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ommu\Downloads\"/>
    </mc:Choice>
  </mc:AlternateContent>
  <xr:revisionPtr revIDLastSave="0" documentId="8_{564FFE7F-9E26-42DF-91B1-EA96C48397A1}" xr6:coauthVersionLast="47" xr6:coauthVersionMax="47" xr10:uidLastSave="{00000000-0000-0000-0000-000000000000}"/>
  <bookViews>
    <workbookView xWindow="-110" yWindow="-110" windowWidth="19420" windowHeight="10300" tabRatio="796" activeTab="15" xr2:uid="{00000000-000D-0000-FFFF-FFFF00000000}"/>
  </bookViews>
  <sheets>
    <sheet name="MP F" sheetId="41" r:id="rId1"/>
    <sheet name="MP H" sheetId="42" r:id="rId2"/>
    <sheet name="PO F" sheetId="37" r:id="rId3"/>
    <sheet name="PO H" sheetId="43" r:id="rId4"/>
    <sheet name="PU F" sheetId="44" r:id="rId5"/>
    <sheet name="PU H" sheetId="45" r:id="rId6"/>
    <sheet name="BE F" sheetId="46" r:id="rId7"/>
    <sheet name="BE H" sheetId="47" r:id="rId8"/>
    <sheet name="MI F" sheetId="48" r:id="rId9"/>
    <sheet name="MI H" sheetId="49" r:id="rId10"/>
    <sheet name="CA F" sheetId="50" r:id="rId11"/>
    <sheet name="CA H" sheetId="51" r:id="rId12"/>
    <sheet name="JU F" sheetId="52" r:id="rId13"/>
    <sheet name="JU H" sheetId="53" r:id="rId14"/>
    <sheet name="Licenciés Jeunes 2023" sheetId="18" state="hidden" r:id="rId15"/>
    <sheet name="CLUBS" sheetId="10" r:id="rId16"/>
    <sheet name="Classement Clubs" sheetId="34" state="hidden" r:id="rId17"/>
    <sheet name="Paramètres" sheetId="17" r:id="rId18"/>
  </sheets>
  <definedNames>
    <definedName name="_xlnm._FilterDatabase" localSheetId="6" hidden="1">'BE F'!$A$4:$BR$4</definedName>
    <definedName name="_xlnm._FilterDatabase" localSheetId="7" hidden="1">'BE H'!$A$4:$BR$4</definedName>
    <definedName name="_xlnm._FilterDatabase" localSheetId="10" hidden="1">'CA F'!$A$4:$BR$4</definedName>
    <definedName name="_xlnm._FilterDatabase" localSheetId="11" hidden="1">'CA H'!$A$4:$BR$4</definedName>
    <definedName name="_xlnm._FilterDatabase" localSheetId="16" hidden="1">'Classement Clubs'!$A$1:$AK$1</definedName>
    <definedName name="_xlnm._FilterDatabase" localSheetId="15" hidden="1">CLUBS!$A$1:$AQ$1</definedName>
    <definedName name="_xlnm._FilterDatabase" localSheetId="12" hidden="1">'JU F'!$A$4:$BR$4</definedName>
    <definedName name="_xlnm._FilterDatabase" localSheetId="13" hidden="1">'JU H'!$A$4:$BR$4</definedName>
    <definedName name="_xlnm._FilterDatabase" localSheetId="14" hidden="1">'Licenciés Jeunes 2023'!$A$1:$J$1943</definedName>
    <definedName name="_xlnm._FilterDatabase" localSheetId="8" hidden="1">'MI F'!$A$4:$BR$4</definedName>
    <definedName name="_xlnm._FilterDatabase" localSheetId="9" hidden="1">'MI H'!$A$4:$BR$4</definedName>
    <definedName name="_xlnm._FilterDatabase" localSheetId="0" hidden="1">'MP F'!$A$4:$BR$4</definedName>
    <definedName name="_xlnm._FilterDatabase" localSheetId="1" hidden="1">'MP H'!$A$4:$BR$4</definedName>
    <definedName name="_xlnm._FilterDatabase" localSheetId="2" hidden="1">'PO F'!$A$4:$BR$4</definedName>
    <definedName name="_xlnm._FilterDatabase" localSheetId="3" hidden="1">'PO H'!$A$4:$BR$4</definedName>
    <definedName name="_xlnm._FilterDatabase" localSheetId="4" hidden="1">'PU F'!$A$4:$BR$4</definedName>
    <definedName name="_xlnm._FilterDatabase" localSheetId="5" hidden="1">'PU H'!$A$4:$BR$4</definedName>
    <definedName name="F_licences">OFFSET(p_licence,0,0,COUNTA(Liste_licences),1)</definedName>
    <definedName name="liste_clubs">Paramètres!$H$3:$H$41</definedName>
    <definedName name="Liste_licences">'Licenciés Jeunes 2023'!$A:$A</definedName>
    <definedName name="N°_licence">'Licenciés Jeunes 2023'!$A$1:$A$367</definedName>
    <definedName name="Numéro_Licence">'Licenciés Jeunes 2023'!$A:$A</definedName>
    <definedName name="p_licence">'Licenciés Jeunes 2023'!#REF!</definedName>
    <definedName name="Type_epreuve">Paramètres!$Q$3:$Q$9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3" i="51" l="1"/>
  <c r="F12" i="41" l="1"/>
  <c r="F8" i="41"/>
  <c r="F10" i="41"/>
  <c r="F16" i="42"/>
  <c r="F6" i="42"/>
  <c r="F17" i="42"/>
  <c r="F28" i="44" l="1"/>
  <c r="F17" i="50" l="1"/>
  <c r="F32" i="46" l="1"/>
  <c r="H32" i="46"/>
  <c r="F14" i="46"/>
  <c r="F15" i="46"/>
  <c r="B62" i="52"/>
  <c r="C62" i="52"/>
  <c r="D62" i="52"/>
  <c r="B63" i="52"/>
  <c r="C63" i="52"/>
  <c r="D63" i="52"/>
  <c r="B64" i="52"/>
  <c r="C64" i="52"/>
  <c r="D64" i="52"/>
  <c r="B65" i="52"/>
  <c r="C65" i="52"/>
  <c r="D65" i="52"/>
  <c r="B66" i="52"/>
  <c r="C66" i="52"/>
  <c r="D66" i="52"/>
  <c r="B67" i="52"/>
  <c r="C67" i="52"/>
  <c r="D67" i="52"/>
  <c r="B68" i="52"/>
  <c r="C68" i="52"/>
  <c r="D68" i="52"/>
  <c r="B69" i="52"/>
  <c r="C69" i="52"/>
  <c r="D69" i="52"/>
  <c r="B70" i="52"/>
  <c r="C70" i="52"/>
  <c r="D70" i="52"/>
  <c r="B71" i="52"/>
  <c r="C71" i="52"/>
  <c r="D71" i="52"/>
  <c r="D72" i="52"/>
  <c r="C72" i="52"/>
  <c r="B72" i="52"/>
  <c r="B39" i="51"/>
  <c r="D39" i="51"/>
  <c r="B40" i="51"/>
  <c r="C40" i="51"/>
  <c r="D40" i="51"/>
  <c r="B41" i="51"/>
  <c r="C41" i="51"/>
  <c r="D41" i="51"/>
  <c r="B42" i="51"/>
  <c r="C42" i="51"/>
  <c r="D42" i="51"/>
  <c r="B43" i="51"/>
  <c r="C43" i="51"/>
  <c r="D43" i="51"/>
  <c r="B44" i="51"/>
  <c r="C44" i="51"/>
  <c r="D44" i="51"/>
  <c r="B45" i="51"/>
  <c r="C45" i="51"/>
  <c r="D45" i="51"/>
  <c r="B46" i="51"/>
  <c r="C46" i="51"/>
  <c r="D46" i="51"/>
  <c r="B47" i="51"/>
  <c r="C47" i="51"/>
  <c r="D47" i="51"/>
  <c r="B48" i="51"/>
  <c r="C48" i="51"/>
  <c r="D48" i="51"/>
  <c r="B49" i="51"/>
  <c r="C49" i="51"/>
  <c r="D49" i="51"/>
  <c r="B50" i="51"/>
  <c r="C50" i="51"/>
  <c r="D50" i="51"/>
  <c r="B51" i="51"/>
  <c r="C51" i="51"/>
  <c r="D51" i="51"/>
  <c r="B52" i="51"/>
  <c r="C52" i="51"/>
  <c r="D52" i="51"/>
  <c r="B53" i="51"/>
  <c r="C53" i="51"/>
  <c r="D53" i="51"/>
  <c r="B54" i="51"/>
  <c r="C54" i="51"/>
  <c r="D54" i="51"/>
  <c r="B55" i="51"/>
  <c r="C55" i="51"/>
  <c r="D55" i="51"/>
  <c r="B56" i="51"/>
  <c r="C56" i="51"/>
  <c r="D56" i="51"/>
  <c r="B57" i="51"/>
  <c r="C57" i="51"/>
  <c r="D57" i="51"/>
  <c r="B58" i="51"/>
  <c r="C58" i="51"/>
  <c r="D58" i="51"/>
  <c r="B59" i="51"/>
  <c r="C59" i="51"/>
  <c r="D59" i="51"/>
  <c r="B60" i="51"/>
  <c r="C60" i="51"/>
  <c r="D60" i="51"/>
  <c r="B61" i="51"/>
  <c r="C61" i="51"/>
  <c r="D61" i="51"/>
  <c r="B62" i="51"/>
  <c r="C62" i="51"/>
  <c r="D62" i="51"/>
  <c r="B63" i="51"/>
  <c r="C63" i="51"/>
  <c r="D63" i="51"/>
  <c r="B64" i="51"/>
  <c r="C64" i="51"/>
  <c r="D64" i="51"/>
  <c r="B65" i="51"/>
  <c r="C65" i="51"/>
  <c r="D65" i="51"/>
  <c r="B66" i="51"/>
  <c r="C66" i="51"/>
  <c r="D66" i="51"/>
  <c r="B67" i="51"/>
  <c r="C67" i="51"/>
  <c r="D67" i="51"/>
  <c r="B68" i="51"/>
  <c r="C68" i="51"/>
  <c r="D68" i="51"/>
  <c r="B69" i="51"/>
  <c r="C69" i="51"/>
  <c r="D69" i="51"/>
  <c r="B70" i="51"/>
  <c r="C70" i="51"/>
  <c r="D70" i="51"/>
  <c r="B71" i="51"/>
  <c r="C71" i="51"/>
  <c r="D71" i="51"/>
  <c r="D33" i="50"/>
  <c r="C34" i="50"/>
  <c r="D34" i="50"/>
  <c r="C35" i="50"/>
  <c r="D35" i="50"/>
  <c r="C36" i="50"/>
  <c r="D36" i="50"/>
  <c r="C37" i="50"/>
  <c r="D37" i="50"/>
  <c r="C38" i="50"/>
  <c r="D38" i="50"/>
  <c r="C39" i="50"/>
  <c r="D39" i="50"/>
  <c r="C40" i="50"/>
  <c r="D40" i="50"/>
  <c r="C41" i="50"/>
  <c r="D41" i="50"/>
  <c r="C42" i="50"/>
  <c r="D42" i="50"/>
  <c r="C43" i="50"/>
  <c r="D43" i="50"/>
  <c r="C44" i="50"/>
  <c r="D44" i="50"/>
  <c r="C45" i="50"/>
  <c r="D45" i="50"/>
  <c r="C46" i="50"/>
  <c r="D46" i="50"/>
  <c r="C47" i="50"/>
  <c r="D47" i="50"/>
  <c r="C48" i="50"/>
  <c r="D48" i="50"/>
  <c r="C49" i="50"/>
  <c r="D49" i="50"/>
  <c r="C50" i="50"/>
  <c r="D50" i="50"/>
  <c r="C51" i="50"/>
  <c r="D51" i="50"/>
  <c r="C52" i="50"/>
  <c r="D52" i="50"/>
  <c r="C53" i="50"/>
  <c r="D53" i="50"/>
  <c r="C54" i="50"/>
  <c r="D54" i="50"/>
  <c r="C55" i="50"/>
  <c r="D55" i="50"/>
  <c r="C56" i="50"/>
  <c r="D56" i="50"/>
  <c r="C57" i="50"/>
  <c r="D57" i="50"/>
  <c r="C58" i="50"/>
  <c r="D58" i="50"/>
  <c r="C59" i="50"/>
  <c r="D59" i="50"/>
  <c r="C60" i="50"/>
  <c r="D60" i="50"/>
  <c r="B61" i="50"/>
  <c r="C61" i="50"/>
  <c r="D61" i="50"/>
  <c r="B62" i="50"/>
  <c r="C62" i="50"/>
  <c r="D62" i="50"/>
  <c r="B63" i="50"/>
  <c r="C63" i="50"/>
  <c r="D63" i="50"/>
  <c r="B64" i="50"/>
  <c r="C64" i="50"/>
  <c r="D64" i="50"/>
  <c r="B65" i="50"/>
  <c r="C65" i="50"/>
  <c r="D65" i="50"/>
  <c r="B66" i="50"/>
  <c r="C66" i="50"/>
  <c r="D66" i="50"/>
  <c r="B67" i="50"/>
  <c r="C67" i="50"/>
  <c r="D67" i="50"/>
  <c r="B68" i="50"/>
  <c r="C68" i="50"/>
  <c r="D68" i="50"/>
  <c r="B69" i="50"/>
  <c r="C69" i="50"/>
  <c r="D69" i="50"/>
  <c r="B70" i="50"/>
  <c r="C70" i="50"/>
  <c r="D70" i="50"/>
  <c r="B71" i="50"/>
  <c r="C71" i="50"/>
  <c r="D71" i="50"/>
  <c r="B69" i="49"/>
  <c r="C69" i="49"/>
  <c r="D69" i="49"/>
  <c r="B70" i="49"/>
  <c r="C70" i="49"/>
  <c r="D70" i="49"/>
  <c r="B71" i="49"/>
  <c r="C71" i="49"/>
  <c r="D71" i="49"/>
  <c r="B38" i="48"/>
  <c r="C38" i="48"/>
  <c r="D38" i="48"/>
  <c r="B39" i="48"/>
  <c r="C39" i="48"/>
  <c r="D39" i="48"/>
  <c r="B40" i="48"/>
  <c r="C40" i="48"/>
  <c r="D40" i="48"/>
  <c r="B41" i="48"/>
  <c r="C41" i="48"/>
  <c r="D41" i="48"/>
  <c r="B42" i="48"/>
  <c r="C42" i="48"/>
  <c r="D42" i="48"/>
  <c r="B43" i="48"/>
  <c r="C43" i="48"/>
  <c r="D43" i="48"/>
  <c r="B44" i="48"/>
  <c r="C44" i="48"/>
  <c r="D44" i="48"/>
  <c r="B45" i="48"/>
  <c r="C45" i="48"/>
  <c r="D45" i="48"/>
  <c r="B46" i="48"/>
  <c r="C46" i="48"/>
  <c r="D46" i="48"/>
  <c r="B47" i="48"/>
  <c r="C47" i="48"/>
  <c r="D47" i="48"/>
  <c r="B48" i="48"/>
  <c r="C48" i="48"/>
  <c r="D48" i="48"/>
  <c r="B49" i="48"/>
  <c r="C49" i="48"/>
  <c r="D49" i="48"/>
  <c r="B50" i="48"/>
  <c r="C50" i="48"/>
  <c r="D50" i="48"/>
  <c r="B51" i="48"/>
  <c r="C51" i="48"/>
  <c r="D51" i="48"/>
  <c r="B52" i="48"/>
  <c r="C52" i="48"/>
  <c r="D52" i="48"/>
  <c r="B53" i="48"/>
  <c r="C53" i="48"/>
  <c r="D53" i="48"/>
  <c r="B54" i="48"/>
  <c r="C54" i="48"/>
  <c r="D54" i="48"/>
  <c r="B55" i="48"/>
  <c r="C55" i="48"/>
  <c r="D55" i="48"/>
  <c r="B56" i="48"/>
  <c r="C56" i="48"/>
  <c r="D56" i="48"/>
  <c r="B57" i="48"/>
  <c r="C57" i="48"/>
  <c r="D57" i="48"/>
  <c r="B58" i="48"/>
  <c r="C58" i="48"/>
  <c r="D58" i="48"/>
  <c r="B59" i="48"/>
  <c r="C59" i="48"/>
  <c r="D59" i="48"/>
  <c r="B60" i="48"/>
  <c r="C60" i="48"/>
  <c r="D60" i="48"/>
  <c r="B61" i="48"/>
  <c r="C61" i="48"/>
  <c r="D61" i="48"/>
  <c r="B62" i="48"/>
  <c r="C62" i="48"/>
  <c r="D62" i="48"/>
  <c r="B63" i="48"/>
  <c r="C63" i="48"/>
  <c r="D63" i="48"/>
  <c r="B64" i="48"/>
  <c r="C64" i="48"/>
  <c r="D64" i="48"/>
  <c r="B65" i="48"/>
  <c r="C65" i="48"/>
  <c r="D65" i="48"/>
  <c r="B66" i="48"/>
  <c r="C66" i="48"/>
  <c r="D66" i="48"/>
  <c r="B67" i="48"/>
  <c r="C67" i="48"/>
  <c r="D67" i="48"/>
  <c r="B68" i="48"/>
  <c r="C68" i="48"/>
  <c r="D68" i="48"/>
  <c r="B69" i="48"/>
  <c r="C69" i="48"/>
  <c r="D69" i="48"/>
  <c r="B70" i="48"/>
  <c r="C70" i="48"/>
  <c r="D70" i="48"/>
  <c r="B71" i="48"/>
  <c r="C71" i="48"/>
  <c r="D71" i="48"/>
  <c r="B91" i="47"/>
  <c r="C91" i="47"/>
  <c r="D91" i="47"/>
  <c r="AK91" i="47"/>
  <c r="B92" i="47"/>
  <c r="C92" i="47"/>
  <c r="D92" i="47"/>
  <c r="AK92" i="47"/>
  <c r="B93" i="47"/>
  <c r="C93" i="47"/>
  <c r="D93" i="47"/>
  <c r="AK93" i="47"/>
  <c r="B94" i="47"/>
  <c r="C94" i="47"/>
  <c r="D94" i="47"/>
  <c r="AK94" i="47"/>
  <c r="B95" i="47"/>
  <c r="C95" i="47"/>
  <c r="D95" i="47"/>
  <c r="AK95" i="47"/>
  <c r="B96" i="47"/>
  <c r="C96" i="47"/>
  <c r="D96" i="47"/>
  <c r="AK96" i="47"/>
  <c r="B97" i="47"/>
  <c r="C97" i="47"/>
  <c r="D97" i="47"/>
  <c r="AK97" i="47"/>
  <c r="B98" i="47"/>
  <c r="C98" i="47"/>
  <c r="D98" i="47"/>
  <c r="AK98" i="47"/>
  <c r="B99" i="47"/>
  <c r="C99" i="47"/>
  <c r="D99" i="47"/>
  <c r="AK99" i="47"/>
  <c r="B100" i="47"/>
  <c r="C100" i="47"/>
  <c r="D100" i="47"/>
  <c r="AK100" i="47"/>
  <c r="B101" i="47"/>
  <c r="C101" i="47"/>
  <c r="D101" i="47"/>
  <c r="AK101" i="47"/>
  <c r="B102" i="47"/>
  <c r="C102" i="47"/>
  <c r="D102" i="47"/>
  <c r="AK102" i="47"/>
  <c r="B103" i="47"/>
  <c r="C103" i="47"/>
  <c r="D103" i="47"/>
  <c r="AK103" i="47"/>
  <c r="B104" i="47"/>
  <c r="C104" i="47"/>
  <c r="D104" i="47"/>
  <c r="AK104" i="47"/>
  <c r="B105" i="47"/>
  <c r="C105" i="47"/>
  <c r="D105" i="47"/>
  <c r="AK105" i="47"/>
  <c r="B106" i="47"/>
  <c r="C106" i="47"/>
  <c r="D106" i="47"/>
  <c r="AK106" i="47"/>
  <c r="B107" i="47"/>
  <c r="C107" i="47"/>
  <c r="D107" i="47"/>
  <c r="AK107" i="47"/>
  <c r="B108" i="47"/>
  <c r="C108" i="47"/>
  <c r="D108" i="47"/>
  <c r="AK108" i="47"/>
  <c r="B109" i="47"/>
  <c r="C109" i="47"/>
  <c r="D109" i="47"/>
  <c r="AK109" i="47"/>
  <c r="B110" i="47"/>
  <c r="C110" i="47"/>
  <c r="D110" i="47"/>
  <c r="AK110" i="47"/>
  <c r="B111" i="47"/>
  <c r="C111" i="47"/>
  <c r="D111" i="47"/>
  <c r="AK111" i="47"/>
  <c r="B112" i="47"/>
  <c r="C112" i="47"/>
  <c r="D112" i="47"/>
  <c r="AK112" i="47"/>
  <c r="B113" i="47"/>
  <c r="C113" i="47"/>
  <c r="D113" i="47"/>
  <c r="AK113" i="47"/>
  <c r="B114" i="47"/>
  <c r="C114" i="47"/>
  <c r="D114" i="47"/>
  <c r="AK114" i="47"/>
  <c r="B115" i="47"/>
  <c r="C115" i="47"/>
  <c r="D115" i="47"/>
  <c r="AK115" i="47"/>
  <c r="B116" i="47"/>
  <c r="C116" i="47"/>
  <c r="D116" i="47"/>
  <c r="AK116" i="47"/>
  <c r="B117" i="47"/>
  <c r="C117" i="47"/>
  <c r="D117" i="47"/>
  <c r="AK117" i="47"/>
  <c r="B118" i="47"/>
  <c r="C118" i="47"/>
  <c r="D118" i="47"/>
  <c r="AK118" i="47"/>
  <c r="B119" i="47"/>
  <c r="C119" i="47"/>
  <c r="D119" i="47"/>
  <c r="AK119" i="47"/>
  <c r="B120" i="47"/>
  <c r="C120" i="47"/>
  <c r="D120" i="47"/>
  <c r="AK120" i="47"/>
  <c r="B121" i="47"/>
  <c r="C121" i="47"/>
  <c r="D121" i="47"/>
  <c r="AK121" i="47"/>
  <c r="B122" i="47"/>
  <c r="C122" i="47"/>
  <c r="D122" i="47"/>
  <c r="AK122" i="47"/>
  <c r="B123" i="47"/>
  <c r="C123" i="47"/>
  <c r="D123" i="47"/>
  <c r="AK123" i="47"/>
  <c r="B124" i="47"/>
  <c r="C124" i="47"/>
  <c r="D124" i="47"/>
  <c r="AK124" i="47"/>
  <c r="B125" i="47"/>
  <c r="C125" i="47"/>
  <c r="D125" i="47"/>
  <c r="AK125" i="47"/>
  <c r="B126" i="47"/>
  <c r="C126" i="47"/>
  <c r="D126" i="47"/>
  <c r="AK126" i="47"/>
  <c r="B127" i="47"/>
  <c r="C127" i="47"/>
  <c r="D127" i="47"/>
  <c r="AK127" i="47"/>
  <c r="B128" i="47"/>
  <c r="C128" i="47"/>
  <c r="D128" i="47"/>
  <c r="AK128" i="47"/>
  <c r="B129" i="47"/>
  <c r="C129" i="47"/>
  <c r="D129" i="47"/>
  <c r="AK129" i="47"/>
  <c r="B130" i="47"/>
  <c r="C130" i="47"/>
  <c r="D130" i="47"/>
  <c r="AK130" i="47"/>
  <c r="B131" i="47"/>
  <c r="C131" i="47"/>
  <c r="D131" i="47"/>
  <c r="AK131" i="47"/>
  <c r="B132" i="47"/>
  <c r="C132" i="47"/>
  <c r="D132" i="47"/>
  <c r="AK132" i="47"/>
  <c r="B133" i="47"/>
  <c r="C133" i="47"/>
  <c r="D133" i="47"/>
  <c r="AK133" i="47"/>
  <c r="B134" i="47"/>
  <c r="C134" i="47"/>
  <c r="D134" i="47"/>
  <c r="AK134" i="47"/>
  <c r="B135" i="47"/>
  <c r="C135" i="47"/>
  <c r="D135" i="47"/>
  <c r="AK135" i="47"/>
  <c r="B136" i="47"/>
  <c r="C136" i="47"/>
  <c r="D136" i="47"/>
  <c r="AK136" i="47"/>
  <c r="B137" i="47"/>
  <c r="C137" i="47"/>
  <c r="D137" i="47"/>
  <c r="AK137" i="47"/>
  <c r="B138" i="47"/>
  <c r="C138" i="47"/>
  <c r="D138" i="47"/>
  <c r="AK138" i="47"/>
  <c r="B53" i="47"/>
  <c r="C53" i="47"/>
  <c r="D53" i="47"/>
  <c r="F9" i="47" s="1"/>
  <c r="B54" i="47"/>
  <c r="C54" i="47"/>
  <c r="D54" i="47"/>
  <c r="B55" i="47"/>
  <c r="C55" i="47"/>
  <c r="D55" i="47"/>
  <c r="B56" i="47"/>
  <c r="C56" i="47"/>
  <c r="D56" i="47"/>
  <c r="B57" i="47"/>
  <c r="C57" i="47"/>
  <c r="D57" i="47"/>
  <c r="B58" i="47"/>
  <c r="C58" i="47"/>
  <c r="D58" i="47"/>
  <c r="B59" i="47"/>
  <c r="C59" i="47"/>
  <c r="D59" i="47"/>
  <c r="B60" i="47"/>
  <c r="C60" i="47"/>
  <c r="D60" i="47"/>
  <c r="B61" i="47"/>
  <c r="C61" i="47"/>
  <c r="D61" i="47"/>
  <c r="B62" i="47"/>
  <c r="C62" i="47"/>
  <c r="D62" i="47"/>
  <c r="B63" i="47"/>
  <c r="C63" i="47"/>
  <c r="D63" i="47"/>
  <c r="B64" i="47"/>
  <c r="C64" i="47"/>
  <c r="D64" i="47"/>
  <c r="B65" i="47"/>
  <c r="C65" i="47"/>
  <c r="D65" i="47"/>
  <c r="B66" i="47"/>
  <c r="C66" i="47"/>
  <c r="D66" i="47"/>
  <c r="B67" i="47"/>
  <c r="C67" i="47"/>
  <c r="D67" i="47"/>
  <c r="B68" i="47"/>
  <c r="C68" i="47"/>
  <c r="D68" i="47"/>
  <c r="B69" i="47"/>
  <c r="C69" i="47"/>
  <c r="D69" i="47"/>
  <c r="B70" i="47"/>
  <c r="C70" i="47"/>
  <c r="D70" i="47"/>
  <c r="B71" i="47"/>
  <c r="C71" i="47"/>
  <c r="D71" i="47"/>
  <c r="B72" i="47"/>
  <c r="C72" i="47"/>
  <c r="D72" i="47"/>
  <c r="B73" i="47"/>
  <c r="C73" i="47"/>
  <c r="D73" i="47"/>
  <c r="B74" i="47"/>
  <c r="C74" i="47"/>
  <c r="D74" i="47"/>
  <c r="B75" i="47"/>
  <c r="C75" i="47"/>
  <c r="D75" i="47"/>
  <c r="B76" i="47"/>
  <c r="C76" i="47"/>
  <c r="D76" i="47"/>
  <c r="B77" i="47"/>
  <c r="C77" i="47"/>
  <c r="D77" i="47"/>
  <c r="B78" i="47"/>
  <c r="C78" i="47"/>
  <c r="D78" i="47"/>
  <c r="B79" i="47"/>
  <c r="C79" i="47"/>
  <c r="D79" i="47"/>
  <c r="B80" i="47"/>
  <c r="C80" i="47"/>
  <c r="D80" i="47"/>
  <c r="B81" i="47"/>
  <c r="C81" i="47"/>
  <c r="D81" i="47"/>
  <c r="B73" i="46"/>
  <c r="C73" i="46"/>
  <c r="D73" i="46"/>
  <c r="AK73" i="46"/>
  <c r="B74" i="46"/>
  <c r="C74" i="46"/>
  <c r="D74" i="46"/>
  <c r="AK74" i="46"/>
  <c r="B75" i="46"/>
  <c r="C75" i="46"/>
  <c r="D75" i="46"/>
  <c r="AK75" i="46"/>
  <c r="B76" i="46"/>
  <c r="C76" i="46"/>
  <c r="D76" i="46"/>
  <c r="AK76" i="46"/>
  <c r="B77" i="46"/>
  <c r="C77" i="46"/>
  <c r="D77" i="46"/>
  <c r="AK77" i="46"/>
  <c r="B78" i="46"/>
  <c r="C78" i="46"/>
  <c r="D78" i="46"/>
  <c r="AK78" i="46"/>
  <c r="B79" i="46"/>
  <c r="C79" i="46"/>
  <c r="D79" i="46"/>
  <c r="AK79" i="46"/>
  <c r="B80" i="46"/>
  <c r="C80" i="46"/>
  <c r="D80" i="46"/>
  <c r="AK80" i="46"/>
  <c r="B81" i="46"/>
  <c r="C81" i="46"/>
  <c r="D81" i="46"/>
  <c r="AK81" i="46"/>
  <c r="B82" i="46"/>
  <c r="C82" i="46"/>
  <c r="D82" i="46"/>
  <c r="AK82" i="46"/>
  <c r="B83" i="46"/>
  <c r="C83" i="46"/>
  <c r="D83" i="46"/>
  <c r="AK83" i="46"/>
  <c r="B84" i="46"/>
  <c r="C84" i="46"/>
  <c r="D84" i="46"/>
  <c r="AK84" i="46"/>
  <c r="B85" i="46"/>
  <c r="C85" i="46"/>
  <c r="D85" i="46"/>
  <c r="AK85" i="46"/>
  <c r="B86" i="46"/>
  <c r="C86" i="46"/>
  <c r="D86" i="46"/>
  <c r="AK86" i="46"/>
  <c r="B87" i="46"/>
  <c r="C87" i="46"/>
  <c r="D87" i="46"/>
  <c r="AK87" i="46"/>
  <c r="B88" i="46"/>
  <c r="C88" i="46"/>
  <c r="D88" i="46"/>
  <c r="AK88" i="46"/>
  <c r="B89" i="46"/>
  <c r="C89" i="46"/>
  <c r="D89" i="46"/>
  <c r="AK89" i="46"/>
  <c r="B90" i="46"/>
  <c r="C90" i="46"/>
  <c r="D90" i="46"/>
  <c r="AK90" i="46"/>
  <c r="B91" i="46"/>
  <c r="C91" i="46"/>
  <c r="D91" i="46"/>
  <c r="AK91" i="46"/>
  <c r="B92" i="46"/>
  <c r="C92" i="46"/>
  <c r="D92" i="46"/>
  <c r="AK92" i="46"/>
  <c r="B93" i="46"/>
  <c r="C93" i="46"/>
  <c r="D93" i="46"/>
  <c r="AK93" i="46"/>
  <c r="B94" i="46"/>
  <c r="C94" i="46"/>
  <c r="D94" i="46"/>
  <c r="AK94" i="46"/>
  <c r="B95" i="46"/>
  <c r="C95" i="46"/>
  <c r="D95" i="46"/>
  <c r="AK95" i="46"/>
  <c r="B96" i="46"/>
  <c r="C96" i="46"/>
  <c r="D96" i="46"/>
  <c r="AK96" i="46"/>
  <c r="B97" i="46"/>
  <c r="C97" i="46"/>
  <c r="D97" i="46"/>
  <c r="AK97" i="46"/>
  <c r="B98" i="46"/>
  <c r="C98" i="46"/>
  <c r="D98" i="46"/>
  <c r="AK98" i="46"/>
  <c r="B99" i="46"/>
  <c r="C99" i="46"/>
  <c r="D99" i="46"/>
  <c r="AK99" i="46"/>
  <c r="B100" i="46"/>
  <c r="C100" i="46"/>
  <c r="D100" i="46"/>
  <c r="AK100" i="46"/>
  <c r="B101" i="46"/>
  <c r="C101" i="46"/>
  <c r="D101" i="46"/>
  <c r="AK101" i="46"/>
  <c r="B102" i="46"/>
  <c r="C102" i="46"/>
  <c r="D102" i="46"/>
  <c r="AK102" i="46"/>
  <c r="B103" i="46"/>
  <c r="C103" i="46"/>
  <c r="D103" i="46"/>
  <c r="AK103" i="46"/>
  <c r="B104" i="46"/>
  <c r="C104" i="46"/>
  <c r="D104" i="46"/>
  <c r="AK104" i="46"/>
  <c r="B105" i="46"/>
  <c r="C105" i="46"/>
  <c r="D105" i="46"/>
  <c r="AK105" i="46"/>
  <c r="B106" i="46"/>
  <c r="C106" i="46"/>
  <c r="D106" i="46"/>
  <c r="AK106" i="46"/>
  <c r="B107" i="46"/>
  <c r="C107" i="46"/>
  <c r="D107" i="46"/>
  <c r="AK107" i="46"/>
  <c r="B108" i="46"/>
  <c r="C108" i="46"/>
  <c r="D108" i="46"/>
  <c r="AK108" i="46"/>
  <c r="B109" i="46"/>
  <c r="C109" i="46"/>
  <c r="D109" i="46"/>
  <c r="AK109" i="46"/>
  <c r="B110" i="46"/>
  <c r="C110" i="46"/>
  <c r="D110" i="46"/>
  <c r="AK110" i="46"/>
  <c r="B111" i="46"/>
  <c r="C111" i="46"/>
  <c r="D111" i="46"/>
  <c r="AK111" i="46"/>
  <c r="B112" i="46"/>
  <c r="C112" i="46"/>
  <c r="D112" i="46"/>
  <c r="AK112" i="46"/>
  <c r="B113" i="46"/>
  <c r="C113" i="46"/>
  <c r="D113" i="46"/>
  <c r="AK113" i="46"/>
  <c r="B114" i="46"/>
  <c r="C114" i="46"/>
  <c r="D114" i="46"/>
  <c r="AK114" i="46"/>
  <c r="B115" i="46"/>
  <c r="C115" i="46"/>
  <c r="D115" i="46"/>
  <c r="AK115" i="46"/>
  <c r="B116" i="46"/>
  <c r="C116" i="46"/>
  <c r="D116" i="46"/>
  <c r="AK116" i="46"/>
  <c r="B117" i="46"/>
  <c r="C117" i="46"/>
  <c r="D117" i="46"/>
  <c r="AK117" i="46"/>
  <c r="B118" i="46"/>
  <c r="C118" i="46"/>
  <c r="D118" i="46"/>
  <c r="AK118" i="46"/>
  <c r="B119" i="46"/>
  <c r="C119" i="46"/>
  <c r="D119" i="46"/>
  <c r="AK119" i="46"/>
  <c r="B120" i="46"/>
  <c r="C120" i="46"/>
  <c r="D120" i="46"/>
  <c r="AK120" i="46"/>
  <c r="B121" i="46"/>
  <c r="C121" i="46"/>
  <c r="D121" i="46"/>
  <c r="AK121" i="46"/>
  <c r="B122" i="46"/>
  <c r="C122" i="46"/>
  <c r="D122" i="46"/>
  <c r="AK122" i="46"/>
  <c r="B123" i="46"/>
  <c r="C123" i="46"/>
  <c r="D123" i="46"/>
  <c r="AK123" i="46"/>
  <c r="B124" i="46"/>
  <c r="C124" i="46"/>
  <c r="D124" i="46"/>
  <c r="AK124" i="46"/>
  <c r="B125" i="46"/>
  <c r="C125" i="46"/>
  <c r="D125" i="46"/>
  <c r="AK125" i="46"/>
  <c r="B126" i="46"/>
  <c r="C126" i="46"/>
  <c r="D126" i="46"/>
  <c r="AK126" i="46"/>
  <c r="B127" i="46"/>
  <c r="C127" i="46"/>
  <c r="D127" i="46"/>
  <c r="AK127" i="46"/>
  <c r="B128" i="46"/>
  <c r="C128" i="46"/>
  <c r="D128" i="46"/>
  <c r="AK128" i="46"/>
  <c r="B129" i="46"/>
  <c r="C129" i="46"/>
  <c r="D129" i="46"/>
  <c r="AK129" i="46"/>
  <c r="B130" i="46"/>
  <c r="C130" i="46"/>
  <c r="D130" i="46"/>
  <c r="AK130" i="46"/>
  <c r="B131" i="46"/>
  <c r="C131" i="46"/>
  <c r="D131" i="46"/>
  <c r="AK131" i="46"/>
  <c r="B132" i="46"/>
  <c r="C132" i="46"/>
  <c r="D132" i="46"/>
  <c r="AK132" i="46"/>
  <c r="B133" i="46"/>
  <c r="C133" i="46"/>
  <c r="D133" i="46"/>
  <c r="AK133" i="46"/>
  <c r="B134" i="46"/>
  <c r="C134" i="46"/>
  <c r="D134" i="46"/>
  <c r="AK134" i="46"/>
  <c r="B135" i="46"/>
  <c r="C135" i="46"/>
  <c r="D135" i="46"/>
  <c r="AK135" i="46"/>
  <c r="B136" i="46"/>
  <c r="C136" i="46"/>
  <c r="D136" i="46"/>
  <c r="AK136" i="46"/>
  <c r="B137" i="46"/>
  <c r="C137" i="46"/>
  <c r="D137" i="46"/>
  <c r="AK137" i="46"/>
  <c r="B138" i="46"/>
  <c r="C138" i="46"/>
  <c r="D138" i="46"/>
  <c r="AK138" i="46"/>
  <c r="B139" i="46"/>
  <c r="C139" i="46"/>
  <c r="D139" i="46"/>
  <c r="AK139" i="46"/>
  <c r="B140" i="46"/>
  <c r="C140" i="46"/>
  <c r="D140" i="46"/>
  <c r="AK140" i="46"/>
  <c r="B141" i="46"/>
  <c r="C141" i="46"/>
  <c r="D141" i="46"/>
  <c r="AK141" i="46"/>
  <c r="B142" i="46"/>
  <c r="C142" i="46"/>
  <c r="D142" i="46"/>
  <c r="AK142" i="46"/>
  <c r="B143" i="46"/>
  <c r="C143" i="46"/>
  <c r="D143" i="46"/>
  <c r="AK143" i="46"/>
  <c r="B144" i="46"/>
  <c r="C144" i="46"/>
  <c r="D144" i="46"/>
  <c r="AK144" i="46"/>
  <c r="B145" i="46"/>
  <c r="C145" i="46"/>
  <c r="D145" i="46"/>
  <c r="AK145" i="46"/>
  <c r="B146" i="46"/>
  <c r="C146" i="46"/>
  <c r="D146" i="46"/>
  <c r="AK146" i="46"/>
  <c r="B147" i="46"/>
  <c r="C147" i="46"/>
  <c r="D147" i="46"/>
  <c r="AK147" i="46"/>
  <c r="B148" i="46"/>
  <c r="C148" i="46"/>
  <c r="D148" i="46"/>
  <c r="AK148" i="46"/>
  <c r="B49" i="46"/>
  <c r="C49" i="46"/>
  <c r="D49" i="46"/>
  <c r="B50" i="46"/>
  <c r="C50" i="46"/>
  <c r="D50" i="46"/>
  <c r="B51" i="46"/>
  <c r="C51" i="46"/>
  <c r="D51" i="46"/>
  <c r="B52" i="46"/>
  <c r="C52" i="46"/>
  <c r="D52" i="46"/>
  <c r="B53" i="46"/>
  <c r="C53" i="46"/>
  <c r="D53" i="46"/>
  <c r="B54" i="46"/>
  <c r="C54" i="46"/>
  <c r="D54" i="46"/>
  <c r="B55" i="46"/>
  <c r="C55" i="46"/>
  <c r="D55" i="46"/>
  <c r="B56" i="46"/>
  <c r="C56" i="46"/>
  <c r="D56" i="46"/>
  <c r="B57" i="46"/>
  <c r="C57" i="46"/>
  <c r="D57" i="46"/>
  <c r="B58" i="46"/>
  <c r="C58" i="46"/>
  <c r="D58" i="46"/>
  <c r="B59" i="46"/>
  <c r="C59" i="46"/>
  <c r="D59" i="46"/>
  <c r="B60" i="46"/>
  <c r="C60" i="46"/>
  <c r="D60" i="46"/>
  <c r="B61" i="46"/>
  <c r="C61" i="46"/>
  <c r="D61" i="46"/>
  <c r="B62" i="46"/>
  <c r="C62" i="46"/>
  <c r="D62" i="46"/>
  <c r="B63" i="46"/>
  <c r="C63" i="46"/>
  <c r="D63" i="46"/>
  <c r="B64" i="46"/>
  <c r="C64" i="46"/>
  <c r="D64" i="46"/>
  <c r="B65" i="46"/>
  <c r="C65" i="46"/>
  <c r="D65" i="46"/>
  <c r="AK78" i="45"/>
  <c r="AK32" i="45"/>
  <c r="AK22" i="45"/>
  <c r="AK44" i="45"/>
  <c r="AK45" i="45"/>
  <c r="AK7" i="45"/>
  <c r="AK79" i="45"/>
  <c r="AK80" i="45"/>
  <c r="AK81" i="45"/>
  <c r="AK82" i="45"/>
  <c r="AK83" i="45"/>
  <c r="AK84" i="45"/>
  <c r="AK85" i="45"/>
  <c r="AK86" i="45"/>
  <c r="AK87" i="45"/>
  <c r="AK88" i="45"/>
  <c r="AK89" i="45"/>
  <c r="AK90" i="45"/>
  <c r="AK91" i="45"/>
  <c r="AK92" i="45"/>
  <c r="AK93" i="45"/>
  <c r="AK94" i="45"/>
  <c r="AK95" i="45"/>
  <c r="AK96" i="45"/>
  <c r="AK97" i="45"/>
  <c r="AK98" i="45"/>
  <c r="AK99" i="45"/>
  <c r="B100" i="45"/>
  <c r="C100" i="45"/>
  <c r="D100" i="45"/>
  <c r="AK100" i="45"/>
  <c r="B101" i="45"/>
  <c r="C101" i="45"/>
  <c r="D101" i="45"/>
  <c r="AK101" i="45"/>
  <c r="B71" i="44"/>
  <c r="C71" i="44"/>
  <c r="D71" i="44"/>
  <c r="B72" i="44"/>
  <c r="C72" i="44"/>
  <c r="D72" i="44"/>
  <c r="B29" i="44"/>
  <c r="C29" i="44"/>
  <c r="D29" i="44"/>
  <c r="B30" i="44"/>
  <c r="C30" i="44"/>
  <c r="D30" i="44"/>
  <c r="B31" i="44"/>
  <c r="C31" i="44"/>
  <c r="D31" i="44"/>
  <c r="B32" i="44"/>
  <c r="C32" i="44"/>
  <c r="D32" i="44"/>
  <c r="B33" i="44"/>
  <c r="C33" i="44"/>
  <c r="D33" i="44"/>
  <c r="B34" i="44"/>
  <c r="C34" i="44"/>
  <c r="D34" i="44"/>
  <c r="B35" i="44"/>
  <c r="C35" i="44"/>
  <c r="D35" i="44"/>
  <c r="B36" i="44"/>
  <c r="C36" i="44"/>
  <c r="D36" i="44"/>
  <c r="B37" i="44"/>
  <c r="C37" i="44"/>
  <c r="D37" i="44"/>
  <c r="B38" i="44"/>
  <c r="C38" i="44"/>
  <c r="D38" i="44"/>
  <c r="B39" i="44"/>
  <c r="C39" i="44"/>
  <c r="D39" i="44"/>
  <c r="B40" i="44"/>
  <c r="C40" i="44"/>
  <c r="D40" i="44"/>
  <c r="B41" i="44"/>
  <c r="C41" i="44"/>
  <c r="D41" i="44"/>
  <c r="B42" i="44"/>
  <c r="C42" i="44"/>
  <c r="D42" i="44"/>
  <c r="B43" i="44"/>
  <c r="C43" i="44"/>
  <c r="D43" i="44"/>
  <c r="B44" i="44"/>
  <c r="C44" i="44"/>
  <c r="D44" i="44"/>
  <c r="B45" i="44"/>
  <c r="C45" i="44"/>
  <c r="D45" i="44"/>
  <c r="B46" i="44"/>
  <c r="C46" i="44"/>
  <c r="D46" i="44"/>
  <c r="B47" i="44"/>
  <c r="C47" i="44"/>
  <c r="D47" i="44"/>
  <c r="B48" i="44"/>
  <c r="C48" i="44"/>
  <c r="D48" i="44"/>
  <c r="B49" i="44"/>
  <c r="C49" i="44"/>
  <c r="D49" i="44"/>
  <c r="B50" i="44"/>
  <c r="C50" i="44"/>
  <c r="D50" i="44"/>
  <c r="B51" i="44"/>
  <c r="C51" i="44"/>
  <c r="D51" i="44"/>
  <c r="B52" i="44"/>
  <c r="C52" i="44"/>
  <c r="D52" i="44"/>
  <c r="B53" i="44"/>
  <c r="C53" i="44"/>
  <c r="D53" i="44"/>
  <c r="B54" i="44"/>
  <c r="C54" i="44"/>
  <c r="D54" i="44"/>
  <c r="B55" i="44"/>
  <c r="C55" i="44"/>
  <c r="D55" i="44"/>
  <c r="B56" i="44"/>
  <c r="C56" i="44"/>
  <c r="D56" i="44"/>
  <c r="B57" i="44"/>
  <c r="C57" i="44"/>
  <c r="D57" i="44"/>
  <c r="B58" i="44"/>
  <c r="C58" i="44"/>
  <c r="D58" i="44"/>
  <c r="B59" i="44"/>
  <c r="C59" i="44"/>
  <c r="D59" i="44"/>
  <c r="B60" i="44"/>
  <c r="C60" i="44"/>
  <c r="D60" i="44"/>
  <c r="B61" i="44"/>
  <c r="C61" i="44"/>
  <c r="D61" i="44"/>
  <c r="B62" i="44"/>
  <c r="C62" i="44"/>
  <c r="D62" i="44"/>
  <c r="B63" i="44"/>
  <c r="C63" i="44"/>
  <c r="D63" i="44"/>
  <c r="B64" i="44"/>
  <c r="C64" i="44"/>
  <c r="D64" i="44"/>
  <c r="B65" i="44"/>
  <c r="C65" i="44"/>
  <c r="D65" i="44"/>
  <c r="B66" i="44"/>
  <c r="C66" i="44"/>
  <c r="D66" i="44"/>
  <c r="B67" i="44"/>
  <c r="C67" i="44"/>
  <c r="D67" i="44"/>
  <c r="B68" i="44"/>
  <c r="C68" i="44"/>
  <c r="D68" i="44"/>
  <c r="B69" i="44"/>
  <c r="C69" i="44"/>
  <c r="D69" i="44"/>
  <c r="B70" i="44"/>
  <c r="C70" i="44"/>
  <c r="D70" i="44"/>
  <c r="B72" i="43"/>
  <c r="C72" i="43"/>
  <c r="D72" i="43"/>
  <c r="B42" i="43"/>
  <c r="C42" i="43"/>
  <c r="D42" i="43"/>
  <c r="B43" i="43"/>
  <c r="C43" i="43"/>
  <c r="D43" i="43"/>
  <c r="B44" i="43"/>
  <c r="C44" i="43"/>
  <c r="D44" i="43"/>
  <c r="B45" i="43"/>
  <c r="C45" i="43"/>
  <c r="D45" i="43"/>
  <c r="B46" i="43"/>
  <c r="C46" i="43"/>
  <c r="D46" i="43"/>
  <c r="B47" i="43"/>
  <c r="C47" i="43"/>
  <c r="D47" i="43"/>
  <c r="B48" i="43"/>
  <c r="C48" i="43"/>
  <c r="D48" i="43"/>
  <c r="B49" i="43"/>
  <c r="C49" i="43"/>
  <c r="D49" i="43"/>
  <c r="B50" i="43"/>
  <c r="C50" i="43"/>
  <c r="D50" i="43"/>
  <c r="B51" i="43"/>
  <c r="C51" i="43"/>
  <c r="D51" i="43"/>
  <c r="B52" i="43"/>
  <c r="C52" i="43"/>
  <c r="D52" i="43"/>
  <c r="B53" i="43"/>
  <c r="C53" i="43"/>
  <c r="D53" i="43"/>
  <c r="B54" i="43"/>
  <c r="C54" i="43"/>
  <c r="D54" i="43"/>
  <c r="B55" i="43"/>
  <c r="C55" i="43"/>
  <c r="D55" i="43"/>
  <c r="B56" i="43"/>
  <c r="C56" i="43"/>
  <c r="D56" i="43"/>
  <c r="B57" i="43"/>
  <c r="C57" i="43"/>
  <c r="D57" i="43"/>
  <c r="B58" i="43"/>
  <c r="C58" i="43"/>
  <c r="D58" i="43"/>
  <c r="B59" i="43"/>
  <c r="C59" i="43"/>
  <c r="D59" i="43"/>
  <c r="B60" i="43"/>
  <c r="C60" i="43"/>
  <c r="D60" i="43"/>
  <c r="B61" i="43"/>
  <c r="C61" i="43"/>
  <c r="D61" i="43"/>
  <c r="B62" i="43"/>
  <c r="C62" i="43"/>
  <c r="D62" i="43"/>
  <c r="B63" i="43"/>
  <c r="C63" i="43"/>
  <c r="D63" i="43"/>
  <c r="B64" i="43"/>
  <c r="C64" i="43"/>
  <c r="D64" i="43"/>
  <c r="B65" i="43"/>
  <c r="C65" i="43"/>
  <c r="D65" i="43"/>
  <c r="B66" i="43"/>
  <c r="C66" i="43"/>
  <c r="D66" i="43"/>
  <c r="B67" i="43"/>
  <c r="C67" i="43"/>
  <c r="D67" i="43"/>
  <c r="B68" i="43"/>
  <c r="C68" i="43"/>
  <c r="D68" i="43"/>
  <c r="B69" i="43"/>
  <c r="C69" i="43"/>
  <c r="D69" i="43"/>
  <c r="B70" i="43"/>
  <c r="C70" i="43"/>
  <c r="D70" i="43"/>
  <c r="B71" i="43"/>
  <c r="C71" i="43"/>
  <c r="D71" i="43"/>
  <c r="AJ38" i="34" l="1"/>
  <c r="AK38" i="34" s="1"/>
  <c r="AJ37" i="34"/>
  <c r="AK37" i="34" s="1"/>
  <c r="AJ36" i="34"/>
  <c r="AJ35" i="34"/>
  <c r="AJ34" i="34"/>
  <c r="AJ33" i="34"/>
  <c r="AK33" i="34" s="1"/>
  <c r="AJ32" i="34"/>
  <c r="AK32" i="34" s="1"/>
  <c r="AJ31" i="34"/>
  <c r="AJ30" i="34"/>
  <c r="AJ29" i="34"/>
  <c r="AJ28" i="34"/>
  <c r="AJ27" i="34"/>
  <c r="AJ26" i="34"/>
  <c r="AJ25" i="34"/>
  <c r="AJ24" i="34"/>
  <c r="AJ7" i="34"/>
  <c r="AJ3" i="34"/>
  <c r="AJ23" i="34"/>
  <c r="AJ4" i="34"/>
  <c r="AJ6" i="34"/>
  <c r="AJ2" i="34"/>
  <c r="AJ12" i="34"/>
  <c r="AJ22" i="34"/>
  <c r="AJ9" i="34"/>
  <c r="AJ5" i="34"/>
  <c r="AJ21" i="34"/>
  <c r="AJ20" i="34"/>
  <c r="AJ19" i="34"/>
  <c r="AJ18" i="34"/>
  <c r="AJ17" i="34"/>
  <c r="AJ8" i="34"/>
  <c r="AJ10" i="34"/>
  <c r="AJ16" i="34"/>
  <c r="AJ15" i="34"/>
  <c r="AJ14" i="34"/>
  <c r="AJ13" i="34"/>
  <c r="AJ11" i="34"/>
  <c r="AF1" i="34"/>
  <c r="AE1" i="34"/>
  <c r="AD1" i="34"/>
  <c r="AC1" i="34"/>
  <c r="AB1" i="34"/>
  <c r="AA1" i="34"/>
  <c r="Z1" i="34"/>
  <c r="Y1" i="34"/>
  <c r="X1" i="34"/>
  <c r="W1" i="34"/>
  <c r="V1" i="34"/>
  <c r="U1" i="34"/>
  <c r="T1" i="34"/>
  <c r="S1" i="34"/>
  <c r="R1" i="34"/>
  <c r="Q1" i="34"/>
  <c r="P1" i="34"/>
  <c r="O1" i="34"/>
  <c r="N1" i="34"/>
  <c r="M1" i="34"/>
  <c r="L1" i="34"/>
  <c r="K1" i="34"/>
  <c r="J1" i="34"/>
  <c r="I1" i="34"/>
  <c r="H1" i="34"/>
  <c r="G1" i="34"/>
  <c r="F1" i="34"/>
  <c r="E1" i="34"/>
  <c r="D1" i="34"/>
  <c r="C1" i="34"/>
  <c r="AK73" i="47" l="1"/>
  <c r="AK74" i="47"/>
  <c r="AK75" i="47"/>
  <c r="AK76" i="47"/>
  <c r="AK77" i="47"/>
  <c r="AK78" i="47"/>
  <c r="AK79" i="47"/>
  <c r="AK80" i="47"/>
  <c r="AK81" i="47"/>
  <c r="B82" i="47"/>
  <c r="C82" i="47"/>
  <c r="D82" i="47"/>
  <c r="AK82" i="47"/>
  <c r="B83" i="47"/>
  <c r="C83" i="47"/>
  <c r="D83" i="47"/>
  <c r="AK83" i="47"/>
  <c r="B84" i="47"/>
  <c r="C84" i="47"/>
  <c r="D84" i="47"/>
  <c r="AK84" i="47"/>
  <c r="B85" i="47"/>
  <c r="C85" i="47"/>
  <c r="D85" i="47"/>
  <c r="AK85" i="47"/>
  <c r="B86" i="47"/>
  <c r="C86" i="47"/>
  <c r="D86" i="47"/>
  <c r="AK86" i="47"/>
  <c r="B87" i="47"/>
  <c r="C87" i="47"/>
  <c r="D87" i="47"/>
  <c r="AK87" i="47"/>
  <c r="B88" i="47"/>
  <c r="C88" i="47"/>
  <c r="D88" i="47"/>
  <c r="AK88" i="47"/>
  <c r="B89" i="47"/>
  <c r="C89" i="47"/>
  <c r="D89" i="47"/>
  <c r="AK89" i="47"/>
  <c r="B90" i="47"/>
  <c r="C90" i="47"/>
  <c r="D90" i="47"/>
  <c r="AK90" i="47"/>
  <c r="B22" i="41"/>
  <c r="C22" i="41"/>
  <c r="D22" i="41"/>
  <c r="B27" i="53"/>
  <c r="C27" i="53"/>
  <c r="D27" i="53"/>
  <c r="AG1" i="53"/>
  <c r="AG3" i="53" s="1"/>
  <c r="AE1" i="53"/>
  <c r="AE2" i="53" s="1"/>
  <c r="AC1" i="53"/>
  <c r="AC2" i="53" s="1"/>
  <c r="AA1" i="53"/>
  <c r="AA2" i="53" s="1"/>
  <c r="Y1" i="53"/>
  <c r="Y3" i="53" s="1"/>
  <c r="W1" i="53"/>
  <c r="W2" i="53" s="1"/>
  <c r="U1" i="53"/>
  <c r="U2" i="53" s="1"/>
  <c r="S1" i="53"/>
  <c r="S2" i="53" s="1"/>
  <c r="Q1" i="53"/>
  <c r="Q3" i="53" s="1"/>
  <c r="O1" i="53"/>
  <c r="O2" i="53" s="1"/>
  <c r="M1" i="53"/>
  <c r="M2" i="53" s="1"/>
  <c r="K1" i="53"/>
  <c r="K2" i="53" s="1"/>
  <c r="I1" i="53"/>
  <c r="I3" i="53" s="1"/>
  <c r="G1" i="53"/>
  <c r="G2" i="53" s="1"/>
  <c r="E1" i="53"/>
  <c r="E2" i="53" s="1"/>
  <c r="AG1" i="52"/>
  <c r="AG3" i="52" s="1"/>
  <c r="AE1" i="52"/>
  <c r="AE2" i="52" s="1"/>
  <c r="AC1" i="52"/>
  <c r="AC2" i="52" s="1"/>
  <c r="AA1" i="52"/>
  <c r="AA2" i="52" s="1"/>
  <c r="Y1" i="52"/>
  <c r="Y3" i="52" s="1"/>
  <c r="W1" i="52"/>
  <c r="W2" i="52" s="1"/>
  <c r="U1" i="52"/>
  <c r="U2" i="52" s="1"/>
  <c r="S1" i="52"/>
  <c r="S2" i="52" s="1"/>
  <c r="Q1" i="52"/>
  <c r="Q3" i="52" s="1"/>
  <c r="O1" i="52"/>
  <c r="O2" i="52" s="1"/>
  <c r="M1" i="52"/>
  <c r="M2" i="52" s="1"/>
  <c r="K1" i="52"/>
  <c r="K2" i="52" s="1"/>
  <c r="I1" i="52"/>
  <c r="I3" i="52" s="1"/>
  <c r="G1" i="52"/>
  <c r="G2" i="52" s="1"/>
  <c r="E1" i="52"/>
  <c r="E2" i="52" s="1"/>
  <c r="AG1" i="51"/>
  <c r="AG3" i="51" s="1"/>
  <c r="AE1" i="51"/>
  <c r="AE2" i="51" s="1"/>
  <c r="AC1" i="51"/>
  <c r="AC2" i="51" s="1"/>
  <c r="AA1" i="51"/>
  <c r="AA3" i="51" s="1"/>
  <c r="Y1" i="51"/>
  <c r="Y3" i="51" s="1"/>
  <c r="W1" i="51"/>
  <c r="W2" i="51" s="1"/>
  <c r="U1" i="51"/>
  <c r="U2" i="51" s="1"/>
  <c r="S1" i="51"/>
  <c r="S3" i="51" s="1"/>
  <c r="Q1" i="51"/>
  <c r="Q3" i="51" s="1"/>
  <c r="O1" i="51"/>
  <c r="O2" i="51" s="1"/>
  <c r="M1" i="51"/>
  <c r="M2" i="51" s="1"/>
  <c r="K1" i="51"/>
  <c r="K3" i="51" s="1"/>
  <c r="I1" i="51"/>
  <c r="I3" i="51" s="1"/>
  <c r="G1" i="51"/>
  <c r="G2" i="51" s="1"/>
  <c r="E1" i="51"/>
  <c r="E2" i="51" s="1"/>
  <c r="AG1" i="50"/>
  <c r="AG3" i="50" s="1"/>
  <c r="AE1" i="50"/>
  <c r="AE2" i="50" s="1"/>
  <c r="AC1" i="50"/>
  <c r="AC2" i="50" s="1"/>
  <c r="AA1" i="50"/>
  <c r="AA2" i="50" s="1"/>
  <c r="Y1" i="50"/>
  <c r="Y3" i="50" s="1"/>
  <c r="W1" i="50"/>
  <c r="W2" i="50" s="1"/>
  <c r="U1" i="50"/>
  <c r="U2" i="50" s="1"/>
  <c r="S1" i="50"/>
  <c r="S2" i="50" s="1"/>
  <c r="Q1" i="50"/>
  <c r="Q3" i="50" s="1"/>
  <c r="O1" i="50"/>
  <c r="O2" i="50" s="1"/>
  <c r="M1" i="50"/>
  <c r="M2" i="50" s="1"/>
  <c r="K1" i="50"/>
  <c r="K2" i="50" s="1"/>
  <c r="I1" i="50"/>
  <c r="I3" i="50" s="1"/>
  <c r="G1" i="50"/>
  <c r="G2" i="50" s="1"/>
  <c r="E1" i="50"/>
  <c r="E2" i="50" s="1"/>
  <c r="AG1" i="49"/>
  <c r="AG2" i="49" s="1"/>
  <c r="AE1" i="49"/>
  <c r="AE3" i="49" s="1"/>
  <c r="AC1" i="49"/>
  <c r="AC2" i="49" s="1"/>
  <c r="AA1" i="49"/>
  <c r="AA2" i="49" s="1"/>
  <c r="Y1" i="49"/>
  <c r="Y2" i="49" s="1"/>
  <c r="W1" i="49"/>
  <c r="W2" i="49" s="1"/>
  <c r="U1" i="49"/>
  <c r="U2" i="49" s="1"/>
  <c r="S1" i="49"/>
  <c r="S2" i="49" s="1"/>
  <c r="Q1" i="49"/>
  <c r="Q2" i="49" s="1"/>
  <c r="O1" i="49"/>
  <c r="O3" i="49" s="1"/>
  <c r="M1" i="49"/>
  <c r="M2" i="49" s="1"/>
  <c r="K1" i="49"/>
  <c r="K2" i="49" s="1"/>
  <c r="I1" i="49"/>
  <c r="I2" i="49" s="1"/>
  <c r="G1" i="49"/>
  <c r="G3" i="49" s="1"/>
  <c r="E1" i="49"/>
  <c r="E2" i="49" s="1"/>
  <c r="AG1" i="48"/>
  <c r="AG3" i="48" s="1"/>
  <c r="AE1" i="48"/>
  <c r="AE2" i="48" s="1"/>
  <c r="AC1" i="48"/>
  <c r="AC2" i="48" s="1"/>
  <c r="AA1" i="48"/>
  <c r="AA2" i="48" s="1"/>
  <c r="Y1" i="48"/>
  <c r="Y3" i="48" s="1"/>
  <c r="W1" i="48"/>
  <c r="W2" i="48" s="1"/>
  <c r="U1" i="48"/>
  <c r="U2" i="48" s="1"/>
  <c r="S1" i="48"/>
  <c r="S2" i="48" s="1"/>
  <c r="Q1" i="48"/>
  <c r="Q3" i="48" s="1"/>
  <c r="O1" i="48"/>
  <c r="O2" i="48" s="1"/>
  <c r="M1" i="48"/>
  <c r="M2" i="48" s="1"/>
  <c r="K1" i="48"/>
  <c r="K2" i="48" s="1"/>
  <c r="I1" i="48"/>
  <c r="I3" i="48" s="1"/>
  <c r="G1" i="48"/>
  <c r="G2" i="48" s="1"/>
  <c r="E1" i="48"/>
  <c r="E2" i="48" s="1"/>
  <c r="AG1" i="47"/>
  <c r="AG3" i="47" s="1"/>
  <c r="AE1" i="47"/>
  <c r="AE2" i="47" s="1"/>
  <c r="AC1" i="47"/>
  <c r="AC2" i="47" s="1"/>
  <c r="AA1" i="47"/>
  <c r="AA2" i="47" s="1"/>
  <c r="Y1" i="47"/>
  <c r="Y3" i="47" s="1"/>
  <c r="W1" i="47"/>
  <c r="W2" i="47" s="1"/>
  <c r="U1" i="47"/>
  <c r="U2" i="47" s="1"/>
  <c r="S1" i="47"/>
  <c r="S2" i="47" s="1"/>
  <c r="Q1" i="47"/>
  <c r="Q3" i="47" s="1"/>
  <c r="O1" i="47"/>
  <c r="O2" i="47" s="1"/>
  <c r="M1" i="47"/>
  <c r="M2" i="47" s="1"/>
  <c r="K1" i="47"/>
  <c r="K2" i="47" s="1"/>
  <c r="I1" i="47"/>
  <c r="I3" i="47" s="1"/>
  <c r="G1" i="47"/>
  <c r="G2" i="47" s="1"/>
  <c r="E1" i="47"/>
  <c r="E2" i="47" s="1"/>
  <c r="AG1" i="46"/>
  <c r="AG3" i="46" s="1"/>
  <c r="AE1" i="46"/>
  <c r="AE2" i="46" s="1"/>
  <c r="AC1" i="46"/>
  <c r="AC2" i="46" s="1"/>
  <c r="AA1" i="46"/>
  <c r="AA2" i="46" s="1"/>
  <c r="Y1" i="46"/>
  <c r="Y3" i="46" s="1"/>
  <c r="W1" i="46"/>
  <c r="W2" i="46" s="1"/>
  <c r="U1" i="46"/>
  <c r="U3" i="46" s="1"/>
  <c r="S1" i="46"/>
  <c r="S2" i="46" s="1"/>
  <c r="Q1" i="46"/>
  <c r="Q3" i="46" s="1"/>
  <c r="O1" i="46"/>
  <c r="O2" i="46" s="1"/>
  <c r="M1" i="46"/>
  <c r="M2" i="46" s="1"/>
  <c r="K1" i="46"/>
  <c r="K2" i="46" s="1"/>
  <c r="I1" i="46"/>
  <c r="I3" i="46" s="1"/>
  <c r="G1" i="46"/>
  <c r="G2" i="46" s="1"/>
  <c r="E1" i="46"/>
  <c r="E3" i="46" s="1"/>
  <c r="AG1" i="45"/>
  <c r="AG3" i="45" s="1"/>
  <c r="AE1" i="45"/>
  <c r="AE2" i="45" s="1"/>
  <c r="AC1" i="45"/>
  <c r="AC2" i="45" s="1"/>
  <c r="AA1" i="45"/>
  <c r="AA2" i="45" s="1"/>
  <c r="Y1" i="45"/>
  <c r="Y3" i="45" s="1"/>
  <c r="W1" i="45"/>
  <c r="W2" i="45" s="1"/>
  <c r="U1" i="45"/>
  <c r="U2" i="45" s="1"/>
  <c r="S1" i="45"/>
  <c r="S2" i="45" s="1"/>
  <c r="Q1" i="45"/>
  <c r="Q3" i="45" s="1"/>
  <c r="O1" i="45"/>
  <c r="O2" i="45" s="1"/>
  <c r="M1" i="45"/>
  <c r="M2" i="45" s="1"/>
  <c r="K1" i="45"/>
  <c r="K2" i="45" s="1"/>
  <c r="I1" i="45"/>
  <c r="I3" i="45" s="1"/>
  <c r="G1" i="45"/>
  <c r="G2" i="45" s="1"/>
  <c r="E1" i="45"/>
  <c r="E2" i="45" s="1"/>
  <c r="AG1" i="44"/>
  <c r="AG3" i="44" s="1"/>
  <c r="AE1" i="44"/>
  <c r="AE2" i="44" s="1"/>
  <c r="AC1" i="44"/>
  <c r="AC2" i="44" s="1"/>
  <c r="AA1" i="44"/>
  <c r="AA2" i="44" s="1"/>
  <c r="Y1" i="44"/>
  <c r="Y3" i="44" s="1"/>
  <c r="W1" i="44"/>
  <c r="W2" i="44" s="1"/>
  <c r="U1" i="44"/>
  <c r="U2" i="44" s="1"/>
  <c r="S1" i="44"/>
  <c r="S2" i="44" s="1"/>
  <c r="Q1" i="44"/>
  <c r="Q3" i="44" s="1"/>
  <c r="O1" i="44"/>
  <c r="O2" i="44" s="1"/>
  <c r="M1" i="44"/>
  <c r="M2" i="44" s="1"/>
  <c r="K1" i="44"/>
  <c r="K2" i="44" s="1"/>
  <c r="I1" i="44"/>
  <c r="I3" i="44" s="1"/>
  <c r="G1" i="44"/>
  <c r="G2" i="44" s="1"/>
  <c r="E1" i="44"/>
  <c r="E2" i="44" s="1"/>
  <c r="AG1" i="37"/>
  <c r="AG3" i="37" s="1"/>
  <c r="AE1" i="37"/>
  <c r="AE2" i="37" s="1"/>
  <c r="AC1" i="37"/>
  <c r="AC2" i="37" s="1"/>
  <c r="AA1" i="37"/>
  <c r="AA2" i="37" s="1"/>
  <c r="Y1" i="37"/>
  <c r="Y3" i="37" s="1"/>
  <c r="W1" i="37"/>
  <c r="W2" i="37" s="1"/>
  <c r="U1" i="37"/>
  <c r="U2" i="37" s="1"/>
  <c r="S1" i="37"/>
  <c r="S2" i="37" s="1"/>
  <c r="Q1" i="37"/>
  <c r="Q3" i="37" s="1"/>
  <c r="O1" i="37"/>
  <c r="O2" i="37" s="1"/>
  <c r="M1" i="37"/>
  <c r="M2" i="37" s="1"/>
  <c r="K1" i="37"/>
  <c r="K2" i="37" s="1"/>
  <c r="I1" i="37"/>
  <c r="I3" i="37" s="1"/>
  <c r="G1" i="37"/>
  <c r="G2" i="37" s="1"/>
  <c r="E1" i="37"/>
  <c r="E2" i="37" s="1"/>
  <c r="AG1" i="42"/>
  <c r="AG3" i="42" s="1"/>
  <c r="AE1" i="42"/>
  <c r="AE2" i="42" s="1"/>
  <c r="AC1" i="42"/>
  <c r="AC2" i="42" s="1"/>
  <c r="AA1" i="42"/>
  <c r="AA2" i="42" s="1"/>
  <c r="Y1" i="42"/>
  <c r="Y3" i="42" s="1"/>
  <c r="W1" i="42"/>
  <c r="W2" i="42" s="1"/>
  <c r="U1" i="42"/>
  <c r="U2" i="42" s="1"/>
  <c r="S1" i="42"/>
  <c r="S2" i="42" s="1"/>
  <c r="Q1" i="42"/>
  <c r="Q3" i="42" s="1"/>
  <c r="O1" i="42"/>
  <c r="O2" i="42" s="1"/>
  <c r="M1" i="42"/>
  <c r="M2" i="42" s="1"/>
  <c r="K1" i="42"/>
  <c r="K2" i="42" s="1"/>
  <c r="I1" i="42"/>
  <c r="I3" i="42" s="1"/>
  <c r="G1" i="42"/>
  <c r="G2" i="42" s="1"/>
  <c r="E1" i="42"/>
  <c r="E2" i="42" s="1"/>
  <c r="AG1" i="41"/>
  <c r="AG3" i="41" s="1"/>
  <c r="AE1" i="41"/>
  <c r="AE2" i="41" s="1"/>
  <c r="AC1" i="41"/>
  <c r="AC2" i="41" s="1"/>
  <c r="AA1" i="41"/>
  <c r="AA2" i="41" s="1"/>
  <c r="Y1" i="41"/>
  <c r="Y3" i="41" s="1"/>
  <c r="W1" i="41"/>
  <c r="W2" i="41" s="1"/>
  <c r="U1" i="41"/>
  <c r="U2" i="41" s="1"/>
  <c r="S1" i="41"/>
  <c r="S2" i="41" s="1"/>
  <c r="Q1" i="41"/>
  <c r="Q3" i="41" s="1"/>
  <c r="O1" i="41"/>
  <c r="O2" i="41" s="1"/>
  <c r="M1" i="41"/>
  <c r="M2" i="41" s="1"/>
  <c r="K1" i="41"/>
  <c r="K2" i="41" s="1"/>
  <c r="I1" i="41"/>
  <c r="I3" i="41" s="1"/>
  <c r="G1" i="41"/>
  <c r="G2" i="41" s="1"/>
  <c r="E1" i="41"/>
  <c r="E2" i="41" s="1"/>
  <c r="AJ3" i="10"/>
  <c r="AJ4" i="10"/>
  <c r="AJ5" i="10"/>
  <c r="AJ6" i="10"/>
  <c r="AJ7" i="10"/>
  <c r="AJ8" i="10"/>
  <c r="AJ9" i="10"/>
  <c r="AJ10" i="10"/>
  <c r="AJ11" i="10"/>
  <c r="AJ12" i="10"/>
  <c r="AJ13" i="10"/>
  <c r="AJ14" i="10"/>
  <c r="AJ15" i="10"/>
  <c r="AJ16" i="10"/>
  <c r="AJ17" i="10"/>
  <c r="AJ18" i="10"/>
  <c r="AJ19" i="10"/>
  <c r="AJ20" i="10"/>
  <c r="AJ21" i="10"/>
  <c r="AJ22" i="10"/>
  <c r="AJ23" i="10"/>
  <c r="AJ24" i="10"/>
  <c r="AJ25" i="10"/>
  <c r="AJ26" i="10"/>
  <c r="AJ27" i="10"/>
  <c r="AJ28" i="10"/>
  <c r="AJ29" i="10"/>
  <c r="AJ30" i="10"/>
  <c r="AJ31" i="10"/>
  <c r="AJ32" i="10"/>
  <c r="AK32" i="10" s="1"/>
  <c r="AJ33" i="10"/>
  <c r="AK33" i="10" s="1"/>
  <c r="AJ34" i="10"/>
  <c r="AJ35" i="10"/>
  <c r="AJ36" i="10"/>
  <c r="AJ37" i="10"/>
  <c r="AK37" i="10" s="1"/>
  <c r="AJ38" i="10"/>
  <c r="AK38" i="10" s="1"/>
  <c r="AL2" i="53"/>
  <c r="AK72" i="53"/>
  <c r="D72" i="53"/>
  <c r="C72" i="53"/>
  <c r="B72" i="53"/>
  <c r="AK71" i="53"/>
  <c r="D71" i="53"/>
  <c r="C71" i="53"/>
  <c r="B71" i="53"/>
  <c r="AK70" i="53"/>
  <c r="D70" i="53"/>
  <c r="C70" i="53"/>
  <c r="B70" i="53"/>
  <c r="AK69" i="53"/>
  <c r="D69" i="53"/>
  <c r="C69" i="53"/>
  <c r="B69" i="53"/>
  <c r="AK68" i="53"/>
  <c r="D68" i="53"/>
  <c r="C68" i="53"/>
  <c r="B68" i="53"/>
  <c r="AK67" i="53"/>
  <c r="D67" i="53"/>
  <c r="C67" i="53"/>
  <c r="B67" i="53"/>
  <c r="AK66" i="53"/>
  <c r="D66" i="53"/>
  <c r="C66" i="53"/>
  <c r="B66" i="53"/>
  <c r="AK65" i="53"/>
  <c r="D65" i="53"/>
  <c r="C65" i="53"/>
  <c r="B65" i="53"/>
  <c r="AK64" i="53"/>
  <c r="D64" i="53"/>
  <c r="C64" i="53"/>
  <c r="B64" i="53"/>
  <c r="AK63" i="53"/>
  <c r="D63" i="53"/>
  <c r="C63" i="53"/>
  <c r="B63" i="53"/>
  <c r="AK62" i="53"/>
  <c r="D62" i="53"/>
  <c r="C62" i="53"/>
  <c r="B62" i="53"/>
  <c r="AK61" i="53"/>
  <c r="D61" i="53"/>
  <c r="C61" i="53"/>
  <c r="B61" i="53"/>
  <c r="AK60" i="53"/>
  <c r="D60" i="53"/>
  <c r="C60" i="53"/>
  <c r="B60" i="53"/>
  <c r="AK59" i="53"/>
  <c r="D59" i="53"/>
  <c r="C59" i="53"/>
  <c r="B59" i="53"/>
  <c r="AK58" i="53"/>
  <c r="D58" i="53"/>
  <c r="C58" i="53"/>
  <c r="B58" i="53"/>
  <c r="AK57" i="53"/>
  <c r="D57" i="53"/>
  <c r="C57" i="53"/>
  <c r="B57" i="53"/>
  <c r="AK56" i="53"/>
  <c r="D56" i="53"/>
  <c r="C56" i="53"/>
  <c r="B56" i="53"/>
  <c r="AK55" i="53"/>
  <c r="D55" i="53"/>
  <c r="C55" i="53"/>
  <c r="B55" i="53"/>
  <c r="AK54" i="53"/>
  <c r="D54" i="53"/>
  <c r="C54" i="53"/>
  <c r="B54" i="53"/>
  <c r="AK53" i="53"/>
  <c r="D53" i="53"/>
  <c r="C53" i="53"/>
  <c r="B53" i="53"/>
  <c r="AK52" i="53"/>
  <c r="D52" i="53"/>
  <c r="C52" i="53"/>
  <c r="B52" i="53"/>
  <c r="AK51" i="53"/>
  <c r="D51" i="53"/>
  <c r="C51" i="53"/>
  <c r="B51" i="53"/>
  <c r="AK50" i="53"/>
  <c r="D50" i="53"/>
  <c r="C50" i="53"/>
  <c r="B50" i="53"/>
  <c r="AK49" i="53"/>
  <c r="D49" i="53"/>
  <c r="C49" i="53"/>
  <c r="B49" i="53"/>
  <c r="AK48" i="53"/>
  <c r="D48" i="53"/>
  <c r="C48" i="53"/>
  <c r="B48" i="53"/>
  <c r="AK47" i="53"/>
  <c r="D47" i="53"/>
  <c r="C47" i="53"/>
  <c r="B47" i="53"/>
  <c r="AK46" i="53"/>
  <c r="D46" i="53"/>
  <c r="C46" i="53"/>
  <c r="B46" i="53"/>
  <c r="AK14" i="53"/>
  <c r="AK45" i="53"/>
  <c r="D45" i="53"/>
  <c r="C45" i="53"/>
  <c r="B45" i="53"/>
  <c r="AK44" i="53"/>
  <c r="D44" i="53"/>
  <c r="C44" i="53"/>
  <c r="B44" i="53"/>
  <c r="AK43" i="53"/>
  <c r="D43" i="53"/>
  <c r="C43" i="53"/>
  <c r="B43" i="53"/>
  <c r="AK42" i="53"/>
  <c r="D42" i="53"/>
  <c r="C42" i="53"/>
  <c r="B42" i="53"/>
  <c r="AK41" i="53"/>
  <c r="D41" i="53"/>
  <c r="C41" i="53"/>
  <c r="B41" i="53"/>
  <c r="AK40" i="53"/>
  <c r="D40" i="53"/>
  <c r="C40" i="53"/>
  <c r="B40" i="53"/>
  <c r="AK39" i="53"/>
  <c r="D39" i="53"/>
  <c r="C39" i="53"/>
  <c r="B39" i="53"/>
  <c r="AK38" i="53"/>
  <c r="D38" i="53"/>
  <c r="C38" i="53"/>
  <c r="B38" i="53"/>
  <c r="AK37" i="53"/>
  <c r="D37" i="53"/>
  <c r="C37" i="53"/>
  <c r="B37" i="53"/>
  <c r="AK36" i="53"/>
  <c r="D36" i="53"/>
  <c r="C36" i="53"/>
  <c r="B36" i="53"/>
  <c r="AK35" i="53"/>
  <c r="D35" i="53"/>
  <c r="C35" i="53"/>
  <c r="B35" i="53"/>
  <c r="AK34" i="53"/>
  <c r="D34" i="53"/>
  <c r="C34" i="53"/>
  <c r="B34" i="53"/>
  <c r="AK33" i="53"/>
  <c r="D33" i="53"/>
  <c r="C33" i="53"/>
  <c r="B33" i="53"/>
  <c r="AK32" i="53"/>
  <c r="D32" i="53"/>
  <c r="C32" i="53"/>
  <c r="B32" i="53"/>
  <c r="AK31" i="53"/>
  <c r="D31" i="53"/>
  <c r="C31" i="53"/>
  <c r="B31" i="53"/>
  <c r="AK13" i="53"/>
  <c r="AK30" i="53"/>
  <c r="D30" i="53"/>
  <c r="C30" i="53"/>
  <c r="B30" i="53"/>
  <c r="AK12" i="53"/>
  <c r="AK29" i="53"/>
  <c r="D29" i="53"/>
  <c r="C29" i="53"/>
  <c r="B29" i="53"/>
  <c r="AK28" i="53"/>
  <c r="D28" i="53"/>
  <c r="C28" i="53"/>
  <c r="B28" i="53"/>
  <c r="AK10" i="53"/>
  <c r="AK11" i="53"/>
  <c r="AK27" i="53"/>
  <c r="AK26" i="53"/>
  <c r="D26" i="53"/>
  <c r="C26" i="53"/>
  <c r="B26" i="53"/>
  <c r="AK9" i="53"/>
  <c r="AK5" i="53"/>
  <c r="AK6" i="53"/>
  <c r="AK7" i="53"/>
  <c r="AK25" i="53"/>
  <c r="AK24" i="53"/>
  <c r="AK23" i="53"/>
  <c r="AK22" i="53"/>
  <c r="AK21" i="53"/>
  <c r="AK20" i="53"/>
  <c r="AK19" i="53"/>
  <c r="AK18" i="53"/>
  <c r="AK8" i="53"/>
  <c r="AK17" i="53"/>
  <c r="AK16" i="53"/>
  <c r="AK15" i="53"/>
  <c r="AM4" i="53"/>
  <c r="AL2" i="52"/>
  <c r="AM4" i="52" s="1"/>
  <c r="AK72" i="52"/>
  <c r="AK71" i="52"/>
  <c r="AK70" i="52"/>
  <c r="AK69" i="52"/>
  <c r="AK68" i="52"/>
  <c r="AK67" i="52"/>
  <c r="AK66" i="52"/>
  <c r="AK65" i="52"/>
  <c r="AK64" i="52"/>
  <c r="AK63" i="52"/>
  <c r="AK62" i="52"/>
  <c r="AK61" i="52"/>
  <c r="AK60" i="52"/>
  <c r="AK59" i="52"/>
  <c r="AK58" i="52"/>
  <c r="AK57" i="52"/>
  <c r="AK56" i="52"/>
  <c r="AK55" i="52"/>
  <c r="AK54" i="52"/>
  <c r="AK53" i="52"/>
  <c r="AK52" i="52"/>
  <c r="AK51" i="52"/>
  <c r="AK50" i="52"/>
  <c r="AK49" i="52"/>
  <c r="AK48" i="52"/>
  <c r="AK47" i="52"/>
  <c r="AK46" i="52"/>
  <c r="AK45" i="52"/>
  <c r="AK44" i="52"/>
  <c r="AK43" i="52"/>
  <c r="AK42" i="52"/>
  <c r="AK41" i="52"/>
  <c r="AK40" i="52"/>
  <c r="AK39" i="52"/>
  <c r="AK38" i="52"/>
  <c r="AK37" i="52"/>
  <c r="AK36" i="52"/>
  <c r="AK35" i="52"/>
  <c r="AK34" i="52"/>
  <c r="AK33" i="52"/>
  <c r="AK32" i="52"/>
  <c r="AK31" i="52"/>
  <c r="AK30" i="52"/>
  <c r="AK29" i="52"/>
  <c r="AK12" i="52"/>
  <c r="AK28" i="52"/>
  <c r="AK27" i="52"/>
  <c r="AK26" i="52"/>
  <c r="AK25" i="52"/>
  <c r="AK24" i="52"/>
  <c r="AK9" i="52"/>
  <c r="AK23" i="52"/>
  <c r="AK22" i="52"/>
  <c r="AK14" i="52"/>
  <c r="AK21" i="52"/>
  <c r="AK20" i="52"/>
  <c r="AK19" i="52"/>
  <c r="AK18" i="52"/>
  <c r="AK10" i="52"/>
  <c r="AK11" i="52"/>
  <c r="AK8" i="52"/>
  <c r="AK7" i="52"/>
  <c r="AK5" i="52"/>
  <c r="AK13" i="52"/>
  <c r="AK17" i="52"/>
  <c r="AK16" i="52"/>
  <c r="AK6" i="52"/>
  <c r="AK15" i="52"/>
  <c r="AL2" i="51"/>
  <c r="AK72" i="51"/>
  <c r="D72" i="51"/>
  <c r="C72" i="51"/>
  <c r="B72" i="51"/>
  <c r="AK71" i="51"/>
  <c r="AK70" i="51"/>
  <c r="AK69" i="51"/>
  <c r="AK68" i="51"/>
  <c r="AK67" i="51"/>
  <c r="AK66" i="51"/>
  <c r="AK65" i="51"/>
  <c r="AK64" i="51"/>
  <c r="AK63" i="51"/>
  <c r="AK62" i="51"/>
  <c r="AK61" i="51"/>
  <c r="AK60" i="51"/>
  <c r="AK59" i="51"/>
  <c r="AK58" i="51"/>
  <c r="AK57" i="51"/>
  <c r="AK56" i="51"/>
  <c r="AK55" i="51"/>
  <c r="AK54" i="51"/>
  <c r="AK53" i="51"/>
  <c r="AK52" i="51"/>
  <c r="AK6" i="51"/>
  <c r="AK51" i="51"/>
  <c r="AK35" i="51"/>
  <c r="AK50" i="51"/>
  <c r="AK49" i="51"/>
  <c r="AK48" i="51"/>
  <c r="AK47" i="51"/>
  <c r="AK21" i="51"/>
  <c r="AK46" i="51"/>
  <c r="AK45" i="51"/>
  <c r="AK7" i="51"/>
  <c r="AK44" i="51"/>
  <c r="AK43" i="51"/>
  <c r="AK32" i="51"/>
  <c r="AK42" i="51"/>
  <c r="AK41" i="51"/>
  <c r="AK10" i="51"/>
  <c r="AK31" i="51"/>
  <c r="AK9" i="51"/>
  <c r="AK40" i="51"/>
  <c r="AK39" i="51"/>
  <c r="AK8" i="51"/>
  <c r="AK20" i="51"/>
  <c r="AK5" i="51"/>
  <c r="AK36" i="51"/>
  <c r="AK15" i="51"/>
  <c r="AK14" i="51"/>
  <c r="AK16" i="51"/>
  <c r="AK37" i="51"/>
  <c r="AK28" i="51"/>
  <c r="AK27" i="51"/>
  <c r="AK34" i="51"/>
  <c r="AK33" i="51"/>
  <c r="AK26" i="51"/>
  <c r="AK18" i="51"/>
  <c r="AK29" i="51"/>
  <c r="AK25" i="51"/>
  <c r="AK19" i="51"/>
  <c r="AK24" i="51"/>
  <c r="AK12" i="51"/>
  <c r="AK23" i="51"/>
  <c r="AK22" i="51"/>
  <c r="AK38" i="51"/>
  <c r="AK11" i="51"/>
  <c r="AK17" i="51"/>
  <c r="AK30" i="51"/>
  <c r="AK13" i="51"/>
  <c r="AL2" i="50"/>
  <c r="AK72" i="50"/>
  <c r="D72" i="50"/>
  <c r="C72" i="50"/>
  <c r="B72" i="50"/>
  <c r="AK71" i="50"/>
  <c r="AK70" i="50"/>
  <c r="AK69" i="50"/>
  <c r="AK68" i="50"/>
  <c r="AK67" i="50"/>
  <c r="AK66" i="50"/>
  <c r="AK65" i="50"/>
  <c r="AK64" i="50"/>
  <c r="AK63" i="50"/>
  <c r="AK62" i="50"/>
  <c r="AK61" i="50"/>
  <c r="AK60" i="50"/>
  <c r="AK59" i="50"/>
  <c r="AK58" i="50"/>
  <c r="AK57" i="50"/>
  <c r="AK56" i="50"/>
  <c r="AK55" i="50"/>
  <c r="AK54" i="50"/>
  <c r="AK53" i="50"/>
  <c r="AK52" i="50"/>
  <c r="AK51" i="50"/>
  <c r="AK50" i="50"/>
  <c r="AK49" i="50"/>
  <c r="AK48" i="50"/>
  <c r="AK47" i="50"/>
  <c r="AK46" i="50"/>
  <c r="AK45" i="50"/>
  <c r="AK44" i="50"/>
  <c r="AK43" i="50"/>
  <c r="AK42" i="50"/>
  <c r="AK41" i="50"/>
  <c r="AK40" i="50"/>
  <c r="AK39" i="50"/>
  <c r="AK38" i="50"/>
  <c r="AK37" i="50"/>
  <c r="AK9" i="50"/>
  <c r="AK36" i="50"/>
  <c r="AK8" i="50"/>
  <c r="AK24" i="50"/>
  <c r="AK35" i="50"/>
  <c r="AK22" i="50"/>
  <c r="AK34" i="50"/>
  <c r="AK21" i="50"/>
  <c r="AK33" i="50"/>
  <c r="AK13" i="50"/>
  <c r="AK23" i="50"/>
  <c r="AK7" i="50"/>
  <c r="AK32" i="50"/>
  <c r="AK12" i="50"/>
  <c r="AK31" i="50"/>
  <c r="AK30" i="50"/>
  <c r="AK17" i="50"/>
  <c r="AK11" i="50"/>
  <c r="AK19" i="50"/>
  <c r="AK16" i="50"/>
  <c r="AK10" i="50"/>
  <c r="AK25" i="50"/>
  <c r="AK29" i="50"/>
  <c r="AK5" i="50"/>
  <c r="AK28" i="50"/>
  <c r="AK27" i="50"/>
  <c r="AK15" i="50"/>
  <c r="AK26" i="50"/>
  <c r="AK6" i="50"/>
  <c r="AK20" i="50"/>
  <c r="AK18" i="50"/>
  <c r="AK14" i="50"/>
  <c r="AL2" i="49"/>
  <c r="AM4" i="49" s="1"/>
  <c r="AK72" i="49"/>
  <c r="D72" i="49"/>
  <c r="C72" i="49"/>
  <c r="B72" i="49"/>
  <c r="AK71" i="49"/>
  <c r="AK70" i="49"/>
  <c r="AK69" i="49"/>
  <c r="AK68" i="49"/>
  <c r="AK67" i="49"/>
  <c r="AK66" i="49"/>
  <c r="AK65" i="49"/>
  <c r="AK64" i="49"/>
  <c r="AK63" i="49"/>
  <c r="AK31" i="49"/>
  <c r="AK53" i="49"/>
  <c r="AK41" i="49"/>
  <c r="AK52" i="49"/>
  <c r="AK36" i="49"/>
  <c r="AK45" i="49"/>
  <c r="AK10" i="49"/>
  <c r="AK33" i="49"/>
  <c r="AK62" i="49"/>
  <c r="AK61" i="49"/>
  <c r="AK60" i="49"/>
  <c r="AK59" i="49"/>
  <c r="AK55" i="49"/>
  <c r="AK7" i="49"/>
  <c r="AK58" i="49"/>
  <c r="AK32" i="49"/>
  <c r="AK38" i="49"/>
  <c r="AK30" i="49"/>
  <c r="AK19" i="49"/>
  <c r="AK57" i="49"/>
  <c r="AK12" i="49"/>
  <c r="AK54" i="49"/>
  <c r="AK22" i="49"/>
  <c r="AK51" i="49"/>
  <c r="AK56" i="49"/>
  <c r="AK37" i="49"/>
  <c r="AK44" i="49"/>
  <c r="AK43" i="49"/>
  <c r="AK42" i="49"/>
  <c r="AK39" i="49"/>
  <c r="AK24" i="49"/>
  <c r="AK17" i="49"/>
  <c r="AK35" i="49"/>
  <c r="AK49" i="49"/>
  <c r="AK28" i="49"/>
  <c r="AK23" i="49"/>
  <c r="AK13" i="49"/>
  <c r="AK5" i="49"/>
  <c r="AK50" i="49"/>
  <c r="AK21" i="49"/>
  <c r="AK18" i="49"/>
  <c r="AK40" i="49"/>
  <c r="AK11" i="49"/>
  <c r="AK8" i="49"/>
  <c r="AK27" i="49"/>
  <c r="AK47" i="49"/>
  <c r="AK46" i="49"/>
  <c r="AK20" i="49"/>
  <c r="AK26" i="49"/>
  <c r="AK14" i="49"/>
  <c r="AK9" i="49"/>
  <c r="AK6" i="49"/>
  <c r="AK48" i="49"/>
  <c r="AK16" i="49"/>
  <c r="AK34" i="49"/>
  <c r="AK25" i="49"/>
  <c r="AK29" i="49"/>
  <c r="AK15" i="49"/>
  <c r="AL2" i="48"/>
  <c r="AK72" i="48"/>
  <c r="D72" i="48"/>
  <c r="C72" i="48"/>
  <c r="B72" i="48"/>
  <c r="AK71" i="48"/>
  <c r="AK70" i="48"/>
  <c r="AK69" i="48"/>
  <c r="AK68" i="48"/>
  <c r="AK67" i="48"/>
  <c r="AK66" i="48"/>
  <c r="AK65" i="48"/>
  <c r="AK64" i="48"/>
  <c r="AK63" i="48"/>
  <c r="AK62" i="48"/>
  <c r="AK61" i="48"/>
  <c r="AK60" i="48"/>
  <c r="AK59" i="48"/>
  <c r="AK58" i="48"/>
  <c r="AK57" i="48"/>
  <c r="AK56" i="48"/>
  <c r="AK55" i="48"/>
  <c r="AK54" i="48"/>
  <c r="AK53" i="48"/>
  <c r="AK52" i="48"/>
  <c r="AK51" i="48"/>
  <c r="AK50" i="48"/>
  <c r="AK49" i="48"/>
  <c r="AK24" i="48"/>
  <c r="AK48" i="48"/>
  <c r="AK47" i="48"/>
  <c r="AK46" i="48"/>
  <c r="AK45" i="48"/>
  <c r="AK44" i="48"/>
  <c r="AK43" i="48"/>
  <c r="AK42" i="48"/>
  <c r="AK30" i="48"/>
  <c r="AK41" i="48"/>
  <c r="AK14" i="48"/>
  <c r="AK5" i="48"/>
  <c r="AK27" i="48"/>
  <c r="AK10" i="48"/>
  <c r="AK40" i="48"/>
  <c r="AK6" i="48"/>
  <c r="AK39" i="48"/>
  <c r="AK38" i="48"/>
  <c r="AK22" i="48"/>
  <c r="AK21" i="48"/>
  <c r="AK26" i="48"/>
  <c r="AK17" i="48"/>
  <c r="AK12" i="48"/>
  <c r="AK9" i="48"/>
  <c r="AK37" i="48"/>
  <c r="AK11" i="48"/>
  <c r="AK13" i="48"/>
  <c r="AK25" i="48"/>
  <c r="AK16" i="48"/>
  <c r="AK15" i="48"/>
  <c r="AK8" i="48"/>
  <c r="AK31" i="48"/>
  <c r="AK36" i="48"/>
  <c r="AK28" i="48"/>
  <c r="AK20" i="48"/>
  <c r="AK35" i="48"/>
  <c r="AK23" i="48"/>
  <c r="AK32" i="48"/>
  <c r="AK19" i="48"/>
  <c r="AK18" i="48"/>
  <c r="AK34" i="48"/>
  <c r="AK33" i="48"/>
  <c r="AK29" i="48"/>
  <c r="AK7" i="48"/>
  <c r="AL2" i="47"/>
  <c r="AK5" i="47"/>
  <c r="AK51" i="47"/>
  <c r="AK16" i="47"/>
  <c r="AK72" i="47"/>
  <c r="AK27" i="47"/>
  <c r="AK6" i="47"/>
  <c r="AK71" i="47"/>
  <c r="AK70" i="47"/>
  <c r="AK69" i="47"/>
  <c r="AK38" i="47"/>
  <c r="AK68" i="47"/>
  <c r="AK67" i="47"/>
  <c r="AK28" i="47"/>
  <c r="AK66" i="47"/>
  <c r="AK17" i="47"/>
  <c r="AK12" i="47"/>
  <c r="AK18" i="47"/>
  <c r="AK48" i="47"/>
  <c r="AK65" i="47"/>
  <c r="AK64" i="47"/>
  <c r="AK19" i="47"/>
  <c r="AK63" i="47"/>
  <c r="AK9" i="47"/>
  <c r="AK62" i="47"/>
  <c r="AK10" i="47"/>
  <c r="AK25" i="47"/>
  <c r="AK22" i="47"/>
  <c r="AK52" i="47"/>
  <c r="AK61" i="47"/>
  <c r="AK36" i="47"/>
  <c r="AK60" i="47"/>
  <c r="AK44" i="47"/>
  <c r="AK59" i="47"/>
  <c r="AK58" i="47"/>
  <c r="AK57" i="47"/>
  <c r="AK56" i="47"/>
  <c r="AK55" i="47"/>
  <c r="AK54" i="47"/>
  <c r="AK41" i="47"/>
  <c r="AK37" i="47"/>
  <c r="AK20" i="47"/>
  <c r="AK43" i="47"/>
  <c r="AK40" i="47"/>
  <c r="AK53" i="47"/>
  <c r="AK15" i="47"/>
  <c r="AK33" i="47"/>
  <c r="AK32" i="47"/>
  <c r="AK35" i="47"/>
  <c r="AK31" i="47"/>
  <c r="AK34" i="47"/>
  <c r="AK39" i="47"/>
  <c r="AK26" i="47"/>
  <c r="AK23" i="47"/>
  <c r="AK29" i="47"/>
  <c r="AK8" i="47"/>
  <c r="AK45" i="47"/>
  <c r="AK50" i="47"/>
  <c r="AK14" i="47"/>
  <c r="AK30" i="47"/>
  <c r="AK24" i="47"/>
  <c r="AK47" i="47"/>
  <c r="AK21" i="47"/>
  <c r="AK11" i="47"/>
  <c r="AK7" i="47"/>
  <c r="AK42" i="47"/>
  <c r="AK49" i="47"/>
  <c r="AK13" i="47"/>
  <c r="AK46" i="47"/>
  <c r="AL2" i="46"/>
  <c r="AK72" i="46"/>
  <c r="D72" i="46"/>
  <c r="C72" i="46"/>
  <c r="B72" i="46"/>
  <c r="AK71" i="46"/>
  <c r="D71" i="46"/>
  <c r="C71" i="46"/>
  <c r="B71" i="46"/>
  <c r="AK70" i="46"/>
  <c r="D70" i="46"/>
  <c r="C70" i="46"/>
  <c r="B70" i="46"/>
  <c r="AK69" i="46"/>
  <c r="D69" i="46"/>
  <c r="C69" i="46"/>
  <c r="B69" i="46"/>
  <c r="AK68" i="46"/>
  <c r="D68" i="46"/>
  <c r="C68" i="46"/>
  <c r="B68" i="46"/>
  <c r="AK67" i="46"/>
  <c r="D67" i="46"/>
  <c r="C67" i="46"/>
  <c r="B67" i="46"/>
  <c r="AK66" i="46"/>
  <c r="D66" i="46"/>
  <c r="C66" i="46"/>
  <c r="B66" i="46"/>
  <c r="AK65" i="46"/>
  <c r="AK64" i="46"/>
  <c r="AK63" i="46"/>
  <c r="AK62" i="46"/>
  <c r="AK61" i="46"/>
  <c r="AK60" i="46"/>
  <c r="AK59" i="46"/>
  <c r="AK58" i="46"/>
  <c r="AK57" i="46"/>
  <c r="AK56" i="46"/>
  <c r="AK55" i="46"/>
  <c r="AK54" i="46"/>
  <c r="AK53" i="46"/>
  <c r="AK52" i="46"/>
  <c r="AK51" i="46"/>
  <c r="AK9" i="46"/>
  <c r="AK50" i="46"/>
  <c r="AK49" i="46"/>
  <c r="AK22" i="46"/>
  <c r="AK21" i="46"/>
  <c r="AK33" i="46"/>
  <c r="AK39" i="46"/>
  <c r="AK17" i="46"/>
  <c r="AK12" i="46"/>
  <c r="AK20" i="46"/>
  <c r="AK18" i="46"/>
  <c r="AK7" i="46"/>
  <c r="AK34" i="46"/>
  <c r="AK36" i="46"/>
  <c r="AK43" i="46"/>
  <c r="AK27" i="46"/>
  <c r="AK38" i="46"/>
  <c r="AK24" i="46"/>
  <c r="AK40" i="46"/>
  <c r="AK37" i="46"/>
  <c r="AK41" i="46"/>
  <c r="AK19" i="46"/>
  <c r="AK45" i="46"/>
  <c r="AK16" i="46"/>
  <c r="AK14" i="46"/>
  <c r="AK26" i="46"/>
  <c r="AK32" i="46"/>
  <c r="AK23" i="46"/>
  <c r="AK10" i="46"/>
  <c r="AK30" i="46"/>
  <c r="AK29" i="46"/>
  <c r="AK11" i="46"/>
  <c r="AK28" i="46"/>
  <c r="AK31" i="46"/>
  <c r="AK35" i="46"/>
  <c r="AK6" i="46"/>
  <c r="AK5" i="46"/>
  <c r="AK44" i="46"/>
  <c r="AK25" i="46"/>
  <c r="AK15" i="46"/>
  <c r="AK48" i="46"/>
  <c r="AK8" i="46"/>
  <c r="AK47" i="46"/>
  <c r="AK42" i="46"/>
  <c r="AK13" i="46"/>
  <c r="AK46" i="46"/>
  <c r="AL2" i="45"/>
  <c r="AK43" i="45"/>
  <c r="AK25" i="45"/>
  <c r="AK77" i="45"/>
  <c r="AK76" i="45"/>
  <c r="AK75" i="45"/>
  <c r="AK74" i="45"/>
  <c r="AK73" i="45"/>
  <c r="AK72" i="45"/>
  <c r="AK71" i="45"/>
  <c r="AK70" i="45"/>
  <c r="AK69" i="45"/>
  <c r="AK42" i="45"/>
  <c r="AK23" i="45"/>
  <c r="AK68" i="45"/>
  <c r="AK24" i="45"/>
  <c r="AK67" i="45"/>
  <c r="AK47" i="45"/>
  <c r="AK40" i="45"/>
  <c r="AK50" i="45"/>
  <c r="AK14" i="45"/>
  <c r="AK21" i="45"/>
  <c r="AK46" i="45"/>
  <c r="AK66" i="45"/>
  <c r="AK48" i="45"/>
  <c r="AK65" i="45"/>
  <c r="AK64" i="45"/>
  <c r="AK52" i="45"/>
  <c r="AK17" i="45"/>
  <c r="AK63" i="45"/>
  <c r="AK37" i="45"/>
  <c r="AK29" i="45"/>
  <c r="AK36" i="45"/>
  <c r="AK51" i="45"/>
  <c r="AK62" i="45"/>
  <c r="AK15" i="45"/>
  <c r="AK61" i="45"/>
  <c r="AK60" i="45"/>
  <c r="AK59" i="45"/>
  <c r="AK49" i="45"/>
  <c r="AK58" i="45"/>
  <c r="AK19" i="45"/>
  <c r="AK57" i="45"/>
  <c r="AK28" i="45"/>
  <c r="AK13" i="45"/>
  <c r="AK56" i="45"/>
  <c r="AK55" i="45"/>
  <c r="AK54" i="45"/>
  <c r="AK35" i="45"/>
  <c r="AK6" i="45"/>
  <c r="AK34" i="45"/>
  <c r="AK38" i="45"/>
  <c r="AK12" i="45"/>
  <c r="AK31" i="45"/>
  <c r="AK30" i="45"/>
  <c r="AK27" i="45"/>
  <c r="AK16" i="45"/>
  <c r="AK39" i="45"/>
  <c r="AK5" i="45"/>
  <c r="AK20" i="45"/>
  <c r="AK41" i="45"/>
  <c r="AK11" i="45"/>
  <c r="AK10" i="45"/>
  <c r="AK26" i="45"/>
  <c r="AK18" i="45"/>
  <c r="AK9" i="45"/>
  <c r="AK33" i="45"/>
  <c r="AK8" i="45"/>
  <c r="AK53" i="45"/>
  <c r="AL2" i="44"/>
  <c r="AK72" i="44"/>
  <c r="AK71" i="44"/>
  <c r="AK70" i="44"/>
  <c r="AK69" i="44"/>
  <c r="AK68" i="44"/>
  <c r="AK67" i="44"/>
  <c r="AK66" i="44"/>
  <c r="AK65" i="44"/>
  <c r="AK64" i="44"/>
  <c r="AK63" i="44"/>
  <c r="AK62" i="44"/>
  <c r="AK61" i="44"/>
  <c r="AK60" i="44"/>
  <c r="AK59" i="44"/>
  <c r="AK58" i="44"/>
  <c r="AK57" i="44"/>
  <c r="AK56" i="44"/>
  <c r="AK55" i="44"/>
  <c r="AK21" i="44"/>
  <c r="AK54" i="44"/>
  <c r="AK53" i="44"/>
  <c r="AK52" i="44"/>
  <c r="AK51" i="44"/>
  <c r="AK50" i="44"/>
  <c r="AK49" i="44"/>
  <c r="AK48" i="44"/>
  <c r="AK17" i="44"/>
  <c r="AK28" i="44"/>
  <c r="AK36" i="44"/>
  <c r="AK7" i="44"/>
  <c r="AK5" i="44"/>
  <c r="AK27" i="44"/>
  <c r="AK10" i="44"/>
  <c r="AK32" i="44"/>
  <c r="AK47" i="44"/>
  <c r="AK46" i="44"/>
  <c r="AK26" i="44"/>
  <c r="AK30" i="44"/>
  <c r="AK19" i="44"/>
  <c r="AK45" i="44"/>
  <c r="AK34" i="44"/>
  <c r="AK44" i="44"/>
  <c r="AK24" i="44"/>
  <c r="AK20" i="44"/>
  <c r="AK43" i="44"/>
  <c r="AK35" i="44"/>
  <c r="AK42" i="44"/>
  <c r="AK41" i="44"/>
  <c r="AK8" i="44"/>
  <c r="AK33" i="44"/>
  <c r="AK14" i="44"/>
  <c r="AK40" i="44"/>
  <c r="AK16" i="44"/>
  <c r="AK11" i="44"/>
  <c r="AK18" i="44"/>
  <c r="AK13" i="44"/>
  <c r="AK15" i="44"/>
  <c r="AK39" i="44"/>
  <c r="AK31" i="44"/>
  <c r="AK6" i="44"/>
  <c r="AK12" i="44"/>
  <c r="AK29" i="44"/>
  <c r="AK9" i="44"/>
  <c r="AK23" i="44"/>
  <c r="AK38" i="44"/>
  <c r="AK22" i="44"/>
  <c r="AK37" i="44"/>
  <c r="AK25" i="44"/>
  <c r="AL2" i="43"/>
  <c r="AK72" i="43"/>
  <c r="AK71" i="43"/>
  <c r="AK70" i="43"/>
  <c r="AK69" i="43"/>
  <c r="AK68" i="43"/>
  <c r="AK67" i="43"/>
  <c r="AK66" i="43"/>
  <c r="AK65" i="43"/>
  <c r="AK64" i="43"/>
  <c r="AK63" i="43"/>
  <c r="AK62" i="43"/>
  <c r="AK61" i="43"/>
  <c r="AK60" i="43"/>
  <c r="AK59" i="43"/>
  <c r="AK58" i="43"/>
  <c r="AK57" i="43"/>
  <c r="AK56" i="43"/>
  <c r="AK55" i="43"/>
  <c r="AK54" i="43"/>
  <c r="AK53" i="43"/>
  <c r="AK52" i="43"/>
  <c r="AK51" i="43"/>
  <c r="AK50" i="43"/>
  <c r="AK49" i="43"/>
  <c r="AK33" i="43"/>
  <c r="AK30" i="43"/>
  <c r="AK34" i="43"/>
  <c r="AK48" i="43"/>
  <c r="AK47" i="43"/>
  <c r="AK46" i="43"/>
  <c r="AK9" i="43"/>
  <c r="AK27" i="43"/>
  <c r="AK13" i="43"/>
  <c r="AK12" i="43"/>
  <c r="AK7" i="43"/>
  <c r="AK21" i="43"/>
  <c r="AK24" i="43"/>
  <c r="AK10" i="43"/>
  <c r="AK45" i="43"/>
  <c r="AK17" i="43"/>
  <c r="AK5" i="43"/>
  <c r="AK44" i="43"/>
  <c r="AK43" i="43"/>
  <c r="AK19" i="43"/>
  <c r="AK42" i="43"/>
  <c r="AK41" i="43"/>
  <c r="AK40" i="43"/>
  <c r="AK6" i="43"/>
  <c r="AK39" i="43"/>
  <c r="AK22" i="43"/>
  <c r="AK28" i="43"/>
  <c r="AK15" i="43"/>
  <c r="AK38" i="43"/>
  <c r="AK37" i="43"/>
  <c r="AK11" i="43"/>
  <c r="AK20" i="43"/>
  <c r="AK18" i="43"/>
  <c r="AK16" i="43"/>
  <c r="AK31" i="43"/>
  <c r="AK32" i="43"/>
  <c r="AK23" i="43"/>
  <c r="AK8" i="43"/>
  <c r="AK14" i="43"/>
  <c r="AK26" i="43"/>
  <c r="AK25" i="43"/>
  <c r="AK36" i="43"/>
  <c r="AK35" i="43"/>
  <c r="AK29" i="43"/>
  <c r="AG1" i="43"/>
  <c r="AG3" i="43" s="1"/>
  <c r="AE1" i="43"/>
  <c r="AE3" i="43" s="1"/>
  <c r="AC1" i="43"/>
  <c r="AC3" i="43" s="1"/>
  <c r="AA1" i="43"/>
  <c r="AA3" i="43" s="1"/>
  <c r="Y1" i="43"/>
  <c r="Y3" i="43" s="1"/>
  <c r="W1" i="43"/>
  <c r="W3" i="43" s="1"/>
  <c r="U1" i="43"/>
  <c r="U3" i="43" s="1"/>
  <c r="S1" i="43"/>
  <c r="S3" i="43" s="1"/>
  <c r="Q1" i="43"/>
  <c r="Q3" i="43" s="1"/>
  <c r="O1" i="43"/>
  <c r="O3" i="43" s="1"/>
  <c r="M1" i="43"/>
  <c r="M3" i="43" s="1"/>
  <c r="K1" i="43"/>
  <c r="K3" i="43" s="1"/>
  <c r="I1" i="43"/>
  <c r="I3" i="43" s="1"/>
  <c r="G1" i="43"/>
  <c r="G3" i="43" s="1"/>
  <c r="E1" i="43"/>
  <c r="AL2" i="42"/>
  <c r="AK72" i="42"/>
  <c r="D72" i="42"/>
  <c r="C72" i="42"/>
  <c r="B72" i="42"/>
  <c r="AK71" i="42"/>
  <c r="D71" i="42"/>
  <c r="C71" i="42"/>
  <c r="B71" i="42"/>
  <c r="AK70" i="42"/>
  <c r="D70" i="42"/>
  <c r="C70" i="42"/>
  <c r="B70" i="42"/>
  <c r="AK69" i="42"/>
  <c r="D69" i="42"/>
  <c r="C69" i="42"/>
  <c r="B69" i="42"/>
  <c r="AK68" i="42"/>
  <c r="D68" i="42"/>
  <c r="C68" i="42"/>
  <c r="B68" i="42"/>
  <c r="AK67" i="42"/>
  <c r="D67" i="42"/>
  <c r="C67" i="42"/>
  <c r="B67" i="42"/>
  <c r="AK66" i="42"/>
  <c r="D66" i="42"/>
  <c r="C66" i="42"/>
  <c r="B66" i="42"/>
  <c r="AK65" i="42"/>
  <c r="D65" i="42"/>
  <c r="C65" i="42"/>
  <c r="B65" i="42"/>
  <c r="AK64" i="42"/>
  <c r="D64" i="42"/>
  <c r="C64" i="42"/>
  <c r="B64" i="42"/>
  <c r="AK63" i="42"/>
  <c r="D63" i="42"/>
  <c r="C63" i="42"/>
  <c r="B63" i="42"/>
  <c r="AK62" i="42"/>
  <c r="D62" i="42"/>
  <c r="C62" i="42"/>
  <c r="B62" i="42"/>
  <c r="AK61" i="42"/>
  <c r="D61" i="42"/>
  <c r="C61" i="42"/>
  <c r="B61" i="42"/>
  <c r="AK60" i="42"/>
  <c r="D60" i="42"/>
  <c r="C60" i="42"/>
  <c r="B60" i="42"/>
  <c r="AK59" i="42"/>
  <c r="D59" i="42"/>
  <c r="C59" i="42"/>
  <c r="B59" i="42"/>
  <c r="AK58" i="42"/>
  <c r="D58" i="42"/>
  <c r="C58" i="42"/>
  <c r="B58" i="42"/>
  <c r="AK57" i="42"/>
  <c r="D57" i="42"/>
  <c r="C57" i="42"/>
  <c r="B57" i="42"/>
  <c r="AK56" i="42"/>
  <c r="D56" i="42"/>
  <c r="C56" i="42"/>
  <c r="B56" i="42"/>
  <c r="AK55" i="42"/>
  <c r="D55" i="42"/>
  <c r="C55" i="42"/>
  <c r="B55" i="42"/>
  <c r="AK54" i="42"/>
  <c r="D54" i="42"/>
  <c r="C54" i="42"/>
  <c r="B54" i="42"/>
  <c r="AK53" i="42"/>
  <c r="D53" i="42"/>
  <c r="C53" i="42"/>
  <c r="B53" i="42"/>
  <c r="AK52" i="42"/>
  <c r="D52" i="42"/>
  <c r="C52" i="42"/>
  <c r="B52" i="42"/>
  <c r="AK51" i="42"/>
  <c r="D51" i="42"/>
  <c r="C51" i="42"/>
  <c r="B51" i="42"/>
  <c r="AK50" i="42"/>
  <c r="D50" i="42"/>
  <c r="C50" i="42"/>
  <c r="B50" i="42"/>
  <c r="AK49" i="42"/>
  <c r="D49" i="42"/>
  <c r="C49" i="42"/>
  <c r="B49" i="42"/>
  <c r="AK48" i="42"/>
  <c r="D48" i="42"/>
  <c r="C48" i="42"/>
  <c r="B48" i="42"/>
  <c r="AK47" i="42"/>
  <c r="D47" i="42"/>
  <c r="C47" i="42"/>
  <c r="B47" i="42"/>
  <c r="AK46" i="42"/>
  <c r="D46" i="42"/>
  <c r="C46" i="42"/>
  <c r="B46" i="42"/>
  <c r="AK45" i="42"/>
  <c r="D45" i="42"/>
  <c r="C45" i="42"/>
  <c r="B45" i="42"/>
  <c r="AK44" i="42"/>
  <c r="D44" i="42"/>
  <c r="C44" i="42"/>
  <c r="B44" i="42"/>
  <c r="AK43" i="42"/>
  <c r="D43" i="42"/>
  <c r="C43" i="42"/>
  <c r="B43" i="42"/>
  <c r="AK42" i="42"/>
  <c r="D42" i="42"/>
  <c r="C42" i="42"/>
  <c r="B42" i="42"/>
  <c r="AK41" i="42"/>
  <c r="D41" i="42"/>
  <c r="C41" i="42"/>
  <c r="B41" i="42"/>
  <c r="AK40" i="42"/>
  <c r="D40" i="42"/>
  <c r="C40" i="42"/>
  <c r="B40" i="42"/>
  <c r="AK39" i="42"/>
  <c r="D39" i="42"/>
  <c r="C39" i="42"/>
  <c r="B39" i="42"/>
  <c r="AK38" i="42"/>
  <c r="D38" i="42"/>
  <c r="C38" i="42"/>
  <c r="B38" i="42"/>
  <c r="AK37" i="42"/>
  <c r="D37" i="42"/>
  <c r="C37" i="42"/>
  <c r="B37" i="42"/>
  <c r="AK36" i="42"/>
  <c r="D36" i="42"/>
  <c r="C36" i="42"/>
  <c r="B36" i="42"/>
  <c r="AK35" i="42"/>
  <c r="D35" i="42"/>
  <c r="C35" i="42"/>
  <c r="B35" i="42"/>
  <c r="AK34" i="42"/>
  <c r="D34" i="42"/>
  <c r="C34" i="42"/>
  <c r="B34" i="42"/>
  <c r="AK33" i="42"/>
  <c r="D33" i="42"/>
  <c r="C33" i="42"/>
  <c r="B33" i="42"/>
  <c r="AK32" i="42"/>
  <c r="D32" i="42"/>
  <c r="C32" i="42"/>
  <c r="B32" i="42"/>
  <c r="AK31" i="42"/>
  <c r="D31" i="42"/>
  <c r="C31" i="42"/>
  <c r="B31" i="42"/>
  <c r="AK30" i="42"/>
  <c r="D30" i="42"/>
  <c r="C30" i="42"/>
  <c r="B30" i="42"/>
  <c r="AK29" i="42"/>
  <c r="D29" i="42"/>
  <c r="C29" i="42"/>
  <c r="B29" i="42"/>
  <c r="AK28" i="42"/>
  <c r="D28" i="42"/>
  <c r="C28" i="42"/>
  <c r="B28" i="42"/>
  <c r="AK27" i="42"/>
  <c r="D27" i="42"/>
  <c r="C27" i="42"/>
  <c r="B27" i="42"/>
  <c r="AK26" i="42"/>
  <c r="D26" i="42"/>
  <c r="C26" i="42"/>
  <c r="B26" i="42"/>
  <c r="AK25" i="42"/>
  <c r="AK24" i="42"/>
  <c r="AK23" i="42"/>
  <c r="AK22" i="42"/>
  <c r="AK13" i="42"/>
  <c r="AK11" i="42"/>
  <c r="AK15" i="42"/>
  <c r="AK17" i="42"/>
  <c r="AK14" i="42"/>
  <c r="AK21" i="42"/>
  <c r="AK19" i="42"/>
  <c r="AK9" i="42"/>
  <c r="AK6" i="42"/>
  <c r="AK16" i="42"/>
  <c r="AK5" i="42"/>
  <c r="AK7" i="42"/>
  <c r="AK20" i="42"/>
  <c r="AK18" i="42"/>
  <c r="AK10" i="42"/>
  <c r="AK8" i="42"/>
  <c r="AK12" i="42"/>
  <c r="AL2" i="41"/>
  <c r="AM4" i="41" s="1"/>
  <c r="AK72" i="41"/>
  <c r="D72" i="41"/>
  <c r="C72" i="41"/>
  <c r="B72" i="41"/>
  <c r="AK71" i="41"/>
  <c r="D71" i="41"/>
  <c r="C71" i="41"/>
  <c r="B71" i="41"/>
  <c r="AK70" i="41"/>
  <c r="D70" i="41"/>
  <c r="C70" i="41"/>
  <c r="B70" i="41"/>
  <c r="AK69" i="41"/>
  <c r="D69" i="41"/>
  <c r="C69" i="41"/>
  <c r="B69" i="41"/>
  <c r="AK68" i="41"/>
  <c r="D68" i="41"/>
  <c r="C68" i="41"/>
  <c r="B68" i="41"/>
  <c r="AK67" i="41"/>
  <c r="D67" i="41"/>
  <c r="C67" i="41"/>
  <c r="B67" i="41"/>
  <c r="AK66" i="41"/>
  <c r="D66" i="41"/>
  <c r="C66" i="41"/>
  <c r="B66" i="41"/>
  <c r="AK65" i="41"/>
  <c r="D65" i="41"/>
  <c r="C65" i="41"/>
  <c r="B65" i="41"/>
  <c r="AK64" i="41"/>
  <c r="D64" i="41"/>
  <c r="C64" i="41"/>
  <c r="B64" i="41"/>
  <c r="AK63" i="41"/>
  <c r="D63" i="41"/>
  <c r="C63" i="41"/>
  <c r="B63" i="41"/>
  <c r="AK62" i="41"/>
  <c r="D62" i="41"/>
  <c r="C62" i="41"/>
  <c r="B62" i="41"/>
  <c r="AK61" i="41"/>
  <c r="D61" i="41"/>
  <c r="C61" i="41"/>
  <c r="B61" i="41"/>
  <c r="AK60" i="41"/>
  <c r="D60" i="41"/>
  <c r="C60" i="41"/>
  <c r="B60" i="41"/>
  <c r="AK59" i="41"/>
  <c r="D59" i="41"/>
  <c r="C59" i="41"/>
  <c r="B59" i="41"/>
  <c r="AK58" i="41"/>
  <c r="D58" i="41"/>
  <c r="C58" i="41"/>
  <c r="B58" i="41"/>
  <c r="AK57" i="41"/>
  <c r="D57" i="41"/>
  <c r="C57" i="41"/>
  <c r="B57" i="41"/>
  <c r="AK56" i="41"/>
  <c r="D56" i="41"/>
  <c r="C56" i="41"/>
  <c r="B56" i="41"/>
  <c r="AK55" i="41"/>
  <c r="D55" i="41"/>
  <c r="C55" i="41"/>
  <c r="B55" i="41"/>
  <c r="AK54" i="41"/>
  <c r="D54" i="41"/>
  <c r="C54" i="41"/>
  <c r="B54" i="41"/>
  <c r="AK53" i="41"/>
  <c r="D53" i="41"/>
  <c r="C53" i="41"/>
  <c r="B53" i="41"/>
  <c r="AK52" i="41"/>
  <c r="D52" i="41"/>
  <c r="C52" i="41"/>
  <c r="B52" i="41"/>
  <c r="AK51" i="41"/>
  <c r="D51" i="41"/>
  <c r="C51" i="41"/>
  <c r="B51" i="41"/>
  <c r="AK50" i="41"/>
  <c r="D50" i="41"/>
  <c r="C50" i="41"/>
  <c r="B50" i="41"/>
  <c r="AK49" i="41"/>
  <c r="D49" i="41"/>
  <c r="C49" i="41"/>
  <c r="B49" i="41"/>
  <c r="AK48" i="41"/>
  <c r="D48" i="41"/>
  <c r="C48" i="41"/>
  <c r="B48" i="41"/>
  <c r="AK47" i="41"/>
  <c r="D47" i="41"/>
  <c r="C47" i="41"/>
  <c r="B47" i="41"/>
  <c r="AK46" i="41"/>
  <c r="D46" i="41"/>
  <c r="C46" i="41"/>
  <c r="B46" i="41"/>
  <c r="AK45" i="41"/>
  <c r="D45" i="41"/>
  <c r="C45" i="41"/>
  <c r="B45" i="41"/>
  <c r="AK44" i="41"/>
  <c r="D44" i="41"/>
  <c r="C44" i="41"/>
  <c r="B44" i="41"/>
  <c r="AK43" i="41"/>
  <c r="D43" i="41"/>
  <c r="C43" i="41"/>
  <c r="B43" i="41"/>
  <c r="AK42" i="41"/>
  <c r="D42" i="41"/>
  <c r="C42" i="41"/>
  <c r="B42" i="41"/>
  <c r="AK41" i="41"/>
  <c r="D41" i="41"/>
  <c r="C41" i="41"/>
  <c r="B41" i="41"/>
  <c r="AK40" i="41"/>
  <c r="D40" i="41"/>
  <c r="C40" i="41"/>
  <c r="B40" i="41"/>
  <c r="AK39" i="41"/>
  <c r="D39" i="41"/>
  <c r="C39" i="41"/>
  <c r="B39" i="41"/>
  <c r="AK38" i="41"/>
  <c r="D38" i="41"/>
  <c r="C38" i="41"/>
  <c r="B38" i="41"/>
  <c r="AK37" i="41"/>
  <c r="D37" i="41"/>
  <c r="C37" i="41"/>
  <c r="B37" i="41"/>
  <c r="AK36" i="41"/>
  <c r="D36" i="41"/>
  <c r="C36" i="41"/>
  <c r="B36" i="41"/>
  <c r="AK35" i="41"/>
  <c r="D35" i="41"/>
  <c r="C35" i="41"/>
  <c r="B35" i="41"/>
  <c r="AK34" i="41"/>
  <c r="D34" i="41"/>
  <c r="C34" i="41"/>
  <c r="B34" i="41"/>
  <c r="AK33" i="41"/>
  <c r="D33" i="41"/>
  <c r="C33" i="41"/>
  <c r="B33" i="41"/>
  <c r="AK32" i="41"/>
  <c r="D32" i="41"/>
  <c r="C32" i="41"/>
  <c r="B32" i="41"/>
  <c r="AK31" i="41"/>
  <c r="D31" i="41"/>
  <c r="C31" i="41"/>
  <c r="B31" i="41"/>
  <c r="AK30" i="41"/>
  <c r="D30" i="41"/>
  <c r="C30" i="41"/>
  <c r="B30" i="41"/>
  <c r="AK29" i="41"/>
  <c r="D29" i="41"/>
  <c r="C29" i="41"/>
  <c r="B29" i="41"/>
  <c r="AK28" i="41"/>
  <c r="D28" i="41"/>
  <c r="C28" i="41"/>
  <c r="B28" i="41"/>
  <c r="AK27" i="41"/>
  <c r="D27" i="41"/>
  <c r="C27" i="41"/>
  <c r="B27" i="41"/>
  <c r="AK26" i="41"/>
  <c r="D26" i="41"/>
  <c r="C26" i="41"/>
  <c r="B26" i="41"/>
  <c r="AK25" i="41"/>
  <c r="D25" i="41"/>
  <c r="C25" i="41"/>
  <c r="B25" i="41"/>
  <c r="AK24" i="41"/>
  <c r="D24" i="41"/>
  <c r="C24" i="41"/>
  <c r="B24" i="41"/>
  <c r="AK23" i="41"/>
  <c r="D23" i="41"/>
  <c r="C23" i="41"/>
  <c r="B23" i="41"/>
  <c r="AK22" i="41"/>
  <c r="AK21" i="41"/>
  <c r="D21" i="41"/>
  <c r="C21" i="41"/>
  <c r="B21" i="41"/>
  <c r="AK20" i="41"/>
  <c r="D20" i="41"/>
  <c r="C20" i="41"/>
  <c r="B20" i="41"/>
  <c r="AK19" i="41"/>
  <c r="D19" i="41"/>
  <c r="C19" i="41"/>
  <c r="B19" i="41"/>
  <c r="AK18" i="41"/>
  <c r="D18" i="41"/>
  <c r="C18" i="41"/>
  <c r="B18" i="41"/>
  <c r="AK8" i="41"/>
  <c r="AK12" i="41"/>
  <c r="AK17" i="41"/>
  <c r="AK11" i="41"/>
  <c r="AK7" i="41"/>
  <c r="AK9" i="41"/>
  <c r="AK10" i="41"/>
  <c r="AK6" i="41"/>
  <c r="AK16" i="41"/>
  <c r="AK13" i="41"/>
  <c r="AK14" i="41"/>
  <c r="AK5" i="41"/>
  <c r="AK15" i="41"/>
  <c r="B40" i="37"/>
  <c r="C40" i="37"/>
  <c r="D40" i="37"/>
  <c r="B41" i="37"/>
  <c r="C41" i="37"/>
  <c r="D41" i="37"/>
  <c r="B42" i="37"/>
  <c r="C42" i="37"/>
  <c r="D42" i="37"/>
  <c r="B43" i="37"/>
  <c r="C43" i="37"/>
  <c r="D43" i="37"/>
  <c r="B44" i="37"/>
  <c r="C44" i="37"/>
  <c r="D44" i="37"/>
  <c r="B45" i="37"/>
  <c r="C45" i="37"/>
  <c r="D45" i="37"/>
  <c r="B46" i="37"/>
  <c r="C46" i="37"/>
  <c r="D46" i="37"/>
  <c r="B47" i="37"/>
  <c r="C47" i="37"/>
  <c r="D47" i="37"/>
  <c r="B48" i="37"/>
  <c r="C48" i="37"/>
  <c r="D48" i="37"/>
  <c r="B49" i="37"/>
  <c r="C49" i="37"/>
  <c r="D49" i="37"/>
  <c r="B50" i="37"/>
  <c r="C50" i="37"/>
  <c r="D50" i="37"/>
  <c r="AK9" i="37"/>
  <c r="AK25" i="37"/>
  <c r="AK15" i="37"/>
  <c r="AK26" i="37"/>
  <c r="AK16" i="37"/>
  <c r="AK18" i="37"/>
  <c r="AK5" i="37"/>
  <c r="AK27" i="37"/>
  <c r="AK10" i="37"/>
  <c r="AK11" i="37"/>
  <c r="AK19" i="37"/>
  <c r="AK24" i="37"/>
  <c r="AK21" i="37"/>
  <c r="AK22" i="37"/>
  <c r="AK20" i="37"/>
  <c r="AK7" i="37"/>
  <c r="AK13" i="37"/>
  <c r="AK17" i="37"/>
  <c r="AK8" i="37"/>
  <c r="AK6" i="37"/>
  <c r="AK14" i="37"/>
  <c r="AK23" i="37"/>
  <c r="AK28" i="37"/>
  <c r="AK29" i="37"/>
  <c r="AK30" i="37"/>
  <c r="AK31" i="37"/>
  <c r="AK32" i="37"/>
  <c r="AK33" i="37"/>
  <c r="AK34" i="37"/>
  <c r="AK35" i="37"/>
  <c r="AK36" i="37"/>
  <c r="AK37" i="37"/>
  <c r="AK38" i="37"/>
  <c r="AK39" i="37"/>
  <c r="AK40" i="37"/>
  <c r="AK41" i="37"/>
  <c r="AK42" i="37"/>
  <c r="AK43" i="37"/>
  <c r="AK44" i="37"/>
  <c r="AK45" i="37"/>
  <c r="AK46" i="37"/>
  <c r="AK47" i="37"/>
  <c r="AK48" i="37"/>
  <c r="AK49" i="37"/>
  <c r="AK50" i="37"/>
  <c r="AK51" i="37"/>
  <c r="AK52" i="37"/>
  <c r="AK53" i="37"/>
  <c r="AK54" i="37"/>
  <c r="AK55" i="37"/>
  <c r="AK56" i="37"/>
  <c r="AK57" i="37"/>
  <c r="AK58" i="37"/>
  <c r="AK59" i="37"/>
  <c r="AK60" i="37"/>
  <c r="AK61" i="37"/>
  <c r="AK62" i="37"/>
  <c r="AK63" i="37"/>
  <c r="AK64" i="37"/>
  <c r="AK65" i="37"/>
  <c r="AK66" i="37"/>
  <c r="AK67" i="37"/>
  <c r="AK68" i="37"/>
  <c r="AK69" i="37"/>
  <c r="AK70" i="37"/>
  <c r="AK71" i="37"/>
  <c r="AK72" i="37"/>
  <c r="AF1" i="10"/>
  <c r="AD1" i="10"/>
  <c r="AB1" i="10"/>
  <c r="Z1" i="10"/>
  <c r="X1" i="10"/>
  <c r="V1" i="10"/>
  <c r="T1" i="10"/>
  <c r="R1" i="10"/>
  <c r="P1" i="10"/>
  <c r="N1" i="10"/>
  <c r="L1" i="10"/>
  <c r="J1" i="10"/>
  <c r="H1" i="10"/>
  <c r="F1" i="10"/>
  <c r="AE1" i="10"/>
  <c r="AC1" i="10"/>
  <c r="AA1" i="10"/>
  <c r="Y1" i="10"/>
  <c r="W1" i="10"/>
  <c r="U1" i="10"/>
  <c r="S1" i="10"/>
  <c r="Q1" i="10"/>
  <c r="O1" i="10"/>
  <c r="M1" i="10"/>
  <c r="K1" i="10"/>
  <c r="I1" i="10"/>
  <c r="G1" i="10"/>
  <c r="E1" i="10"/>
  <c r="D1" i="10"/>
  <c r="C1" i="10"/>
  <c r="AL2" i="37"/>
  <c r="AK12" i="37"/>
  <c r="D72" i="37"/>
  <c r="C72" i="37"/>
  <c r="B72" i="37"/>
  <c r="D71" i="37"/>
  <c r="C71" i="37"/>
  <c r="B71" i="37"/>
  <c r="D70" i="37"/>
  <c r="C70" i="37"/>
  <c r="B70" i="37"/>
  <c r="D69" i="37"/>
  <c r="C69" i="37"/>
  <c r="B69" i="37"/>
  <c r="D68" i="37"/>
  <c r="C68" i="37"/>
  <c r="B68" i="37"/>
  <c r="D67" i="37"/>
  <c r="C67" i="37"/>
  <c r="B67" i="37"/>
  <c r="D66" i="37"/>
  <c r="C66" i="37"/>
  <c r="B66" i="37"/>
  <c r="D65" i="37"/>
  <c r="C65" i="37"/>
  <c r="B65" i="37"/>
  <c r="D64" i="37"/>
  <c r="C64" i="37"/>
  <c r="B64" i="37"/>
  <c r="D63" i="37"/>
  <c r="C63" i="37"/>
  <c r="B63" i="37"/>
  <c r="D62" i="37"/>
  <c r="C62" i="37"/>
  <c r="B62" i="37"/>
  <c r="D61" i="37"/>
  <c r="C61" i="37"/>
  <c r="B61" i="37"/>
  <c r="D60" i="37"/>
  <c r="C60" i="37"/>
  <c r="B60" i="37"/>
  <c r="D59" i="37"/>
  <c r="C59" i="37"/>
  <c r="B59" i="37"/>
  <c r="D58" i="37"/>
  <c r="C58" i="37"/>
  <c r="B58" i="37"/>
  <c r="D57" i="37"/>
  <c r="C57" i="37"/>
  <c r="B57" i="37"/>
  <c r="D56" i="37"/>
  <c r="C56" i="37"/>
  <c r="B56" i="37"/>
  <c r="D55" i="37"/>
  <c r="C55" i="37"/>
  <c r="B55" i="37"/>
  <c r="D54" i="37"/>
  <c r="C54" i="37"/>
  <c r="B54" i="37"/>
  <c r="D53" i="37"/>
  <c r="C53" i="37"/>
  <c r="B53" i="37"/>
  <c r="D52" i="37"/>
  <c r="C52" i="37"/>
  <c r="B52" i="37"/>
  <c r="D51" i="37"/>
  <c r="C51" i="37"/>
  <c r="B51" i="37"/>
  <c r="AF15" i="46" l="1"/>
  <c r="AF14" i="46"/>
  <c r="AF32" i="46"/>
  <c r="AD32" i="46"/>
  <c r="AD15" i="46"/>
  <c r="AD14" i="46"/>
  <c r="AB32" i="46"/>
  <c r="AB15" i="46"/>
  <c r="AB14" i="46"/>
  <c r="X15" i="46"/>
  <c r="X14" i="46"/>
  <c r="X32" i="46"/>
  <c r="T32" i="46"/>
  <c r="T14" i="46"/>
  <c r="T15" i="46"/>
  <c r="P15" i="46"/>
  <c r="P32" i="46"/>
  <c r="P14" i="46"/>
  <c r="N32" i="46"/>
  <c r="N15" i="46"/>
  <c r="N14" i="46"/>
  <c r="L32" i="46"/>
  <c r="L15" i="46"/>
  <c r="L14" i="46"/>
  <c r="F38" i="47"/>
  <c r="F45" i="47"/>
  <c r="F35" i="47"/>
  <c r="F39" i="47"/>
  <c r="F42" i="47"/>
  <c r="F17" i="47"/>
  <c r="F40" i="47"/>
  <c r="F43" i="47"/>
  <c r="F36" i="47"/>
  <c r="F18" i="47"/>
  <c r="F24" i="47"/>
  <c r="F22" i="47"/>
  <c r="F20" i="47"/>
  <c r="F19" i="47"/>
  <c r="F41" i="47"/>
  <c r="F26" i="47"/>
  <c r="F30" i="47"/>
  <c r="F23" i="47"/>
  <c r="F44" i="47"/>
  <c r="F37" i="47"/>
  <c r="F21" i="47"/>
  <c r="F32" i="45"/>
  <c r="F42" i="45"/>
  <c r="F49" i="45"/>
  <c r="F39" i="45"/>
  <c r="F24" i="45"/>
  <c r="F7" i="45"/>
  <c r="F40" i="45"/>
  <c r="F43" i="45"/>
  <c r="F50" i="45"/>
  <c r="F15" i="45"/>
  <c r="F44" i="45"/>
  <c r="F25" i="45"/>
  <c r="F33" i="45"/>
  <c r="F45" i="45"/>
  <c r="F36" i="45"/>
  <c r="F41" i="45"/>
  <c r="F46" i="45"/>
  <c r="F37" i="45"/>
  <c r="F22" i="45"/>
  <c r="F47" i="45"/>
  <c r="F38" i="45"/>
  <c r="F23" i="45"/>
  <c r="F48" i="45"/>
  <c r="F6" i="53"/>
  <c r="F10" i="53"/>
  <c r="F11" i="53"/>
  <c r="F12" i="53"/>
  <c r="F6" i="44"/>
  <c r="F15" i="44"/>
  <c r="F7" i="44"/>
  <c r="F22" i="44"/>
  <c r="F19" i="44"/>
  <c r="F16" i="44"/>
  <c r="F10" i="44"/>
  <c r="F23" i="44"/>
  <c r="F20" i="44"/>
  <c r="F21" i="44"/>
  <c r="AB74" i="47"/>
  <c r="AB132" i="47"/>
  <c r="AB106" i="47"/>
  <c r="AB108" i="47"/>
  <c r="AB92" i="47"/>
  <c r="AB109" i="47"/>
  <c r="AB93" i="47"/>
  <c r="AB97" i="47"/>
  <c r="AB117" i="47"/>
  <c r="AB138" i="47"/>
  <c r="AB115" i="47"/>
  <c r="AB99" i="47"/>
  <c r="AB124" i="47"/>
  <c r="AB103" i="47"/>
  <c r="AB121" i="47"/>
  <c r="AB105" i="47"/>
  <c r="AB112" i="47"/>
  <c r="AB122" i="47"/>
  <c r="AB134" i="47"/>
  <c r="AB110" i="47"/>
  <c r="AB94" i="47"/>
  <c r="AB128" i="47"/>
  <c r="AB135" i="47"/>
  <c r="AB120" i="47"/>
  <c r="AB133" i="47"/>
  <c r="AB137" i="47"/>
  <c r="AB98" i="47"/>
  <c r="AB100" i="47"/>
  <c r="AB101" i="47"/>
  <c r="AB95" i="47"/>
  <c r="AB104" i="47"/>
  <c r="AB119" i="47"/>
  <c r="AB114" i="47"/>
  <c r="AB123" i="47"/>
  <c r="AB107" i="47"/>
  <c r="AB91" i="47"/>
  <c r="AB116" i="47"/>
  <c r="AB125" i="47"/>
  <c r="AB111" i="47"/>
  <c r="AB129" i="47"/>
  <c r="AB113" i="47"/>
  <c r="AB118" i="47"/>
  <c r="AB136" i="47"/>
  <c r="AB126" i="47"/>
  <c r="AB102" i="47"/>
  <c r="AB130" i="47"/>
  <c r="AB131" i="47"/>
  <c r="AB127" i="47"/>
  <c r="AB96" i="47"/>
  <c r="F13" i="52"/>
  <c r="F9" i="52"/>
  <c r="F10" i="52"/>
  <c r="F11" i="52"/>
  <c r="F12" i="52"/>
  <c r="AL95" i="47"/>
  <c r="AM95" i="47" s="1"/>
  <c r="AL103" i="47"/>
  <c r="AM103" i="47" s="1"/>
  <c r="AL111" i="47"/>
  <c r="AM111" i="47" s="1"/>
  <c r="AL119" i="47"/>
  <c r="AM119" i="47" s="1"/>
  <c r="AL127" i="47"/>
  <c r="AM127" i="47" s="1"/>
  <c r="AL135" i="47"/>
  <c r="AM135" i="47" s="1"/>
  <c r="AL92" i="47"/>
  <c r="AM92" i="47" s="1"/>
  <c r="AL100" i="47"/>
  <c r="AM100" i="47" s="1"/>
  <c r="AL108" i="47"/>
  <c r="AM108" i="47" s="1"/>
  <c r="AL116" i="47"/>
  <c r="AM116" i="47" s="1"/>
  <c r="AL124" i="47"/>
  <c r="AM124" i="47" s="1"/>
  <c r="AL132" i="47"/>
  <c r="AM132" i="47" s="1"/>
  <c r="AL94" i="47"/>
  <c r="AM94" i="47" s="1"/>
  <c r="AL102" i="47"/>
  <c r="AM102" i="47" s="1"/>
  <c r="AL110" i="47"/>
  <c r="AM110" i="47" s="1"/>
  <c r="AL118" i="47"/>
  <c r="AM118" i="47" s="1"/>
  <c r="AL126" i="47"/>
  <c r="AM126" i="47" s="1"/>
  <c r="AL134" i="47"/>
  <c r="AM134" i="47" s="1"/>
  <c r="AL96" i="47"/>
  <c r="AM96" i="47" s="1"/>
  <c r="AL104" i="47"/>
  <c r="AM104" i="47" s="1"/>
  <c r="AL112" i="47"/>
  <c r="AM112" i="47" s="1"/>
  <c r="AL120" i="47"/>
  <c r="AM120" i="47" s="1"/>
  <c r="AL105" i="47"/>
  <c r="AM105" i="47" s="1"/>
  <c r="AL113" i="47"/>
  <c r="AM113" i="47" s="1"/>
  <c r="AL91" i="47"/>
  <c r="AM91" i="47" s="1"/>
  <c r="AL99" i="47"/>
  <c r="AM99" i="47" s="1"/>
  <c r="AL107" i="47"/>
  <c r="AM107" i="47" s="1"/>
  <c r="AL115" i="47"/>
  <c r="AM115" i="47" s="1"/>
  <c r="AL123" i="47"/>
  <c r="AM123" i="47" s="1"/>
  <c r="AL131" i="47"/>
  <c r="AM131" i="47" s="1"/>
  <c r="AL128" i="47"/>
  <c r="AM128" i="47" s="1"/>
  <c r="AL136" i="47"/>
  <c r="AM136" i="47" s="1"/>
  <c r="AL97" i="47"/>
  <c r="AM97" i="47" s="1"/>
  <c r="AL121" i="47"/>
  <c r="AM121" i="47" s="1"/>
  <c r="AL129" i="47"/>
  <c r="AM129" i="47" s="1"/>
  <c r="AL137" i="47"/>
  <c r="AM137" i="47" s="1"/>
  <c r="AL93" i="47"/>
  <c r="AM93" i="47" s="1"/>
  <c r="AL101" i="47"/>
  <c r="AM101" i="47" s="1"/>
  <c r="AL109" i="47"/>
  <c r="AM109" i="47" s="1"/>
  <c r="AL117" i="47"/>
  <c r="AM117" i="47" s="1"/>
  <c r="AL125" i="47"/>
  <c r="AM125" i="47" s="1"/>
  <c r="AL133" i="47"/>
  <c r="AM133" i="47" s="1"/>
  <c r="AL98" i="47"/>
  <c r="AM98" i="47" s="1"/>
  <c r="AL106" i="47"/>
  <c r="AM106" i="47" s="1"/>
  <c r="AL114" i="47"/>
  <c r="AM114" i="47" s="1"/>
  <c r="AL122" i="47"/>
  <c r="AM122" i="47" s="1"/>
  <c r="AL130" i="47"/>
  <c r="AM130" i="47" s="1"/>
  <c r="AL138" i="47"/>
  <c r="AM138" i="47" s="1"/>
  <c r="F21" i="37"/>
  <c r="F22" i="37"/>
  <c r="F9" i="37"/>
  <c r="F13" i="37"/>
  <c r="AB111" i="46"/>
  <c r="AB141" i="46"/>
  <c r="AB146" i="46"/>
  <c r="AB122" i="46"/>
  <c r="AB143" i="46"/>
  <c r="AB126" i="46"/>
  <c r="AB139" i="46"/>
  <c r="AB96" i="46"/>
  <c r="AB81" i="46"/>
  <c r="AB90" i="46"/>
  <c r="AB74" i="46"/>
  <c r="AB93" i="46"/>
  <c r="AB94" i="46"/>
  <c r="AB120" i="46"/>
  <c r="AB98" i="46"/>
  <c r="AB88" i="46"/>
  <c r="AB145" i="46"/>
  <c r="AB117" i="46"/>
  <c r="AB112" i="46"/>
  <c r="AB142" i="46"/>
  <c r="AB137" i="46"/>
  <c r="AB115" i="46"/>
  <c r="AB84" i="46"/>
  <c r="AB95" i="46"/>
  <c r="AB133" i="46"/>
  <c r="AB119" i="46"/>
  <c r="AB127" i="46"/>
  <c r="AB116" i="46"/>
  <c r="AB108" i="46"/>
  <c r="AB140" i="46"/>
  <c r="AB113" i="46"/>
  <c r="AB109" i="46"/>
  <c r="AB91" i="46"/>
  <c r="AB75" i="46"/>
  <c r="AB85" i="46"/>
  <c r="AB87" i="46"/>
  <c r="AB138" i="46"/>
  <c r="AB130" i="46"/>
  <c r="AB128" i="46"/>
  <c r="AB135" i="46"/>
  <c r="AB134" i="46"/>
  <c r="AB105" i="46"/>
  <c r="AB131" i="46"/>
  <c r="AB97" i="46"/>
  <c r="AB89" i="46"/>
  <c r="AB73" i="46"/>
  <c r="AB82" i="46"/>
  <c r="AB86" i="46"/>
  <c r="AB79" i="46"/>
  <c r="AB136" i="46"/>
  <c r="AB118" i="46"/>
  <c r="AB125" i="46"/>
  <c r="AB132" i="46"/>
  <c r="AB100" i="46"/>
  <c r="AB104" i="46"/>
  <c r="AB123" i="46"/>
  <c r="AB114" i="46"/>
  <c r="AB102" i="46"/>
  <c r="AB80" i="46"/>
  <c r="AB110" i="46"/>
  <c r="AB103" i="46"/>
  <c r="AB101" i="46"/>
  <c r="AB144" i="46"/>
  <c r="AB129" i="46"/>
  <c r="AB106" i="46"/>
  <c r="AB92" i="46"/>
  <c r="AB76" i="46"/>
  <c r="AB77" i="46"/>
  <c r="AB148" i="46"/>
  <c r="AB121" i="46"/>
  <c r="AB147" i="46"/>
  <c r="AB107" i="46"/>
  <c r="AB124" i="46"/>
  <c r="AB99" i="46"/>
  <c r="AB83" i="46"/>
  <c r="AB78" i="46"/>
  <c r="AD76" i="47"/>
  <c r="AD118" i="47"/>
  <c r="AD98" i="47"/>
  <c r="AD138" i="47"/>
  <c r="AD116" i="47"/>
  <c r="AD100" i="47"/>
  <c r="AD125" i="47"/>
  <c r="AD104" i="47"/>
  <c r="AD122" i="47"/>
  <c r="AD106" i="47"/>
  <c r="AD120" i="47"/>
  <c r="AD119" i="47"/>
  <c r="AD123" i="47"/>
  <c r="AD134" i="47"/>
  <c r="AD135" i="47"/>
  <c r="AD111" i="47"/>
  <c r="AD95" i="47"/>
  <c r="AD129" i="47"/>
  <c r="AD132" i="47"/>
  <c r="AD113" i="47"/>
  <c r="AD99" i="47"/>
  <c r="AD101" i="47"/>
  <c r="AD102" i="47"/>
  <c r="AD96" i="47"/>
  <c r="AD105" i="47"/>
  <c r="AD115" i="47"/>
  <c r="AD124" i="47"/>
  <c r="AD108" i="47"/>
  <c r="AD92" i="47"/>
  <c r="AD117" i="47"/>
  <c r="AD126" i="47"/>
  <c r="AD112" i="47"/>
  <c r="AD130" i="47"/>
  <c r="AD114" i="47"/>
  <c r="AD133" i="47"/>
  <c r="AD131" i="47"/>
  <c r="AD137" i="47"/>
  <c r="AD127" i="47"/>
  <c r="AD103" i="47"/>
  <c r="AD128" i="47"/>
  <c r="AD97" i="47"/>
  <c r="AD136" i="47"/>
  <c r="AD107" i="47"/>
  <c r="AD91" i="47"/>
  <c r="AD109" i="47"/>
  <c r="AD93" i="47"/>
  <c r="AD110" i="47"/>
  <c r="AD94" i="47"/>
  <c r="AD121" i="47"/>
  <c r="F16" i="51"/>
  <c r="F29" i="51"/>
  <c r="F8" i="51"/>
  <c r="F30" i="51"/>
  <c r="F31" i="51"/>
  <c r="F32" i="51"/>
  <c r="F33" i="51"/>
  <c r="F34" i="51"/>
  <c r="AL81" i="45"/>
  <c r="AM81" i="45" s="1"/>
  <c r="AL85" i="45"/>
  <c r="AM85" i="45" s="1"/>
  <c r="AL89" i="45"/>
  <c r="AM89" i="45" s="1"/>
  <c r="AL93" i="45"/>
  <c r="AM93" i="45" s="1"/>
  <c r="AL97" i="45"/>
  <c r="AM97" i="45" s="1"/>
  <c r="AL100" i="45"/>
  <c r="AM100" i="45" s="1"/>
  <c r="AL94" i="45"/>
  <c r="AM94" i="45" s="1"/>
  <c r="AL82" i="45"/>
  <c r="AM82" i="45" s="1"/>
  <c r="AL79" i="45"/>
  <c r="AM79" i="45" s="1"/>
  <c r="AL83" i="45"/>
  <c r="AM83" i="45" s="1"/>
  <c r="AL87" i="45"/>
  <c r="AM87" i="45" s="1"/>
  <c r="AL91" i="45"/>
  <c r="AM91" i="45" s="1"/>
  <c r="AL95" i="45"/>
  <c r="AM95" i="45" s="1"/>
  <c r="AL99" i="45"/>
  <c r="AM99" i="45" s="1"/>
  <c r="AL78" i="45"/>
  <c r="AM78" i="45" s="1"/>
  <c r="AL90" i="45"/>
  <c r="AM90" i="45" s="1"/>
  <c r="AL80" i="45"/>
  <c r="AM80" i="45" s="1"/>
  <c r="AL84" i="45"/>
  <c r="AM84" i="45" s="1"/>
  <c r="AL88" i="45"/>
  <c r="AM88" i="45" s="1"/>
  <c r="AL92" i="45"/>
  <c r="AM92" i="45" s="1"/>
  <c r="AL96" i="45"/>
  <c r="AM96" i="45" s="1"/>
  <c r="AL101" i="45"/>
  <c r="AM101" i="45" s="1"/>
  <c r="AL86" i="45"/>
  <c r="AM86" i="45" s="1"/>
  <c r="AL98" i="45"/>
  <c r="AM98" i="45" s="1"/>
  <c r="AB87" i="45"/>
  <c r="AB89" i="45"/>
  <c r="AB78" i="45"/>
  <c r="AB83" i="45"/>
  <c r="AB84" i="45"/>
  <c r="AB88" i="45"/>
  <c r="AB85" i="45"/>
  <c r="AB98" i="45"/>
  <c r="AB82" i="45"/>
  <c r="AB99" i="45"/>
  <c r="AB100" i="45"/>
  <c r="AB96" i="45"/>
  <c r="AB94" i="45"/>
  <c r="AB45" i="45"/>
  <c r="AB22" i="45"/>
  <c r="AB44" i="45"/>
  <c r="AB79" i="45"/>
  <c r="AB93" i="45"/>
  <c r="AB80" i="45"/>
  <c r="AB81" i="45"/>
  <c r="AB86" i="45"/>
  <c r="AB97" i="45"/>
  <c r="AB90" i="45"/>
  <c r="AB32" i="45"/>
  <c r="AB91" i="45"/>
  <c r="AB92" i="45"/>
  <c r="AB101" i="45"/>
  <c r="AB95" i="45"/>
  <c r="AB7" i="45"/>
  <c r="AD138" i="46"/>
  <c r="AD141" i="46"/>
  <c r="AD121" i="46"/>
  <c r="AD148" i="46"/>
  <c r="AD108" i="46"/>
  <c r="AD107" i="46"/>
  <c r="AD116" i="46"/>
  <c r="AD122" i="46"/>
  <c r="AD99" i="46"/>
  <c r="AD73" i="46"/>
  <c r="AD114" i="46"/>
  <c r="AD133" i="46"/>
  <c r="AD135" i="46"/>
  <c r="AD113" i="46"/>
  <c r="AD130" i="46"/>
  <c r="AD142" i="46"/>
  <c r="AD124" i="46"/>
  <c r="AD117" i="46"/>
  <c r="AD85" i="46"/>
  <c r="AD96" i="46"/>
  <c r="AD119" i="46"/>
  <c r="AD80" i="46"/>
  <c r="AD131" i="46"/>
  <c r="AD118" i="46"/>
  <c r="AD146" i="46"/>
  <c r="AD110" i="46"/>
  <c r="AD134" i="46"/>
  <c r="AD98" i="46"/>
  <c r="AD89" i="46"/>
  <c r="AD92" i="46"/>
  <c r="AD76" i="46"/>
  <c r="AD86" i="46"/>
  <c r="AD109" i="46"/>
  <c r="AD136" i="46"/>
  <c r="AD147" i="46"/>
  <c r="AD100" i="46"/>
  <c r="AD140" i="46"/>
  <c r="AD112" i="46"/>
  <c r="AD137" i="46"/>
  <c r="AD115" i="46"/>
  <c r="AD90" i="46"/>
  <c r="AD74" i="46"/>
  <c r="AD83" i="46"/>
  <c r="AD87" i="46"/>
  <c r="AD102" i="46"/>
  <c r="AD139" i="46"/>
  <c r="AD120" i="46"/>
  <c r="AD103" i="46"/>
  <c r="AD132" i="46"/>
  <c r="AD126" i="46"/>
  <c r="AD143" i="46"/>
  <c r="AD128" i="46"/>
  <c r="AD101" i="46"/>
  <c r="AD145" i="46"/>
  <c r="AD97" i="46"/>
  <c r="AD81" i="46"/>
  <c r="AD93" i="46"/>
  <c r="AD77" i="46"/>
  <c r="AD78" i="46"/>
  <c r="AD88" i="46"/>
  <c r="AD125" i="46"/>
  <c r="AD105" i="46"/>
  <c r="AD104" i="46"/>
  <c r="AD123" i="46"/>
  <c r="AD84" i="46"/>
  <c r="AD79" i="46"/>
  <c r="AD127" i="46"/>
  <c r="AD106" i="46"/>
  <c r="AD111" i="46"/>
  <c r="AD144" i="46"/>
  <c r="AD129" i="46"/>
  <c r="AD82" i="46"/>
  <c r="AD91" i="46"/>
  <c r="AD75" i="46"/>
  <c r="AD94" i="46"/>
  <c r="AD95" i="46"/>
  <c r="AF76" i="47"/>
  <c r="AF120" i="47"/>
  <c r="AF124" i="47"/>
  <c r="AF112" i="47"/>
  <c r="AF96" i="47"/>
  <c r="AF134" i="47"/>
  <c r="AF133" i="47"/>
  <c r="AF121" i="47"/>
  <c r="AF114" i="47"/>
  <c r="AF119" i="47"/>
  <c r="AF98" i="47"/>
  <c r="AF137" i="47"/>
  <c r="AF100" i="47"/>
  <c r="AF102" i="47"/>
  <c r="AF103" i="47"/>
  <c r="AF97" i="47"/>
  <c r="AF130" i="47"/>
  <c r="AF106" i="47"/>
  <c r="AF135" i="47"/>
  <c r="AF136" i="47"/>
  <c r="AF116" i="47"/>
  <c r="AF109" i="47"/>
  <c r="AF93" i="47"/>
  <c r="AF118" i="47"/>
  <c r="AF127" i="47"/>
  <c r="AF113" i="47"/>
  <c r="AF115" i="47"/>
  <c r="AF99" i="47"/>
  <c r="AF125" i="47"/>
  <c r="AF138" i="47"/>
  <c r="AF128" i="47"/>
  <c r="AF104" i="47"/>
  <c r="AF129" i="47"/>
  <c r="AF91" i="47"/>
  <c r="AF108" i="47"/>
  <c r="AF92" i="47"/>
  <c r="AF110" i="47"/>
  <c r="AF94" i="47"/>
  <c r="AF111" i="47"/>
  <c r="AF95" i="47"/>
  <c r="AF122" i="47"/>
  <c r="AF131" i="47"/>
  <c r="AF132" i="47"/>
  <c r="AF117" i="47"/>
  <c r="AF101" i="47"/>
  <c r="AF126" i="47"/>
  <c r="AF105" i="47"/>
  <c r="AF123" i="47"/>
  <c r="AF107" i="47"/>
  <c r="F8" i="50"/>
  <c r="F18" i="50"/>
  <c r="F19" i="50"/>
  <c r="F25" i="50"/>
  <c r="F20" i="50"/>
  <c r="F6" i="50"/>
  <c r="F21" i="50"/>
  <c r="F7" i="50"/>
  <c r="F22" i="50"/>
  <c r="F23" i="50"/>
  <c r="F24" i="50"/>
  <c r="AD94" i="45"/>
  <c r="AD88" i="45"/>
  <c r="AD97" i="45"/>
  <c r="AD99" i="45"/>
  <c r="AD83" i="45"/>
  <c r="AD79" i="45"/>
  <c r="AD86" i="45"/>
  <c r="AD78" i="45"/>
  <c r="AD100" i="45"/>
  <c r="AD101" i="45"/>
  <c r="AD7" i="45"/>
  <c r="AD80" i="45"/>
  <c r="AD44" i="45"/>
  <c r="AD45" i="45"/>
  <c r="AD96" i="45"/>
  <c r="AD89" i="45"/>
  <c r="AD82" i="45"/>
  <c r="AD95" i="45"/>
  <c r="AD98" i="45"/>
  <c r="AD91" i="45"/>
  <c r="AD22" i="45"/>
  <c r="AD92" i="45"/>
  <c r="AD93" i="45"/>
  <c r="AD87" i="45"/>
  <c r="AD81" i="45"/>
  <c r="AD90" i="45"/>
  <c r="AD32" i="45"/>
  <c r="AD84" i="45"/>
  <c r="AD85" i="45"/>
  <c r="AF120" i="46"/>
  <c r="AF103" i="46"/>
  <c r="AF143" i="46"/>
  <c r="AF144" i="46"/>
  <c r="AF142" i="46"/>
  <c r="AF86" i="46"/>
  <c r="AF98" i="46"/>
  <c r="AF101" i="46"/>
  <c r="AF95" i="46"/>
  <c r="AF121" i="46"/>
  <c r="AF107" i="46"/>
  <c r="AF137" i="46"/>
  <c r="AF116" i="46"/>
  <c r="AF141" i="46"/>
  <c r="AF125" i="46"/>
  <c r="AF90" i="46"/>
  <c r="AF93" i="46"/>
  <c r="AF77" i="46"/>
  <c r="AF87" i="46"/>
  <c r="AF99" i="46"/>
  <c r="AF114" i="46"/>
  <c r="AF136" i="46"/>
  <c r="AF113" i="46"/>
  <c r="AF126" i="46"/>
  <c r="AF91" i="46"/>
  <c r="AF75" i="46"/>
  <c r="AF84" i="46"/>
  <c r="AF88" i="46"/>
  <c r="AF115" i="46"/>
  <c r="AF127" i="46"/>
  <c r="AF131" i="46"/>
  <c r="AF129" i="46"/>
  <c r="AF122" i="46"/>
  <c r="AF132" i="46"/>
  <c r="AF89" i="46"/>
  <c r="AF109" i="46"/>
  <c r="AF111" i="46"/>
  <c r="AF119" i="46"/>
  <c r="AF147" i="46"/>
  <c r="AF138" i="46"/>
  <c r="AF100" i="46"/>
  <c r="AF112" i="46"/>
  <c r="AF146" i="46"/>
  <c r="AF82" i="46"/>
  <c r="AF94" i="46"/>
  <c r="AF78" i="46"/>
  <c r="AF79" i="46"/>
  <c r="AF123" i="46"/>
  <c r="AF106" i="46"/>
  <c r="AF96" i="46"/>
  <c r="AF105" i="46"/>
  <c r="AF133" i="46"/>
  <c r="AF85" i="46"/>
  <c r="AF81" i="46"/>
  <c r="AF102" i="46"/>
  <c r="AF135" i="46"/>
  <c r="AF118" i="46"/>
  <c r="AF128" i="46"/>
  <c r="AF148" i="46"/>
  <c r="AF130" i="46"/>
  <c r="AF117" i="46"/>
  <c r="AF104" i="46"/>
  <c r="AF145" i="46"/>
  <c r="AF108" i="46"/>
  <c r="AF83" i="46"/>
  <c r="AF92" i="46"/>
  <c r="AF76" i="46"/>
  <c r="AF80" i="46"/>
  <c r="AF139" i="46"/>
  <c r="AF110" i="46"/>
  <c r="AF134" i="46"/>
  <c r="AF140" i="46"/>
  <c r="AF124" i="46"/>
  <c r="AF97" i="46"/>
  <c r="AF74" i="46"/>
  <c r="AF73" i="46"/>
  <c r="F47" i="49"/>
  <c r="F35" i="49"/>
  <c r="F51" i="49"/>
  <c r="F36" i="49"/>
  <c r="F32" i="49"/>
  <c r="F31" i="49"/>
  <c r="F48" i="49"/>
  <c r="F38" i="49"/>
  <c r="F49" i="49"/>
  <c r="F45" i="49"/>
  <c r="F50" i="49"/>
  <c r="F46" i="49"/>
  <c r="AM4" i="46"/>
  <c r="AL74" i="46"/>
  <c r="AM74" i="46" s="1"/>
  <c r="AL82" i="46"/>
  <c r="AM82" i="46" s="1"/>
  <c r="AL90" i="46"/>
  <c r="AM90" i="46" s="1"/>
  <c r="AL98" i="46"/>
  <c r="AM98" i="46" s="1"/>
  <c r="AL106" i="46"/>
  <c r="AM106" i="46" s="1"/>
  <c r="AL114" i="46"/>
  <c r="AM114" i="46" s="1"/>
  <c r="AL122" i="46"/>
  <c r="AM122" i="46" s="1"/>
  <c r="AL130" i="46"/>
  <c r="AM130" i="46" s="1"/>
  <c r="AL138" i="46"/>
  <c r="AM138" i="46" s="1"/>
  <c r="AL146" i="46"/>
  <c r="AM146" i="46" s="1"/>
  <c r="AL79" i="46"/>
  <c r="AM79" i="46" s="1"/>
  <c r="AL87" i="46"/>
  <c r="AM87" i="46" s="1"/>
  <c r="AL95" i="46"/>
  <c r="AM95" i="46" s="1"/>
  <c r="AL103" i="46"/>
  <c r="AM103" i="46" s="1"/>
  <c r="AL111" i="46"/>
  <c r="AM111" i="46" s="1"/>
  <c r="AL119" i="46"/>
  <c r="AM119" i="46" s="1"/>
  <c r="AL127" i="46"/>
  <c r="AM127" i="46" s="1"/>
  <c r="AL135" i="46"/>
  <c r="AM135" i="46" s="1"/>
  <c r="AL143" i="46"/>
  <c r="AM143" i="46" s="1"/>
  <c r="AL116" i="46"/>
  <c r="AM116" i="46" s="1"/>
  <c r="AL73" i="46"/>
  <c r="AM73" i="46" s="1"/>
  <c r="AL81" i="46"/>
  <c r="AM81" i="46" s="1"/>
  <c r="AL89" i="46"/>
  <c r="AM89" i="46" s="1"/>
  <c r="AL97" i="46"/>
  <c r="AM97" i="46" s="1"/>
  <c r="AL105" i="46"/>
  <c r="AM105" i="46" s="1"/>
  <c r="AL113" i="46"/>
  <c r="AM113" i="46" s="1"/>
  <c r="AL121" i="46"/>
  <c r="AM121" i="46" s="1"/>
  <c r="AL129" i="46"/>
  <c r="AM129" i="46" s="1"/>
  <c r="AL137" i="46"/>
  <c r="AM137" i="46" s="1"/>
  <c r="AL145" i="46"/>
  <c r="AM145" i="46" s="1"/>
  <c r="AL83" i="46"/>
  <c r="AM83" i="46" s="1"/>
  <c r="AL99" i="46"/>
  <c r="AM99" i="46" s="1"/>
  <c r="AL107" i="46"/>
  <c r="AM107" i="46" s="1"/>
  <c r="AL115" i="46"/>
  <c r="AM115" i="46" s="1"/>
  <c r="AL131" i="46"/>
  <c r="AM131" i="46" s="1"/>
  <c r="AL139" i="46"/>
  <c r="AM139" i="46" s="1"/>
  <c r="AL147" i="46"/>
  <c r="AM147" i="46" s="1"/>
  <c r="AL109" i="46"/>
  <c r="AM109" i="46" s="1"/>
  <c r="AL141" i="46"/>
  <c r="AM141" i="46" s="1"/>
  <c r="AL148" i="46"/>
  <c r="AM148" i="46" s="1"/>
  <c r="AL78" i="46"/>
  <c r="AM78" i="46" s="1"/>
  <c r="AL86" i="46"/>
  <c r="AM86" i="46" s="1"/>
  <c r="AL94" i="46"/>
  <c r="AM94" i="46" s="1"/>
  <c r="AL102" i="46"/>
  <c r="AM102" i="46" s="1"/>
  <c r="AL110" i="46"/>
  <c r="AM110" i="46" s="1"/>
  <c r="AL118" i="46"/>
  <c r="AM118" i="46" s="1"/>
  <c r="AL126" i="46"/>
  <c r="AM126" i="46" s="1"/>
  <c r="AL134" i="46"/>
  <c r="AM134" i="46" s="1"/>
  <c r="AL142" i="46"/>
  <c r="AM142" i="46" s="1"/>
  <c r="AL75" i="46"/>
  <c r="AM75" i="46" s="1"/>
  <c r="AL91" i="46"/>
  <c r="AM91" i="46" s="1"/>
  <c r="AL123" i="46"/>
  <c r="AM123" i="46" s="1"/>
  <c r="AL133" i="46"/>
  <c r="AM133" i="46" s="1"/>
  <c r="AL84" i="46"/>
  <c r="AM84" i="46" s="1"/>
  <c r="AL80" i="46"/>
  <c r="AM80" i="46" s="1"/>
  <c r="AL88" i="46"/>
  <c r="AM88" i="46" s="1"/>
  <c r="AL96" i="46"/>
  <c r="AM96" i="46" s="1"/>
  <c r="AL104" i="46"/>
  <c r="AM104" i="46" s="1"/>
  <c r="AL112" i="46"/>
  <c r="AM112" i="46" s="1"/>
  <c r="AL120" i="46"/>
  <c r="AM120" i="46" s="1"/>
  <c r="AL128" i="46"/>
  <c r="AM128" i="46" s="1"/>
  <c r="AL136" i="46"/>
  <c r="AM136" i="46" s="1"/>
  <c r="AL144" i="46"/>
  <c r="AM144" i="46" s="1"/>
  <c r="AL77" i="46"/>
  <c r="AM77" i="46" s="1"/>
  <c r="AL85" i="46"/>
  <c r="AM85" i="46" s="1"/>
  <c r="AL93" i="46"/>
  <c r="AM93" i="46" s="1"/>
  <c r="AL101" i="46"/>
  <c r="AM101" i="46" s="1"/>
  <c r="AL117" i="46"/>
  <c r="AM117" i="46" s="1"/>
  <c r="AL125" i="46"/>
  <c r="AM125" i="46" s="1"/>
  <c r="AL76" i="46"/>
  <c r="AM76" i="46" s="1"/>
  <c r="AL92" i="46"/>
  <c r="AM92" i="46" s="1"/>
  <c r="AL100" i="46"/>
  <c r="AM100" i="46" s="1"/>
  <c r="AL108" i="46"/>
  <c r="AM108" i="46" s="1"/>
  <c r="AL124" i="46"/>
  <c r="AM124" i="46" s="1"/>
  <c r="AL132" i="46"/>
  <c r="AM132" i="46" s="1"/>
  <c r="AL140" i="46"/>
  <c r="AM140" i="46" s="1"/>
  <c r="AF80" i="45"/>
  <c r="AF32" i="45"/>
  <c r="AF78" i="45"/>
  <c r="AF101" i="45"/>
  <c r="AF79" i="45"/>
  <c r="AF45" i="45"/>
  <c r="AF87" i="45"/>
  <c r="AF90" i="45"/>
  <c r="AF97" i="45"/>
  <c r="AF83" i="45"/>
  <c r="AF96" i="45"/>
  <c r="AF81" i="45"/>
  <c r="AF92" i="45"/>
  <c r="AF44" i="45"/>
  <c r="AF93" i="45"/>
  <c r="AF99" i="45"/>
  <c r="AF94" i="45"/>
  <c r="AF82" i="45"/>
  <c r="AF88" i="45"/>
  <c r="AF95" i="45"/>
  <c r="AF86" i="45"/>
  <c r="AF91" i="45"/>
  <c r="AF22" i="45"/>
  <c r="AF89" i="45"/>
  <c r="AF85" i="45"/>
  <c r="AF7" i="45"/>
  <c r="AF100" i="45"/>
  <c r="AF84" i="45"/>
  <c r="AF98" i="45"/>
  <c r="F31" i="48"/>
  <c r="F25" i="48"/>
  <c r="F26" i="48"/>
  <c r="F27" i="48"/>
  <c r="F23" i="48"/>
  <c r="F28" i="48"/>
  <c r="F16" i="48"/>
  <c r="F29" i="48"/>
  <c r="F24" i="48"/>
  <c r="F30" i="48"/>
  <c r="T22" i="45"/>
  <c r="T7" i="45"/>
  <c r="T85" i="45"/>
  <c r="T93" i="45"/>
  <c r="T101" i="45"/>
  <c r="T78" i="45"/>
  <c r="T81" i="45"/>
  <c r="T89" i="45"/>
  <c r="T45" i="45"/>
  <c r="T88" i="45"/>
  <c r="T84" i="45"/>
  <c r="T92" i="45"/>
  <c r="T100" i="45"/>
  <c r="T97" i="45"/>
  <c r="T96" i="45"/>
  <c r="T32" i="45"/>
  <c r="T44" i="45"/>
  <c r="T83" i="45"/>
  <c r="T91" i="45"/>
  <c r="T99" i="45"/>
  <c r="T79" i="45"/>
  <c r="T82" i="45"/>
  <c r="T90" i="45"/>
  <c r="T98" i="45"/>
  <c r="T80" i="45"/>
  <c r="T87" i="45"/>
  <c r="T95" i="45"/>
  <c r="T86" i="45"/>
  <c r="T94" i="45"/>
  <c r="H76" i="47"/>
  <c r="H135" i="47"/>
  <c r="H120" i="47"/>
  <c r="H111" i="47"/>
  <c r="H117" i="47"/>
  <c r="H121" i="47"/>
  <c r="H106" i="47"/>
  <c r="H100" i="47"/>
  <c r="H127" i="47"/>
  <c r="H133" i="47"/>
  <c r="H102" i="47"/>
  <c r="H134" i="47"/>
  <c r="H95" i="47"/>
  <c r="H105" i="47"/>
  <c r="H122" i="47"/>
  <c r="H107" i="47"/>
  <c r="H112" i="47"/>
  <c r="H104" i="47"/>
  <c r="H126" i="47"/>
  <c r="H115" i="47"/>
  <c r="H132" i="47"/>
  <c r="H103" i="47"/>
  <c r="H118" i="47"/>
  <c r="H130" i="47"/>
  <c r="H96" i="47"/>
  <c r="H138" i="47"/>
  <c r="H101" i="47"/>
  <c r="H119" i="47"/>
  <c r="H136" i="47"/>
  <c r="H92" i="47"/>
  <c r="H116" i="47"/>
  <c r="H128" i="47"/>
  <c r="H97" i="47"/>
  <c r="H114" i="47"/>
  <c r="H93" i="47"/>
  <c r="H113" i="47"/>
  <c r="H94" i="47"/>
  <c r="H131" i="47"/>
  <c r="H123" i="47"/>
  <c r="H125" i="47"/>
  <c r="H110" i="47"/>
  <c r="H129" i="47"/>
  <c r="H91" i="47"/>
  <c r="H124" i="47"/>
  <c r="H109" i="47"/>
  <c r="H137" i="47"/>
  <c r="H99" i="47"/>
  <c r="H98" i="47"/>
  <c r="H108" i="47"/>
  <c r="X131" i="47"/>
  <c r="X102" i="47"/>
  <c r="X134" i="47"/>
  <c r="X116" i="47"/>
  <c r="X105" i="47"/>
  <c r="X122" i="47"/>
  <c r="X107" i="47"/>
  <c r="X101" i="47"/>
  <c r="X120" i="47"/>
  <c r="X91" i="47"/>
  <c r="X132" i="47"/>
  <c r="X108" i="47"/>
  <c r="X110" i="47"/>
  <c r="X117" i="47"/>
  <c r="X138" i="47"/>
  <c r="X121" i="47"/>
  <c r="X136" i="47"/>
  <c r="X96" i="47"/>
  <c r="X109" i="47"/>
  <c r="X135" i="47"/>
  <c r="X104" i="47"/>
  <c r="X114" i="47"/>
  <c r="X99" i="47"/>
  <c r="X124" i="47"/>
  <c r="X133" i="47"/>
  <c r="X94" i="47"/>
  <c r="X103" i="47"/>
  <c r="X137" i="47"/>
  <c r="X118" i="47"/>
  <c r="X111" i="47"/>
  <c r="X95" i="47"/>
  <c r="X97" i="47"/>
  <c r="X93" i="47"/>
  <c r="X126" i="47"/>
  <c r="X113" i="47"/>
  <c r="X115" i="47"/>
  <c r="X130" i="47"/>
  <c r="X112" i="47"/>
  <c r="X127" i="47"/>
  <c r="X128" i="47"/>
  <c r="X119" i="47"/>
  <c r="X129" i="47"/>
  <c r="X92" i="47"/>
  <c r="X125" i="47"/>
  <c r="X98" i="47"/>
  <c r="X100" i="47"/>
  <c r="X123" i="47"/>
  <c r="X106" i="47"/>
  <c r="F84" i="45"/>
  <c r="F92" i="45"/>
  <c r="F100" i="45"/>
  <c r="F85" i="45"/>
  <c r="F101" i="45"/>
  <c r="F83" i="45"/>
  <c r="F91" i="45"/>
  <c r="F99" i="45"/>
  <c r="F87" i="45"/>
  <c r="F86" i="45"/>
  <c r="F82" i="45"/>
  <c r="F90" i="45"/>
  <c r="F98" i="45"/>
  <c r="F80" i="45"/>
  <c r="F88" i="45"/>
  <c r="F79" i="45"/>
  <c r="F95" i="45"/>
  <c r="F94" i="45"/>
  <c r="F93" i="45"/>
  <c r="F78" i="45"/>
  <c r="F81" i="45"/>
  <c r="F89" i="45"/>
  <c r="F97" i="45"/>
  <c r="F96" i="45"/>
  <c r="V89" i="45"/>
  <c r="V81" i="45"/>
  <c r="V78" i="45"/>
  <c r="V97" i="45"/>
  <c r="V94" i="45"/>
  <c r="V88" i="45"/>
  <c r="V45" i="45"/>
  <c r="V82" i="45"/>
  <c r="V101" i="45"/>
  <c r="V32" i="45"/>
  <c r="V93" i="45"/>
  <c r="V84" i="45"/>
  <c r="V85" i="45"/>
  <c r="V91" i="45"/>
  <c r="V44" i="45"/>
  <c r="V90" i="45"/>
  <c r="V92" i="45"/>
  <c r="V95" i="45"/>
  <c r="V79" i="45"/>
  <c r="V100" i="45"/>
  <c r="V83" i="45"/>
  <c r="V80" i="45"/>
  <c r="V7" i="45"/>
  <c r="V22" i="45"/>
  <c r="V87" i="45"/>
  <c r="V98" i="45"/>
  <c r="V86" i="45"/>
  <c r="V96" i="45"/>
  <c r="V99" i="45"/>
  <c r="H117" i="46"/>
  <c r="H128" i="46"/>
  <c r="H87" i="46"/>
  <c r="H95" i="46"/>
  <c r="H79" i="46"/>
  <c r="H107" i="46"/>
  <c r="H93" i="46"/>
  <c r="H138" i="46"/>
  <c r="H125" i="46"/>
  <c r="H105" i="46"/>
  <c r="H102" i="46"/>
  <c r="H85" i="46"/>
  <c r="H142" i="46"/>
  <c r="H106" i="46"/>
  <c r="H114" i="46"/>
  <c r="H111" i="46"/>
  <c r="H145" i="46"/>
  <c r="H77" i="46"/>
  <c r="H136" i="46"/>
  <c r="H113" i="46"/>
  <c r="H143" i="46"/>
  <c r="H137" i="46"/>
  <c r="H104" i="46"/>
  <c r="H99" i="46"/>
  <c r="H135" i="46"/>
  <c r="H98" i="46"/>
  <c r="H110" i="46"/>
  <c r="H144" i="46"/>
  <c r="H147" i="46"/>
  <c r="H139" i="46"/>
  <c r="H123" i="46"/>
  <c r="H140" i="46"/>
  <c r="H131" i="46"/>
  <c r="H118" i="46"/>
  <c r="H127" i="46"/>
  <c r="H91" i="46"/>
  <c r="H132" i="46"/>
  <c r="H129" i="46"/>
  <c r="H101" i="46"/>
  <c r="H141" i="46"/>
  <c r="H130" i="46"/>
  <c r="H96" i="46"/>
  <c r="H89" i="46"/>
  <c r="H82" i="46"/>
  <c r="H83" i="46"/>
  <c r="H148" i="46"/>
  <c r="H121" i="46"/>
  <c r="H109" i="46"/>
  <c r="H86" i="46"/>
  <c r="H116" i="46"/>
  <c r="H112" i="46"/>
  <c r="H120" i="46"/>
  <c r="H75" i="46"/>
  <c r="H80" i="46"/>
  <c r="H78" i="46"/>
  <c r="H124" i="46"/>
  <c r="H74" i="46"/>
  <c r="H119" i="46"/>
  <c r="H94" i="46"/>
  <c r="H100" i="46"/>
  <c r="H133" i="46"/>
  <c r="H97" i="46"/>
  <c r="H88" i="46"/>
  <c r="H103" i="46"/>
  <c r="H146" i="46"/>
  <c r="H115" i="46"/>
  <c r="H122" i="46"/>
  <c r="H134" i="46"/>
  <c r="H108" i="46"/>
  <c r="H126" i="46"/>
  <c r="H81" i="46"/>
  <c r="H73" i="46"/>
  <c r="H90" i="46"/>
  <c r="H84" i="46"/>
  <c r="H92" i="46"/>
  <c r="H76" i="46"/>
  <c r="X127" i="46"/>
  <c r="X136" i="46"/>
  <c r="X87" i="46"/>
  <c r="X102" i="46"/>
  <c r="X115" i="46"/>
  <c r="X138" i="46"/>
  <c r="X108" i="46"/>
  <c r="X78" i="46"/>
  <c r="X95" i="46"/>
  <c r="X133" i="46"/>
  <c r="X143" i="46"/>
  <c r="X107" i="46"/>
  <c r="X111" i="46"/>
  <c r="X147" i="46"/>
  <c r="X128" i="46"/>
  <c r="X110" i="46"/>
  <c r="X126" i="46"/>
  <c r="X114" i="46"/>
  <c r="X106" i="46"/>
  <c r="X130" i="46"/>
  <c r="X99" i="46"/>
  <c r="X123" i="46"/>
  <c r="X125" i="46"/>
  <c r="X137" i="46"/>
  <c r="X104" i="46"/>
  <c r="X131" i="46"/>
  <c r="X141" i="46"/>
  <c r="X94" i="46"/>
  <c r="X118" i="46"/>
  <c r="X148" i="46"/>
  <c r="X117" i="46"/>
  <c r="X144" i="46"/>
  <c r="X121" i="46"/>
  <c r="X77" i="46"/>
  <c r="X79" i="46"/>
  <c r="X140" i="46"/>
  <c r="X96" i="46"/>
  <c r="X89" i="46"/>
  <c r="X82" i="46"/>
  <c r="X83" i="46"/>
  <c r="X139" i="46"/>
  <c r="X129" i="46"/>
  <c r="X142" i="46"/>
  <c r="X105" i="46"/>
  <c r="X73" i="46"/>
  <c r="X100" i="46"/>
  <c r="X120" i="46"/>
  <c r="X97" i="46"/>
  <c r="X132" i="46"/>
  <c r="X116" i="46"/>
  <c r="X113" i="46"/>
  <c r="X135" i="46"/>
  <c r="X146" i="46"/>
  <c r="X112" i="46"/>
  <c r="X109" i="46"/>
  <c r="X91" i="46"/>
  <c r="X145" i="46"/>
  <c r="X88" i="46"/>
  <c r="X80" i="46"/>
  <c r="X74" i="46"/>
  <c r="X93" i="46"/>
  <c r="X101" i="46"/>
  <c r="X124" i="46"/>
  <c r="X119" i="46"/>
  <c r="X86" i="46"/>
  <c r="X122" i="46"/>
  <c r="X103" i="46"/>
  <c r="X134" i="46"/>
  <c r="X98" i="46"/>
  <c r="X75" i="46"/>
  <c r="X85" i="46"/>
  <c r="X90" i="46"/>
  <c r="X84" i="46"/>
  <c r="X76" i="46"/>
  <c r="X92" i="46"/>
  <c r="X81" i="46"/>
  <c r="H98" i="45"/>
  <c r="H90" i="45"/>
  <c r="H82" i="45"/>
  <c r="H99" i="45"/>
  <c r="H96" i="45"/>
  <c r="H86" i="45"/>
  <c r="H88" i="45"/>
  <c r="H80" i="45"/>
  <c r="H79" i="45"/>
  <c r="H101" i="45"/>
  <c r="H45" i="45"/>
  <c r="H94" i="45"/>
  <c r="H85" i="45"/>
  <c r="H84" i="45"/>
  <c r="H100" i="45"/>
  <c r="H78" i="45"/>
  <c r="H44" i="45"/>
  <c r="H83" i="45"/>
  <c r="H97" i="45"/>
  <c r="H93" i="45"/>
  <c r="H81" i="45"/>
  <c r="H91" i="45"/>
  <c r="H7" i="45"/>
  <c r="H89" i="45"/>
  <c r="H92" i="45"/>
  <c r="H87" i="45"/>
  <c r="H95" i="45"/>
  <c r="X101" i="45"/>
  <c r="X93" i="45"/>
  <c r="X22" i="45"/>
  <c r="X44" i="45"/>
  <c r="X92" i="45"/>
  <c r="X7" i="45"/>
  <c r="X78" i="45"/>
  <c r="X94" i="45"/>
  <c r="X86" i="45"/>
  <c r="X84" i="45"/>
  <c r="X95" i="45"/>
  <c r="X96" i="45"/>
  <c r="X80" i="45"/>
  <c r="X100" i="45"/>
  <c r="X45" i="45"/>
  <c r="X83" i="45"/>
  <c r="X97" i="45"/>
  <c r="X90" i="45"/>
  <c r="X79" i="45"/>
  <c r="X82" i="45"/>
  <c r="X89" i="45"/>
  <c r="X32" i="45"/>
  <c r="X81" i="45"/>
  <c r="X87" i="45"/>
  <c r="X99" i="45"/>
  <c r="X88" i="45"/>
  <c r="X85" i="45"/>
  <c r="X91" i="45"/>
  <c r="X98" i="45"/>
  <c r="L75" i="47"/>
  <c r="L104" i="47"/>
  <c r="L105" i="47"/>
  <c r="L120" i="47"/>
  <c r="L117" i="47"/>
  <c r="L98" i="47"/>
  <c r="L135" i="47"/>
  <c r="L96" i="47"/>
  <c r="L138" i="47"/>
  <c r="L115" i="47"/>
  <c r="L116" i="47"/>
  <c r="L100" i="47"/>
  <c r="L94" i="47"/>
  <c r="L95" i="47"/>
  <c r="L99" i="47"/>
  <c r="L113" i="47"/>
  <c r="L133" i="47"/>
  <c r="L112" i="47"/>
  <c r="L130" i="47"/>
  <c r="L111" i="47"/>
  <c r="L114" i="47"/>
  <c r="L108" i="47"/>
  <c r="L103" i="47"/>
  <c r="L131" i="47"/>
  <c r="L136" i="47"/>
  <c r="L127" i="47"/>
  <c r="L132" i="47"/>
  <c r="L122" i="47"/>
  <c r="L123" i="47"/>
  <c r="L124" i="47"/>
  <c r="L93" i="47"/>
  <c r="L110" i="47"/>
  <c r="L102" i="47"/>
  <c r="L129" i="47"/>
  <c r="L121" i="47"/>
  <c r="L118" i="47"/>
  <c r="L97" i="47"/>
  <c r="L137" i="47"/>
  <c r="L101" i="47"/>
  <c r="L134" i="47"/>
  <c r="L126" i="47"/>
  <c r="L128" i="47"/>
  <c r="L107" i="47"/>
  <c r="L109" i="47"/>
  <c r="L91" i="47"/>
  <c r="L125" i="47"/>
  <c r="L92" i="47"/>
  <c r="L106" i="47"/>
  <c r="L119" i="47"/>
  <c r="L94" i="46"/>
  <c r="L119" i="46"/>
  <c r="L141" i="46"/>
  <c r="L79" i="46"/>
  <c r="L86" i="46"/>
  <c r="L95" i="46"/>
  <c r="L136" i="46"/>
  <c r="L102" i="46"/>
  <c r="L88" i="46"/>
  <c r="L130" i="46"/>
  <c r="L120" i="46"/>
  <c r="L147" i="46"/>
  <c r="L108" i="46"/>
  <c r="L112" i="46"/>
  <c r="L87" i="46"/>
  <c r="L127" i="46"/>
  <c r="L133" i="46"/>
  <c r="L110" i="46"/>
  <c r="L140" i="46"/>
  <c r="L126" i="46"/>
  <c r="L80" i="46"/>
  <c r="L121" i="46"/>
  <c r="L148" i="46"/>
  <c r="L144" i="46"/>
  <c r="L113" i="46"/>
  <c r="L118" i="46"/>
  <c r="L78" i="46"/>
  <c r="L103" i="46"/>
  <c r="L100" i="46"/>
  <c r="L107" i="46"/>
  <c r="L117" i="46"/>
  <c r="L99" i="46"/>
  <c r="L89" i="46"/>
  <c r="L81" i="46"/>
  <c r="L73" i="46"/>
  <c r="L82" i="46"/>
  <c r="L116" i="46"/>
  <c r="L146" i="46"/>
  <c r="L92" i="46"/>
  <c r="L77" i="46"/>
  <c r="L109" i="46"/>
  <c r="L128" i="46"/>
  <c r="L138" i="46"/>
  <c r="L101" i="46"/>
  <c r="L97" i="46"/>
  <c r="L135" i="46"/>
  <c r="L105" i="46"/>
  <c r="L145" i="46"/>
  <c r="L134" i="46"/>
  <c r="L124" i="46"/>
  <c r="L106" i="46"/>
  <c r="L123" i="46"/>
  <c r="L129" i="46"/>
  <c r="L132" i="46"/>
  <c r="L122" i="46"/>
  <c r="L83" i="46"/>
  <c r="L98" i="46"/>
  <c r="L131" i="46"/>
  <c r="L96" i="46"/>
  <c r="L115" i="46"/>
  <c r="L137" i="46"/>
  <c r="L139" i="46"/>
  <c r="L114" i="46"/>
  <c r="L91" i="46"/>
  <c r="L111" i="46"/>
  <c r="L142" i="46"/>
  <c r="L125" i="46"/>
  <c r="L104" i="46"/>
  <c r="L90" i="46"/>
  <c r="L76" i="46"/>
  <c r="L143" i="46"/>
  <c r="L74" i="46"/>
  <c r="L85" i="46"/>
  <c r="L75" i="46"/>
  <c r="L93" i="46"/>
  <c r="L84" i="46"/>
  <c r="N76" i="47"/>
  <c r="N114" i="47"/>
  <c r="N100" i="47"/>
  <c r="N97" i="47"/>
  <c r="N106" i="47"/>
  <c r="N123" i="47"/>
  <c r="N115" i="47"/>
  <c r="N107" i="47"/>
  <c r="N132" i="47"/>
  <c r="N102" i="47"/>
  <c r="N127" i="47"/>
  <c r="N118" i="47"/>
  <c r="N131" i="47"/>
  <c r="N136" i="47"/>
  <c r="N124" i="47"/>
  <c r="N109" i="47"/>
  <c r="N134" i="47"/>
  <c r="N126" i="47"/>
  <c r="N103" i="47"/>
  <c r="N128" i="47"/>
  <c r="N112" i="47"/>
  <c r="N122" i="47"/>
  <c r="N119" i="47"/>
  <c r="N138" i="47"/>
  <c r="N116" i="47"/>
  <c r="N125" i="47"/>
  <c r="N94" i="47"/>
  <c r="N111" i="47"/>
  <c r="N101" i="47"/>
  <c r="N105" i="47"/>
  <c r="N137" i="47"/>
  <c r="N108" i="47"/>
  <c r="N92" i="47"/>
  <c r="N93" i="47"/>
  <c r="N121" i="47"/>
  <c r="N130" i="47"/>
  <c r="N98" i="47"/>
  <c r="N96" i="47"/>
  <c r="N113" i="47"/>
  <c r="N95" i="47"/>
  <c r="N120" i="47"/>
  <c r="N99" i="47"/>
  <c r="N104" i="47"/>
  <c r="N117" i="47"/>
  <c r="N135" i="47"/>
  <c r="N91" i="47"/>
  <c r="N129" i="47"/>
  <c r="N110" i="47"/>
  <c r="N133" i="47"/>
  <c r="L44" i="45"/>
  <c r="L7" i="45"/>
  <c r="L84" i="45"/>
  <c r="L100" i="45"/>
  <c r="L92" i="45"/>
  <c r="L86" i="45"/>
  <c r="L80" i="45"/>
  <c r="L96" i="45"/>
  <c r="L85" i="45"/>
  <c r="L93" i="45"/>
  <c r="L45" i="45"/>
  <c r="L87" i="45"/>
  <c r="L94" i="45"/>
  <c r="L97" i="45"/>
  <c r="L91" i="45"/>
  <c r="L83" i="45"/>
  <c r="L95" i="45"/>
  <c r="L81" i="45"/>
  <c r="L88" i="45"/>
  <c r="L90" i="45"/>
  <c r="L32" i="45"/>
  <c r="L99" i="45"/>
  <c r="L78" i="45"/>
  <c r="L101" i="45"/>
  <c r="L98" i="45"/>
  <c r="L82" i="45"/>
  <c r="L89" i="45"/>
  <c r="L79" i="45"/>
  <c r="L22" i="45"/>
  <c r="N106" i="46"/>
  <c r="N131" i="46"/>
  <c r="N101" i="46"/>
  <c r="N87" i="46"/>
  <c r="N130" i="46"/>
  <c r="N102" i="46"/>
  <c r="N141" i="46"/>
  <c r="N109" i="46"/>
  <c r="N134" i="46"/>
  <c r="N79" i="46"/>
  <c r="N112" i="46"/>
  <c r="N148" i="46"/>
  <c r="N110" i="46"/>
  <c r="N121" i="46"/>
  <c r="N122" i="46"/>
  <c r="N80" i="46"/>
  <c r="N118" i="46"/>
  <c r="N147" i="46"/>
  <c r="N143" i="46"/>
  <c r="N96" i="46"/>
  <c r="N135" i="46"/>
  <c r="N111" i="46"/>
  <c r="N114" i="46"/>
  <c r="N88" i="46"/>
  <c r="N125" i="46"/>
  <c r="N136" i="46"/>
  <c r="N146" i="46"/>
  <c r="N145" i="46"/>
  <c r="N119" i="46"/>
  <c r="N113" i="46"/>
  <c r="N117" i="46"/>
  <c r="N124" i="46"/>
  <c r="N98" i="46"/>
  <c r="N81" i="46"/>
  <c r="N95" i="46"/>
  <c r="N138" i="46"/>
  <c r="N129" i="46"/>
  <c r="N116" i="46"/>
  <c r="N144" i="46"/>
  <c r="N91" i="46"/>
  <c r="N84" i="46"/>
  <c r="N77" i="46"/>
  <c r="N103" i="46"/>
  <c r="N99" i="46"/>
  <c r="N89" i="46"/>
  <c r="N94" i="46"/>
  <c r="N133" i="46"/>
  <c r="N105" i="46"/>
  <c r="N82" i="46"/>
  <c r="N83" i="46"/>
  <c r="N92" i="46"/>
  <c r="N85" i="46"/>
  <c r="N142" i="46"/>
  <c r="N75" i="46"/>
  <c r="N120" i="46"/>
  <c r="N128" i="46"/>
  <c r="N123" i="46"/>
  <c r="N90" i="46"/>
  <c r="N108" i="46"/>
  <c r="N86" i="46"/>
  <c r="N140" i="46"/>
  <c r="N127" i="46"/>
  <c r="N97" i="46"/>
  <c r="N132" i="46"/>
  <c r="N126" i="46"/>
  <c r="N115" i="46"/>
  <c r="N139" i="46"/>
  <c r="N100" i="46"/>
  <c r="N107" i="46"/>
  <c r="N104" i="46"/>
  <c r="N93" i="46"/>
  <c r="N137" i="46"/>
  <c r="N76" i="46"/>
  <c r="N78" i="46"/>
  <c r="N73" i="46"/>
  <c r="N74" i="46"/>
  <c r="P76" i="47"/>
  <c r="P115" i="47"/>
  <c r="P110" i="47"/>
  <c r="P127" i="47"/>
  <c r="P104" i="47"/>
  <c r="P129" i="47"/>
  <c r="P113" i="47"/>
  <c r="P114" i="47"/>
  <c r="P107" i="47"/>
  <c r="P98" i="47"/>
  <c r="P131" i="47"/>
  <c r="P132" i="47"/>
  <c r="P92" i="47"/>
  <c r="P99" i="47"/>
  <c r="P120" i="47"/>
  <c r="P134" i="47"/>
  <c r="P109" i="47"/>
  <c r="P93" i="47"/>
  <c r="P126" i="47"/>
  <c r="P94" i="47"/>
  <c r="P111" i="47"/>
  <c r="P123" i="47"/>
  <c r="P125" i="47"/>
  <c r="P138" i="47"/>
  <c r="P124" i="47"/>
  <c r="P116" i="47"/>
  <c r="P108" i="47"/>
  <c r="P133" i="47"/>
  <c r="P91" i="47"/>
  <c r="P137" i="47"/>
  <c r="P117" i="47"/>
  <c r="P101" i="47"/>
  <c r="P121" i="47"/>
  <c r="P122" i="47"/>
  <c r="P135" i="47"/>
  <c r="P136" i="47"/>
  <c r="P96" i="47"/>
  <c r="P130" i="47"/>
  <c r="P119" i="47"/>
  <c r="P102" i="47"/>
  <c r="P112" i="47"/>
  <c r="P95" i="47"/>
  <c r="P128" i="47"/>
  <c r="P100" i="47"/>
  <c r="P105" i="47"/>
  <c r="P118" i="47"/>
  <c r="P103" i="47"/>
  <c r="P97" i="47"/>
  <c r="P106" i="47"/>
  <c r="N45" i="45"/>
  <c r="N85" i="45"/>
  <c r="N101" i="45"/>
  <c r="N93" i="45"/>
  <c r="N90" i="45"/>
  <c r="N82" i="45"/>
  <c r="N87" i="45"/>
  <c r="N80" i="45"/>
  <c r="N91" i="45"/>
  <c r="N22" i="45"/>
  <c r="N78" i="45"/>
  <c r="N84" i="45"/>
  <c r="N96" i="45"/>
  <c r="N79" i="45"/>
  <c r="N88" i="45"/>
  <c r="N94" i="45"/>
  <c r="N32" i="45"/>
  <c r="N99" i="45"/>
  <c r="N83" i="45"/>
  <c r="N95" i="45"/>
  <c r="N86" i="45"/>
  <c r="N97" i="45"/>
  <c r="N98" i="45"/>
  <c r="N92" i="45"/>
  <c r="N7" i="45"/>
  <c r="N81" i="45"/>
  <c r="N44" i="45"/>
  <c r="N89" i="45"/>
  <c r="N100" i="45"/>
  <c r="P97" i="46"/>
  <c r="P95" i="46"/>
  <c r="P102" i="46"/>
  <c r="P114" i="46"/>
  <c r="P89" i="46"/>
  <c r="P81" i="46"/>
  <c r="P99" i="46"/>
  <c r="P119" i="46"/>
  <c r="P112" i="46"/>
  <c r="P100" i="46"/>
  <c r="P104" i="46"/>
  <c r="P105" i="46"/>
  <c r="P145" i="46"/>
  <c r="P133" i="46"/>
  <c r="P109" i="46"/>
  <c r="P136" i="46"/>
  <c r="P126" i="46"/>
  <c r="P117" i="46"/>
  <c r="P107" i="46"/>
  <c r="P129" i="46"/>
  <c r="P125" i="46"/>
  <c r="P137" i="46"/>
  <c r="P106" i="46"/>
  <c r="P120" i="46"/>
  <c r="P131" i="46"/>
  <c r="P103" i="46"/>
  <c r="P73" i="46"/>
  <c r="P88" i="46"/>
  <c r="P127" i="46"/>
  <c r="P80" i="46"/>
  <c r="P128" i="46"/>
  <c r="P122" i="46"/>
  <c r="P139" i="46"/>
  <c r="P98" i="46"/>
  <c r="P134" i="46"/>
  <c r="P110" i="46"/>
  <c r="P113" i="46"/>
  <c r="P90" i="46"/>
  <c r="P148" i="46"/>
  <c r="P146" i="46"/>
  <c r="P96" i="46"/>
  <c r="P140" i="46"/>
  <c r="P132" i="46"/>
  <c r="P124" i="46"/>
  <c r="P130" i="46"/>
  <c r="P121" i="46"/>
  <c r="P76" i="46"/>
  <c r="P111" i="46"/>
  <c r="P147" i="46"/>
  <c r="P143" i="46"/>
  <c r="P144" i="46"/>
  <c r="P93" i="46"/>
  <c r="P86" i="46"/>
  <c r="P87" i="46"/>
  <c r="P138" i="46"/>
  <c r="P142" i="46"/>
  <c r="P101" i="46"/>
  <c r="P91" i="46"/>
  <c r="P85" i="46"/>
  <c r="P75" i="46"/>
  <c r="P135" i="46"/>
  <c r="P118" i="46"/>
  <c r="P94" i="46"/>
  <c r="P74" i="46"/>
  <c r="P92" i="46"/>
  <c r="P78" i="46"/>
  <c r="P77" i="46"/>
  <c r="P79" i="46"/>
  <c r="P123" i="46"/>
  <c r="P116" i="46"/>
  <c r="P141" i="46"/>
  <c r="P83" i="46"/>
  <c r="P115" i="46"/>
  <c r="P108" i="46"/>
  <c r="P82" i="46"/>
  <c r="P84" i="46"/>
  <c r="P79" i="45"/>
  <c r="P94" i="45"/>
  <c r="P22" i="45"/>
  <c r="P101" i="45"/>
  <c r="P97" i="45"/>
  <c r="P82" i="45"/>
  <c r="P83" i="45"/>
  <c r="P45" i="45"/>
  <c r="P91" i="45"/>
  <c r="P81" i="45"/>
  <c r="P100" i="45"/>
  <c r="P84" i="45"/>
  <c r="P86" i="45"/>
  <c r="P90" i="45"/>
  <c r="P80" i="45"/>
  <c r="P7" i="45"/>
  <c r="P32" i="45"/>
  <c r="P99" i="45"/>
  <c r="P89" i="45"/>
  <c r="P85" i="45"/>
  <c r="P78" i="45"/>
  <c r="P98" i="45"/>
  <c r="P92" i="45"/>
  <c r="P93" i="45"/>
  <c r="P87" i="45"/>
  <c r="P95" i="45"/>
  <c r="P96" i="45"/>
  <c r="P44" i="45"/>
  <c r="P88" i="45"/>
  <c r="T96" i="47"/>
  <c r="T104" i="47"/>
  <c r="T112" i="47"/>
  <c r="T120" i="47"/>
  <c r="T128" i="47"/>
  <c r="T136" i="47"/>
  <c r="T95" i="47"/>
  <c r="T103" i="47"/>
  <c r="T111" i="47"/>
  <c r="T119" i="47"/>
  <c r="T127" i="47"/>
  <c r="T135" i="47"/>
  <c r="T94" i="47"/>
  <c r="T102" i="47"/>
  <c r="T110" i="47"/>
  <c r="T118" i="47"/>
  <c r="T126" i="47"/>
  <c r="T134" i="47"/>
  <c r="T93" i="47"/>
  <c r="T101" i="47"/>
  <c r="T109" i="47"/>
  <c r="T117" i="47"/>
  <c r="T125" i="47"/>
  <c r="T133" i="47"/>
  <c r="T92" i="47"/>
  <c r="T100" i="47"/>
  <c r="T108" i="47"/>
  <c r="T116" i="47"/>
  <c r="T124" i="47"/>
  <c r="T132" i="47"/>
  <c r="T91" i="47"/>
  <c r="T99" i="47"/>
  <c r="T107" i="47"/>
  <c r="T115" i="47"/>
  <c r="T123" i="47"/>
  <c r="T131" i="47"/>
  <c r="T98" i="47"/>
  <c r="T106" i="47"/>
  <c r="T114" i="47"/>
  <c r="T122" i="47"/>
  <c r="T130" i="47"/>
  <c r="T138" i="47"/>
  <c r="T97" i="47"/>
  <c r="T105" i="47"/>
  <c r="T113" i="47"/>
  <c r="T121" i="47"/>
  <c r="T129" i="47"/>
  <c r="T137" i="47"/>
  <c r="T77" i="46"/>
  <c r="T85" i="46"/>
  <c r="T93" i="46"/>
  <c r="T101" i="46"/>
  <c r="T109" i="46"/>
  <c r="T125" i="46"/>
  <c r="T133" i="46"/>
  <c r="T141" i="46"/>
  <c r="T76" i="46"/>
  <c r="T84" i="46"/>
  <c r="T92" i="46"/>
  <c r="T100" i="46"/>
  <c r="T108" i="46"/>
  <c r="T116" i="46"/>
  <c r="T124" i="46"/>
  <c r="T132" i="46"/>
  <c r="T140" i="46"/>
  <c r="T148" i="46"/>
  <c r="T75" i="46"/>
  <c r="T83" i="46"/>
  <c r="T91" i="46"/>
  <c r="T99" i="46"/>
  <c r="T107" i="46"/>
  <c r="T115" i="46"/>
  <c r="T123" i="46"/>
  <c r="T131" i="46"/>
  <c r="T139" i="46"/>
  <c r="T147" i="46"/>
  <c r="T74" i="46"/>
  <c r="T82" i="46"/>
  <c r="T90" i="46"/>
  <c r="T98" i="46"/>
  <c r="T106" i="46"/>
  <c r="T114" i="46"/>
  <c r="T122" i="46"/>
  <c r="T130" i="46"/>
  <c r="T138" i="46"/>
  <c r="T146" i="46"/>
  <c r="T78" i="46"/>
  <c r="T86" i="46"/>
  <c r="T94" i="46"/>
  <c r="T102" i="46"/>
  <c r="T126" i="46"/>
  <c r="T117" i="46"/>
  <c r="T73" i="46"/>
  <c r="T81" i="46"/>
  <c r="T89" i="46"/>
  <c r="T97" i="46"/>
  <c r="T105" i="46"/>
  <c r="T113" i="46"/>
  <c r="T121" i="46"/>
  <c r="T129" i="46"/>
  <c r="T137" i="46"/>
  <c r="T145" i="46"/>
  <c r="T80" i="46"/>
  <c r="T88" i="46"/>
  <c r="T96" i="46"/>
  <c r="T104" i="46"/>
  <c r="T112" i="46"/>
  <c r="T120" i="46"/>
  <c r="T128" i="46"/>
  <c r="T136" i="46"/>
  <c r="T144" i="46"/>
  <c r="T142" i="46"/>
  <c r="T79" i="46"/>
  <c r="T87" i="46"/>
  <c r="T95" i="46"/>
  <c r="T103" i="46"/>
  <c r="T111" i="46"/>
  <c r="T119" i="46"/>
  <c r="T127" i="46"/>
  <c r="T135" i="46"/>
  <c r="T143" i="46"/>
  <c r="T110" i="46"/>
  <c r="T118" i="46"/>
  <c r="T134" i="46"/>
  <c r="F81" i="47"/>
  <c r="F95" i="47"/>
  <c r="F103" i="47"/>
  <c r="F111" i="47"/>
  <c r="F119" i="47"/>
  <c r="F127" i="47"/>
  <c r="F135" i="47"/>
  <c r="F94" i="47"/>
  <c r="F102" i="47"/>
  <c r="F110" i="47"/>
  <c r="F118" i="47"/>
  <c r="F126" i="47"/>
  <c r="F134" i="47"/>
  <c r="F93" i="47"/>
  <c r="F101" i="47"/>
  <c r="F109" i="47"/>
  <c r="F117" i="47"/>
  <c r="F125" i="47"/>
  <c r="F133" i="47"/>
  <c r="F92" i="47"/>
  <c r="F100" i="47"/>
  <c r="F108" i="47"/>
  <c r="F116" i="47"/>
  <c r="F124" i="47"/>
  <c r="F132" i="47"/>
  <c r="F91" i="47"/>
  <c r="F99" i="47"/>
  <c r="F107" i="47"/>
  <c r="F115" i="47"/>
  <c r="F123" i="47"/>
  <c r="F131" i="47"/>
  <c r="F98" i="47"/>
  <c r="F106" i="47"/>
  <c r="F114" i="47"/>
  <c r="F122" i="47"/>
  <c r="F130" i="47"/>
  <c r="F138" i="47"/>
  <c r="F97" i="47"/>
  <c r="F105" i="47"/>
  <c r="F113" i="47"/>
  <c r="F121" i="47"/>
  <c r="F129" i="47"/>
  <c r="F137" i="47"/>
  <c r="F96" i="47"/>
  <c r="F104" i="47"/>
  <c r="F112" i="47"/>
  <c r="F120" i="47"/>
  <c r="F128" i="47"/>
  <c r="F136" i="47"/>
  <c r="V76" i="47"/>
  <c r="V118" i="47"/>
  <c r="V109" i="47"/>
  <c r="V111" i="47"/>
  <c r="V129" i="47"/>
  <c r="V103" i="47"/>
  <c r="V114" i="47"/>
  <c r="V124" i="47"/>
  <c r="V110" i="47"/>
  <c r="V120" i="47"/>
  <c r="V105" i="47"/>
  <c r="V99" i="47"/>
  <c r="V98" i="47"/>
  <c r="V125" i="47"/>
  <c r="V94" i="47"/>
  <c r="V93" i="47"/>
  <c r="V126" i="47"/>
  <c r="V115" i="47"/>
  <c r="V130" i="47"/>
  <c r="V96" i="47"/>
  <c r="V116" i="47"/>
  <c r="V102" i="47"/>
  <c r="V135" i="47"/>
  <c r="V119" i="47"/>
  <c r="V106" i="47"/>
  <c r="V91" i="47"/>
  <c r="V117" i="47"/>
  <c r="V122" i="47"/>
  <c r="V108" i="47"/>
  <c r="V123" i="47"/>
  <c r="V127" i="47"/>
  <c r="V95" i="47"/>
  <c r="V101" i="47"/>
  <c r="V133" i="47"/>
  <c r="V131" i="47"/>
  <c r="V137" i="47"/>
  <c r="V136" i="47"/>
  <c r="V113" i="47"/>
  <c r="V92" i="47"/>
  <c r="V97" i="47"/>
  <c r="V100" i="47"/>
  <c r="V138" i="47"/>
  <c r="V128" i="47"/>
  <c r="V134" i="47"/>
  <c r="V112" i="47"/>
  <c r="V104" i="47"/>
  <c r="V132" i="47"/>
  <c r="V121" i="47"/>
  <c r="V107" i="47"/>
  <c r="X89" i="47"/>
  <c r="AA2" i="51"/>
  <c r="AB12" i="51" s="1"/>
  <c r="M3" i="46"/>
  <c r="S3" i="41"/>
  <c r="S3" i="37"/>
  <c r="Q2" i="41"/>
  <c r="R21" i="41" s="1"/>
  <c r="AU21" i="41" s="1"/>
  <c r="G2" i="49"/>
  <c r="Y2" i="41"/>
  <c r="Z32" i="41" s="1"/>
  <c r="AY32" i="41" s="1"/>
  <c r="Q2" i="37"/>
  <c r="R45" i="37" s="1"/>
  <c r="AU45" i="37" s="1"/>
  <c r="AA3" i="46"/>
  <c r="Q2" i="47"/>
  <c r="Y38" i="34"/>
  <c r="Q38" i="34"/>
  <c r="I38" i="34"/>
  <c r="AE36" i="34"/>
  <c r="W36" i="34"/>
  <c r="O36" i="34"/>
  <c r="G36" i="34"/>
  <c r="AC34" i="34"/>
  <c r="U34" i="34"/>
  <c r="M34" i="34"/>
  <c r="E34" i="34"/>
  <c r="AB33" i="34"/>
  <c r="T33" i="34"/>
  <c r="L33" i="34"/>
  <c r="D33" i="34"/>
  <c r="AA32" i="34"/>
  <c r="S32" i="34"/>
  <c r="K32" i="34"/>
  <c r="C32" i="34"/>
  <c r="Z31" i="34"/>
  <c r="R31" i="34"/>
  <c r="J31" i="34"/>
  <c r="Y30" i="34"/>
  <c r="Q30" i="34"/>
  <c r="I30" i="34"/>
  <c r="AE28" i="34"/>
  <c r="W28" i="34"/>
  <c r="O28" i="34"/>
  <c r="G28" i="34"/>
  <c r="AC26" i="34"/>
  <c r="U26" i="34"/>
  <c r="M26" i="34"/>
  <c r="E26" i="34"/>
  <c r="AB25" i="34"/>
  <c r="T25" i="34"/>
  <c r="L25" i="34"/>
  <c r="D25" i="34"/>
  <c r="AA24" i="34"/>
  <c r="S24" i="34"/>
  <c r="K24" i="34"/>
  <c r="C24" i="34"/>
  <c r="AE37" i="34"/>
  <c r="W37" i="34"/>
  <c r="O37" i="34"/>
  <c r="G37" i="34"/>
  <c r="AC35" i="34"/>
  <c r="U35" i="34"/>
  <c r="M35" i="34"/>
  <c r="E35" i="34"/>
  <c r="AB34" i="34"/>
  <c r="T34" i="34"/>
  <c r="L34" i="34"/>
  <c r="D34" i="34"/>
  <c r="AA33" i="34"/>
  <c r="S33" i="34"/>
  <c r="K33" i="34"/>
  <c r="C33" i="34"/>
  <c r="Z32" i="34"/>
  <c r="R32" i="34"/>
  <c r="J32" i="34"/>
  <c r="Y31" i="34"/>
  <c r="Q31" i="34"/>
  <c r="I31" i="34"/>
  <c r="AE29" i="34"/>
  <c r="W29" i="34"/>
  <c r="O29" i="34"/>
  <c r="G29" i="34"/>
  <c r="AD28" i="34"/>
  <c r="V28" i="34"/>
  <c r="N28" i="34"/>
  <c r="F28" i="34"/>
  <c r="AC27" i="34"/>
  <c r="U27" i="34"/>
  <c r="M27" i="34"/>
  <c r="E27" i="34"/>
  <c r="AA25" i="34"/>
  <c r="S25" i="34"/>
  <c r="K25" i="34"/>
  <c r="C25" i="34"/>
  <c r="Z24" i="34"/>
  <c r="R24" i="34"/>
  <c r="J24" i="34"/>
  <c r="Y7" i="34"/>
  <c r="Q7" i="34"/>
  <c r="I7" i="34"/>
  <c r="AE23" i="34"/>
  <c r="W23" i="34"/>
  <c r="O23" i="34"/>
  <c r="G23" i="34"/>
  <c r="AC6" i="34"/>
  <c r="U6" i="34"/>
  <c r="M6" i="34"/>
  <c r="E6" i="34"/>
  <c r="AA12" i="34"/>
  <c r="S12" i="34"/>
  <c r="K12" i="34"/>
  <c r="C12" i="34"/>
  <c r="AE38" i="34"/>
  <c r="W38" i="34"/>
  <c r="O38" i="34"/>
  <c r="G38" i="34"/>
  <c r="AC36" i="34"/>
  <c r="U36" i="34"/>
  <c r="M36" i="34"/>
  <c r="E36" i="34"/>
  <c r="AA34" i="34"/>
  <c r="S34" i="34"/>
  <c r="K34" i="34"/>
  <c r="C34" i="34"/>
  <c r="Z33" i="34"/>
  <c r="R33" i="34"/>
  <c r="J33" i="34"/>
  <c r="Y32" i="34"/>
  <c r="Q32" i="34"/>
  <c r="I32" i="34"/>
  <c r="AF31" i="34"/>
  <c r="X31" i="34"/>
  <c r="P31" i="34"/>
  <c r="H31" i="34"/>
  <c r="AE30" i="34"/>
  <c r="W30" i="34"/>
  <c r="O30" i="34"/>
  <c r="G30" i="34"/>
  <c r="AC28" i="34"/>
  <c r="U28" i="34"/>
  <c r="M28" i="34"/>
  <c r="E28" i="34"/>
  <c r="AA26" i="34"/>
  <c r="S26" i="34"/>
  <c r="K26" i="34"/>
  <c r="C26" i="34"/>
  <c r="Z25" i="34"/>
  <c r="R25" i="34"/>
  <c r="J25" i="34"/>
  <c r="Y24" i="34"/>
  <c r="Q24" i="34"/>
  <c r="I24" i="34"/>
  <c r="AE3" i="34"/>
  <c r="W3" i="34"/>
  <c r="O3" i="34"/>
  <c r="G3" i="34"/>
  <c r="AC4" i="34"/>
  <c r="U4" i="34"/>
  <c r="M4" i="34"/>
  <c r="E4" i="34"/>
  <c r="AA2" i="34"/>
  <c r="S2" i="34"/>
  <c r="K2" i="34"/>
  <c r="AC37" i="34"/>
  <c r="U37" i="34"/>
  <c r="M37" i="34"/>
  <c r="E37" i="34"/>
  <c r="AA35" i="34"/>
  <c r="S35" i="34"/>
  <c r="K35" i="34"/>
  <c r="C35" i="34"/>
  <c r="Z34" i="34"/>
  <c r="R34" i="34"/>
  <c r="J34" i="34"/>
  <c r="AC38" i="34"/>
  <c r="U38" i="34"/>
  <c r="M38" i="34"/>
  <c r="E38" i="34"/>
  <c r="AA36" i="34"/>
  <c r="S36" i="34"/>
  <c r="K36" i="34"/>
  <c r="C36" i="34"/>
  <c r="AA37" i="34"/>
  <c r="S37" i="34"/>
  <c r="K37" i="34"/>
  <c r="C37" i="34"/>
  <c r="AA38" i="34"/>
  <c r="S38" i="34"/>
  <c r="K38" i="34"/>
  <c r="C38" i="34"/>
  <c r="Y36" i="34"/>
  <c r="Q36" i="34"/>
  <c r="I36" i="34"/>
  <c r="AE34" i="34"/>
  <c r="W34" i="34"/>
  <c r="O34" i="34"/>
  <c r="G34" i="34"/>
  <c r="AD33" i="34"/>
  <c r="V33" i="34"/>
  <c r="N33" i="34"/>
  <c r="F33" i="34"/>
  <c r="AC32" i="34"/>
  <c r="U32" i="34"/>
  <c r="M32" i="34"/>
  <c r="E32" i="34"/>
  <c r="AB31" i="34"/>
  <c r="T31" i="34"/>
  <c r="L31" i="34"/>
  <c r="D31" i="34"/>
  <c r="AA30" i="34"/>
  <c r="S30" i="34"/>
  <c r="K30" i="34"/>
  <c r="C30" i="34"/>
  <c r="Y28" i="34"/>
  <c r="Q28" i="34"/>
  <c r="I28" i="34"/>
  <c r="AE26" i="34"/>
  <c r="W26" i="34"/>
  <c r="O26" i="34"/>
  <c r="Y37" i="34"/>
  <c r="Q37" i="34"/>
  <c r="I37" i="34"/>
  <c r="AE35" i="34"/>
  <c r="W35" i="34"/>
  <c r="O35" i="34"/>
  <c r="G35" i="34"/>
  <c r="AD34" i="34"/>
  <c r="V34" i="34"/>
  <c r="N34" i="34"/>
  <c r="F34" i="34"/>
  <c r="AC33" i="34"/>
  <c r="U33" i="34"/>
  <c r="M33" i="34"/>
  <c r="E33" i="34"/>
  <c r="AB32" i="34"/>
  <c r="T32" i="34"/>
  <c r="L32" i="34"/>
  <c r="D32" i="34"/>
  <c r="AA31" i="34"/>
  <c r="S31" i="34"/>
  <c r="K31" i="34"/>
  <c r="C31" i="34"/>
  <c r="Y29" i="34"/>
  <c r="Q29" i="34"/>
  <c r="I29" i="34"/>
  <c r="AF28" i="34"/>
  <c r="X28" i="34"/>
  <c r="P28" i="34"/>
  <c r="H28" i="34"/>
  <c r="AE27" i="34"/>
  <c r="W27" i="34"/>
  <c r="O27" i="34"/>
  <c r="G27" i="34"/>
  <c r="AC25" i="34"/>
  <c r="U25" i="34"/>
  <c r="M25" i="34"/>
  <c r="E25" i="34"/>
  <c r="AB24" i="34"/>
  <c r="T24" i="34"/>
  <c r="L24" i="34"/>
  <c r="D24" i="34"/>
  <c r="AA7" i="34"/>
  <c r="S7" i="34"/>
  <c r="K7" i="34"/>
  <c r="C7" i="34"/>
  <c r="AF34" i="34"/>
  <c r="AF33" i="34"/>
  <c r="I33" i="34"/>
  <c r="W32" i="34"/>
  <c r="N31" i="34"/>
  <c r="E30" i="34"/>
  <c r="S29" i="34"/>
  <c r="AB28" i="34"/>
  <c r="J28" i="34"/>
  <c r="W25" i="34"/>
  <c r="G25" i="34"/>
  <c r="W24" i="34"/>
  <c r="G24" i="34"/>
  <c r="W7" i="34"/>
  <c r="G7" i="34"/>
  <c r="AA3" i="34"/>
  <c r="M3" i="34"/>
  <c r="U23" i="34"/>
  <c r="K23" i="34"/>
  <c r="AE6" i="34"/>
  <c r="S6" i="34"/>
  <c r="I6" i="34"/>
  <c r="U12" i="34"/>
  <c r="AE9" i="34"/>
  <c r="W9" i="34"/>
  <c r="O9" i="34"/>
  <c r="G9" i="34"/>
  <c r="AC21" i="34"/>
  <c r="U21" i="34"/>
  <c r="M21" i="34"/>
  <c r="E21" i="34"/>
  <c r="AA19" i="34"/>
  <c r="S19" i="34"/>
  <c r="K19" i="34"/>
  <c r="C19" i="34"/>
  <c r="Y17" i="34"/>
  <c r="Q17" i="34"/>
  <c r="I17" i="34"/>
  <c r="AE10" i="34"/>
  <c r="W10" i="34"/>
  <c r="O10" i="34"/>
  <c r="G10" i="34"/>
  <c r="AC15" i="34"/>
  <c r="U15" i="34"/>
  <c r="M15" i="34"/>
  <c r="E15" i="34"/>
  <c r="AA13" i="34"/>
  <c r="Y34" i="34"/>
  <c r="AE33" i="34"/>
  <c r="H33" i="34"/>
  <c r="V32" i="34"/>
  <c r="AE31" i="34"/>
  <c r="M31" i="34"/>
  <c r="M29" i="34"/>
  <c r="AA28" i="34"/>
  <c r="D28" i="34"/>
  <c r="Q27" i="34"/>
  <c r="Y26" i="34"/>
  <c r="G26" i="34"/>
  <c r="V25" i="34"/>
  <c r="F25" i="34"/>
  <c r="V24" i="34"/>
  <c r="F24" i="34"/>
  <c r="Y3" i="34"/>
  <c r="AE4" i="34"/>
  <c r="S4" i="34"/>
  <c r="I4" i="34"/>
  <c r="AC2" i="34"/>
  <c r="Q2" i="34"/>
  <c r="G2" i="34"/>
  <c r="AC12" i="34"/>
  <c r="W22" i="34"/>
  <c r="O22" i="34"/>
  <c r="G22" i="34"/>
  <c r="AC5" i="34"/>
  <c r="U5" i="34"/>
  <c r="M5" i="34"/>
  <c r="E5" i="34"/>
  <c r="AA20" i="34"/>
  <c r="S20" i="34"/>
  <c r="K20" i="34"/>
  <c r="C20" i="34"/>
  <c r="Y18" i="34"/>
  <c r="Q18" i="34"/>
  <c r="I18" i="34"/>
  <c r="AE8" i="34"/>
  <c r="W8" i="34"/>
  <c r="O8" i="34"/>
  <c r="G8" i="34"/>
  <c r="AC16" i="34"/>
  <c r="U16" i="34"/>
  <c r="M16" i="34"/>
  <c r="E16" i="34"/>
  <c r="AA14" i="34"/>
  <c r="S14" i="34"/>
  <c r="K14" i="34"/>
  <c r="C14" i="34"/>
  <c r="Y11" i="34"/>
  <c r="X34" i="34"/>
  <c r="Y33" i="34"/>
  <c r="G33" i="34"/>
  <c r="P32" i="34"/>
  <c r="AD31" i="34"/>
  <c r="G31" i="34"/>
  <c r="U30" i="34"/>
  <c r="Z28" i="34"/>
  <c r="C28" i="34"/>
  <c r="K27" i="34"/>
  <c r="Q25" i="34"/>
  <c r="U24" i="34"/>
  <c r="E24" i="34"/>
  <c r="U7" i="34"/>
  <c r="E7" i="34"/>
  <c r="K3" i="34"/>
  <c r="AC23" i="34"/>
  <c r="S23" i="34"/>
  <c r="I23" i="34"/>
  <c r="AA6" i="34"/>
  <c r="Q6" i="34"/>
  <c r="G6" i="34"/>
  <c r="I12" i="34"/>
  <c r="AE22" i="34"/>
  <c r="AC9" i="34"/>
  <c r="U9" i="34"/>
  <c r="M9" i="34"/>
  <c r="E9" i="34"/>
  <c r="AA21" i="34"/>
  <c r="S21" i="34"/>
  <c r="K21" i="34"/>
  <c r="C21" i="34"/>
  <c r="Y19" i="34"/>
  <c r="Q19" i="34"/>
  <c r="I19" i="34"/>
  <c r="AE17" i="34"/>
  <c r="W17" i="34"/>
  <c r="O17" i="34"/>
  <c r="G17" i="34"/>
  <c r="AC10" i="34"/>
  <c r="U10" i="34"/>
  <c r="M10" i="34"/>
  <c r="E10" i="34"/>
  <c r="AA15" i="34"/>
  <c r="S15" i="34"/>
  <c r="K15" i="34"/>
  <c r="C15" i="34"/>
  <c r="Q34" i="34"/>
  <c r="X33" i="34"/>
  <c r="O32" i="34"/>
  <c r="AC31" i="34"/>
  <c r="F31" i="34"/>
  <c r="AC29" i="34"/>
  <c r="K29" i="34"/>
  <c r="T28" i="34"/>
  <c r="AF25" i="34"/>
  <c r="P25" i="34"/>
  <c r="AF24" i="34"/>
  <c r="P24" i="34"/>
  <c r="U3" i="34"/>
  <c r="I3" i="34"/>
  <c r="AA4" i="34"/>
  <c r="Q4" i="34"/>
  <c r="G4" i="34"/>
  <c r="Y2" i="34"/>
  <c r="O2" i="34"/>
  <c r="E2" i="34"/>
  <c r="Q12" i="34"/>
  <c r="U22" i="34"/>
  <c r="M22" i="34"/>
  <c r="E22" i="34"/>
  <c r="AA5" i="34"/>
  <c r="S5" i="34"/>
  <c r="K5" i="34"/>
  <c r="C5" i="34"/>
  <c r="Y35" i="34"/>
  <c r="P34" i="34"/>
  <c r="W33" i="34"/>
  <c r="AF32" i="34"/>
  <c r="N32" i="34"/>
  <c r="W31" i="34"/>
  <c r="E31" i="34"/>
  <c r="E29" i="34"/>
  <c r="S28" i="34"/>
  <c r="AA27" i="34"/>
  <c r="I27" i="34"/>
  <c r="Q26" i="34"/>
  <c r="AE25" i="34"/>
  <c r="O25" i="34"/>
  <c r="AE24" i="34"/>
  <c r="O24" i="34"/>
  <c r="AE7" i="34"/>
  <c r="O7" i="34"/>
  <c r="AA23" i="34"/>
  <c r="Q23" i="34"/>
  <c r="E23" i="34"/>
  <c r="Y6" i="34"/>
  <c r="O6" i="34"/>
  <c r="C6" i="34"/>
  <c r="C2" i="34"/>
  <c r="Y12" i="34"/>
  <c r="G12" i="34"/>
  <c r="AC22" i="34"/>
  <c r="AA9" i="34"/>
  <c r="S9" i="34"/>
  <c r="K9" i="34"/>
  <c r="C9" i="34"/>
  <c r="Y21" i="34"/>
  <c r="Q21" i="34"/>
  <c r="I21" i="34"/>
  <c r="AE19" i="34"/>
  <c r="W19" i="34"/>
  <c r="O19" i="34"/>
  <c r="G19" i="34"/>
  <c r="AC17" i="34"/>
  <c r="U17" i="34"/>
  <c r="M17" i="34"/>
  <c r="E17" i="34"/>
  <c r="AA10" i="34"/>
  <c r="S10" i="34"/>
  <c r="K10" i="34"/>
  <c r="C10" i="34"/>
  <c r="Q35" i="34"/>
  <c r="I34" i="34"/>
  <c r="Q33" i="34"/>
  <c r="AE32" i="34"/>
  <c r="H32" i="34"/>
  <c r="V31" i="34"/>
  <c r="M30" i="34"/>
  <c r="AA29" i="34"/>
  <c r="R28" i="34"/>
  <c r="C27" i="34"/>
  <c r="AD25" i="34"/>
  <c r="N25" i="34"/>
  <c r="AD24" i="34"/>
  <c r="N24" i="34"/>
  <c r="S3" i="34"/>
  <c r="E3" i="34"/>
  <c r="Y4" i="34"/>
  <c r="O4" i="34"/>
  <c r="C4" i="34"/>
  <c r="W2" i="34"/>
  <c r="M2" i="34"/>
  <c r="O12" i="34"/>
  <c r="S22" i="34"/>
  <c r="K22" i="34"/>
  <c r="C22" i="34"/>
  <c r="I35" i="34"/>
  <c r="H34" i="34"/>
  <c r="P33" i="34"/>
  <c r="AD32" i="34"/>
  <c r="G32" i="34"/>
  <c r="U31" i="34"/>
  <c r="U29" i="34"/>
  <c r="C29" i="34"/>
  <c r="L28" i="34"/>
  <c r="Y27" i="34"/>
  <c r="Y25" i="34"/>
  <c r="I25" i="34"/>
  <c r="AC24" i="34"/>
  <c r="M24" i="34"/>
  <c r="AC7" i="34"/>
  <c r="M7" i="34"/>
  <c r="AC3" i="34"/>
  <c r="Q3" i="34"/>
  <c r="Y23" i="34"/>
  <c r="M23" i="34"/>
  <c r="C23" i="34"/>
  <c r="O33" i="34"/>
  <c r="X32" i="34"/>
  <c r="F32" i="34"/>
  <c r="O31" i="34"/>
  <c r="AC30" i="34"/>
  <c r="K28" i="34"/>
  <c r="S27" i="34"/>
  <c r="I26" i="34"/>
  <c r="X25" i="34"/>
  <c r="H25" i="34"/>
  <c r="X24" i="34"/>
  <c r="H24" i="34"/>
  <c r="C3" i="34"/>
  <c r="W4" i="34"/>
  <c r="K4" i="34"/>
  <c r="AE2" i="34"/>
  <c r="U2" i="34"/>
  <c r="I2" i="34"/>
  <c r="AE12" i="34"/>
  <c r="M12" i="34"/>
  <c r="Y22" i="34"/>
  <c r="Q22" i="34"/>
  <c r="I22" i="34"/>
  <c r="AE5" i="34"/>
  <c r="W5" i="34"/>
  <c r="O5" i="34"/>
  <c r="G5" i="34"/>
  <c r="AC20" i="34"/>
  <c r="U20" i="34"/>
  <c r="M20" i="34"/>
  <c r="E20" i="34"/>
  <c r="AA18" i="34"/>
  <c r="S18" i="34"/>
  <c r="K18" i="34"/>
  <c r="C18" i="34"/>
  <c r="AA22" i="34"/>
  <c r="E19" i="34"/>
  <c r="O18" i="34"/>
  <c r="U8" i="34"/>
  <c r="E8" i="34"/>
  <c r="S16" i="34"/>
  <c r="C16" i="34"/>
  <c r="W15" i="34"/>
  <c r="I15" i="34"/>
  <c r="AC14" i="34"/>
  <c r="O14" i="34"/>
  <c r="W13" i="34"/>
  <c r="E13" i="34"/>
  <c r="S11" i="34"/>
  <c r="K11" i="34"/>
  <c r="C11" i="34"/>
  <c r="Q16" i="34"/>
  <c r="Y14" i="34"/>
  <c r="M13" i="34"/>
  <c r="AA11" i="34"/>
  <c r="Q10" i="34"/>
  <c r="M14" i="34"/>
  <c r="U13" i="34"/>
  <c r="C13" i="34"/>
  <c r="Q11" i="34"/>
  <c r="W21" i="34"/>
  <c r="Q15" i="34"/>
  <c r="K13" i="34"/>
  <c r="I13" i="34"/>
  <c r="W11" i="34"/>
  <c r="G11" i="34"/>
  <c r="Y5" i="34"/>
  <c r="AE21" i="34"/>
  <c r="AE20" i="34"/>
  <c r="I20" i="34"/>
  <c r="M18" i="34"/>
  <c r="AA17" i="34"/>
  <c r="S8" i="34"/>
  <c r="C8" i="34"/>
  <c r="G20" i="34"/>
  <c r="U19" i="34"/>
  <c r="AE18" i="34"/>
  <c r="C17" i="34"/>
  <c r="W6" i="34"/>
  <c r="W12" i="34"/>
  <c r="Y9" i="34"/>
  <c r="W20" i="34"/>
  <c r="E18" i="34"/>
  <c r="S17" i="34"/>
  <c r="AC8" i="34"/>
  <c r="M8" i="34"/>
  <c r="AA16" i="34"/>
  <c r="K16" i="34"/>
  <c r="K6" i="34"/>
  <c r="Q9" i="34"/>
  <c r="I5" i="34"/>
  <c r="O21" i="34"/>
  <c r="M19" i="34"/>
  <c r="W18" i="34"/>
  <c r="AA8" i="34"/>
  <c r="K8" i="34"/>
  <c r="Y16" i="34"/>
  <c r="I16" i="34"/>
  <c r="O15" i="34"/>
  <c r="U14" i="34"/>
  <c r="G14" i="34"/>
  <c r="Q13" i="34"/>
  <c r="AE11" i="34"/>
  <c r="Q8" i="34"/>
  <c r="AE15" i="34"/>
  <c r="I14" i="34"/>
  <c r="AC13" i="34"/>
  <c r="E12" i="34"/>
  <c r="I9" i="34"/>
  <c r="Q20" i="34"/>
  <c r="U18" i="34"/>
  <c r="Y10" i="34"/>
  <c r="I10" i="34"/>
  <c r="Y15" i="34"/>
  <c r="AE14" i="34"/>
  <c r="Q14" i="34"/>
  <c r="Y13" i="34"/>
  <c r="G13" i="34"/>
  <c r="U11" i="34"/>
  <c r="M11" i="34"/>
  <c r="E11" i="34"/>
  <c r="AC11" i="34"/>
  <c r="G15" i="34"/>
  <c r="I11" i="34"/>
  <c r="Y20" i="34"/>
  <c r="AC18" i="34"/>
  <c r="AE16" i="34"/>
  <c r="O11" i="34"/>
  <c r="G21" i="34"/>
  <c r="O20" i="34"/>
  <c r="AC19" i="34"/>
  <c r="K17" i="34"/>
  <c r="Y8" i="34"/>
  <c r="I8" i="34"/>
  <c r="W16" i="34"/>
  <c r="G16" i="34"/>
  <c r="E14" i="34"/>
  <c r="O13" i="34"/>
  <c r="AE13" i="34"/>
  <c r="Q5" i="34"/>
  <c r="G18" i="34"/>
  <c r="O16" i="34"/>
  <c r="W14" i="34"/>
  <c r="S13" i="34"/>
  <c r="R53" i="37"/>
  <c r="AU53" i="37" s="1"/>
  <c r="R69" i="37"/>
  <c r="AU69" i="37" s="1"/>
  <c r="T88" i="47"/>
  <c r="H90" i="47"/>
  <c r="N89" i="47"/>
  <c r="R88" i="47"/>
  <c r="F87" i="47"/>
  <c r="AB82" i="47"/>
  <c r="T80" i="47"/>
  <c r="AB79" i="47"/>
  <c r="H78" i="47"/>
  <c r="L77" i="47"/>
  <c r="N77" i="47"/>
  <c r="AB76" i="47"/>
  <c r="T76" i="47"/>
  <c r="L76" i="47"/>
  <c r="F75" i="47"/>
  <c r="L74" i="47"/>
  <c r="N73" i="47"/>
  <c r="AM4" i="47"/>
  <c r="F90" i="47"/>
  <c r="F89" i="47"/>
  <c r="F88" i="47"/>
  <c r="R86" i="47"/>
  <c r="X85" i="47"/>
  <c r="T84" i="47"/>
  <c r="AB83" i="47"/>
  <c r="L82" i="47"/>
  <c r="X81" i="47"/>
  <c r="AB80" i="47"/>
  <c r="R80" i="47"/>
  <c r="R79" i="47"/>
  <c r="F78" i="47"/>
  <c r="X77" i="47"/>
  <c r="F77" i="47"/>
  <c r="F76" i="47"/>
  <c r="T74" i="47"/>
  <c r="H74" i="47"/>
  <c r="F73" i="47"/>
  <c r="T87" i="47"/>
  <c r="H86" i="47"/>
  <c r="N85" i="47"/>
  <c r="R84" i="47"/>
  <c r="R83" i="47"/>
  <c r="R82" i="47"/>
  <c r="H82" i="47"/>
  <c r="N81" i="47"/>
  <c r="F80" i="47"/>
  <c r="F79" i="47"/>
  <c r="AB77" i="47"/>
  <c r="H77" i="47"/>
  <c r="X76" i="47"/>
  <c r="F74" i="47"/>
  <c r="R90" i="47"/>
  <c r="AB87" i="47"/>
  <c r="R87" i="47"/>
  <c r="F86" i="47"/>
  <c r="F85" i="47"/>
  <c r="F84" i="47"/>
  <c r="F83" i="47"/>
  <c r="F82" i="47"/>
  <c r="R78" i="47"/>
  <c r="R76" i="47"/>
  <c r="T79" i="47"/>
  <c r="T77" i="47"/>
  <c r="AB90" i="47"/>
  <c r="T82" i="47"/>
  <c r="L80" i="47"/>
  <c r="L88" i="47"/>
  <c r="L90" i="47"/>
  <c r="T86" i="47"/>
  <c r="L85" i="47"/>
  <c r="AB84" i="47"/>
  <c r="T78" i="47"/>
  <c r="T83" i="47"/>
  <c r="AF77" i="47"/>
  <c r="R77" i="47"/>
  <c r="T90" i="47"/>
  <c r="L89" i="47"/>
  <c r="AB88" i="47"/>
  <c r="AB86" i="47"/>
  <c r="L86" i="47"/>
  <c r="L84" i="47"/>
  <c r="L81" i="47"/>
  <c r="AB78" i="47"/>
  <c r="L78" i="47"/>
  <c r="P89" i="47"/>
  <c r="AD88" i="47"/>
  <c r="V88" i="47"/>
  <c r="N88" i="47"/>
  <c r="L87" i="47"/>
  <c r="P85" i="47"/>
  <c r="AD84" i="47"/>
  <c r="V84" i="47"/>
  <c r="N84" i="47"/>
  <c r="L83" i="47"/>
  <c r="P81" i="47"/>
  <c r="AD80" i="47"/>
  <c r="V80" i="47"/>
  <c r="N80" i="47"/>
  <c r="L79" i="47"/>
  <c r="P77" i="47"/>
  <c r="AB89" i="47"/>
  <c r="R89" i="47"/>
  <c r="H89" i="47"/>
  <c r="AF88" i="47"/>
  <c r="X88" i="47"/>
  <c r="P88" i="47"/>
  <c r="H88" i="47"/>
  <c r="AB85" i="47"/>
  <c r="R85" i="47"/>
  <c r="H85" i="47"/>
  <c r="AF84" i="47"/>
  <c r="X84" i="47"/>
  <c r="P84" i="47"/>
  <c r="H84" i="47"/>
  <c r="AB81" i="47"/>
  <c r="R81" i="47"/>
  <c r="H81" i="47"/>
  <c r="AF80" i="47"/>
  <c r="X80" i="47"/>
  <c r="P80" i="47"/>
  <c r="H80" i="47"/>
  <c r="AF89" i="47"/>
  <c r="T89" i="47"/>
  <c r="AF85" i="47"/>
  <c r="T85" i="47"/>
  <c r="AF81" i="47"/>
  <c r="T81" i="47"/>
  <c r="T75" i="47"/>
  <c r="AB75" i="47"/>
  <c r="AF73" i="47"/>
  <c r="T73" i="47"/>
  <c r="AB73" i="47"/>
  <c r="R73" i="47"/>
  <c r="H73" i="47"/>
  <c r="X73" i="47"/>
  <c r="L73" i="47"/>
  <c r="P73" i="47"/>
  <c r="R74" i="47"/>
  <c r="AD87" i="47"/>
  <c r="V87" i="47"/>
  <c r="N87" i="47"/>
  <c r="AD83" i="47"/>
  <c r="V83" i="47"/>
  <c r="N83" i="47"/>
  <c r="AD79" i="47"/>
  <c r="V79" i="47"/>
  <c r="N79" i="47"/>
  <c r="AD75" i="47"/>
  <c r="V75" i="47"/>
  <c r="N75" i="47"/>
  <c r="AD90" i="47"/>
  <c r="V90" i="47"/>
  <c r="N90" i="47"/>
  <c r="AF87" i="47"/>
  <c r="X87" i="47"/>
  <c r="P87" i="47"/>
  <c r="H87" i="47"/>
  <c r="AD86" i="47"/>
  <c r="V86" i="47"/>
  <c r="N86" i="47"/>
  <c r="AF83" i="47"/>
  <c r="X83" i="47"/>
  <c r="P83" i="47"/>
  <c r="H83" i="47"/>
  <c r="AD82" i="47"/>
  <c r="V82" i="47"/>
  <c r="N82" i="47"/>
  <c r="AF79" i="47"/>
  <c r="X79" i="47"/>
  <c r="P79" i="47"/>
  <c r="H79" i="47"/>
  <c r="AD78" i="47"/>
  <c r="V78" i="47"/>
  <c r="N78" i="47"/>
  <c r="AF75" i="47"/>
  <c r="X75" i="47"/>
  <c r="P75" i="47"/>
  <c r="H75" i="47"/>
  <c r="AD74" i="47"/>
  <c r="V74" i="47"/>
  <c r="N74" i="47"/>
  <c r="AF90" i="47"/>
  <c r="X90" i="47"/>
  <c r="P90" i="47"/>
  <c r="AD89" i="47"/>
  <c r="V89" i="47"/>
  <c r="AF86" i="47"/>
  <c r="X86" i="47"/>
  <c r="P86" i="47"/>
  <c r="AD85" i="47"/>
  <c r="V85" i="47"/>
  <c r="AF82" i="47"/>
  <c r="X82" i="47"/>
  <c r="P82" i="47"/>
  <c r="AD81" i="47"/>
  <c r="V81" i="47"/>
  <c r="AF78" i="47"/>
  <c r="X78" i="47"/>
  <c r="P78" i="47"/>
  <c r="AD77" i="47"/>
  <c r="V77" i="47"/>
  <c r="AF74" i="47"/>
  <c r="X74" i="47"/>
  <c r="P74" i="47"/>
  <c r="AD73" i="47"/>
  <c r="V73" i="47"/>
  <c r="T13" i="48"/>
  <c r="P13" i="37"/>
  <c r="X13" i="37"/>
  <c r="AF13" i="37"/>
  <c r="G2" i="43"/>
  <c r="H26" i="43" s="1"/>
  <c r="Y2" i="37"/>
  <c r="Z13" i="37" s="1"/>
  <c r="S3" i="46"/>
  <c r="AA3" i="48"/>
  <c r="I3" i="49"/>
  <c r="E3" i="51"/>
  <c r="Y2" i="52"/>
  <c r="Z9" i="52" s="1"/>
  <c r="S3" i="48"/>
  <c r="Q2" i="52"/>
  <c r="R18" i="52" s="1"/>
  <c r="AE2" i="43"/>
  <c r="AF32" i="43" s="1"/>
  <c r="I2" i="41"/>
  <c r="AA3" i="41"/>
  <c r="I2" i="42"/>
  <c r="J64" i="42" s="1"/>
  <c r="AQ64" i="42" s="1"/>
  <c r="I2" i="37"/>
  <c r="AA3" i="37"/>
  <c r="K3" i="46"/>
  <c r="AC3" i="46"/>
  <c r="I2" i="47"/>
  <c r="AE2" i="49"/>
  <c r="Y3" i="49"/>
  <c r="S2" i="51"/>
  <c r="T13" i="51" s="1"/>
  <c r="U3" i="51"/>
  <c r="I2" i="52"/>
  <c r="J17" i="52" s="1"/>
  <c r="AA3" i="52"/>
  <c r="I2" i="53"/>
  <c r="J64" i="53" s="1"/>
  <c r="AQ64" i="53" s="1"/>
  <c r="O2" i="43"/>
  <c r="P67" i="43" s="1"/>
  <c r="AT67" i="43" s="1"/>
  <c r="N7" i="46"/>
  <c r="AD54" i="46"/>
  <c r="BA54" i="46" s="1"/>
  <c r="O2" i="49"/>
  <c r="W3" i="49"/>
  <c r="K2" i="51"/>
  <c r="L13" i="51" s="1"/>
  <c r="S3" i="52"/>
  <c r="W3" i="10"/>
  <c r="M6" i="10"/>
  <c r="AC6" i="10"/>
  <c r="E10" i="10"/>
  <c r="U10" i="10"/>
  <c r="M14" i="10"/>
  <c r="M23" i="10"/>
  <c r="N24" i="10"/>
  <c r="AD24" i="10"/>
  <c r="N25" i="10"/>
  <c r="C26" i="10"/>
  <c r="Y26" i="10"/>
  <c r="O27" i="10"/>
  <c r="D28" i="10"/>
  <c r="T28" i="10"/>
  <c r="E6" i="10"/>
  <c r="U6" i="10"/>
  <c r="M10" i="10"/>
  <c r="AC10" i="10"/>
  <c r="E14" i="10"/>
  <c r="U14" i="10"/>
  <c r="AC14" i="10"/>
  <c r="I19" i="10"/>
  <c r="Q19" i="10"/>
  <c r="Y19" i="10"/>
  <c r="G21" i="10"/>
  <c r="W21" i="10"/>
  <c r="G22" i="10"/>
  <c r="Q22" i="10"/>
  <c r="W22" i="10"/>
  <c r="AC23" i="10"/>
  <c r="C24" i="10"/>
  <c r="I24" i="10"/>
  <c r="S24" i="10"/>
  <c r="Y24" i="10"/>
  <c r="C25" i="10"/>
  <c r="I25" i="10"/>
  <c r="S25" i="10"/>
  <c r="Y25" i="10"/>
  <c r="AD25" i="10"/>
  <c r="I26" i="10"/>
  <c r="S26" i="10"/>
  <c r="AE27" i="10"/>
  <c r="I28" i="10"/>
  <c r="O28" i="10"/>
  <c r="K2" i="10"/>
  <c r="AA2" i="10"/>
  <c r="AA38" i="10"/>
  <c r="K38" i="10"/>
  <c r="AC36" i="10"/>
  <c r="M36" i="10"/>
  <c r="AE35" i="10"/>
  <c r="I35" i="10"/>
  <c r="Z34" i="10"/>
  <c r="D34" i="10"/>
  <c r="AA33" i="10"/>
  <c r="F33" i="10"/>
  <c r="W32" i="10"/>
  <c r="K31" i="10"/>
  <c r="E30" i="10"/>
  <c r="G2" i="10"/>
  <c r="W2" i="10"/>
  <c r="AE38" i="10"/>
  <c r="O38" i="10"/>
  <c r="Q36" i="10"/>
  <c r="O35" i="10"/>
  <c r="AE34" i="10"/>
  <c r="J34" i="10"/>
  <c r="AF33" i="10"/>
  <c r="K33" i="10"/>
  <c r="AB32" i="10"/>
  <c r="G32" i="10"/>
  <c r="Q31" i="10"/>
  <c r="Y29" i="10"/>
  <c r="C2" i="10"/>
  <c r="S2" i="10"/>
  <c r="S38" i="10"/>
  <c r="C38" i="10"/>
  <c r="U36" i="10"/>
  <c r="E36" i="10"/>
  <c r="O34" i="10"/>
  <c r="P33" i="10"/>
  <c r="L32" i="10"/>
  <c r="V31" i="10"/>
  <c r="AE29" i="10"/>
  <c r="I29" i="10"/>
  <c r="Y28" i="10"/>
  <c r="O2" i="10"/>
  <c r="AE2" i="10"/>
  <c r="W38" i="10"/>
  <c r="G38" i="10"/>
  <c r="Y36" i="10"/>
  <c r="I36" i="10"/>
  <c r="Y35" i="10"/>
  <c r="T34" i="10"/>
  <c r="V33" i="10"/>
  <c r="R32" i="10"/>
  <c r="AA31" i="10"/>
  <c r="F31" i="10"/>
  <c r="U30" i="10"/>
  <c r="O29" i="10"/>
  <c r="AE28" i="10"/>
  <c r="AE37" i="10"/>
  <c r="AA37" i="10"/>
  <c r="W37" i="10"/>
  <c r="S37" i="10"/>
  <c r="O37" i="10"/>
  <c r="K37" i="10"/>
  <c r="G37" i="10"/>
  <c r="C37" i="10"/>
  <c r="AA35" i="10"/>
  <c r="U35" i="10"/>
  <c r="K35" i="10"/>
  <c r="E35" i="10"/>
  <c r="AF34" i="10"/>
  <c r="AA34" i="10"/>
  <c r="V34" i="10"/>
  <c r="P34" i="10"/>
  <c r="K34" i="10"/>
  <c r="F34" i="10"/>
  <c r="AB33" i="10"/>
  <c r="W33" i="10"/>
  <c r="R33" i="10"/>
  <c r="L33" i="10"/>
  <c r="G33" i="10"/>
  <c r="AD32" i="10"/>
  <c r="X32" i="10"/>
  <c r="S32" i="10"/>
  <c r="N32" i="10"/>
  <c r="H32" i="10"/>
  <c r="C32" i="10"/>
  <c r="AC31" i="10"/>
  <c r="W31" i="10"/>
  <c r="R31" i="10"/>
  <c r="M31" i="10"/>
  <c r="G31" i="10"/>
  <c r="Q30" i="10"/>
  <c r="AA29" i="10"/>
  <c r="U29" i="10"/>
  <c r="K29" i="10"/>
  <c r="E29" i="10"/>
  <c r="AF28" i="10"/>
  <c r="AA28" i="10"/>
  <c r="U28" i="10"/>
  <c r="P28" i="10"/>
  <c r="K28" i="10"/>
  <c r="E28" i="10"/>
  <c r="AA27" i="10"/>
  <c r="K27" i="10"/>
  <c r="AE26" i="10"/>
  <c r="U26" i="10"/>
  <c r="O26" i="10"/>
  <c r="E26" i="10"/>
  <c r="AE25" i="10"/>
  <c r="Z25" i="10"/>
  <c r="U25" i="10"/>
  <c r="O25" i="10"/>
  <c r="J25" i="10"/>
  <c r="E25" i="10"/>
  <c r="AE24" i="10"/>
  <c r="Z24" i="10"/>
  <c r="U24" i="10"/>
  <c r="O24" i="10"/>
  <c r="J24" i="10"/>
  <c r="E24" i="10"/>
  <c r="Y23" i="10"/>
  <c r="I23" i="10"/>
  <c r="AC22" i="10"/>
  <c r="S22" i="10"/>
  <c r="M22" i="10"/>
  <c r="C22" i="10"/>
  <c r="S21" i="10"/>
  <c r="C21" i="10"/>
  <c r="AA20" i="10"/>
  <c r="S20" i="10"/>
  <c r="K20" i="10"/>
  <c r="C20" i="10"/>
  <c r="Y18" i="10"/>
  <c r="Q18" i="10"/>
  <c r="I18" i="10"/>
  <c r="AA17" i="10"/>
  <c r="S17" i="10"/>
  <c r="K17" i="10"/>
  <c r="C17" i="10"/>
  <c r="AE16" i="10"/>
  <c r="W16" i="10"/>
  <c r="O16" i="10"/>
  <c r="G16" i="10"/>
  <c r="AE15" i="10"/>
  <c r="W15" i="10"/>
  <c r="O15" i="10"/>
  <c r="G15" i="10"/>
  <c r="AC13" i="10"/>
  <c r="U13" i="10"/>
  <c r="M13" i="10"/>
  <c r="E13" i="10"/>
  <c r="AE12" i="10"/>
  <c r="W12" i="10"/>
  <c r="O12" i="10"/>
  <c r="G12" i="10"/>
  <c r="AE11" i="10"/>
  <c r="W11" i="10"/>
  <c r="O11" i="10"/>
  <c r="G11" i="10"/>
  <c r="AC9" i="10"/>
  <c r="U9" i="10"/>
  <c r="M9" i="10"/>
  <c r="E9" i="10"/>
  <c r="AE8" i="10"/>
  <c r="W8" i="10"/>
  <c r="O8" i="10"/>
  <c r="G8" i="10"/>
  <c r="AE7" i="10"/>
  <c r="W7" i="10"/>
  <c r="O7" i="10"/>
  <c r="G7" i="10"/>
  <c r="AC5" i="10"/>
  <c r="U5" i="10"/>
  <c r="M5" i="10"/>
  <c r="E5" i="10"/>
  <c r="AC4" i="10"/>
  <c r="U4" i="10"/>
  <c r="M4" i="10"/>
  <c r="E4" i="10"/>
  <c r="AC3" i="10"/>
  <c r="I3" i="10"/>
  <c r="W2" i="43"/>
  <c r="X32" i="43" s="1"/>
  <c r="E2" i="10"/>
  <c r="I2" i="10"/>
  <c r="M2" i="10"/>
  <c r="Q2" i="10"/>
  <c r="U2" i="10"/>
  <c r="Y2" i="10"/>
  <c r="AC2" i="10"/>
  <c r="AC38" i="10"/>
  <c r="Y38" i="10"/>
  <c r="U38" i="10"/>
  <c r="Q38" i="10"/>
  <c r="M38" i="10"/>
  <c r="I38" i="10"/>
  <c r="E38" i="10"/>
  <c r="AE36" i="10"/>
  <c r="AA36" i="10"/>
  <c r="W36" i="10"/>
  <c r="S36" i="10"/>
  <c r="O36" i="10"/>
  <c r="K36" i="10"/>
  <c r="G36" i="10"/>
  <c r="W35" i="10"/>
  <c r="Q35" i="10"/>
  <c r="G35" i="10"/>
  <c r="AB34" i="10"/>
  <c r="W34" i="10"/>
  <c r="R34" i="10"/>
  <c r="L34" i="10"/>
  <c r="G34" i="10"/>
  <c r="AD33" i="10"/>
  <c r="X33" i="10"/>
  <c r="S33" i="10"/>
  <c r="N33" i="10"/>
  <c r="H33" i="10"/>
  <c r="C33" i="10"/>
  <c r="AE32" i="10"/>
  <c r="Z32" i="10"/>
  <c r="T32" i="10"/>
  <c r="O32" i="10"/>
  <c r="J32" i="10"/>
  <c r="D32" i="10"/>
  <c r="AD31" i="10"/>
  <c r="Y31" i="10"/>
  <c r="S31" i="10"/>
  <c r="N31" i="10"/>
  <c r="I31" i="10"/>
  <c r="C31" i="10"/>
  <c r="AC30" i="10"/>
  <c r="M30" i="10"/>
  <c r="W29" i="10"/>
  <c r="Q29" i="10"/>
  <c r="G29" i="10"/>
  <c r="AB28" i="10"/>
  <c r="W28" i="10"/>
  <c r="Q28" i="10"/>
  <c r="L28" i="10"/>
  <c r="G28" i="10"/>
  <c r="W27" i="10"/>
  <c r="G27" i="10"/>
  <c r="AA26" i="10"/>
  <c r="Q26" i="10"/>
  <c r="K26" i="10"/>
  <c r="AA25" i="10"/>
  <c r="V25" i="10"/>
  <c r="Q25" i="10"/>
  <c r="K25" i="10"/>
  <c r="F25" i="10"/>
  <c r="AA24" i="10"/>
  <c r="V24" i="10"/>
  <c r="Q24" i="10"/>
  <c r="K24" i="10"/>
  <c r="F24" i="10"/>
  <c r="U23" i="10"/>
  <c r="E23" i="10"/>
  <c r="AE22" i="10"/>
  <c r="Y22" i="10"/>
  <c r="O22" i="10"/>
  <c r="I22" i="10"/>
  <c r="AE21" i="10"/>
  <c r="O21" i="10"/>
  <c r="AC19" i="10"/>
  <c r="U19" i="10"/>
  <c r="M19" i="10"/>
  <c r="E19" i="10"/>
  <c r="Y14" i="10"/>
  <c r="Q14" i="10"/>
  <c r="I14" i="10"/>
  <c r="Y10" i="10"/>
  <c r="Q10" i="10"/>
  <c r="I10" i="10"/>
  <c r="Y6" i="10"/>
  <c r="Q6" i="10"/>
  <c r="I6" i="10"/>
  <c r="AE3" i="10"/>
  <c r="K3" i="10"/>
  <c r="G3" i="10"/>
  <c r="O3" i="10"/>
  <c r="E3" i="10"/>
  <c r="M3" i="10"/>
  <c r="C3" i="10"/>
  <c r="S3" i="10"/>
  <c r="AA3" i="10"/>
  <c r="C4" i="10"/>
  <c r="G4" i="10"/>
  <c r="K4" i="10"/>
  <c r="O4" i="10"/>
  <c r="S4" i="10"/>
  <c r="W4" i="10"/>
  <c r="AA4" i="10"/>
  <c r="AE4" i="10"/>
  <c r="C5" i="10"/>
  <c r="G5" i="10"/>
  <c r="K5" i="10"/>
  <c r="O5" i="10"/>
  <c r="S5" i="10"/>
  <c r="W5" i="10"/>
  <c r="AA5" i="10"/>
  <c r="AE5" i="10"/>
  <c r="E7" i="10"/>
  <c r="I7" i="10"/>
  <c r="M7" i="10"/>
  <c r="Q7" i="10"/>
  <c r="U7" i="10"/>
  <c r="Y7" i="10"/>
  <c r="AC7" i="10"/>
  <c r="C9" i="10"/>
  <c r="G9" i="10"/>
  <c r="K9" i="10"/>
  <c r="O9" i="10"/>
  <c r="S9" i="10"/>
  <c r="W9" i="10"/>
  <c r="AA9" i="10"/>
  <c r="AE9" i="10"/>
  <c r="E11" i="10"/>
  <c r="I11" i="10"/>
  <c r="M11" i="10"/>
  <c r="Q11" i="10"/>
  <c r="U11" i="10"/>
  <c r="Y11" i="10"/>
  <c r="AC11" i="10"/>
  <c r="C13" i="10"/>
  <c r="G13" i="10"/>
  <c r="K13" i="10"/>
  <c r="O13" i="10"/>
  <c r="S13" i="10"/>
  <c r="W13" i="10"/>
  <c r="AA13" i="10"/>
  <c r="AE13" i="10"/>
  <c r="E15" i="10"/>
  <c r="I15" i="10"/>
  <c r="M15" i="10"/>
  <c r="Q15" i="10"/>
  <c r="U15" i="10"/>
  <c r="Y15" i="10"/>
  <c r="AC15" i="10"/>
  <c r="C18" i="10"/>
  <c r="G18" i="10"/>
  <c r="K18" i="10"/>
  <c r="O18" i="10"/>
  <c r="S18" i="10"/>
  <c r="W18" i="10"/>
  <c r="AA18" i="10"/>
  <c r="AE18" i="10"/>
  <c r="E20" i="10"/>
  <c r="I20" i="10"/>
  <c r="M20" i="10"/>
  <c r="Q20" i="10"/>
  <c r="U20" i="10"/>
  <c r="Y20" i="10"/>
  <c r="AC20" i="10"/>
  <c r="Q3" i="10"/>
  <c r="Y3" i="10"/>
  <c r="C6" i="10"/>
  <c r="G6" i="10"/>
  <c r="K6" i="10"/>
  <c r="O6" i="10"/>
  <c r="S6" i="10"/>
  <c r="W6" i="10"/>
  <c r="AA6" i="10"/>
  <c r="AE6" i="10"/>
  <c r="E8" i="10"/>
  <c r="I8" i="10"/>
  <c r="M8" i="10"/>
  <c r="Q8" i="10"/>
  <c r="U8" i="10"/>
  <c r="Y8" i="10"/>
  <c r="AC8" i="10"/>
  <c r="C10" i="10"/>
  <c r="G10" i="10"/>
  <c r="K10" i="10"/>
  <c r="O10" i="10"/>
  <c r="S10" i="10"/>
  <c r="W10" i="10"/>
  <c r="AA10" i="10"/>
  <c r="AE10" i="10"/>
  <c r="E12" i="10"/>
  <c r="I12" i="10"/>
  <c r="M12" i="10"/>
  <c r="Q12" i="10"/>
  <c r="U12" i="10"/>
  <c r="Y12" i="10"/>
  <c r="AC12" i="10"/>
  <c r="C14" i="10"/>
  <c r="G14" i="10"/>
  <c r="K14" i="10"/>
  <c r="O14" i="10"/>
  <c r="S14" i="10"/>
  <c r="W14" i="10"/>
  <c r="AA14" i="10"/>
  <c r="AE14" i="10"/>
  <c r="E16" i="10"/>
  <c r="I16" i="10"/>
  <c r="M16" i="10"/>
  <c r="Q16" i="10"/>
  <c r="U16" i="10"/>
  <c r="Y16" i="10"/>
  <c r="AC16" i="10"/>
  <c r="E17" i="10"/>
  <c r="I17" i="10"/>
  <c r="M17" i="10"/>
  <c r="Q17" i="10"/>
  <c r="U17" i="10"/>
  <c r="Y17" i="10"/>
  <c r="AC17" i="10"/>
  <c r="C19" i="10"/>
  <c r="G19" i="10"/>
  <c r="K19" i="10"/>
  <c r="O19" i="10"/>
  <c r="S19" i="10"/>
  <c r="W19" i="10"/>
  <c r="AA19" i="10"/>
  <c r="AE19" i="10"/>
  <c r="E21" i="10"/>
  <c r="I21" i="10"/>
  <c r="M21" i="10"/>
  <c r="Q21" i="10"/>
  <c r="U21" i="10"/>
  <c r="Y21" i="10"/>
  <c r="AC21" i="10"/>
  <c r="C23" i="10"/>
  <c r="G23" i="10"/>
  <c r="K23" i="10"/>
  <c r="O23" i="10"/>
  <c r="S23" i="10"/>
  <c r="W23" i="10"/>
  <c r="AA23" i="10"/>
  <c r="AE23" i="10"/>
  <c r="D24" i="10"/>
  <c r="H24" i="10"/>
  <c r="L24" i="10"/>
  <c r="P24" i="10"/>
  <c r="T24" i="10"/>
  <c r="X24" i="10"/>
  <c r="AB24" i="10"/>
  <c r="AF24" i="10"/>
  <c r="D25" i="10"/>
  <c r="H25" i="10"/>
  <c r="L25" i="10"/>
  <c r="P25" i="10"/>
  <c r="T25" i="10"/>
  <c r="X25" i="10"/>
  <c r="AB25" i="10"/>
  <c r="AF25" i="10"/>
  <c r="E27" i="10"/>
  <c r="I27" i="10"/>
  <c r="M27" i="10"/>
  <c r="Q27" i="10"/>
  <c r="U27" i="10"/>
  <c r="Y27" i="10"/>
  <c r="AC27" i="10"/>
  <c r="F28" i="10"/>
  <c r="J28" i="10"/>
  <c r="N28" i="10"/>
  <c r="R28" i="10"/>
  <c r="V28" i="10"/>
  <c r="Z28" i="10"/>
  <c r="AD28" i="10"/>
  <c r="C30" i="10"/>
  <c r="G30" i="10"/>
  <c r="K30" i="10"/>
  <c r="O30" i="10"/>
  <c r="S30" i="10"/>
  <c r="W30" i="10"/>
  <c r="AA30" i="10"/>
  <c r="AE30" i="10"/>
  <c r="D31" i="10"/>
  <c r="H31" i="10"/>
  <c r="L31" i="10"/>
  <c r="P31" i="10"/>
  <c r="T31" i="10"/>
  <c r="X31" i="10"/>
  <c r="AB31" i="10"/>
  <c r="AF31" i="10"/>
  <c r="E32" i="10"/>
  <c r="I32" i="10"/>
  <c r="M32" i="10"/>
  <c r="Q32" i="10"/>
  <c r="U32" i="10"/>
  <c r="Y32" i="10"/>
  <c r="AC32" i="10"/>
  <c r="E33" i="10"/>
  <c r="I33" i="10"/>
  <c r="M33" i="10"/>
  <c r="Q33" i="10"/>
  <c r="U33" i="10"/>
  <c r="Y33" i="10"/>
  <c r="AC33" i="10"/>
  <c r="E34" i="10"/>
  <c r="I34" i="10"/>
  <c r="M34" i="10"/>
  <c r="Q34" i="10"/>
  <c r="U34" i="10"/>
  <c r="Y34" i="10"/>
  <c r="AC34" i="10"/>
  <c r="C36" i="10"/>
  <c r="AC37" i="10"/>
  <c r="Y37" i="10"/>
  <c r="U37" i="10"/>
  <c r="Q37" i="10"/>
  <c r="M37" i="10"/>
  <c r="I37" i="10"/>
  <c r="E37" i="10"/>
  <c r="AC35" i="10"/>
  <c r="S35" i="10"/>
  <c r="M35" i="10"/>
  <c r="C35" i="10"/>
  <c r="AD34" i="10"/>
  <c r="X34" i="10"/>
  <c r="S34" i="10"/>
  <c r="N34" i="10"/>
  <c r="H34" i="10"/>
  <c r="C34" i="10"/>
  <c r="AE33" i="10"/>
  <c r="Z33" i="10"/>
  <c r="T33" i="10"/>
  <c r="O33" i="10"/>
  <c r="J33" i="10"/>
  <c r="D33" i="10"/>
  <c r="AF32" i="10"/>
  <c r="AA32" i="10"/>
  <c r="V32" i="10"/>
  <c r="P32" i="10"/>
  <c r="K32" i="10"/>
  <c r="F32" i="10"/>
  <c r="AE31" i="10"/>
  <c r="Z31" i="10"/>
  <c r="U31" i="10"/>
  <c r="O31" i="10"/>
  <c r="J31" i="10"/>
  <c r="E31" i="10"/>
  <c r="Y30" i="10"/>
  <c r="I30" i="10"/>
  <c r="AC29" i="10"/>
  <c r="S29" i="10"/>
  <c r="M29" i="10"/>
  <c r="C29" i="10"/>
  <c r="AC28" i="10"/>
  <c r="X28" i="10"/>
  <c r="S28" i="10"/>
  <c r="M28" i="10"/>
  <c r="H28" i="10"/>
  <c r="C28" i="10"/>
  <c r="S27" i="10"/>
  <c r="C27" i="10"/>
  <c r="AC26" i="10"/>
  <c r="W26" i="10"/>
  <c r="M26" i="10"/>
  <c r="G26" i="10"/>
  <c r="AC25" i="10"/>
  <c r="W25" i="10"/>
  <c r="R25" i="10"/>
  <c r="M25" i="10"/>
  <c r="G25" i="10"/>
  <c r="AC24" i="10"/>
  <c r="W24" i="10"/>
  <c r="R24" i="10"/>
  <c r="M24" i="10"/>
  <c r="G24" i="10"/>
  <c r="Q23" i="10"/>
  <c r="AA22" i="10"/>
  <c r="U22" i="10"/>
  <c r="K22" i="10"/>
  <c r="E22" i="10"/>
  <c r="AA21" i="10"/>
  <c r="K21" i="10"/>
  <c r="AE20" i="10"/>
  <c r="W20" i="10"/>
  <c r="O20" i="10"/>
  <c r="G20" i="10"/>
  <c r="AC18" i="10"/>
  <c r="U18" i="10"/>
  <c r="M18" i="10"/>
  <c r="E18" i="10"/>
  <c r="AE17" i="10"/>
  <c r="W17" i="10"/>
  <c r="O17" i="10"/>
  <c r="G17" i="10"/>
  <c r="AA16" i="10"/>
  <c r="S16" i="10"/>
  <c r="K16" i="10"/>
  <c r="C16" i="10"/>
  <c r="AA15" i="10"/>
  <c r="S15" i="10"/>
  <c r="K15" i="10"/>
  <c r="C15" i="10"/>
  <c r="Y13" i="10"/>
  <c r="Q13" i="10"/>
  <c r="I13" i="10"/>
  <c r="AA12" i="10"/>
  <c r="S12" i="10"/>
  <c r="K12" i="10"/>
  <c r="C12" i="10"/>
  <c r="AA11" i="10"/>
  <c r="S11" i="10"/>
  <c r="K11" i="10"/>
  <c r="C11" i="10"/>
  <c r="Y9" i="10"/>
  <c r="Q9" i="10"/>
  <c r="I9" i="10"/>
  <c r="AA8" i="10"/>
  <c r="S8" i="10"/>
  <c r="K8" i="10"/>
  <c r="C8" i="10"/>
  <c r="AA7" i="10"/>
  <c r="S7" i="10"/>
  <c r="K7" i="10"/>
  <c r="C7" i="10"/>
  <c r="Y5" i="10"/>
  <c r="Q5" i="10"/>
  <c r="I5" i="10"/>
  <c r="Y4" i="10"/>
  <c r="Q4" i="10"/>
  <c r="I4" i="10"/>
  <c r="U3" i="10"/>
  <c r="K3" i="42"/>
  <c r="I2" i="44"/>
  <c r="J72" i="44" s="1"/>
  <c r="AQ72" i="44" s="1"/>
  <c r="K3" i="44"/>
  <c r="Q2" i="46"/>
  <c r="AG2" i="46"/>
  <c r="S3" i="47"/>
  <c r="AG2" i="48"/>
  <c r="K3" i="53"/>
  <c r="AG2" i="42"/>
  <c r="AG2" i="44"/>
  <c r="AH69" i="44" s="1"/>
  <c r="BC69" i="44" s="1"/>
  <c r="K3" i="47"/>
  <c r="H39" i="48"/>
  <c r="Y2" i="48"/>
  <c r="Q2" i="51"/>
  <c r="AG2" i="51"/>
  <c r="N11" i="52"/>
  <c r="V11" i="52"/>
  <c r="AG2" i="53"/>
  <c r="AH15" i="53" s="1"/>
  <c r="K3" i="41"/>
  <c r="Y2" i="42"/>
  <c r="AA3" i="42"/>
  <c r="K3" i="37"/>
  <c r="Y2" i="44"/>
  <c r="Z15" i="44" s="1"/>
  <c r="AA3" i="44"/>
  <c r="L55" i="45"/>
  <c r="T28" i="45"/>
  <c r="AB30" i="45"/>
  <c r="I2" i="46"/>
  <c r="Y2" i="46"/>
  <c r="AG2" i="47"/>
  <c r="Q2" i="48"/>
  <c r="R20" i="48" s="1"/>
  <c r="Q3" i="49"/>
  <c r="AG3" i="49"/>
  <c r="M3" i="51"/>
  <c r="AC3" i="51"/>
  <c r="K3" i="52"/>
  <c r="AF25" i="53"/>
  <c r="Y2" i="53"/>
  <c r="Z62" i="53" s="1"/>
  <c r="AY62" i="53" s="1"/>
  <c r="AA3" i="53"/>
  <c r="AG2" i="41"/>
  <c r="AH7" i="41" s="1"/>
  <c r="Q2" i="42"/>
  <c r="R43" i="42" s="1"/>
  <c r="AU43" i="42" s="1"/>
  <c r="S3" i="42"/>
  <c r="AG2" i="37"/>
  <c r="AH10" i="37" s="1"/>
  <c r="Q2" i="44"/>
  <c r="R61" i="44" s="1"/>
  <c r="AU61" i="44" s="1"/>
  <c r="S3" i="44"/>
  <c r="E2" i="46"/>
  <c r="U2" i="46"/>
  <c r="Y2" i="47"/>
  <c r="AA3" i="47"/>
  <c r="AB33" i="48"/>
  <c r="I2" i="48"/>
  <c r="K3" i="48"/>
  <c r="I2" i="51"/>
  <c r="Y2" i="51"/>
  <c r="AG2" i="52"/>
  <c r="AH49" i="52" s="1"/>
  <c r="BC49" i="52" s="1"/>
  <c r="Q2" i="53"/>
  <c r="R68" i="53" s="1"/>
  <c r="AU68" i="53" s="1"/>
  <c r="S3" i="53"/>
  <c r="AB13" i="37"/>
  <c r="F30" i="53"/>
  <c r="AO30" i="53" s="1"/>
  <c r="N13" i="53"/>
  <c r="N6" i="53"/>
  <c r="N15" i="53"/>
  <c r="N47" i="53"/>
  <c r="AS47" i="53" s="1"/>
  <c r="N40" i="53"/>
  <c r="AS40" i="53" s="1"/>
  <c r="N10" i="53"/>
  <c r="N18" i="53"/>
  <c r="N5" i="53"/>
  <c r="N22" i="53"/>
  <c r="N30" i="53"/>
  <c r="AS30" i="53" s="1"/>
  <c r="N23" i="53"/>
  <c r="V28" i="53"/>
  <c r="AW28" i="53" s="1"/>
  <c r="V18" i="53"/>
  <c r="V24" i="53"/>
  <c r="V31" i="53"/>
  <c r="AW31" i="53" s="1"/>
  <c r="AD7" i="53"/>
  <c r="AD29" i="53"/>
  <c r="BA29" i="53" s="1"/>
  <c r="AD44" i="53"/>
  <c r="BA44" i="53" s="1"/>
  <c r="AD19" i="53"/>
  <c r="H37" i="53"/>
  <c r="H33" i="53"/>
  <c r="AP33" i="53" s="1"/>
  <c r="H28" i="53"/>
  <c r="AP28" i="53" s="1"/>
  <c r="H15" i="53"/>
  <c r="H39" i="53"/>
  <c r="AP39" i="53" s="1"/>
  <c r="H25" i="53"/>
  <c r="H19" i="53"/>
  <c r="H16" i="53"/>
  <c r="P8" i="53"/>
  <c r="P36" i="53"/>
  <c r="AT36" i="53" s="1"/>
  <c r="P46" i="53"/>
  <c r="AT46" i="53" s="1"/>
  <c r="P56" i="53"/>
  <c r="AT56" i="53" s="1"/>
  <c r="P22" i="53"/>
  <c r="P45" i="53"/>
  <c r="AT45" i="53" s="1"/>
  <c r="E3" i="53"/>
  <c r="M3" i="53"/>
  <c r="U3" i="53"/>
  <c r="AC3" i="53"/>
  <c r="G3" i="53"/>
  <c r="O3" i="53"/>
  <c r="W3" i="53"/>
  <c r="AE3" i="53"/>
  <c r="AD13" i="52"/>
  <c r="AD15" i="52"/>
  <c r="E3" i="52"/>
  <c r="M3" i="52"/>
  <c r="U3" i="52"/>
  <c r="AC3" i="52"/>
  <c r="G3" i="52"/>
  <c r="O3" i="52"/>
  <c r="W3" i="52"/>
  <c r="AE3" i="52"/>
  <c r="F15" i="51"/>
  <c r="F45" i="51"/>
  <c r="F21" i="51"/>
  <c r="F56" i="51"/>
  <c r="AO56" i="51" s="1"/>
  <c r="F17" i="51"/>
  <c r="F39" i="51"/>
  <c r="F11" i="51"/>
  <c r="N51" i="51"/>
  <c r="AS51" i="51" s="1"/>
  <c r="N18" i="51"/>
  <c r="N42" i="51"/>
  <c r="N28" i="51"/>
  <c r="N25" i="51"/>
  <c r="N23" i="51"/>
  <c r="N17" i="51"/>
  <c r="N12" i="51"/>
  <c r="N33" i="51"/>
  <c r="N41" i="51"/>
  <c r="N39" i="51"/>
  <c r="N15" i="51"/>
  <c r="V40" i="51"/>
  <c r="V5" i="51"/>
  <c r="V28" i="51"/>
  <c r="V34" i="51"/>
  <c r="V25" i="51"/>
  <c r="V48" i="51"/>
  <c r="AW48" i="51" s="1"/>
  <c r="V31" i="51"/>
  <c r="V36" i="51"/>
  <c r="V12" i="51"/>
  <c r="V7" i="51"/>
  <c r="V37" i="51"/>
  <c r="V33" i="51"/>
  <c r="V23" i="51"/>
  <c r="V17" i="51"/>
  <c r="AD61" i="51"/>
  <c r="BA61" i="51" s="1"/>
  <c r="AD45" i="51"/>
  <c r="AD31" i="51"/>
  <c r="AD27" i="51"/>
  <c r="AD8" i="51"/>
  <c r="AD37" i="51"/>
  <c r="AD25" i="51"/>
  <c r="AD17" i="51"/>
  <c r="AD16" i="51"/>
  <c r="AD55" i="51"/>
  <c r="BA55" i="51" s="1"/>
  <c r="AD5" i="51"/>
  <c r="AD34" i="51"/>
  <c r="AD29" i="51"/>
  <c r="AD12" i="51"/>
  <c r="AD23" i="51"/>
  <c r="N36" i="51"/>
  <c r="AD11" i="51"/>
  <c r="N40" i="51"/>
  <c r="G3" i="51"/>
  <c r="O3" i="51"/>
  <c r="W3" i="51"/>
  <c r="AE3" i="51"/>
  <c r="L40" i="50"/>
  <c r="AR40" i="50" s="1"/>
  <c r="L31" i="50"/>
  <c r="L24" i="50"/>
  <c r="L11" i="50"/>
  <c r="T21" i="50"/>
  <c r="T31" i="50"/>
  <c r="T11" i="50"/>
  <c r="T25" i="50"/>
  <c r="T9" i="50"/>
  <c r="AB27" i="50"/>
  <c r="AB7" i="50"/>
  <c r="AB11" i="50"/>
  <c r="AB25" i="50"/>
  <c r="AB32" i="50"/>
  <c r="AB21" i="50"/>
  <c r="AB31" i="50"/>
  <c r="H26" i="50"/>
  <c r="H14" i="50"/>
  <c r="H30" i="50"/>
  <c r="X16" i="50"/>
  <c r="X5" i="50"/>
  <c r="I2" i="50"/>
  <c r="Q2" i="50"/>
  <c r="Y2" i="50"/>
  <c r="AG2" i="50"/>
  <c r="K3" i="50"/>
  <c r="S3" i="50"/>
  <c r="AA3" i="50"/>
  <c r="L25" i="50"/>
  <c r="AB20" i="50"/>
  <c r="T27" i="50"/>
  <c r="E3" i="50"/>
  <c r="M3" i="50"/>
  <c r="U3" i="50"/>
  <c r="AC3" i="50"/>
  <c r="G3" i="50"/>
  <c r="O3" i="50"/>
  <c r="W3" i="50"/>
  <c r="AE3" i="50"/>
  <c r="F16" i="49"/>
  <c r="V47" i="49"/>
  <c r="V15" i="49"/>
  <c r="J6" i="49"/>
  <c r="J23" i="49"/>
  <c r="R6" i="49"/>
  <c r="R25" i="49"/>
  <c r="R18" i="49"/>
  <c r="R20" i="49"/>
  <c r="R50" i="49"/>
  <c r="R8" i="49"/>
  <c r="Z25" i="49"/>
  <c r="Z21" i="49"/>
  <c r="Z12" i="49"/>
  <c r="Z17" i="49"/>
  <c r="Z18" i="49"/>
  <c r="Z20" i="49"/>
  <c r="Z8" i="49"/>
  <c r="Z6" i="49"/>
  <c r="Z50" i="49"/>
  <c r="AH56" i="49"/>
  <c r="AH18" i="49"/>
  <c r="AH20" i="49"/>
  <c r="AH25" i="49"/>
  <c r="AH8" i="49"/>
  <c r="AH6" i="49"/>
  <c r="AH23" i="49"/>
  <c r="AH17" i="49"/>
  <c r="K3" i="49"/>
  <c r="S3" i="49"/>
  <c r="AA3" i="49"/>
  <c r="E3" i="49"/>
  <c r="M3" i="49"/>
  <c r="U3" i="49"/>
  <c r="AC3" i="49"/>
  <c r="P29" i="48"/>
  <c r="P37" i="48"/>
  <c r="E3" i="48"/>
  <c r="M3" i="48"/>
  <c r="U3" i="48"/>
  <c r="AC3" i="48"/>
  <c r="G3" i="48"/>
  <c r="O3" i="48"/>
  <c r="W3" i="48"/>
  <c r="AE3" i="48"/>
  <c r="F46" i="47"/>
  <c r="N7" i="47"/>
  <c r="N33" i="47"/>
  <c r="V46" i="47"/>
  <c r="V34" i="47"/>
  <c r="V29" i="47"/>
  <c r="V61" i="47"/>
  <c r="AD14" i="47"/>
  <c r="AD46" i="47"/>
  <c r="AD59" i="47"/>
  <c r="AD7" i="47"/>
  <c r="H47" i="47"/>
  <c r="H52" i="47"/>
  <c r="H39" i="47"/>
  <c r="H8" i="47"/>
  <c r="H40" i="47"/>
  <c r="H42" i="47"/>
  <c r="H54" i="47"/>
  <c r="P44" i="47"/>
  <c r="P32" i="47"/>
  <c r="P42" i="47"/>
  <c r="P47" i="47"/>
  <c r="P30" i="47"/>
  <c r="X40" i="47"/>
  <c r="X42" i="47"/>
  <c r="X28" i="47"/>
  <c r="X39" i="47"/>
  <c r="X8" i="47"/>
  <c r="X47" i="47"/>
  <c r="AF32" i="47"/>
  <c r="AF30" i="47"/>
  <c r="AF47" i="47"/>
  <c r="AF42" i="47"/>
  <c r="E3" i="47"/>
  <c r="M3" i="47"/>
  <c r="U3" i="47"/>
  <c r="AC3" i="47"/>
  <c r="G3" i="47"/>
  <c r="O3" i="47"/>
  <c r="W3" i="47"/>
  <c r="AE3" i="47"/>
  <c r="H38" i="46"/>
  <c r="H8" i="46"/>
  <c r="P53" i="46"/>
  <c r="AT53" i="46" s="1"/>
  <c r="P48" i="46"/>
  <c r="P41" i="46"/>
  <c r="P28" i="46"/>
  <c r="X33" i="46"/>
  <c r="X12" i="46"/>
  <c r="X5" i="46"/>
  <c r="AF34" i="46"/>
  <c r="AF28" i="46"/>
  <c r="AF47" i="46"/>
  <c r="G3" i="46"/>
  <c r="O3" i="46"/>
  <c r="W3" i="46"/>
  <c r="AE3" i="46"/>
  <c r="X13" i="46"/>
  <c r="H12" i="45"/>
  <c r="H56" i="45"/>
  <c r="H16" i="45"/>
  <c r="H18" i="45"/>
  <c r="P35" i="45"/>
  <c r="P12" i="45"/>
  <c r="P41" i="45"/>
  <c r="P53" i="45"/>
  <c r="P19" i="45"/>
  <c r="P33" i="45"/>
  <c r="X16" i="45"/>
  <c r="X18" i="45"/>
  <c r="X56" i="45"/>
  <c r="AF12" i="45"/>
  <c r="AF41" i="45"/>
  <c r="AF53" i="45"/>
  <c r="I2" i="45"/>
  <c r="Q2" i="45"/>
  <c r="Y2" i="45"/>
  <c r="AG2" i="45"/>
  <c r="K3" i="45"/>
  <c r="S3" i="45"/>
  <c r="AA3" i="45"/>
  <c r="E3" i="45"/>
  <c r="M3" i="45"/>
  <c r="U3" i="45"/>
  <c r="AC3" i="45"/>
  <c r="X53" i="45"/>
  <c r="X10" i="45"/>
  <c r="T41" i="45"/>
  <c r="H30" i="45"/>
  <c r="T12" i="45"/>
  <c r="H54" i="45"/>
  <c r="G3" i="45"/>
  <c r="O3" i="45"/>
  <c r="W3" i="45"/>
  <c r="AE3" i="45"/>
  <c r="L6" i="44"/>
  <c r="L9" i="44"/>
  <c r="L7" i="44"/>
  <c r="L40" i="44"/>
  <c r="L18" i="44"/>
  <c r="L8" i="44"/>
  <c r="L41" i="44"/>
  <c r="AB27" i="44"/>
  <c r="AB24" i="44"/>
  <c r="AB6" i="44"/>
  <c r="AB41" i="44"/>
  <c r="AB8" i="44"/>
  <c r="AB9" i="44"/>
  <c r="AB30" i="44"/>
  <c r="AB20" i="44"/>
  <c r="AB40" i="44"/>
  <c r="AB18" i="44"/>
  <c r="T32" i="44"/>
  <c r="T45" i="44"/>
  <c r="H25" i="44"/>
  <c r="H12" i="44"/>
  <c r="T31" i="44"/>
  <c r="E3" i="44"/>
  <c r="M3" i="44"/>
  <c r="U3" i="44"/>
  <c r="AC3" i="44"/>
  <c r="G3" i="44"/>
  <c r="O3" i="44"/>
  <c r="W3" i="44"/>
  <c r="AE3" i="44"/>
  <c r="T23" i="44"/>
  <c r="T13" i="44"/>
  <c r="L13" i="37"/>
  <c r="L63" i="37"/>
  <c r="AR63" i="37" s="1"/>
  <c r="T13" i="37"/>
  <c r="T43" i="37"/>
  <c r="AV43" i="37" s="1"/>
  <c r="F25" i="37"/>
  <c r="F18" i="37"/>
  <c r="F11" i="37"/>
  <c r="F8" i="37"/>
  <c r="F28" i="37"/>
  <c r="AO28" i="37" s="1"/>
  <c r="F32" i="37"/>
  <c r="AO32" i="37" s="1"/>
  <c r="F36" i="37"/>
  <c r="AO36" i="37" s="1"/>
  <c r="F40" i="37"/>
  <c r="AO40" i="37" s="1"/>
  <c r="F45" i="37"/>
  <c r="AO45" i="37" s="1"/>
  <c r="F50" i="37"/>
  <c r="AO50" i="37" s="1"/>
  <c r="F57" i="37"/>
  <c r="AO57" i="37" s="1"/>
  <c r="F61" i="37"/>
  <c r="AO61" i="37" s="1"/>
  <c r="F62" i="37"/>
  <c r="AO62" i="37" s="1"/>
  <c r="F63" i="37"/>
  <c r="AO63" i="37" s="1"/>
  <c r="F64" i="37"/>
  <c r="AO64" i="37" s="1"/>
  <c r="F69" i="37"/>
  <c r="AO69" i="37" s="1"/>
  <c r="F70" i="37"/>
  <c r="AO70" i="37" s="1"/>
  <c r="F71" i="37"/>
  <c r="AO71" i="37" s="1"/>
  <c r="F16" i="37"/>
  <c r="F10" i="37"/>
  <c r="F23" i="37"/>
  <c r="F35" i="37"/>
  <c r="AO35" i="37" s="1"/>
  <c r="F43" i="37"/>
  <c r="AO43" i="37" s="1"/>
  <c r="F44" i="37"/>
  <c r="AO44" i="37" s="1"/>
  <c r="F60" i="37"/>
  <c r="AO60" i="37" s="1"/>
  <c r="F67" i="37"/>
  <c r="AO67" i="37" s="1"/>
  <c r="F68" i="37"/>
  <c r="AO68" i="37" s="1"/>
  <c r="F26" i="37"/>
  <c r="F27" i="37"/>
  <c r="F24" i="37"/>
  <c r="F7" i="37"/>
  <c r="F14" i="37"/>
  <c r="F30" i="37"/>
  <c r="AO30" i="37" s="1"/>
  <c r="F34" i="37"/>
  <c r="AO34" i="37" s="1"/>
  <c r="F38" i="37"/>
  <c r="AO38" i="37" s="1"/>
  <c r="F42" i="37"/>
  <c r="AO42" i="37" s="1"/>
  <c r="F47" i="37"/>
  <c r="AO47" i="37" s="1"/>
  <c r="F48" i="37"/>
  <c r="AO48" i="37" s="1"/>
  <c r="F17" i="37"/>
  <c r="F31" i="37"/>
  <c r="AO31" i="37" s="1"/>
  <c r="F39" i="37"/>
  <c r="AO39" i="37" s="1"/>
  <c r="F49" i="37"/>
  <c r="AO49" i="37" s="1"/>
  <c r="F56" i="37"/>
  <c r="AO56" i="37" s="1"/>
  <c r="F53" i="37"/>
  <c r="AO53" i="37" s="1"/>
  <c r="F54" i="37"/>
  <c r="AO54" i="37" s="1"/>
  <c r="F59" i="37"/>
  <c r="AO59" i="37" s="1"/>
  <c r="F66" i="37"/>
  <c r="AO66" i="37" s="1"/>
  <c r="F6" i="37"/>
  <c r="F33" i="37"/>
  <c r="AO33" i="37" s="1"/>
  <c r="F37" i="37"/>
  <c r="AO37" i="37" s="1"/>
  <c r="F46" i="37"/>
  <c r="AO46" i="37" s="1"/>
  <c r="F52" i="37"/>
  <c r="AO52" i="37" s="1"/>
  <c r="F58" i="37"/>
  <c r="AO58" i="37" s="1"/>
  <c r="F55" i="37"/>
  <c r="AO55" i="37" s="1"/>
  <c r="F15" i="37"/>
  <c r="F5" i="37"/>
  <c r="F19" i="37"/>
  <c r="F20" i="37"/>
  <c r="F29" i="37"/>
  <c r="AO29" i="37" s="1"/>
  <c r="F41" i="37"/>
  <c r="AO41" i="37" s="1"/>
  <c r="F51" i="37"/>
  <c r="AO51" i="37" s="1"/>
  <c r="F65" i="37"/>
  <c r="AO65" i="37" s="1"/>
  <c r="F72" i="37"/>
  <c r="N13" i="37"/>
  <c r="N61" i="37"/>
  <c r="AS61" i="37" s="1"/>
  <c r="V13" i="37"/>
  <c r="V67" i="37"/>
  <c r="AW67" i="37" s="1"/>
  <c r="AD13" i="37"/>
  <c r="AD62" i="37"/>
  <c r="BA62" i="37" s="1"/>
  <c r="L58" i="37"/>
  <c r="AR58" i="37" s="1"/>
  <c r="AD57" i="37"/>
  <c r="BA57" i="37" s="1"/>
  <c r="AF49" i="37"/>
  <c r="BB49" i="37" s="1"/>
  <c r="E3" i="37"/>
  <c r="M3" i="37"/>
  <c r="U3" i="37"/>
  <c r="AC3" i="37"/>
  <c r="H65" i="37"/>
  <c r="AP65" i="37" s="1"/>
  <c r="X50" i="37"/>
  <c r="AX50" i="37" s="1"/>
  <c r="G3" i="37"/>
  <c r="O3" i="37"/>
  <c r="W3" i="37"/>
  <c r="AE3" i="37"/>
  <c r="L45" i="42"/>
  <c r="AR45" i="42" s="1"/>
  <c r="L38" i="42"/>
  <c r="AR38" i="42" s="1"/>
  <c r="L21" i="42"/>
  <c r="L20" i="42"/>
  <c r="L5" i="42"/>
  <c r="L12" i="42"/>
  <c r="L14" i="42"/>
  <c r="L29" i="42"/>
  <c r="AR29" i="42" s="1"/>
  <c r="L23" i="42"/>
  <c r="AR23" i="42" s="1"/>
  <c r="L46" i="42"/>
  <c r="AR46" i="42" s="1"/>
  <c r="T5" i="42"/>
  <c r="T12" i="42"/>
  <c r="T52" i="42"/>
  <c r="AV52" i="42" s="1"/>
  <c r="T34" i="42"/>
  <c r="AV34" i="42" s="1"/>
  <c r="P44" i="42"/>
  <c r="AT44" i="42" s="1"/>
  <c r="P36" i="42"/>
  <c r="AT36" i="42" s="1"/>
  <c r="P27" i="42"/>
  <c r="AT27" i="42" s="1"/>
  <c r="P19" i="42"/>
  <c r="P10" i="42"/>
  <c r="P43" i="42"/>
  <c r="AT43" i="42" s="1"/>
  <c r="P9" i="42"/>
  <c r="AF28" i="42"/>
  <c r="BB28" i="42" s="1"/>
  <c r="AF60" i="42"/>
  <c r="BB60" i="42" s="1"/>
  <c r="AF44" i="42"/>
  <c r="BB44" i="42" s="1"/>
  <c r="AF12" i="42"/>
  <c r="AF9" i="42"/>
  <c r="AF7" i="42"/>
  <c r="E3" i="42"/>
  <c r="M3" i="42"/>
  <c r="U3" i="42"/>
  <c r="AC3" i="42"/>
  <c r="T24" i="42"/>
  <c r="AV24" i="42" s="1"/>
  <c r="P20" i="42"/>
  <c r="G3" i="42"/>
  <c r="O3" i="42"/>
  <c r="W3" i="42"/>
  <c r="AE3" i="42"/>
  <c r="T11" i="42"/>
  <c r="T16" i="42"/>
  <c r="F18" i="41"/>
  <c r="AO18" i="41" s="1"/>
  <c r="F6" i="41"/>
  <c r="F34" i="41"/>
  <c r="AO34" i="41" s="1"/>
  <c r="F25" i="41"/>
  <c r="AO25" i="41" s="1"/>
  <c r="N27" i="41"/>
  <c r="AS27" i="41" s="1"/>
  <c r="N11" i="41"/>
  <c r="V18" i="41"/>
  <c r="AW18" i="41" s="1"/>
  <c r="V6" i="41"/>
  <c r="V25" i="41"/>
  <c r="AW25" i="41" s="1"/>
  <c r="V16" i="41"/>
  <c r="V19" i="41"/>
  <c r="AW19" i="41" s="1"/>
  <c r="AD29" i="41"/>
  <c r="BA29" i="41" s="1"/>
  <c r="AD22" i="41"/>
  <c r="BA22" i="41" s="1"/>
  <c r="AD11" i="41"/>
  <c r="N14" i="41"/>
  <c r="E3" i="41"/>
  <c r="M3" i="41"/>
  <c r="U3" i="41"/>
  <c r="AC3" i="41"/>
  <c r="G3" i="41"/>
  <c r="O3" i="41"/>
  <c r="W3" i="41"/>
  <c r="AE3" i="41"/>
  <c r="X72" i="53"/>
  <c r="AX72" i="53" s="1"/>
  <c r="X68" i="53"/>
  <c r="AX68" i="53" s="1"/>
  <c r="X71" i="53"/>
  <c r="AX71" i="53" s="1"/>
  <c r="X67" i="53"/>
  <c r="AX67" i="53" s="1"/>
  <c r="X70" i="53"/>
  <c r="AX70" i="53" s="1"/>
  <c r="X66" i="53"/>
  <c r="AX66" i="53" s="1"/>
  <c r="X62" i="53"/>
  <c r="AX62" i="53" s="1"/>
  <c r="X65" i="53"/>
  <c r="AX65" i="53" s="1"/>
  <c r="X69" i="53"/>
  <c r="AX69" i="53" s="1"/>
  <c r="X63" i="53"/>
  <c r="AX63" i="53" s="1"/>
  <c r="X59" i="53"/>
  <c r="AX59" i="53" s="1"/>
  <c r="X55" i="53"/>
  <c r="AX55" i="53" s="1"/>
  <c r="X51" i="53"/>
  <c r="AX51" i="53" s="1"/>
  <c r="X58" i="53"/>
  <c r="AX58" i="53" s="1"/>
  <c r="X64" i="53"/>
  <c r="AX64" i="53" s="1"/>
  <c r="X61" i="53"/>
  <c r="AX61" i="53" s="1"/>
  <c r="X54" i="53"/>
  <c r="AX54" i="53" s="1"/>
  <c r="X49" i="53"/>
  <c r="AX49" i="53" s="1"/>
  <c r="X14" i="53"/>
  <c r="X42" i="53"/>
  <c r="AX42" i="53" s="1"/>
  <c r="X38" i="53"/>
  <c r="AX38" i="53" s="1"/>
  <c r="X34" i="53"/>
  <c r="AX34" i="53" s="1"/>
  <c r="X53" i="53"/>
  <c r="AX53" i="53" s="1"/>
  <c r="X48" i="53"/>
  <c r="AX48" i="53" s="1"/>
  <c r="X60" i="53"/>
  <c r="AX60" i="53" s="1"/>
  <c r="X46" i="53"/>
  <c r="AX46" i="53" s="1"/>
  <c r="X44" i="53"/>
  <c r="AX44" i="53" s="1"/>
  <c r="X39" i="53"/>
  <c r="AX39" i="53" s="1"/>
  <c r="X33" i="53"/>
  <c r="AX33" i="53" s="1"/>
  <c r="X31" i="53"/>
  <c r="AX31" i="53" s="1"/>
  <c r="X29" i="53"/>
  <c r="AX29" i="53" s="1"/>
  <c r="X27" i="53"/>
  <c r="X5" i="53"/>
  <c r="X24" i="53"/>
  <c r="X20" i="53"/>
  <c r="X17" i="53"/>
  <c r="X43" i="53"/>
  <c r="AX43" i="53" s="1"/>
  <c r="X37" i="53"/>
  <c r="X50" i="53"/>
  <c r="AX50" i="53" s="1"/>
  <c r="X36" i="53"/>
  <c r="AX36" i="53" s="1"/>
  <c r="X35" i="53"/>
  <c r="AX35" i="53" s="1"/>
  <c r="X12" i="53"/>
  <c r="X7" i="53"/>
  <c r="X21" i="53"/>
  <c r="X16" i="53"/>
  <c r="X57" i="53"/>
  <c r="AX57" i="53" s="1"/>
  <c r="X47" i="53"/>
  <c r="AX47" i="53" s="1"/>
  <c r="X45" i="53"/>
  <c r="AX45" i="53" s="1"/>
  <c r="X40" i="53"/>
  <c r="AX40" i="53" s="1"/>
  <c r="X28" i="53"/>
  <c r="AX28" i="53" s="1"/>
  <c r="X26" i="53"/>
  <c r="X25" i="53"/>
  <c r="X19" i="53"/>
  <c r="X30" i="53"/>
  <c r="AX30" i="53" s="1"/>
  <c r="X11" i="53"/>
  <c r="X6" i="53"/>
  <c r="X22" i="53"/>
  <c r="X32" i="53"/>
  <c r="AX32" i="53" s="1"/>
  <c r="X13" i="53"/>
  <c r="X10" i="53"/>
  <c r="X23" i="53"/>
  <c r="X8" i="53"/>
  <c r="X15" i="53"/>
  <c r="X56" i="53"/>
  <c r="AX56" i="53" s="1"/>
  <c r="X18" i="53"/>
  <c r="X41" i="53"/>
  <c r="AX41" i="53" s="1"/>
  <c r="X52" i="53"/>
  <c r="AX52" i="53" s="1"/>
  <c r="X9" i="53"/>
  <c r="AF72" i="53"/>
  <c r="BB72" i="53" s="1"/>
  <c r="AF68" i="53"/>
  <c r="BB68" i="53" s="1"/>
  <c r="AF71" i="53"/>
  <c r="BB71" i="53" s="1"/>
  <c r="AF67" i="53"/>
  <c r="BB67" i="53" s="1"/>
  <c r="AF70" i="53"/>
  <c r="BB70" i="53" s="1"/>
  <c r="AF66" i="53"/>
  <c r="BB66" i="53" s="1"/>
  <c r="AF62" i="53"/>
  <c r="BB62" i="53" s="1"/>
  <c r="AF65" i="53"/>
  <c r="BB65" i="53" s="1"/>
  <c r="AF61" i="53"/>
  <c r="BB61" i="53" s="1"/>
  <c r="AF59" i="53"/>
  <c r="BB59" i="53" s="1"/>
  <c r="AF55" i="53"/>
  <c r="BB55" i="53" s="1"/>
  <c r="AF51" i="53"/>
  <c r="BB51" i="53" s="1"/>
  <c r="AF64" i="53"/>
  <c r="BB64" i="53" s="1"/>
  <c r="AF58" i="53"/>
  <c r="BB58" i="53" s="1"/>
  <c r="AF63" i="53"/>
  <c r="BB63" i="53" s="1"/>
  <c r="AF60" i="53"/>
  <c r="BB60" i="53" s="1"/>
  <c r="AF56" i="53"/>
  <c r="BB56" i="53" s="1"/>
  <c r="AF49" i="53"/>
  <c r="BB49" i="53" s="1"/>
  <c r="AF14" i="53"/>
  <c r="AF42" i="53"/>
  <c r="BB42" i="53" s="1"/>
  <c r="AF38" i="53"/>
  <c r="BB38" i="53" s="1"/>
  <c r="AF34" i="53"/>
  <c r="BB34" i="53" s="1"/>
  <c r="AF54" i="53"/>
  <c r="BB54" i="53" s="1"/>
  <c r="AF48" i="53"/>
  <c r="BB48" i="53" s="1"/>
  <c r="AF69" i="53"/>
  <c r="BB69" i="53" s="1"/>
  <c r="AF50" i="53"/>
  <c r="BB50" i="53" s="1"/>
  <c r="AF45" i="53"/>
  <c r="BB45" i="53" s="1"/>
  <c r="AF40" i="53"/>
  <c r="BB40" i="53" s="1"/>
  <c r="AF35" i="53"/>
  <c r="BB35" i="53" s="1"/>
  <c r="AF31" i="53"/>
  <c r="BB31" i="53" s="1"/>
  <c r="AF29" i="53"/>
  <c r="BB29" i="53" s="1"/>
  <c r="AF27" i="53"/>
  <c r="AF5" i="53"/>
  <c r="AF24" i="53"/>
  <c r="AF20" i="53"/>
  <c r="AF17" i="53"/>
  <c r="AF47" i="53"/>
  <c r="BB47" i="53" s="1"/>
  <c r="AF44" i="53"/>
  <c r="BB44" i="53" s="1"/>
  <c r="AF39" i="53"/>
  <c r="BB39" i="53" s="1"/>
  <c r="AF57" i="53"/>
  <c r="BB57" i="53" s="1"/>
  <c r="AF46" i="53"/>
  <c r="BB46" i="53" s="1"/>
  <c r="AF43" i="53"/>
  <c r="BB43" i="53" s="1"/>
  <c r="AF33" i="53"/>
  <c r="BB33" i="53" s="1"/>
  <c r="AF32" i="53"/>
  <c r="BB32" i="53" s="1"/>
  <c r="AF30" i="53"/>
  <c r="BB30" i="53" s="1"/>
  <c r="AF11" i="53"/>
  <c r="AF6" i="53"/>
  <c r="AF22" i="53"/>
  <c r="AF8" i="53"/>
  <c r="AF53" i="53"/>
  <c r="BB53" i="53" s="1"/>
  <c r="AF41" i="53"/>
  <c r="BB41" i="53" s="1"/>
  <c r="AF12" i="53"/>
  <c r="AF7" i="53"/>
  <c r="AF21" i="53"/>
  <c r="AF16" i="53"/>
  <c r="AF13" i="53"/>
  <c r="AF10" i="53"/>
  <c r="AF23" i="53"/>
  <c r="AF36" i="53"/>
  <c r="BB36" i="53" s="1"/>
  <c r="AF28" i="53"/>
  <c r="BB28" i="53" s="1"/>
  <c r="AF18" i="53"/>
  <c r="AF52" i="53"/>
  <c r="BB52" i="53" s="1"/>
  <c r="AF9" i="53"/>
  <c r="AF37" i="53"/>
  <c r="AF19" i="53"/>
  <c r="AF15" i="53"/>
  <c r="F69" i="53"/>
  <c r="F72" i="53"/>
  <c r="F68" i="53"/>
  <c r="F71" i="53"/>
  <c r="F67" i="53"/>
  <c r="F63" i="53"/>
  <c r="F70" i="53"/>
  <c r="F66" i="53"/>
  <c r="F64" i="53"/>
  <c r="F60" i="53"/>
  <c r="F56" i="53"/>
  <c r="F52" i="53"/>
  <c r="F62" i="53"/>
  <c r="F59" i="53"/>
  <c r="F58" i="53"/>
  <c r="F53" i="53"/>
  <c r="F50" i="53"/>
  <c r="F46" i="53"/>
  <c r="F43" i="53"/>
  <c r="F39" i="53"/>
  <c r="F35" i="53"/>
  <c r="F57" i="53"/>
  <c r="F49" i="53"/>
  <c r="F61" i="53"/>
  <c r="F47" i="53"/>
  <c r="F42" i="53"/>
  <c r="F37" i="53"/>
  <c r="F32" i="53"/>
  <c r="F25" i="53"/>
  <c r="F21" i="53"/>
  <c r="F8" i="53"/>
  <c r="F65" i="53"/>
  <c r="F14" i="53"/>
  <c r="F41" i="53"/>
  <c r="F45" i="53"/>
  <c r="F40" i="53"/>
  <c r="F34" i="53"/>
  <c r="F33" i="53"/>
  <c r="F31" i="53"/>
  <c r="F28" i="53"/>
  <c r="F26" i="53"/>
  <c r="F24" i="53"/>
  <c r="F19" i="53"/>
  <c r="F15" i="53"/>
  <c r="F55" i="53"/>
  <c r="F38" i="53"/>
  <c r="F36" i="53"/>
  <c r="F13" i="53"/>
  <c r="D35" i="34"/>
  <c r="F23" i="53"/>
  <c r="F18" i="53"/>
  <c r="F54" i="53"/>
  <c r="F29" i="53"/>
  <c r="F22" i="53"/>
  <c r="F27" i="53"/>
  <c r="F20" i="53"/>
  <c r="F48" i="53"/>
  <c r="F44" i="53"/>
  <c r="F17" i="53"/>
  <c r="F51" i="53"/>
  <c r="AF26" i="53"/>
  <c r="F16" i="53"/>
  <c r="H21" i="53"/>
  <c r="V69" i="53"/>
  <c r="AW69" i="53" s="1"/>
  <c r="V72" i="53"/>
  <c r="AW72" i="53" s="1"/>
  <c r="V68" i="53"/>
  <c r="AW68" i="53" s="1"/>
  <c r="V71" i="53"/>
  <c r="AW71" i="53" s="1"/>
  <c r="V67" i="53"/>
  <c r="AW67" i="53" s="1"/>
  <c r="V63" i="53"/>
  <c r="AW63" i="53" s="1"/>
  <c r="V64" i="53"/>
  <c r="AW64" i="53" s="1"/>
  <c r="V61" i="53"/>
  <c r="AW61" i="53" s="1"/>
  <c r="V60" i="53"/>
  <c r="AW60" i="53" s="1"/>
  <c r="V56" i="53"/>
  <c r="AW56" i="53" s="1"/>
  <c r="V52" i="53"/>
  <c r="AW52" i="53" s="1"/>
  <c r="V59" i="53"/>
  <c r="AW59" i="53" s="1"/>
  <c r="V70" i="53"/>
  <c r="AW70" i="53" s="1"/>
  <c r="V66" i="53"/>
  <c r="AW66" i="53" s="1"/>
  <c r="V55" i="53"/>
  <c r="AW55" i="53" s="1"/>
  <c r="V50" i="53"/>
  <c r="AW50" i="53" s="1"/>
  <c r="V46" i="53"/>
  <c r="AW46" i="53" s="1"/>
  <c r="V43" i="53"/>
  <c r="AW43" i="53" s="1"/>
  <c r="V39" i="53"/>
  <c r="AW39" i="53" s="1"/>
  <c r="V35" i="53"/>
  <c r="AW35" i="53" s="1"/>
  <c r="V54" i="53"/>
  <c r="AW54" i="53" s="1"/>
  <c r="V49" i="53"/>
  <c r="AW49" i="53" s="1"/>
  <c r="V65" i="53"/>
  <c r="AW65" i="53" s="1"/>
  <c r="V57" i="53"/>
  <c r="AW57" i="53" s="1"/>
  <c r="V47" i="53"/>
  <c r="AW47" i="53" s="1"/>
  <c r="V45" i="53"/>
  <c r="AW45" i="53" s="1"/>
  <c r="V40" i="53"/>
  <c r="AW40" i="53" s="1"/>
  <c r="V34" i="53"/>
  <c r="AW34" i="53" s="1"/>
  <c r="V12" i="53"/>
  <c r="V11" i="53"/>
  <c r="V9" i="53"/>
  <c r="V25" i="53"/>
  <c r="V21" i="53"/>
  <c r="V8" i="53"/>
  <c r="V53" i="53"/>
  <c r="AW53" i="53" s="1"/>
  <c r="V44" i="53"/>
  <c r="AW44" i="53" s="1"/>
  <c r="V38" i="53"/>
  <c r="AW38" i="53" s="1"/>
  <c r="V62" i="53"/>
  <c r="AW62" i="53" s="1"/>
  <c r="V51" i="53"/>
  <c r="AW51" i="53" s="1"/>
  <c r="V42" i="53"/>
  <c r="AW42" i="53" s="1"/>
  <c r="V37" i="53"/>
  <c r="V30" i="53"/>
  <c r="AW30" i="53" s="1"/>
  <c r="V27" i="53"/>
  <c r="V6" i="53"/>
  <c r="V22" i="53"/>
  <c r="V17" i="53"/>
  <c r="V48" i="53"/>
  <c r="AW48" i="53" s="1"/>
  <c r="V36" i="53"/>
  <c r="AW36" i="53" s="1"/>
  <c r="V29" i="53"/>
  <c r="AW29" i="53" s="1"/>
  <c r="V7" i="53"/>
  <c r="V20" i="53"/>
  <c r="V15" i="53"/>
  <c r="V16" i="53"/>
  <c r="V23" i="53"/>
  <c r="V10" i="53"/>
  <c r="AD28" i="53"/>
  <c r="BA28" i="53" s="1"/>
  <c r="V13" i="53"/>
  <c r="AD31" i="53"/>
  <c r="BA31" i="53" s="1"/>
  <c r="V32" i="53"/>
  <c r="AW32" i="53" s="1"/>
  <c r="J70" i="53"/>
  <c r="AQ70" i="53" s="1"/>
  <c r="J41" i="53"/>
  <c r="AQ41" i="53" s="1"/>
  <c r="J55" i="53"/>
  <c r="AQ55" i="53" s="1"/>
  <c r="J40" i="53"/>
  <c r="AQ40" i="53" s="1"/>
  <c r="J28" i="53"/>
  <c r="AQ28" i="53" s="1"/>
  <c r="J50" i="53"/>
  <c r="AQ50" i="53" s="1"/>
  <c r="J44" i="53"/>
  <c r="AQ44" i="53" s="1"/>
  <c r="J7" i="53"/>
  <c r="AH55" i="53"/>
  <c r="BC55" i="53" s="1"/>
  <c r="AH44" i="53"/>
  <c r="BC44" i="53" s="1"/>
  <c r="AD24" i="53"/>
  <c r="V5" i="53"/>
  <c r="AD42" i="53"/>
  <c r="BA42" i="53" s="1"/>
  <c r="V14" i="53"/>
  <c r="J53" i="53"/>
  <c r="AQ53" i="53" s="1"/>
  <c r="V58" i="53"/>
  <c r="AW58" i="53" s="1"/>
  <c r="H72" i="53"/>
  <c r="AP72" i="53" s="1"/>
  <c r="H68" i="53"/>
  <c r="AP68" i="53" s="1"/>
  <c r="H71" i="53"/>
  <c r="AP71" i="53" s="1"/>
  <c r="H67" i="53"/>
  <c r="AP67" i="53" s="1"/>
  <c r="H70" i="53"/>
  <c r="AP70" i="53" s="1"/>
  <c r="H66" i="53"/>
  <c r="AP66" i="53" s="1"/>
  <c r="H62" i="53"/>
  <c r="AP62" i="53" s="1"/>
  <c r="H69" i="53"/>
  <c r="AP69" i="53" s="1"/>
  <c r="H65" i="53"/>
  <c r="AP65" i="53" s="1"/>
  <c r="H63" i="53"/>
  <c r="AP63" i="53" s="1"/>
  <c r="H59" i="53"/>
  <c r="AP59" i="53" s="1"/>
  <c r="H55" i="53"/>
  <c r="AP55" i="53" s="1"/>
  <c r="H61" i="53"/>
  <c r="AP61" i="53" s="1"/>
  <c r="H57" i="53"/>
  <c r="AP57" i="53" s="1"/>
  <c r="H52" i="53"/>
  <c r="AP52" i="53" s="1"/>
  <c r="H49" i="53"/>
  <c r="AP49" i="53" s="1"/>
  <c r="H14" i="53"/>
  <c r="H42" i="53"/>
  <c r="AP42" i="53" s="1"/>
  <c r="H38" i="53"/>
  <c r="AP38" i="53" s="1"/>
  <c r="H34" i="53"/>
  <c r="AP34" i="53" s="1"/>
  <c r="H64" i="53"/>
  <c r="AP64" i="53" s="1"/>
  <c r="H56" i="53"/>
  <c r="AP56" i="53" s="1"/>
  <c r="H48" i="53"/>
  <c r="AP48" i="53" s="1"/>
  <c r="H60" i="53"/>
  <c r="AP60" i="53" s="1"/>
  <c r="H58" i="53"/>
  <c r="AP58" i="53" s="1"/>
  <c r="H53" i="53"/>
  <c r="AP53" i="53" s="1"/>
  <c r="H46" i="53"/>
  <c r="AP46" i="53" s="1"/>
  <c r="H41" i="53"/>
  <c r="AP41" i="53" s="1"/>
  <c r="H36" i="53"/>
  <c r="AP36" i="53" s="1"/>
  <c r="H31" i="53"/>
  <c r="AP31" i="53" s="1"/>
  <c r="H29" i="53"/>
  <c r="AP29" i="53" s="1"/>
  <c r="H27" i="53"/>
  <c r="H5" i="53"/>
  <c r="H24" i="53"/>
  <c r="H20" i="53"/>
  <c r="H17" i="53"/>
  <c r="H54" i="53"/>
  <c r="AP54" i="53" s="1"/>
  <c r="H51" i="53"/>
  <c r="AP51" i="53" s="1"/>
  <c r="H45" i="53"/>
  <c r="AP45" i="53" s="1"/>
  <c r="H40" i="53"/>
  <c r="AP40" i="53" s="1"/>
  <c r="H35" i="53"/>
  <c r="AP35" i="53" s="1"/>
  <c r="H13" i="53"/>
  <c r="H10" i="53"/>
  <c r="H9" i="53"/>
  <c r="H23" i="53"/>
  <c r="H18" i="53"/>
  <c r="H43" i="53"/>
  <c r="AP43" i="53" s="1"/>
  <c r="H30" i="53"/>
  <c r="AP30" i="53" s="1"/>
  <c r="H11" i="53"/>
  <c r="H22" i="53"/>
  <c r="N69" i="53"/>
  <c r="AS69" i="53" s="1"/>
  <c r="N72" i="53"/>
  <c r="AS72" i="53" s="1"/>
  <c r="N68" i="53"/>
  <c r="AS68" i="53" s="1"/>
  <c r="N71" i="53"/>
  <c r="AS71" i="53" s="1"/>
  <c r="N67" i="53"/>
  <c r="AS67" i="53" s="1"/>
  <c r="N70" i="53"/>
  <c r="AS70" i="53" s="1"/>
  <c r="N63" i="53"/>
  <c r="AS63" i="53" s="1"/>
  <c r="N66" i="53"/>
  <c r="AS66" i="53" s="1"/>
  <c r="N60" i="53"/>
  <c r="AS60" i="53" s="1"/>
  <c r="N56" i="53"/>
  <c r="AS56" i="53" s="1"/>
  <c r="N52" i="53"/>
  <c r="AS52" i="53" s="1"/>
  <c r="N65" i="53"/>
  <c r="AS65" i="53" s="1"/>
  <c r="N59" i="53"/>
  <c r="AS59" i="53" s="1"/>
  <c r="N64" i="53"/>
  <c r="AS64" i="53" s="1"/>
  <c r="N62" i="53"/>
  <c r="AS62" i="53" s="1"/>
  <c r="N54" i="53"/>
  <c r="AS54" i="53" s="1"/>
  <c r="N50" i="53"/>
  <c r="AS50" i="53" s="1"/>
  <c r="N46" i="53"/>
  <c r="AS46" i="53" s="1"/>
  <c r="N43" i="53"/>
  <c r="AS43" i="53" s="1"/>
  <c r="N39" i="53"/>
  <c r="AS39" i="53" s="1"/>
  <c r="N35" i="53"/>
  <c r="AS35" i="53" s="1"/>
  <c r="N61" i="53"/>
  <c r="AS61" i="53" s="1"/>
  <c r="N58" i="53"/>
  <c r="AS58" i="53" s="1"/>
  <c r="N53" i="53"/>
  <c r="AS53" i="53" s="1"/>
  <c r="N49" i="53"/>
  <c r="AS49" i="53" s="1"/>
  <c r="N51" i="53"/>
  <c r="AS51" i="53" s="1"/>
  <c r="N44" i="53"/>
  <c r="AS44" i="53" s="1"/>
  <c r="N38" i="53"/>
  <c r="AS38" i="53" s="1"/>
  <c r="N33" i="53"/>
  <c r="AS33" i="53" s="1"/>
  <c r="N12" i="53"/>
  <c r="N11" i="53"/>
  <c r="N9" i="53"/>
  <c r="N25" i="53"/>
  <c r="N21" i="53"/>
  <c r="N8" i="53"/>
  <c r="N57" i="53"/>
  <c r="AS57" i="53" s="1"/>
  <c r="N48" i="53"/>
  <c r="AS48" i="53" s="1"/>
  <c r="N42" i="53"/>
  <c r="AS42" i="53" s="1"/>
  <c r="N37" i="53"/>
  <c r="N55" i="53"/>
  <c r="AS55" i="53" s="1"/>
  <c r="N14" i="53"/>
  <c r="N41" i="53"/>
  <c r="AS41" i="53" s="1"/>
  <c r="N29" i="53"/>
  <c r="AS29" i="53" s="1"/>
  <c r="N7" i="53"/>
  <c r="N20" i="53"/>
  <c r="N16" i="53"/>
  <c r="N32" i="53"/>
  <c r="AS32" i="53" s="1"/>
  <c r="N31" i="53"/>
  <c r="AS31" i="53" s="1"/>
  <c r="N28" i="53"/>
  <c r="AS28" i="53" s="1"/>
  <c r="N26" i="53"/>
  <c r="N24" i="53"/>
  <c r="N19" i="53"/>
  <c r="N17" i="53"/>
  <c r="J18" i="53"/>
  <c r="P21" i="53"/>
  <c r="H7" i="53"/>
  <c r="P6" i="53"/>
  <c r="V26" i="53"/>
  <c r="P11" i="53"/>
  <c r="H12" i="53"/>
  <c r="P30" i="53"/>
  <c r="AT30" i="53" s="1"/>
  <c r="V33" i="53"/>
  <c r="AW33" i="53" s="1"/>
  <c r="N34" i="53"/>
  <c r="AS34" i="53" s="1"/>
  <c r="P40" i="53"/>
  <c r="AT40" i="53" s="1"/>
  <c r="H44" i="53"/>
  <c r="AP44" i="53" s="1"/>
  <c r="H50" i="53"/>
  <c r="AP50" i="53" s="1"/>
  <c r="AD69" i="53"/>
  <c r="BA69" i="53" s="1"/>
  <c r="AD72" i="53"/>
  <c r="BA72" i="53" s="1"/>
  <c r="AD68" i="53"/>
  <c r="BA68" i="53" s="1"/>
  <c r="AD71" i="53"/>
  <c r="BA71" i="53" s="1"/>
  <c r="AD67" i="53"/>
  <c r="BA67" i="53" s="1"/>
  <c r="AD66" i="53"/>
  <c r="BA66" i="53" s="1"/>
  <c r="AD63" i="53"/>
  <c r="BA63" i="53" s="1"/>
  <c r="AD62" i="53"/>
  <c r="BA62" i="53" s="1"/>
  <c r="AD60" i="53"/>
  <c r="BA60" i="53" s="1"/>
  <c r="AD56" i="53"/>
  <c r="BA56" i="53" s="1"/>
  <c r="AD52" i="53"/>
  <c r="BA52" i="53" s="1"/>
  <c r="AD70" i="53"/>
  <c r="BA70" i="53" s="1"/>
  <c r="AD65" i="53"/>
  <c r="BA65" i="53" s="1"/>
  <c r="AD61" i="53"/>
  <c r="BA61" i="53" s="1"/>
  <c r="AD59" i="53"/>
  <c r="BA59" i="53" s="1"/>
  <c r="AD64" i="53"/>
  <c r="BA64" i="53" s="1"/>
  <c r="AD57" i="53"/>
  <c r="BA57" i="53" s="1"/>
  <c r="AD51" i="53"/>
  <c r="BA51" i="53" s="1"/>
  <c r="AD50" i="53"/>
  <c r="BA50" i="53" s="1"/>
  <c r="AD46" i="53"/>
  <c r="BA46" i="53" s="1"/>
  <c r="AD43" i="53"/>
  <c r="BA43" i="53" s="1"/>
  <c r="AD39" i="53"/>
  <c r="BA39" i="53" s="1"/>
  <c r="AD35" i="53"/>
  <c r="BA35" i="53" s="1"/>
  <c r="AD58" i="53"/>
  <c r="BA58" i="53" s="1"/>
  <c r="AD55" i="53"/>
  <c r="BA55" i="53" s="1"/>
  <c r="AD49" i="53"/>
  <c r="BA49" i="53" s="1"/>
  <c r="AD53" i="53"/>
  <c r="BA53" i="53" s="1"/>
  <c r="AD14" i="53"/>
  <c r="AD41" i="53"/>
  <c r="BA41" i="53" s="1"/>
  <c r="AD36" i="53"/>
  <c r="BA36" i="53" s="1"/>
  <c r="AD12" i="53"/>
  <c r="AD11" i="53"/>
  <c r="AD9" i="53"/>
  <c r="AD25" i="53"/>
  <c r="AD21" i="53"/>
  <c r="AD8" i="53"/>
  <c r="AD54" i="53"/>
  <c r="BA54" i="53" s="1"/>
  <c r="AD48" i="53"/>
  <c r="BA48" i="53" s="1"/>
  <c r="AD45" i="53"/>
  <c r="BA45" i="53" s="1"/>
  <c r="AD40" i="53"/>
  <c r="BA40" i="53" s="1"/>
  <c r="AD47" i="53"/>
  <c r="BA47" i="53" s="1"/>
  <c r="AD38" i="53"/>
  <c r="BA38" i="53" s="1"/>
  <c r="AD13" i="53"/>
  <c r="AD10" i="53"/>
  <c r="AD5" i="53"/>
  <c r="AD23" i="53"/>
  <c r="AD18" i="53"/>
  <c r="AD34" i="53"/>
  <c r="BA34" i="53" s="1"/>
  <c r="AD33" i="53"/>
  <c r="BA33" i="53" s="1"/>
  <c r="AD32" i="53"/>
  <c r="BA32" i="53" s="1"/>
  <c r="AD30" i="53"/>
  <c r="BA30" i="53" s="1"/>
  <c r="AD27" i="53"/>
  <c r="AD6" i="53"/>
  <c r="AD22" i="53"/>
  <c r="AD17" i="53"/>
  <c r="P72" i="53"/>
  <c r="AT72" i="53" s="1"/>
  <c r="P68" i="53"/>
  <c r="AT68" i="53" s="1"/>
  <c r="P71" i="53"/>
  <c r="AT71" i="53" s="1"/>
  <c r="P67" i="53"/>
  <c r="AT67" i="53" s="1"/>
  <c r="P70" i="53"/>
  <c r="AT70" i="53" s="1"/>
  <c r="P69" i="53"/>
  <c r="AT69" i="53" s="1"/>
  <c r="P66" i="53"/>
  <c r="AT66" i="53" s="1"/>
  <c r="P62" i="53"/>
  <c r="AT62" i="53" s="1"/>
  <c r="P65" i="53"/>
  <c r="AT65" i="53" s="1"/>
  <c r="P59" i="53"/>
  <c r="AT59" i="53" s="1"/>
  <c r="P55" i="53"/>
  <c r="AT55" i="53" s="1"/>
  <c r="P64" i="53"/>
  <c r="AT64" i="53" s="1"/>
  <c r="P58" i="53"/>
  <c r="AT58" i="53" s="1"/>
  <c r="P63" i="53"/>
  <c r="AT63" i="53" s="1"/>
  <c r="P61" i="53"/>
  <c r="AT61" i="53" s="1"/>
  <c r="P60" i="53"/>
  <c r="AT60" i="53" s="1"/>
  <c r="P53" i="53"/>
  <c r="AT53" i="53" s="1"/>
  <c r="P49" i="53"/>
  <c r="AT49" i="53" s="1"/>
  <c r="P14" i="53"/>
  <c r="P42" i="53"/>
  <c r="AT42" i="53" s="1"/>
  <c r="P38" i="53"/>
  <c r="AT38" i="53" s="1"/>
  <c r="P34" i="53"/>
  <c r="AT34" i="53" s="1"/>
  <c r="P57" i="53"/>
  <c r="AT57" i="53" s="1"/>
  <c r="P52" i="53"/>
  <c r="AT52" i="53" s="1"/>
  <c r="P48" i="53"/>
  <c r="AT48" i="53" s="1"/>
  <c r="P54" i="53"/>
  <c r="AT54" i="53" s="1"/>
  <c r="P50" i="53"/>
  <c r="AT50" i="53" s="1"/>
  <c r="P43" i="53"/>
  <c r="AT43" i="53" s="1"/>
  <c r="P37" i="53"/>
  <c r="P32" i="53"/>
  <c r="AT32" i="53" s="1"/>
  <c r="P31" i="53"/>
  <c r="AT31" i="53" s="1"/>
  <c r="P29" i="53"/>
  <c r="AT29" i="53" s="1"/>
  <c r="P27" i="53"/>
  <c r="P5" i="53"/>
  <c r="P24" i="53"/>
  <c r="P20" i="53"/>
  <c r="P17" i="53"/>
  <c r="P47" i="53"/>
  <c r="AT47" i="53" s="1"/>
  <c r="P41" i="53"/>
  <c r="AT41" i="53" s="1"/>
  <c r="P28" i="53"/>
  <c r="AT28" i="53" s="1"/>
  <c r="P26" i="53"/>
  <c r="P25" i="53"/>
  <c r="P19" i="53"/>
  <c r="P15" i="53"/>
  <c r="P51" i="53"/>
  <c r="AT51" i="53" s="1"/>
  <c r="P44" i="53"/>
  <c r="AT44" i="53" s="1"/>
  <c r="P39" i="53"/>
  <c r="AT39" i="53" s="1"/>
  <c r="P33" i="53"/>
  <c r="AT33" i="53" s="1"/>
  <c r="P13" i="53"/>
  <c r="P10" i="53"/>
  <c r="P9" i="53"/>
  <c r="P23" i="53"/>
  <c r="P18" i="53"/>
  <c r="AD15" i="53"/>
  <c r="P16" i="53"/>
  <c r="AD16" i="53"/>
  <c r="V19" i="53"/>
  <c r="AD20" i="53"/>
  <c r="P7" i="53"/>
  <c r="H26" i="53"/>
  <c r="AD26" i="53"/>
  <c r="N27" i="53"/>
  <c r="P12" i="53"/>
  <c r="H32" i="53"/>
  <c r="AP32" i="53" s="1"/>
  <c r="P35" i="53"/>
  <c r="AT35" i="53" s="1"/>
  <c r="N36" i="53"/>
  <c r="AS36" i="53" s="1"/>
  <c r="AD37" i="53"/>
  <c r="V41" i="53"/>
  <c r="AW41" i="53" s="1"/>
  <c r="N45" i="53"/>
  <c r="AS45" i="53" s="1"/>
  <c r="H47" i="53"/>
  <c r="AP47" i="53" s="1"/>
  <c r="AL4" i="53"/>
  <c r="F15" i="52"/>
  <c r="V69" i="52"/>
  <c r="AW69" i="52" s="1"/>
  <c r="V72" i="52"/>
  <c r="AW72" i="52" s="1"/>
  <c r="V68" i="52"/>
  <c r="AW68" i="52" s="1"/>
  <c r="V71" i="52"/>
  <c r="AW71" i="52" s="1"/>
  <c r="V67" i="52"/>
  <c r="AW67" i="52" s="1"/>
  <c r="V62" i="52"/>
  <c r="AW62" i="52" s="1"/>
  <c r="V66" i="52"/>
  <c r="AW66" i="52" s="1"/>
  <c r="V65" i="52"/>
  <c r="AW65" i="52" s="1"/>
  <c r="V64" i="52"/>
  <c r="AW64" i="52" s="1"/>
  <c r="V61" i="52"/>
  <c r="AW61" i="52" s="1"/>
  <c r="V57" i="52"/>
  <c r="AW57" i="52" s="1"/>
  <c r="V70" i="52"/>
  <c r="AW70" i="52" s="1"/>
  <c r="V60" i="52"/>
  <c r="AW60" i="52" s="1"/>
  <c r="V63" i="52"/>
  <c r="AW63" i="52" s="1"/>
  <c r="V59" i="52"/>
  <c r="AW59" i="52" s="1"/>
  <c r="V58" i="52"/>
  <c r="AW58" i="52" s="1"/>
  <c r="V52" i="52"/>
  <c r="AW52" i="52" s="1"/>
  <c r="V48" i="52"/>
  <c r="AW48" i="52" s="1"/>
  <c r="V55" i="52"/>
  <c r="AW55" i="52" s="1"/>
  <c r="V51" i="52"/>
  <c r="AW51" i="52" s="1"/>
  <c r="V47" i="52"/>
  <c r="AW47" i="52" s="1"/>
  <c r="V56" i="52"/>
  <c r="AW56" i="52" s="1"/>
  <c r="V54" i="52"/>
  <c r="AW54" i="52" s="1"/>
  <c r="V50" i="52"/>
  <c r="AW50" i="52" s="1"/>
  <c r="V46" i="52"/>
  <c r="AW46" i="52" s="1"/>
  <c r="V49" i="52"/>
  <c r="AW49" i="52" s="1"/>
  <c r="V42" i="52"/>
  <c r="AW42" i="52" s="1"/>
  <c r="V38" i="52"/>
  <c r="AW38" i="52" s="1"/>
  <c r="V45" i="52"/>
  <c r="AW45" i="52" s="1"/>
  <c r="V41" i="52"/>
  <c r="AW41" i="52" s="1"/>
  <c r="V37" i="52"/>
  <c r="AW37" i="52" s="1"/>
  <c r="V44" i="52"/>
  <c r="AW44" i="52" s="1"/>
  <c r="V40" i="52"/>
  <c r="AW40" i="52" s="1"/>
  <c r="V36" i="52"/>
  <c r="AW36" i="52" s="1"/>
  <c r="V43" i="52"/>
  <c r="AW43" i="52" s="1"/>
  <c r="V35" i="52"/>
  <c r="AW35" i="52" s="1"/>
  <c r="V31" i="52"/>
  <c r="AW31" i="52" s="1"/>
  <c r="V28" i="52"/>
  <c r="V39" i="52"/>
  <c r="AW39" i="52" s="1"/>
  <c r="V30" i="52"/>
  <c r="V27" i="52"/>
  <c r="V33" i="52"/>
  <c r="AW33" i="52" s="1"/>
  <c r="V29" i="52"/>
  <c r="AW29" i="52" s="1"/>
  <c r="V26" i="52"/>
  <c r="V22" i="52"/>
  <c r="V19" i="52"/>
  <c r="V8" i="52"/>
  <c r="V17" i="52"/>
  <c r="V34" i="52"/>
  <c r="AW34" i="52" s="1"/>
  <c r="V32" i="52"/>
  <c r="AW32" i="52" s="1"/>
  <c r="V9" i="52"/>
  <c r="V14" i="52"/>
  <c r="V18" i="52"/>
  <c r="V7" i="52"/>
  <c r="V16" i="52"/>
  <c r="V23" i="52"/>
  <c r="V53" i="52"/>
  <c r="AW53" i="52" s="1"/>
  <c r="V12" i="52"/>
  <c r="V24" i="52"/>
  <c r="V21" i="52"/>
  <c r="V10" i="52"/>
  <c r="V5" i="52"/>
  <c r="V6" i="52"/>
  <c r="V25" i="52"/>
  <c r="V20" i="52"/>
  <c r="N69" i="52"/>
  <c r="AS69" i="52" s="1"/>
  <c r="N72" i="52"/>
  <c r="AS72" i="52" s="1"/>
  <c r="N68" i="52"/>
  <c r="AS68" i="52" s="1"/>
  <c r="N71" i="52"/>
  <c r="AS71" i="52" s="1"/>
  <c r="N67" i="52"/>
  <c r="AS67" i="52" s="1"/>
  <c r="N70" i="52"/>
  <c r="AS70" i="52" s="1"/>
  <c r="N66" i="52"/>
  <c r="AS66" i="52" s="1"/>
  <c r="N62" i="52"/>
  <c r="AS62" i="52" s="1"/>
  <c r="N65" i="52"/>
  <c r="AS65" i="52" s="1"/>
  <c r="N64" i="52"/>
  <c r="AS64" i="52" s="1"/>
  <c r="N61" i="52"/>
  <c r="AS61" i="52" s="1"/>
  <c r="N57" i="52"/>
  <c r="AS57" i="52" s="1"/>
  <c r="N60" i="52"/>
  <c r="AS60" i="52" s="1"/>
  <c r="N59" i="52"/>
  <c r="AS59" i="52" s="1"/>
  <c r="N63" i="52"/>
  <c r="AS63" i="52" s="1"/>
  <c r="N52" i="52"/>
  <c r="AS52" i="52" s="1"/>
  <c r="N48" i="52"/>
  <c r="AS48" i="52" s="1"/>
  <c r="N58" i="52"/>
  <c r="AS58" i="52" s="1"/>
  <c r="N56" i="52"/>
  <c r="AS56" i="52" s="1"/>
  <c r="N55" i="52"/>
  <c r="AS55" i="52" s="1"/>
  <c r="N51" i="52"/>
  <c r="AS51" i="52" s="1"/>
  <c r="N47" i="52"/>
  <c r="AS47" i="52" s="1"/>
  <c r="N54" i="52"/>
  <c r="AS54" i="52" s="1"/>
  <c r="N50" i="52"/>
  <c r="AS50" i="52" s="1"/>
  <c r="N46" i="52"/>
  <c r="AS46" i="52" s="1"/>
  <c r="N53" i="52"/>
  <c r="AS53" i="52" s="1"/>
  <c r="N42" i="52"/>
  <c r="AS42" i="52" s="1"/>
  <c r="N38" i="52"/>
  <c r="AS38" i="52" s="1"/>
  <c r="N49" i="52"/>
  <c r="AS49" i="52" s="1"/>
  <c r="N41" i="52"/>
  <c r="AS41" i="52" s="1"/>
  <c r="N37" i="52"/>
  <c r="AS37" i="52" s="1"/>
  <c r="N45" i="52"/>
  <c r="AS45" i="52" s="1"/>
  <c r="N44" i="52"/>
  <c r="AS44" i="52" s="1"/>
  <c r="N40" i="52"/>
  <c r="AS40" i="52" s="1"/>
  <c r="N36" i="52"/>
  <c r="AS36" i="52" s="1"/>
  <c r="N31" i="52"/>
  <c r="AS31" i="52" s="1"/>
  <c r="N28" i="52"/>
  <c r="N43" i="52"/>
  <c r="AS43" i="52" s="1"/>
  <c r="N30" i="52"/>
  <c r="N27" i="52"/>
  <c r="N39" i="52"/>
  <c r="AS39" i="52" s="1"/>
  <c r="N35" i="52"/>
  <c r="AS35" i="52" s="1"/>
  <c r="N34" i="52"/>
  <c r="AS34" i="52" s="1"/>
  <c r="N33" i="52"/>
  <c r="AS33" i="52" s="1"/>
  <c r="N29" i="52"/>
  <c r="AS29" i="52" s="1"/>
  <c r="N26" i="52"/>
  <c r="N22" i="52"/>
  <c r="N19" i="52"/>
  <c r="N8" i="52"/>
  <c r="N17" i="52"/>
  <c r="N25" i="52"/>
  <c r="N24" i="52"/>
  <c r="N9" i="52"/>
  <c r="N14" i="52"/>
  <c r="N18" i="52"/>
  <c r="N7" i="52"/>
  <c r="N16" i="52"/>
  <c r="N12" i="52"/>
  <c r="N32" i="52"/>
  <c r="AS32" i="52" s="1"/>
  <c r="N21" i="52"/>
  <c r="N10" i="52"/>
  <c r="N5" i="52"/>
  <c r="N6" i="52"/>
  <c r="N23" i="52"/>
  <c r="N20" i="52"/>
  <c r="AD69" i="52"/>
  <c r="BA69" i="52" s="1"/>
  <c r="AD72" i="52"/>
  <c r="BA72" i="52" s="1"/>
  <c r="AD68" i="52"/>
  <c r="BA68" i="52" s="1"/>
  <c r="AD71" i="52"/>
  <c r="BA71" i="52" s="1"/>
  <c r="AD67" i="52"/>
  <c r="BA67" i="52" s="1"/>
  <c r="AD62" i="52"/>
  <c r="BA62" i="52" s="1"/>
  <c r="AD65" i="52"/>
  <c r="BA65" i="52" s="1"/>
  <c r="AD70" i="52"/>
  <c r="BA70" i="52" s="1"/>
  <c r="AD66" i="52"/>
  <c r="BA66" i="52" s="1"/>
  <c r="AD64" i="52"/>
  <c r="BA64" i="52" s="1"/>
  <c r="AD61" i="52"/>
  <c r="BA61" i="52" s="1"/>
  <c r="AD57" i="52"/>
  <c r="BA57" i="52" s="1"/>
  <c r="AD63" i="52"/>
  <c r="BA63" i="52" s="1"/>
  <c r="AD60" i="52"/>
  <c r="BA60" i="52" s="1"/>
  <c r="AD59" i="52"/>
  <c r="BA59" i="52" s="1"/>
  <c r="AD52" i="52"/>
  <c r="BA52" i="52" s="1"/>
  <c r="AD48" i="52"/>
  <c r="BA48" i="52" s="1"/>
  <c r="AD55" i="52"/>
  <c r="BA55" i="52" s="1"/>
  <c r="AD51" i="52"/>
  <c r="BA51" i="52" s="1"/>
  <c r="AD47" i="52"/>
  <c r="BA47" i="52" s="1"/>
  <c r="AD54" i="52"/>
  <c r="BA54" i="52" s="1"/>
  <c r="AD50" i="52"/>
  <c r="BA50" i="52" s="1"/>
  <c r="AD46" i="52"/>
  <c r="BA46" i="52" s="1"/>
  <c r="AD58" i="52"/>
  <c r="BA58" i="52" s="1"/>
  <c r="AD45" i="52"/>
  <c r="BA45" i="52" s="1"/>
  <c r="AD42" i="52"/>
  <c r="BA42" i="52" s="1"/>
  <c r="AD38" i="52"/>
  <c r="BA38" i="52" s="1"/>
  <c r="AD41" i="52"/>
  <c r="BA41" i="52" s="1"/>
  <c r="AD37" i="52"/>
  <c r="BA37" i="52" s="1"/>
  <c r="AD53" i="52"/>
  <c r="BA53" i="52" s="1"/>
  <c r="AD40" i="52"/>
  <c r="BA40" i="52" s="1"/>
  <c r="AD36" i="52"/>
  <c r="BA36" i="52" s="1"/>
  <c r="AD39" i="52"/>
  <c r="BA39" i="52" s="1"/>
  <c r="AD34" i="52"/>
  <c r="BA34" i="52" s="1"/>
  <c r="AD31" i="52"/>
  <c r="BA31" i="52" s="1"/>
  <c r="AD28" i="52"/>
  <c r="AD30" i="52"/>
  <c r="AD27" i="52"/>
  <c r="AD56" i="52"/>
  <c r="BA56" i="52" s="1"/>
  <c r="AD35" i="52"/>
  <c r="BA35" i="52" s="1"/>
  <c r="AD33" i="52"/>
  <c r="BA33" i="52" s="1"/>
  <c r="AD29" i="52"/>
  <c r="BA29" i="52" s="1"/>
  <c r="AD26" i="52"/>
  <c r="AD32" i="52"/>
  <c r="BA32" i="52" s="1"/>
  <c r="AD22" i="52"/>
  <c r="AD19" i="52"/>
  <c r="AD8" i="52"/>
  <c r="AD17" i="52"/>
  <c r="AD49" i="52"/>
  <c r="BA49" i="52" s="1"/>
  <c r="AD43" i="52"/>
  <c r="BA43" i="52" s="1"/>
  <c r="AD12" i="52"/>
  <c r="AD25" i="52"/>
  <c r="AD9" i="52"/>
  <c r="AD14" i="52"/>
  <c r="AD18" i="52"/>
  <c r="AD7" i="52"/>
  <c r="AD16" i="52"/>
  <c r="AD44" i="52"/>
  <c r="BA44" i="52" s="1"/>
  <c r="AD21" i="52"/>
  <c r="AD10" i="52"/>
  <c r="AD5" i="52"/>
  <c r="AD6" i="52"/>
  <c r="AD24" i="52"/>
  <c r="AD23" i="52"/>
  <c r="AD20" i="52"/>
  <c r="N15" i="52"/>
  <c r="AD11" i="52"/>
  <c r="F69" i="52"/>
  <c r="F72" i="52"/>
  <c r="F68" i="52"/>
  <c r="F71" i="52"/>
  <c r="F67" i="52"/>
  <c r="F66" i="52"/>
  <c r="F62" i="52"/>
  <c r="F70" i="52"/>
  <c r="F65" i="52"/>
  <c r="F64" i="52"/>
  <c r="F63" i="52"/>
  <c r="F61" i="52"/>
  <c r="F57" i="52"/>
  <c r="F60" i="52"/>
  <c r="F59" i="52"/>
  <c r="F56" i="52"/>
  <c r="F52" i="52"/>
  <c r="F48" i="52"/>
  <c r="F55" i="52"/>
  <c r="F51" i="52"/>
  <c r="F47" i="52"/>
  <c r="F58" i="52"/>
  <c r="F54" i="52"/>
  <c r="F50" i="52"/>
  <c r="F46" i="52"/>
  <c r="F42" i="52"/>
  <c r="F38" i="52"/>
  <c r="F53" i="52"/>
  <c r="F41" i="52"/>
  <c r="F37" i="52"/>
  <c r="F49" i="52"/>
  <c r="F44" i="52"/>
  <c r="F40" i="52"/>
  <c r="F36" i="52"/>
  <c r="F45" i="52"/>
  <c r="F35" i="52"/>
  <c r="F31" i="52"/>
  <c r="F28" i="52"/>
  <c r="F34" i="52"/>
  <c r="F30" i="52"/>
  <c r="F27" i="52"/>
  <c r="F43" i="52"/>
  <c r="F33" i="52"/>
  <c r="F29" i="52"/>
  <c r="F26" i="52"/>
  <c r="F24" i="52"/>
  <c r="F22" i="52"/>
  <c r="F19" i="52"/>
  <c r="F17" i="52"/>
  <c r="F25" i="52"/>
  <c r="F14" i="52"/>
  <c r="F18" i="52"/>
  <c r="F16" i="52"/>
  <c r="F32" i="52"/>
  <c r="F23" i="52"/>
  <c r="F39" i="52"/>
  <c r="F21" i="52"/>
  <c r="F20" i="52"/>
  <c r="V13" i="52"/>
  <c r="V15" i="52"/>
  <c r="N13" i="52"/>
  <c r="R8" i="52"/>
  <c r="J19" i="52"/>
  <c r="J71" i="52"/>
  <c r="AQ71" i="52" s="1"/>
  <c r="J70" i="52"/>
  <c r="AQ70" i="52" s="1"/>
  <c r="J69" i="52"/>
  <c r="AQ69" i="52" s="1"/>
  <c r="J66" i="52"/>
  <c r="AQ66" i="52" s="1"/>
  <c r="J46" i="52"/>
  <c r="AQ46" i="52" s="1"/>
  <c r="J53" i="52"/>
  <c r="AQ53" i="52" s="1"/>
  <c r="J49" i="52"/>
  <c r="AQ49" i="52" s="1"/>
  <c r="J55" i="52"/>
  <c r="AQ55" i="52" s="1"/>
  <c r="J44" i="52"/>
  <c r="AQ44" i="52" s="1"/>
  <c r="J35" i="52"/>
  <c r="AQ35" i="52" s="1"/>
  <c r="J42" i="52"/>
  <c r="AQ42" i="52" s="1"/>
  <c r="J32" i="52"/>
  <c r="AQ32" i="52" s="1"/>
  <c r="J12" i="52"/>
  <c r="R71" i="52"/>
  <c r="AU71" i="52" s="1"/>
  <c r="R64" i="52"/>
  <c r="AU64" i="52" s="1"/>
  <c r="R57" i="52"/>
  <c r="AU57" i="52" s="1"/>
  <c r="R72" i="52"/>
  <c r="AU72" i="52" s="1"/>
  <c r="R51" i="52"/>
  <c r="AU51" i="52" s="1"/>
  <c r="R32" i="52"/>
  <c r="AU32" i="52" s="1"/>
  <c r="R28" i="52"/>
  <c r="Z72" i="52"/>
  <c r="AY72" i="52" s="1"/>
  <c r="Z62" i="52"/>
  <c r="AY62" i="52" s="1"/>
  <c r="Z59" i="52"/>
  <c r="AY59" i="52" s="1"/>
  <c r="Z46" i="52"/>
  <c r="AY46" i="52" s="1"/>
  <c r="Z56" i="52"/>
  <c r="AY56" i="52" s="1"/>
  <c r="Z53" i="52"/>
  <c r="AY53" i="52" s="1"/>
  <c r="Z36" i="52"/>
  <c r="AY36" i="52" s="1"/>
  <c r="Z43" i="52"/>
  <c r="AY43" i="52" s="1"/>
  <c r="Z39" i="52"/>
  <c r="AY39" i="52" s="1"/>
  <c r="Z41" i="52"/>
  <c r="AY41" i="52" s="1"/>
  <c r="Z33" i="52"/>
  <c r="AY33" i="52" s="1"/>
  <c r="Z29" i="52"/>
  <c r="AY29" i="52" s="1"/>
  <c r="Z31" i="52"/>
  <c r="AY31" i="52" s="1"/>
  <c r="Z28" i="52"/>
  <c r="Z15" i="52"/>
  <c r="J13" i="52"/>
  <c r="Z30" i="52"/>
  <c r="AL4" i="52"/>
  <c r="Z6" i="52"/>
  <c r="J5" i="52"/>
  <c r="J10" i="52"/>
  <c r="J21" i="52"/>
  <c r="AM4" i="51"/>
  <c r="AL4" i="51"/>
  <c r="T11" i="51"/>
  <c r="AB70" i="51"/>
  <c r="AZ70" i="51" s="1"/>
  <c r="AB69" i="51"/>
  <c r="AZ69" i="51" s="1"/>
  <c r="AB72" i="51"/>
  <c r="AZ72" i="51" s="1"/>
  <c r="AB68" i="51"/>
  <c r="AZ68" i="51" s="1"/>
  <c r="AB63" i="51"/>
  <c r="AZ63" i="51" s="1"/>
  <c r="AB66" i="51"/>
  <c r="AZ66" i="51" s="1"/>
  <c r="AB64" i="51"/>
  <c r="AZ64" i="51" s="1"/>
  <c r="AB58" i="51"/>
  <c r="AZ58" i="51" s="1"/>
  <c r="AB54" i="51"/>
  <c r="AZ54" i="51" s="1"/>
  <c r="AB71" i="51"/>
  <c r="AZ71" i="51" s="1"/>
  <c r="AB62" i="51"/>
  <c r="AZ62" i="51" s="1"/>
  <c r="AB61" i="51"/>
  <c r="AZ61" i="51" s="1"/>
  <c r="AB60" i="51"/>
  <c r="AZ60" i="51" s="1"/>
  <c r="AB55" i="51"/>
  <c r="AZ55" i="51" s="1"/>
  <c r="AB52" i="51"/>
  <c r="AZ52" i="51" s="1"/>
  <c r="AB50" i="51"/>
  <c r="AZ50" i="51" s="1"/>
  <c r="AB21" i="51"/>
  <c r="AB44" i="51"/>
  <c r="AZ44" i="51" s="1"/>
  <c r="AB41" i="51"/>
  <c r="AB67" i="51"/>
  <c r="AZ67" i="51" s="1"/>
  <c r="AB59" i="51"/>
  <c r="AZ59" i="51" s="1"/>
  <c r="AB57" i="51"/>
  <c r="AZ57" i="51" s="1"/>
  <c r="AB56" i="51"/>
  <c r="AZ56" i="51" s="1"/>
  <c r="AB6" i="51"/>
  <c r="AB65" i="51"/>
  <c r="AZ65" i="51" s="1"/>
  <c r="AB48" i="51"/>
  <c r="AZ48" i="51" s="1"/>
  <c r="AB7" i="51"/>
  <c r="AB51" i="51"/>
  <c r="AZ51" i="51" s="1"/>
  <c r="AB47" i="51"/>
  <c r="AZ47" i="51" s="1"/>
  <c r="AB43" i="51"/>
  <c r="AZ43" i="51" s="1"/>
  <c r="AB31" i="51"/>
  <c r="AB8" i="51"/>
  <c r="AB15" i="51"/>
  <c r="AB28" i="51"/>
  <c r="AB33" i="51"/>
  <c r="AB53" i="51"/>
  <c r="AZ53" i="51" s="1"/>
  <c r="AB45" i="51"/>
  <c r="AB9" i="51"/>
  <c r="AB5" i="51"/>
  <c r="AB37" i="51"/>
  <c r="AB34" i="51"/>
  <c r="AB25" i="51"/>
  <c r="AB23" i="51"/>
  <c r="AB17" i="51"/>
  <c r="AB49" i="51"/>
  <c r="AZ49" i="51" s="1"/>
  <c r="AB10" i="51"/>
  <c r="AB40" i="51"/>
  <c r="AB36" i="51"/>
  <c r="AB26" i="51"/>
  <c r="AB19" i="51"/>
  <c r="AB22" i="51"/>
  <c r="AB30" i="51"/>
  <c r="AB18" i="51"/>
  <c r="AB35" i="51"/>
  <c r="AB46" i="51"/>
  <c r="AZ46" i="51" s="1"/>
  <c r="AB42" i="51"/>
  <c r="AB39" i="51"/>
  <c r="AB14" i="51"/>
  <c r="AB13" i="51"/>
  <c r="V11" i="51"/>
  <c r="AB24" i="51"/>
  <c r="AB27" i="51"/>
  <c r="AB16" i="51"/>
  <c r="T70" i="51"/>
  <c r="AV70" i="51" s="1"/>
  <c r="T42" i="51"/>
  <c r="AB11" i="51"/>
  <c r="AB20" i="51"/>
  <c r="AB32" i="51"/>
  <c r="L66" i="51"/>
  <c r="AR66" i="51" s="1"/>
  <c r="L52" i="51"/>
  <c r="AR52" i="51" s="1"/>
  <c r="L56" i="51"/>
  <c r="AR56" i="51" s="1"/>
  <c r="L6" i="51"/>
  <c r="L8" i="51"/>
  <c r="L27" i="51"/>
  <c r="L29" i="51"/>
  <c r="N11" i="51"/>
  <c r="AB38" i="51"/>
  <c r="AB29" i="51"/>
  <c r="F69" i="51"/>
  <c r="F72" i="51"/>
  <c r="F68" i="51"/>
  <c r="F71" i="51"/>
  <c r="F67" i="51"/>
  <c r="F66" i="51"/>
  <c r="F62" i="51"/>
  <c r="F70" i="51"/>
  <c r="F64" i="51"/>
  <c r="F61" i="51"/>
  <c r="F57" i="51"/>
  <c r="F53" i="51"/>
  <c r="F65" i="51"/>
  <c r="F60" i="51"/>
  <c r="F55" i="51"/>
  <c r="F49" i="51"/>
  <c r="F46" i="51"/>
  <c r="F43" i="51"/>
  <c r="F59" i="51"/>
  <c r="F63" i="51"/>
  <c r="F52" i="51"/>
  <c r="F58" i="51"/>
  <c r="F54" i="51"/>
  <c r="F48" i="51"/>
  <c r="F51" i="51"/>
  <c r="F47" i="51"/>
  <c r="F44" i="51"/>
  <c r="F50" i="51"/>
  <c r="F9" i="51"/>
  <c r="F20" i="51"/>
  <c r="F14" i="51"/>
  <c r="N69" i="51"/>
  <c r="AS69" i="51" s="1"/>
  <c r="N72" i="51"/>
  <c r="AS72" i="51" s="1"/>
  <c r="N68" i="51"/>
  <c r="AS68" i="51" s="1"/>
  <c r="N71" i="51"/>
  <c r="AS71" i="51" s="1"/>
  <c r="N67" i="51"/>
  <c r="AS67" i="51" s="1"/>
  <c r="N70" i="51"/>
  <c r="AS70" i="51" s="1"/>
  <c r="N66" i="51"/>
  <c r="AS66" i="51" s="1"/>
  <c r="N62" i="51"/>
  <c r="AS62" i="51" s="1"/>
  <c r="N65" i="51"/>
  <c r="AS65" i="51" s="1"/>
  <c r="N61" i="51"/>
  <c r="AS61" i="51" s="1"/>
  <c r="N57" i="51"/>
  <c r="AS57" i="51" s="1"/>
  <c r="N53" i="51"/>
  <c r="AS53" i="51" s="1"/>
  <c r="N56" i="51"/>
  <c r="AS56" i="51" s="1"/>
  <c r="N6" i="51"/>
  <c r="N49" i="51"/>
  <c r="AS49" i="51" s="1"/>
  <c r="N46" i="51"/>
  <c r="AS46" i="51" s="1"/>
  <c r="N43" i="51"/>
  <c r="AS43" i="51" s="1"/>
  <c r="N10" i="51"/>
  <c r="N64" i="51"/>
  <c r="AS64" i="51" s="1"/>
  <c r="N63" i="51"/>
  <c r="AS63" i="51" s="1"/>
  <c r="N60" i="51"/>
  <c r="AS60" i="51" s="1"/>
  <c r="N58" i="51"/>
  <c r="AS58" i="51" s="1"/>
  <c r="N59" i="51"/>
  <c r="AS59" i="51" s="1"/>
  <c r="N55" i="51"/>
  <c r="AS55" i="51" s="1"/>
  <c r="N52" i="51"/>
  <c r="AS52" i="51" s="1"/>
  <c r="N50" i="51"/>
  <c r="AS50" i="51" s="1"/>
  <c r="N45" i="51"/>
  <c r="N54" i="51"/>
  <c r="AS54" i="51" s="1"/>
  <c r="N48" i="51"/>
  <c r="AS48" i="51" s="1"/>
  <c r="N7" i="51"/>
  <c r="N35" i="51"/>
  <c r="N21" i="51"/>
  <c r="N9" i="51"/>
  <c r="N20" i="51"/>
  <c r="N14" i="51"/>
  <c r="N26" i="51"/>
  <c r="V69" i="51"/>
  <c r="AW69" i="51" s="1"/>
  <c r="V72" i="51"/>
  <c r="AW72" i="51" s="1"/>
  <c r="V68" i="51"/>
  <c r="AW68" i="51" s="1"/>
  <c r="V71" i="51"/>
  <c r="AW71" i="51" s="1"/>
  <c r="V67" i="51"/>
  <c r="AW67" i="51" s="1"/>
  <c r="V62" i="51"/>
  <c r="AW62" i="51" s="1"/>
  <c r="V61" i="51"/>
  <c r="AW61" i="51" s="1"/>
  <c r="V57" i="51"/>
  <c r="AW57" i="51" s="1"/>
  <c r="V53" i="51"/>
  <c r="AW53" i="51" s="1"/>
  <c r="V66" i="51"/>
  <c r="AW66" i="51" s="1"/>
  <c r="V58" i="51"/>
  <c r="AW58" i="51" s="1"/>
  <c r="V6" i="51"/>
  <c r="V49" i="51"/>
  <c r="AW49" i="51" s="1"/>
  <c r="V46" i="51"/>
  <c r="AW46" i="51" s="1"/>
  <c r="V43" i="51"/>
  <c r="AW43" i="51" s="1"/>
  <c r="V10" i="51"/>
  <c r="V70" i="51"/>
  <c r="AW70" i="51" s="1"/>
  <c r="V59" i="51"/>
  <c r="AW59" i="51" s="1"/>
  <c r="V60" i="51"/>
  <c r="AW60" i="51" s="1"/>
  <c r="V56" i="51"/>
  <c r="AW56" i="51" s="1"/>
  <c r="V55" i="51"/>
  <c r="AW55" i="51" s="1"/>
  <c r="V54" i="51"/>
  <c r="AW54" i="51" s="1"/>
  <c r="V63" i="51"/>
  <c r="AW63" i="51" s="1"/>
  <c r="V35" i="51"/>
  <c r="V21" i="51"/>
  <c r="V32" i="51"/>
  <c r="V50" i="51"/>
  <c r="AW50" i="51" s="1"/>
  <c r="V45" i="51"/>
  <c r="V64" i="51"/>
  <c r="AW64" i="51" s="1"/>
  <c r="V52" i="51"/>
  <c r="AW52" i="51" s="1"/>
  <c r="V51" i="51"/>
  <c r="AW51" i="51" s="1"/>
  <c r="V47" i="51"/>
  <c r="AW47" i="51" s="1"/>
  <c r="V44" i="51"/>
  <c r="AW44" i="51" s="1"/>
  <c r="V41" i="51"/>
  <c r="V9" i="51"/>
  <c r="V20" i="51"/>
  <c r="V14" i="51"/>
  <c r="V26" i="51"/>
  <c r="AD69" i="51"/>
  <c r="BA69" i="51" s="1"/>
  <c r="AD72" i="51"/>
  <c r="BA72" i="51" s="1"/>
  <c r="AD68" i="51"/>
  <c r="BA68" i="51" s="1"/>
  <c r="AD71" i="51"/>
  <c r="BA71" i="51" s="1"/>
  <c r="AD67" i="51"/>
  <c r="BA67" i="51" s="1"/>
  <c r="AD62" i="51"/>
  <c r="BA62" i="51" s="1"/>
  <c r="AD63" i="51"/>
  <c r="BA63" i="51" s="1"/>
  <c r="AD57" i="51"/>
  <c r="BA57" i="51" s="1"/>
  <c r="AD53" i="51"/>
  <c r="BA53" i="51" s="1"/>
  <c r="AD70" i="51"/>
  <c r="BA70" i="51" s="1"/>
  <c r="AD59" i="51"/>
  <c r="BA59" i="51" s="1"/>
  <c r="AD54" i="51"/>
  <c r="BA54" i="51" s="1"/>
  <c r="AD6" i="51"/>
  <c r="AD49" i="51"/>
  <c r="BA49" i="51" s="1"/>
  <c r="AD46" i="51"/>
  <c r="BA46" i="51" s="1"/>
  <c r="AD43" i="51"/>
  <c r="BA43" i="51" s="1"/>
  <c r="AD10" i="51"/>
  <c r="AD65" i="51"/>
  <c r="BA65" i="51" s="1"/>
  <c r="AD64" i="51"/>
  <c r="BA64" i="51" s="1"/>
  <c r="AD58" i="51"/>
  <c r="BA58" i="51" s="1"/>
  <c r="AD60" i="51"/>
  <c r="BA60" i="51" s="1"/>
  <c r="AD66" i="51"/>
  <c r="BA66" i="51" s="1"/>
  <c r="AD51" i="51"/>
  <c r="BA51" i="51" s="1"/>
  <c r="AD47" i="51"/>
  <c r="BA47" i="51" s="1"/>
  <c r="AD44" i="51"/>
  <c r="BA44" i="51" s="1"/>
  <c r="AD52" i="51"/>
  <c r="BA52" i="51" s="1"/>
  <c r="AD35" i="51"/>
  <c r="AD21" i="51"/>
  <c r="AD32" i="51"/>
  <c r="AD50" i="51"/>
  <c r="BA50" i="51" s="1"/>
  <c r="AD48" i="51"/>
  <c r="BA48" i="51" s="1"/>
  <c r="AD7" i="51"/>
  <c r="AD42" i="51"/>
  <c r="AD9" i="51"/>
  <c r="AD20" i="51"/>
  <c r="AD14" i="51"/>
  <c r="AD26" i="51"/>
  <c r="F13" i="51"/>
  <c r="N13" i="51"/>
  <c r="V13" i="51"/>
  <c r="AD13" i="51"/>
  <c r="F38" i="51"/>
  <c r="N38" i="51"/>
  <c r="V38" i="51"/>
  <c r="AD38" i="51"/>
  <c r="N24" i="51"/>
  <c r="V24" i="51"/>
  <c r="AD24" i="51"/>
  <c r="V29" i="51"/>
  <c r="AD18" i="51"/>
  <c r="N34" i="51"/>
  <c r="V27" i="51"/>
  <c r="N37" i="51"/>
  <c r="V16" i="51"/>
  <c r="AD15" i="51"/>
  <c r="F36" i="51"/>
  <c r="N5" i="51"/>
  <c r="V8" i="51"/>
  <c r="AD39" i="51"/>
  <c r="F40" i="51"/>
  <c r="N31" i="51"/>
  <c r="AD41" i="51"/>
  <c r="N32" i="51"/>
  <c r="N44" i="51"/>
  <c r="AS44" i="51" s="1"/>
  <c r="AD56" i="51"/>
  <c r="BA56" i="51" s="1"/>
  <c r="V65" i="51"/>
  <c r="AW65" i="51" s="1"/>
  <c r="N30" i="51"/>
  <c r="V30" i="51"/>
  <c r="AD30" i="51"/>
  <c r="N22" i="51"/>
  <c r="V22" i="51"/>
  <c r="AD22" i="51"/>
  <c r="N19" i="51"/>
  <c r="V19" i="51"/>
  <c r="AD19" i="51"/>
  <c r="N29" i="51"/>
  <c r="V18" i="51"/>
  <c r="AD33" i="51"/>
  <c r="N27" i="51"/>
  <c r="AD28" i="51"/>
  <c r="F37" i="51"/>
  <c r="N16" i="51"/>
  <c r="V15" i="51"/>
  <c r="AD36" i="51"/>
  <c r="N8" i="51"/>
  <c r="V39" i="51"/>
  <c r="AD40" i="51"/>
  <c r="F41" i="51"/>
  <c r="F42" i="51"/>
  <c r="AO42" i="51" s="1"/>
  <c r="V42" i="51"/>
  <c r="N47" i="51"/>
  <c r="AS47" i="51" s="1"/>
  <c r="F35" i="51"/>
  <c r="P72" i="50"/>
  <c r="AT72" i="50" s="1"/>
  <c r="P68" i="50"/>
  <c r="AT68" i="50" s="1"/>
  <c r="P71" i="50"/>
  <c r="AT71" i="50" s="1"/>
  <c r="P67" i="50"/>
  <c r="AT67" i="50" s="1"/>
  <c r="P70" i="50"/>
  <c r="AT70" i="50" s="1"/>
  <c r="P66" i="50"/>
  <c r="AT66" i="50" s="1"/>
  <c r="P69" i="50"/>
  <c r="AT69" i="50" s="1"/>
  <c r="P62" i="50"/>
  <c r="AT62" i="50" s="1"/>
  <c r="P65" i="50"/>
  <c r="AT65" i="50" s="1"/>
  <c r="P64" i="50"/>
  <c r="AT64" i="50" s="1"/>
  <c r="P59" i="50"/>
  <c r="AT59" i="50" s="1"/>
  <c r="P63" i="50"/>
  <c r="AT63" i="50" s="1"/>
  <c r="P58" i="50"/>
  <c r="AT58" i="50" s="1"/>
  <c r="P61" i="50"/>
  <c r="AT61" i="50" s="1"/>
  <c r="P57" i="50"/>
  <c r="AT57" i="50" s="1"/>
  <c r="P60" i="50"/>
  <c r="AT60" i="50" s="1"/>
  <c r="P54" i="50"/>
  <c r="AT54" i="50" s="1"/>
  <c r="P50" i="50"/>
  <c r="AT50" i="50" s="1"/>
  <c r="P46" i="50"/>
  <c r="AT46" i="50" s="1"/>
  <c r="P53" i="50"/>
  <c r="AT53" i="50" s="1"/>
  <c r="P49" i="50"/>
  <c r="AT49" i="50" s="1"/>
  <c r="P45" i="50"/>
  <c r="AT45" i="50" s="1"/>
  <c r="P56" i="50"/>
  <c r="AT56" i="50" s="1"/>
  <c r="P52" i="50"/>
  <c r="AT52" i="50" s="1"/>
  <c r="P48" i="50"/>
  <c r="AT48" i="50" s="1"/>
  <c r="P41" i="50"/>
  <c r="AT41" i="50" s="1"/>
  <c r="P37" i="50"/>
  <c r="AT37" i="50" s="1"/>
  <c r="P55" i="50"/>
  <c r="AT55" i="50" s="1"/>
  <c r="P44" i="50"/>
  <c r="AT44" i="50" s="1"/>
  <c r="P40" i="50"/>
  <c r="AT40" i="50" s="1"/>
  <c r="P9" i="50"/>
  <c r="P51" i="50"/>
  <c r="AT51" i="50" s="1"/>
  <c r="P43" i="50"/>
  <c r="AT43" i="50" s="1"/>
  <c r="P39" i="50"/>
  <c r="AT39" i="50" s="1"/>
  <c r="P36" i="50"/>
  <c r="AT36" i="50" s="1"/>
  <c r="P8" i="50"/>
  <c r="P34" i="50"/>
  <c r="P23" i="50"/>
  <c r="P24" i="50"/>
  <c r="P21" i="50"/>
  <c r="P7" i="50"/>
  <c r="P42" i="50"/>
  <c r="AT42" i="50" s="1"/>
  <c r="P35" i="50"/>
  <c r="P33" i="50"/>
  <c r="P32" i="50"/>
  <c r="P47" i="50"/>
  <c r="AT47" i="50" s="1"/>
  <c r="P38" i="50"/>
  <c r="AT38" i="50" s="1"/>
  <c r="P13" i="50"/>
  <c r="P12" i="50"/>
  <c r="P17" i="50"/>
  <c r="P10" i="50"/>
  <c r="P28" i="50"/>
  <c r="P6" i="50"/>
  <c r="P31" i="50"/>
  <c r="P11" i="50"/>
  <c r="P25" i="50"/>
  <c r="P27" i="50"/>
  <c r="P20" i="50"/>
  <c r="P22" i="50"/>
  <c r="P19" i="50"/>
  <c r="P29" i="50"/>
  <c r="P15" i="50"/>
  <c r="P18" i="50"/>
  <c r="AF72" i="50"/>
  <c r="BB72" i="50" s="1"/>
  <c r="AF68" i="50"/>
  <c r="BB68" i="50" s="1"/>
  <c r="AF71" i="50"/>
  <c r="BB71" i="50" s="1"/>
  <c r="AF67" i="50"/>
  <c r="BB67" i="50" s="1"/>
  <c r="AF70" i="50"/>
  <c r="BB70" i="50" s="1"/>
  <c r="AF66" i="50"/>
  <c r="BB66" i="50" s="1"/>
  <c r="AF62" i="50"/>
  <c r="BB62" i="50" s="1"/>
  <c r="AF65" i="50"/>
  <c r="BB65" i="50" s="1"/>
  <c r="AF69" i="50"/>
  <c r="BB69" i="50" s="1"/>
  <c r="AF64" i="50"/>
  <c r="BB64" i="50" s="1"/>
  <c r="AF59" i="50"/>
  <c r="BB59" i="50" s="1"/>
  <c r="AF58" i="50"/>
  <c r="BB58" i="50" s="1"/>
  <c r="AF61" i="50"/>
  <c r="BB61" i="50" s="1"/>
  <c r="AF57" i="50"/>
  <c r="BB57" i="50" s="1"/>
  <c r="AF63" i="50"/>
  <c r="BB63" i="50" s="1"/>
  <c r="AF54" i="50"/>
  <c r="BB54" i="50" s="1"/>
  <c r="AF50" i="50"/>
  <c r="BB50" i="50" s="1"/>
  <c r="AF46" i="50"/>
  <c r="BB46" i="50" s="1"/>
  <c r="AF53" i="50"/>
  <c r="BB53" i="50" s="1"/>
  <c r="AF49" i="50"/>
  <c r="BB49" i="50" s="1"/>
  <c r="AF45" i="50"/>
  <c r="BB45" i="50" s="1"/>
  <c r="AF60" i="50"/>
  <c r="BB60" i="50" s="1"/>
  <c r="AF56" i="50"/>
  <c r="BB56" i="50" s="1"/>
  <c r="AF52" i="50"/>
  <c r="BB52" i="50" s="1"/>
  <c r="AF48" i="50"/>
  <c r="BB48" i="50" s="1"/>
  <c r="AF51" i="50"/>
  <c r="BB51" i="50" s="1"/>
  <c r="AF41" i="50"/>
  <c r="BB41" i="50" s="1"/>
  <c r="AF37" i="50"/>
  <c r="BB37" i="50" s="1"/>
  <c r="AF47" i="50"/>
  <c r="BB47" i="50" s="1"/>
  <c r="AF44" i="50"/>
  <c r="BB44" i="50" s="1"/>
  <c r="AF40" i="50"/>
  <c r="BB40" i="50" s="1"/>
  <c r="AF9" i="50"/>
  <c r="AF43" i="50"/>
  <c r="BB43" i="50" s="1"/>
  <c r="AF39" i="50"/>
  <c r="BB39" i="50" s="1"/>
  <c r="AF36" i="50"/>
  <c r="BB36" i="50" s="1"/>
  <c r="AF42" i="50"/>
  <c r="BB42" i="50" s="1"/>
  <c r="AF8" i="50"/>
  <c r="AF34" i="50"/>
  <c r="AF23" i="50"/>
  <c r="AF38" i="50"/>
  <c r="BB38" i="50" s="1"/>
  <c r="AF24" i="50"/>
  <c r="AF21" i="50"/>
  <c r="AF7" i="50"/>
  <c r="AF55" i="50"/>
  <c r="BB55" i="50" s="1"/>
  <c r="AF35" i="50"/>
  <c r="AF33" i="50"/>
  <c r="AF32" i="50"/>
  <c r="AF12" i="50"/>
  <c r="AF17" i="50"/>
  <c r="AF10" i="50"/>
  <c r="AF28" i="50"/>
  <c r="AF6" i="50"/>
  <c r="AF22" i="50"/>
  <c r="AF31" i="50"/>
  <c r="AF11" i="50"/>
  <c r="AF25" i="50"/>
  <c r="AF27" i="50"/>
  <c r="AF20" i="50"/>
  <c r="AF13" i="50"/>
  <c r="AF19" i="50"/>
  <c r="AF29" i="50"/>
  <c r="AF15" i="50"/>
  <c r="AF18" i="50"/>
  <c r="AF26" i="50"/>
  <c r="P16" i="50"/>
  <c r="P14" i="50"/>
  <c r="L20" i="50"/>
  <c r="AF5" i="50"/>
  <c r="P30" i="50"/>
  <c r="H72" i="50"/>
  <c r="AP72" i="50" s="1"/>
  <c r="H68" i="50"/>
  <c r="AP68" i="50" s="1"/>
  <c r="H71" i="50"/>
  <c r="AP71" i="50" s="1"/>
  <c r="H67" i="50"/>
  <c r="AP67" i="50" s="1"/>
  <c r="H70" i="50"/>
  <c r="AP70" i="50" s="1"/>
  <c r="H66" i="50"/>
  <c r="AP66" i="50" s="1"/>
  <c r="H62" i="50"/>
  <c r="AP62" i="50" s="1"/>
  <c r="H69" i="50"/>
  <c r="AP69" i="50" s="1"/>
  <c r="H65" i="50"/>
  <c r="AP65" i="50" s="1"/>
  <c r="H64" i="50"/>
  <c r="AP64" i="50" s="1"/>
  <c r="H59" i="50"/>
  <c r="AP59" i="50" s="1"/>
  <c r="H58" i="50"/>
  <c r="AP58" i="50" s="1"/>
  <c r="H63" i="50"/>
  <c r="AP63" i="50" s="1"/>
  <c r="H61" i="50"/>
  <c r="AP61" i="50" s="1"/>
  <c r="H57" i="50"/>
  <c r="AP57" i="50" s="1"/>
  <c r="H54" i="50"/>
  <c r="AP54" i="50" s="1"/>
  <c r="H50" i="50"/>
  <c r="AP50" i="50" s="1"/>
  <c r="H46" i="50"/>
  <c r="AP46" i="50" s="1"/>
  <c r="H60" i="50"/>
  <c r="AP60" i="50" s="1"/>
  <c r="H53" i="50"/>
  <c r="AP53" i="50" s="1"/>
  <c r="H49" i="50"/>
  <c r="AP49" i="50" s="1"/>
  <c r="H45" i="50"/>
  <c r="AP45" i="50" s="1"/>
  <c r="H56" i="50"/>
  <c r="AP56" i="50" s="1"/>
  <c r="H52" i="50"/>
  <c r="AP52" i="50" s="1"/>
  <c r="H48" i="50"/>
  <c r="AP48" i="50" s="1"/>
  <c r="H47" i="50"/>
  <c r="AP47" i="50" s="1"/>
  <c r="H41" i="50"/>
  <c r="AP41" i="50" s="1"/>
  <c r="H37" i="50"/>
  <c r="AP37" i="50" s="1"/>
  <c r="H44" i="50"/>
  <c r="AP44" i="50" s="1"/>
  <c r="H40" i="50"/>
  <c r="AP40" i="50" s="1"/>
  <c r="H9" i="50"/>
  <c r="H55" i="50"/>
  <c r="AP55" i="50" s="1"/>
  <c r="H43" i="50"/>
  <c r="AP43" i="50" s="1"/>
  <c r="H39" i="50"/>
  <c r="AP39" i="50" s="1"/>
  <c r="H36" i="50"/>
  <c r="AP36" i="50" s="1"/>
  <c r="H38" i="50"/>
  <c r="AP38" i="50" s="1"/>
  <c r="H34" i="50"/>
  <c r="H23" i="50"/>
  <c r="H24" i="50"/>
  <c r="H21" i="50"/>
  <c r="H35" i="50"/>
  <c r="H33" i="50"/>
  <c r="H42" i="50"/>
  <c r="AP42" i="50" s="1"/>
  <c r="H22" i="50"/>
  <c r="H10" i="50"/>
  <c r="H28" i="50"/>
  <c r="H51" i="50"/>
  <c r="AP51" i="50" s="1"/>
  <c r="H13" i="50"/>
  <c r="H31" i="50"/>
  <c r="H11" i="50"/>
  <c r="H25" i="50"/>
  <c r="H27" i="50"/>
  <c r="H20" i="50"/>
  <c r="H32" i="50"/>
  <c r="H19" i="50"/>
  <c r="H29" i="50"/>
  <c r="H15" i="50"/>
  <c r="X72" i="50"/>
  <c r="AX72" i="50" s="1"/>
  <c r="X68" i="50"/>
  <c r="AX68" i="50" s="1"/>
  <c r="X71" i="50"/>
  <c r="AX71" i="50" s="1"/>
  <c r="X67" i="50"/>
  <c r="AX67" i="50" s="1"/>
  <c r="X70" i="50"/>
  <c r="AX70" i="50" s="1"/>
  <c r="X66" i="50"/>
  <c r="AX66" i="50" s="1"/>
  <c r="X62" i="50"/>
  <c r="AX62" i="50" s="1"/>
  <c r="X65" i="50"/>
  <c r="AX65" i="50" s="1"/>
  <c r="X64" i="50"/>
  <c r="AX64" i="50" s="1"/>
  <c r="X69" i="50"/>
  <c r="AX69" i="50" s="1"/>
  <c r="X63" i="50"/>
  <c r="AX63" i="50" s="1"/>
  <c r="X59" i="50"/>
  <c r="AX59" i="50" s="1"/>
  <c r="X58" i="50"/>
  <c r="AX58" i="50" s="1"/>
  <c r="X61" i="50"/>
  <c r="AX61" i="50" s="1"/>
  <c r="X57" i="50"/>
  <c r="AX57" i="50" s="1"/>
  <c r="X54" i="50"/>
  <c r="AX54" i="50" s="1"/>
  <c r="X50" i="50"/>
  <c r="AX50" i="50" s="1"/>
  <c r="X46" i="50"/>
  <c r="AX46" i="50" s="1"/>
  <c r="X53" i="50"/>
  <c r="AX53" i="50" s="1"/>
  <c r="X49" i="50"/>
  <c r="AX49" i="50" s="1"/>
  <c r="X45" i="50"/>
  <c r="AX45" i="50" s="1"/>
  <c r="X56" i="50"/>
  <c r="AX56" i="50" s="1"/>
  <c r="X52" i="50"/>
  <c r="AX52" i="50" s="1"/>
  <c r="X48" i="50"/>
  <c r="AX48" i="50" s="1"/>
  <c r="X55" i="50"/>
  <c r="AX55" i="50" s="1"/>
  <c r="X41" i="50"/>
  <c r="AX41" i="50" s="1"/>
  <c r="X37" i="50"/>
  <c r="AX37" i="50" s="1"/>
  <c r="X51" i="50"/>
  <c r="AX51" i="50" s="1"/>
  <c r="X44" i="50"/>
  <c r="AX44" i="50" s="1"/>
  <c r="X40" i="50"/>
  <c r="AX40" i="50" s="1"/>
  <c r="X9" i="50"/>
  <c r="X60" i="50"/>
  <c r="AX60" i="50" s="1"/>
  <c r="X47" i="50"/>
  <c r="AX47" i="50" s="1"/>
  <c r="X43" i="50"/>
  <c r="AX43" i="50" s="1"/>
  <c r="X39" i="50"/>
  <c r="AX39" i="50" s="1"/>
  <c r="X36" i="50"/>
  <c r="AX36" i="50" s="1"/>
  <c r="X8" i="50"/>
  <c r="X34" i="50"/>
  <c r="X23" i="50"/>
  <c r="X42" i="50"/>
  <c r="AX42" i="50" s="1"/>
  <c r="X24" i="50"/>
  <c r="X21" i="50"/>
  <c r="X7" i="50"/>
  <c r="X38" i="50"/>
  <c r="AX38" i="50" s="1"/>
  <c r="X35" i="50"/>
  <c r="X33" i="50"/>
  <c r="X32" i="50"/>
  <c r="X12" i="50"/>
  <c r="X17" i="50"/>
  <c r="X10" i="50"/>
  <c r="X28" i="50"/>
  <c r="X6" i="50"/>
  <c r="X31" i="50"/>
  <c r="X11" i="50"/>
  <c r="X25" i="50"/>
  <c r="X27" i="50"/>
  <c r="X20" i="50"/>
  <c r="X13" i="50"/>
  <c r="X22" i="50"/>
  <c r="X19" i="50"/>
  <c r="X29" i="50"/>
  <c r="X15" i="50"/>
  <c r="X18" i="50"/>
  <c r="X14" i="50"/>
  <c r="T20" i="50"/>
  <c r="P26" i="50"/>
  <c r="L27" i="50"/>
  <c r="H5" i="50"/>
  <c r="AF16" i="50"/>
  <c r="X30" i="50"/>
  <c r="AF14" i="50"/>
  <c r="X26" i="50"/>
  <c r="P5" i="50"/>
  <c r="AF30" i="50"/>
  <c r="L6" i="50"/>
  <c r="T6" i="50"/>
  <c r="AB6" i="50"/>
  <c r="L28" i="50"/>
  <c r="T28" i="50"/>
  <c r="AB28" i="50"/>
  <c r="L10" i="50"/>
  <c r="T10" i="50"/>
  <c r="AB10" i="50"/>
  <c r="L17" i="50"/>
  <c r="T17" i="50"/>
  <c r="AB17" i="50"/>
  <c r="L12" i="50"/>
  <c r="T12" i="50"/>
  <c r="AB12" i="50"/>
  <c r="T32" i="50"/>
  <c r="T24" i="50"/>
  <c r="L70" i="50"/>
  <c r="AR70" i="50" s="1"/>
  <c r="L69" i="50"/>
  <c r="AR69" i="50" s="1"/>
  <c r="L72" i="50"/>
  <c r="AR72" i="50" s="1"/>
  <c r="L68" i="50"/>
  <c r="AR68" i="50" s="1"/>
  <c r="L71" i="50"/>
  <c r="AR71" i="50" s="1"/>
  <c r="L64" i="50"/>
  <c r="AR64" i="50" s="1"/>
  <c r="L67" i="50"/>
  <c r="AR67" i="50" s="1"/>
  <c r="L63" i="50"/>
  <c r="AR63" i="50" s="1"/>
  <c r="L66" i="50"/>
  <c r="AR66" i="50" s="1"/>
  <c r="L62" i="50"/>
  <c r="AR62" i="50" s="1"/>
  <c r="L61" i="50"/>
  <c r="AR61" i="50" s="1"/>
  <c r="L57" i="50"/>
  <c r="AR57" i="50" s="1"/>
  <c r="L65" i="50"/>
  <c r="AR65" i="50" s="1"/>
  <c r="L60" i="50"/>
  <c r="AR60" i="50" s="1"/>
  <c r="L59" i="50"/>
  <c r="AR59" i="50" s="1"/>
  <c r="L56" i="50"/>
  <c r="AR56" i="50" s="1"/>
  <c r="L52" i="50"/>
  <c r="AR52" i="50" s="1"/>
  <c r="L48" i="50"/>
  <c r="AR48" i="50" s="1"/>
  <c r="L58" i="50"/>
  <c r="AR58" i="50" s="1"/>
  <c r="L55" i="50"/>
  <c r="AR55" i="50" s="1"/>
  <c r="L51" i="50"/>
  <c r="AR51" i="50" s="1"/>
  <c r="L47" i="50"/>
  <c r="AR47" i="50" s="1"/>
  <c r="L54" i="50"/>
  <c r="AR54" i="50" s="1"/>
  <c r="L50" i="50"/>
  <c r="AR50" i="50" s="1"/>
  <c r="L46" i="50"/>
  <c r="AR46" i="50" s="1"/>
  <c r="L45" i="50"/>
  <c r="AR45" i="50" s="1"/>
  <c r="L43" i="50"/>
  <c r="AR43" i="50" s="1"/>
  <c r="L39" i="50"/>
  <c r="AR39" i="50" s="1"/>
  <c r="L36" i="50"/>
  <c r="AR36" i="50" s="1"/>
  <c r="L42" i="50"/>
  <c r="AR42" i="50" s="1"/>
  <c r="L38" i="50"/>
  <c r="AR38" i="50" s="1"/>
  <c r="L53" i="50"/>
  <c r="AR53" i="50" s="1"/>
  <c r="L41" i="50"/>
  <c r="AR41" i="50" s="1"/>
  <c r="L37" i="50"/>
  <c r="AR37" i="50" s="1"/>
  <c r="L9" i="50"/>
  <c r="L35" i="50"/>
  <c r="L33" i="50"/>
  <c r="L49" i="50"/>
  <c r="AR49" i="50" s="1"/>
  <c r="L22" i="50"/>
  <c r="L13" i="50"/>
  <c r="L44" i="50"/>
  <c r="AR44" i="50" s="1"/>
  <c r="L8" i="50"/>
  <c r="L34" i="50"/>
  <c r="L23" i="50"/>
  <c r="T70" i="50"/>
  <c r="AV70" i="50" s="1"/>
  <c r="T69" i="50"/>
  <c r="AV69" i="50" s="1"/>
  <c r="T72" i="50"/>
  <c r="AV72" i="50" s="1"/>
  <c r="T68" i="50"/>
  <c r="AV68" i="50" s="1"/>
  <c r="T67" i="50"/>
  <c r="AV67" i="50" s="1"/>
  <c r="T64" i="50"/>
  <c r="AV64" i="50" s="1"/>
  <c r="T63" i="50"/>
  <c r="AV63" i="50" s="1"/>
  <c r="T62" i="50"/>
  <c r="AV62" i="50" s="1"/>
  <c r="T66" i="50"/>
  <c r="AV66" i="50" s="1"/>
  <c r="T65" i="50"/>
  <c r="AV65" i="50" s="1"/>
  <c r="T61" i="50"/>
  <c r="AV61" i="50" s="1"/>
  <c r="T57" i="50"/>
  <c r="AV57" i="50" s="1"/>
  <c r="T60" i="50"/>
  <c r="AV60" i="50" s="1"/>
  <c r="T71" i="50"/>
  <c r="AV71" i="50" s="1"/>
  <c r="T59" i="50"/>
  <c r="AV59" i="50" s="1"/>
  <c r="T58" i="50"/>
  <c r="AV58" i="50" s="1"/>
  <c r="T56" i="50"/>
  <c r="AV56" i="50" s="1"/>
  <c r="T52" i="50"/>
  <c r="AV52" i="50" s="1"/>
  <c r="T48" i="50"/>
  <c r="AV48" i="50" s="1"/>
  <c r="T55" i="50"/>
  <c r="AV55" i="50" s="1"/>
  <c r="T51" i="50"/>
  <c r="AV51" i="50" s="1"/>
  <c r="T47" i="50"/>
  <c r="AV47" i="50" s="1"/>
  <c r="T54" i="50"/>
  <c r="AV54" i="50" s="1"/>
  <c r="T50" i="50"/>
  <c r="AV50" i="50" s="1"/>
  <c r="T46" i="50"/>
  <c r="AV46" i="50" s="1"/>
  <c r="T43" i="50"/>
  <c r="AV43" i="50" s="1"/>
  <c r="T39" i="50"/>
  <c r="AV39" i="50" s="1"/>
  <c r="T36" i="50"/>
  <c r="AV36" i="50" s="1"/>
  <c r="T53" i="50"/>
  <c r="AV53" i="50" s="1"/>
  <c r="T42" i="50"/>
  <c r="AV42" i="50" s="1"/>
  <c r="T38" i="50"/>
  <c r="AV38" i="50" s="1"/>
  <c r="T49" i="50"/>
  <c r="AV49" i="50" s="1"/>
  <c r="T45" i="50"/>
  <c r="AV45" i="50" s="1"/>
  <c r="T41" i="50"/>
  <c r="AV41" i="50" s="1"/>
  <c r="T37" i="50"/>
  <c r="AV37" i="50" s="1"/>
  <c r="T35" i="50"/>
  <c r="T33" i="50"/>
  <c r="T44" i="50"/>
  <c r="AV44" i="50" s="1"/>
  <c r="T22" i="50"/>
  <c r="T13" i="50"/>
  <c r="T40" i="50"/>
  <c r="AV40" i="50" s="1"/>
  <c r="T8" i="50"/>
  <c r="T34" i="50"/>
  <c r="T23" i="50"/>
  <c r="AB70" i="50"/>
  <c r="AZ70" i="50" s="1"/>
  <c r="AB69" i="50"/>
  <c r="AZ69" i="50" s="1"/>
  <c r="AB72" i="50"/>
  <c r="AZ72" i="50" s="1"/>
  <c r="AB68" i="50"/>
  <c r="AZ68" i="50" s="1"/>
  <c r="AB66" i="50"/>
  <c r="AZ66" i="50" s="1"/>
  <c r="AB64" i="50"/>
  <c r="AZ64" i="50" s="1"/>
  <c r="AB63" i="50"/>
  <c r="AZ63" i="50" s="1"/>
  <c r="AB71" i="50"/>
  <c r="AZ71" i="50" s="1"/>
  <c r="AB62" i="50"/>
  <c r="AZ62" i="50" s="1"/>
  <c r="AB61" i="50"/>
  <c r="AZ61" i="50" s="1"/>
  <c r="AB57" i="50"/>
  <c r="AZ57" i="50" s="1"/>
  <c r="AB60" i="50"/>
  <c r="AZ60" i="50" s="1"/>
  <c r="AB67" i="50"/>
  <c r="AZ67" i="50" s="1"/>
  <c r="AB59" i="50"/>
  <c r="AZ59" i="50" s="1"/>
  <c r="AB56" i="50"/>
  <c r="AZ56" i="50" s="1"/>
  <c r="AB52" i="50"/>
  <c r="AZ52" i="50" s="1"/>
  <c r="AB48" i="50"/>
  <c r="AZ48" i="50" s="1"/>
  <c r="AB55" i="50"/>
  <c r="AZ55" i="50" s="1"/>
  <c r="AB51" i="50"/>
  <c r="AZ51" i="50" s="1"/>
  <c r="AB47" i="50"/>
  <c r="AZ47" i="50" s="1"/>
  <c r="AB65" i="50"/>
  <c r="AZ65" i="50" s="1"/>
  <c r="AB54" i="50"/>
  <c r="AZ54" i="50" s="1"/>
  <c r="AB50" i="50"/>
  <c r="AZ50" i="50" s="1"/>
  <c r="AB46" i="50"/>
  <c r="AZ46" i="50" s="1"/>
  <c r="AB58" i="50"/>
  <c r="AZ58" i="50" s="1"/>
  <c r="AB53" i="50"/>
  <c r="AZ53" i="50" s="1"/>
  <c r="AB45" i="50"/>
  <c r="AZ45" i="50" s="1"/>
  <c r="AB43" i="50"/>
  <c r="AZ43" i="50" s="1"/>
  <c r="AB39" i="50"/>
  <c r="AZ39" i="50" s="1"/>
  <c r="AB36" i="50"/>
  <c r="AZ36" i="50" s="1"/>
  <c r="AB49" i="50"/>
  <c r="AZ49" i="50" s="1"/>
  <c r="AB42" i="50"/>
  <c r="AZ42" i="50" s="1"/>
  <c r="AB38" i="50"/>
  <c r="AZ38" i="50" s="1"/>
  <c r="AB41" i="50"/>
  <c r="AZ41" i="50" s="1"/>
  <c r="AB37" i="50"/>
  <c r="AZ37" i="50" s="1"/>
  <c r="AB44" i="50"/>
  <c r="AZ44" i="50" s="1"/>
  <c r="AB35" i="50"/>
  <c r="AB33" i="50"/>
  <c r="AB40" i="50"/>
  <c r="AZ40" i="50" s="1"/>
  <c r="AB22" i="50"/>
  <c r="AB13" i="50"/>
  <c r="AB9" i="50"/>
  <c r="AB8" i="50"/>
  <c r="AB34" i="50"/>
  <c r="AB23" i="50"/>
  <c r="AL4" i="50"/>
  <c r="L14" i="50"/>
  <c r="T14" i="50"/>
  <c r="AB14" i="50"/>
  <c r="L26" i="50"/>
  <c r="T26" i="50"/>
  <c r="AB26" i="50"/>
  <c r="L5" i="50"/>
  <c r="T5" i="50"/>
  <c r="AB5" i="50"/>
  <c r="L16" i="50"/>
  <c r="T16" i="50"/>
  <c r="AB16" i="50"/>
  <c r="L30" i="50"/>
  <c r="T30" i="50"/>
  <c r="AB30" i="50"/>
  <c r="L32" i="50"/>
  <c r="L7" i="50"/>
  <c r="AB24" i="50"/>
  <c r="AM4" i="50"/>
  <c r="L18" i="50"/>
  <c r="T18" i="50"/>
  <c r="AB18" i="50"/>
  <c r="L15" i="50"/>
  <c r="T15" i="50"/>
  <c r="AB15" i="50"/>
  <c r="L29" i="50"/>
  <c r="T29" i="50"/>
  <c r="AB29" i="50"/>
  <c r="L19" i="50"/>
  <c r="T19" i="50"/>
  <c r="AB19" i="50"/>
  <c r="T7" i="50"/>
  <c r="L21" i="50"/>
  <c r="N69" i="49"/>
  <c r="AS69" i="49" s="1"/>
  <c r="N72" i="49"/>
  <c r="AS72" i="49" s="1"/>
  <c r="N68" i="49"/>
  <c r="AS68" i="49" s="1"/>
  <c r="N71" i="49"/>
  <c r="AS71" i="49" s="1"/>
  <c r="N67" i="49"/>
  <c r="AS67" i="49" s="1"/>
  <c r="N70" i="49"/>
  <c r="AS70" i="49" s="1"/>
  <c r="N66" i="49"/>
  <c r="AS66" i="49" s="1"/>
  <c r="N31" i="49"/>
  <c r="N65" i="49"/>
  <c r="AS65" i="49" s="1"/>
  <c r="N64" i="49"/>
  <c r="AS64" i="49" s="1"/>
  <c r="N53" i="49"/>
  <c r="N45" i="49"/>
  <c r="N63" i="49"/>
  <c r="AS63" i="49" s="1"/>
  <c r="N41" i="49"/>
  <c r="N52" i="49"/>
  <c r="N61" i="49"/>
  <c r="N7" i="49"/>
  <c r="N30" i="49"/>
  <c r="N36" i="49"/>
  <c r="N60" i="49"/>
  <c r="N58" i="49"/>
  <c r="N10" i="49"/>
  <c r="N33" i="49"/>
  <c r="N59" i="49"/>
  <c r="N32" i="49"/>
  <c r="N57" i="49"/>
  <c r="N51" i="49"/>
  <c r="N62" i="49"/>
  <c r="N12" i="49"/>
  <c r="N56" i="49"/>
  <c r="N55" i="49"/>
  <c r="N54" i="49"/>
  <c r="N37" i="49"/>
  <c r="N19" i="49"/>
  <c r="N24" i="49"/>
  <c r="N28" i="49"/>
  <c r="N38" i="49"/>
  <c r="N22" i="49"/>
  <c r="N17" i="49"/>
  <c r="N23" i="49"/>
  <c r="N44" i="49"/>
  <c r="N42" i="49"/>
  <c r="N35" i="49"/>
  <c r="N13" i="49"/>
  <c r="N43" i="49"/>
  <c r="N39" i="49"/>
  <c r="N50" i="49"/>
  <c r="N21" i="49"/>
  <c r="N11" i="49"/>
  <c r="N46" i="49"/>
  <c r="N9" i="49"/>
  <c r="N34" i="49"/>
  <c r="N49" i="49"/>
  <c r="N18" i="49"/>
  <c r="N8" i="49"/>
  <c r="N20" i="49"/>
  <c r="N6" i="49"/>
  <c r="N25" i="49"/>
  <c r="N40" i="49"/>
  <c r="N5" i="49"/>
  <c r="N27" i="49"/>
  <c r="N26" i="49"/>
  <c r="N48" i="49"/>
  <c r="N29" i="49"/>
  <c r="AD69" i="49"/>
  <c r="BA69" i="49" s="1"/>
  <c r="AD72" i="49"/>
  <c r="BA72" i="49" s="1"/>
  <c r="AD68" i="49"/>
  <c r="BA68" i="49" s="1"/>
  <c r="AD71" i="49"/>
  <c r="BA71" i="49" s="1"/>
  <c r="AD67" i="49"/>
  <c r="BA67" i="49" s="1"/>
  <c r="AD66" i="49"/>
  <c r="BA66" i="49" s="1"/>
  <c r="AD31" i="49"/>
  <c r="AD65" i="49"/>
  <c r="BA65" i="49" s="1"/>
  <c r="AD70" i="49"/>
  <c r="BA70" i="49" s="1"/>
  <c r="AD64" i="49"/>
  <c r="BA64" i="49" s="1"/>
  <c r="AD45" i="49"/>
  <c r="AD41" i="49"/>
  <c r="AD53" i="49"/>
  <c r="AD52" i="49"/>
  <c r="AD63" i="49"/>
  <c r="BA63" i="49" s="1"/>
  <c r="AD10" i="49"/>
  <c r="AD61" i="49"/>
  <c r="AD7" i="49"/>
  <c r="AD30" i="49"/>
  <c r="AD60" i="49"/>
  <c r="AD58" i="49"/>
  <c r="AD33" i="49"/>
  <c r="AD59" i="49"/>
  <c r="AD32" i="49"/>
  <c r="AD36" i="49"/>
  <c r="AD55" i="49"/>
  <c r="AD57" i="49"/>
  <c r="AD51" i="49"/>
  <c r="AD38" i="49"/>
  <c r="AD12" i="49"/>
  <c r="AD56" i="49"/>
  <c r="AD54" i="49"/>
  <c r="AD37" i="49"/>
  <c r="AD62" i="49"/>
  <c r="AD24" i="49"/>
  <c r="AD28" i="49"/>
  <c r="AD17" i="49"/>
  <c r="AD23" i="49"/>
  <c r="AD19" i="49"/>
  <c r="AD44" i="49"/>
  <c r="AD42" i="49"/>
  <c r="AD35" i="49"/>
  <c r="AD13" i="49"/>
  <c r="AD5" i="49"/>
  <c r="AD21" i="49"/>
  <c r="AD11" i="49"/>
  <c r="AD46" i="49"/>
  <c r="AD9" i="49"/>
  <c r="AD34" i="49"/>
  <c r="AD49" i="49"/>
  <c r="AD40" i="49"/>
  <c r="AD22" i="49"/>
  <c r="AD18" i="49"/>
  <c r="AD8" i="49"/>
  <c r="AD20" i="49"/>
  <c r="AD6" i="49"/>
  <c r="AD25" i="49"/>
  <c r="AD39" i="49"/>
  <c r="AD50" i="49"/>
  <c r="AD27" i="49"/>
  <c r="AD26" i="49"/>
  <c r="AD48" i="49"/>
  <c r="AD29" i="49"/>
  <c r="AD43" i="49"/>
  <c r="N15" i="49"/>
  <c r="AD14" i="49"/>
  <c r="N16" i="49"/>
  <c r="AD47" i="49"/>
  <c r="F69" i="49"/>
  <c r="F72" i="49"/>
  <c r="F68" i="49"/>
  <c r="F71" i="49"/>
  <c r="F67" i="49"/>
  <c r="F66" i="49"/>
  <c r="F70" i="49"/>
  <c r="F65" i="49"/>
  <c r="F64" i="49"/>
  <c r="F53" i="49"/>
  <c r="F63" i="49"/>
  <c r="F52" i="49"/>
  <c r="F61" i="49"/>
  <c r="F30" i="49"/>
  <c r="F10" i="49"/>
  <c r="F60" i="49"/>
  <c r="F58" i="49"/>
  <c r="F33" i="49"/>
  <c r="F59" i="49"/>
  <c r="F57" i="49"/>
  <c r="F12" i="49"/>
  <c r="F56" i="49"/>
  <c r="F62" i="49"/>
  <c r="F54" i="49"/>
  <c r="F37" i="49"/>
  <c r="F44" i="49"/>
  <c r="F28" i="49"/>
  <c r="F55" i="49"/>
  <c r="F19" i="49"/>
  <c r="F43" i="49"/>
  <c r="F22" i="49"/>
  <c r="F11" i="49"/>
  <c r="F34" i="49"/>
  <c r="F18" i="49"/>
  <c r="F20" i="49"/>
  <c r="F25" i="49"/>
  <c r="F27" i="49"/>
  <c r="F26" i="49"/>
  <c r="F29" i="49"/>
  <c r="V69" i="49"/>
  <c r="AW69" i="49" s="1"/>
  <c r="V72" i="49"/>
  <c r="AW72" i="49" s="1"/>
  <c r="V68" i="49"/>
  <c r="AW68" i="49" s="1"/>
  <c r="V71" i="49"/>
  <c r="AW71" i="49" s="1"/>
  <c r="V67" i="49"/>
  <c r="AW67" i="49" s="1"/>
  <c r="V31" i="49"/>
  <c r="V65" i="49"/>
  <c r="AW65" i="49" s="1"/>
  <c r="V66" i="49"/>
  <c r="AW66" i="49" s="1"/>
  <c r="V64" i="49"/>
  <c r="AW64" i="49" s="1"/>
  <c r="V63" i="49"/>
  <c r="AW63" i="49" s="1"/>
  <c r="V45" i="49"/>
  <c r="V70" i="49"/>
  <c r="AW70" i="49" s="1"/>
  <c r="V53" i="49"/>
  <c r="V41" i="49"/>
  <c r="V52" i="49"/>
  <c r="V36" i="49"/>
  <c r="V61" i="49"/>
  <c r="V7" i="49"/>
  <c r="V30" i="49"/>
  <c r="V60" i="49"/>
  <c r="V58" i="49"/>
  <c r="V33" i="49"/>
  <c r="V59" i="49"/>
  <c r="V32" i="49"/>
  <c r="V10" i="49"/>
  <c r="V62" i="49"/>
  <c r="V57" i="49"/>
  <c r="V51" i="49"/>
  <c r="V55" i="49"/>
  <c r="V12" i="49"/>
  <c r="V56" i="49"/>
  <c r="V38" i="49"/>
  <c r="V54" i="49"/>
  <c r="V37" i="49"/>
  <c r="V22" i="49"/>
  <c r="V44" i="49"/>
  <c r="V24" i="49"/>
  <c r="V28" i="49"/>
  <c r="V43" i="49"/>
  <c r="V17" i="49"/>
  <c r="V23" i="49"/>
  <c r="V42" i="49"/>
  <c r="V35" i="49"/>
  <c r="V13" i="49"/>
  <c r="V49" i="49"/>
  <c r="V21" i="49"/>
  <c r="V11" i="49"/>
  <c r="V46" i="49"/>
  <c r="V9" i="49"/>
  <c r="V34" i="49"/>
  <c r="V39" i="49"/>
  <c r="V19" i="49"/>
  <c r="V5" i="49"/>
  <c r="V50" i="49"/>
  <c r="V18" i="49"/>
  <c r="V8" i="49"/>
  <c r="V20" i="49"/>
  <c r="V6" i="49"/>
  <c r="V25" i="49"/>
  <c r="V40" i="49"/>
  <c r="V27" i="49"/>
  <c r="V26" i="49"/>
  <c r="V48" i="49"/>
  <c r="V29" i="49"/>
  <c r="AD15" i="49"/>
  <c r="V16" i="49"/>
  <c r="N14" i="49"/>
  <c r="AD16" i="49"/>
  <c r="V14" i="49"/>
  <c r="N47" i="49"/>
  <c r="R34" i="49"/>
  <c r="Z34" i="49"/>
  <c r="AH34" i="49"/>
  <c r="J9" i="49"/>
  <c r="R9" i="49"/>
  <c r="Z9" i="49"/>
  <c r="AH9" i="49"/>
  <c r="J46" i="49"/>
  <c r="R46" i="49"/>
  <c r="Z46" i="49"/>
  <c r="AH46" i="49"/>
  <c r="R11" i="49"/>
  <c r="Z11" i="49"/>
  <c r="AH11" i="49"/>
  <c r="R21" i="49"/>
  <c r="AH21" i="49"/>
  <c r="J71" i="49"/>
  <c r="AQ71" i="49" s="1"/>
  <c r="J67" i="49"/>
  <c r="AQ67" i="49" s="1"/>
  <c r="J70" i="49"/>
  <c r="AQ70" i="49" s="1"/>
  <c r="J69" i="49"/>
  <c r="AQ69" i="49" s="1"/>
  <c r="J72" i="49"/>
  <c r="AQ72" i="49" s="1"/>
  <c r="J64" i="49"/>
  <c r="AQ64" i="49" s="1"/>
  <c r="J68" i="49"/>
  <c r="AQ68" i="49" s="1"/>
  <c r="J63" i="49"/>
  <c r="AQ63" i="49" s="1"/>
  <c r="J66" i="49"/>
  <c r="AQ66" i="49" s="1"/>
  <c r="J52" i="49"/>
  <c r="J65" i="49"/>
  <c r="AQ65" i="49" s="1"/>
  <c r="J36" i="49"/>
  <c r="J53" i="49"/>
  <c r="J45" i="49"/>
  <c r="J59" i="49"/>
  <c r="J41" i="49"/>
  <c r="J62" i="49"/>
  <c r="J55" i="49"/>
  <c r="J38" i="49"/>
  <c r="J61" i="49"/>
  <c r="J54" i="49"/>
  <c r="J37" i="49"/>
  <c r="J22" i="49"/>
  <c r="J44" i="49"/>
  <c r="J60" i="49"/>
  <c r="J57" i="49"/>
  <c r="J51" i="49"/>
  <c r="J43" i="49"/>
  <c r="J42" i="49"/>
  <c r="J35" i="49"/>
  <c r="J13" i="49"/>
  <c r="J12" i="49"/>
  <c r="J39" i="49"/>
  <c r="J49" i="49"/>
  <c r="J56" i="49"/>
  <c r="J24" i="49"/>
  <c r="R71" i="49"/>
  <c r="AU71" i="49" s="1"/>
  <c r="R67" i="49"/>
  <c r="AU67" i="49" s="1"/>
  <c r="R70" i="49"/>
  <c r="AU70" i="49" s="1"/>
  <c r="R66" i="49"/>
  <c r="AU66" i="49" s="1"/>
  <c r="R69" i="49"/>
  <c r="AU69" i="49" s="1"/>
  <c r="R68" i="49"/>
  <c r="AU68" i="49" s="1"/>
  <c r="R64" i="49"/>
  <c r="AU64" i="49" s="1"/>
  <c r="R63" i="49"/>
  <c r="AU63" i="49" s="1"/>
  <c r="R31" i="49"/>
  <c r="R65" i="49"/>
  <c r="AU65" i="49" s="1"/>
  <c r="R52" i="49"/>
  <c r="R36" i="49"/>
  <c r="R45" i="49"/>
  <c r="R53" i="49"/>
  <c r="R41" i="49"/>
  <c r="R33" i="49"/>
  <c r="R59" i="49"/>
  <c r="R32" i="49"/>
  <c r="R72" i="49"/>
  <c r="AU72" i="49" s="1"/>
  <c r="R10" i="49"/>
  <c r="R62" i="49"/>
  <c r="R55" i="49"/>
  <c r="R38" i="49"/>
  <c r="R61" i="49"/>
  <c r="R7" i="49"/>
  <c r="R30" i="49"/>
  <c r="R54" i="49"/>
  <c r="R37" i="49"/>
  <c r="R60" i="49"/>
  <c r="R19" i="49"/>
  <c r="R22" i="49"/>
  <c r="R44" i="49"/>
  <c r="R58" i="49"/>
  <c r="R57" i="49"/>
  <c r="R51" i="49"/>
  <c r="R43" i="49"/>
  <c r="R12" i="49"/>
  <c r="R42" i="49"/>
  <c r="R35" i="49"/>
  <c r="R13" i="49"/>
  <c r="R56" i="49"/>
  <c r="R39" i="49"/>
  <c r="R49" i="49"/>
  <c r="R5" i="49"/>
  <c r="R24" i="49"/>
  <c r="R28" i="49"/>
  <c r="Z71" i="49"/>
  <c r="AY71" i="49" s="1"/>
  <c r="Z67" i="49"/>
  <c r="AY67" i="49" s="1"/>
  <c r="Z70" i="49"/>
  <c r="AY70" i="49" s="1"/>
  <c r="Z66" i="49"/>
  <c r="AY66" i="49" s="1"/>
  <c r="Z69" i="49"/>
  <c r="AY69" i="49" s="1"/>
  <c r="Z64" i="49"/>
  <c r="AY64" i="49" s="1"/>
  <c r="Z63" i="49"/>
  <c r="AY63" i="49" s="1"/>
  <c r="Z72" i="49"/>
  <c r="AY72" i="49" s="1"/>
  <c r="Z31" i="49"/>
  <c r="Z53" i="49"/>
  <c r="Z52" i="49"/>
  <c r="Z36" i="49"/>
  <c r="Z45" i="49"/>
  <c r="Z68" i="49"/>
  <c r="AY68" i="49" s="1"/>
  <c r="Z33" i="49"/>
  <c r="Z59" i="49"/>
  <c r="Z32" i="49"/>
  <c r="Z62" i="49"/>
  <c r="Z55" i="49"/>
  <c r="Z38" i="49"/>
  <c r="Z65" i="49"/>
  <c r="AY65" i="49" s="1"/>
  <c r="Z10" i="49"/>
  <c r="Z61" i="49"/>
  <c r="Z7" i="49"/>
  <c r="Z30" i="49"/>
  <c r="Z60" i="49"/>
  <c r="Z54" i="49"/>
  <c r="Z37" i="49"/>
  <c r="Z58" i="49"/>
  <c r="Z19" i="49"/>
  <c r="Z22" i="49"/>
  <c r="Z44" i="49"/>
  <c r="Z41" i="49"/>
  <c r="Z57" i="49"/>
  <c r="Z51" i="49"/>
  <c r="Z43" i="49"/>
  <c r="Z56" i="49"/>
  <c r="Z42" i="49"/>
  <c r="Z35" i="49"/>
  <c r="Z13" i="49"/>
  <c r="Z39" i="49"/>
  <c r="Z49" i="49"/>
  <c r="Z5" i="49"/>
  <c r="Z24" i="49"/>
  <c r="Z28" i="49"/>
  <c r="AH71" i="49"/>
  <c r="BC71" i="49" s="1"/>
  <c r="AH67" i="49"/>
  <c r="BC67" i="49" s="1"/>
  <c r="AH70" i="49"/>
  <c r="BC70" i="49" s="1"/>
  <c r="AH66" i="49"/>
  <c r="BC66" i="49" s="1"/>
  <c r="AH69" i="49"/>
  <c r="BC69" i="49" s="1"/>
  <c r="AH64" i="49"/>
  <c r="BC64" i="49" s="1"/>
  <c r="AH72" i="49"/>
  <c r="BC72" i="49" s="1"/>
  <c r="AH63" i="49"/>
  <c r="BC63" i="49" s="1"/>
  <c r="AH68" i="49"/>
  <c r="BC68" i="49" s="1"/>
  <c r="AH31" i="49"/>
  <c r="AH52" i="49"/>
  <c r="AH53" i="49"/>
  <c r="AH36" i="49"/>
  <c r="AH65" i="49"/>
  <c r="BC65" i="49" s="1"/>
  <c r="AH45" i="49"/>
  <c r="AH33" i="49"/>
  <c r="AH59" i="49"/>
  <c r="AH32" i="49"/>
  <c r="AH62" i="49"/>
  <c r="AH55" i="49"/>
  <c r="AH38" i="49"/>
  <c r="AH41" i="49"/>
  <c r="AH61" i="49"/>
  <c r="AH7" i="49"/>
  <c r="AH30" i="49"/>
  <c r="AH58" i="49"/>
  <c r="AH54" i="49"/>
  <c r="AH37" i="49"/>
  <c r="AH22" i="49"/>
  <c r="AH44" i="49"/>
  <c r="AH19" i="49"/>
  <c r="AH57" i="49"/>
  <c r="AH51" i="49"/>
  <c r="AH43" i="49"/>
  <c r="AH42" i="49"/>
  <c r="AH35" i="49"/>
  <c r="AH13" i="49"/>
  <c r="AH39" i="49"/>
  <c r="AH49" i="49"/>
  <c r="AH5" i="49"/>
  <c r="AH10" i="49"/>
  <c r="AH60" i="49"/>
  <c r="AH12" i="49"/>
  <c r="AH24" i="49"/>
  <c r="AH28" i="49"/>
  <c r="J15" i="49"/>
  <c r="R15" i="49"/>
  <c r="Z15" i="49"/>
  <c r="AH15" i="49"/>
  <c r="R16" i="49"/>
  <c r="Z16" i="49"/>
  <c r="AH16" i="49"/>
  <c r="R14" i="49"/>
  <c r="Z14" i="49"/>
  <c r="AH14" i="49"/>
  <c r="J47" i="49"/>
  <c r="R47" i="49"/>
  <c r="Z47" i="49"/>
  <c r="AH47" i="49"/>
  <c r="J40" i="49"/>
  <c r="R40" i="49"/>
  <c r="Z40" i="49"/>
  <c r="AH40" i="49"/>
  <c r="J50" i="49"/>
  <c r="R23" i="49"/>
  <c r="J17" i="49"/>
  <c r="J58" i="49"/>
  <c r="AL4" i="49"/>
  <c r="R29" i="49"/>
  <c r="Z29" i="49"/>
  <c r="AH29" i="49"/>
  <c r="J48" i="49"/>
  <c r="R48" i="49"/>
  <c r="Z48" i="49"/>
  <c r="AH48" i="49"/>
  <c r="R26" i="49"/>
  <c r="Z26" i="49"/>
  <c r="AH26" i="49"/>
  <c r="R27" i="49"/>
  <c r="Z27" i="49"/>
  <c r="AH27" i="49"/>
  <c r="AH50" i="49"/>
  <c r="Z23" i="49"/>
  <c r="R17" i="49"/>
  <c r="H29" i="48"/>
  <c r="H18" i="48"/>
  <c r="H35" i="48"/>
  <c r="T70" i="48"/>
  <c r="AV70" i="48" s="1"/>
  <c r="T66" i="48"/>
  <c r="AV66" i="48" s="1"/>
  <c r="T72" i="48"/>
  <c r="AV72" i="48" s="1"/>
  <c r="T67" i="48"/>
  <c r="AV67" i="48" s="1"/>
  <c r="T65" i="48"/>
  <c r="AV65" i="48" s="1"/>
  <c r="T61" i="48"/>
  <c r="AV61" i="48" s="1"/>
  <c r="T71" i="48"/>
  <c r="AV71" i="48" s="1"/>
  <c r="T62" i="48"/>
  <c r="AV62" i="48" s="1"/>
  <c r="T55" i="48"/>
  <c r="AV55" i="48" s="1"/>
  <c r="T51" i="48"/>
  <c r="AV51" i="48" s="1"/>
  <c r="T60" i="48"/>
  <c r="AV60" i="48" s="1"/>
  <c r="T59" i="48"/>
  <c r="AV59" i="48" s="1"/>
  <c r="T58" i="48"/>
  <c r="AV58" i="48" s="1"/>
  <c r="T53" i="48"/>
  <c r="AV53" i="48" s="1"/>
  <c r="T47" i="48"/>
  <c r="T43" i="48"/>
  <c r="T68" i="48"/>
  <c r="AV68" i="48" s="1"/>
  <c r="T63" i="48"/>
  <c r="AV63" i="48" s="1"/>
  <c r="T57" i="48"/>
  <c r="AV57" i="48" s="1"/>
  <c r="T52" i="48"/>
  <c r="AV52" i="48" s="1"/>
  <c r="T49" i="48"/>
  <c r="AV49" i="48" s="1"/>
  <c r="T56" i="48"/>
  <c r="AV56" i="48" s="1"/>
  <c r="T44" i="48"/>
  <c r="T27" i="48"/>
  <c r="T39" i="48"/>
  <c r="T26" i="48"/>
  <c r="T69" i="48"/>
  <c r="AV69" i="48" s="1"/>
  <c r="T64" i="48"/>
  <c r="AV64" i="48" s="1"/>
  <c r="T54" i="48"/>
  <c r="AV54" i="48" s="1"/>
  <c r="T48" i="48"/>
  <c r="T42" i="48"/>
  <c r="T10" i="48"/>
  <c r="T38" i="48"/>
  <c r="T50" i="48"/>
  <c r="AV50" i="48" s="1"/>
  <c r="T14" i="48"/>
  <c r="T22" i="48"/>
  <c r="T17" i="48"/>
  <c r="T37" i="48"/>
  <c r="T25" i="48"/>
  <c r="T31" i="48"/>
  <c r="T35" i="48"/>
  <c r="T45" i="48"/>
  <c r="T41" i="48"/>
  <c r="T5" i="48"/>
  <c r="T21" i="48"/>
  <c r="T12" i="48"/>
  <c r="T11" i="48"/>
  <c r="T16" i="48"/>
  <c r="T36" i="48"/>
  <c r="T23" i="48"/>
  <c r="T46" i="48"/>
  <c r="T24" i="48"/>
  <c r="T6" i="48"/>
  <c r="T40" i="48"/>
  <c r="T20" i="48"/>
  <c r="T29" i="48"/>
  <c r="T9" i="48"/>
  <c r="T15" i="48"/>
  <c r="T32" i="48"/>
  <c r="T18" i="48"/>
  <c r="T7" i="48"/>
  <c r="T30" i="48"/>
  <c r="AV40" i="48" s="1"/>
  <c r="T8" i="48"/>
  <c r="T19" i="48"/>
  <c r="T34" i="48"/>
  <c r="AF72" i="48"/>
  <c r="BB72" i="48" s="1"/>
  <c r="AF68" i="48"/>
  <c r="BB68" i="48" s="1"/>
  <c r="AF71" i="48"/>
  <c r="BB71" i="48" s="1"/>
  <c r="AF66" i="48"/>
  <c r="BB66" i="48" s="1"/>
  <c r="AF63" i="48"/>
  <c r="BB63" i="48" s="1"/>
  <c r="AF59" i="48"/>
  <c r="BB59" i="48" s="1"/>
  <c r="AF70" i="48"/>
  <c r="BB70" i="48" s="1"/>
  <c r="AF69" i="48"/>
  <c r="BB69" i="48" s="1"/>
  <c r="AF61" i="48"/>
  <c r="BB61" i="48" s="1"/>
  <c r="AF57" i="48"/>
  <c r="BB57" i="48" s="1"/>
  <c r="AF53" i="48"/>
  <c r="BB53" i="48" s="1"/>
  <c r="AF65" i="48"/>
  <c r="BB65" i="48" s="1"/>
  <c r="AF64" i="48"/>
  <c r="BB64" i="48" s="1"/>
  <c r="AF58" i="48"/>
  <c r="BB58" i="48" s="1"/>
  <c r="AF52" i="48"/>
  <c r="BB52" i="48" s="1"/>
  <c r="AF24" i="48"/>
  <c r="AF45" i="48"/>
  <c r="AF30" i="48"/>
  <c r="AF62" i="48"/>
  <c r="BB62" i="48" s="1"/>
  <c r="AF60" i="48"/>
  <c r="BB60" i="48" s="1"/>
  <c r="AF56" i="48"/>
  <c r="BB56" i="48" s="1"/>
  <c r="AF51" i="48"/>
  <c r="BB51" i="48" s="1"/>
  <c r="AF67" i="48"/>
  <c r="BB67" i="48" s="1"/>
  <c r="AF55" i="48"/>
  <c r="BB55" i="48" s="1"/>
  <c r="AF50" i="48"/>
  <c r="BB50" i="48" s="1"/>
  <c r="AF48" i="48"/>
  <c r="AF43" i="48"/>
  <c r="AF14" i="48"/>
  <c r="AF40" i="48"/>
  <c r="AF22" i="48"/>
  <c r="AF12" i="48"/>
  <c r="AF47" i="48"/>
  <c r="AF42" i="48"/>
  <c r="AF5" i="48"/>
  <c r="AF6" i="48"/>
  <c r="AF21" i="48"/>
  <c r="AF46" i="48"/>
  <c r="AF39" i="48"/>
  <c r="AF17" i="48"/>
  <c r="AF13" i="48"/>
  <c r="AF15" i="48"/>
  <c r="AF28" i="48"/>
  <c r="AF32" i="48"/>
  <c r="AF49" i="48"/>
  <c r="BB49" i="48" s="1"/>
  <c r="AF44" i="48"/>
  <c r="AF38" i="48"/>
  <c r="AF9" i="48"/>
  <c r="AF8" i="48"/>
  <c r="AF20" i="48"/>
  <c r="AF54" i="48"/>
  <c r="BB54" i="48" s="1"/>
  <c r="AF10" i="48"/>
  <c r="AF26" i="48"/>
  <c r="AF27" i="48"/>
  <c r="AF11" i="48"/>
  <c r="AF36" i="48"/>
  <c r="AF34" i="48"/>
  <c r="AF25" i="48"/>
  <c r="AF35" i="48"/>
  <c r="AF19" i="48"/>
  <c r="AF33" i="48"/>
  <c r="AF41" i="48"/>
  <c r="AF16" i="48"/>
  <c r="AF23" i="48"/>
  <c r="P7" i="48"/>
  <c r="AF7" i="48"/>
  <c r="P18" i="48"/>
  <c r="P19" i="48"/>
  <c r="T28" i="48"/>
  <c r="P31" i="48"/>
  <c r="H25" i="48"/>
  <c r="AF37" i="48"/>
  <c r="H9" i="48"/>
  <c r="P48" i="48"/>
  <c r="H72" i="48"/>
  <c r="AP72" i="48" s="1"/>
  <c r="H68" i="48"/>
  <c r="AP68" i="48" s="1"/>
  <c r="H67" i="48"/>
  <c r="AP67" i="48" s="1"/>
  <c r="H63" i="48"/>
  <c r="AP63" i="48" s="1"/>
  <c r="H59" i="48"/>
  <c r="AP59" i="48" s="1"/>
  <c r="H62" i="48"/>
  <c r="AP62" i="48" s="1"/>
  <c r="H57" i="48"/>
  <c r="AP57" i="48" s="1"/>
  <c r="H53" i="48"/>
  <c r="AP53" i="48" s="1"/>
  <c r="H66" i="48"/>
  <c r="AP66" i="48" s="1"/>
  <c r="H69" i="48"/>
  <c r="AP69" i="48" s="1"/>
  <c r="H61" i="48"/>
  <c r="AP61" i="48" s="1"/>
  <c r="H60" i="48"/>
  <c r="AP60" i="48" s="1"/>
  <c r="H54" i="48"/>
  <c r="AP54" i="48" s="1"/>
  <c r="H24" i="48"/>
  <c r="H45" i="48"/>
  <c r="H30" i="48"/>
  <c r="H64" i="48"/>
  <c r="AP64" i="48" s="1"/>
  <c r="H52" i="48"/>
  <c r="AP52" i="48" s="1"/>
  <c r="H70" i="48"/>
  <c r="AP70" i="48" s="1"/>
  <c r="H58" i="48"/>
  <c r="AP58" i="48" s="1"/>
  <c r="H44" i="48"/>
  <c r="H14" i="48"/>
  <c r="H40" i="48"/>
  <c r="H22" i="48"/>
  <c r="H71" i="48"/>
  <c r="AP71" i="48" s="1"/>
  <c r="H65" i="48"/>
  <c r="AP65" i="48" s="1"/>
  <c r="H55" i="48"/>
  <c r="AP55" i="48" s="1"/>
  <c r="H50" i="48"/>
  <c r="AP50" i="48" s="1"/>
  <c r="H49" i="48"/>
  <c r="AP49" i="48" s="1"/>
  <c r="H48" i="48"/>
  <c r="H43" i="48"/>
  <c r="H21" i="48"/>
  <c r="H51" i="48"/>
  <c r="AP51" i="48" s="1"/>
  <c r="H27" i="48"/>
  <c r="H26" i="48"/>
  <c r="H13" i="48"/>
  <c r="H15" i="48"/>
  <c r="H28" i="48"/>
  <c r="H32" i="48"/>
  <c r="H46" i="48"/>
  <c r="H10" i="48"/>
  <c r="H17" i="48"/>
  <c r="H20" i="48"/>
  <c r="H56" i="48"/>
  <c r="AP56" i="48" s="1"/>
  <c r="H47" i="48"/>
  <c r="H41" i="48"/>
  <c r="H23" i="48"/>
  <c r="H34" i="48"/>
  <c r="H38" i="48"/>
  <c r="H37" i="48"/>
  <c r="H31" i="48"/>
  <c r="H33" i="48"/>
  <c r="H42" i="48"/>
  <c r="H36" i="48"/>
  <c r="H19" i="48"/>
  <c r="AB70" i="48"/>
  <c r="AZ70" i="48" s="1"/>
  <c r="AB66" i="48"/>
  <c r="AZ66" i="48" s="1"/>
  <c r="AB68" i="48"/>
  <c r="AZ68" i="48" s="1"/>
  <c r="AB65" i="48"/>
  <c r="AZ65" i="48" s="1"/>
  <c r="AB61" i="48"/>
  <c r="AZ61" i="48" s="1"/>
  <c r="AB67" i="48"/>
  <c r="AZ67" i="48" s="1"/>
  <c r="AB63" i="48"/>
  <c r="AZ63" i="48" s="1"/>
  <c r="AB58" i="48"/>
  <c r="AZ58" i="48" s="1"/>
  <c r="AB55" i="48"/>
  <c r="AZ55" i="48" s="1"/>
  <c r="AB51" i="48"/>
  <c r="AZ51" i="48" s="1"/>
  <c r="AB69" i="48"/>
  <c r="AZ69" i="48" s="1"/>
  <c r="AB62" i="48"/>
  <c r="AZ62" i="48" s="1"/>
  <c r="AB54" i="48"/>
  <c r="AZ54" i="48" s="1"/>
  <c r="AB47" i="48"/>
  <c r="AB43" i="48"/>
  <c r="AB64" i="48"/>
  <c r="AZ64" i="48" s="1"/>
  <c r="AB53" i="48"/>
  <c r="AZ53" i="48" s="1"/>
  <c r="AB49" i="48"/>
  <c r="AZ49" i="48" s="1"/>
  <c r="AB71" i="48"/>
  <c r="AZ71" i="48" s="1"/>
  <c r="AB59" i="48"/>
  <c r="AZ59" i="48" s="1"/>
  <c r="AB57" i="48"/>
  <c r="AZ57" i="48" s="1"/>
  <c r="AB52" i="48"/>
  <c r="AZ52" i="48" s="1"/>
  <c r="AB24" i="48"/>
  <c r="AB45" i="48"/>
  <c r="AB41" i="48"/>
  <c r="AB27" i="48"/>
  <c r="AB39" i="48"/>
  <c r="AB26" i="48"/>
  <c r="AB72" i="48"/>
  <c r="AZ72" i="48" s="1"/>
  <c r="AB50" i="48"/>
  <c r="AZ50" i="48" s="1"/>
  <c r="AB44" i="48"/>
  <c r="AZ43" i="48" s="1"/>
  <c r="AB10" i="48"/>
  <c r="AB38" i="48"/>
  <c r="AB48" i="48"/>
  <c r="AB40" i="48"/>
  <c r="AB37" i="48"/>
  <c r="AB25" i="48"/>
  <c r="AB31" i="48"/>
  <c r="AB35" i="48"/>
  <c r="AB56" i="48"/>
  <c r="AZ56" i="48" s="1"/>
  <c r="AB46" i="48"/>
  <c r="AB30" i="48"/>
  <c r="AB6" i="48"/>
  <c r="AB17" i="48"/>
  <c r="AB11" i="48"/>
  <c r="AB16" i="48"/>
  <c r="AB36" i="48"/>
  <c r="AB23" i="48"/>
  <c r="AB5" i="48"/>
  <c r="AB21" i="48"/>
  <c r="AB14" i="48"/>
  <c r="AB22" i="48"/>
  <c r="AB9" i="48"/>
  <c r="AB8" i="48"/>
  <c r="AB29" i="48"/>
  <c r="AB42" i="48"/>
  <c r="AB12" i="48"/>
  <c r="AB13" i="48"/>
  <c r="AB28" i="48"/>
  <c r="AB18" i="48"/>
  <c r="AB7" i="48"/>
  <c r="AB20" i="48"/>
  <c r="AB32" i="48"/>
  <c r="AB34" i="48"/>
  <c r="AF29" i="48"/>
  <c r="AB19" i="48"/>
  <c r="AF31" i="48"/>
  <c r="AB15" i="48"/>
  <c r="AB60" i="48"/>
  <c r="AZ60" i="48" s="1"/>
  <c r="P72" i="48"/>
  <c r="AT72" i="48" s="1"/>
  <c r="P68" i="48"/>
  <c r="AT68" i="48" s="1"/>
  <c r="P69" i="48"/>
  <c r="AT69" i="48" s="1"/>
  <c r="P63" i="48"/>
  <c r="AT63" i="48" s="1"/>
  <c r="P59" i="48"/>
  <c r="AT59" i="48" s="1"/>
  <c r="P64" i="48"/>
  <c r="AT64" i="48" s="1"/>
  <c r="P58" i="48"/>
  <c r="AT58" i="48" s="1"/>
  <c r="P57" i="48"/>
  <c r="AT57" i="48" s="1"/>
  <c r="P53" i="48"/>
  <c r="AT53" i="48" s="1"/>
  <c r="P71" i="48"/>
  <c r="AT71" i="48" s="1"/>
  <c r="P70" i="48"/>
  <c r="AT70" i="48" s="1"/>
  <c r="P62" i="48"/>
  <c r="AT62" i="48" s="1"/>
  <c r="P67" i="48"/>
  <c r="AT67" i="48" s="1"/>
  <c r="P55" i="48"/>
  <c r="AT55" i="48" s="1"/>
  <c r="P50" i="48"/>
  <c r="AT50" i="48" s="1"/>
  <c r="P24" i="48"/>
  <c r="P45" i="48"/>
  <c r="P30" i="48"/>
  <c r="P65" i="48"/>
  <c r="AT65" i="48" s="1"/>
  <c r="P54" i="48"/>
  <c r="AT54" i="48" s="1"/>
  <c r="P66" i="48"/>
  <c r="AT66" i="48" s="1"/>
  <c r="P61" i="48"/>
  <c r="AT61" i="48" s="1"/>
  <c r="P46" i="48"/>
  <c r="P41" i="48"/>
  <c r="P14" i="48"/>
  <c r="P40" i="48"/>
  <c r="P22" i="48"/>
  <c r="P12" i="48"/>
  <c r="P60" i="48"/>
  <c r="AT60" i="48" s="1"/>
  <c r="P56" i="48"/>
  <c r="AT56" i="48" s="1"/>
  <c r="P51" i="48"/>
  <c r="AT51" i="48" s="1"/>
  <c r="P44" i="48"/>
  <c r="P5" i="48"/>
  <c r="P6" i="48"/>
  <c r="P21" i="48"/>
  <c r="P39" i="48"/>
  <c r="P13" i="48"/>
  <c r="P15" i="48"/>
  <c r="P28" i="48"/>
  <c r="P32" i="48"/>
  <c r="P47" i="48"/>
  <c r="P42" i="48"/>
  <c r="P38" i="48"/>
  <c r="P26" i="48"/>
  <c r="P8" i="48"/>
  <c r="P20" i="48"/>
  <c r="P49" i="48"/>
  <c r="AT49" i="48" s="1"/>
  <c r="P10" i="48"/>
  <c r="P11" i="48"/>
  <c r="P36" i="48"/>
  <c r="P34" i="48"/>
  <c r="P52" i="48"/>
  <c r="AT52" i="48" s="1"/>
  <c r="P43" i="48"/>
  <c r="P27" i="48"/>
  <c r="P17" i="48"/>
  <c r="P25" i="48"/>
  <c r="P35" i="48"/>
  <c r="P33" i="48"/>
  <c r="P9" i="48"/>
  <c r="P16" i="48"/>
  <c r="P23" i="48"/>
  <c r="AM4" i="48"/>
  <c r="AL4" i="48"/>
  <c r="T33" i="48"/>
  <c r="AF18" i="48"/>
  <c r="N72" i="47"/>
  <c r="AS72" i="47" s="1"/>
  <c r="N5" i="47"/>
  <c r="N27" i="47"/>
  <c r="N51" i="47"/>
  <c r="N6" i="47"/>
  <c r="N16" i="47"/>
  <c r="N38" i="47"/>
  <c r="N71" i="47"/>
  <c r="AS71" i="47" s="1"/>
  <c r="N68" i="47"/>
  <c r="AS68" i="47" s="1"/>
  <c r="N70" i="47"/>
  <c r="AS70" i="47" s="1"/>
  <c r="N67" i="47"/>
  <c r="AS67" i="47" s="1"/>
  <c r="N28" i="47"/>
  <c r="N69" i="47"/>
  <c r="AS69" i="47" s="1"/>
  <c r="N66" i="47"/>
  <c r="N48" i="47"/>
  <c r="N63" i="47"/>
  <c r="N64" i="47"/>
  <c r="N17" i="47"/>
  <c r="N19" i="47"/>
  <c r="N25" i="47"/>
  <c r="N12" i="47"/>
  <c r="N52" i="47"/>
  <c r="N9" i="47"/>
  <c r="N62" i="47"/>
  <c r="N36" i="47"/>
  <c r="N58" i="47"/>
  <c r="N22" i="47"/>
  <c r="N44" i="47"/>
  <c r="N54" i="47"/>
  <c r="N65" i="47"/>
  <c r="N59" i="47"/>
  <c r="N57" i="47"/>
  <c r="N41" i="47"/>
  <c r="N18" i="47"/>
  <c r="N60" i="47"/>
  <c r="N55" i="47"/>
  <c r="N53" i="47"/>
  <c r="N35" i="47"/>
  <c r="N8" i="47"/>
  <c r="N30" i="47"/>
  <c r="N37" i="47"/>
  <c r="N20" i="47"/>
  <c r="N15" i="47"/>
  <c r="N31" i="47"/>
  <c r="N26" i="47"/>
  <c r="N45" i="47"/>
  <c r="N24" i="47"/>
  <c r="N10" i="47"/>
  <c r="N61" i="47"/>
  <c r="N32" i="47"/>
  <c r="N23" i="47"/>
  <c r="N47" i="47"/>
  <c r="N42" i="47"/>
  <c r="N39" i="47"/>
  <c r="N50" i="47"/>
  <c r="N43" i="47"/>
  <c r="N34" i="47"/>
  <c r="N29" i="47"/>
  <c r="N21" i="47"/>
  <c r="N49" i="47"/>
  <c r="N56" i="47"/>
  <c r="N40" i="47"/>
  <c r="N11" i="47"/>
  <c r="N13" i="47"/>
  <c r="AD72" i="47"/>
  <c r="BA72" i="47" s="1"/>
  <c r="AD5" i="47"/>
  <c r="AD27" i="47"/>
  <c r="AD51" i="47"/>
  <c r="AD6" i="47"/>
  <c r="AD38" i="47"/>
  <c r="AD68" i="47"/>
  <c r="BA68" i="47" s="1"/>
  <c r="AD16" i="47"/>
  <c r="AD70" i="47"/>
  <c r="BA70" i="47" s="1"/>
  <c r="AD71" i="47"/>
  <c r="BA71" i="47" s="1"/>
  <c r="AD28" i="47"/>
  <c r="AD66" i="47"/>
  <c r="AD48" i="47"/>
  <c r="AD63" i="47"/>
  <c r="AD18" i="47"/>
  <c r="AD67" i="47"/>
  <c r="BA67" i="47" s="1"/>
  <c r="AD17" i="47"/>
  <c r="AD65" i="47"/>
  <c r="AD62" i="47"/>
  <c r="AD25" i="47"/>
  <c r="AD10" i="47"/>
  <c r="AD19" i="47"/>
  <c r="AD9" i="47"/>
  <c r="AD22" i="47"/>
  <c r="AD36" i="47"/>
  <c r="AD58" i="47"/>
  <c r="AD12" i="47"/>
  <c r="AD64" i="47"/>
  <c r="AD61" i="47"/>
  <c r="AD54" i="47"/>
  <c r="AD60" i="47"/>
  <c r="AD57" i="47"/>
  <c r="AD41" i="47"/>
  <c r="AD52" i="47"/>
  <c r="AD55" i="47"/>
  <c r="AD53" i="47"/>
  <c r="AD35" i="47"/>
  <c r="AD8" i="47"/>
  <c r="AD30" i="47"/>
  <c r="AD69" i="47"/>
  <c r="BA69" i="47" s="1"/>
  <c r="AD20" i="47"/>
  <c r="AD15" i="47"/>
  <c r="AD31" i="47"/>
  <c r="AD26" i="47"/>
  <c r="AD45" i="47"/>
  <c r="AD24" i="47"/>
  <c r="AD56" i="47"/>
  <c r="AD32" i="47"/>
  <c r="AD23" i="47"/>
  <c r="AD47" i="47"/>
  <c r="AD42" i="47"/>
  <c r="AD50" i="47"/>
  <c r="AD43" i="47"/>
  <c r="AD34" i="47"/>
  <c r="AD29" i="47"/>
  <c r="AD21" i="47"/>
  <c r="AD49" i="47"/>
  <c r="AD44" i="47"/>
  <c r="AD37" i="47"/>
  <c r="AD40" i="47"/>
  <c r="AD39" i="47"/>
  <c r="AD11" i="47"/>
  <c r="AD13" i="47"/>
  <c r="N46" i="47"/>
  <c r="F7" i="47"/>
  <c r="N14" i="47"/>
  <c r="AD33" i="47"/>
  <c r="V43" i="47"/>
  <c r="V37" i="47"/>
  <c r="F72" i="47"/>
  <c r="F27" i="47"/>
  <c r="F51" i="47"/>
  <c r="F16" i="47"/>
  <c r="F71" i="47"/>
  <c r="F68" i="47"/>
  <c r="F70" i="47"/>
  <c r="F66" i="47"/>
  <c r="F48" i="47"/>
  <c r="F63" i="47"/>
  <c r="F25" i="47"/>
  <c r="F69" i="47"/>
  <c r="F67" i="47"/>
  <c r="F65" i="47"/>
  <c r="F62" i="47"/>
  <c r="F58" i="47"/>
  <c r="F52" i="47"/>
  <c r="F59" i="47"/>
  <c r="F54" i="47"/>
  <c r="F61" i="47"/>
  <c r="F57" i="47"/>
  <c r="F64" i="47"/>
  <c r="F53" i="47"/>
  <c r="F8" i="47"/>
  <c r="F60" i="47"/>
  <c r="F56" i="47"/>
  <c r="F15" i="47"/>
  <c r="F31" i="47"/>
  <c r="F50" i="47"/>
  <c r="F47" i="47"/>
  <c r="F33" i="47"/>
  <c r="F14" i="47"/>
  <c r="F49" i="47"/>
  <c r="F32" i="47"/>
  <c r="F13" i="47"/>
  <c r="V72" i="47"/>
  <c r="AW72" i="47" s="1"/>
  <c r="V5" i="47"/>
  <c r="V27" i="47"/>
  <c r="V51" i="47"/>
  <c r="V6" i="47"/>
  <c r="V38" i="47"/>
  <c r="V68" i="47"/>
  <c r="AW68" i="47" s="1"/>
  <c r="V71" i="47"/>
  <c r="AW71" i="47" s="1"/>
  <c r="V70" i="47"/>
  <c r="AW70" i="47" s="1"/>
  <c r="V16" i="47"/>
  <c r="V69" i="47"/>
  <c r="AW69" i="47" s="1"/>
  <c r="V28" i="47"/>
  <c r="V67" i="47"/>
  <c r="AW67" i="47" s="1"/>
  <c r="V66" i="47"/>
  <c r="V48" i="47"/>
  <c r="V63" i="47"/>
  <c r="V12" i="47"/>
  <c r="V65" i="47"/>
  <c r="V64" i="47"/>
  <c r="V25" i="47"/>
  <c r="V22" i="47"/>
  <c r="V18" i="47"/>
  <c r="V52" i="47"/>
  <c r="V36" i="47"/>
  <c r="V58" i="47"/>
  <c r="V62" i="47"/>
  <c r="V60" i="47"/>
  <c r="V54" i="47"/>
  <c r="V9" i="47"/>
  <c r="V44" i="47"/>
  <c r="V57" i="47"/>
  <c r="V41" i="47"/>
  <c r="V19" i="47"/>
  <c r="V53" i="47"/>
  <c r="V35" i="47"/>
  <c r="V8" i="47"/>
  <c r="V30" i="47"/>
  <c r="V10" i="47"/>
  <c r="V56" i="47"/>
  <c r="V20" i="47"/>
  <c r="V15" i="47"/>
  <c r="V31" i="47"/>
  <c r="V26" i="47"/>
  <c r="V45" i="47"/>
  <c r="V24" i="47"/>
  <c r="V59" i="47"/>
  <c r="V40" i="47"/>
  <c r="V39" i="47"/>
  <c r="V50" i="47"/>
  <c r="V47" i="47"/>
  <c r="V42" i="47"/>
  <c r="V55" i="47"/>
  <c r="V33" i="47"/>
  <c r="V14" i="47"/>
  <c r="V21" i="47"/>
  <c r="V49" i="47"/>
  <c r="V17" i="47"/>
  <c r="V32" i="47"/>
  <c r="V23" i="47"/>
  <c r="V11" i="47"/>
  <c r="V13" i="47"/>
  <c r="V7" i="47"/>
  <c r="F55" i="47"/>
  <c r="H51" i="47"/>
  <c r="H16" i="47"/>
  <c r="H71" i="47"/>
  <c r="AP71" i="47" s="1"/>
  <c r="H68" i="47"/>
  <c r="AP68" i="47" s="1"/>
  <c r="H72" i="47"/>
  <c r="AP72" i="47" s="1"/>
  <c r="H70" i="47"/>
  <c r="AP70" i="47" s="1"/>
  <c r="H67" i="47"/>
  <c r="AP67" i="47" s="1"/>
  <c r="H69" i="47"/>
  <c r="AP69" i="47" s="1"/>
  <c r="H66" i="47"/>
  <c r="H65" i="47"/>
  <c r="H9" i="47"/>
  <c r="H38" i="47"/>
  <c r="H48" i="47"/>
  <c r="H28" i="47"/>
  <c r="H63" i="47"/>
  <c r="H19" i="47"/>
  <c r="H60" i="47"/>
  <c r="H61" i="47"/>
  <c r="H58" i="47"/>
  <c r="H57" i="47"/>
  <c r="H41" i="47"/>
  <c r="H36" i="47"/>
  <c r="H56" i="47"/>
  <c r="H37" i="47"/>
  <c r="H15" i="47"/>
  <c r="H45" i="47"/>
  <c r="H62" i="47"/>
  <c r="H55" i="47"/>
  <c r="H43" i="47"/>
  <c r="H34" i="47"/>
  <c r="H50" i="47"/>
  <c r="P5" i="47"/>
  <c r="P27" i="47"/>
  <c r="P51" i="47"/>
  <c r="P6" i="47"/>
  <c r="P16" i="47"/>
  <c r="P72" i="47"/>
  <c r="AT72" i="47" s="1"/>
  <c r="P71" i="47"/>
  <c r="AT71" i="47" s="1"/>
  <c r="P68" i="47"/>
  <c r="AT68" i="47" s="1"/>
  <c r="P70" i="47"/>
  <c r="AT70" i="47" s="1"/>
  <c r="P67" i="47"/>
  <c r="AT67" i="47" s="1"/>
  <c r="P69" i="47"/>
  <c r="AT69" i="47" s="1"/>
  <c r="P66" i="47"/>
  <c r="P38" i="47"/>
  <c r="P17" i="47"/>
  <c r="P65" i="47"/>
  <c r="P9" i="47"/>
  <c r="P28" i="47"/>
  <c r="P19" i="47"/>
  <c r="P12" i="47"/>
  <c r="P18" i="47"/>
  <c r="P63" i="47"/>
  <c r="P22" i="47"/>
  <c r="P48" i="47"/>
  <c r="P62" i="47"/>
  <c r="P64" i="47"/>
  <c r="P10" i="47"/>
  <c r="P60" i="47"/>
  <c r="P59" i="47"/>
  <c r="P57" i="47"/>
  <c r="P41" i="47"/>
  <c r="P25" i="47"/>
  <c r="P61" i="47"/>
  <c r="P58" i="47"/>
  <c r="P56" i="47"/>
  <c r="P37" i="47"/>
  <c r="P54" i="47"/>
  <c r="P20" i="47"/>
  <c r="P15" i="47"/>
  <c r="P31" i="47"/>
  <c r="P26" i="47"/>
  <c r="P45" i="47"/>
  <c r="P24" i="47"/>
  <c r="P52" i="47"/>
  <c r="P36" i="47"/>
  <c r="P43" i="47"/>
  <c r="P33" i="47"/>
  <c r="P34" i="47"/>
  <c r="P23" i="47"/>
  <c r="P50" i="47"/>
  <c r="X5" i="47"/>
  <c r="X27" i="47"/>
  <c r="X51" i="47"/>
  <c r="X6" i="47"/>
  <c r="X16" i="47"/>
  <c r="X68" i="47"/>
  <c r="AX68" i="47" s="1"/>
  <c r="X71" i="47"/>
  <c r="AX71" i="47" s="1"/>
  <c r="X70" i="47"/>
  <c r="AX70" i="47" s="1"/>
  <c r="X67" i="47"/>
  <c r="AX67" i="47" s="1"/>
  <c r="X69" i="47"/>
  <c r="AX69" i="47" s="1"/>
  <c r="X72" i="47"/>
  <c r="AX72" i="47" s="1"/>
  <c r="X38" i="47"/>
  <c r="X66" i="47"/>
  <c r="X17" i="47"/>
  <c r="X65" i="47"/>
  <c r="X9" i="47"/>
  <c r="X64" i="47"/>
  <c r="X19" i="47"/>
  <c r="X22" i="47"/>
  <c r="X18" i="47"/>
  <c r="X52" i="47"/>
  <c r="X60" i="47"/>
  <c r="X63" i="47"/>
  <c r="X25" i="47"/>
  <c r="X44" i="47"/>
  <c r="X57" i="47"/>
  <c r="X41" i="47"/>
  <c r="X12" i="47"/>
  <c r="X10" i="47"/>
  <c r="X59" i="47"/>
  <c r="X56" i="47"/>
  <c r="X37" i="47"/>
  <c r="X62" i="47"/>
  <c r="X36" i="47"/>
  <c r="X20" i="47"/>
  <c r="X15" i="47"/>
  <c r="X31" i="47"/>
  <c r="X26" i="47"/>
  <c r="X45" i="47"/>
  <c r="X24" i="47"/>
  <c r="X61" i="47"/>
  <c r="X58" i="47"/>
  <c r="X55" i="47"/>
  <c r="X43" i="47"/>
  <c r="X33" i="47"/>
  <c r="X34" i="47"/>
  <c r="X23" i="47"/>
  <c r="X50" i="47"/>
  <c r="AF5" i="47"/>
  <c r="AF27" i="47"/>
  <c r="AF51" i="47"/>
  <c r="AF6" i="47"/>
  <c r="AF16" i="47"/>
  <c r="AF68" i="47"/>
  <c r="BB68" i="47" s="1"/>
  <c r="AF70" i="47"/>
  <c r="BB70" i="47" s="1"/>
  <c r="AF67" i="47"/>
  <c r="BB67" i="47" s="1"/>
  <c r="AF72" i="47"/>
  <c r="BB72" i="47" s="1"/>
  <c r="AF71" i="47"/>
  <c r="BB71" i="47" s="1"/>
  <c r="AF69" i="47"/>
  <c r="BB69" i="47" s="1"/>
  <c r="AF66" i="47"/>
  <c r="AF17" i="47"/>
  <c r="AF65" i="47"/>
  <c r="AF9" i="47"/>
  <c r="AF38" i="47"/>
  <c r="AF28" i="47"/>
  <c r="AF48" i="47"/>
  <c r="AF12" i="47"/>
  <c r="AF64" i="47"/>
  <c r="AF22" i="47"/>
  <c r="AF19" i="47"/>
  <c r="AF62" i="47"/>
  <c r="AF25" i="47"/>
  <c r="AF63" i="47"/>
  <c r="AF52" i="47"/>
  <c r="AF60" i="47"/>
  <c r="AF10" i="47"/>
  <c r="AF36" i="47"/>
  <c r="AF57" i="47"/>
  <c r="AF41" i="47"/>
  <c r="AF18" i="47"/>
  <c r="AF44" i="47"/>
  <c r="AF56" i="47"/>
  <c r="AF37" i="47"/>
  <c r="AF61" i="47"/>
  <c r="AF58" i="47"/>
  <c r="AF54" i="47"/>
  <c r="AF20" i="47"/>
  <c r="AF15" i="47"/>
  <c r="AF31" i="47"/>
  <c r="AF26" i="47"/>
  <c r="AF45" i="47"/>
  <c r="AF24" i="47"/>
  <c r="AF59" i="47"/>
  <c r="AF43" i="47"/>
  <c r="AF33" i="47"/>
  <c r="AF34" i="47"/>
  <c r="AF23" i="47"/>
  <c r="AF50" i="47"/>
  <c r="H46" i="47"/>
  <c r="P46" i="47"/>
  <c r="X46" i="47"/>
  <c r="AF46" i="47"/>
  <c r="P7" i="47"/>
  <c r="X7" i="47"/>
  <c r="AF7" i="47"/>
  <c r="P14" i="47"/>
  <c r="H29" i="47"/>
  <c r="X29" i="47"/>
  <c r="H35" i="47"/>
  <c r="X35" i="47"/>
  <c r="P53" i="47"/>
  <c r="AF53" i="47"/>
  <c r="P55" i="47"/>
  <c r="H64" i="47"/>
  <c r="H13" i="47"/>
  <c r="P13" i="47"/>
  <c r="X13" i="47"/>
  <c r="AF13" i="47"/>
  <c r="P11" i="47"/>
  <c r="X11" i="47"/>
  <c r="AF11" i="47"/>
  <c r="H30" i="47"/>
  <c r="X30" i="47"/>
  <c r="P8" i="47"/>
  <c r="AF8" i="47"/>
  <c r="P39" i="47"/>
  <c r="AF39" i="47"/>
  <c r="X32" i="47"/>
  <c r="P40" i="47"/>
  <c r="AF40" i="47"/>
  <c r="X54" i="47"/>
  <c r="H59" i="47"/>
  <c r="H7" i="47"/>
  <c r="AF14" i="47"/>
  <c r="AL4" i="47"/>
  <c r="H49" i="47"/>
  <c r="P49" i="47"/>
  <c r="X49" i="47"/>
  <c r="AF49" i="47"/>
  <c r="P21" i="47"/>
  <c r="X21" i="47"/>
  <c r="AF21" i="47"/>
  <c r="H14" i="47"/>
  <c r="X14" i="47"/>
  <c r="P29" i="47"/>
  <c r="AF29" i="47"/>
  <c r="P35" i="47"/>
  <c r="AF35" i="47"/>
  <c r="H53" i="47"/>
  <c r="X53" i="47"/>
  <c r="AF55" i="47"/>
  <c r="H44" i="47"/>
  <c r="X48" i="47"/>
  <c r="N13" i="46"/>
  <c r="N37" i="46"/>
  <c r="AD7" i="46"/>
  <c r="N21" i="46"/>
  <c r="H72" i="46"/>
  <c r="AP72" i="46" s="1"/>
  <c r="H68" i="46"/>
  <c r="AP68" i="46" s="1"/>
  <c r="H71" i="46"/>
  <c r="AP71" i="46" s="1"/>
  <c r="H67" i="46"/>
  <c r="AP67" i="46" s="1"/>
  <c r="H70" i="46"/>
  <c r="AP70" i="46" s="1"/>
  <c r="H63" i="46"/>
  <c r="AP63" i="46" s="1"/>
  <c r="H69" i="46"/>
  <c r="AP69" i="46" s="1"/>
  <c r="H66" i="46"/>
  <c r="AP66" i="46" s="1"/>
  <c r="H62" i="46"/>
  <c r="AP62" i="46" s="1"/>
  <c r="H59" i="46"/>
  <c r="AP59" i="46" s="1"/>
  <c r="H55" i="46"/>
  <c r="AP55" i="46" s="1"/>
  <c r="H65" i="46"/>
  <c r="AP65" i="46" s="1"/>
  <c r="H58" i="46"/>
  <c r="AP58" i="46" s="1"/>
  <c r="H54" i="46"/>
  <c r="AP54" i="46" s="1"/>
  <c r="H56" i="46"/>
  <c r="AP56" i="46" s="1"/>
  <c r="H51" i="46"/>
  <c r="AP51" i="46" s="1"/>
  <c r="H22" i="46"/>
  <c r="AP48" i="46" s="1"/>
  <c r="H64" i="46"/>
  <c r="AP64" i="46" s="1"/>
  <c r="H61" i="46"/>
  <c r="AP61" i="46" s="1"/>
  <c r="H53" i="46"/>
  <c r="AP53" i="46" s="1"/>
  <c r="H21" i="46"/>
  <c r="H60" i="46"/>
  <c r="AP60" i="46" s="1"/>
  <c r="H33" i="46"/>
  <c r="H39" i="46"/>
  <c r="H18" i="46"/>
  <c r="H43" i="46"/>
  <c r="H40" i="46"/>
  <c r="H45" i="46"/>
  <c r="H57" i="46"/>
  <c r="AP57" i="46" s="1"/>
  <c r="H17" i="46"/>
  <c r="H7" i="46"/>
  <c r="H27" i="46"/>
  <c r="H37" i="46"/>
  <c r="H49" i="46"/>
  <c r="AP49" i="46" s="1"/>
  <c r="H20" i="46"/>
  <c r="H24" i="46"/>
  <c r="H26" i="46"/>
  <c r="H35" i="46"/>
  <c r="H25" i="46"/>
  <c r="H52" i="46"/>
  <c r="AP52" i="46" s="1"/>
  <c r="H34" i="46"/>
  <c r="H41" i="46"/>
  <c r="H11" i="46"/>
  <c r="H42" i="46"/>
  <c r="P72" i="46"/>
  <c r="AT72" i="46" s="1"/>
  <c r="P68" i="46"/>
  <c r="AT68" i="46" s="1"/>
  <c r="P71" i="46"/>
  <c r="AT71" i="46" s="1"/>
  <c r="P67" i="46"/>
  <c r="AT67" i="46" s="1"/>
  <c r="P70" i="46"/>
  <c r="AT70" i="46" s="1"/>
  <c r="P69" i="46"/>
  <c r="AT69" i="46" s="1"/>
  <c r="P63" i="46"/>
  <c r="AT63" i="46" s="1"/>
  <c r="P66" i="46"/>
  <c r="AT66" i="46" s="1"/>
  <c r="P62" i="46"/>
  <c r="AT62" i="46" s="1"/>
  <c r="P64" i="46"/>
  <c r="AT64" i="46" s="1"/>
  <c r="P59" i="46"/>
  <c r="AT59" i="46" s="1"/>
  <c r="P55" i="46"/>
  <c r="AT55" i="46" s="1"/>
  <c r="P58" i="46"/>
  <c r="AT58" i="46" s="1"/>
  <c r="P54" i="46"/>
  <c r="AT54" i="46" s="1"/>
  <c r="P65" i="46"/>
  <c r="AT65" i="46" s="1"/>
  <c r="P60" i="46"/>
  <c r="AT60" i="46" s="1"/>
  <c r="P51" i="46"/>
  <c r="AT51" i="46" s="1"/>
  <c r="P22" i="46"/>
  <c r="AT48" i="46" s="1"/>
  <c r="P57" i="46"/>
  <c r="AT57" i="46" s="1"/>
  <c r="P9" i="46"/>
  <c r="P21" i="46"/>
  <c r="P56" i="46"/>
  <c r="AT56" i="46" s="1"/>
  <c r="P50" i="46"/>
  <c r="AT50" i="46" s="1"/>
  <c r="P39" i="46"/>
  <c r="P18" i="46"/>
  <c r="P43" i="46"/>
  <c r="P40" i="46"/>
  <c r="P45" i="46"/>
  <c r="P52" i="46"/>
  <c r="AT52" i="46" s="1"/>
  <c r="P49" i="46"/>
  <c r="AT49" i="46" s="1"/>
  <c r="P33" i="46"/>
  <c r="P17" i="46"/>
  <c r="P7" i="46"/>
  <c r="P27" i="46"/>
  <c r="P37" i="46"/>
  <c r="P16" i="46"/>
  <c r="P61" i="46"/>
  <c r="AT61" i="46" s="1"/>
  <c r="P36" i="46"/>
  <c r="P19" i="46"/>
  <c r="P23" i="46"/>
  <c r="P29" i="46"/>
  <c r="P35" i="46"/>
  <c r="P25" i="46"/>
  <c r="P12" i="46"/>
  <c r="P38" i="46"/>
  <c r="P10" i="46"/>
  <c r="P11" i="46"/>
  <c r="P6" i="46"/>
  <c r="P42" i="46"/>
  <c r="X72" i="46"/>
  <c r="AX72" i="46" s="1"/>
  <c r="X68" i="46"/>
  <c r="AX68" i="46" s="1"/>
  <c r="X71" i="46"/>
  <c r="AX71" i="46" s="1"/>
  <c r="X67" i="46"/>
  <c r="AX67" i="46" s="1"/>
  <c r="X70" i="46"/>
  <c r="AX70" i="46" s="1"/>
  <c r="X63" i="46"/>
  <c r="AX63" i="46" s="1"/>
  <c r="X62" i="46"/>
  <c r="AX62" i="46" s="1"/>
  <c r="X69" i="46"/>
  <c r="AX69" i="46" s="1"/>
  <c r="X59" i="46"/>
  <c r="AX59" i="46" s="1"/>
  <c r="X55" i="46"/>
  <c r="AX55" i="46" s="1"/>
  <c r="X66" i="46"/>
  <c r="AX66" i="46" s="1"/>
  <c r="X65" i="46"/>
  <c r="AX65" i="46" s="1"/>
  <c r="X58" i="46"/>
  <c r="AX58" i="46" s="1"/>
  <c r="X54" i="46"/>
  <c r="AX54" i="46" s="1"/>
  <c r="X56" i="46"/>
  <c r="AX56" i="46" s="1"/>
  <c r="X52" i="46"/>
  <c r="AX52" i="46" s="1"/>
  <c r="X22" i="46"/>
  <c r="X61" i="46"/>
  <c r="AX61" i="46" s="1"/>
  <c r="X51" i="46"/>
  <c r="AX51" i="46" s="1"/>
  <c r="X9" i="46"/>
  <c r="X21" i="46"/>
  <c r="X39" i="46"/>
  <c r="X18" i="46"/>
  <c r="X43" i="46"/>
  <c r="X40" i="46"/>
  <c r="X45" i="46"/>
  <c r="X64" i="46"/>
  <c r="AX64" i="46" s="1"/>
  <c r="X53" i="46"/>
  <c r="AX53" i="46" s="1"/>
  <c r="X17" i="46"/>
  <c r="X7" i="46"/>
  <c r="X27" i="46"/>
  <c r="X37" i="46"/>
  <c r="X16" i="46"/>
  <c r="X57" i="46"/>
  <c r="AX57" i="46" s="1"/>
  <c r="X20" i="46"/>
  <c r="X24" i="46"/>
  <c r="X26" i="46"/>
  <c r="X23" i="46"/>
  <c r="X29" i="46"/>
  <c r="X35" i="46"/>
  <c r="X25" i="46"/>
  <c r="X60" i="46"/>
  <c r="AX60" i="46" s="1"/>
  <c r="X50" i="46"/>
  <c r="AX50" i="46" s="1"/>
  <c r="X34" i="46"/>
  <c r="X41" i="46"/>
  <c r="X10" i="46"/>
  <c r="X11" i="46"/>
  <c r="X6" i="46"/>
  <c r="X42" i="46"/>
  <c r="AF72" i="46"/>
  <c r="BB72" i="46" s="1"/>
  <c r="AF68" i="46"/>
  <c r="BB68" i="46" s="1"/>
  <c r="AF71" i="46"/>
  <c r="BB71" i="46" s="1"/>
  <c r="AF67" i="46"/>
  <c r="BB67" i="46" s="1"/>
  <c r="AF70" i="46"/>
  <c r="BB70" i="46" s="1"/>
  <c r="AF63" i="46"/>
  <c r="BB63" i="46" s="1"/>
  <c r="AF62" i="46"/>
  <c r="BB62" i="46" s="1"/>
  <c r="AF66" i="46"/>
  <c r="BB66" i="46" s="1"/>
  <c r="AF64" i="46"/>
  <c r="BB64" i="46" s="1"/>
  <c r="AF59" i="46"/>
  <c r="BB59" i="46" s="1"/>
  <c r="AF55" i="46"/>
  <c r="BB55" i="46" s="1"/>
  <c r="AF58" i="46"/>
  <c r="BB58" i="46" s="1"/>
  <c r="AF54" i="46"/>
  <c r="BB54" i="46" s="1"/>
  <c r="AF69" i="46"/>
  <c r="BB69" i="46" s="1"/>
  <c r="AF60" i="46"/>
  <c r="BB60" i="46" s="1"/>
  <c r="AF53" i="46"/>
  <c r="BB53" i="46" s="1"/>
  <c r="AF22" i="46"/>
  <c r="AF57" i="46"/>
  <c r="BB57" i="46" s="1"/>
  <c r="AF52" i="46"/>
  <c r="BB52" i="46" s="1"/>
  <c r="AF9" i="46"/>
  <c r="AF21" i="46"/>
  <c r="AF51" i="46"/>
  <c r="BB51" i="46" s="1"/>
  <c r="AF50" i="46"/>
  <c r="BB50" i="46" s="1"/>
  <c r="AF39" i="46"/>
  <c r="AF18" i="46"/>
  <c r="AF43" i="46"/>
  <c r="AF40" i="46"/>
  <c r="AF45" i="46"/>
  <c r="AF61" i="46"/>
  <c r="BB61" i="46" s="1"/>
  <c r="AF49" i="46"/>
  <c r="BB49" i="46" s="1"/>
  <c r="AF17" i="46"/>
  <c r="AF7" i="46"/>
  <c r="AF27" i="46"/>
  <c r="AF37" i="46"/>
  <c r="AF16" i="46"/>
  <c r="AF65" i="46"/>
  <c r="BB65" i="46" s="1"/>
  <c r="AF36" i="46"/>
  <c r="AF19" i="46"/>
  <c r="AF23" i="46"/>
  <c r="AF29" i="46"/>
  <c r="AF35" i="46"/>
  <c r="AF25" i="46"/>
  <c r="AF56" i="46"/>
  <c r="BB56" i="46" s="1"/>
  <c r="AF12" i="46"/>
  <c r="AF38" i="46"/>
  <c r="AF10" i="46"/>
  <c r="AF11" i="46"/>
  <c r="AF6" i="46"/>
  <c r="AF42" i="46"/>
  <c r="H46" i="46"/>
  <c r="P46" i="46"/>
  <c r="X46" i="46"/>
  <c r="AF46" i="46"/>
  <c r="P13" i="46"/>
  <c r="N42" i="46"/>
  <c r="X47" i="46"/>
  <c r="AF8" i="46"/>
  <c r="H48" i="46"/>
  <c r="AD48" i="46"/>
  <c r="P44" i="46"/>
  <c r="AF44" i="46"/>
  <c r="N5" i="46"/>
  <c r="AD5" i="46"/>
  <c r="H31" i="46"/>
  <c r="X31" i="46"/>
  <c r="P30" i="46"/>
  <c r="AF30" i="46"/>
  <c r="AF26" i="46"/>
  <c r="X19" i="46"/>
  <c r="P24" i="46"/>
  <c r="N38" i="46"/>
  <c r="H36" i="46"/>
  <c r="AF20" i="46"/>
  <c r="AD12" i="46"/>
  <c r="AF33" i="46"/>
  <c r="X49" i="46"/>
  <c r="AX49" i="46" s="1"/>
  <c r="AD52" i="46"/>
  <c r="BA52" i="46" s="1"/>
  <c r="H13" i="46"/>
  <c r="AD13" i="46"/>
  <c r="P47" i="46"/>
  <c r="N8" i="46"/>
  <c r="X8" i="46"/>
  <c r="AF48" i="46"/>
  <c r="P5" i="46"/>
  <c r="AF5" i="46"/>
  <c r="N6" i="46"/>
  <c r="AD6" i="46"/>
  <c r="X28" i="46"/>
  <c r="N10" i="46"/>
  <c r="AD10" i="46"/>
  <c r="AF41" i="46"/>
  <c r="AD37" i="46"/>
  <c r="X38" i="46"/>
  <c r="P34" i="46"/>
  <c r="H12" i="46"/>
  <c r="H50" i="46"/>
  <c r="AP50" i="46" s="1"/>
  <c r="N69" i="46"/>
  <c r="AS69" i="46" s="1"/>
  <c r="N72" i="46"/>
  <c r="AS72" i="46" s="1"/>
  <c r="N68" i="46"/>
  <c r="AS68" i="46" s="1"/>
  <c r="N71" i="46"/>
  <c r="AS71" i="46" s="1"/>
  <c r="N67" i="46"/>
  <c r="AS67" i="46" s="1"/>
  <c r="N70" i="46"/>
  <c r="AS70" i="46" s="1"/>
  <c r="N64" i="46"/>
  <c r="AS64" i="46" s="1"/>
  <c r="N63" i="46"/>
  <c r="AS63" i="46" s="1"/>
  <c r="N65" i="46"/>
  <c r="AS65" i="46" s="1"/>
  <c r="N60" i="46"/>
  <c r="AS60" i="46" s="1"/>
  <c r="N56" i="46"/>
  <c r="AS56" i="46" s="1"/>
  <c r="N62" i="46"/>
  <c r="AS62" i="46" s="1"/>
  <c r="N59" i="46"/>
  <c r="AS59" i="46" s="1"/>
  <c r="N55" i="46"/>
  <c r="AS55" i="46" s="1"/>
  <c r="N66" i="46"/>
  <c r="AS66" i="46" s="1"/>
  <c r="N61" i="46"/>
  <c r="AS61" i="46" s="1"/>
  <c r="N52" i="46"/>
  <c r="AS52" i="46" s="1"/>
  <c r="N49" i="46"/>
  <c r="AS49" i="46" s="1"/>
  <c r="N58" i="46"/>
  <c r="AS58" i="46" s="1"/>
  <c r="N51" i="46"/>
  <c r="AS51" i="46" s="1"/>
  <c r="N22" i="46"/>
  <c r="N57" i="46"/>
  <c r="AS57" i="46" s="1"/>
  <c r="N9" i="46"/>
  <c r="N20" i="46"/>
  <c r="N36" i="46"/>
  <c r="N24" i="46"/>
  <c r="N19" i="46"/>
  <c r="N26" i="46"/>
  <c r="N54" i="46"/>
  <c r="AS54" i="46" s="1"/>
  <c r="N50" i="46"/>
  <c r="AS50" i="46" s="1"/>
  <c r="N39" i="46"/>
  <c r="N18" i="46"/>
  <c r="N43" i="46"/>
  <c r="N40" i="46"/>
  <c r="N45" i="46"/>
  <c r="N53" i="46"/>
  <c r="AS53" i="46" s="1"/>
  <c r="N34" i="46"/>
  <c r="N41" i="46"/>
  <c r="N30" i="46"/>
  <c r="N31" i="46"/>
  <c r="N44" i="46"/>
  <c r="N33" i="46"/>
  <c r="N17" i="46"/>
  <c r="N27" i="46"/>
  <c r="N16" i="46"/>
  <c r="N23" i="46"/>
  <c r="N29" i="46"/>
  <c r="N35" i="46"/>
  <c r="N25" i="46"/>
  <c r="N47" i="46"/>
  <c r="AD69" i="46"/>
  <c r="BA69" i="46" s="1"/>
  <c r="AD72" i="46"/>
  <c r="BA72" i="46" s="1"/>
  <c r="AD68" i="46"/>
  <c r="BA68" i="46" s="1"/>
  <c r="AD71" i="46"/>
  <c r="BA71" i="46" s="1"/>
  <c r="AD67" i="46"/>
  <c r="BA67" i="46" s="1"/>
  <c r="AD66" i="46"/>
  <c r="BA66" i="46" s="1"/>
  <c r="AD64" i="46"/>
  <c r="BA64" i="46" s="1"/>
  <c r="AD63" i="46"/>
  <c r="BA63" i="46" s="1"/>
  <c r="AD65" i="46"/>
  <c r="BA65" i="46" s="1"/>
  <c r="AD60" i="46"/>
  <c r="BA60" i="46" s="1"/>
  <c r="AD56" i="46"/>
  <c r="BA56" i="46" s="1"/>
  <c r="AD70" i="46"/>
  <c r="BA70" i="46" s="1"/>
  <c r="AD62" i="46"/>
  <c r="BA62" i="46" s="1"/>
  <c r="AD59" i="46"/>
  <c r="BA59" i="46" s="1"/>
  <c r="AD55" i="46"/>
  <c r="BA55" i="46" s="1"/>
  <c r="AD51" i="46"/>
  <c r="BA51" i="46" s="1"/>
  <c r="AD61" i="46"/>
  <c r="BA61" i="46" s="1"/>
  <c r="AD49" i="46"/>
  <c r="BA49" i="46" s="1"/>
  <c r="AD58" i="46"/>
  <c r="BA58" i="46" s="1"/>
  <c r="AD53" i="46"/>
  <c r="BA53" i="46" s="1"/>
  <c r="AD22" i="46"/>
  <c r="AD9" i="46"/>
  <c r="AD33" i="46"/>
  <c r="AD20" i="46"/>
  <c r="AD36" i="46"/>
  <c r="AD24" i="46"/>
  <c r="AD19" i="46"/>
  <c r="AD26" i="46"/>
  <c r="AD50" i="46"/>
  <c r="BA50" i="46" s="1"/>
  <c r="AD39" i="46"/>
  <c r="AD18" i="46"/>
  <c r="AD43" i="46"/>
  <c r="AD40" i="46"/>
  <c r="AD45" i="46"/>
  <c r="AD34" i="46"/>
  <c r="AD41" i="46"/>
  <c r="AD30" i="46"/>
  <c r="AD31" i="46"/>
  <c r="AD44" i="46"/>
  <c r="AD21" i="46"/>
  <c r="AD17" i="46"/>
  <c r="AD27" i="46"/>
  <c r="AD16" i="46"/>
  <c r="AD23" i="46"/>
  <c r="AD29" i="46"/>
  <c r="AD35" i="46"/>
  <c r="AD25" i="46"/>
  <c r="AD47" i="46"/>
  <c r="N46" i="46"/>
  <c r="AD46" i="46"/>
  <c r="AD8" i="46"/>
  <c r="N11" i="46"/>
  <c r="AD11" i="46"/>
  <c r="AL4" i="46"/>
  <c r="AF13" i="46"/>
  <c r="AD42" i="46"/>
  <c r="H47" i="46"/>
  <c r="P8" i="46"/>
  <c r="N48" i="46"/>
  <c r="X48" i="46"/>
  <c r="H44" i="46"/>
  <c r="X44" i="46"/>
  <c r="P31" i="46"/>
  <c r="AF31" i="46"/>
  <c r="N28" i="46"/>
  <c r="AD28" i="46"/>
  <c r="X30" i="46"/>
  <c r="P26" i="46"/>
  <c r="H19" i="46"/>
  <c r="AF24" i="46"/>
  <c r="AD38" i="46"/>
  <c r="X36" i="46"/>
  <c r="P20" i="46"/>
  <c r="N12" i="46"/>
  <c r="AD57" i="46"/>
  <c r="BA57" i="46" s="1"/>
  <c r="AB33" i="45"/>
  <c r="L5" i="45"/>
  <c r="T30" i="45"/>
  <c r="AB6" i="45"/>
  <c r="X54" i="45"/>
  <c r="AF43" i="45"/>
  <c r="AF75" i="45"/>
  <c r="AF25" i="45"/>
  <c r="AF74" i="45"/>
  <c r="AF77" i="45"/>
  <c r="AF73" i="45"/>
  <c r="AF69" i="45"/>
  <c r="AF72" i="45"/>
  <c r="AF76" i="45"/>
  <c r="AF71" i="45"/>
  <c r="AF70" i="45"/>
  <c r="AF68" i="45"/>
  <c r="AF24" i="45"/>
  <c r="AF67" i="45"/>
  <c r="AF14" i="45"/>
  <c r="AF48" i="45"/>
  <c r="AF17" i="45"/>
  <c r="AF47" i="45"/>
  <c r="AF21" i="45"/>
  <c r="AF65" i="45"/>
  <c r="AF63" i="45"/>
  <c r="AF42" i="45"/>
  <c r="AF23" i="45"/>
  <c r="AF40" i="45"/>
  <c r="AF46" i="45"/>
  <c r="AF64" i="45"/>
  <c r="AF37" i="45"/>
  <c r="AF62" i="45"/>
  <c r="AF59" i="45"/>
  <c r="AF50" i="45"/>
  <c r="AF29" i="45"/>
  <c r="AF15" i="45"/>
  <c r="AF49" i="45"/>
  <c r="AF66" i="45"/>
  <c r="AF36" i="45"/>
  <c r="AF61" i="45"/>
  <c r="AF57" i="45"/>
  <c r="AF55" i="45"/>
  <c r="AF51" i="45"/>
  <c r="AF58" i="45"/>
  <c r="AF13" i="45"/>
  <c r="AF52" i="45"/>
  <c r="AF60" i="45"/>
  <c r="AF28" i="45"/>
  <c r="AF54" i="45"/>
  <c r="AF27" i="45"/>
  <c r="AF20" i="45"/>
  <c r="AF26" i="45"/>
  <c r="AF8" i="45"/>
  <c r="AF6" i="45"/>
  <c r="AF34" i="45"/>
  <c r="AF31" i="45"/>
  <c r="AF39" i="45"/>
  <c r="AF11" i="45"/>
  <c r="AF9" i="45"/>
  <c r="T53" i="45"/>
  <c r="L77" i="45"/>
  <c r="L76" i="45"/>
  <c r="L43" i="45"/>
  <c r="L75" i="45"/>
  <c r="L25" i="45"/>
  <c r="L71" i="45"/>
  <c r="L70" i="45"/>
  <c r="L73" i="45"/>
  <c r="L69" i="45"/>
  <c r="L42" i="45"/>
  <c r="L67" i="45"/>
  <c r="L23" i="45"/>
  <c r="L72" i="45"/>
  <c r="L68" i="45"/>
  <c r="L40" i="45"/>
  <c r="L46" i="45"/>
  <c r="L64" i="45"/>
  <c r="L24" i="45"/>
  <c r="L50" i="45"/>
  <c r="L66" i="45"/>
  <c r="L52" i="45"/>
  <c r="L74" i="45"/>
  <c r="L14" i="45"/>
  <c r="L48" i="45"/>
  <c r="L17" i="45"/>
  <c r="L21" i="45"/>
  <c r="L36" i="45"/>
  <c r="L61" i="45"/>
  <c r="L65" i="45"/>
  <c r="L63" i="45"/>
  <c r="L51" i="45"/>
  <c r="L60" i="45"/>
  <c r="L37" i="45"/>
  <c r="L62" i="45"/>
  <c r="L59" i="45"/>
  <c r="L29" i="45"/>
  <c r="L49" i="45"/>
  <c r="L58" i="45"/>
  <c r="L13" i="45"/>
  <c r="L35" i="45"/>
  <c r="L47" i="45"/>
  <c r="L15" i="45"/>
  <c r="L57" i="45"/>
  <c r="L19" i="45"/>
  <c r="L54" i="45"/>
  <c r="L34" i="45"/>
  <c r="L31" i="45"/>
  <c r="L39" i="45"/>
  <c r="L11" i="45"/>
  <c r="L9" i="45"/>
  <c r="L28" i="45"/>
  <c r="L56" i="45"/>
  <c r="L27" i="45"/>
  <c r="L20" i="45"/>
  <c r="L26" i="45"/>
  <c r="AR32" i="45" s="1"/>
  <c r="L8" i="45"/>
  <c r="P43" i="45"/>
  <c r="P75" i="45"/>
  <c r="P25" i="45"/>
  <c r="P74" i="45"/>
  <c r="P77" i="45"/>
  <c r="P73" i="45"/>
  <c r="P76" i="45"/>
  <c r="P69" i="45"/>
  <c r="P72" i="45"/>
  <c r="P71" i="45"/>
  <c r="P68" i="45"/>
  <c r="P24" i="45"/>
  <c r="P70" i="45"/>
  <c r="P42" i="45"/>
  <c r="P67" i="45"/>
  <c r="P23" i="45"/>
  <c r="P14" i="45"/>
  <c r="P48" i="45"/>
  <c r="P17" i="45"/>
  <c r="P47" i="45"/>
  <c r="P21" i="45"/>
  <c r="P65" i="45"/>
  <c r="P40" i="45"/>
  <c r="P46" i="45"/>
  <c r="P64" i="45"/>
  <c r="P66" i="45"/>
  <c r="P37" i="45"/>
  <c r="P62" i="45"/>
  <c r="P59" i="45"/>
  <c r="P52" i="45"/>
  <c r="P29" i="45"/>
  <c r="P15" i="45"/>
  <c r="P49" i="45"/>
  <c r="P36" i="45"/>
  <c r="P61" i="45"/>
  <c r="P51" i="45"/>
  <c r="P57" i="45"/>
  <c r="P55" i="45"/>
  <c r="P60" i="45"/>
  <c r="P58" i="45"/>
  <c r="P13" i="45"/>
  <c r="P63" i="45"/>
  <c r="P28" i="45"/>
  <c r="P6" i="45"/>
  <c r="P27" i="45"/>
  <c r="P20" i="45"/>
  <c r="P26" i="45"/>
  <c r="P8" i="45"/>
  <c r="P50" i="45"/>
  <c r="P54" i="45"/>
  <c r="P34" i="45"/>
  <c r="P31" i="45"/>
  <c r="P39" i="45"/>
  <c r="P11" i="45"/>
  <c r="P9" i="45"/>
  <c r="AF33" i="45"/>
  <c r="AB18" i="45"/>
  <c r="L16" i="45"/>
  <c r="X30" i="45"/>
  <c r="P38" i="45"/>
  <c r="AF38" i="45"/>
  <c r="P56" i="45"/>
  <c r="AF19" i="45"/>
  <c r="T77" i="45"/>
  <c r="T76" i="45"/>
  <c r="T43" i="45"/>
  <c r="T75" i="45"/>
  <c r="T71" i="45"/>
  <c r="T74" i="45"/>
  <c r="T70" i="45"/>
  <c r="T69" i="45"/>
  <c r="T42" i="45"/>
  <c r="T67" i="45"/>
  <c r="T73" i="45"/>
  <c r="T72" i="45"/>
  <c r="T23" i="45"/>
  <c r="T25" i="45"/>
  <c r="T68" i="45"/>
  <c r="T24" i="45"/>
  <c r="T40" i="45"/>
  <c r="T46" i="45"/>
  <c r="T64" i="45"/>
  <c r="T50" i="45"/>
  <c r="T66" i="45"/>
  <c r="T52" i="45"/>
  <c r="T14" i="45"/>
  <c r="T48" i="45"/>
  <c r="T17" i="45"/>
  <c r="T65" i="45"/>
  <c r="T36" i="45"/>
  <c r="T61" i="45"/>
  <c r="T63" i="45"/>
  <c r="T51" i="45"/>
  <c r="T60" i="45"/>
  <c r="T47" i="45"/>
  <c r="T37" i="45"/>
  <c r="T62" i="45"/>
  <c r="T59" i="45"/>
  <c r="T15" i="45"/>
  <c r="T58" i="45"/>
  <c r="T13" i="45"/>
  <c r="T35" i="45"/>
  <c r="T21" i="45"/>
  <c r="T57" i="45"/>
  <c r="T55" i="45"/>
  <c r="T56" i="45"/>
  <c r="T34" i="45"/>
  <c r="T31" i="45"/>
  <c r="T39" i="45"/>
  <c r="T11" i="45"/>
  <c r="T9" i="45"/>
  <c r="T29" i="45"/>
  <c r="T49" i="45"/>
  <c r="T19" i="45"/>
  <c r="T6" i="45"/>
  <c r="T27" i="45"/>
  <c r="T20" i="45"/>
  <c r="T26" i="45"/>
  <c r="T8" i="45"/>
  <c r="AM4" i="45"/>
  <c r="AL4" i="45"/>
  <c r="H53" i="45"/>
  <c r="T33" i="45"/>
  <c r="P18" i="45"/>
  <c r="AF18" i="45"/>
  <c r="L10" i="45"/>
  <c r="AB10" i="45"/>
  <c r="H41" i="45"/>
  <c r="X41" i="45"/>
  <c r="T5" i="45"/>
  <c r="P16" i="45"/>
  <c r="AF16" i="45"/>
  <c r="L30" i="45"/>
  <c r="X12" i="45"/>
  <c r="T38" i="45"/>
  <c r="AB77" i="45"/>
  <c r="AB76" i="45"/>
  <c r="AB43" i="45"/>
  <c r="AB75" i="45"/>
  <c r="AB73" i="45"/>
  <c r="AB71" i="45"/>
  <c r="AB70" i="45"/>
  <c r="AB25" i="45"/>
  <c r="AB69" i="45"/>
  <c r="AB72" i="45"/>
  <c r="AB67" i="45"/>
  <c r="AB42" i="45"/>
  <c r="AB23" i="45"/>
  <c r="AB74" i="45"/>
  <c r="AB68" i="45"/>
  <c r="AB40" i="45"/>
  <c r="AB46" i="45"/>
  <c r="AB64" i="45"/>
  <c r="AB50" i="45"/>
  <c r="AB66" i="45"/>
  <c r="AB52" i="45"/>
  <c r="AB14" i="45"/>
  <c r="AB48" i="45"/>
  <c r="AB17" i="45"/>
  <c r="AB36" i="45"/>
  <c r="AB61" i="45"/>
  <c r="AB24" i="45"/>
  <c r="AB47" i="45"/>
  <c r="AB51" i="45"/>
  <c r="AB60" i="45"/>
  <c r="AB21" i="45"/>
  <c r="AB63" i="45"/>
  <c r="AB37" i="45"/>
  <c r="AB62" i="45"/>
  <c r="AB59" i="45"/>
  <c r="AB58" i="45"/>
  <c r="AB13" i="45"/>
  <c r="AB35" i="45"/>
  <c r="AB65" i="45"/>
  <c r="AB29" i="45"/>
  <c r="AB49" i="45"/>
  <c r="AB57" i="45"/>
  <c r="AB55" i="45"/>
  <c r="AB19" i="45"/>
  <c r="AB34" i="45"/>
  <c r="AB31" i="45"/>
  <c r="AB39" i="45"/>
  <c r="AB11" i="45"/>
  <c r="AB9" i="45"/>
  <c r="AB28" i="45"/>
  <c r="AB15" i="45"/>
  <c r="AB56" i="45"/>
  <c r="AB54" i="45"/>
  <c r="AB27" i="45"/>
  <c r="AB20" i="45"/>
  <c r="AB26" i="45"/>
  <c r="AB8" i="45"/>
  <c r="L33" i="45"/>
  <c r="T10" i="45"/>
  <c r="AB5" i="45"/>
  <c r="L38" i="45"/>
  <c r="AB38" i="45"/>
  <c r="L18" i="45"/>
  <c r="P5" i="45"/>
  <c r="AF5" i="45"/>
  <c r="AB16" i="45"/>
  <c r="L6" i="45"/>
  <c r="H43" i="45"/>
  <c r="H75" i="45"/>
  <c r="H25" i="45"/>
  <c r="H74" i="45"/>
  <c r="H77" i="45"/>
  <c r="H73" i="45"/>
  <c r="H69" i="45"/>
  <c r="H76" i="45"/>
  <c r="H72" i="45"/>
  <c r="H71" i="45"/>
  <c r="H68" i="45"/>
  <c r="H24" i="45"/>
  <c r="H42" i="45"/>
  <c r="H67" i="45"/>
  <c r="H14" i="45"/>
  <c r="H48" i="45"/>
  <c r="H17" i="45"/>
  <c r="H70" i="45"/>
  <c r="H47" i="45"/>
  <c r="H65" i="45"/>
  <c r="H40" i="45"/>
  <c r="H46" i="45"/>
  <c r="H64" i="45"/>
  <c r="H50" i="45"/>
  <c r="H37" i="45"/>
  <c r="H62" i="45"/>
  <c r="H59" i="45"/>
  <c r="H66" i="45"/>
  <c r="H29" i="45"/>
  <c r="H49" i="45"/>
  <c r="H52" i="45"/>
  <c r="H36" i="45"/>
  <c r="H61" i="45"/>
  <c r="H63" i="45"/>
  <c r="H57" i="45"/>
  <c r="H55" i="45"/>
  <c r="H51" i="45"/>
  <c r="H60" i="45"/>
  <c r="H58" i="45"/>
  <c r="H13" i="45"/>
  <c r="H27" i="45"/>
  <c r="H20" i="45"/>
  <c r="H19" i="45"/>
  <c r="H28" i="45"/>
  <c r="H35" i="45"/>
  <c r="H34" i="45"/>
  <c r="H31" i="45"/>
  <c r="H39" i="45"/>
  <c r="AP14" i="45" s="1"/>
  <c r="H9" i="45"/>
  <c r="X43" i="45"/>
  <c r="X75" i="45"/>
  <c r="X25" i="45"/>
  <c r="X74" i="45"/>
  <c r="X77" i="45"/>
  <c r="X73" i="45"/>
  <c r="X69" i="45"/>
  <c r="X72" i="45"/>
  <c r="X71" i="45"/>
  <c r="X76" i="45"/>
  <c r="X68" i="45"/>
  <c r="X70" i="45"/>
  <c r="X24" i="45"/>
  <c r="X42" i="45"/>
  <c r="X67" i="45"/>
  <c r="X14" i="45"/>
  <c r="X48" i="45"/>
  <c r="X17" i="45"/>
  <c r="X47" i="45"/>
  <c r="X21" i="45"/>
  <c r="X65" i="45"/>
  <c r="X63" i="45"/>
  <c r="X40" i="45"/>
  <c r="X46" i="45"/>
  <c r="X64" i="45"/>
  <c r="X52" i="45"/>
  <c r="X37" i="45"/>
  <c r="X62" i="45"/>
  <c r="X59" i="45"/>
  <c r="X29" i="45"/>
  <c r="X15" i="45"/>
  <c r="X49" i="45"/>
  <c r="X50" i="45"/>
  <c r="X36" i="45"/>
  <c r="X61" i="45"/>
  <c r="X60" i="45"/>
  <c r="X57" i="45"/>
  <c r="X55" i="45"/>
  <c r="X23" i="45"/>
  <c r="X58" i="45"/>
  <c r="X13" i="45"/>
  <c r="X51" i="45"/>
  <c r="X35" i="45"/>
  <c r="X27" i="45"/>
  <c r="X20" i="45"/>
  <c r="X26" i="45"/>
  <c r="X8" i="45"/>
  <c r="X19" i="45"/>
  <c r="X66" i="45"/>
  <c r="X28" i="45"/>
  <c r="X34" i="45"/>
  <c r="X31" i="45"/>
  <c r="X39" i="45"/>
  <c r="X11" i="45"/>
  <c r="X9" i="45"/>
  <c r="L53" i="45"/>
  <c r="AB53" i="45"/>
  <c r="X33" i="45"/>
  <c r="T18" i="45"/>
  <c r="P10" i="45"/>
  <c r="AF10" i="45"/>
  <c r="L41" i="45"/>
  <c r="AB41" i="45"/>
  <c r="X5" i="45"/>
  <c r="T16" i="45"/>
  <c r="P30" i="45"/>
  <c r="AF30" i="45"/>
  <c r="L12" i="45"/>
  <c r="AB12" i="45"/>
  <c r="H38" i="45"/>
  <c r="X38" i="45"/>
  <c r="X6" i="45"/>
  <c r="AF35" i="45"/>
  <c r="T54" i="45"/>
  <c r="AF56" i="45"/>
  <c r="AF72" i="44"/>
  <c r="BB72" i="44" s="1"/>
  <c r="AF68" i="44"/>
  <c r="BB68" i="44" s="1"/>
  <c r="AF71" i="44"/>
  <c r="BB71" i="44" s="1"/>
  <c r="AF67" i="44"/>
  <c r="BB67" i="44" s="1"/>
  <c r="AF70" i="44"/>
  <c r="BB70" i="44" s="1"/>
  <c r="AF65" i="44"/>
  <c r="BB65" i="44" s="1"/>
  <c r="AF69" i="44"/>
  <c r="BB69" i="44" s="1"/>
  <c r="AF66" i="44"/>
  <c r="BB66" i="44" s="1"/>
  <c r="AF64" i="44"/>
  <c r="BB64" i="44" s="1"/>
  <c r="AF61" i="44"/>
  <c r="BB61" i="44" s="1"/>
  <c r="AF60" i="44"/>
  <c r="BB60" i="44" s="1"/>
  <c r="AF59" i="44"/>
  <c r="BB59" i="44" s="1"/>
  <c r="AF63" i="44"/>
  <c r="BB63" i="44" s="1"/>
  <c r="AF58" i="44"/>
  <c r="BB58" i="44" s="1"/>
  <c r="AF21" i="44"/>
  <c r="AF57" i="44"/>
  <c r="BB57" i="44" s="1"/>
  <c r="AF54" i="44"/>
  <c r="AF51" i="44"/>
  <c r="AF17" i="44"/>
  <c r="AF62" i="44"/>
  <c r="BB62" i="44" s="1"/>
  <c r="AF53" i="44"/>
  <c r="AF50" i="44"/>
  <c r="AF56" i="44"/>
  <c r="BB56" i="44" s="1"/>
  <c r="AF49" i="44"/>
  <c r="AF52" i="44"/>
  <c r="AF28" i="44"/>
  <c r="AF36" i="44"/>
  <c r="AF10" i="44"/>
  <c r="AF26" i="44"/>
  <c r="AF5" i="44"/>
  <c r="AF47" i="44"/>
  <c r="AF46" i="44"/>
  <c r="AF24" i="44"/>
  <c r="AF55" i="44"/>
  <c r="BB55" i="44" s="1"/>
  <c r="AF48" i="44"/>
  <c r="AF7" i="44"/>
  <c r="AF30" i="44"/>
  <c r="AF45" i="44"/>
  <c r="AF20" i="44"/>
  <c r="AF34" i="44"/>
  <c r="AF41" i="44"/>
  <c r="AF18" i="44"/>
  <c r="AF31" i="44"/>
  <c r="AF9" i="44"/>
  <c r="AF27" i="44"/>
  <c r="AF19" i="44"/>
  <c r="AF44" i="44"/>
  <c r="AF8" i="44"/>
  <c r="AF40" i="44"/>
  <c r="AF13" i="44"/>
  <c r="AF6" i="44"/>
  <c r="BB31" i="44" s="1"/>
  <c r="AF23" i="44"/>
  <c r="AF39" i="44"/>
  <c r="AF22" i="44"/>
  <c r="AF43" i="44"/>
  <c r="AF11" i="44"/>
  <c r="AF29" i="44"/>
  <c r="AF35" i="44"/>
  <c r="AF15" i="44"/>
  <c r="AF42" i="44"/>
  <c r="AF16" i="44"/>
  <c r="AF12" i="44"/>
  <c r="AF32" i="44"/>
  <c r="AF33" i="44"/>
  <c r="AF37" i="44"/>
  <c r="AF14" i="44"/>
  <c r="X72" i="44"/>
  <c r="AX72" i="44" s="1"/>
  <c r="X68" i="44"/>
  <c r="AX68" i="44" s="1"/>
  <c r="X71" i="44"/>
  <c r="AX71" i="44" s="1"/>
  <c r="X67" i="44"/>
  <c r="AX67" i="44" s="1"/>
  <c r="X70" i="44"/>
  <c r="AX70" i="44" s="1"/>
  <c r="X66" i="44"/>
  <c r="AX66" i="44" s="1"/>
  <c r="X65" i="44"/>
  <c r="AX65" i="44" s="1"/>
  <c r="X64" i="44"/>
  <c r="AX64" i="44" s="1"/>
  <c r="X69" i="44"/>
  <c r="AX69" i="44" s="1"/>
  <c r="X60" i="44"/>
  <c r="AX60" i="44" s="1"/>
  <c r="X63" i="44"/>
  <c r="AX63" i="44" s="1"/>
  <c r="X59" i="44"/>
  <c r="AX59" i="44" s="1"/>
  <c r="X62" i="44"/>
  <c r="AX62" i="44" s="1"/>
  <c r="X58" i="44"/>
  <c r="AX58" i="44" s="1"/>
  <c r="X21" i="44"/>
  <c r="X53" i="44"/>
  <c r="X51" i="44"/>
  <c r="X17" i="44"/>
  <c r="X56" i="44"/>
  <c r="AX56" i="44" s="1"/>
  <c r="X50" i="44"/>
  <c r="X57" i="44"/>
  <c r="AX57" i="44" s="1"/>
  <c r="X55" i="44"/>
  <c r="AX55" i="44" s="1"/>
  <c r="X49" i="44"/>
  <c r="X54" i="44"/>
  <c r="X10" i="44"/>
  <c r="X26" i="44"/>
  <c r="X61" i="44"/>
  <c r="AX61" i="44" s="1"/>
  <c r="X48" i="44"/>
  <c r="X28" i="44"/>
  <c r="X5" i="44"/>
  <c r="X47" i="44"/>
  <c r="X27" i="44"/>
  <c r="X24" i="44"/>
  <c r="X52" i="44"/>
  <c r="X36" i="44"/>
  <c r="X32" i="44"/>
  <c r="X45" i="44"/>
  <c r="X20" i="44"/>
  <c r="X30" i="44"/>
  <c r="X43" i="44"/>
  <c r="X41" i="44"/>
  <c r="X18" i="44"/>
  <c r="X31" i="44"/>
  <c r="X9" i="44"/>
  <c r="X35" i="44"/>
  <c r="X8" i="44"/>
  <c r="X40" i="44"/>
  <c r="X13" i="44"/>
  <c r="X6" i="44"/>
  <c r="X23" i="44"/>
  <c r="X33" i="44"/>
  <c r="X11" i="44"/>
  <c r="X29" i="44"/>
  <c r="X19" i="44"/>
  <c r="X34" i="44"/>
  <c r="X22" i="44"/>
  <c r="X46" i="44"/>
  <c r="X44" i="44"/>
  <c r="X14" i="44"/>
  <c r="X15" i="44"/>
  <c r="X38" i="44"/>
  <c r="X7" i="44"/>
  <c r="X39" i="44"/>
  <c r="X37" i="44"/>
  <c r="X42" i="44"/>
  <c r="X16" i="44"/>
  <c r="X12" i="44"/>
  <c r="P72" i="44"/>
  <c r="AT72" i="44" s="1"/>
  <c r="P68" i="44"/>
  <c r="AT68" i="44" s="1"/>
  <c r="P71" i="44"/>
  <c r="AT71" i="44" s="1"/>
  <c r="P67" i="44"/>
  <c r="AT67" i="44" s="1"/>
  <c r="P70" i="44"/>
  <c r="AT70" i="44" s="1"/>
  <c r="P69" i="44"/>
  <c r="AT69" i="44" s="1"/>
  <c r="P66" i="44"/>
  <c r="AT66" i="44" s="1"/>
  <c r="P65" i="44"/>
  <c r="AT65" i="44" s="1"/>
  <c r="P64" i="44"/>
  <c r="AT64" i="44" s="1"/>
  <c r="P63" i="44"/>
  <c r="AT63" i="44" s="1"/>
  <c r="P60" i="44"/>
  <c r="AT60" i="44" s="1"/>
  <c r="P62" i="44"/>
  <c r="AT62" i="44" s="1"/>
  <c r="P59" i="44"/>
  <c r="AT59" i="44" s="1"/>
  <c r="P58" i="44"/>
  <c r="AT58" i="44" s="1"/>
  <c r="P21" i="44"/>
  <c r="P61" i="44"/>
  <c r="AT61" i="44" s="1"/>
  <c r="P57" i="44"/>
  <c r="AT57" i="44" s="1"/>
  <c r="P56" i="44"/>
  <c r="AT56" i="44" s="1"/>
  <c r="P51" i="44"/>
  <c r="P17" i="44"/>
  <c r="P55" i="44"/>
  <c r="AT55" i="44" s="1"/>
  <c r="P50" i="44"/>
  <c r="P54" i="44"/>
  <c r="P49" i="44"/>
  <c r="P10" i="44"/>
  <c r="P26" i="44"/>
  <c r="P53" i="44"/>
  <c r="P52" i="44"/>
  <c r="P36" i="44"/>
  <c r="P5" i="44"/>
  <c r="P47" i="44"/>
  <c r="P28" i="44"/>
  <c r="P46" i="44"/>
  <c r="P24" i="44"/>
  <c r="P7" i="44"/>
  <c r="P30" i="44"/>
  <c r="P19" i="44"/>
  <c r="P45" i="44"/>
  <c r="P20" i="44"/>
  <c r="P32" i="44"/>
  <c r="P34" i="44"/>
  <c r="P41" i="44"/>
  <c r="P18" i="44"/>
  <c r="P31" i="44"/>
  <c r="P9" i="44"/>
  <c r="P44" i="44"/>
  <c r="P8" i="44"/>
  <c r="P40" i="44"/>
  <c r="P13" i="44"/>
  <c r="P6" i="44"/>
  <c r="P23" i="44"/>
  <c r="P48" i="44"/>
  <c r="P43" i="44"/>
  <c r="P39" i="44"/>
  <c r="P22" i="44"/>
  <c r="P37" i="44"/>
  <c r="P27" i="44"/>
  <c r="P14" i="44"/>
  <c r="P35" i="44"/>
  <c r="P42" i="44"/>
  <c r="P16" i="44"/>
  <c r="P12" i="44"/>
  <c r="P33" i="44"/>
  <c r="P11" i="44"/>
  <c r="P29" i="44"/>
  <c r="P15" i="44"/>
  <c r="P25" i="44"/>
  <c r="P38" i="44"/>
  <c r="AF25" i="44"/>
  <c r="H72" i="44"/>
  <c r="AP72" i="44" s="1"/>
  <c r="H68" i="44"/>
  <c r="AP68" i="44" s="1"/>
  <c r="H71" i="44"/>
  <c r="AP71" i="44" s="1"/>
  <c r="H67" i="44"/>
  <c r="AP67" i="44" s="1"/>
  <c r="H70" i="44"/>
  <c r="AP70" i="44" s="1"/>
  <c r="H66" i="44"/>
  <c r="AP66" i="44" s="1"/>
  <c r="H69" i="44"/>
  <c r="AP69" i="44" s="1"/>
  <c r="H65" i="44"/>
  <c r="AP65" i="44" s="1"/>
  <c r="H64" i="44"/>
  <c r="AP64" i="44" s="1"/>
  <c r="H62" i="44"/>
  <c r="AP62" i="44" s="1"/>
  <c r="H60" i="44"/>
  <c r="AP60" i="44" s="1"/>
  <c r="H59" i="44"/>
  <c r="AP59" i="44" s="1"/>
  <c r="H58" i="44"/>
  <c r="AP58" i="44" s="1"/>
  <c r="H21" i="44"/>
  <c r="H55" i="44"/>
  <c r="AP55" i="44" s="1"/>
  <c r="H51" i="44"/>
  <c r="H17" i="44"/>
  <c r="H61" i="44"/>
  <c r="AP61" i="44" s="1"/>
  <c r="H54" i="44"/>
  <c r="H50" i="44"/>
  <c r="H63" i="44"/>
  <c r="AP63" i="44" s="1"/>
  <c r="H57" i="44"/>
  <c r="AP57" i="44" s="1"/>
  <c r="H53" i="44"/>
  <c r="H49" i="44"/>
  <c r="H48" i="44"/>
  <c r="H26" i="44"/>
  <c r="H56" i="44"/>
  <c r="AP56" i="44" s="1"/>
  <c r="H47" i="44"/>
  <c r="H36" i="44"/>
  <c r="H19" i="44"/>
  <c r="H24" i="44"/>
  <c r="H32" i="44"/>
  <c r="H45" i="44"/>
  <c r="H20" i="44"/>
  <c r="H7" i="44"/>
  <c r="H43" i="44"/>
  <c r="H41" i="44"/>
  <c r="H18" i="44"/>
  <c r="H31" i="44"/>
  <c r="H9" i="44"/>
  <c r="H46" i="44"/>
  <c r="H8" i="44"/>
  <c r="H40" i="44"/>
  <c r="H13" i="44"/>
  <c r="H6" i="44"/>
  <c r="H23" i="44"/>
  <c r="H30" i="44"/>
  <c r="H34" i="44"/>
  <c r="H33" i="44"/>
  <c r="H11" i="44"/>
  <c r="H29" i="44"/>
  <c r="H22" i="44"/>
  <c r="H44" i="44"/>
  <c r="H14" i="44"/>
  <c r="H15" i="44"/>
  <c r="H38" i="44"/>
  <c r="H52" i="44"/>
  <c r="H35" i="44"/>
  <c r="H39" i="44"/>
  <c r="H37" i="44"/>
  <c r="H42" i="44"/>
  <c r="H16" i="44"/>
  <c r="X25" i="44"/>
  <c r="AF38" i="44"/>
  <c r="J27" i="44"/>
  <c r="AH49" i="44"/>
  <c r="AH18" i="44"/>
  <c r="J42" i="44"/>
  <c r="L70" i="44"/>
  <c r="AR70" i="44" s="1"/>
  <c r="L69" i="44"/>
  <c r="AR69" i="44" s="1"/>
  <c r="L72" i="44"/>
  <c r="AR72" i="44" s="1"/>
  <c r="L68" i="44"/>
  <c r="AR68" i="44" s="1"/>
  <c r="L71" i="44"/>
  <c r="AR71" i="44" s="1"/>
  <c r="L67" i="44"/>
  <c r="AR67" i="44" s="1"/>
  <c r="L66" i="44"/>
  <c r="AR66" i="44" s="1"/>
  <c r="L62" i="44"/>
  <c r="AR62" i="44" s="1"/>
  <c r="L58" i="44"/>
  <c r="AR58" i="44" s="1"/>
  <c r="L61" i="44"/>
  <c r="AR61" i="44" s="1"/>
  <c r="L57" i="44"/>
  <c r="AR57" i="44" s="1"/>
  <c r="L65" i="44"/>
  <c r="AR65" i="44" s="1"/>
  <c r="L64" i="44"/>
  <c r="AR64" i="44" s="1"/>
  <c r="L63" i="44"/>
  <c r="AR63" i="44" s="1"/>
  <c r="L60" i="44"/>
  <c r="AR60" i="44" s="1"/>
  <c r="L56" i="44"/>
  <c r="AR56" i="44" s="1"/>
  <c r="L53" i="44"/>
  <c r="L54" i="44"/>
  <c r="L49" i="44"/>
  <c r="L36" i="44"/>
  <c r="L59" i="44"/>
  <c r="AR59" i="44" s="1"/>
  <c r="L52" i="44"/>
  <c r="L48" i="44"/>
  <c r="L55" i="44"/>
  <c r="AR55" i="44" s="1"/>
  <c r="L51" i="44"/>
  <c r="L17" i="44"/>
  <c r="L21" i="44"/>
  <c r="L5" i="44"/>
  <c r="L47" i="44"/>
  <c r="L19" i="44"/>
  <c r="L10" i="44"/>
  <c r="L26" i="44"/>
  <c r="L32" i="44"/>
  <c r="L34" i="44"/>
  <c r="L43" i="44"/>
  <c r="L28" i="44"/>
  <c r="L46" i="44"/>
  <c r="L44" i="44"/>
  <c r="L27" i="44"/>
  <c r="L35" i="44"/>
  <c r="L33" i="44"/>
  <c r="L16" i="44"/>
  <c r="L15" i="44"/>
  <c r="L12" i="44"/>
  <c r="L38" i="44"/>
  <c r="L50" i="44"/>
  <c r="L30" i="44"/>
  <c r="L45" i="44"/>
  <c r="L42" i="44"/>
  <c r="L14" i="44"/>
  <c r="L11" i="44"/>
  <c r="L39" i="44"/>
  <c r="L29" i="44"/>
  <c r="L22" i="44"/>
  <c r="T70" i="44"/>
  <c r="AV70" i="44" s="1"/>
  <c r="T69" i="44"/>
  <c r="AV69" i="44" s="1"/>
  <c r="T72" i="44"/>
  <c r="AV72" i="44" s="1"/>
  <c r="T68" i="44"/>
  <c r="AV68" i="44" s="1"/>
  <c r="T67" i="44"/>
  <c r="AV67" i="44" s="1"/>
  <c r="T62" i="44"/>
  <c r="AV62" i="44" s="1"/>
  <c r="T64" i="44"/>
  <c r="AV64" i="44" s="1"/>
  <c r="T58" i="44"/>
  <c r="AV58" i="44" s="1"/>
  <c r="T66" i="44"/>
  <c r="AV66" i="44" s="1"/>
  <c r="T65" i="44"/>
  <c r="AV65" i="44" s="1"/>
  <c r="T61" i="44"/>
  <c r="AV61" i="44" s="1"/>
  <c r="T57" i="44"/>
  <c r="AV57" i="44" s="1"/>
  <c r="T71" i="44"/>
  <c r="AV71" i="44" s="1"/>
  <c r="T60" i="44"/>
  <c r="AV60" i="44" s="1"/>
  <c r="T56" i="44"/>
  <c r="AV56" i="44" s="1"/>
  <c r="T53" i="44"/>
  <c r="T59" i="44"/>
  <c r="AV59" i="44" s="1"/>
  <c r="T21" i="44"/>
  <c r="T49" i="44"/>
  <c r="T36" i="44"/>
  <c r="T63" i="44"/>
  <c r="AV63" i="44" s="1"/>
  <c r="T54" i="44"/>
  <c r="T52" i="44"/>
  <c r="T48" i="44"/>
  <c r="T51" i="44"/>
  <c r="T17" i="44"/>
  <c r="T28" i="44"/>
  <c r="T5" i="44"/>
  <c r="T47" i="44"/>
  <c r="T19" i="44"/>
  <c r="T55" i="44"/>
  <c r="AV55" i="44" s="1"/>
  <c r="T50" i="44"/>
  <c r="T10" i="44"/>
  <c r="T26" i="44"/>
  <c r="T7" i="44"/>
  <c r="T30" i="44"/>
  <c r="T34" i="44"/>
  <c r="T43" i="44"/>
  <c r="T27" i="44"/>
  <c r="T44" i="44"/>
  <c r="T35" i="44"/>
  <c r="T46" i="44"/>
  <c r="T24" i="44"/>
  <c r="T33" i="44"/>
  <c r="T16" i="44"/>
  <c r="T15" i="44"/>
  <c r="T12" i="44"/>
  <c r="T38" i="44"/>
  <c r="T20" i="44"/>
  <c r="T42" i="44"/>
  <c r="T14" i="44"/>
  <c r="T11" i="44"/>
  <c r="T39" i="44"/>
  <c r="T29" i="44"/>
  <c r="T22" i="44"/>
  <c r="AB70" i="44"/>
  <c r="AZ70" i="44" s="1"/>
  <c r="AB69" i="44"/>
  <c r="AZ69" i="44" s="1"/>
  <c r="AB72" i="44"/>
  <c r="AZ72" i="44" s="1"/>
  <c r="AB68" i="44"/>
  <c r="AZ68" i="44" s="1"/>
  <c r="AB66" i="44"/>
  <c r="AZ66" i="44" s="1"/>
  <c r="AB71" i="44"/>
  <c r="AZ71" i="44" s="1"/>
  <c r="AB62" i="44"/>
  <c r="AZ62" i="44" s="1"/>
  <c r="AB65" i="44"/>
  <c r="AZ65" i="44" s="1"/>
  <c r="AB63" i="44"/>
  <c r="AZ63" i="44" s="1"/>
  <c r="AB58" i="44"/>
  <c r="AZ58" i="44" s="1"/>
  <c r="AB61" i="44"/>
  <c r="AZ61" i="44" s="1"/>
  <c r="AB57" i="44"/>
  <c r="AZ57" i="44" s="1"/>
  <c r="AB67" i="44"/>
  <c r="AZ67" i="44" s="1"/>
  <c r="AB64" i="44"/>
  <c r="AZ64" i="44" s="1"/>
  <c r="AB60" i="44"/>
  <c r="AZ60" i="44" s="1"/>
  <c r="AB56" i="44"/>
  <c r="AZ56" i="44" s="1"/>
  <c r="AB53" i="44"/>
  <c r="AB55" i="44"/>
  <c r="AZ55" i="44" s="1"/>
  <c r="AB49" i="44"/>
  <c r="AB36" i="44"/>
  <c r="AB21" i="44"/>
  <c r="AB52" i="44"/>
  <c r="AB48" i="44"/>
  <c r="AB54" i="44"/>
  <c r="AB51" i="44"/>
  <c r="AB17" i="44"/>
  <c r="AB59" i="44"/>
  <c r="AZ59" i="44" s="1"/>
  <c r="AB5" i="44"/>
  <c r="AB47" i="44"/>
  <c r="AB19" i="44"/>
  <c r="AB10" i="44"/>
  <c r="AB26" i="44"/>
  <c r="AB32" i="44"/>
  <c r="AB34" i="44"/>
  <c r="AB43" i="44"/>
  <c r="AB50" i="44"/>
  <c r="AB46" i="44"/>
  <c r="AB44" i="44"/>
  <c r="AB35" i="44"/>
  <c r="AB33" i="44"/>
  <c r="AB16" i="44"/>
  <c r="AB15" i="44"/>
  <c r="AB12" i="44"/>
  <c r="AB38" i="44"/>
  <c r="AB7" i="44"/>
  <c r="AB45" i="44"/>
  <c r="AB42" i="44"/>
  <c r="AB14" i="44"/>
  <c r="AB11" i="44"/>
  <c r="AB39" i="44"/>
  <c r="AB29" i="44"/>
  <c r="AB22" i="44"/>
  <c r="AL4" i="44"/>
  <c r="L25" i="44"/>
  <c r="T25" i="44"/>
  <c r="AB25" i="44"/>
  <c r="T9" i="44"/>
  <c r="L31" i="44"/>
  <c r="AB31" i="44"/>
  <c r="T18" i="44"/>
  <c r="T8" i="44"/>
  <c r="L20" i="44"/>
  <c r="AB28" i="44"/>
  <c r="J25" i="44"/>
  <c r="AM4" i="44"/>
  <c r="L37" i="44"/>
  <c r="T37" i="44"/>
  <c r="AB37" i="44"/>
  <c r="L23" i="44"/>
  <c r="AB23" i="44"/>
  <c r="T6" i="44"/>
  <c r="L13" i="44"/>
  <c r="AB13" i="44"/>
  <c r="T40" i="44"/>
  <c r="T41" i="44"/>
  <c r="L24" i="44"/>
  <c r="E3" i="43"/>
  <c r="E2" i="43"/>
  <c r="M2" i="43"/>
  <c r="U2" i="43"/>
  <c r="AC2" i="43"/>
  <c r="P70" i="43"/>
  <c r="AT70" i="43" s="1"/>
  <c r="P69" i="43"/>
  <c r="AT69" i="43" s="1"/>
  <c r="P56" i="43"/>
  <c r="AT56" i="43" s="1"/>
  <c r="P22" i="43"/>
  <c r="P17" i="43"/>
  <c r="P39" i="43"/>
  <c r="H65" i="43"/>
  <c r="AP65" i="43" s="1"/>
  <c r="H51" i="43"/>
  <c r="AP51" i="43" s="1"/>
  <c r="H7" i="43"/>
  <c r="H39" i="43"/>
  <c r="X68" i="43"/>
  <c r="AX68" i="43" s="1"/>
  <c r="X71" i="43"/>
  <c r="AX71" i="43" s="1"/>
  <c r="X69" i="43"/>
  <c r="AX69" i="43" s="1"/>
  <c r="X64" i="43"/>
  <c r="AX64" i="43" s="1"/>
  <c r="X61" i="43"/>
  <c r="AX61" i="43" s="1"/>
  <c r="X49" i="43"/>
  <c r="AX49" i="43" s="1"/>
  <c r="X48" i="43"/>
  <c r="AX48" i="43" s="1"/>
  <c r="X52" i="43"/>
  <c r="AX52" i="43" s="1"/>
  <c r="X33" i="43"/>
  <c r="X34" i="43"/>
  <c r="X12" i="43"/>
  <c r="X10" i="43"/>
  <c r="X44" i="43"/>
  <c r="X40" i="43"/>
  <c r="X17" i="43"/>
  <c r="X19" i="43"/>
  <c r="X23" i="43"/>
  <c r="X16" i="43"/>
  <c r="X36" i="43"/>
  <c r="X31" i="43"/>
  <c r="X14" i="43"/>
  <c r="X42" i="43"/>
  <c r="X29" i="43"/>
  <c r="AF68" i="43"/>
  <c r="BB68" i="43" s="1"/>
  <c r="AF71" i="43"/>
  <c r="BB71" i="43" s="1"/>
  <c r="AF70" i="43"/>
  <c r="BB70" i="43" s="1"/>
  <c r="AF65" i="43"/>
  <c r="BB65" i="43" s="1"/>
  <c r="AF59" i="43"/>
  <c r="BB59" i="43" s="1"/>
  <c r="AF55" i="43"/>
  <c r="BB55" i="43" s="1"/>
  <c r="AF69" i="43"/>
  <c r="BB69" i="43" s="1"/>
  <c r="AF61" i="43"/>
  <c r="BB61" i="43" s="1"/>
  <c r="AF49" i="43"/>
  <c r="BB49" i="43" s="1"/>
  <c r="AF48" i="43"/>
  <c r="BB48" i="43" s="1"/>
  <c r="AF56" i="43"/>
  <c r="BB56" i="43" s="1"/>
  <c r="AF47" i="43"/>
  <c r="BB47" i="43" s="1"/>
  <c r="AF51" i="43"/>
  <c r="BB51" i="43" s="1"/>
  <c r="AF30" i="43"/>
  <c r="AF34" i="43"/>
  <c r="AF13" i="43"/>
  <c r="AF12" i="43"/>
  <c r="AF10" i="43"/>
  <c r="AF44" i="43"/>
  <c r="AF38" i="43"/>
  <c r="AF40" i="43"/>
  <c r="AF50" i="43"/>
  <c r="BB50" i="43" s="1"/>
  <c r="AF7" i="43"/>
  <c r="AF6" i="43"/>
  <c r="AF23" i="43"/>
  <c r="AF25" i="43"/>
  <c r="AF45" i="43"/>
  <c r="AF16" i="43"/>
  <c r="AF20" i="43"/>
  <c r="AF42" i="43"/>
  <c r="AF15" i="43"/>
  <c r="AF14" i="43"/>
  <c r="AF29" i="43"/>
  <c r="X26" i="43"/>
  <c r="I2" i="43"/>
  <c r="Q2" i="43"/>
  <c r="Y2" i="43"/>
  <c r="AG2" i="43"/>
  <c r="K2" i="43"/>
  <c r="S2" i="43"/>
  <c r="AA2" i="43"/>
  <c r="AL4" i="43"/>
  <c r="AM4" i="43"/>
  <c r="H72" i="42"/>
  <c r="AP72" i="42" s="1"/>
  <c r="H68" i="42"/>
  <c r="AP68" i="42" s="1"/>
  <c r="H71" i="42"/>
  <c r="AP71" i="42" s="1"/>
  <c r="H67" i="42"/>
  <c r="AP67" i="42" s="1"/>
  <c r="H66" i="42"/>
  <c r="AP66" i="42" s="1"/>
  <c r="H70" i="42"/>
  <c r="AP70" i="42" s="1"/>
  <c r="H65" i="42"/>
  <c r="AP65" i="42" s="1"/>
  <c r="H62" i="42"/>
  <c r="AP62" i="42" s="1"/>
  <c r="H58" i="42"/>
  <c r="AP58" i="42" s="1"/>
  <c r="H54" i="42"/>
  <c r="AP54" i="42" s="1"/>
  <c r="H69" i="42"/>
  <c r="AP69" i="42" s="1"/>
  <c r="H64" i="42"/>
  <c r="AP64" i="42" s="1"/>
  <c r="H61" i="42"/>
  <c r="AP61" i="42" s="1"/>
  <c r="H57" i="42"/>
  <c r="AP57" i="42" s="1"/>
  <c r="H60" i="42"/>
  <c r="AP60" i="42" s="1"/>
  <c r="H52" i="42"/>
  <c r="AP52" i="42" s="1"/>
  <c r="H48" i="42"/>
  <c r="AP48" i="42" s="1"/>
  <c r="H59" i="42"/>
  <c r="AP59" i="42" s="1"/>
  <c r="H51" i="42"/>
  <c r="AP51" i="42" s="1"/>
  <c r="H47" i="42"/>
  <c r="AP47" i="42" s="1"/>
  <c r="H46" i="42"/>
  <c r="AP46" i="42" s="1"/>
  <c r="H42" i="42"/>
  <c r="AP42" i="42" s="1"/>
  <c r="H38" i="42"/>
  <c r="AP38" i="42" s="1"/>
  <c r="H34" i="42"/>
  <c r="AP34" i="42" s="1"/>
  <c r="H30" i="42"/>
  <c r="AP30" i="42" s="1"/>
  <c r="H26" i="42"/>
  <c r="AP26" i="42" s="1"/>
  <c r="H63" i="42"/>
  <c r="AP63" i="42" s="1"/>
  <c r="H53" i="42"/>
  <c r="AP53" i="42" s="1"/>
  <c r="H45" i="42"/>
  <c r="AP45" i="42" s="1"/>
  <c r="H41" i="42"/>
  <c r="AP41" i="42" s="1"/>
  <c r="H37" i="42"/>
  <c r="AP37" i="42" s="1"/>
  <c r="H33" i="42"/>
  <c r="AP33" i="42" s="1"/>
  <c r="H29" i="42"/>
  <c r="AP29" i="42" s="1"/>
  <c r="H56" i="42"/>
  <c r="AP56" i="42" s="1"/>
  <c r="H50" i="42"/>
  <c r="AP50" i="42" s="1"/>
  <c r="H44" i="42"/>
  <c r="AP44" i="42" s="1"/>
  <c r="H36" i="42"/>
  <c r="AP36" i="42" s="1"/>
  <c r="H28" i="42"/>
  <c r="AP28" i="42" s="1"/>
  <c r="H24" i="42"/>
  <c r="AP24" i="42" s="1"/>
  <c r="H13" i="42"/>
  <c r="AP21" i="42" s="1"/>
  <c r="H14" i="42"/>
  <c r="H6" i="42"/>
  <c r="H49" i="42"/>
  <c r="AP49" i="42" s="1"/>
  <c r="H43" i="42"/>
  <c r="AP43" i="42" s="1"/>
  <c r="H35" i="42"/>
  <c r="AP35" i="42" s="1"/>
  <c r="H27" i="42"/>
  <c r="AP27" i="42" s="1"/>
  <c r="H23" i="42"/>
  <c r="AP23" i="42" s="1"/>
  <c r="H11" i="42"/>
  <c r="H16" i="42"/>
  <c r="H18" i="42"/>
  <c r="AB70" i="42"/>
  <c r="AZ70" i="42" s="1"/>
  <c r="AB69" i="42"/>
  <c r="AZ69" i="42" s="1"/>
  <c r="AB71" i="42"/>
  <c r="AZ71" i="42" s="1"/>
  <c r="AB66" i="42"/>
  <c r="AZ66" i="42" s="1"/>
  <c r="AB64" i="42"/>
  <c r="AZ64" i="42" s="1"/>
  <c r="AB68" i="42"/>
  <c r="AZ68" i="42" s="1"/>
  <c r="AB63" i="42"/>
  <c r="AZ63" i="42" s="1"/>
  <c r="AB65" i="42"/>
  <c r="AZ65" i="42" s="1"/>
  <c r="AB60" i="42"/>
  <c r="AZ60" i="42" s="1"/>
  <c r="AB56" i="42"/>
  <c r="AZ56" i="42" s="1"/>
  <c r="AB59" i="42"/>
  <c r="AZ59" i="42" s="1"/>
  <c r="AB55" i="42"/>
  <c r="AZ55" i="42" s="1"/>
  <c r="AB67" i="42"/>
  <c r="AZ67" i="42" s="1"/>
  <c r="AB58" i="42"/>
  <c r="AZ58" i="42" s="1"/>
  <c r="AB53" i="42"/>
  <c r="AZ53" i="42" s="1"/>
  <c r="AB50" i="42"/>
  <c r="AZ50" i="42" s="1"/>
  <c r="AB72" i="42"/>
  <c r="AZ72" i="42" s="1"/>
  <c r="AB57" i="42"/>
  <c r="AZ57" i="42" s="1"/>
  <c r="AB49" i="42"/>
  <c r="AZ49" i="42" s="1"/>
  <c r="AB54" i="42"/>
  <c r="AZ54" i="42" s="1"/>
  <c r="AB52" i="42"/>
  <c r="AZ52" i="42" s="1"/>
  <c r="AB44" i="42"/>
  <c r="AZ44" i="42" s="1"/>
  <c r="AB40" i="42"/>
  <c r="AZ40" i="42" s="1"/>
  <c r="AB36" i="42"/>
  <c r="AZ36" i="42" s="1"/>
  <c r="AB32" i="42"/>
  <c r="AZ32" i="42" s="1"/>
  <c r="AB28" i="42"/>
  <c r="AZ28" i="42" s="1"/>
  <c r="AB51" i="42"/>
  <c r="AZ51" i="42" s="1"/>
  <c r="AB46" i="42"/>
  <c r="AZ46" i="42" s="1"/>
  <c r="AB43" i="42"/>
  <c r="AZ43" i="42" s="1"/>
  <c r="AB39" i="42"/>
  <c r="AZ39" i="42" s="1"/>
  <c r="AB35" i="42"/>
  <c r="AZ35" i="42" s="1"/>
  <c r="AB31" i="42"/>
  <c r="AZ31" i="42" s="1"/>
  <c r="AB27" i="42"/>
  <c r="AZ27" i="42" s="1"/>
  <c r="AB42" i="42"/>
  <c r="AZ42" i="42" s="1"/>
  <c r="AB34" i="42"/>
  <c r="AZ34" i="42" s="1"/>
  <c r="AB26" i="42"/>
  <c r="AZ26" i="42" s="1"/>
  <c r="AB22" i="42"/>
  <c r="AB15" i="42"/>
  <c r="AB19" i="42"/>
  <c r="AB61" i="42"/>
  <c r="AZ61" i="42" s="1"/>
  <c r="AB41" i="42"/>
  <c r="AZ41" i="42" s="1"/>
  <c r="AB33" i="42"/>
  <c r="AZ33" i="42" s="1"/>
  <c r="AB17" i="42"/>
  <c r="AB9" i="42"/>
  <c r="AB7" i="42"/>
  <c r="AB8" i="42"/>
  <c r="H40" i="42"/>
  <c r="AP40" i="42" s="1"/>
  <c r="J45" i="42"/>
  <c r="AQ45" i="42" s="1"/>
  <c r="J62" i="42"/>
  <c r="AQ62" i="42" s="1"/>
  <c r="J52" i="42"/>
  <c r="AQ52" i="42" s="1"/>
  <c r="AF72" i="42"/>
  <c r="BB72" i="42" s="1"/>
  <c r="AF68" i="42"/>
  <c r="BB68" i="42" s="1"/>
  <c r="AF71" i="42"/>
  <c r="BB71" i="42" s="1"/>
  <c r="AF67" i="42"/>
  <c r="BB67" i="42" s="1"/>
  <c r="AF69" i="42"/>
  <c r="BB69" i="42" s="1"/>
  <c r="AF65" i="42"/>
  <c r="BB65" i="42" s="1"/>
  <c r="AF63" i="42"/>
  <c r="BB63" i="42" s="1"/>
  <c r="AF62" i="42"/>
  <c r="BB62" i="42" s="1"/>
  <c r="AF58" i="42"/>
  <c r="BB58" i="42" s="1"/>
  <c r="AF54" i="42"/>
  <c r="BB54" i="42" s="1"/>
  <c r="AF61" i="42"/>
  <c r="BB61" i="42" s="1"/>
  <c r="AF57" i="42"/>
  <c r="BB57" i="42" s="1"/>
  <c r="AF66" i="42"/>
  <c r="BB66" i="42" s="1"/>
  <c r="AF64" i="42"/>
  <c r="BB64" i="42" s="1"/>
  <c r="AF56" i="42"/>
  <c r="BB56" i="42" s="1"/>
  <c r="AF52" i="42"/>
  <c r="BB52" i="42" s="1"/>
  <c r="AF48" i="42"/>
  <c r="BB48" i="42" s="1"/>
  <c r="AF70" i="42"/>
  <c r="BB70" i="42" s="1"/>
  <c r="AF55" i="42"/>
  <c r="BB55" i="42" s="1"/>
  <c r="AF51" i="42"/>
  <c r="BB51" i="42" s="1"/>
  <c r="AF47" i="42"/>
  <c r="BB47" i="42" s="1"/>
  <c r="AF53" i="42"/>
  <c r="BB53" i="42" s="1"/>
  <c r="AF50" i="42"/>
  <c r="BB50" i="42" s="1"/>
  <c r="AF42" i="42"/>
  <c r="BB42" i="42" s="1"/>
  <c r="AF38" i="42"/>
  <c r="BB38" i="42" s="1"/>
  <c r="AF34" i="42"/>
  <c r="BB34" i="42" s="1"/>
  <c r="AF30" i="42"/>
  <c r="BB30" i="42" s="1"/>
  <c r="AF26" i="42"/>
  <c r="BB26" i="42" s="1"/>
  <c r="AF49" i="42"/>
  <c r="BB49" i="42" s="1"/>
  <c r="AF45" i="42"/>
  <c r="BB45" i="42" s="1"/>
  <c r="AF41" i="42"/>
  <c r="BB41" i="42" s="1"/>
  <c r="AF37" i="42"/>
  <c r="BB37" i="42" s="1"/>
  <c r="AF33" i="42"/>
  <c r="BB33" i="42" s="1"/>
  <c r="AF29" i="42"/>
  <c r="BB29" i="42" s="1"/>
  <c r="AF25" i="42"/>
  <c r="BB25" i="42" s="1"/>
  <c r="AF40" i="42"/>
  <c r="BB40" i="42" s="1"/>
  <c r="AF32" i="42"/>
  <c r="BB32" i="42" s="1"/>
  <c r="AF24" i="42"/>
  <c r="BB24" i="42" s="1"/>
  <c r="AF13" i="42"/>
  <c r="AF14" i="42"/>
  <c r="AF6" i="42"/>
  <c r="AF59" i="42"/>
  <c r="BB59" i="42" s="1"/>
  <c r="AF39" i="42"/>
  <c r="BB39" i="42" s="1"/>
  <c r="AF31" i="42"/>
  <c r="BB31" i="42" s="1"/>
  <c r="AF23" i="42"/>
  <c r="BB23" i="42" s="1"/>
  <c r="AF11" i="42"/>
  <c r="AF21" i="42"/>
  <c r="AF16" i="42"/>
  <c r="AF18" i="42"/>
  <c r="AF8" i="42"/>
  <c r="AB14" i="42"/>
  <c r="AB23" i="42"/>
  <c r="AZ23" i="42" s="1"/>
  <c r="H25" i="42"/>
  <c r="AP25" i="42" s="1"/>
  <c r="AF35" i="42"/>
  <c r="BB35" i="42" s="1"/>
  <c r="AB37" i="42"/>
  <c r="AZ37" i="42" s="1"/>
  <c r="T41" i="42"/>
  <c r="AV41" i="42" s="1"/>
  <c r="L70" i="42"/>
  <c r="AR70" i="42" s="1"/>
  <c r="L69" i="42"/>
  <c r="AR69" i="42" s="1"/>
  <c r="L71" i="42"/>
  <c r="AR71" i="42" s="1"/>
  <c r="L64" i="42"/>
  <c r="AR64" i="42" s="1"/>
  <c r="L68" i="42"/>
  <c r="AR68" i="42" s="1"/>
  <c r="L63" i="42"/>
  <c r="AR63" i="42" s="1"/>
  <c r="L72" i="42"/>
  <c r="AR72" i="42" s="1"/>
  <c r="L65" i="42"/>
  <c r="AR65" i="42" s="1"/>
  <c r="L60" i="42"/>
  <c r="AR60" i="42" s="1"/>
  <c r="L56" i="42"/>
  <c r="AR56" i="42" s="1"/>
  <c r="L67" i="42"/>
  <c r="AR67" i="42" s="1"/>
  <c r="L59" i="42"/>
  <c r="AR59" i="42" s="1"/>
  <c r="L55" i="42"/>
  <c r="AR55" i="42" s="1"/>
  <c r="L58" i="42"/>
  <c r="AR58" i="42" s="1"/>
  <c r="L50" i="42"/>
  <c r="AR50" i="42" s="1"/>
  <c r="L57" i="42"/>
  <c r="AR57" i="42" s="1"/>
  <c r="L49" i="42"/>
  <c r="AR49" i="42" s="1"/>
  <c r="L62" i="42"/>
  <c r="AR62" i="42" s="1"/>
  <c r="L53" i="42"/>
  <c r="AR53" i="42" s="1"/>
  <c r="L52" i="42"/>
  <c r="AR52" i="42" s="1"/>
  <c r="L44" i="42"/>
  <c r="AR44" i="42" s="1"/>
  <c r="L40" i="42"/>
  <c r="AR40" i="42" s="1"/>
  <c r="L36" i="42"/>
  <c r="AR36" i="42" s="1"/>
  <c r="L32" i="42"/>
  <c r="AR32" i="42" s="1"/>
  <c r="L28" i="42"/>
  <c r="AR28" i="42" s="1"/>
  <c r="L61" i="42"/>
  <c r="AR61" i="42" s="1"/>
  <c r="L51" i="42"/>
  <c r="AR51" i="42" s="1"/>
  <c r="L43" i="42"/>
  <c r="AR43" i="42" s="1"/>
  <c r="L39" i="42"/>
  <c r="AR39" i="42" s="1"/>
  <c r="L35" i="42"/>
  <c r="AR35" i="42" s="1"/>
  <c r="L31" i="42"/>
  <c r="AR31" i="42" s="1"/>
  <c r="L27" i="42"/>
  <c r="AR27" i="42" s="1"/>
  <c r="L66" i="42"/>
  <c r="AR66" i="42" s="1"/>
  <c r="L54" i="42"/>
  <c r="AR54" i="42" s="1"/>
  <c r="L48" i="42"/>
  <c r="AR48" i="42" s="1"/>
  <c r="L42" i="42"/>
  <c r="AR42" i="42" s="1"/>
  <c r="L34" i="42"/>
  <c r="AR34" i="42" s="1"/>
  <c r="L26" i="42"/>
  <c r="AR26" i="42" s="1"/>
  <c r="L22" i="42"/>
  <c r="L15" i="42"/>
  <c r="L19" i="42"/>
  <c r="L47" i="42"/>
  <c r="AR47" i="42" s="1"/>
  <c r="L41" i="42"/>
  <c r="AR41" i="42" s="1"/>
  <c r="L33" i="42"/>
  <c r="AR33" i="42" s="1"/>
  <c r="L25" i="42"/>
  <c r="AR25" i="42" s="1"/>
  <c r="L17" i="42"/>
  <c r="L9" i="42"/>
  <c r="L7" i="42"/>
  <c r="L8" i="42"/>
  <c r="P12" i="42"/>
  <c r="L10" i="42"/>
  <c r="AF10" i="42"/>
  <c r="T18" i="42"/>
  <c r="H20" i="42"/>
  <c r="AB20" i="42"/>
  <c r="P7" i="42"/>
  <c r="L16" i="42"/>
  <c r="AB16" i="42"/>
  <c r="T21" i="42"/>
  <c r="P17" i="42"/>
  <c r="AF17" i="42"/>
  <c r="L11" i="42"/>
  <c r="AB11" i="42"/>
  <c r="P22" i="42"/>
  <c r="AF22" i="42"/>
  <c r="L24" i="42"/>
  <c r="AR24" i="42" s="1"/>
  <c r="AB24" i="42"/>
  <c r="AZ24" i="42" s="1"/>
  <c r="AB25" i="42"/>
  <c r="AZ25" i="42" s="1"/>
  <c r="T26" i="42"/>
  <c r="AV26" i="42" s="1"/>
  <c r="P28" i="42"/>
  <c r="AT28" i="42" s="1"/>
  <c r="L30" i="42"/>
  <c r="AR30" i="42" s="1"/>
  <c r="H32" i="42"/>
  <c r="AP32" i="42" s="1"/>
  <c r="AF36" i="42"/>
  <c r="BB36" i="42" s="1"/>
  <c r="AB38" i="42"/>
  <c r="AZ38" i="42" s="1"/>
  <c r="T42" i="42"/>
  <c r="AV42" i="42" s="1"/>
  <c r="AB48" i="42"/>
  <c r="AZ48" i="42" s="1"/>
  <c r="AB62" i="42"/>
  <c r="AZ62" i="42" s="1"/>
  <c r="AB10" i="42"/>
  <c r="AB21" i="42"/>
  <c r="H17" i="42"/>
  <c r="H22" i="42"/>
  <c r="AB30" i="42"/>
  <c r="AZ30" i="42" s="1"/>
  <c r="T70" i="42"/>
  <c r="AV70" i="42" s="1"/>
  <c r="T69" i="42"/>
  <c r="AV69" i="42" s="1"/>
  <c r="T67" i="42"/>
  <c r="AV67" i="42" s="1"/>
  <c r="T64" i="42"/>
  <c r="AV64" i="42" s="1"/>
  <c r="T72" i="42"/>
  <c r="AV72" i="42" s="1"/>
  <c r="T63" i="42"/>
  <c r="AV63" i="42" s="1"/>
  <c r="T68" i="42"/>
  <c r="AV68" i="42" s="1"/>
  <c r="T60" i="42"/>
  <c r="AV60" i="42" s="1"/>
  <c r="T56" i="42"/>
  <c r="AV56" i="42" s="1"/>
  <c r="T59" i="42"/>
  <c r="AV59" i="42" s="1"/>
  <c r="T55" i="42"/>
  <c r="AV55" i="42" s="1"/>
  <c r="T71" i="42"/>
  <c r="AV71" i="42" s="1"/>
  <c r="T62" i="42"/>
  <c r="AV62" i="42" s="1"/>
  <c r="T54" i="42"/>
  <c r="AV54" i="42" s="1"/>
  <c r="T50" i="42"/>
  <c r="AV50" i="42" s="1"/>
  <c r="T66" i="42"/>
  <c r="AV66" i="42" s="1"/>
  <c r="T65" i="42"/>
  <c r="AV65" i="42" s="1"/>
  <c r="T61" i="42"/>
  <c r="AV61" i="42" s="1"/>
  <c r="T49" i="42"/>
  <c r="AV49" i="42" s="1"/>
  <c r="T58" i="42"/>
  <c r="AV58" i="42" s="1"/>
  <c r="T48" i="42"/>
  <c r="AV48" i="42" s="1"/>
  <c r="T46" i="42"/>
  <c r="AV46" i="42" s="1"/>
  <c r="T44" i="42"/>
  <c r="AV44" i="42" s="1"/>
  <c r="T40" i="42"/>
  <c r="AV40" i="42" s="1"/>
  <c r="T36" i="42"/>
  <c r="AV36" i="42" s="1"/>
  <c r="T32" i="42"/>
  <c r="AV32" i="42" s="1"/>
  <c r="T28" i="42"/>
  <c r="AV28" i="42" s="1"/>
  <c r="T57" i="42"/>
  <c r="AV57" i="42" s="1"/>
  <c r="T47" i="42"/>
  <c r="AV47" i="42" s="1"/>
  <c r="T43" i="42"/>
  <c r="AV43" i="42" s="1"/>
  <c r="T39" i="42"/>
  <c r="AV39" i="42" s="1"/>
  <c r="T35" i="42"/>
  <c r="AV35" i="42" s="1"/>
  <c r="T31" i="42"/>
  <c r="AV31" i="42" s="1"/>
  <c r="T27" i="42"/>
  <c r="AV27" i="42" s="1"/>
  <c r="T38" i="42"/>
  <c r="AV38" i="42" s="1"/>
  <c r="T30" i="42"/>
  <c r="AV30" i="42" s="1"/>
  <c r="T22" i="42"/>
  <c r="T15" i="42"/>
  <c r="T19" i="42"/>
  <c r="T53" i="42"/>
  <c r="AV53" i="42" s="1"/>
  <c r="T45" i="42"/>
  <c r="AV45" i="42" s="1"/>
  <c r="T37" i="42"/>
  <c r="AV37" i="42" s="1"/>
  <c r="T29" i="42"/>
  <c r="AV29" i="42" s="1"/>
  <c r="T25" i="42"/>
  <c r="AV25" i="42" s="1"/>
  <c r="T17" i="42"/>
  <c r="T9" i="42"/>
  <c r="T7" i="42"/>
  <c r="T8" i="42"/>
  <c r="H10" i="42"/>
  <c r="T10" i="42"/>
  <c r="AB18" i="42"/>
  <c r="AF5" i="42"/>
  <c r="T6" i="42"/>
  <c r="AF19" i="42"/>
  <c r="H15" i="42"/>
  <c r="T13" i="42"/>
  <c r="H31" i="42"/>
  <c r="AP31" i="42" s="1"/>
  <c r="P72" i="42"/>
  <c r="AT72" i="42" s="1"/>
  <c r="P68" i="42"/>
  <c r="AT68" i="42" s="1"/>
  <c r="P71" i="42"/>
  <c r="AT71" i="42" s="1"/>
  <c r="P67" i="42"/>
  <c r="AT67" i="42" s="1"/>
  <c r="P69" i="42"/>
  <c r="AT69" i="42" s="1"/>
  <c r="P66" i="42"/>
  <c r="AT66" i="42" s="1"/>
  <c r="P65" i="42"/>
  <c r="AT65" i="42" s="1"/>
  <c r="P70" i="42"/>
  <c r="AT70" i="42" s="1"/>
  <c r="P63" i="42"/>
  <c r="AT63" i="42" s="1"/>
  <c r="P62" i="42"/>
  <c r="AT62" i="42" s="1"/>
  <c r="P58" i="42"/>
  <c r="AT58" i="42" s="1"/>
  <c r="P54" i="42"/>
  <c r="AT54" i="42" s="1"/>
  <c r="P61" i="42"/>
  <c r="AT61" i="42" s="1"/>
  <c r="P57" i="42"/>
  <c r="AT57" i="42" s="1"/>
  <c r="P56" i="42"/>
  <c r="AT56" i="42" s="1"/>
  <c r="P53" i="42"/>
  <c r="AT53" i="42" s="1"/>
  <c r="P52" i="42"/>
  <c r="AT52" i="42" s="1"/>
  <c r="P48" i="42"/>
  <c r="AT48" i="42" s="1"/>
  <c r="P55" i="42"/>
  <c r="AT55" i="42" s="1"/>
  <c r="P51" i="42"/>
  <c r="AT51" i="42" s="1"/>
  <c r="P47" i="42"/>
  <c r="AT47" i="42" s="1"/>
  <c r="P60" i="42"/>
  <c r="AT60" i="42" s="1"/>
  <c r="P50" i="42"/>
  <c r="AT50" i="42" s="1"/>
  <c r="P42" i="42"/>
  <c r="AT42" i="42" s="1"/>
  <c r="P38" i="42"/>
  <c r="AT38" i="42" s="1"/>
  <c r="P34" i="42"/>
  <c r="AT34" i="42" s="1"/>
  <c r="P30" i="42"/>
  <c r="AT30" i="42" s="1"/>
  <c r="P26" i="42"/>
  <c r="AT26" i="42" s="1"/>
  <c r="P59" i="42"/>
  <c r="AT59" i="42" s="1"/>
  <c r="P49" i="42"/>
  <c r="AT49" i="42" s="1"/>
  <c r="P46" i="42"/>
  <c r="AT46" i="42" s="1"/>
  <c r="P45" i="42"/>
  <c r="AT45" i="42" s="1"/>
  <c r="P41" i="42"/>
  <c r="AT41" i="42" s="1"/>
  <c r="P37" i="42"/>
  <c r="AT37" i="42" s="1"/>
  <c r="P33" i="42"/>
  <c r="AT33" i="42" s="1"/>
  <c r="P29" i="42"/>
  <c r="AT29" i="42" s="1"/>
  <c r="P40" i="42"/>
  <c r="AT40" i="42" s="1"/>
  <c r="P32" i="42"/>
  <c r="AT32" i="42" s="1"/>
  <c r="P24" i="42"/>
  <c r="AT24" i="42" s="1"/>
  <c r="P13" i="42"/>
  <c r="P14" i="42"/>
  <c r="P6" i="42"/>
  <c r="P39" i="42"/>
  <c r="AT39" i="42" s="1"/>
  <c r="P31" i="42"/>
  <c r="AT31" i="42" s="1"/>
  <c r="P23" i="42"/>
  <c r="AT23" i="42" s="1"/>
  <c r="P11" i="42"/>
  <c r="P21" i="42"/>
  <c r="P16" i="42"/>
  <c r="P18" i="42"/>
  <c r="AM4" i="42"/>
  <c r="AL4" i="42"/>
  <c r="AB12" i="42"/>
  <c r="P8" i="42"/>
  <c r="L18" i="42"/>
  <c r="T20" i="42"/>
  <c r="AF20" i="42"/>
  <c r="P5" i="42"/>
  <c r="AB5" i="42"/>
  <c r="L6" i="42"/>
  <c r="AB6" i="42"/>
  <c r="H19" i="42"/>
  <c r="T14" i="42"/>
  <c r="P15" i="42"/>
  <c r="AF15" i="42"/>
  <c r="L13" i="42"/>
  <c r="AB13" i="42"/>
  <c r="T23" i="42"/>
  <c r="AV23" i="42" s="1"/>
  <c r="P25" i="42"/>
  <c r="AT25" i="42" s="1"/>
  <c r="AF27" i="42"/>
  <c r="BB27" i="42" s="1"/>
  <c r="AB29" i="42"/>
  <c r="AZ29" i="42" s="1"/>
  <c r="T33" i="42"/>
  <c r="AV33" i="42" s="1"/>
  <c r="P35" i="42"/>
  <c r="AT35" i="42" s="1"/>
  <c r="L37" i="42"/>
  <c r="AR37" i="42" s="1"/>
  <c r="H39" i="42"/>
  <c r="AP39" i="42" s="1"/>
  <c r="AF43" i="42"/>
  <c r="BB43" i="42" s="1"/>
  <c r="AB45" i="42"/>
  <c r="AZ45" i="42" s="1"/>
  <c r="AF46" i="42"/>
  <c r="BB46" i="42" s="1"/>
  <c r="AB47" i="42"/>
  <c r="AZ47" i="42" s="1"/>
  <c r="T51" i="42"/>
  <c r="AV51" i="42" s="1"/>
  <c r="H55" i="42"/>
  <c r="AP55" i="42" s="1"/>
  <c r="P64" i="42"/>
  <c r="AT64" i="42" s="1"/>
  <c r="J71" i="41"/>
  <c r="AQ71" i="41" s="1"/>
  <c r="J67" i="41"/>
  <c r="AQ67" i="41" s="1"/>
  <c r="J72" i="41"/>
  <c r="AQ72" i="41" s="1"/>
  <c r="J66" i="41"/>
  <c r="AQ66" i="41" s="1"/>
  <c r="J62" i="41"/>
  <c r="AQ62" i="41" s="1"/>
  <c r="J70" i="41"/>
  <c r="AQ70" i="41" s="1"/>
  <c r="J69" i="41"/>
  <c r="AQ69" i="41" s="1"/>
  <c r="J63" i="41"/>
  <c r="AQ63" i="41" s="1"/>
  <c r="J61" i="41"/>
  <c r="AQ61" i="41" s="1"/>
  <c r="J68" i="41"/>
  <c r="AQ68" i="41" s="1"/>
  <c r="J55" i="41"/>
  <c r="AQ55" i="41" s="1"/>
  <c r="J51" i="41"/>
  <c r="AQ51" i="41" s="1"/>
  <c r="J65" i="41"/>
  <c r="AQ65" i="41" s="1"/>
  <c r="J58" i="41"/>
  <c r="AQ58" i="41" s="1"/>
  <c r="J54" i="41"/>
  <c r="AQ54" i="41" s="1"/>
  <c r="J50" i="41"/>
  <c r="AQ50" i="41" s="1"/>
  <c r="J60" i="41"/>
  <c r="AQ60" i="41" s="1"/>
  <c r="J57" i="41"/>
  <c r="AQ57" i="41" s="1"/>
  <c r="J53" i="41"/>
  <c r="AQ53" i="41" s="1"/>
  <c r="J49" i="41"/>
  <c r="AQ49" i="41" s="1"/>
  <c r="J59" i="41"/>
  <c r="AQ59" i="41" s="1"/>
  <c r="J45" i="41"/>
  <c r="AQ45" i="41" s="1"/>
  <c r="J41" i="41"/>
  <c r="AQ41" i="41" s="1"/>
  <c r="J56" i="41"/>
  <c r="AQ56" i="41" s="1"/>
  <c r="J48" i="41"/>
  <c r="AQ48" i="41" s="1"/>
  <c r="J64" i="41"/>
  <c r="AQ64" i="41" s="1"/>
  <c r="J52" i="41"/>
  <c r="AQ52" i="41" s="1"/>
  <c r="J47" i="41"/>
  <c r="AQ47" i="41" s="1"/>
  <c r="J43" i="41"/>
  <c r="AQ43" i="41" s="1"/>
  <c r="J39" i="41"/>
  <c r="AQ39" i="41" s="1"/>
  <c r="J42" i="41"/>
  <c r="AQ42" i="41" s="1"/>
  <c r="J38" i="41"/>
  <c r="AQ38" i="41" s="1"/>
  <c r="J34" i="41"/>
  <c r="AQ34" i="41" s="1"/>
  <c r="J30" i="41"/>
  <c r="AQ30" i="41" s="1"/>
  <c r="J26" i="41"/>
  <c r="AQ26" i="41" s="1"/>
  <c r="J40" i="41"/>
  <c r="AQ40" i="41" s="1"/>
  <c r="J37" i="41"/>
  <c r="AQ37" i="41" s="1"/>
  <c r="J33" i="41"/>
  <c r="AQ33" i="41" s="1"/>
  <c r="J36" i="41"/>
  <c r="AQ36" i="41" s="1"/>
  <c r="J31" i="41"/>
  <c r="AQ31" i="41" s="1"/>
  <c r="J27" i="41"/>
  <c r="AQ27" i="41" s="1"/>
  <c r="J22" i="41"/>
  <c r="AQ22" i="41" s="1"/>
  <c r="J19" i="41"/>
  <c r="AQ19" i="41" s="1"/>
  <c r="J17" i="41"/>
  <c r="J46" i="41"/>
  <c r="AQ46" i="41" s="1"/>
  <c r="J25" i="41"/>
  <c r="AQ25" i="41" s="1"/>
  <c r="J18" i="41"/>
  <c r="AQ18" i="41" s="1"/>
  <c r="J44" i="41"/>
  <c r="AQ44" i="41" s="1"/>
  <c r="J15" i="41"/>
  <c r="R15" i="41"/>
  <c r="Z15" i="41"/>
  <c r="Z14" i="41"/>
  <c r="J12" i="41"/>
  <c r="R20" i="41"/>
  <c r="AU20" i="41" s="1"/>
  <c r="AH20" i="41"/>
  <c r="BC20" i="41" s="1"/>
  <c r="Z23" i="41"/>
  <c r="AY23" i="41" s="1"/>
  <c r="AL4" i="41"/>
  <c r="AD5" i="41"/>
  <c r="F14" i="41"/>
  <c r="R14" i="41"/>
  <c r="Z13" i="41"/>
  <c r="N16" i="41"/>
  <c r="AH16" i="41"/>
  <c r="V10" i="41"/>
  <c r="R7" i="41"/>
  <c r="N17" i="41"/>
  <c r="AD17" i="41"/>
  <c r="J8" i="41"/>
  <c r="Z8" i="41"/>
  <c r="F19" i="41"/>
  <c r="N22" i="41"/>
  <c r="AS22" i="41" s="1"/>
  <c r="J24" i="41"/>
  <c r="AQ24" i="41" s="1"/>
  <c r="Z24" i="41"/>
  <c r="AY24" i="41" s="1"/>
  <c r="F26" i="41"/>
  <c r="J29" i="41"/>
  <c r="AQ29" i="41" s="1"/>
  <c r="J32" i="41"/>
  <c r="AQ32" i="41" s="1"/>
  <c r="J35" i="41"/>
  <c r="AQ35" i="41" s="1"/>
  <c r="R71" i="41"/>
  <c r="AU71" i="41" s="1"/>
  <c r="R67" i="41"/>
  <c r="AU67" i="41" s="1"/>
  <c r="R68" i="41"/>
  <c r="AU68" i="41" s="1"/>
  <c r="R62" i="41"/>
  <c r="AU62" i="41" s="1"/>
  <c r="R72" i="41"/>
  <c r="AU72" i="41" s="1"/>
  <c r="R70" i="41"/>
  <c r="AU70" i="41" s="1"/>
  <c r="R69" i="41"/>
  <c r="AU69" i="41" s="1"/>
  <c r="R64" i="41"/>
  <c r="AU64" i="41" s="1"/>
  <c r="R66" i="41"/>
  <c r="AU66" i="41" s="1"/>
  <c r="R65" i="41"/>
  <c r="AU65" i="41" s="1"/>
  <c r="R63" i="41"/>
  <c r="AU63" i="41" s="1"/>
  <c r="R61" i="41"/>
  <c r="AU61" i="41" s="1"/>
  <c r="R60" i="41"/>
  <c r="AU60" i="41" s="1"/>
  <c r="R55" i="41"/>
  <c r="AU55" i="41" s="1"/>
  <c r="R51" i="41"/>
  <c r="AU51" i="41" s="1"/>
  <c r="R59" i="41"/>
  <c r="AU59" i="41" s="1"/>
  <c r="R58" i="41"/>
  <c r="AU58" i="41" s="1"/>
  <c r="R54" i="41"/>
  <c r="AU54" i="41" s="1"/>
  <c r="R50" i="41"/>
  <c r="AU50" i="41" s="1"/>
  <c r="R57" i="41"/>
  <c r="AU57" i="41" s="1"/>
  <c r="R53" i="41"/>
  <c r="AU53" i="41" s="1"/>
  <c r="R49" i="41"/>
  <c r="AU49" i="41" s="1"/>
  <c r="R56" i="41"/>
  <c r="AU56" i="41" s="1"/>
  <c r="R45" i="41"/>
  <c r="AU45" i="41" s="1"/>
  <c r="R41" i="41"/>
  <c r="AU41" i="41" s="1"/>
  <c r="R52" i="41"/>
  <c r="AU52" i="41" s="1"/>
  <c r="R48" i="41"/>
  <c r="AU48" i="41" s="1"/>
  <c r="R47" i="41"/>
  <c r="AU47" i="41" s="1"/>
  <c r="R43" i="41"/>
  <c r="AU43" i="41" s="1"/>
  <c r="R39" i="41"/>
  <c r="AU39" i="41" s="1"/>
  <c r="R38" i="41"/>
  <c r="AU38" i="41" s="1"/>
  <c r="R34" i="41"/>
  <c r="AU34" i="41" s="1"/>
  <c r="R30" i="41"/>
  <c r="AU30" i="41" s="1"/>
  <c r="R26" i="41"/>
  <c r="AU26" i="41" s="1"/>
  <c r="R44" i="41"/>
  <c r="AU44" i="41" s="1"/>
  <c r="R37" i="41"/>
  <c r="AU37" i="41" s="1"/>
  <c r="R33" i="41"/>
  <c r="AU33" i="41" s="1"/>
  <c r="R46" i="41"/>
  <c r="AU46" i="41" s="1"/>
  <c r="R42" i="41"/>
  <c r="AU42" i="41" s="1"/>
  <c r="R40" i="41"/>
  <c r="AU40" i="41" s="1"/>
  <c r="R36" i="41"/>
  <c r="AU36" i="41" s="1"/>
  <c r="R28" i="41"/>
  <c r="AU28" i="41" s="1"/>
  <c r="R22" i="41"/>
  <c r="AU22" i="41" s="1"/>
  <c r="R19" i="41"/>
  <c r="AU19" i="41" s="1"/>
  <c r="R17" i="41"/>
  <c r="R10" i="41"/>
  <c r="R32" i="41"/>
  <c r="AU32" i="41" s="1"/>
  <c r="R27" i="41"/>
  <c r="AU27" i="41" s="1"/>
  <c r="R25" i="41"/>
  <c r="AU25" i="41" s="1"/>
  <c r="R18" i="41"/>
  <c r="AU18" i="41" s="1"/>
  <c r="R11" i="41"/>
  <c r="R6" i="41"/>
  <c r="R5" i="41"/>
  <c r="R35" i="41"/>
  <c r="AU35" i="41" s="1"/>
  <c r="R31" i="41"/>
  <c r="AU31" i="41" s="1"/>
  <c r="AH67" i="41"/>
  <c r="BC67" i="41" s="1"/>
  <c r="AH70" i="41"/>
  <c r="BC70" i="41" s="1"/>
  <c r="AH69" i="41"/>
  <c r="BC69" i="41" s="1"/>
  <c r="AH60" i="41"/>
  <c r="BC60" i="41" s="1"/>
  <c r="AH57" i="41"/>
  <c r="BC57" i="41" s="1"/>
  <c r="AH49" i="41"/>
  <c r="BC49" i="41" s="1"/>
  <c r="AH45" i="41"/>
  <c r="BC45" i="41" s="1"/>
  <c r="AH41" i="41"/>
  <c r="BC41" i="41" s="1"/>
  <c r="AH37" i="41"/>
  <c r="BC37" i="41" s="1"/>
  <c r="AH33" i="41"/>
  <c r="BC33" i="41" s="1"/>
  <c r="AH52" i="41"/>
  <c r="BC52" i="41" s="1"/>
  <c r="AH42" i="41"/>
  <c r="BC42" i="41" s="1"/>
  <c r="AH18" i="41"/>
  <c r="BC18" i="41" s="1"/>
  <c r="AH13" i="41"/>
  <c r="AH27" i="41"/>
  <c r="BC27" i="41" s="1"/>
  <c r="F69" i="41"/>
  <c r="F68" i="41"/>
  <c r="F64" i="41"/>
  <c r="F72" i="41"/>
  <c r="F67" i="41"/>
  <c r="F71" i="41"/>
  <c r="F66" i="41"/>
  <c r="F70" i="41"/>
  <c r="F65" i="41"/>
  <c r="F60" i="41"/>
  <c r="F63" i="41"/>
  <c r="F59" i="41"/>
  <c r="F62" i="41"/>
  <c r="F57" i="41"/>
  <c r="F53" i="41"/>
  <c r="F49" i="41"/>
  <c r="F56" i="41"/>
  <c r="F52" i="41"/>
  <c r="F55" i="41"/>
  <c r="F51" i="41"/>
  <c r="F61" i="41"/>
  <c r="F47" i="41"/>
  <c r="F43" i="41"/>
  <c r="F58" i="41"/>
  <c r="F46" i="41"/>
  <c r="F54" i="41"/>
  <c r="F45" i="41"/>
  <c r="F41" i="41"/>
  <c r="F44" i="41"/>
  <c r="F36" i="41"/>
  <c r="F32" i="41"/>
  <c r="F28" i="41"/>
  <c r="F50" i="41"/>
  <c r="F42" i="41"/>
  <c r="F35" i="41"/>
  <c r="F31" i="41"/>
  <c r="F40" i="41"/>
  <c r="F38" i="41"/>
  <c r="F33" i="41"/>
  <c r="F29" i="41"/>
  <c r="F24" i="41"/>
  <c r="F21" i="41"/>
  <c r="F7" i="41"/>
  <c r="F27" i="41"/>
  <c r="F23" i="41"/>
  <c r="F20" i="41"/>
  <c r="F9" i="41"/>
  <c r="F13" i="41"/>
  <c r="N69" i="41"/>
  <c r="AS69" i="41" s="1"/>
  <c r="N70" i="41"/>
  <c r="AS70" i="41" s="1"/>
  <c r="N64" i="41"/>
  <c r="AS64" i="41" s="1"/>
  <c r="N68" i="41"/>
  <c r="AS68" i="41" s="1"/>
  <c r="N72" i="41"/>
  <c r="AS72" i="41" s="1"/>
  <c r="N67" i="41"/>
  <c r="AS67" i="41" s="1"/>
  <c r="N61" i="41"/>
  <c r="AS61" i="41" s="1"/>
  <c r="N60" i="41"/>
  <c r="AS60" i="41" s="1"/>
  <c r="N59" i="41"/>
  <c r="AS59" i="41" s="1"/>
  <c r="N66" i="41"/>
  <c r="AS66" i="41" s="1"/>
  <c r="N65" i="41"/>
  <c r="AS65" i="41" s="1"/>
  <c r="N63" i="41"/>
  <c r="AS63" i="41" s="1"/>
  <c r="N57" i="41"/>
  <c r="AS57" i="41" s="1"/>
  <c r="N53" i="41"/>
  <c r="AS53" i="41" s="1"/>
  <c r="N49" i="41"/>
  <c r="AS49" i="41" s="1"/>
  <c r="N56" i="41"/>
  <c r="AS56" i="41" s="1"/>
  <c r="N52" i="41"/>
  <c r="AS52" i="41" s="1"/>
  <c r="N55" i="41"/>
  <c r="AS55" i="41" s="1"/>
  <c r="N51" i="41"/>
  <c r="AS51" i="41" s="1"/>
  <c r="N58" i="41"/>
  <c r="AS58" i="41" s="1"/>
  <c r="N47" i="41"/>
  <c r="AS47" i="41" s="1"/>
  <c r="N43" i="41"/>
  <c r="AS43" i="41" s="1"/>
  <c r="N54" i="41"/>
  <c r="AS54" i="41" s="1"/>
  <c r="N46" i="41"/>
  <c r="AS46" i="41" s="1"/>
  <c r="N50" i="41"/>
  <c r="AS50" i="41" s="1"/>
  <c r="N45" i="41"/>
  <c r="AS45" i="41" s="1"/>
  <c r="N41" i="41"/>
  <c r="AS41" i="41" s="1"/>
  <c r="N62" i="41"/>
  <c r="AS62" i="41" s="1"/>
  <c r="N39" i="41"/>
  <c r="AS39" i="41" s="1"/>
  <c r="N36" i="41"/>
  <c r="AS36" i="41" s="1"/>
  <c r="N32" i="41"/>
  <c r="AS32" i="41" s="1"/>
  <c r="N28" i="41"/>
  <c r="AS28" i="41" s="1"/>
  <c r="N71" i="41"/>
  <c r="AS71" i="41" s="1"/>
  <c r="N35" i="41"/>
  <c r="AS35" i="41" s="1"/>
  <c r="N31" i="41"/>
  <c r="AS31" i="41" s="1"/>
  <c r="N48" i="41"/>
  <c r="AS48" i="41" s="1"/>
  <c r="N44" i="41"/>
  <c r="AS44" i="41" s="1"/>
  <c r="N38" i="41"/>
  <c r="AS38" i="41" s="1"/>
  <c r="N30" i="41"/>
  <c r="AS30" i="41" s="1"/>
  <c r="N24" i="41"/>
  <c r="AS24" i="41" s="1"/>
  <c r="N21" i="41"/>
  <c r="AS21" i="41" s="1"/>
  <c r="N8" i="41"/>
  <c r="N7" i="41"/>
  <c r="N40" i="41"/>
  <c r="AS40" i="41" s="1"/>
  <c r="N34" i="41"/>
  <c r="AS34" i="41" s="1"/>
  <c r="N29" i="41"/>
  <c r="AS29" i="41" s="1"/>
  <c r="N23" i="41"/>
  <c r="AS23" i="41" s="1"/>
  <c r="N20" i="41"/>
  <c r="AS20" i="41" s="1"/>
  <c r="N12" i="41"/>
  <c r="N9" i="41"/>
  <c r="N13" i="41"/>
  <c r="N42" i="41"/>
  <c r="AS42" i="41" s="1"/>
  <c r="N37" i="41"/>
  <c r="AS37" i="41" s="1"/>
  <c r="N33" i="41"/>
  <c r="AS33" i="41" s="1"/>
  <c r="V69" i="41"/>
  <c r="AW69" i="41" s="1"/>
  <c r="V71" i="41"/>
  <c r="AW71" i="41" s="1"/>
  <c r="V66" i="41"/>
  <c r="AW66" i="41" s="1"/>
  <c r="V64" i="41"/>
  <c r="AW64" i="41" s="1"/>
  <c r="V70" i="41"/>
  <c r="AW70" i="41" s="1"/>
  <c r="V68" i="41"/>
  <c r="AW68" i="41" s="1"/>
  <c r="V72" i="41"/>
  <c r="AW72" i="41" s="1"/>
  <c r="V65" i="41"/>
  <c r="AW65" i="41" s="1"/>
  <c r="V62" i="41"/>
  <c r="AW62" i="41" s="1"/>
  <c r="V60" i="41"/>
  <c r="AW60" i="41" s="1"/>
  <c r="V61" i="41"/>
  <c r="AW61" i="41" s="1"/>
  <c r="V59" i="41"/>
  <c r="AW59" i="41" s="1"/>
  <c r="V57" i="41"/>
  <c r="AW57" i="41" s="1"/>
  <c r="V53" i="41"/>
  <c r="AW53" i="41" s="1"/>
  <c r="V49" i="41"/>
  <c r="AW49" i="41" s="1"/>
  <c r="V67" i="41"/>
  <c r="AW67" i="41" s="1"/>
  <c r="V56" i="41"/>
  <c r="AW56" i="41" s="1"/>
  <c r="V52" i="41"/>
  <c r="AW52" i="41" s="1"/>
  <c r="V55" i="41"/>
  <c r="AW55" i="41" s="1"/>
  <c r="V51" i="41"/>
  <c r="AW51" i="41" s="1"/>
  <c r="V54" i="41"/>
  <c r="AW54" i="41" s="1"/>
  <c r="V47" i="41"/>
  <c r="AW47" i="41" s="1"/>
  <c r="V43" i="41"/>
  <c r="AW43" i="41" s="1"/>
  <c r="V50" i="41"/>
  <c r="AW50" i="41" s="1"/>
  <c r="V46" i="41"/>
  <c r="AW46" i="41" s="1"/>
  <c r="V63" i="41"/>
  <c r="AW63" i="41" s="1"/>
  <c r="V45" i="41"/>
  <c r="AW45" i="41" s="1"/>
  <c r="V41" i="41"/>
  <c r="AW41" i="41" s="1"/>
  <c r="V58" i="41"/>
  <c r="AW58" i="41" s="1"/>
  <c r="V44" i="41"/>
  <c r="AW44" i="41" s="1"/>
  <c r="V40" i="41"/>
  <c r="AW40" i="41" s="1"/>
  <c r="V36" i="41"/>
  <c r="AW36" i="41" s="1"/>
  <c r="V32" i="41"/>
  <c r="AW32" i="41" s="1"/>
  <c r="V28" i="41"/>
  <c r="AW28" i="41" s="1"/>
  <c r="V48" i="41"/>
  <c r="AW48" i="41" s="1"/>
  <c r="V42" i="41"/>
  <c r="AW42" i="41" s="1"/>
  <c r="V39" i="41"/>
  <c r="AW39" i="41" s="1"/>
  <c r="V35" i="41"/>
  <c r="AW35" i="41" s="1"/>
  <c r="V31" i="41"/>
  <c r="AW31" i="41" s="1"/>
  <c r="V38" i="41"/>
  <c r="AW38" i="41" s="1"/>
  <c r="V33" i="41"/>
  <c r="AW33" i="41" s="1"/>
  <c r="V26" i="41"/>
  <c r="AW26" i="41" s="1"/>
  <c r="V24" i="41"/>
  <c r="AW24" i="41" s="1"/>
  <c r="V21" i="41"/>
  <c r="AW21" i="41" s="1"/>
  <c r="V8" i="41"/>
  <c r="V7" i="41"/>
  <c r="V37" i="41"/>
  <c r="AW37" i="41" s="1"/>
  <c r="V30" i="41"/>
  <c r="AW30" i="41" s="1"/>
  <c r="V23" i="41"/>
  <c r="AW23" i="41" s="1"/>
  <c r="V20" i="41"/>
  <c r="AW20" i="41" s="1"/>
  <c r="V12" i="41"/>
  <c r="V9" i="41"/>
  <c r="V13" i="41"/>
  <c r="AD69" i="41"/>
  <c r="BA69" i="41" s="1"/>
  <c r="AD72" i="41"/>
  <c r="BA72" i="41" s="1"/>
  <c r="AD67" i="41"/>
  <c r="BA67" i="41" s="1"/>
  <c r="AD64" i="41"/>
  <c r="BA64" i="41" s="1"/>
  <c r="AD71" i="41"/>
  <c r="BA71" i="41" s="1"/>
  <c r="AD70" i="41"/>
  <c r="BA70" i="41" s="1"/>
  <c r="AD68" i="41"/>
  <c r="BA68" i="41" s="1"/>
  <c r="AD63" i="41"/>
  <c r="BA63" i="41" s="1"/>
  <c r="AD60" i="41"/>
  <c r="BA60" i="41" s="1"/>
  <c r="AD62" i="41"/>
  <c r="BA62" i="41" s="1"/>
  <c r="AD59" i="41"/>
  <c r="BA59" i="41" s="1"/>
  <c r="AD57" i="41"/>
  <c r="BA57" i="41" s="1"/>
  <c r="AD53" i="41"/>
  <c r="BA53" i="41" s="1"/>
  <c r="AD49" i="41"/>
  <c r="BA49" i="41" s="1"/>
  <c r="AD56" i="41"/>
  <c r="BA56" i="41" s="1"/>
  <c r="AD52" i="41"/>
  <c r="BA52" i="41" s="1"/>
  <c r="AD65" i="41"/>
  <c r="BA65" i="41" s="1"/>
  <c r="AD61" i="41"/>
  <c r="BA61" i="41" s="1"/>
  <c r="AD55" i="41"/>
  <c r="BA55" i="41" s="1"/>
  <c r="AD51" i="41"/>
  <c r="BA51" i="41" s="1"/>
  <c r="AD50" i="41"/>
  <c r="BA50" i="41" s="1"/>
  <c r="AD47" i="41"/>
  <c r="BA47" i="41" s="1"/>
  <c r="AD43" i="41"/>
  <c r="BA43" i="41" s="1"/>
  <c r="AD46" i="41"/>
  <c r="BA46" i="41" s="1"/>
  <c r="AD58" i="41"/>
  <c r="BA58" i="41" s="1"/>
  <c r="AD45" i="41"/>
  <c r="BA45" i="41" s="1"/>
  <c r="AD41" i="41"/>
  <c r="BA41" i="41" s="1"/>
  <c r="AD54" i="41"/>
  <c r="BA54" i="41" s="1"/>
  <c r="AD48" i="41"/>
  <c r="BA48" i="41" s="1"/>
  <c r="AD36" i="41"/>
  <c r="BA36" i="41" s="1"/>
  <c r="AD32" i="41"/>
  <c r="BA32" i="41" s="1"/>
  <c r="AD28" i="41"/>
  <c r="BA28" i="41" s="1"/>
  <c r="AD40" i="41"/>
  <c r="BA40" i="41" s="1"/>
  <c r="AD35" i="41"/>
  <c r="BA35" i="41" s="1"/>
  <c r="AD31" i="41"/>
  <c r="BA31" i="41" s="1"/>
  <c r="AD44" i="41"/>
  <c r="BA44" i="41" s="1"/>
  <c r="AD39" i="41"/>
  <c r="BA39" i="41" s="1"/>
  <c r="AD38" i="41"/>
  <c r="BA38" i="41" s="1"/>
  <c r="AD37" i="41"/>
  <c r="BA37" i="41" s="1"/>
  <c r="AD27" i="41"/>
  <c r="BA27" i="41" s="1"/>
  <c r="AD24" i="41"/>
  <c r="BA24" i="41" s="1"/>
  <c r="AD21" i="41"/>
  <c r="BA21" i="41" s="1"/>
  <c r="AD8" i="41"/>
  <c r="AD7" i="41"/>
  <c r="AD66" i="41"/>
  <c r="BA66" i="41" s="1"/>
  <c r="AD42" i="41"/>
  <c r="BA42" i="41" s="1"/>
  <c r="AD34" i="41"/>
  <c r="BA34" i="41" s="1"/>
  <c r="AD26" i="41"/>
  <c r="BA26" i="41" s="1"/>
  <c r="AD23" i="41"/>
  <c r="BA23" i="41" s="1"/>
  <c r="AD20" i="41"/>
  <c r="BA20" i="41" s="1"/>
  <c r="AD12" i="41"/>
  <c r="AD9" i="41"/>
  <c r="AD13" i="41"/>
  <c r="AD33" i="41"/>
  <c r="BA33" i="41" s="1"/>
  <c r="AD30" i="41"/>
  <c r="BA30" i="41" s="1"/>
  <c r="F15" i="41"/>
  <c r="N15" i="41"/>
  <c r="V15" i="41"/>
  <c r="AD15" i="41"/>
  <c r="V5" i="41"/>
  <c r="J14" i="41"/>
  <c r="AD14" i="41"/>
  <c r="R13" i="41"/>
  <c r="F16" i="41"/>
  <c r="Z16" i="41"/>
  <c r="N6" i="41"/>
  <c r="AD6" i="41"/>
  <c r="J9" i="41"/>
  <c r="Z9" i="41"/>
  <c r="F11" i="41"/>
  <c r="V11" i="41"/>
  <c r="R12" i="41"/>
  <c r="N18" i="41"/>
  <c r="AS18" i="41" s="1"/>
  <c r="AD18" i="41"/>
  <c r="BA18" i="41" s="1"/>
  <c r="J20" i="41"/>
  <c r="AQ20" i="41" s="1"/>
  <c r="Z20" i="41"/>
  <c r="AY20" i="41" s="1"/>
  <c r="R23" i="41"/>
  <c r="AU23" i="41" s="1"/>
  <c r="N25" i="41"/>
  <c r="AS25" i="41" s="1"/>
  <c r="AD25" i="41"/>
  <c r="BA25" i="41" s="1"/>
  <c r="N26" i="41"/>
  <c r="AS26" i="41" s="1"/>
  <c r="V27" i="41"/>
  <c r="AW27" i="41" s="1"/>
  <c r="J28" i="41"/>
  <c r="AQ28" i="41" s="1"/>
  <c r="R29" i="41"/>
  <c r="AU29" i="41" s="1"/>
  <c r="V34" i="41"/>
  <c r="AW34" i="41" s="1"/>
  <c r="F39" i="41"/>
  <c r="F48" i="41"/>
  <c r="Z71" i="41"/>
  <c r="AY71" i="41" s="1"/>
  <c r="Z67" i="41"/>
  <c r="AY67" i="41" s="1"/>
  <c r="Z69" i="41"/>
  <c r="AY69" i="41" s="1"/>
  <c r="Z62" i="41"/>
  <c r="AY62" i="41" s="1"/>
  <c r="Z68" i="41"/>
  <c r="AY68" i="41" s="1"/>
  <c r="Z72" i="41"/>
  <c r="AY72" i="41" s="1"/>
  <c r="Z66" i="41"/>
  <c r="AY66" i="41" s="1"/>
  <c r="Z64" i="41"/>
  <c r="AY64" i="41" s="1"/>
  <c r="Z70" i="41"/>
  <c r="AY70" i="41" s="1"/>
  <c r="Z55" i="41"/>
  <c r="AY55" i="41" s="1"/>
  <c r="Z51" i="41"/>
  <c r="AY51" i="41" s="1"/>
  <c r="Z58" i="41"/>
  <c r="AY58" i="41" s="1"/>
  <c r="Z54" i="41"/>
  <c r="AY54" i="41" s="1"/>
  <c r="Z50" i="41"/>
  <c r="AY50" i="41" s="1"/>
  <c r="Z63" i="41"/>
  <c r="AY63" i="41" s="1"/>
  <c r="Z60" i="41"/>
  <c r="AY60" i="41" s="1"/>
  <c r="Z57" i="41"/>
  <c r="AY57" i="41" s="1"/>
  <c r="Z53" i="41"/>
  <c r="AY53" i="41" s="1"/>
  <c r="Z49" i="41"/>
  <c r="AY49" i="41" s="1"/>
  <c r="Z52" i="41"/>
  <c r="AY52" i="41" s="1"/>
  <c r="Z45" i="41"/>
  <c r="AY45" i="41" s="1"/>
  <c r="Z41" i="41"/>
  <c r="AY41" i="41" s="1"/>
  <c r="Z48" i="41"/>
  <c r="AY48" i="41" s="1"/>
  <c r="Z65" i="41"/>
  <c r="AY65" i="41" s="1"/>
  <c r="Z47" i="41"/>
  <c r="AY47" i="41" s="1"/>
  <c r="Z43" i="41"/>
  <c r="AY43" i="41" s="1"/>
  <c r="Z39" i="41"/>
  <c r="AY39" i="41" s="1"/>
  <c r="Z42" i="41"/>
  <c r="AY42" i="41" s="1"/>
  <c r="Z38" i="41"/>
  <c r="AY38" i="41" s="1"/>
  <c r="Z34" i="41"/>
  <c r="AY34" i="41" s="1"/>
  <c r="Z30" i="41"/>
  <c r="AY30" i="41" s="1"/>
  <c r="Z26" i="41"/>
  <c r="AY26" i="41" s="1"/>
  <c r="Z59" i="41"/>
  <c r="AY59" i="41" s="1"/>
  <c r="Z46" i="41"/>
  <c r="AY46" i="41" s="1"/>
  <c r="Z37" i="41"/>
  <c r="AY37" i="41" s="1"/>
  <c r="Z33" i="41"/>
  <c r="AY33" i="41" s="1"/>
  <c r="Z61" i="41"/>
  <c r="AY61" i="41" s="1"/>
  <c r="Z56" i="41"/>
  <c r="AY56" i="41" s="1"/>
  <c r="Z36" i="41"/>
  <c r="AY36" i="41" s="1"/>
  <c r="Z40" i="41"/>
  <c r="AY40" i="41" s="1"/>
  <c r="Z31" i="41"/>
  <c r="AY31" i="41" s="1"/>
  <c r="Z29" i="41"/>
  <c r="AY29" i="41" s="1"/>
  <c r="Z22" i="41"/>
  <c r="AY22" i="41" s="1"/>
  <c r="Z19" i="41"/>
  <c r="AY19" i="41" s="1"/>
  <c r="Z17" i="41"/>
  <c r="Z10" i="41"/>
  <c r="Z44" i="41"/>
  <c r="AY44" i="41" s="1"/>
  <c r="Z35" i="41"/>
  <c r="AY35" i="41" s="1"/>
  <c r="Z28" i="41"/>
  <c r="AY28" i="41" s="1"/>
  <c r="Z25" i="41"/>
  <c r="AY25" i="41" s="1"/>
  <c r="Z18" i="41"/>
  <c r="AY18" i="41" s="1"/>
  <c r="Z11" i="41"/>
  <c r="Z6" i="41"/>
  <c r="Z5" i="41"/>
  <c r="J16" i="41"/>
  <c r="R9" i="41"/>
  <c r="Z12" i="41"/>
  <c r="J23" i="41"/>
  <c r="AQ23" i="41" s="1"/>
  <c r="F5" i="41"/>
  <c r="N5" i="41"/>
  <c r="V14" i="41"/>
  <c r="J13" i="41"/>
  <c r="R16" i="41"/>
  <c r="AD16" i="41"/>
  <c r="N10" i="41"/>
  <c r="AD10" i="41"/>
  <c r="Z7" i="41"/>
  <c r="F17" i="41"/>
  <c r="V17" i="41"/>
  <c r="R8" i="41"/>
  <c r="N19" i="41"/>
  <c r="AS19" i="41" s="1"/>
  <c r="AD19" i="41"/>
  <c r="BA19" i="41" s="1"/>
  <c r="J21" i="41"/>
  <c r="AQ21" i="41" s="1"/>
  <c r="Z21" i="41"/>
  <c r="AY21" i="41" s="1"/>
  <c r="F22" i="41"/>
  <c r="V22" i="41"/>
  <c r="AW22" i="41" s="1"/>
  <c r="R24" i="41"/>
  <c r="AU24" i="41" s="1"/>
  <c r="Z27" i="41"/>
  <c r="AY27" i="41" s="1"/>
  <c r="AH28" i="41"/>
  <c r="BC28" i="41" s="1"/>
  <c r="V29" i="41"/>
  <c r="AW29" i="41" s="1"/>
  <c r="F30" i="41"/>
  <c r="F37" i="41"/>
  <c r="L25" i="37"/>
  <c r="T25" i="37"/>
  <c r="AB25" i="37"/>
  <c r="N25" i="37"/>
  <c r="V25" i="37"/>
  <c r="AD25" i="37"/>
  <c r="R25" i="37"/>
  <c r="Z25" i="37"/>
  <c r="P25" i="37"/>
  <c r="X25" i="37"/>
  <c r="H25" i="37"/>
  <c r="AF25" i="37"/>
  <c r="N44" i="37"/>
  <c r="AS44" i="37" s="1"/>
  <c r="V44" i="37"/>
  <c r="AW44" i="37" s="1"/>
  <c r="AD44" i="37"/>
  <c r="BA44" i="37" s="1"/>
  <c r="H44" i="37"/>
  <c r="P44" i="37"/>
  <c r="AT44" i="37" s="1"/>
  <c r="X44" i="37"/>
  <c r="AX44" i="37" s="1"/>
  <c r="AF44" i="37"/>
  <c r="BB44" i="37" s="1"/>
  <c r="R44" i="37"/>
  <c r="AU44" i="37" s="1"/>
  <c r="L44" i="37"/>
  <c r="AR44" i="37" s="1"/>
  <c r="T44" i="37"/>
  <c r="AV44" i="37" s="1"/>
  <c r="AB44" i="37"/>
  <c r="AZ44" i="37" s="1"/>
  <c r="L48" i="37"/>
  <c r="AR48" i="37" s="1"/>
  <c r="T48" i="37"/>
  <c r="AV48" i="37" s="1"/>
  <c r="AB48" i="37"/>
  <c r="AZ48" i="37" s="1"/>
  <c r="N48" i="37"/>
  <c r="AS48" i="37" s="1"/>
  <c r="V48" i="37"/>
  <c r="AW48" i="37" s="1"/>
  <c r="AD48" i="37"/>
  <c r="BA48" i="37" s="1"/>
  <c r="H48" i="37"/>
  <c r="AP48" i="37" s="1"/>
  <c r="P48" i="37"/>
  <c r="AT48" i="37" s="1"/>
  <c r="X48" i="37"/>
  <c r="AX48" i="37" s="1"/>
  <c r="AF48" i="37"/>
  <c r="BB48" i="37" s="1"/>
  <c r="R48" i="37"/>
  <c r="AU48" i="37" s="1"/>
  <c r="N52" i="37"/>
  <c r="AS52" i="37" s="1"/>
  <c r="V52" i="37"/>
  <c r="AW52" i="37" s="1"/>
  <c r="AD52" i="37"/>
  <c r="BA52" i="37" s="1"/>
  <c r="H52" i="37"/>
  <c r="P52" i="37"/>
  <c r="AT52" i="37" s="1"/>
  <c r="X52" i="37"/>
  <c r="AX52" i="37" s="1"/>
  <c r="AF52" i="37"/>
  <c r="BB52" i="37" s="1"/>
  <c r="R52" i="37"/>
  <c r="AU52" i="37" s="1"/>
  <c r="L52" i="37"/>
  <c r="AR52" i="37" s="1"/>
  <c r="T52" i="37"/>
  <c r="AV52" i="37" s="1"/>
  <c r="AB52" i="37"/>
  <c r="AZ52" i="37" s="1"/>
  <c r="R56" i="37"/>
  <c r="AU56" i="37" s="1"/>
  <c r="L56" i="37"/>
  <c r="AR56" i="37" s="1"/>
  <c r="T56" i="37"/>
  <c r="AV56" i="37" s="1"/>
  <c r="AB56" i="37"/>
  <c r="AZ56" i="37" s="1"/>
  <c r="N56" i="37"/>
  <c r="AS56" i="37" s="1"/>
  <c r="V56" i="37"/>
  <c r="AW56" i="37" s="1"/>
  <c r="AD56" i="37"/>
  <c r="BA56" i="37" s="1"/>
  <c r="X56" i="37"/>
  <c r="AX56" i="37" s="1"/>
  <c r="H56" i="37"/>
  <c r="AP56" i="37" s="1"/>
  <c r="AF56" i="37"/>
  <c r="BB56" i="37" s="1"/>
  <c r="R60" i="37"/>
  <c r="AU60" i="37" s="1"/>
  <c r="L60" i="37"/>
  <c r="AR60" i="37" s="1"/>
  <c r="T60" i="37"/>
  <c r="AV60" i="37" s="1"/>
  <c r="AB60" i="37"/>
  <c r="AZ60" i="37" s="1"/>
  <c r="N60" i="37"/>
  <c r="AS60" i="37" s="1"/>
  <c r="V60" i="37"/>
  <c r="AW60" i="37" s="1"/>
  <c r="AD60" i="37"/>
  <c r="BA60" i="37" s="1"/>
  <c r="P60" i="37"/>
  <c r="AT60" i="37" s="1"/>
  <c r="X60" i="37"/>
  <c r="AX60" i="37" s="1"/>
  <c r="L64" i="37"/>
  <c r="AR64" i="37" s="1"/>
  <c r="T64" i="37"/>
  <c r="AV64" i="37" s="1"/>
  <c r="AB64" i="37"/>
  <c r="AZ64" i="37" s="1"/>
  <c r="N64" i="37"/>
  <c r="AS64" i="37" s="1"/>
  <c r="V64" i="37"/>
  <c r="AW64" i="37" s="1"/>
  <c r="AD64" i="37"/>
  <c r="BA64" i="37" s="1"/>
  <c r="H64" i="37"/>
  <c r="P64" i="37"/>
  <c r="AT64" i="37" s="1"/>
  <c r="X64" i="37"/>
  <c r="AX64" i="37" s="1"/>
  <c r="AF64" i="37"/>
  <c r="BB64" i="37" s="1"/>
  <c r="R64" i="37"/>
  <c r="AU64" i="37" s="1"/>
  <c r="N68" i="37"/>
  <c r="AS68" i="37" s="1"/>
  <c r="V68" i="37"/>
  <c r="AW68" i="37" s="1"/>
  <c r="AD68" i="37"/>
  <c r="BA68" i="37" s="1"/>
  <c r="H68" i="37"/>
  <c r="P68" i="37"/>
  <c r="AT68" i="37" s="1"/>
  <c r="X68" i="37"/>
  <c r="AX68" i="37" s="1"/>
  <c r="AF68" i="37"/>
  <c r="BB68" i="37" s="1"/>
  <c r="R68" i="37"/>
  <c r="AU68" i="37" s="1"/>
  <c r="L68" i="37"/>
  <c r="AR68" i="37" s="1"/>
  <c r="T68" i="37"/>
  <c r="AV68" i="37" s="1"/>
  <c r="AB68" i="37"/>
  <c r="AZ68" i="37" s="1"/>
  <c r="R72" i="37"/>
  <c r="AU72" i="37" s="1"/>
  <c r="Z72" i="37"/>
  <c r="AY72" i="37" s="1"/>
  <c r="L72" i="37"/>
  <c r="T72" i="37"/>
  <c r="AB72" i="37"/>
  <c r="AZ72" i="37" s="1"/>
  <c r="N72" i="37"/>
  <c r="AS72" i="37" s="1"/>
  <c r="V72" i="37"/>
  <c r="AD72" i="37"/>
  <c r="X72" i="37"/>
  <c r="H72" i="37"/>
  <c r="AF72" i="37"/>
  <c r="AF60" i="37"/>
  <c r="BB60" i="37" s="1"/>
  <c r="R32" i="37"/>
  <c r="AU32" i="37" s="1"/>
  <c r="L32" i="37"/>
  <c r="AR32" i="37" s="1"/>
  <c r="T32" i="37"/>
  <c r="AV32" i="37" s="1"/>
  <c r="AB32" i="37"/>
  <c r="AZ32" i="37" s="1"/>
  <c r="N32" i="37"/>
  <c r="AS32" i="37" s="1"/>
  <c r="V32" i="37"/>
  <c r="AW32" i="37" s="1"/>
  <c r="AD32" i="37"/>
  <c r="BA32" i="37" s="1"/>
  <c r="P32" i="37"/>
  <c r="AT32" i="37" s="1"/>
  <c r="X32" i="37"/>
  <c r="AX32" i="37" s="1"/>
  <c r="H32" i="37"/>
  <c r="AP32" i="37" s="1"/>
  <c r="AF32" i="37"/>
  <c r="BB32" i="37" s="1"/>
  <c r="N9" i="37"/>
  <c r="V9" i="37"/>
  <c r="AD9" i="37"/>
  <c r="P9" i="37"/>
  <c r="X9" i="37"/>
  <c r="AF9" i="37"/>
  <c r="L9" i="37"/>
  <c r="T9" i="37"/>
  <c r="AB9" i="37"/>
  <c r="R9" i="37"/>
  <c r="Z9" i="37"/>
  <c r="N16" i="37"/>
  <c r="V16" i="37"/>
  <c r="AD16" i="37"/>
  <c r="H16" i="37"/>
  <c r="P16" i="37"/>
  <c r="X16" i="37"/>
  <c r="AF16" i="37"/>
  <c r="L16" i="37"/>
  <c r="T16" i="37"/>
  <c r="AB16" i="37"/>
  <c r="R16" i="37"/>
  <c r="N10" i="37"/>
  <c r="V10" i="37"/>
  <c r="AD10" i="37"/>
  <c r="H10" i="37"/>
  <c r="P10" i="37"/>
  <c r="X10" i="37"/>
  <c r="AF10" i="37"/>
  <c r="L10" i="37"/>
  <c r="T10" i="37"/>
  <c r="AB10" i="37"/>
  <c r="R10" i="37"/>
  <c r="Z10" i="37"/>
  <c r="N21" i="37"/>
  <c r="V21" i="37"/>
  <c r="AD21" i="37"/>
  <c r="H21" i="37"/>
  <c r="P21" i="37"/>
  <c r="X21" i="37"/>
  <c r="AF21" i="37"/>
  <c r="L21" i="37"/>
  <c r="T21" i="37"/>
  <c r="AB21" i="37"/>
  <c r="R21" i="37"/>
  <c r="L17" i="37"/>
  <c r="T17" i="37"/>
  <c r="AB17" i="37"/>
  <c r="N17" i="37"/>
  <c r="V17" i="37"/>
  <c r="AD17" i="37"/>
  <c r="R17" i="37"/>
  <c r="X17" i="37"/>
  <c r="H17" i="37"/>
  <c r="AP27" i="37" s="1"/>
  <c r="AF17" i="37"/>
  <c r="P17" i="37"/>
  <c r="L23" i="37"/>
  <c r="T23" i="37"/>
  <c r="AB23" i="37"/>
  <c r="N23" i="37"/>
  <c r="V23" i="37"/>
  <c r="AD23" i="37"/>
  <c r="R23" i="37"/>
  <c r="P23" i="37"/>
  <c r="X23" i="37"/>
  <c r="H23" i="37"/>
  <c r="AF23" i="37"/>
  <c r="L31" i="37"/>
  <c r="AR31" i="37" s="1"/>
  <c r="N31" i="37"/>
  <c r="AS31" i="37" s="1"/>
  <c r="H31" i="37"/>
  <c r="T31" i="37"/>
  <c r="AV31" i="37" s="1"/>
  <c r="AB31" i="37"/>
  <c r="AZ31" i="37" s="1"/>
  <c r="V31" i="37"/>
  <c r="AW31" i="37" s="1"/>
  <c r="AD31" i="37"/>
  <c r="BA31" i="37" s="1"/>
  <c r="P31" i="37"/>
  <c r="AT31" i="37" s="1"/>
  <c r="X31" i="37"/>
  <c r="AX31" i="37" s="1"/>
  <c r="AF31" i="37"/>
  <c r="BB31" i="37" s="1"/>
  <c r="R31" i="37"/>
  <c r="AU31" i="37" s="1"/>
  <c r="N35" i="37"/>
  <c r="AS35" i="37" s="1"/>
  <c r="V35" i="37"/>
  <c r="AW35" i="37" s="1"/>
  <c r="AD35" i="37"/>
  <c r="BA35" i="37" s="1"/>
  <c r="H35" i="37"/>
  <c r="P35" i="37"/>
  <c r="AT35" i="37" s="1"/>
  <c r="X35" i="37"/>
  <c r="AX35" i="37" s="1"/>
  <c r="AF35" i="37"/>
  <c r="BB35" i="37" s="1"/>
  <c r="R35" i="37"/>
  <c r="AU35" i="37" s="1"/>
  <c r="AB35" i="37"/>
  <c r="AZ35" i="37" s="1"/>
  <c r="L35" i="37"/>
  <c r="AR35" i="37" s="1"/>
  <c r="T35" i="37"/>
  <c r="AV35" i="37" s="1"/>
  <c r="N39" i="37"/>
  <c r="AS39" i="37" s="1"/>
  <c r="V39" i="37"/>
  <c r="AW39" i="37" s="1"/>
  <c r="AD39" i="37"/>
  <c r="BA39" i="37" s="1"/>
  <c r="H39" i="37"/>
  <c r="P39" i="37"/>
  <c r="AT39" i="37" s="1"/>
  <c r="X39" i="37"/>
  <c r="AX39" i="37" s="1"/>
  <c r="AF39" i="37"/>
  <c r="BB39" i="37" s="1"/>
  <c r="R39" i="37"/>
  <c r="AU39" i="37" s="1"/>
  <c r="L39" i="37"/>
  <c r="AR39" i="37" s="1"/>
  <c r="T39" i="37"/>
  <c r="AV39" i="37" s="1"/>
  <c r="AB39" i="37"/>
  <c r="AZ39" i="37" s="1"/>
  <c r="N43" i="37"/>
  <c r="AS43" i="37" s="1"/>
  <c r="V43" i="37"/>
  <c r="AW43" i="37" s="1"/>
  <c r="AD43" i="37"/>
  <c r="BA43" i="37" s="1"/>
  <c r="H43" i="37"/>
  <c r="AP43" i="37" s="1"/>
  <c r="P43" i="37"/>
  <c r="AT43" i="37" s="1"/>
  <c r="X43" i="37"/>
  <c r="AX43" i="37" s="1"/>
  <c r="AF43" i="37"/>
  <c r="BB43" i="37" s="1"/>
  <c r="R43" i="37"/>
  <c r="AU43" i="37" s="1"/>
  <c r="AB43" i="37"/>
  <c r="AZ43" i="37" s="1"/>
  <c r="L43" i="37"/>
  <c r="AR43" i="37" s="1"/>
  <c r="L47" i="37"/>
  <c r="AR47" i="37" s="1"/>
  <c r="T47" i="37"/>
  <c r="AV47" i="37" s="1"/>
  <c r="AB47" i="37"/>
  <c r="AZ47" i="37" s="1"/>
  <c r="N47" i="37"/>
  <c r="AS47" i="37" s="1"/>
  <c r="V47" i="37"/>
  <c r="AW47" i="37" s="1"/>
  <c r="AD47" i="37"/>
  <c r="BA47" i="37" s="1"/>
  <c r="H47" i="37"/>
  <c r="AP47" i="37" s="1"/>
  <c r="P47" i="37"/>
  <c r="AT47" i="37" s="1"/>
  <c r="X47" i="37"/>
  <c r="AX47" i="37" s="1"/>
  <c r="AF47" i="37"/>
  <c r="BB47" i="37" s="1"/>
  <c r="Z47" i="37"/>
  <c r="AY47" i="37" s="1"/>
  <c r="H51" i="37"/>
  <c r="AP51" i="37" s="1"/>
  <c r="P51" i="37"/>
  <c r="AT51" i="37" s="1"/>
  <c r="X51" i="37"/>
  <c r="AX51" i="37" s="1"/>
  <c r="T51" i="37"/>
  <c r="AV51" i="37" s="1"/>
  <c r="AD51" i="37"/>
  <c r="BA51" i="37" s="1"/>
  <c r="L51" i="37"/>
  <c r="AR51" i="37" s="1"/>
  <c r="V51" i="37"/>
  <c r="AW51" i="37" s="1"/>
  <c r="AF51" i="37"/>
  <c r="BB51" i="37" s="1"/>
  <c r="N51" i="37"/>
  <c r="AS51" i="37" s="1"/>
  <c r="AB51" i="37"/>
  <c r="R55" i="37"/>
  <c r="AU55" i="37" s="1"/>
  <c r="L55" i="37"/>
  <c r="AR55" i="37" s="1"/>
  <c r="T55" i="37"/>
  <c r="AV55" i="37" s="1"/>
  <c r="AB55" i="37"/>
  <c r="AZ55" i="37" s="1"/>
  <c r="N55" i="37"/>
  <c r="AS55" i="37" s="1"/>
  <c r="V55" i="37"/>
  <c r="AW55" i="37" s="1"/>
  <c r="AD55" i="37"/>
  <c r="BA55" i="37" s="1"/>
  <c r="P55" i="37"/>
  <c r="AT55" i="37" s="1"/>
  <c r="X55" i="37"/>
  <c r="AX55" i="37" s="1"/>
  <c r="H55" i="37"/>
  <c r="AP55" i="37" s="1"/>
  <c r="AF55" i="37"/>
  <c r="BB55" i="37" s="1"/>
  <c r="L59" i="37"/>
  <c r="AR59" i="37" s="1"/>
  <c r="T59" i="37"/>
  <c r="AV59" i="37" s="1"/>
  <c r="AB59" i="37"/>
  <c r="AZ59" i="37" s="1"/>
  <c r="N59" i="37"/>
  <c r="AS59" i="37" s="1"/>
  <c r="V59" i="37"/>
  <c r="AW59" i="37" s="1"/>
  <c r="AD59" i="37"/>
  <c r="BA59" i="37" s="1"/>
  <c r="H59" i="37"/>
  <c r="P59" i="37"/>
  <c r="AT59" i="37" s="1"/>
  <c r="X59" i="37"/>
  <c r="AX59" i="37" s="1"/>
  <c r="AF59" i="37"/>
  <c r="BB59" i="37" s="1"/>
  <c r="R59" i="37"/>
  <c r="AU59" i="37" s="1"/>
  <c r="N63" i="37"/>
  <c r="AS63" i="37" s="1"/>
  <c r="V63" i="37"/>
  <c r="AW63" i="37" s="1"/>
  <c r="AD63" i="37"/>
  <c r="BA63" i="37" s="1"/>
  <c r="H63" i="37"/>
  <c r="P63" i="37"/>
  <c r="AT63" i="37" s="1"/>
  <c r="X63" i="37"/>
  <c r="AX63" i="37" s="1"/>
  <c r="AF63" i="37"/>
  <c r="BB63" i="37" s="1"/>
  <c r="R63" i="37"/>
  <c r="AU63" i="37" s="1"/>
  <c r="T63" i="37"/>
  <c r="AV63" i="37" s="1"/>
  <c r="AB63" i="37"/>
  <c r="AZ63" i="37" s="1"/>
  <c r="H67" i="37"/>
  <c r="AP67" i="37" s="1"/>
  <c r="P67" i="37"/>
  <c r="AT67" i="37" s="1"/>
  <c r="X67" i="37"/>
  <c r="AX67" i="37" s="1"/>
  <c r="AF67" i="37"/>
  <c r="BB67" i="37" s="1"/>
  <c r="R67" i="37"/>
  <c r="AU67" i="37" s="1"/>
  <c r="L67" i="37"/>
  <c r="AR67" i="37" s="1"/>
  <c r="T67" i="37"/>
  <c r="AV67" i="37" s="1"/>
  <c r="AB67" i="37"/>
  <c r="AZ67" i="37" s="1"/>
  <c r="AD67" i="37"/>
  <c r="BA67" i="37" s="1"/>
  <c r="N67" i="37"/>
  <c r="AS67" i="37" s="1"/>
  <c r="R71" i="37"/>
  <c r="AU71" i="37" s="1"/>
  <c r="L71" i="37"/>
  <c r="AR71" i="37" s="1"/>
  <c r="T71" i="37"/>
  <c r="AV71" i="37" s="1"/>
  <c r="AB71" i="37"/>
  <c r="AZ71" i="37" s="1"/>
  <c r="N71" i="37"/>
  <c r="AS71" i="37" s="1"/>
  <c r="V71" i="37"/>
  <c r="AW71" i="37" s="1"/>
  <c r="AD71" i="37"/>
  <c r="BA71" i="37" s="1"/>
  <c r="P71" i="37"/>
  <c r="AT71" i="37" s="1"/>
  <c r="X71" i="37"/>
  <c r="AX71" i="37" s="1"/>
  <c r="H71" i="37"/>
  <c r="AP71" i="37" s="1"/>
  <c r="AF71" i="37"/>
  <c r="BB71" i="37" s="1"/>
  <c r="P72" i="37"/>
  <c r="P56" i="37"/>
  <c r="AT56" i="37" s="1"/>
  <c r="L11" i="37"/>
  <c r="T11" i="37"/>
  <c r="AB11" i="37"/>
  <c r="N11" i="37"/>
  <c r="V11" i="37"/>
  <c r="AD11" i="37"/>
  <c r="R11" i="37"/>
  <c r="P11" i="37"/>
  <c r="X11" i="37"/>
  <c r="H11" i="37"/>
  <c r="AF11" i="37"/>
  <c r="L22" i="37"/>
  <c r="T22" i="37"/>
  <c r="AB22" i="37"/>
  <c r="N22" i="37"/>
  <c r="V22" i="37"/>
  <c r="AD22" i="37"/>
  <c r="R22" i="37"/>
  <c r="X22" i="37"/>
  <c r="H22" i="37"/>
  <c r="AF22" i="37"/>
  <c r="P22" i="37"/>
  <c r="R8" i="37"/>
  <c r="L8" i="37"/>
  <c r="T8" i="37"/>
  <c r="AB8" i="37"/>
  <c r="P8" i="37"/>
  <c r="X8" i="37"/>
  <c r="AF8" i="37"/>
  <c r="N8" i="37"/>
  <c r="V8" i="37"/>
  <c r="AD8" i="37"/>
  <c r="L36" i="37"/>
  <c r="AR36" i="37" s="1"/>
  <c r="T36" i="37"/>
  <c r="AV36" i="37" s="1"/>
  <c r="AB36" i="37"/>
  <c r="AZ36" i="37" s="1"/>
  <c r="N36" i="37"/>
  <c r="AS36" i="37" s="1"/>
  <c r="V36" i="37"/>
  <c r="AW36" i="37" s="1"/>
  <c r="AD36" i="37"/>
  <c r="BA36" i="37" s="1"/>
  <c r="H36" i="37"/>
  <c r="AP36" i="37" s="1"/>
  <c r="P36" i="37"/>
  <c r="AT36" i="37" s="1"/>
  <c r="X36" i="37"/>
  <c r="AX36" i="37" s="1"/>
  <c r="AF36" i="37"/>
  <c r="BB36" i="37" s="1"/>
  <c r="R36" i="37"/>
  <c r="AU36" i="37" s="1"/>
  <c r="Z36" i="37"/>
  <c r="AY36" i="37" s="1"/>
  <c r="L40" i="37"/>
  <c r="AR40" i="37" s="1"/>
  <c r="T40" i="37"/>
  <c r="AV40" i="37" s="1"/>
  <c r="AB40" i="37"/>
  <c r="AZ40" i="37" s="1"/>
  <c r="N40" i="37"/>
  <c r="AS40" i="37" s="1"/>
  <c r="V40" i="37"/>
  <c r="AW40" i="37" s="1"/>
  <c r="AD40" i="37"/>
  <c r="BA40" i="37" s="1"/>
  <c r="H40" i="37"/>
  <c r="AP40" i="37" s="1"/>
  <c r="P40" i="37"/>
  <c r="AT40" i="37" s="1"/>
  <c r="X40" i="37"/>
  <c r="AX40" i="37" s="1"/>
  <c r="AF40" i="37"/>
  <c r="BB40" i="37" s="1"/>
  <c r="R40" i="37"/>
  <c r="AU40" i="37" s="1"/>
  <c r="H26" i="37"/>
  <c r="P26" i="37"/>
  <c r="X26" i="37"/>
  <c r="AF26" i="37"/>
  <c r="R26" i="37"/>
  <c r="N26" i="37"/>
  <c r="V26" i="37"/>
  <c r="AD26" i="37"/>
  <c r="L26" i="37"/>
  <c r="T26" i="37"/>
  <c r="AB26" i="37"/>
  <c r="P27" i="37"/>
  <c r="X27" i="37"/>
  <c r="AF27" i="37"/>
  <c r="R27" i="37"/>
  <c r="Z27" i="37"/>
  <c r="N27" i="37"/>
  <c r="V27" i="37"/>
  <c r="AD27" i="37"/>
  <c r="T27" i="37"/>
  <c r="AB27" i="37"/>
  <c r="L27" i="37"/>
  <c r="H24" i="37"/>
  <c r="P24" i="37"/>
  <c r="X24" i="37"/>
  <c r="AF24" i="37"/>
  <c r="R24" i="37"/>
  <c r="N24" i="37"/>
  <c r="V24" i="37"/>
  <c r="AD24" i="37"/>
  <c r="L24" i="37"/>
  <c r="T24" i="37"/>
  <c r="AB24" i="37"/>
  <c r="H7" i="37"/>
  <c r="P7" i="37"/>
  <c r="X7" i="37"/>
  <c r="AF7" i="37"/>
  <c r="R7" i="37"/>
  <c r="Z7" i="37"/>
  <c r="N7" i="37"/>
  <c r="V7" i="37"/>
  <c r="AD7" i="37"/>
  <c r="T7" i="37"/>
  <c r="AB7" i="37"/>
  <c r="L7" i="37"/>
  <c r="N14" i="37"/>
  <c r="V14" i="37"/>
  <c r="AD14" i="37"/>
  <c r="P14" i="37"/>
  <c r="X14" i="37"/>
  <c r="AF14" i="37"/>
  <c r="L14" i="37"/>
  <c r="T14" i="37"/>
  <c r="AB14" i="37"/>
  <c r="R14" i="37"/>
  <c r="Z14" i="37"/>
  <c r="N30" i="37"/>
  <c r="AS30" i="37" s="1"/>
  <c r="V30" i="37"/>
  <c r="AW30" i="37" s="1"/>
  <c r="AD30" i="37"/>
  <c r="BA30" i="37" s="1"/>
  <c r="H30" i="37"/>
  <c r="P30" i="37"/>
  <c r="AT30" i="37" s="1"/>
  <c r="X30" i="37"/>
  <c r="AX30" i="37" s="1"/>
  <c r="AF30" i="37"/>
  <c r="BB30" i="37" s="1"/>
  <c r="R30" i="37"/>
  <c r="AU30" i="37" s="1"/>
  <c r="T30" i="37"/>
  <c r="AV30" i="37" s="1"/>
  <c r="L30" i="37"/>
  <c r="AR30" i="37" s="1"/>
  <c r="AB30" i="37"/>
  <c r="AZ30" i="37" s="1"/>
  <c r="H34" i="37"/>
  <c r="AP34" i="37" s="1"/>
  <c r="P34" i="37"/>
  <c r="AT34" i="37" s="1"/>
  <c r="X34" i="37"/>
  <c r="AX34" i="37" s="1"/>
  <c r="AF34" i="37"/>
  <c r="BB34" i="37" s="1"/>
  <c r="R34" i="37"/>
  <c r="AU34" i="37" s="1"/>
  <c r="L34" i="37"/>
  <c r="AR34" i="37" s="1"/>
  <c r="T34" i="37"/>
  <c r="AV34" i="37" s="1"/>
  <c r="AB34" i="37"/>
  <c r="AZ34" i="37" s="1"/>
  <c r="N34" i="37"/>
  <c r="AS34" i="37" s="1"/>
  <c r="V34" i="37"/>
  <c r="AW34" i="37" s="1"/>
  <c r="AD34" i="37"/>
  <c r="BA34" i="37" s="1"/>
  <c r="H38" i="37"/>
  <c r="AP38" i="37" s="1"/>
  <c r="P38" i="37"/>
  <c r="AT38" i="37" s="1"/>
  <c r="X38" i="37"/>
  <c r="AX38" i="37" s="1"/>
  <c r="AF38" i="37"/>
  <c r="BB38" i="37" s="1"/>
  <c r="R38" i="37"/>
  <c r="AU38" i="37" s="1"/>
  <c r="L38" i="37"/>
  <c r="AR38" i="37" s="1"/>
  <c r="T38" i="37"/>
  <c r="AV38" i="37" s="1"/>
  <c r="AB38" i="37"/>
  <c r="AZ38" i="37" s="1"/>
  <c r="AD38" i="37"/>
  <c r="BA38" i="37" s="1"/>
  <c r="N38" i="37"/>
  <c r="AS38" i="37" s="1"/>
  <c r="V38" i="37"/>
  <c r="AW38" i="37" s="1"/>
  <c r="H42" i="37"/>
  <c r="AP42" i="37" s="1"/>
  <c r="P42" i="37"/>
  <c r="AT42" i="37" s="1"/>
  <c r="X42" i="37"/>
  <c r="AX42" i="37" s="1"/>
  <c r="AF42" i="37"/>
  <c r="BB42" i="37" s="1"/>
  <c r="R42" i="37"/>
  <c r="AU42" i="37" s="1"/>
  <c r="L42" i="37"/>
  <c r="AR42" i="37" s="1"/>
  <c r="T42" i="37"/>
  <c r="AV42" i="37" s="1"/>
  <c r="AB42" i="37"/>
  <c r="AZ42" i="37" s="1"/>
  <c r="N42" i="37"/>
  <c r="AS42" i="37" s="1"/>
  <c r="V42" i="37"/>
  <c r="AW42" i="37" s="1"/>
  <c r="AD42" i="37"/>
  <c r="BA42" i="37" s="1"/>
  <c r="L46" i="37"/>
  <c r="AR46" i="37" s="1"/>
  <c r="T46" i="37"/>
  <c r="AB46" i="37"/>
  <c r="AZ46" i="37" s="1"/>
  <c r="N46" i="37"/>
  <c r="AS46" i="37" s="1"/>
  <c r="V46" i="37"/>
  <c r="AW46" i="37" s="1"/>
  <c r="AD46" i="37"/>
  <c r="BA46" i="37" s="1"/>
  <c r="H46" i="37"/>
  <c r="AP46" i="37" s="1"/>
  <c r="P46" i="37"/>
  <c r="AT46" i="37" s="1"/>
  <c r="X46" i="37"/>
  <c r="AX46" i="37" s="1"/>
  <c r="AF46" i="37"/>
  <c r="BB46" i="37" s="1"/>
  <c r="R46" i="37"/>
  <c r="AU46" i="37" s="1"/>
  <c r="R50" i="37"/>
  <c r="AU50" i="37" s="1"/>
  <c r="L50" i="37"/>
  <c r="AR50" i="37" s="1"/>
  <c r="T50" i="37"/>
  <c r="AV50" i="37" s="1"/>
  <c r="AB50" i="37"/>
  <c r="AZ50" i="37" s="1"/>
  <c r="N50" i="37"/>
  <c r="AS50" i="37" s="1"/>
  <c r="AD50" i="37"/>
  <c r="BA50" i="37" s="1"/>
  <c r="P50" i="37"/>
  <c r="AT50" i="37" s="1"/>
  <c r="AF50" i="37"/>
  <c r="BB50" i="37" s="1"/>
  <c r="H50" i="37"/>
  <c r="AP50" i="37" s="1"/>
  <c r="V50" i="37"/>
  <c r="AW50" i="37" s="1"/>
  <c r="L54" i="37"/>
  <c r="AR54" i="37" s="1"/>
  <c r="T54" i="37"/>
  <c r="AV54" i="37" s="1"/>
  <c r="AB54" i="37"/>
  <c r="AZ54" i="37" s="1"/>
  <c r="N54" i="37"/>
  <c r="AS54" i="37" s="1"/>
  <c r="V54" i="37"/>
  <c r="AW54" i="37" s="1"/>
  <c r="AD54" i="37"/>
  <c r="BA54" i="37" s="1"/>
  <c r="H54" i="37"/>
  <c r="P54" i="37"/>
  <c r="AT54" i="37" s="1"/>
  <c r="X54" i="37"/>
  <c r="AX54" i="37" s="1"/>
  <c r="AF54" i="37"/>
  <c r="BB54" i="37" s="1"/>
  <c r="R54" i="37"/>
  <c r="AU54" i="37" s="1"/>
  <c r="N58" i="37"/>
  <c r="AS58" i="37" s="1"/>
  <c r="V58" i="37"/>
  <c r="AW58" i="37" s="1"/>
  <c r="AD58" i="37"/>
  <c r="BA58" i="37" s="1"/>
  <c r="H58" i="37"/>
  <c r="P58" i="37"/>
  <c r="AT58" i="37" s="1"/>
  <c r="X58" i="37"/>
  <c r="AX58" i="37" s="1"/>
  <c r="AF58" i="37"/>
  <c r="BB58" i="37" s="1"/>
  <c r="R58" i="37"/>
  <c r="AU58" i="37" s="1"/>
  <c r="T58" i="37"/>
  <c r="AV58" i="37" s="1"/>
  <c r="AB58" i="37"/>
  <c r="AZ58" i="37" s="1"/>
  <c r="H62" i="37"/>
  <c r="AP62" i="37" s="1"/>
  <c r="P62" i="37"/>
  <c r="AT62" i="37" s="1"/>
  <c r="X62" i="37"/>
  <c r="AX62" i="37" s="1"/>
  <c r="AF62" i="37"/>
  <c r="BB62" i="37" s="1"/>
  <c r="R62" i="37"/>
  <c r="AU62" i="37" s="1"/>
  <c r="L62" i="37"/>
  <c r="AR62" i="37" s="1"/>
  <c r="T62" i="37"/>
  <c r="AV62" i="37" s="1"/>
  <c r="AB62" i="37"/>
  <c r="AZ62" i="37" s="1"/>
  <c r="N62" i="37"/>
  <c r="AS62" i="37" s="1"/>
  <c r="V62" i="37"/>
  <c r="AW62" i="37" s="1"/>
  <c r="R66" i="37"/>
  <c r="AU66" i="37" s="1"/>
  <c r="L66" i="37"/>
  <c r="AR66" i="37" s="1"/>
  <c r="T66" i="37"/>
  <c r="AV66" i="37" s="1"/>
  <c r="AB66" i="37"/>
  <c r="AZ66" i="37" s="1"/>
  <c r="N66" i="37"/>
  <c r="AS66" i="37" s="1"/>
  <c r="V66" i="37"/>
  <c r="AW66" i="37" s="1"/>
  <c r="AD66" i="37"/>
  <c r="BA66" i="37" s="1"/>
  <c r="P66" i="37"/>
  <c r="AT66" i="37" s="1"/>
  <c r="X66" i="37"/>
  <c r="AX66" i="37" s="1"/>
  <c r="H66" i="37"/>
  <c r="AP66" i="37" s="1"/>
  <c r="AF66" i="37"/>
  <c r="BB66" i="37" s="1"/>
  <c r="L70" i="37"/>
  <c r="AR70" i="37" s="1"/>
  <c r="T70" i="37"/>
  <c r="AV70" i="37" s="1"/>
  <c r="AB70" i="37"/>
  <c r="AZ70" i="37" s="1"/>
  <c r="N70" i="37"/>
  <c r="AS70" i="37" s="1"/>
  <c r="V70" i="37"/>
  <c r="AW70" i="37" s="1"/>
  <c r="AD70" i="37"/>
  <c r="BA70" i="37" s="1"/>
  <c r="H70" i="37"/>
  <c r="P70" i="37"/>
  <c r="AT70" i="37" s="1"/>
  <c r="X70" i="37"/>
  <c r="AX70" i="37" s="1"/>
  <c r="AF70" i="37"/>
  <c r="BB70" i="37" s="1"/>
  <c r="R70" i="37"/>
  <c r="AU70" i="37" s="1"/>
  <c r="H60" i="37"/>
  <c r="AP60" i="37" s="1"/>
  <c r="L18" i="37"/>
  <c r="T18" i="37"/>
  <c r="AB18" i="37"/>
  <c r="N18" i="37"/>
  <c r="V18" i="37"/>
  <c r="AD18" i="37"/>
  <c r="R18" i="37"/>
  <c r="X18" i="37"/>
  <c r="AF18" i="37"/>
  <c r="P18" i="37"/>
  <c r="R28" i="37"/>
  <c r="AU28" i="37" s="1"/>
  <c r="Z28" i="37"/>
  <c r="AY28" i="37" s="1"/>
  <c r="L28" i="37"/>
  <c r="AR28" i="37" s="1"/>
  <c r="T28" i="37"/>
  <c r="AV28" i="37" s="1"/>
  <c r="AB28" i="37"/>
  <c r="AZ28" i="37" s="1"/>
  <c r="H28" i="37"/>
  <c r="AP28" i="37" s="1"/>
  <c r="P28" i="37"/>
  <c r="AT28" i="37" s="1"/>
  <c r="X28" i="37"/>
  <c r="AX28" i="37" s="1"/>
  <c r="AF28" i="37"/>
  <c r="BB28" i="37" s="1"/>
  <c r="V28" i="37"/>
  <c r="AW28" i="37" s="1"/>
  <c r="AD28" i="37"/>
  <c r="BA28" i="37" s="1"/>
  <c r="N28" i="37"/>
  <c r="AS28" i="37" s="1"/>
  <c r="R15" i="37"/>
  <c r="L15" i="37"/>
  <c r="T15" i="37"/>
  <c r="AB15" i="37"/>
  <c r="H15" i="37"/>
  <c r="P15" i="37"/>
  <c r="X15" i="37"/>
  <c r="AF15" i="37"/>
  <c r="V15" i="37"/>
  <c r="AD15" i="37"/>
  <c r="N15" i="37"/>
  <c r="R5" i="37"/>
  <c r="L5" i="37"/>
  <c r="T5" i="37"/>
  <c r="AB5" i="37"/>
  <c r="P5" i="37"/>
  <c r="X5" i="37"/>
  <c r="AF5" i="37"/>
  <c r="N5" i="37"/>
  <c r="V5" i="37"/>
  <c r="AD5" i="37"/>
  <c r="R19" i="37"/>
  <c r="L19" i="37"/>
  <c r="T19" i="37"/>
  <c r="AB19" i="37"/>
  <c r="H19" i="37"/>
  <c r="P19" i="37"/>
  <c r="X19" i="37"/>
  <c r="AF19" i="37"/>
  <c r="V19" i="37"/>
  <c r="AD19" i="37"/>
  <c r="N19" i="37"/>
  <c r="R20" i="37"/>
  <c r="L20" i="37"/>
  <c r="T20" i="37"/>
  <c r="AB20" i="37"/>
  <c r="H20" i="37"/>
  <c r="P20" i="37"/>
  <c r="X20" i="37"/>
  <c r="AF20" i="37"/>
  <c r="N20" i="37"/>
  <c r="V20" i="37"/>
  <c r="AD20" i="37"/>
  <c r="P6" i="37"/>
  <c r="X6" i="37"/>
  <c r="AF6" i="37"/>
  <c r="R6" i="37"/>
  <c r="N6" i="37"/>
  <c r="V6" i="37"/>
  <c r="AD6" i="37"/>
  <c r="T6" i="37"/>
  <c r="AB6" i="37"/>
  <c r="L6" i="37"/>
  <c r="H29" i="37"/>
  <c r="P29" i="37"/>
  <c r="AT29" i="37" s="1"/>
  <c r="X29" i="37"/>
  <c r="AX29" i="37" s="1"/>
  <c r="AF29" i="37"/>
  <c r="BB29" i="37" s="1"/>
  <c r="R29" i="37"/>
  <c r="AU29" i="37" s="1"/>
  <c r="Z29" i="37"/>
  <c r="AY29" i="37" s="1"/>
  <c r="V29" i="37"/>
  <c r="AW29" i="37" s="1"/>
  <c r="L29" i="37"/>
  <c r="AR29" i="37" s="1"/>
  <c r="AB29" i="37"/>
  <c r="AZ29" i="37" s="1"/>
  <c r="N29" i="37"/>
  <c r="AS29" i="37" s="1"/>
  <c r="AD29" i="37"/>
  <c r="BA29" i="37" s="1"/>
  <c r="T29" i="37"/>
  <c r="AV29" i="37" s="1"/>
  <c r="H33" i="37"/>
  <c r="AP33" i="37" s="1"/>
  <c r="P33" i="37"/>
  <c r="AT33" i="37" s="1"/>
  <c r="X33" i="37"/>
  <c r="AX33" i="37" s="1"/>
  <c r="AF33" i="37"/>
  <c r="BB33" i="37" s="1"/>
  <c r="R33" i="37"/>
  <c r="AU33" i="37" s="1"/>
  <c r="L33" i="37"/>
  <c r="AR33" i="37" s="1"/>
  <c r="T33" i="37"/>
  <c r="AV33" i="37" s="1"/>
  <c r="AB33" i="37"/>
  <c r="AZ33" i="37" s="1"/>
  <c r="AD33" i="37"/>
  <c r="BA33" i="37" s="1"/>
  <c r="N33" i="37"/>
  <c r="AS33" i="37" s="1"/>
  <c r="V33" i="37"/>
  <c r="AW33" i="37" s="1"/>
  <c r="R37" i="37"/>
  <c r="AU37" i="37" s="1"/>
  <c r="L37" i="37"/>
  <c r="AR37" i="37" s="1"/>
  <c r="T37" i="37"/>
  <c r="AV37" i="37" s="1"/>
  <c r="AB37" i="37"/>
  <c r="AZ37" i="37" s="1"/>
  <c r="N37" i="37"/>
  <c r="AS37" i="37" s="1"/>
  <c r="V37" i="37"/>
  <c r="AW37" i="37" s="1"/>
  <c r="AD37" i="37"/>
  <c r="BA37" i="37" s="1"/>
  <c r="P37" i="37"/>
  <c r="AT37" i="37" s="1"/>
  <c r="X37" i="37"/>
  <c r="AX37" i="37" s="1"/>
  <c r="H37" i="37"/>
  <c r="AP37" i="37" s="1"/>
  <c r="AF37" i="37"/>
  <c r="BB37" i="37" s="1"/>
  <c r="R41" i="37"/>
  <c r="AU41" i="37" s="1"/>
  <c r="Z41" i="37"/>
  <c r="AY41" i="37" s="1"/>
  <c r="L41" i="37"/>
  <c r="AR41" i="37" s="1"/>
  <c r="T41" i="37"/>
  <c r="AV41" i="37" s="1"/>
  <c r="AB41" i="37"/>
  <c r="AZ41" i="37" s="1"/>
  <c r="N41" i="37"/>
  <c r="AS41" i="37" s="1"/>
  <c r="V41" i="37"/>
  <c r="AW41" i="37" s="1"/>
  <c r="AD41" i="37"/>
  <c r="BA41" i="37" s="1"/>
  <c r="H41" i="37"/>
  <c r="AP41" i="37" s="1"/>
  <c r="AF41" i="37"/>
  <c r="BB41" i="37" s="1"/>
  <c r="P41" i="37"/>
  <c r="AT41" i="37" s="1"/>
  <c r="X41" i="37"/>
  <c r="AX41" i="37" s="1"/>
  <c r="L45" i="37"/>
  <c r="AR45" i="37" s="1"/>
  <c r="T45" i="37"/>
  <c r="AV45" i="37" s="1"/>
  <c r="AB45" i="37"/>
  <c r="AZ45" i="37" s="1"/>
  <c r="N45" i="37"/>
  <c r="AS45" i="37" s="1"/>
  <c r="V45" i="37"/>
  <c r="AW45" i="37" s="1"/>
  <c r="AD45" i="37"/>
  <c r="BA45" i="37" s="1"/>
  <c r="H45" i="37"/>
  <c r="AP45" i="37" s="1"/>
  <c r="P45" i="37"/>
  <c r="AT45" i="37" s="1"/>
  <c r="X45" i="37"/>
  <c r="AX45" i="37" s="1"/>
  <c r="AF45" i="37"/>
  <c r="BB45" i="37" s="1"/>
  <c r="R49" i="37"/>
  <c r="AU49" i="37" s="1"/>
  <c r="L49" i="37"/>
  <c r="AR49" i="37" s="1"/>
  <c r="T49" i="37"/>
  <c r="AV49" i="37" s="1"/>
  <c r="AB49" i="37"/>
  <c r="AZ49" i="37" s="1"/>
  <c r="N49" i="37"/>
  <c r="AS49" i="37" s="1"/>
  <c r="V49" i="37"/>
  <c r="AW49" i="37" s="1"/>
  <c r="P49" i="37"/>
  <c r="AT49" i="37" s="1"/>
  <c r="X49" i="37"/>
  <c r="AX49" i="37" s="1"/>
  <c r="H49" i="37"/>
  <c r="AP49" i="37" s="1"/>
  <c r="AD49" i="37"/>
  <c r="BA49" i="37" s="1"/>
  <c r="L53" i="37"/>
  <c r="AR53" i="37" s="1"/>
  <c r="T53" i="37"/>
  <c r="AV53" i="37" s="1"/>
  <c r="AB53" i="37"/>
  <c r="AZ53" i="37" s="1"/>
  <c r="N53" i="37"/>
  <c r="AS53" i="37" s="1"/>
  <c r="V53" i="37"/>
  <c r="AW53" i="37" s="1"/>
  <c r="AD53" i="37"/>
  <c r="BA53" i="37" s="1"/>
  <c r="H53" i="37"/>
  <c r="AP53" i="37" s="1"/>
  <c r="P53" i="37"/>
  <c r="AT53" i="37" s="1"/>
  <c r="X53" i="37"/>
  <c r="AX53" i="37" s="1"/>
  <c r="AF53" i="37"/>
  <c r="BB53" i="37" s="1"/>
  <c r="H57" i="37"/>
  <c r="AP57" i="37" s="1"/>
  <c r="P57" i="37"/>
  <c r="AT57" i="37" s="1"/>
  <c r="X57" i="37"/>
  <c r="AX57" i="37" s="1"/>
  <c r="AF57" i="37"/>
  <c r="BB57" i="37" s="1"/>
  <c r="R57" i="37"/>
  <c r="AU57" i="37" s="1"/>
  <c r="Z57" i="37"/>
  <c r="AY57" i="37" s="1"/>
  <c r="L57" i="37"/>
  <c r="AR57" i="37" s="1"/>
  <c r="T57" i="37"/>
  <c r="AV57" i="37" s="1"/>
  <c r="AB57" i="37"/>
  <c r="AZ57" i="37" s="1"/>
  <c r="N57" i="37"/>
  <c r="AS57" i="37" s="1"/>
  <c r="V57" i="37"/>
  <c r="AW57" i="37" s="1"/>
  <c r="H61" i="37"/>
  <c r="AP61" i="37" s="1"/>
  <c r="P61" i="37"/>
  <c r="AT61" i="37" s="1"/>
  <c r="X61" i="37"/>
  <c r="AX61" i="37" s="1"/>
  <c r="AF61" i="37"/>
  <c r="BB61" i="37" s="1"/>
  <c r="R61" i="37"/>
  <c r="AU61" i="37" s="1"/>
  <c r="L61" i="37"/>
  <c r="AR61" i="37" s="1"/>
  <c r="T61" i="37"/>
  <c r="AV61" i="37" s="1"/>
  <c r="AB61" i="37"/>
  <c r="AZ61" i="37" s="1"/>
  <c r="V61" i="37"/>
  <c r="AW61" i="37" s="1"/>
  <c r="AD61" i="37"/>
  <c r="BA61" i="37" s="1"/>
  <c r="R65" i="37"/>
  <c r="AU65" i="37" s="1"/>
  <c r="L65" i="37"/>
  <c r="AR65" i="37" s="1"/>
  <c r="T65" i="37"/>
  <c r="AV65" i="37" s="1"/>
  <c r="AB65" i="37"/>
  <c r="AZ65" i="37" s="1"/>
  <c r="N65" i="37"/>
  <c r="AS65" i="37" s="1"/>
  <c r="V65" i="37"/>
  <c r="AW65" i="37" s="1"/>
  <c r="AD65" i="37"/>
  <c r="BA65" i="37" s="1"/>
  <c r="P65" i="37"/>
  <c r="AT65" i="37" s="1"/>
  <c r="X65" i="37"/>
  <c r="AX65" i="37" s="1"/>
  <c r="L69" i="37"/>
  <c r="AR69" i="37" s="1"/>
  <c r="T69" i="37"/>
  <c r="AV69" i="37" s="1"/>
  <c r="AB69" i="37"/>
  <c r="AZ69" i="37" s="1"/>
  <c r="N69" i="37"/>
  <c r="AS69" i="37" s="1"/>
  <c r="V69" i="37"/>
  <c r="AW69" i="37" s="1"/>
  <c r="AD69" i="37"/>
  <c r="BA69" i="37" s="1"/>
  <c r="H69" i="37"/>
  <c r="AP69" i="37" s="1"/>
  <c r="P69" i="37"/>
  <c r="AT69" i="37" s="1"/>
  <c r="X69" i="37"/>
  <c r="AX69" i="37" s="1"/>
  <c r="AF69" i="37"/>
  <c r="BB69" i="37" s="1"/>
  <c r="Z69" i="37"/>
  <c r="AY69" i="37" s="1"/>
  <c r="AF65" i="37"/>
  <c r="BB65" i="37" s="1"/>
  <c r="T12" i="37"/>
  <c r="F12" i="37"/>
  <c r="N12" i="37"/>
  <c r="R12" i="37"/>
  <c r="AM4" i="37"/>
  <c r="AL4" i="37"/>
  <c r="D30" i="34" l="1"/>
  <c r="AP20" i="42"/>
  <c r="AT21" i="42"/>
  <c r="T12" i="51"/>
  <c r="T18" i="51"/>
  <c r="T54" i="51"/>
  <c r="AV54" i="51" s="1"/>
  <c r="T26" i="51"/>
  <c r="T62" i="51"/>
  <c r="AV62" i="51" s="1"/>
  <c r="T49" i="51"/>
  <c r="AV49" i="51" s="1"/>
  <c r="T6" i="51"/>
  <c r="T43" i="51"/>
  <c r="AV43" i="51" s="1"/>
  <c r="T27" i="51"/>
  <c r="T51" i="51"/>
  <c r="AV51" i="51" s="1"/>
  <c r="T10" i="51"/>
  <c r="T19" i="51"/>
  <c r="T21" i="51"/>
  <c r="AS17" i="41"/>
  <c r="AH10" i="41"/>
  <c r="AH47" i="41"/>
  <c r="BC47" i="41" s="1"/>
  <c r="AH55" i="41"/>
  <c r="BC55" i="41" s="1"/>
  <c r="AH25" i="41"/>
  <c r="BC25" i="41" s="1"/>
  <c r="AH38" i="41"/>
  <c r="BC38" i="41" s="1"/>
  <c r="AH64" i="41"/>
  <c r="BC64" i="41" s="1"/>
  <c r="AH71" i="41"/>
  <c r="BC71" i="41" s="1"/>
  <c r="AH29" i="41"/>
  <c r="BC29" i="41" s="1"/>
  <c r="AH40" i="41"/>
  <c r="BC40" i="41" s="1"/>
  <c r="AH58" i="41"/>
  <c r="BC58" i="41" s="1"/>
  <c r="AH21" i="44"/>
  <c r="AH32" i="41"/>
  <c r="BC32" i="41" s="1"/>
  <c r="AH46" i="41"/>
  <c r="BC46" i="41" s="1"/>
  <c r="AH51" i="41"/>
  <c r="BC51" i="41" s="1"/>
  <c r="AH25" i="44"/>
  <c r="AH44" i="44"/>
  <c r="AH65" i="37"/>
  <c r="BC65" i="37" s="1"/>
  <c r="AH71" i="37"/>
  <c r="BC71" i="37" s="1"/>
  <c r="AH44" i="37"/>
  <c r="BC44" i="37" s="1"/>
  <c r="AH56" i="44"/>
  <c r="BC56" i="44" s="1"/>
  <c r="AH54" i="53"/>
  <c r="BC54" i="53" s="1"/>
  <c r="AH32" i="46"/>
  <c r="AH14" i="46"/>
  <c r="AH15" i="46"/>
  <c r="AH42" i="44"/>
  <c r="AH65" i="44"/>
  <c r="BC65" i="44" s="1"/>
  <c r="BB47" i="46"/>
  <c r="Z51" i="52"/>
  <c r="AY51" i="52" s="1"/>
  <c r="Z35" i="52"/>
  <c r="AY35" i="52" s="1"/>
  <c r="Z49" i="52"/>
  <c r="AY49" i="52" s="1"/>
  <c r="Z65" i="52"/>
  <c r="AY65" i="52" s="1"/>
  <c r="Z71" i="52"/>
  <c r="AY71" i="52" s="1"/>
  <c r="Z17" i="52"/>
  <c r="Z21" i="52"/>
  <c r="Z23" i="52"/>
  <c r="Z25" i="52"/>
  <c r="Z34" i="52"/>
  <c r="AY34" i="52" s="1"/>
  <c r="Z40" i="52"/>
  <c r="AY40" i="52" s="1"/>
  <c r="Z50" i="52"/>
  <c r="AY50" i="52" s="1"/>
  <c r="Z63" i="52"/>
  <c r="AY63" i="52" s="1"/>
  <c r="Z20" i="52"/>
  <c r="Z12" i="52"/>
  <c r="Z38" i="52"/>
  <c r="AY38" i="52" s="1"/>
  <c r="Z44" i="52"/>
  <c r="AY44" i="52" s="1"/>
  <c r="Z54" i="52"/>
  <c r="AY54" i="52" s="1"/>
  <c r="Z69" i="52"/>
  <c r="AY69" i="52" s="1"/>
  <c r="Z22" i="52"/>
  <c r="Z10" i="52"/>
  <c r="Z11" i="52"/>
  <c r="Z32" i="52"/>
  <c r="AY32" i="52" s="1"/>
  <c r="Z42" i="52"/>
  <c r="AY42" i="52" s="1"/>
  <c r="Z47" i="52"/>
  <c r="AY47" i="52" s="1"/>
  <c r="Z61" i="52"/>
  <c r="AY61" i="52" s="1"/>
  <c r="Z70" i="52"/>
  <c r="AY70" i="52" s="1"/>
  <c r="Z14" i="46"/>
  <c r="Z32" i="46"/>
  <c r="Z15" i="46"/>
  <c r="Z13" i="52"/>
  <c r="Z37" i="52"/>
  <c r="AY37" i="52" s="1"/>
  <c r="Z55" i="52"/>
  <c r="AY55" i="52" s="1"/>
  <c r="Z52" i="52"/>
  <c r="AY52" i="52" s="1"/>
  <c r="Z58" i="52"/>
  <c r="AY58" i="52" s="1"/>
  <c r="Z67" i="52"/>
  <c r="AY67" i="52" s="1"/>
  <c r="AX48" i="46"/>
  <c r="AX27" i="37"/>
  <c r="AX47" i="46"/>
  <c r="V49" i="46"/>
  <c r="AW49" i="46" s="1"/>
  <c r="V32" i="46"/>
  <c r="V14" i="46"/>
  <c r="V15" i="46"/>
  <c r="AV31" i="50"/>
  <c r="T40" i="51"/>
  <c r="T50" i="51"/>
  <c r="AV50" i="51" s="1"/>
  <c r="AV21" i="42"/>
  <c r="T14" i="51"/>
  <c r="T44" i="51"/>
  <c r="AV44" i="51" s="1"/>
  <c r="T36" i="51"/>
  <c r="T47" i="51"/>
  <c r="AV47" i="51" s="1"/>
  <c r="T58" i="51"/>
  <c r="AV58" i="51" s="1"/>
  <c r="T5" i="51"/>
  <c r="T16" i="51"/>
  <c r="T15" i="51"/>
  <c r="T66" i="51"/>
  <c r="AV66" i="51" s="1"/>
  <c r="T68" i="51"/>
  <c r="AV68" i="51" s="1"/>
  <c r="AV17" i="48"/>
  <c r="T17" i="51"/>
  <c r="T35" i="51"/>
  <c r="T59" i="51"/>
  <c r="AV59" i="51" s="1"/>
  <c r="R65" i="52"/>
  <c r="AU65" i="52" s="1"/>
  <c r="R55" i="52"/>
  <c r="AU55" i="52" s="1"/>
  <c r="R23" i="52"/>
  <c r="R35" i="52"/>
  <c r="AU35" i="52" s="1"/>
  <c r="R29" i="52"/>
  <c r="AU29" i="52" s="1"/>
  <c r="R66" i="52"/>
  <c r="AU66" i="52" s="1"/>
  <c r="R52" i="42"/>
  <c r="AU52" i="42" s="1"/>
  <c r="R32" i="46"/>
  <c r="R14" i="46"/>
  <c r="R15" i="46"/>
  <c r="R45" i="42"/>
  <c r="AU45" i="42" s="1"/>
  <c r="R13" i="52"/>
  <c r="R48" i="52"/>
  <c r="AU48" i="52" s="1"/>
  <c r="R65" i="42"/>
  <c r="AU65" i="42" s="1"/>
  <c r="R52" i="52"/>
  <c r="AU52" i="52" s="1"/>
  <c r="P7" i="43"/>
  <c r="P32" i="43"/>
  <c r="P8" i="43"/>
  <c r="P52" i="43"/>
  <c r="AT52" i="43" s="1"/>
  <c r="P45" i="43"/>
  <c r="P66" i="43"/>
  <c r="AT66" i="43" s="1"/>
  <c r="P71" i="43"/>
  <c r="AT71" i="43" s="1"/>
  <c r="AT19" i="42"/>
  <c r="P29" i="43"/>
  <c r="P21" i="43"/>
  <c r="P20" i="43"/>
  <c r="P30" i="43"/>
  <c r="AT47" i="46"/>
  <c r="L59" i="51"/>
  <c r="AR59" i="51" s="1"/>
  <c r="L25" i="51"/>
  <c r="AR21" i="42"/>
  <c r="L15" i="51"/>
  <c r="L47" i="51"/>
  <c r="AR47" i="51" s="1"/>
  <c r="L50" i="51"/>
  <c r="AR50" i="51" s="1"/>
  <c r="AR27" i="37"/>
  <c r="L43" i="51"/>
  <c r="AR43" i="51" s="1"/>
  <c r="AO13" i="51"/>
  <c r="BB25" i="44"/>
  <c r="AR24" i="44"/>
  <c r="AT25" i="44"/>
  <c r="AV20" i="44"/>
  <c r="AZ40" i="45"/>
  <c r="AZ20" i="45"/>
  <c r="AR25" i="45"/>
  <c r="AR19" i="45"/>
  <c r="BB18" i="45"/>
  <c r="AX14" i="45"/>
  <c r="AZ14" i="45"/>
  <c r="AV14" i="45"/>
  <c r="AT14" i="45"/>
  <c r="BA29" i="47"/>
  <c r="AS12" i="47"/>
  <c r="BA47" i="46"/>
  <c r="AS47" i="46"/>
  <c r="BA48" i="46"/>
  <c r="AP47" i="46"/>
  <c r="BB48" i="46"/>
  <c r="AS48" i="46"/>
  <c r="BA27" i="37"/>
  <c r="AW27" i="37"/>
  <c r="AZ27" i="37"/>
  <c r="BB21" i="42"/>
  <c r="AZ19" i="42"/>
  <c r="AZ21" i="42"/>
  <c r="AS27" i="37"/>
  <c r="BB27" i="37"/>
  <c r="AV27" i="37"/>
  <c r="AU27" i="37"/>
  <c r="AO27" i="37"/>
  <c r="AT27" i="37"/>
  <c r="AR20" i="42"/>
  <c r="BB19" i="42"/>
  <c r="AX8" i="37"/>
  <c r="AT8" i="37"/>
  <c r="AO24" i="37"/>
  <c r="AV20" i="42"/>
  <c r="BB20" i="42"/>
  <c r="AP19" i="42"/>
  <c r="AT20" i="42"/>
  <c r="AV19" i="42"/>
  <c r="AR19" i="42"/>
  <c r="AZ20" i="42"/>
  <c r="J34" i="53"/>
  <c r="AQ34" i="53" s="1"/>
  <c r="J43" i="53"/>
  <c r="AQ43" i="53" s="1"/>
  <c r="J62" i="53"/>
  <c r="AQ62" i="53" s="1"/>
  <c r="J22" i="53"/>
  <c r="J61" i="53"/>
  <c r="AQ61" i="53" s="1"/>
  <c r="J10" i="53"/>
  <c r="J11" i="53"/>
  <c r="J63" i="53"/>
  <c r="AQ63" i="53" s="1"/>
  <c r="J65" i="53"/>
  <c r="AQ65" i="53" s="1"/>
  <c r="J37" i="53"/>
  <c r="J16" i="53"/>
  <c r="J48" i="53"/>
  <c r="AQ48" i="53" s="1"/>
  <c r="J14" i="46"/>
  <c r="J32" i="46"/>
  <c r="J15" i="46"/>
  <c r="J31" i="53"/>
  <c r="AQ31" i="53" s="1"/>
  <c r="J5" i="53"/>
  <c r="J14" i="53"/>
  <c r="J68" i="53"/>
  <c r="AQ68" i="53" s="1"/>
  <c r="AR8" i="44"/>
  <c r="AR34" i="44"/>
  <c r="AX20" i="45"/>
  <c r="AP25" i="45"/>
  <c r="BB14" i="45"/>
  <c r="AR14" i="45"/>
  <c r="AR8" i="45"/>
  <c r="AZ36" i="45"/>
  <c r="AZ12" i="45"/>
  <c r="AR36" i="45"/>
  <c r="BB41" i="45"/>
  <c r="BB70" i="45"/>
  <c r="AO17" i="37"/>
  <c r="AT6" i="44"/>
  <c r="BB5" i="44"/>
  <c r="AV25" i="45"/>
  <c r="AX23" i="45"/>
  <c r="BB25" i="45"/>
  <c r="AX25" i="45"/>
  <c r="AT25" i="45"/>
  <c r="AV19" i="45"/>
  <c r="AV20" i="45"/>
  <c r="AT6" i="45"/>
  <c r="AR20" i="45"/>
  <c r="AX19" i="45"/>
  <c r="AX8" i="45"/>
  <c r="AZ25" i="45"/>
  <c r="AT20" i="45"/>
  <c r="AZ19" i="45"/>
  <c r="AV8" i="45"/>
  <c r="AT19" i="45"/>
  <c r="BB19" i="45"/>
  <c r="AZ8" i="45"/>
  <c r="AT8" i="45"/>
  <c r="BB35" i="45"/>
  <c r="BB8" i="45"/>
  <c r="BB20" i="45"/>
  <c r="AP42" i="45"/>
  <c r="AT38" i="45"/>
  <c r="BB6" i="45"/>
  <c r="AR5" i="45"/>
  <c r="BB15" i="45"/>
  <c r="AP34" i="45"/>
  <c r="AX5" i="45"/>
  <c r="AZ6" i="45"/>
  <c r="AZ69" i="45"/>
  <c r="AX16" i="45"/>
  <c r="AV42" i="45"/>
  <c r="AV57" i="45"/>
  <c r="BB23" i="45"/>
  <c r="BB46" i="45"/>
  <c r="BB72" i="45"/>
  <c r="BB37" i="45"/>
  <c r="BB11" i="44"/>
  <c r="AZ41" i="44"/>
  <c r="AR54" i="44"/>
  <c r="AT38" i="44"/>
  <c r="AT42" i="44"/>
  <c r="AZ22" i="45"/>
  <c r="BB13" i="45"/>
  <c r="BB40" i="45"/>
  <c r="AZ24" i="45"/>
  <c r="AZ64" i="45"/>
  <c r="BB24" i="45"/>
  <c r="BB58" i="45"/>
  <c r="AZ66" i="45"/>
  <c r="AV38" i="45"/>
  <c r="AT58" i="45"/>
  <c r="AR43" i="45"/>
  <c r="AR60" i="45"/>
  <c r="AZ44" i="45"/>
  <c r="AZ24" i="44"/>
  <c r="AZ40" i="44"/>
  <c r="AV32" i="44"/>
  <c r="AV16" i="44"/>
  <c r="AV40" i="44"/>
  <c r="AV52" i="44"/>
  <c r="AR39" i="44"/>
  <c r="BB6" i="44"/>
  <c r="AZ6" i="44"/>
  <c r="AT9" i="37"/>
  <c r="AV20" i="37"/>
  <c r="BB25" i="37"/>
  <c r="AX11" i="37"/>
  <c r="AS11" i="37"/>
  <c r="AR8" i="37"/>
  <c r="AT14" i="42"/>
  <c r="AZ9" i="42"/>
  <c r="BB8" i="42"/>
  <c r="BA16" i="41"/>
  <c r="AX31" i="46"/>
  <c r="BB7" i="46"/>
  <c r="AP22" i="47"/>
  <c r="AX33" i="47"/>
  <c r="AS27" i="47"/>
  <c r="AP29" i="47"/>
  <c r="AP35" i="47"/>
  <c r="AX26" i="46"/>
  <c r="AT17" i="46"/>
  <c r="AS7" i="46"/>
  <c r="BA26" i="49"/>
  <c r="AP41" i="48"/>
  <c r="AS5" i="53"/>
  <c r="AT17" i="53"/>
  <c r="BB24" i="53"/>
  <c r="D27" i="10"/>
  <c r="AT7" i="53"/>
  <c r="AT27" i="53"/>
  <c r="BA16" i="53"/>
  <c r="AZ16" i="50"/>
  <c r="BA13" i="51"/>
  <c r="AR11" i="50"/>
  <c r="AP9" i="50"/>
  <c r="AS41" i="51"/>
  <c r="AS35" i="51"/>
  <c r="AS20" i="51"/>
  <c r="AS31" i="51"/>
  <c r="AZ28" i="51"/>
  <c r="AS22" i="49"/>
  <c r="BA49" i="49"/>
  <c r="BA57" i="49"/>
  <c r="BA6" i="49"/>
  <c r="AW27" i="49"/>
  <c r="BC15" i="49"/>
  <c r="AU44" i="49"/>
  <c r="AS39" i="49"/>
  <c r="AU25" i="49"/>
  <c r="BA27" i="49"/>
  <c r="AS26" i="49"/>
  <c r="AR6" i="50"/>
  <c r="AX9" i="50"/>
  <c r="AV6" i="48"/>
  <c r="AO44" i="47"/>
  <c r="AO28" i="49"/>
  <c r="AY28" i="49"/>
  <c r="BA24" i="47"/>
  <c r="AT24" i="47"/>
  <c r="AS38" i="47"/>
  <c r="BA61" i="49"/>
  <c r="AV21" i="48"/>
  <c r="BB18" i="48"/>
  <c r="BB22" i="46"/>
  <c r="BB8" i="48"/>
  <c r="AW10" i="53"/>
  <c r="AW5" i="52"/>
  <c r="AW5" i="53"/>
  <c r="BB25" i="53"/>
  <c r="AX23" i="53"/>
  <c r="AX10" i="53"/>
  <c r="AW25" i="51"/>
  <c r="AS25" i="51"/>
  <c r="AS29" i="51"/>
  <c r="AW39" i="51"/>
  <c r="BB9" i="50"/>
  <c r="AZ6" i="50"/>
  <c r="AT22" i="48"/>
  <c r="AZ15" i="48"/>
  <c r="AZ44" i="48"/>
  <c r="AP15" i="48"/>
  <c r="AT15" i="48"/>
  <c r="AZ24" i="48"/>
  <c r="BB10" i="48"/>
  <c r="AQ26" i="49"/>
  <c r="BC50" i="49"/>
  <c r="BA25" i="49"/>
  <c r="AW38" i="49"/>
  <c r="AW10" i="49"/>
  <c r="AQ46" i="49"/>
  <c r="BA31" i="49"/>
  <c r="BA15" i="49"/>
  <c r="BA13" i="49"/>
  <c r="AS38" i="49"/>
  <c r="AS59" i="49"/>
  <c r="AS57" i="49"/>
  <c r="BC57" i="49"/>
  <c r="AW57" i="49"/>
  <c r="AQ47" i="49"/>
  <c r="BA16" i="49"/>
  <c r="BA9" i="49"/>
  <c r="BB33" i="47"/>
  <c r="AX48" i="47"/>
  <c r="BB64" i="47"/>
  <c r="AT41" i="47"/>
  <c r="AT57" i="47"/>
  <c r="AW25" i="47"/>
  <c r="AW29" i="47"/>
  <c r="BB32" i="47"/>
  <c r="BB44" i="47"/>
  <c r="AT38" i="47"/>
  <c r="AW24" i="47"/>
  <c r="AS56" i="47"/>
  <c r="AS43" i="47"/>
  <c r="AX20" i="47"/>
  <c r="BA36" i="47"/>
  <c r="BB21" i="47"/>
  <c r="BB48" i="47"/>
  <c r="BB51" i="47"/>
  <c r="AX37" i="47"/>
  <c r="AX35" i="47"/>
  <c r="AX54" i="47"/>
  <c r="AT8" i="47"/>
  <c r="AW18" i="47"/>
  <c r="AW9" i="47"/>
  <c r="BA10" i="47"/>
  <c r="BA45" i="47"/>
  <c r="BA64" i="47"/>
  <c r="AS47" i="47"/>
  <c r="AS55" i="47"/>
  <c r="BB9" i="46"/>
  <c r="BA10" i="46"/>
  <c r="AX39" i="46"/>
  <c r="AT10" i="46"/>
  <c r="AT22" i="46"/>
  <c r="BA12" i="46"/>
  <c r="AS31" i="46"/>
  <c r="AT30" i="46"/>
  <c r="AP28" i="46"/>
  <c r="BA16" i="46"/>
  <c r="AX17" i="46"/>
  <c r="H21" i="43"/>
  <c r="H63" i="43"/>
  <c r="AP63" i="43" s="1"/>
  <c r="AP19" i="45"/>
  <c r="H11" i="43"/>
  <c r="H40" i="43"/>
  <c r="AP40" i="43" s="1"/>
  <c r="H30" i="43"/>
  <c r="H69" i="43"/>
  <c r="AP69" i="43" s="1"/>
  <c r="AP8" i="45"/>
  <c r="H54" i="43"/>
  <c r="AP54" i="43" s="1"/>
  <c r="H37" i="43"/>
  <c r="AP37" i="43" s="1"/>
  <c r="H44" i="43"/>
  <c r="AP44" i="43" s="1"/>
  <c r="H52" i="43"/>
  <c r="AP52" i="43" s="1"/>
  <c r="H46" i="43"/>
  <c r="AP46" i="43" s="1"/>
  <c r="H61" i="43"/>
  <c r="AP61" i="43" s="1"/>
  <c r="H23" i="43"/>
  <c r="H50" i="43"/>
  <c r="AP50" i="43" s="1"/>
  <c r="H62" i="43"/>
  <c r="AP62" i="43" s="1"/>
  <c r="AP20" i="45"/>
  <c r="AP34" i="47"/>
  <c r="AP64" i="47"/>
  <c r="AP11" i="47"/>
  <c r="AP20" i="53"/>
  <c r="H38" i="43"/>
  <c r="AP38" i="43" s="1"/>
  <c r="H70" i="43"/>
  <c r="AP70" i="43" s="1"/>
  <c r="H25" i="43"/>
  <c r="H15" i="43"/>
  <c r="H53" i="43"/>
  <c r="AP53" i="43" s="1"/>
  <c r="H58" i="43"/>
  <c r="AP58" i="43" s="1"/>
  <c r="AP48" i="45"/>
  <c r="AZ9" i="44"/>
  <c r="AV19" i="50"/>
  <c r="BB19" i="50"/>
  <c r="BB34" i="50"/>
  <c r="AZ19" i="51"/>
  <c r="BA24" i="53"/>
  <c r="AP18" i="53"/>
  <c r="BB18" i="42"/>
  <c r="AX7" i="37"/>
  <c r="AZ25" i="44"/>
  <c r="AZ16" i="45"/>
  <c r="AZ42" i="45"/>
  <c r="AZ58" i="45"/>
  <c r="AV13" i="45"/>
  <c r="BB5" i="45"/>
  <c r="BB14" i="47"/>
  <c r="AT34" i="50"/>
  <c r="AS10" i="53"/>
  <c r="BA19" i="53"/>
  <c r="AR30" i="44"/>
  <c r="AW22" i="37"/>
  <c r="AZ27" i="44"/>
  <c r="AU14" i="49"/>
  <c r="AY11" i="41"/>
  <c r="AQ16" i="41"/>
  <c r="BA46" i="47"/>
  <c r="BA26" i="53"/>
  <c r="AW6" i="53"/>
  <c r="BB5" i="53"/>
  <c r="BB10" i="53"/>
  <c r="AY24" i="49"/>
  <c r="AZ30" i="50"/>
  <c r="AS6" i="41"/>
  <c r="AZ5" i="42"/>
  <c r="BA5" i="53"/>
  <c r="AH15" i="37"/>
  <c r="BB7" i="42"/>
  <c r="AV19" i="44"/>
  <c r="AT39" i="48"/>
  <c r="Z15" i="37"/>
  <c r="BA19" i="37"/>
  <c r="Z51" i="37"/>
  <c r="AY51" i="37" s="1"/>
  <c r="AH61" i="37"/>
  <c r="BC61" i="37" s="1"/>
  <c r="AH29" i="37"/>
  <c r="BC29" i="37" s="1"/>
  <c r="BB8" i="37"/>
  <c r="AH59" i="37"/>
  <c r="BC59" i="37" s="1"/>
  <c r="Z68" i="37"/>
  <c r="AY68" i="37" s="1"/>
  <c r="AW7" i="41"/>
  <c r="AU15" i="41"/>
  <c r="AT5" i="42"/>
  <c r="BB5" i="42"/>
  <c r="AF11" i="43"/>
  <c r="BB11" i="43" s="1"/>
  <c r="AF5" i="43"/>
  <c r="AF17" i="43"/>
  <c r="AF41" i="43"/>
  <c r="AF27" i="43"/>
  <c r="BB44" i="43" s="1"/>
  <c r="AF52" i="43"/>
  <c r="BB52" i="43" s="1"/>
  <c r="AF62" i="43"/>
  <c r="BB62" i="43" s="1"/>
  <c r="AF66" i="43"/>
  <c r="BB66" i="43" s="1"/>
  <c r="H31" i="43"/>
  <c r="H20" i="43"/>
  <c r="AP36" i="43" s="1"/>
  <c r="H45" i="43"/>
  <c r="H60" i="43"/>
  <c r="AP60" i="43" s="1"/>
  <c r="H57" i="43"/>
  <c r="AP57" i="43" s="1"/>
  <c r="H64" i="43"/>
  <c r="AP64" i="43" s="1"/>
  <c r="P15" i="43"/>
  <c r="P43" i="43"/>
  <c r="P54" i="43"/>
  <c r="AT54" i="43" s="1"/>
  <c r="P64" i="43"/>
  <c r="AT64" i="43" s="1"/>
  <c r="F22" i="43"/>
  <c r="F9" i="43"/>
  <c r="F28" i="43"/>
  <c r="F14" i="43"/>
  <c r="F29" i="43"/>
  <c r="F24" i="43"/>
  <c r="F13" i="43"/>
  <c r="F11" i="43"/>
  <c r="F27" i="43"/>
  <c r="F7" i="43"/>
  <c r="AH14" i="44"/>
  <c r="AH27" i="44"/>
  <c r="J40" i="44"/>
  <c r="BB27" i="44"/>
  <c r="AP40" i="47"/>
  <c r="AX27" i="47"/>
  <c r="BB15" i="47"/>
  <c r="AT20" i="47"/>
  <c r="AZ21" i="48"/>
  <c r="AZ36" i="48"/>
  <c r="AP24" i="48"/>
  <c r="AP33" i="48"/>
  <c r="AP40" i="48"/>
  <c r="AV31" i="48"/>
  <c r="T34" i="51"/>
  <c r="T22" i="51"/>
  <c r="T25" i="51"/>
  <c r="T31" i="51"/>
  <c r="T60" i="51"/>
  <c r="AV60" i="51" s="1"/>
  <c r="T41" i="51"/>
  <c r="AV41" i="51" s="1"/>
  <c r="T65" i="51"/>
  <c r="AV65" i="51" s="1"/>
  <c r="T69" i="51"/>
  <c r="AV69" i="51" s="1"/>
  <c r="R20" i="52"/>
  <c r="R12" i="52"/>
  <c r="R43" i="52"/>
  <c r="AU43" i="52" s="1"/>
  <c r="R60" i="52"/>
  <c r="AU60" i="52" s="1"/>
  <c r="R67" i="52"/>
  <c r="AU67" i="52" s="1"/>
  <c r="AH19" i="52"/>
  <c r="AH6" i="53"/>
  <c r="J8" i="53"/>
  <c r="J39" i="53"/>
  <c r="AQ39" i="53" s="1"/>
  <c r="J35" i="53"/>
  <c r="AQ35" i="53" s="1"/>
  <c r="J33" i="53"/>
  <c r="AQ33" i="53" s="1"/>
  <c r="J58" i="53"/>
  <c r="AQ58" i="53" s="1"/>
  <c r="J71" i="53"/>
  <c r="AQ71" i="53" s="1"/>
  <c r="AH96" i="45"/>
  <c r="AH91" i="45"/>
  <c r="AH84" i="45"/>
  <c r="AH90" i="45"/>
  <c r="AH79" i="45"/>
  <c r="AH7" i="45"/>
  <c r="AH86" i="45"/>
  <c r="AH82" i="45"/>
  <c r="AH93" i="45"/>
  <c r="AH45" i="45"/>
  <c r="AH100" i="45"/>
  <c r="AH95" i="45"/>
  <c r="AH88" i="45"/>
  <c r="AH83" i="45"/>
  <c r="AH89" i="45"/>
  <c r="AH94" i="45"/>
  <c r="AH97" i="45"/>
  <c r="AH92" i="45"/>
  <c r="AH44" i="45"/>
  <c r="AH78" i="45"/>
  <c r="AH80" i="45"/>
  <c r="AH81" i="45"/>
  <c r="AH101" i="45"/>
  <c r="AH85" i="45"/>
  <c r="AH99" i="45"/>
  <c r="AH87" i="45"/>
  <c r="AH98" i="45"/>
  <c r="AH22" i="45"/>
  <c r="AH32" i="45"/>
  <c r="AH102" i="46"/>
  <c r="AH94" i="46"/>
  <c r="AH116" i="46"/>
  <c r="AH131" i="46"/>
  <c r="AH134" i="46"/>
  <c r="AH129" i="46"/>
  <c r="AH78" i="46"/>
  <c r="AH73" i="46"/>
  <c r="AH127" i="46"/>
  <c r="AH88" i="46"/>
  <c r="AH123" i="46"/>
  <c r="AH100" i="46"/>
  <c r="AH142" i="46"/>
  <c r="AH121" i="46"/>
  <c r="AH113" i="46"/>
  <c r="AH138" i="46"/>
  <c r="AH92" i="46"/>
  <c r="AH76" i="46"/>
  <c r="AH85" i="46"/>
  <c r="AH89" i="46"/>
  <c r="AH104" i="46"/>
  <c r="AH119" i="46"/>
  <c r="AH148" i="46"/>
  <c r="AH96" i="46"/>
  <c r="AH107" i="46"/>
  <c r="AH109" i="46"/>
  <c r="AH140" i="46"/>
  <c r="AH124" i="46"/>
  <c r="AH141" i="46"/>
  <c r="AH106" i="46"/>
  <c r="AH133" i="46"/>
  <c r="AH139" i="46"/>
  <c r="AH112" i="46"/>
  <c r="AH147" i="46"/>
  <c r="AH97" i="46"/>
  <c r="AH83" i="46"/>
  <c r="AH79" i="46"/>
  <c r="AH98" i="46"/>
  <c r="AH110" i="46"/>
  <c r="AH103" i="46"/>
  <c r="AH105" i="46"/>
  <c r="AH118" i="46"/>
  <c r="AH86" i="46"/>
  <c r="AH82" i="46"/>
  <c r="AH111" i="46"/>
  <c r="AH95" i="46"/>
  <c r="AH99" i="46"/>
  <c r="AH90" i="46"/>
  <c r="AH135" i="46"/>
  <c r="AH136" i="46"/>
  <c r="AH108" i="46"/>
  <c r="AH101" i="46"/>
  <c r="AH146" i="46"/>
  <c r="AH143" i="46"/>
  <c r="AH130" i="46"/>
  <c r="AH84" i="46"/>
  <c r="AH93" i="46"/>
  <c r="AH77" i="46"/>
  <c r="AH81" i="46"/>
  <c r="AH91" i="46"/>
  <c r="AH80" i="46"/>
  <c r="AH128" i="46"/>
  <c r="AH132" i="46"/>
  <c r="AH144" i="46"/>
  <c r="AH75" i="46"/>
  <c r="AH74" i="46"/>
  <c r="AH114" i="46"/>
  <c r="AH120" i="46"/>
  <c r="AH125" i="46"/>
  <c r="AH115" i="46"/>
  <c r="AH117" i="46"/>
  <c r="AH145" i="46"/>
  <c r="AH122" i="46"/>
  <c r="AH126" i="46"/>
  <c r="AH137" i="46"/>
  <c r="AH87" i="46"/>
  <c r="AX10" i="50"/>
  <c r="AS29" i="49"/>
  <c r="AX29" i="44"/>
  <c r="AV12" i="48"/>
  <c r="AZ16" i="37"/>
  <c r="R64" i="44"/>
  <c r="AU64" i="44" s="1"/>
  <c r="AZ38" i="45"/>
  <c r="BB31" i="45"/>
  <c r="BB12" i="46"/>
  <c r="AP28" i="47"/>
  <c r="BB5" i="47"/>
  <c r="BB62" i="47"/>
  <c r="AT25" i="47"/>
  <c r="AT62" i="47"/>
  <c r="AP60" i="47"/>
  <c r="AW59" i="47"/>
  <c r="BA47" i="47"/>
  <c r="AT29" i="48"/>
  <c r="AT33" i="48"/>
  <c r="AZ41" i="48"/>
  <c r="AZ18" i="48"/>
  <c r="AP30" i="48"/>
  <c r="AP38" i="48"/>
  <c r="BB34" i="48"/>
  <c r="BB35" i="48"/>
  <c r="AV43" i="48"/>
  <c r="AU40" i="49"/>
  <c r="AU31" i="49"/>
  <c r="BC45" i="49"/>
  <c r="AY47" i="49"/>
  <c r="AY7" i="49"/>
  <c r="AU13" i="49"/>
  <c r="AU17" i="49"/>
  <c r="AW32" i="49"/>
  <c r="AW43" i="49"/>
  <c r="AW8" i="49"/>
  <c r="AW8" i="51"/>
  <c r="AZ39" i="51"/>
  <c r="BA14" i="53"/>
  <c r="AS9" i="53"/>
  <c r="BB40" i="47"/>
  <c r="BC42" i="49"/>
  <c r="AZ26" i="37"/>
  <c r="AZ67" i="45"/>
  <c r="AU9" i="37"/>
  <c r="AR19" i="37"/>
  <c r="Z35" i="37"/>
  <c r="AY35" i="37" s="1"/>
  <c r="Z60" i="37"/>
  <c r="AY60" i="37" s="1"/>
  <c r="AF39" i="43"/>
  <c r="BB39" i="43" s="1"/>
  <c r="AF36" i="43"/>
  <c r="AF18" i="43"/>
  <c r="AF43" i="43"/>
  <c r="BB43" i="43" s="1"/>
  <c r="AF46" i="43"/>
  <c r="BB46" i="43" s="1"/>
  <c r="AF53" i="43"/>
  <c r="BB53" i="43" s="1"/>
  <c r="AF60" i="43"/>
  <c r="BB60" i="43" s="1"/>
  <c r="AF63" i="43"/>
  <c r="BB63" i="43" s="1"/>
  <c r="AF72" i="43"/>
  <c r="BB72" i="43" s="1"/>
  <c r="H8" i="43"/>
  <c r="H22" i="43"/>
  <c r="H47" i="43"/>
  <c r="AP47" i="43" s="1"/>
  <c r="H55" i="43"/>
  <c r="AP55" i="43" s="1"/>
  <c r="H71" i="43"/>
  <c r="AP71" i="43" s="1"/>
  <c r="P9" i="43"/>
  <c r="AT45" i="43" s="1"/>
  <c r="P46" i="43"/>
  <c r="AT46" i="43" s="1"/>
  <c r="P48" i="43"/>
  <c r="AT48" i="43" s="1"/>
  <c r="J22" i="44"/>
  <c r="AZ50" i="44"/>
  <c r="AV49" i="44"/>
  <c r="AR42" i="44"/>
  <c r="AR51" i="44"/>
  <c r="AH13" i="44"/>
  <c r="AH50" i="44"/>
  <c r="AP20" i="44"/>
  <c r="AP7" i="44"/>
  <c r="AT35" i="44"/>
  <c r="AX5" i="44"/>
  <c r="AX26" i="44"/>
  <c r="BB34" i="44"/>
  <c r="AP18" i="46"/>
  <c r="AX13" i="47"/>
  <c r="AT14" i="48"/>
  <c r="AQ31" i="49"/>
  <c r="BC46" i="49"/>
  <c r="AY41" i="49"/>
  <c r="AQ56" i="49"/>
  <c r="AQ62" i="49"/>
  <c r="T20" i="51"/>
  <c r="T39" i="51"/>
  <c r="T33" i="51"/>
  <c r="T32" i="51"/>
  <c r="T56" i="51"/>
  <c r="AV56" i="51" s="1"/>
  <c r="T52" i="51"/>
  <c r="AV52" i="51" s="1"/>
  <c r="T63" i="51"/>
  <c r="AV63" i="51" s="1"/>
  <c r="R38" i="52"/>
  <c r="AU38" i="52" s="1"/>
  <c r="R45" i="52"/>
  <c r="AU45" i="52" s="1"/>
  <c r="R58" i="52"/>
  <c r="AU58" i="52" s="1"/>
  <c r="R17" i="52"/>
  <c r="J20" i="53"/>
  <c r="AT19" i="53"/>
  <c r="BA23" i="53"/>
  <c r="J15" i="53"/>
  <c r="AQ11" i="53" s="1"/>
  <c r="AP26" i="53"/>
  <c r="J9" i="53"/>
  <c r="J17" i="53"/>
  <c r="J30" i="53"/>
  <c r="AQ30" i="53" s="1"/>
  <c r="J19" i="53"/>
  <c r="J47" i="53"/>
  <c r="AQ47" i="53" s="1"/>
  <c r="J56" i="53"/>
  <c r="AQ56" i="53" s="1"/>
  <c r="J72" i="53"/>
  <c r="AQ72" i="53" s="1"/>
  <c r="BA28" i="51"/>
  <c r="AF26" i="43"/>
  <c r="BB33" i="48"/>
  <c r="Z49" i="37"/>
  <c r="AY49" i="37" s="1"/>
  <c r="Z11" i="37"/>
  <c r="P68" i="43"/>
  <c r="AT68" i="43" s="1"/>
  <c r="BA11" i="37"/>
  <c r="Z38" i="37"/>
  <c r="AY38" i="37" s="1"/>
  <c r="AW8" i="37"/>
  <c r="AZ19" i="37"/>
  <c r="AZ24" i="37"/>
  <c r="Z59" i="37"/>
  <c r="AY59" i="37" s="1"/>
  <c r="Z31" i="37"/>
  <c r="AY31" i="37" s="1"/>
  <c r="Z23" i="37"/>
  <c r="AZ16" i="42"/>
  <c r="AF35" i="43"/>
  <c r="BB30" i="43" s="1"/>
  <c r="AF8" i="43"/>
  <c r="AF37" i="43"/>
  <c r="BB37" i="43" s="1"/>
  <c r="AF9" i="43"/>
  <c r="BB45" i="43" s="1"/>
  <c r="AF24" i="43"/>
  <c r="BB12" i="43" s="1"/>
  <c r="AF54" i="43"/>
  <c r="BB54" i="43" s="1"/>
  <c r="AF57" i="43"/>
  <c r="BB57" i="43" s="1"/>
  <c r="AF64" i="43"/>
  <c r="BB64" i="43" s="1"/>
  <c r="H32" i="43"/>
  <c r="H28" i="43"/>
  <c r="H16" i="43"/>
  <c r="AP35" i="43" s="1"/>
  <c r="H41" i="43"/>
  <c r="AP41" i="43" s="1"/>
  <c r="AP5" i="43"/>
  <c r="H33" i="43"/>
  <c r="H59" i="43"/>
  <c r="AP59" i="43" s="1"/>
  <c r="H72" i="43"/>
  <c r="AP72" i="43" s="1"/>
  <c r="P25" i="43"/>
  <c r="P24" i="43"/>
  <c r="P53" i="43"/>
  <c r="AT53" i="43" s="1"/>
  <c r="AH36" i="44"/>
  <c r="AH8" i="44"/>
  <c r="AH64" i="44"/>
  <c r="BC64" i="44" s="1"/>
  <c r="AV14" i="48"/>
  <c r="AT11" i="48"/>
  <c r="AZ23" i="48"/>
  <c r="AZ46" i="48"/>
  <c r="BB31" i="48"/>
  <c r="AV16" i="50"/>
  <c r="AZ28" i="50"/>
  <c r="AV5" i="50"/>
  <c r="AT28" i="50"/>
  <c r="T24" i="51"/>
  <c r="AV16" i="51" s="1"/>
  <c r="T29" i="51"/>
  <c r="T45" i="51"/>
  <c r="T28" i="51"/>
  <c r="T46" i="51"/>
  <c r="AV46" i="51" s="1"/>
  <c r="T61" i="51"/>
  <c r="AV61" i="51" s="1"/>
  <c r="T53" i="51"/>
  <c r="AV53" i="51" s="1"/>
  <c r="T67" i="51"/>
  <c r="AV67" i="51" s="1"/>
  <c r="R21" i="52"/>
  <c r="R24" i="52"/>
  <c r="R42" i="52"/>
  <c r="AU42" i="52" s="1"/>
  <c r="R49" i="52"/>
  <c r="AU49" i="52" s="1"/>
  <c r="R62" i="52"/>
  <c r="AU62" i="52" s="1"/>
  <c r="BA24" i="52"/>
  <c r="AS27" i="52"/>
  <c r="AW27" i="52"/>
  <c r="J57" i="53"/>
  <c r="AQ57" i="53" s="1"/>
  <c r="AP25" i="53"/>
  <c r="J21" i="53"/>
  <c r="J36" i="53"/>
  <c r="AQ36" i="53" s="1"/>
  <c r="J6" i="53"/>
  <c r="J51" i="53"/>
  <c r="AQ51" i="53" s="1"/>
  <c r="J66" i="53"/>
  <c r="AQ66" i="53" s="1"/>
  <c r="J69" i="53"/>
  <c r="AQ69" i="53" s="1"/>
  <c r="AW27" i="53"/>
  <c r="AX25" i="37"/>
  <c r="AT15" i="37"/>
  <c r="AV19" i="37"/>
  <c r="AV24" i="37"/>
  <c r="AU6" i="37"/>
  <c r="AS20" i="37"/>
  <c r="AQ17" i="41"/>
  <c r="AR7" i="42"/>
  <c r="AV8" i="44"/>
  <c r="AV42" i="44"/>
  <c r="AT41" i="44"/>
  <c r="AX45" i="44"/>
  <c r="BB47" i="44"/>
  <c r="AZ34" i="50"/>
  <c r="AZ18" i="50"/>
  <c r="BB11" i="50"/>
  <c r="BA22" i="51"/>
  <c r="AZ20" i="51"/>
  <c r="AS23" i="52"/>
  <c r="BA10" i="53"/>
  <c r="AW17" i="53"/>
  <c r="AZ15" i="44"/>
  <c r="AW11" i="51"/>
  <c r="AT10" i="44"/>
  <c r="AR19" i="50"/>
  <c r="Z19" i="37"/>
  <c r="Z50" i="37"/>
  <c r="AY50" i="37" s="1"/>
  <c r="BA12" i="41"/>
  <c r="AU16" i="41"/>
  <c r="AU12" i="41"/>
  <c r="AR6" i="42"/>
  <c r="J8" i="42"/>
  <c r="AZ7" i="42"/>
  <c r="AF31" i="43"/>
  <c r="BB29" i="43" s="1"/>
  <c r="AF28" i="43"/>
  <c r="AF19" i="43"/>
  <c r="AF22" i="43"/>
  <c r="AF21" i="43"/>
  <c r="AF33" i="43"/>
  <c r="AF58" i="43"/>
  <c r="BB58" i="43" s="1"/>
  <c r="AF67" i="43"/>
  <c r="BB67" i="43" s="1"/>
  <c r="H42" i="43"/>
  <c r="AP42" i="43" s="1"/>
  <c r="H27" i="43"/>
  <c r="AP23" i="43" s="1"/>
  <c r="H49" i="43"/>
  <c r="AP49" i="43" s="1"/>
  <c r="H67" i="43"/>
  <c r="AP67" i="43" s="1"/>
  <c r="P35" i="43"/>
  <c r="P40" i="43"/>
  <c r="P27" i="43"/>
  <c r="P58" i="43"/>
  <c r="AT58" i="43" s="1"/>
  <c r="AZ51" i="44"/>
  <c r="AV24" i="44"/>
  <c r="AR17" i="44"/>
  <c r="AR33" i="44"/>
  <c r="AH46" i="44"/>
  <c r="AH66" i="44"/>
  <c r="BC66" i="44" s="1"/>
  <c r="AP27" i="44"/>
  <c r="AP26" i="44"/>
  <c r="BB8" i="44"/>
  <c r="AT11" i="44"/>
  <c r="AX38" i="44"/>
  <c r="AZ54" i="45"/>
  <c r="AT21" i="48"/>
  <c r="AZ16" i="48"/>
  <c r="AP21" i="48"/>
  <c r="BB19" i="48"/>
  <c r="BB21" i="48"/>
  <c r="BB47" i="48"/>
  <c r="AV7" i="48"/>
  <c r="AV39" i="48"/>
  <c r="AU34" i="49"/>
  <c r="AW20" i="49"/>
  <c r="AW12" i="49"/>
  <c r="T37" i="51"/>
  <c r="T30" i="51"/>
  <c r="T23" i="51"/>
  <c r="AV21" i="51" s="1"/>
  <c r="T8" i="51"/>
  <c r="AV13" i="51" s="1"/>
  <c r="T57" i="51"/>
  <c r="AV57" i="51" s="1"/>
  <c r="T71" i="51"/>
  <c r="AV71" i="51" s="1"/>
  <c r="T64" i="51"/>
  <c r="AV64" i="51" s="1"/>
  <c r="T72" i="51"/>
  <c r="AV72" i="51" s="1"/>
  <c r="R25" i="52"/>
  <c r="R39" i="52"/>
  <c r="AU39" i="52" s="1"/>
  <c r="R46" i="52"/>
  <c r="AU46" i="52" s="1"/>
  <c r="R70" i="52"/>
  <c r="AU70" i="52" s="1"/>
  <c r="J42" i="53"/>
  <c r="AQ42" i="53" s="1"/>
  <c r="AS25" i="53"/>
  <c r="J46" i="53"/>
  <c r="AQ46" i="53" s="1"/>
  <c r="AH14" i="53"/>
  <c r="J12" i="53"/>
  <c r="J52" i="53"/>
  <c r="AQ52" i="53" s="1"/>
  <c r="J13" i="53"/>
  <c r="AQ9" i="53" s="1"/>
  <c r="J60" i="53"/>
  <c r="AQ60" i="53" s="1"/>
  <c r="J54" i="53"/>
  <c r="AQ54" i="53" s="1"/>
  <c r="J67" i="53"/>
  <c r="AQ67" i="53" s="1"/>
  <c r="AZ12" i="44"/>
  <c r="BA30" i="51"/>
  <c r="F37" i="46"/>
  <c r="F9" i="46"/>
  <c r="F38" i="46"/>
  <c r="F13" i="46"/>
  <c r="F39" i="46"/>
  <c r="F42" i="46"/>
  <c r="F16" i="46"/>
  <c r="F33" i="46"/>
  <c r="F40" i="46"/>
  <c r="F10" i="46"/>
  <c r="F34" i="46"/>
  <c r="F17" i="46"/>
  <c r="F35" i="46"/>
  <c r="F41" i="46"/>
  <c r="F36" i="46"/>
  <c r="F23" i="46"/>
  <c r="AH98" i="47"/>
  <c r="AH113" i="47"/>
  <c r="AH134" i="47"/>
  <c r="AH122" i="47"/>
  <c r="AH115" i="47"/>
  <c r="AH91" i="47"/>
  <c r="AH120" i="47"/>
  <c r="AH101" i="47"/>
  <c r="AH103" i="47"/>
  <c r="AH104" i="47"/>
  <c r="AH125" i="47"/>
  <c r="AH135" i="47"/>
  <c r="AH110" i="47"/>
  <c r="AH94" i="47"/>
  <c r="AH119" i="47"/>
  <c r="AH128" i="47"/>
  <c r="AH114" i="47"/>
  <c r="AH116" i="47"/>
  <c r="AH100" i="47"/>
  <c r="AH131" i="47"/>
  <c r="AH126" i="47"/>
  <c r="AH129" i="47"/>
  <c r="AH105" i="47"/>
  <c r="AH132" i="47"/>
  <c r="AH130" i="47"/>
  <c r="AH92" i="47"/>
  <c r="AH137" i="47"/>
  <c r="AH93" i="47"/>
  <c r="AH95" i="47"/>
  <c r="AH96" i="47"/>
  <c r="AH123" i="47"/>
  <c r="AH99" i="47"/>
  <c r="AH136" i="47"/>
  <c r="AH112" i="47"/>
  <c r="AH109" i="47"/>
  <c r="AH117" i="47"/>
  <c r="AH138" i="47"/>
  <c r="AH118" i="47"/>
  <c r="AH102" i="47"/>
  <c r="AH127" i="47"/>
  <c r="AH106" i="47"/>
  <c r="AH124" i="47"/>
  <c r="AH108" i="47"/>
  <c r="AH133" i="47"/>
  <c r="AH107" i="47"/>
  <c r="AH111" i="47"/>
  <c r="AH121" i="47"/>
  <c r="AH97" i="47"/>
  <c r="BB15" i="53"/>
  <c r="BB6" i="53"/>
  <c r="BB16" i="53"/>
  <c r="AO17" i="51"/>
  <c r="BA9" i="51"/>
  <c r="AV40" i="51"/>
  <c r="AZ25" i="51"/>
  <c r="BA31" i="51"/>
  <c r="AZ9" i="51"/>
  <c r="AS30" i="51"/>
  <c r="AV7" i="50"/>
  <c r="AV29" i="50"/>
  <c r="AZ29" i="50"/>
  <c r="AU21" i="49"/>
  <c r="AU30" i="49"/>
  <c r="BA46" i="49"/>
  <c r="AS58" i="49"/>
  <c r="BC9" i="49"/>
  <c r="AY32" i="49"/>
  <c r="BC25" i="49"/>
  <c r="AY19" i="49"/>
  <c r="AY21" i="49"/>
  <c r="AY57" i="49"/>
  <c r="AY8" i="49"/>
  <c r="AQ51" i="49"/>
  <c r="BA40" i="49"/>
  <c r="BA5" i="49"/>
  <c r="AY39" i="49"/>
  <c r="AQ54" i="49"/>
  <c r="AW19" i="49"/>
  <c r="AW55" i="49"/>
  <c r="AS13" i="49"/>
  <c r="BC29" i="49"/>
  <c r="AU59" i="49"/>
  <c r="AU12" i="49"/>
  <c r="BA44" i="49"/>
  <c r="BA19" i="49"/>
  <c r="BA59" i="49"/>
  <c r="BA7" i="49"/>
  <c r="AS52" i="49"/>
  <c r="BC23" i="49"/>
  <c r="AQ25" i="49"/>
  <c r="BC54" i="49"/>
  <c r="AY15" i="49"/>
  <c r="AQ49" i="49"/>
  <c r="AU42" i="49"/>
  <c r="BC34" i="49"/>
  <c r="BC12" i="49"/>
  <c r="BC49" i="49"/>
  <c r="AY45" i="49"/>
  <c r="AQ21" i="49"/>
  <c r="AQ7" i="49"/>
  <c r="AQ11" i="49"/>
  <c r="AW52" i="49"/>
  <c r="AU9" i="49"/>
  <c r="AU5" i="49"/>
  <c r="AY18" i="49"/>
  <c r="AW16" i="49"/>
  <c r="AW18" i="49"/>
  <c r="AW48" i="49"/>
  <c r="AW59" i="49"/>
  <c r="AW7" i="49"/>
  <c r="BA48" i="49"/>
  <c r="BA58" i="49"/>
  <c r="AS48" i="49"/>
  <c r="AT18" i="48"/>
  <c r="AZ38" i="48"/>
  <c r="AP8" i="48"/>
  <c r="BB15" i="48"/>
  <c r="AV15" i="48"/>
  <c r="AV29" i="48"/>
  <c r="AZ30" i="48"/>
  <c r="AZ31" i="48"/>
  <c r="BB40" i="48"/>
  <c r="BB23" i="47"/>
  <c r="BA9" i="47"/>
  <c r="AX56" i="47"/>
  <c r="AT13" i="47"/>
  <c r="AT19" i="47"/>
  <c r="AX28" i="47"/>
  <c r="AT27" i="47"/>
  <c r="BB16" i="47"/>
  <c r="AT61" i="47"/>
  <c r="AW43" i="47"/>
  <c r="BA26" i="47"/>
  <c r="BA58" i="47"/>
  <c r="AX12" i="46"/>
  <c r="AS5" i="46"/>
  <c r="AS14" i="46"/>
  <c r="AS12" i="46"/>
  <c r="BA31" i="46"/>
  <c r="BB46" i="46"/>
  <c r="BB29" i="46"/>
  <c r="BB17" i="46"/>
  <c r="AP5" i="46"/>
  <c r="BA27" i="46"/>
  <c r="BA46" i="46"/>
  <c r="BB26" i="46"/>
  <c r="AP30" i="46"/>
  <c r="BA43" i="46"/>
  <c r="AX38" i="46"/>
  <c r="AT36" i="46"/>
  <c r="AX57" i="45"/>
  <c r="AV69" i="45"/>
  <c r="AZ31" i="45"/>
  <c r="AT46" i="45"/>
  <c r="AR70" i="45"/>
  <c r="BB69" i="45"/>
  <c r="AT13" i="45"/>
  <c r="AZ43" i="44"/>
  <c r="AP46" i="44"/>
  <c r="AP52" i="44"/>
  <c r="AX35" i="44"/>
  <c r="BB7" i="44"/>
  <c r="AZ29" i="44"/>
  <c r="AZ49" i="44"/>
  <c r="AV46" i="44"/>
  <c r="BB43" i="44"/>
  <c r="AZ42" i="44"/>
  <c r="AZ14" i="44"/>
  <c r="AR45" i="44"/>
  <c r="AP24" i="44"/>
  <c r="BB10" i="44"/>
  <c r="AR35" i="44"/>
  <c r="AR20" i="44"/>
  <c r="AZ17" i="44"/>
  <c r="AZ22" i="44"/>
  <c r="BC49" i="44"/>
  <c r="AP33" i="44"/>
  <c r="AP45" i="44"/>
  <c r="AT17" i="44"/>
  <c r="AX23" i="44"/>
  <c r="BB32" i="44"/>
  <c r="AR19" i="44"/>
  <c r="AP15" i="44"/>
  <c r="AT28" i="44"/>
  <c r="AO15" i="37"/>
  <c r="AT25" i="37"/>
  <c r="AP15" i="37"/>
  <c r="BB11" i="37"/>
  <c r="BA6" i="37"/>
  <c r="BA14" i="37"/>
  <c r="AU11" i="37"/>
  <c r="BA9" i="37"/>
  <c r="BB20" i="37"/>
  <c r="BA16" i="37"/>
  <c r="BA26" i="37"/>
  <c r="AW17" i="41"/>
  <c r="BC51" i="49"/>
  <c r="AR24" i="37"/>
  <c r="BB22" i="37"/>
  <c r="AW6" i="37"/>
  <c r="AW14" i="37"/>
  <c r="AU22" i="37"/>
  <c r="AW6" i="41"/>
  <c r="BA15" i="41"/>
  <c r="AT34" i="44"/>
  <c r="AX27" i="44"/>
  <c r="BB15" i="44"/>
  <c r="BB50" i="44"/>
  <c r="AX15" i="45"/>
  <c r="AZ33" i="48"/>
  <c r="AW22" i="51"/>
  <c r="AS15" i="53"/>
  <c r="AZ35" i="44"/>
  <c r="AZ15" i="37"/>
  <c r="AX27" i="45"/>
  <c r="AZ34" i="44"/>
  <c r="AV29" i="44"/>
  <c r="AR40" i="44"/>
  <c r="AT22" i="44"/>
  <c r="BB12" i="44"/>
  <c r="BB20" i="44"/>
  <c r="BB9" i="44"/>
  <c r="AZ41" i="45"/>
  <c r="AV36" i="45"/>
  <c r="AV56" i="45"/>
  <c r="AV64" i="45"/>
  <c r="AT5" i="45"/>
  <c r="AS18" i="46"/>
  <c r="BA44" i="46"/>
  <c r="AS40" i="46"/>
  <c r="BA26" i="46"/>
  <c r="BB13" i="46"/>
  <c r="AX45" i="46"/>
  <c r="AT26" i="46"/>
  <c r="AT29" i="46"/>
  <c r="BB55" i="47"/>
  <c r="BB11" i="47"/>
  <c r="AX38" i="47"/>
  <c r="AT7" i="47"/>
  <c r="AW31" i="47"/>
  <c r="AS5" i="47"/>
  <c r="BA28" i="47"/>
  <c r="AS44" i="47"/>
  <c r="AS13" i="47"/>
  <c r="AQ37" i="49"/>
  <c r="BC55" i="49"/>
  <c r="BC62" i="49"/>
  <c r="AY58" i="49"/>
  <c r="AY11" i="49"/>
  <c r="AU50" i="49"/>
  <c r="AU57" i="49"/>
  <c r="AQ38" i="49"/>
  <c r="AQ27" i="49"/>
  <c r="AW34" i="49"/>
  <c r="AW47" i="49"/>
  <c r="AZ19" i="50"/>
  <c r="AZ7" i="37"/>
  <c r="BB9" i="37"/>
  <c r="AZ20" i="37"/>
  <c r="AZ13" i="42"/>
  <c r="AV5" i="44"/>
  <c r="AP18" i="44"/>
  <c r="AP42" i="44"/>
  <c r="AT16" i="44"/>
  <c r="AT39" i="44"/>
  <c r="AT44" i="44"/>
  <c r="AX51" i="44"/>
  <c r="AX9" i="44"/>
  <c r="BB45" i="44"/>
  <c r="BA37" i="46"/>
  <c r="AX27" i="46"/>
  <c r="BB36" i="46"/>
  <c r="BB38" i="46"/>
  <c r="AX44" i="46"/>
  <c r="AT5" i="46"/>
  <c r="AT44" i="46"/>
  <c r="AP20" i="46"/>
  <c r="AP6" i="46"/>
  <c r="BA33" i="47"/>
  <c r="BA54" i="47"/>
  <c r="BA59" i="47"/>
  <c r="BA63" i="47"/>
  <c r="AS53" i="47"/>
  <c r="AT10" i="48"/>
  <c r="AT44" i="48"/>
  <c r="AZ20" i="48"/>
  <c r="AZ25" i="48"/>
  <c r="AP25" i="48"/>
  <c r="BB14" i="48"/>
  <c r="BB32" i="48"/>
  <c r="AW11" i="37"/>
  <c r="AZ9" i="37"/>
  <c r="BB23" i="43"/>
  <c r="AX57" i="47"/>
  <c r="AW40" i="47"/>
  <c r="AW6" i="47"/>
  <c r="AW58" i="47"/>
  <c r="AW11" i="47"/>
  <c r="BA24" i="49"/>
  <c r="BA18" i="49"/>
  <c r="BA45" i="49"/>
  <c r="AS47" i="49"/>
  <c r="AV34" i="50"/>
  <c r="AX8" i="50"/>
  <c r="AT9" i="50"/>
  <c r="AS15" i="51"/>
  <c r="AZ34" i="51"/>
  <c r="AZ40" i="51"/>
  <c r="AS32" i="51"/>
  <c r="AZ6" i="42"/>
  <c r="AT29" i="44"/>
  <c r="AX32" i="44"/>
  <c r="AX48" i="44"/>
  <c r="BB19" i="44"/>
  <c r="BB36" i="44"/>
  <c r="BB53" i="44"/>
  <c r="BB33" i="45"/>
  <c r="AX23" i="46"/>
  <c r="BA30" i="46"/>
  <c r="BA9" i="46"/>
  <c r="BB5" i="46"/>
  <c r="AX42" i="47"/>
  <c r="BB28" i="47"/>
  <c r="BB38" i="47"/>
  <c r="BB60" i="47"/>
  <c r="AW36" i="47"/>
  <c r="BA12" i="47"/>
  <c r="BB26" i="48"/>
  <c r="BB24" i="48"/>
  <c r="BA14" i="49"/>
  <c r="AW21" i="53"/>
  <c r="BB21" i="53"/>
  <c r="BB9" i="42"/>
  <c r="AZ39" i="44"/>
  <c r="AR36" i="44"/>
  <c r="AP31" i="45"/>
  <c r="AX46" i="46"/>
  <c r="AY42" i="49"/>
  <c r="AU24" i="49"/>
  <c r="AS21" i="53"/>
  <c r="AZ11" i="42"/>
  <c r="AZ54" i="44"/>
  <c r="AZ18" i="45"/>
  <c r="BB27" i="45"/>
  <c r="BB28" i="45"/>
  <c r="BA29" i="46"/>
  <c r="BA45" i="46"/>
  <c r="BB23" i="46"/>
  <c r="BB34" i="46"/>
  <c r="BB45" i="46"/>
  <c r="BB34" i="47"/>
  <c r="BB22" i="47"/>
  <c r="BB66" i="47"/>
  <c r="AX58" i="47"/>
  <c r="BA43" i="47"/>
  <c r="BB20" i="48"/>
  <c r="BB41" i="48"/>
  <c r="BB44" i="48"/>
  <c r="BC26" i="49"/>
  <c r="BC44" i="49"/>
  <c r="AW61" i="49"/>
  <c r="AZ25" i="37"/>
  <c r="AX20" i="37"/>
  <c r="BA11" i="41"/>
  <c r="AZ28" i="44"/>
  <c r="AZ10" i="44"/>
  <c r="AZ26" i="44"/>
  <c r="AT46" i="44"/>
  <c r="AX10" i="44"/>
  <c r="BB24" i="44"/>
  <c r="BB48" i="44"/>
  <c r="AX47" i="45"/>
  <c r="AX55" i="45"/>
  <c r="AZ32" i="45"/>
  <c r="AZ17" i="45"/>
  <c r="AZ21" i="45"/>
  <c r="AZ33" i="45"/>
  <c r="AT15" i="45"/>
  <c r="AT21" i="45"/>
  <c r="AT69" i="45"/>
  <c r="AR23" i="45"/>
  <c r="AR9" i="45"/>
  <c r="AR21" i="45"/>
  <c r="BB60" i="45"/>
  <c r="BB12" i="45"/>
  <c r="BB62" i="45"/>
  <c r="AZ5" i="45"/>
  <c r="BA39" i="46"/>
  <c r="BA8" i="46"/>
  <c r="BA32" i="46"/>
  <c r="BA33" i="46"/>
  <c r="BB11" i="46"/>
  <c r="BB18" i="46"/>
  <c r="BB44" i="46"/>
  <c r="AT9" i="46"/>
  <c r="BA17" i="46"/>
  <c r="BB36" i="47"/>
  <c r="BB42" i="47"/>
  <c r="BB37" i="47"/>
  <c r="BB7" i="47"/>
  <c r="BB25" i="47"/>
  <c r="BA41" i="47"/>
  <c r="BA38" i="47"/>
  <c r="BA49" i="47"/>
  <c r="BA17" i="47"/>
  <c r="BA66" i="47"/>
  <c r="BA19" i="47"/>
  <c r="AZ17" i="48"/>
  <c r="AZ8" i="48"/>
  <c r="AZ32" i="48"/>
  <c r="AZ47" i="48"/>
  <c r="BB46" i="48"/>
  <c r="BC31" i="49"/>
  <c r="BC53" i="49"/>
  <c r="BA17" i="49"/>
  <c r="BA50" i="49"/>
  <c r="BA11" i="49"/>
  <c r="BA29" i="51"/>
  <c r="BA6" i="51"/>
  <c r="AZ35" i="51"/>
  <c r="BB26" i="53"/>
  <c r="BB6" i="47"/>
  <c r="AX43" i="47"/>
  <c r="BA30" i="47"/>
  <c r="AS6" i="53"/>
  <c r="AY7" i="41"/>
  <c r="BA6" i="41"/>
  <c r="BB16" i="42"/>
  <c r="BB38" i="43"/>
  <c r="AV41" i="45"/>
  <c r="AZ35" i="45"/>
  <c r="AZ55" i="45"/>
  <c r="AZ11" i="45"/>
  <c r="AZ28" i="45"/>
  <c r="AZ59" i="45"/>
  <c r="AZ63" i="45"/>
  <c r="AX22" i="45"/>
  <c r="AR33" i="45"/>
  <c r="AV32" i="45"/>
  <c r="AV40" i="45"/>
  <c r="AV48" i="45"/>
  <c r="AT34" i="45"/>
  <c r="BB34" i="45"/>
  <c r="BB36" i="45"/>
  <c r="BB42" i="45"/>
  <c r="BB61" i="45"/>
  <c r="BB57" i="45"/>
  <c r="BB66" i="45"/>
  <c r="BB16" i="46"/>
  <c r="BA28" i="46"/>
  <c r="BA22" i="46"/>
  <c r="BA36" i="46"/>
  <c r="BB42" i="46"/>
  <c r="BB15" i="46"/>
  <c r="AX37" i="46"/>
  <c r="BB58" i="47"/>
  <c r="BB59" i="47"/>
  <c r="BA22" i="47"/>
  <c r="BA6" i="47"/>
  <c r="BA7" i="47"/>
  <c r="BA23" i="47"/>
  <c r="BA15" i="47"/>
  <c r="BC43" i="49"/>
  <c r="BA29" i="49"/>
  <c r="BA35" i="49"/>
  <c r="BA20" i="51"/>
  <c r="AZ30" i="51"/>
  <c r="AT8" i="53"/>
  <c r="AT14" i="53"/>
  <c r="BA6" i="53"/>
  <c r="BA15" i="53"/>
  <c r="AQ12" i="53"/>
  <c r="AS26" i="53"/>
  <c r="AQ7" i="53"/>
  <c r="AW20" i="53"/>
  <c r="AW11" i="53"/>
  <c r="BB12" i="53"/>
  <c r="BB20" i="53"/>
  <c r="AX12" i="53"/>
  <c r="AX16" i="53"/>
  <c r="AP43" i="45"/>
  <c r="BB21" i="46"/>
  <c r="AT7" i="46"/>
  <c r="BB29" i="47"/>
  <c r="AT29" i="47"/>
  <c r="AP32" i="47"/>
  <c r="AY36" i="49"/>
  <c r="BA20" i="53"/>
  <c r="AS25" i="52"/>
  <c r="AQ8" i="53"/>
  <c r="AS14" i="53"/>
  <c r="AW19" i="53"/>
  <c r="BB14" i="53"/>
  <c r="BB10" i="46"/>
  <c r="AT26" i="47"/>
  <c r="AY29" i="49"/>
  <c r="BC22" i="49"/>
  <c r="AZ7" i="50"/>
  <c r="BB13" i="50"/>
  <c r="BB21" i="50"/>
  <c r="BA40" i="51"/>
  <c r="BA10" i="51"/>
  <c r="AU23" i="52"/>
  <c r="BA27" i="52"/>
  <c r="AT5" i="53"/>
  <c r="AW13" i="53"/>
  <c r="AV9" i="42"/>
  <c r="AP50" i="44"/>
  <c r="AP25" i="37"/>
  <c r="AP32" i="44"/>
  <c r="AP46" i="46"/>
  <c r="AP19" i="44"/>
  <c r="AP14" i="43"/>
  <c r="AP34" i="46"/>
  <c r="AP17" i="47"/>
  <c r="AP43" i="47"/>
  <c r="AP71" i="45"/>
  <c r="AP33" i="46"/>
  <c r="AP16" i="53"/>
  <c r="AP27" i="53"/>
  <c r="AP14" i="53"/>
  <c r="AP38" i="46"/>
  <c r="AP39" i="47"/>
  <c r="AP38" i="47"/>
  <c r="AP52" i="47"/>
  <c r="AP15" i="53"/>
  <c r="AP13" i="42"/>
  <c r="AP14" i="42"/>
  <c r="AP37" i="46"/>
  <c r="AP45" i="47"/>
  <c r="AP54" i="47"/>
  <c r="AP15" i="50"/>
  <c r="AP25" i="50"/>
  <c r="AO33" i="47"/>
  <c r="AO18" i="51"/>
  <c r="AO10" i="52"/>
  <c r="AR22" i="37"/>
  <c r="AT27" i="48"/>
  <c r="AR21" i="50"/>
  <c r="AT30" i="50"/>
  <c r="AS39" i="51"/>
  <c r="R47" i="53"/>
  <c r="AU47" i="53" s="1"/>
  <c r="AT7" i="45"/>
  <c r="AT6" i="47"/>
  <c r="AR7" i="37"/>
  <c r="AV34" i="44"/>
  <c r="AR38" i="44"/>
  <c r="AT26" i="44"/>
  <c r="AX6" i="44"/>
  <c r="AX53" i="44"/>
  <c r="AX21" i="45"/>
  <c r="AP55" i="45"/>
  <c r="AV46" i="45"/>
  <c r="AT54" i="45"/>
  <c r="AR62" i="45"/>
  <c r="AT17" i="48"/>
  <c r="AY55" i="49"/>
  <c r="AS17" i="49"/>
  <c r="AS7" i="49"/>
  <c r="AV27" i="50"/>
  <c r="AW31" i="51"/>
  <c r="AS20" i="53"/>
  <c r="AR11" i="42"/>
  <c r="AO9" i="37"/>
  <c r="AV26" i="37"/>
  <c r="AR46" i="44"/>
  <c r="AT29" i="45"/>
  <c r="AY37" i="49"/>
  <c r="AQ24" i="49"/>
  <c r="J115" i="46"/>
  <c r="J102" i="46"/>
  <c r="J114" i="46"/>
  <c r="J136" i="46"/>
  <c r="J139" i="46"/>
  <c r="J132" i="46"/>
  <c r="J79" i="46"/>
  <c r="J106" i="46"/>
  <c r="J118" i="46"/>
  <c r="J148" i="46"/>
  <c r="J123" i="46"/>
  <c r="J119" i="46"/>
  <c r="J147" i="46"/>
  <c r="J131" i="46"/>
  <c r="J128" i="46"/>
  <c r="J145" i="46"/>
  <c r="J80" i="46"/>
  <c r="J110" i="46"/>
  <c r="J138" i="46"/>
  <c r="J143" i="46"/>
  <c r="J116" i="46"/>
  <c r="J87" i="46"/>
  <c r="J86" i="46"/>
  <c r="J88" i="46"/>
  <c r="J133" i="46"/>
  <c r="J120" i="46"/>
  <c r="J108" i="46"/>
  <c r="J97" i="46"/>
  <c r="J96" i="46"/>
  <c r="J90" i="46"/>
  <c r="J83" i="46"/>
  <c r="J84" i="46"/>
  <c r="J127" i="46"/>
  <c r="J125" i="46"/>
  <c r="J103" i="46"/>
  <c r="J144" i="46"/>
  <c r="J124" i="46"/>
  <c r="J121" i="46"/>
  <c r="J109" i="46"/>
  <c r="J137" i="46"/>
  <c r="J107" i="46"/>
  <c r="J74" i="46"/>
  <c r="J78" i="46"/>
  <c r="J146" i="46"/>
  <c r="J122" i="46"/>
  <c r="J81" i="46"/>
  <c r="J99" i="46"/>
  <c r="J140" i="46"/>
  <c r="J130" i="46"/>
  <c r="J112" i="46"/>
  <c r="J100" i="46"/>
  <c r="J92" i="46"/>
  <c r="J98" i="46"/>
  <c r="J104" i="46"/>
  <c r="J134" i="46"/>
  <c r="J93" i="46"/>
  <c r="J101" i="46"/>
  <c r="J113" i="46"/>
  <c r="J89" i="46"/>
  <c r="J75" i="46"/>
  <c r="J105" i="46"/>
  <c r="J135" i="46"/>
  <c r="J126" i="46"/>
  <c r="J77" i="46"/>
  <c r="J141" i="46"/>
  <c r="J95" i="46"/>
  <c r="J142" i="46"/>
  <c r="J129" i="46"/>
  <c r="J94" i="46"/>
  <c r="J111" i="46"/>
  <c r="J117" i="46"/>
  <c r="J73" i="46"/>
  <c r="J76" i="46"/>
  <c r="J85" i="46"/>
  <c r="J82" i="46"/>
  <c r="J91" i="46"/>
  <c r="AP35" i="48"/>
  <c r="R82" i="46"/>
  <c r="R119" i="46"/>
  <c r="R90" i="46"/>
  <c r="R74" i="46"/>
  <c r="R141" i="46"/>
  <c r="R122" i="46"/>
  <c r="R129" i="46"/>
  <c r="R132" i="46"/>
  <c r="R109" i="46"/>
  <c r="R123" i="46"/>
  <c r="R139" i="46"/>
  <c r="R110" i="46"/>
  <c r="R99" i="46"/>
  <c r="R101" i="46"/>
  <c r="R142" i="46"/>
  <c r="R96" i="46"/>
  <c r="R100" i="46"/>
  <c r="R124" i="46"/>
  <c r="R80" i="46"/>
  <c r="R91" i="46"/>
  <c r="R133" i="46"/>
  <c r="R147" i="46"/>
  <c r="R115" i="46"/>
  <c r="R108" i="46"/>
  <c r="R125" i="46"/>
  <c r="R87" i="46"/>
  <c r="R81" i="46"/>
  <c r="R73" i="46"/>
  <c r="R134" i="46"/>
  <c r="R112" i="46"/>
  <c r="R103" i="46"/>
  <c r="R78" i="46"/>
  <c r="R106" i="46"/>
  <c r="R120" i="46"/>
  <c r="R118" i="46"/>
  <c r="R98" i="46"/>
  <c r="R104" i="46"/>
  <c r="R138" i="46"/>
  <c r="R130" i="46"/>
  <c r="R137" i="46"/>
  <c r="R113" i="46"/>
  <c r="R136" i="46"/>
  <c r="R75" i="46"/>
  <c r="R92" i="46"/>
  <c r="R84" i="46"/>
  <c r="R76" i="46"/>
  <c r="R85" i="46"/>
  <c r="R127" i="46"/>
  <c r="R114" i="46"/>
  <c r="R135" i="46"/>
  <c r="R102" i="46"/>
  <c r="R89" i="46"/>
  <c r="R143" i="46"/>
  <c r="R111" i="46"/>
  <c r="R94" i="46"/>
  <c r="R126" i="46"/>
  <c r="R145" i="46"/>
  <c r="R83" i="46"/>
  <c r="R128" i="46"/>
  <c r="R140" i="46"/>
  <c r="R107" i="46"/>
  <c r="R97" i="46"/>
  <c r="R93" i="46"/>
  <c r="R79" i="46"/>
  <c r="R148" i="46"/>
  <c r="R131" i="46"/>
  <c r="R95" i="46"/>
  <c r="R117" i="46"/>
  <c r="R144" i="46"/>
  <c r="R116" i="46"/>
  <c r="R105" i="46"/>
  <c r="R146" i="46"/>
  <c r="R121" i="46"/>
  <c r="R88" i="46"/>
  <c r="R77" i="46"/>
  <c r="R86" i="46"/>
  <c r="AP21" i="53"/>
  <c r="R7" i="45"/>
  <c r="R87" i="45"/>
  <c r="R95" i="45"/>
  <c r="R79" i="45"/>
  <c r="R78" i="45"/>
  <c r="R86" i="45"/>
  <c r="R101" i="45"/>
  <c r="R85" i="45"/>
  <c r="R81" i="45"/>
  <c r="R45" i="45"/>
  <c r="R80" i="45"/>
  <c r="R91" i="45"/>
  <c r="R82" i="45"/>
  <c r="R93" i="45"/>
  <c r="R89" i="45"/>
  <c r="R32" i="45"/>
  <c r="R96" i="45"/>
  <c r="R94" i="45"/>
  <c r="R83" i="45"/>
  <c r="R84" i="45"/>
  <c r="R90" i="45"/>
  <c r="R98" i="45"/>
  <c r="R92" i="45"/>
  <c r="R97" i="45"/>
  <c r="R88" i="45"/>
  <c r="R99" i="45"/>
  <c r="R100" i="45"/>
  <c r="R22" i="45"/>
  <c r="R44" i="45"/>
  <c r="AR29" i="45"/>
  <c r="AP21" i="45"/>
  <c r="AT41" i="45"/>
  <c r="AP27" i="48"/>
  <c r="AV32" i="48"/>
  <c r="AX16" i="50"/>
  <c r="AP29" i="50"/>
  <c r="J91" i="45"/>
  <c r="J22" i="45"/>
  <c r="J83" i="45"/>
  <c r="J94" i="45"/>
  <c r="J87" i="45"/>
  <c r="J95" i="45"/>
  <c r="J100" i="45"/>
  <c r="J92" i="45"/>
  <c r="J101" i="45"/>
  <c r="J85" i="45"/>
  <c r="J80" i="45"/>
  <c r="J97" i="45"/>
  <c r="J81" i="45"/>
  <c r="J90" i="45"/>
  <c r="J99" i="45"/>
  <c r="J79" i="45"/>
  <c r="J98" i="45"/>
  <c r="J78" i="45"/>
  <c r="J86" i="45"/>
  <c r="J93" i="45"/>
  <c r="J96" i="45"/>
  <c r="J32" i="45"/>
  <c r="J88" i="45"/>
  <c r="J44" i="45"/>
  <c r="J89" i="45"/>
  <c r="J45" i="45"/>
  <c r="J84" i="45"/>
  <c r="J82" i="45"/>
  <c r="Z140" i="46"/>
  <c r="Z80" i="46"/>
  <c r="Z78" i="46"/>
  <c r="Z116" i="46"/>
  <c r="Z120" i="46"/>
  <c r="Z119" i="46"/>
  <c r="Z95" i="46"/>
  <c r="Z112" i="46"/>
  <c r="Z146" i="46"/>
  <c r="Z87" i="46"/>
  <c r="Z79" i="46"/>
  <c r="Z86" i="46"/>
  <c r="Z139" i="46"/>
  <c r="Z131" i="46"/>
  <c r="Z136" i="46"/>
  <c r="Z145" i="46"/>
  <c r="Z94" i="46"/>
  <c r="Z106" i="46"/>
  <c r="Z128" i="46"/>
  <c r="Z110" i="46"/>
  <c r="Z103" i="46"/>
  <c r="Z134" i="46"/>
  <c r="Z118" i="46"/>
  <c r="Z124" i="46"/>
  <c r="Z102" i="46"/>
  <c r="Z148" i="46"/>
  <c r="Z123" i="46"/>
  <c r="Z108" i="46"/>
  <c r="Z129" i="46"/>
  <c r="Z115" i="46"/>
  <c r="Z111" i="46"/>
  <c r="Z100" i="46"/>
  <c r="Z127" i="46"/>
  <c r="Z99" i="46"/>
  <c r="Z133" i="46"/>
  <c r="Z144" i="46"/>
  <c r="Z130" i="46"/>
  <c r="Z104" i="46"/>
  <c r="Z109" i="46"/>
  <c r="Z74" i="46"/>
  <c r="Z88" i="46"/>
  <c r="Z141" i="46"/>
  <c r="Z132" i="46"/>
  <c r="Z143" i="46"/>
  <c r="Z97" i="46"/>
  <c r="Z81" i="46"/>
  <c r="Z101" i="46"/>
  <c r="Z121" i="46"/>
  <c r="Z91" i="46"/>
  <c r="Z76" i="46"/>
  <c r="Z93" i="46"/>
  <c r="Z125" i="46"/>
  <c r="Z107" i="46"/>
  <c r="Z113" i="46"/>
  <c r="Z96" i="46"/>
  <c r="Z147" i="46"/>
  <c r="Z138" i="46"/>
  <c r="Z89" i="46"/>
  <c r="Z75" i="46"/>
  <c r="Z90" i="46"/>
  <c r="Z142" i="46"/>
  <c r="Z82" i="46"/>
  <c r="Z85" i="46"/>
  <c r="Z122" i="46"/>
  <c r="Z77" i="46"/>
  <c r="Z105" i="46"/>
  <c r="Z73" i="46"/>
  <c r="Z114" i="46"/>
  <c r="Z117" i="46"/>
  <c r="Z137" i="46"/>
  <c r="Z126" i="46"/>
  <c r="Z83" i="46"/>
  <c r="Z92" i="46"/>
  <c r="Z84" i="46"/>
  <c r="Z135" i="46"/>
  <c r="Z98" i="46"/>
  <c r="AP28" i="44"/>
  <c r="AX28" i="44"/>
  <c r="AP44" i="45"/>
  <c r="AR34" i="45"/>
  <c r="AR17" i="45"/>
  <c r="AT63" i="47"/>
  <c r="AV16" i="48"/>
  <c r="AV33" i="48"/>
  <c r="AT20" i="50"/>
  <c r="AU6" i="41"/>
  <c r="AT17" i="42"/>
  <c r="AV10" i="42"/>
  <c r="Z78" i="47"/>
  <c r="Z111" i="47"/>
  <c r="Z136" i="47"/>
  <c r="Z92" i="47"/>
  <c r="Z133" i="47"/>
  <c r="Z109" i="47"/>
  <c r="Z120" i="47"/>
  <c r="Z127" i="47"/>
  <c r="Z97" i="47"/>
  <c r="Z134" i="47"/>
  <c r="Z118" i="47"/>
  <c r="Z104" i="47"/>
  <c r="Z137" i="47"/>
  <c r="Z129" i="47"/>
  <c r="Z130" i="47"/>
  <c r="Z114" i="47"/>
  <c r="Z115" i="47"/>
  <c r="Z99" i="47"/>
  <c r="Z93" i="47"/>
  <c r="Z112" i="47"/>
  <c r="Z96" i="47"/>
  <c r="Z106" i="47"/>
  <c r="Z123" i="47"/>
  <c r="Z131" i="47"/>
  <c r="Z100" i="47"/>
  <c r="Z125" i="47"/>
  <c r="Z113" i="47"/>
  <c r="Z107" i="47"/>
  <c r="Z102" i="47"/>
  <c r="Z94" i="47"/>
  <c r="Z95" i="47"/>
  <c r="Z135" i="47"/>
  <c r="Z126" i="47"/>
  <c r="Z105" i="47"/>
  <c r="Z132" i="47"/>
  <c r="Z124" i="47"/>
  <c r="Z108" i="47"/>
  <c r="Z122" i="47"/>
  <c r="Z128" i="47"/>
  <c r="Z116" i="47"/>
  <c r="Z138" i="47"/>
  <c r="Z101" i="47"/>
  <c r="Z117" i="47"/>
  <c r="Z119" i="47"/>
  <c r="Z121" i="47"/>
  <c r="Z98" i="47"/>
  <c r="Z91" i="47"/>
  <c r="Z103" i="47"/>
  <c r="Z110" i="47"/>
  <c r="Z7" i="45"/>
  <c r="Z45" i="45"/>
  <c r="Z86" i="45"/>
  <c r="Z87" i="45"/>
  <c r="Z94" i="45"/>
  <c r="Z100" i="45"/>
  <c r="Z98" i="45"/>
  <c r="Z99" i="45"/>
  <c r="Z85" i="45"/>
  <c r="Z84" i="45"/>
  <c r="Z91" i="45"/>
  <c r="Z92" i="45"/>
  <c r="Z89" i="45"/>
  <c r="Z22" i="45"/>
  <c r="Z96" i="45"/>
  <c r="Z90" i="45"/>
  <c r="Z82" i="45"/>
  <c r="Z44" i="45"/>
  <c r="Z80" i="45"/>
  <c r="Z95" i="45"/>
  <c r="Z97" i="45"/>
  <c r="Z81" i="45"/>
  <c r="Z93" i="45"/>
  <c r="Z78" i="45"/>
  <c r="Z101" i="45"/>
  <c r="Z32" i="45"/>
  <c r="Z88" i="45"/>
  <c r="Z79" i="45"/>
  <c r="Z83" i="45"/>
  <c r="AV35" i="44"/>
  <c r="AV51" i="44"/>
  <c r="AP34" i="44"/>
  <c r="AW15" i="53"/>
  <c r="F65" i="46"/>
  <c r="F76" i="46"/>
  <c r="F84" i="46"/>
  <c r="F92" i="46"/>
  <c r="F100" i="46"/>
  <c r="F108" i="46"/>
  <c r="F116" i="46"/>
  <c r="F124" i="46"/>
  <c r="F75" i="46"/>
  <c r="F83" i="46"/>
  <c r="F91" i="46"/>
  <c r="F99" i="46"/>
  <c r="F107" i="46"/>
  <c r="F115" i="46"/>
  <c r="F123" i="46"/>
  <c r="F131" i="46"/>
  <c r="F139" i="46"/>
  <c r="F147" i="46"/>
  <c r="F74" i="46"/>
  <c r="F82" i="46"/>
  <c r="F90" i="46"/>
  <c r="F98" i="46"/>
  <c r="F106" i="46"/>
  <c r="F114" i="46"/>
  <c r="F122" i="46"/>
  <c r="F130" i="46"/>
  <c r="F138" i="46"/>
  <c r="F146" i="46"/>
  <c r="F73" i="46"/>
  <c r="F81" i="46"/>
  <c r="F89" i="46"/>
  <c r="F97" i="46"/>
  <c r="F105" i="46"/>
  <c r="F113" i="46"/>
  <c r="F121" i="46"/>
  <c r="F129" i="46"/>
  <c r="F137" i="46"/>
  <c r="F145" i="46"/>
  <c r="F85" i="46"/>
  <c r="F93" i="46"/>
  <c r="F101" i="46"/>
  <c r="F133" i="46"/>
  <c r="F132" i="46"/>
  <c r="F140" i="46"/>
  <c r="F80" i="46"/>
  <c r="F88" i="46"/>
  <c r="F96" i="46"/>
  <c r="F104" i="46"/>
  <c r="F112" i="46"/>
  <c r="F120" i="46"/>
  <c r="F128" i="46"/>
  <c r="F136" i="46"/>
  <c r="F144" i="46"/>
  <c r="F117" i="46"/>
  <c r="F141" i="46"/>
  <c r="F79" i="46"/>
  <c r="F87" i="46"/>
  <c r="F95" i="46"/>
  <c r="F103" i="46"/>
  <c r="F111" i="46"/>
  <c r="F119" i="46"/>
  <c r="F127" i="46"/>
  <c r="F135" i="46"/>
  <c r="F143" i="46"/>
  <c r="F109" i="46"/>
  <c r="F78" i="46"/>
  <c r="F86" i="46"/>
  <c r="F94" i="46"/>
  <c r="F102" i="46"/>
  <c r="F110" i="46"/>
  <c r="F118" i="46"/>
  <c r="F126" i="46"/>
  <c r="F134" i="46"/>
  <c r="F142" i="46"/>
  <c r="F125" i="46"/>
  <c r="F148" i="46"/>
  <c r="F77" i="46"/>
  <c r="AU16" i="37"/>
  <c r="AP6" i="42"/>
  <c r="AP38" i="44"/>
  <c r="AX52" i="44"/>
  <c r="AP32" i="45"/>
  <c r="AV18" i="45"/>
  <c r="AT23" i="45"/>
  <c r="AR26" i="45"/>
  <c r="AP45" i="46"/>
  <c r="AT48" i="47"/>
  <c r="AP8" i="47"/>
  <c r="AV8" i="51"/>
  <c r="AW19" i="37"/>
  <c r="AX24" i="37"/>
  <c r="AU23" i="37"/>
  <c r="AV15" i="37"/>
  <c r="AS6" i="37"/>
  <c r="AS14" i="37"/>
  <c r="AS16" i="41"/>
  <c r="AQ12" i="41"/>
  <c r="AR18" i="42"/>
  <c r="AS7" i="52"/>
  <c r="AT20" i="53"/>
  <c r="AQ52" i="49"/>
  <c r="AS8" i="37"/>
  <c r="AX7" i="45"/>
  <c r="AX18" i="45"/>
  <c r="AV72" i="45"/>
  <c r="AX10" i="47"/>
  <c r="AS34" i="51"/>
  <c r="AP41" i="45"/>
  <c r="AV9" i="37"/>
  <c r="AR6" i="44"/>
  <c r="AV44" i="44"/>
  <c r="AR48" i="44"/>
  <c r="AP6" i="44"/>
  <c r="AP48" i="44"/>
  <c r="AR16" i="45"/>
  <c r="AW42" i="47"/>
  <c r="AT26" i="48"/>
  <c r="AP7" i="48"/>
  <c r="AV48" i="48"/>
  <c r="AS16" i="49"/>
  <c r="AR16" i="50"/>
  <c r="AR5" i="42"/>
  <c r="AT16" i="42"/>
  <c r="AV5" i="42"/>
  <c r="V42" i="46"/>
  <c r="V102" i="46"/>
  <c r="V111" i="46"/>
  <c r="V92" i="46"/>
  <c r="V77" i="46"/>
  <c r="V103" i="46"/>
  <c r="V84" i="46"/>
  <c r="V131" i="46"/>
  <c r="V100" i="46"/>
  <c r="V76" i="46"/>
  <c r="V119" i="46"/>
  <c r="V110" i="46"/>
  <c r="V90" i="46"/>
  <c r="V91" i="46"/>
  <c r="V86" i="46"/>
  <c r="V85" i="46"/>
  <c r="V128" i="46"/>
  <c r="V133" i="46"/>
  <c r="V146" i="46"/>
  <c r="V113" i="46"/>
  <c r="V134" i="46"/>
  <c r="V122" i="46"/>
  <c r="V83" i="46"/>
  <c r="V108" i="46"/>
  <c r="V129" i="46"/>
  <c r="V105" i="46"/>
  <c r="V120" i="46"/>
  <c r="V130" i="46"/>
  <c r="V75" i="46"/>
  <c r="V127" i="46"/>
  <c r="V114" i="46"/>
  <c r="V141" i="46"/>
  <c r="V106" i="46"/>
  <c r="V135" i="46"/>
  <c r="V124" i="46"/>
  <c r="V142" i="46"/>
  <c r="V80" i="46"/>
  <c r="V138" i="46"/>
  <c r="V117" i="46"/>
  <c r="V94" i="46"/>
  <c r="V78" i="46"/>
  <c r="V147" i="46"/>
  <c r="V140" i="46"/>
  <c r="V137" i="46"/>
  <c r="V109" i="46"/>
  <c r="V87" i="46"/>
  <c r="V96" i="46"/>
  <c r="V73" i="46"/>
  <c r="V116" i="46"/>
  <c r="V126" i="46"/>
  <c r="V145" i="46"/>
  <c r="V101" i="46"/>
  <c r="V123" i="46"/>
  <c r="V112" i="46"/>
  <c r="V99" i="46"/>
  <c r="V144" i="46"/>
  <c r="V132" i="46"/>
  <c r="V95" i="46"/>
  <c r="V89" i="46"/>
  <c r="V81" i="46"/>
  <c r="V82" i="46"/>
  <c r="V125" i="46"/>
  <c r="V88" i="46"/>
  <c r="V139" i="46"/>
  <c r="V115" i="46"/>
  <c r="V97" i="46"/>
  <c r="V74" i="46"/>
  <c r="V148" i="46"/>
  <c r="V136" i="46"/>
  <c r="V107" i="46"/>
  <c r="V104" i="46"/>
  <c r="V118" i="46"/>
  <c r="V143" i="46"/>
  <c r="V93" i="46"/>
  <c r="V98" i="46"/>
  <c r="V121" i="46"/>
  <c r="V79" i="46"/>
  <c r="AU43" i="49"/>
  <c r="AX31" i="50"/>
  <c r="AS26" i="37"/>
  <c r="AT27" i="45"/>
  <c r="AT68" i="45"/>
  <c r="AS59" i="47"/>
  <c r="AU38" i="49"/>
  <c r="AT17" i="50"/>
  <c r="AS15" i="37"/>
  <c r="AW7" i="37"/>
  <c r="AY9" i="37"/>
  <c r="AU17" i="37"/>
  <c r="AQ7" i="41"/>
  <c r="AV31" i="44"/>
  <c r="AV15" i="44"/>
  <c r="AV17" i="44"/>
  <c r="AV23" i="44"/>
  <c r="AV10" i="44"/>
  <c r="AR14" i="44"/>
  <c r="AR53" i="44"/>
  <c r="AP35" i="44"/>
  <c r="AP44" i="44"/>
  <c r="AT37" i="44"/>
  <c r="AT47" i="44"/>
  <c r="AT20" i="44"/>
  <c r="AT51" i="44"/>
  <c r="AT14" i="44"/>
  <c r="AX24" i="44"/>
  <c r="AX20" i="44"/>
  <c r="AX44" i="44"/>
  <c r="AX42" i="45"/>
  <c r="AX66" i="45"/>
  <c r="AP35" i="45"/>
  <c r="AP11" i="45"/>
  <c r="AV52" i="45"/>
  <c r="AV61" i="45"/>
  <c r="AR28" i="45"/>
  <c r="AR18" i="45"/>
  <c r="AX30" i="46"/>
  <c r="AS27" i="46"/>
  <c r="AS6" i="46"/>
  <c r="AT19" i="46"/>
  <c r="AX20" i="46"/>
  <c r="AX13" i="46"/>
  <c r="AT39" i="46"/>
  <c r="AP32" i="46"/>
  <c r="AP17" i="46"/>
  <c r="AX40" i="47"/>
  <c r="AP61" i="47"/>
  <c r="AW64" i="47"/>
  <c r="AS50" i="47"/>
  <c r="AS26" i="47"/>
  <c r="AS35" i="47"/>
  <c r="AT30" i="48"/>
  <c r="AT45" i="48"/>
  <c r="AP14" i="48"/>
  <c r="AP46" i="48"/>
  <c r="AP10" i="48"/>
  <c r="AP5" i="48"/>
  <c r="AT16" i="48"/>
  <c r="AV45" i="48"/>
  <c r="AV11" i="48"/>
  <c r="AQ29" i="49"/>
  <c r="AQ23" i="49"/>
  <c r="AU28" i="49"/>
  <c r="AU22" i="49"/>
  <c r="AY43" i="49"/>
  <c r="AY46" i="49"/>
  <c r="AY48" i="49"/>
  <c r="AY53" i="49"/>
  <c r="AU52" i="49"/>
  <c r="AU54" i="49"/>
  <c r="AQ50" i="49"/>
  <c r="AQ60" i="49"/>
  <c r="AW9" i="49"/>
  <c r="AS23" i="49"/>
  <c r="AS20" i="49"/>
  <c r="AS9" i="49"/>
  <c r="AS56" i="49"/>
  <c r="AV18" i="50"/>
  <c r="AS24" i="52"/>
  <c r="AW25" i="52"/>
  <c r="AS11" i="53"/>
  <c r="AT10" i="42"/>
  <c r="AX32" i="47"/>
  <c r="AT40" i="47"/>
  <c r="AW5" i="47"/>
  <c r="AY16" i="49"/>
  <c r="AV18" i="44"/>
  <c r="AR37" i="44"/>
  <c r="AT15" i="44"/>
  <c r="AX46" i="44"/>
  <c r="AX58" i="45"/>
  <c r="AP38" i="45"/>
  <c r="AV58" i="45"/>
  <c r="AT32" i="45"/>
  <c r="AW23" i="52"/>
  <c r="AX27" i="53"/>
  <c r="AX19" i="53"/>
  <c r="AX15" i="53"/>
  <c r="AV16" i="37"/>
  <c r="AR14" i="42"/>
  <c r="AP18" i="42"/>
  <c r="AR10" i="42"/>
  <c r="AV7" i="44"/>
  <c r="AR23" i="44"/>
  <c r="AR22" i="44"/>
  <c r="AP25" i="44"/>
  <c r="AT8" i="44"/>
  <c r="AT50" i="44"/>
  <c r="AX42" i="44"/>
  <c r="AX35" i="45"/>
  <c r="AX44" i="45"/>
  <c r="AP36" i="45"/>
  <c r="AV15" i="45"/>
  <c r="AV11" i="45"/>
  <c r="AV26" i="45"/>
  <c r="AV28" i="45"/>
  <c r="AS23" i="46"/>
  <c r="AS29" i="46"/>
  <c r="AS30" i="46"/>
  <c r="AX33" i="46"/>
  <c r="AT43" i="46"/>
  <c r="AP44" i="46"/>
  <c r="AT49" i="47"/>
  <c r="AX22" i="47"/>
  <c r="AX15" i="47"/>
  <c r="AT50" i="47"/>
  <c r="AP58" i="47"/>
  <c r="AP50" i="47"/>
  <c r="AP20" i="47"/>
  <c r="AP63" i="47"/>
  <c r="AW10" i="47"/>
  <c r="AW45" i="47"/>
  <c r="AW47" i="47"/>
  <c r="AW55" i="47"/>
  <c r="AW60" i="47"/>
  <c r="AS66" i="47"/>
  <c r="AS14" i="47"/>
  <c r="AT38" i="48"/>
  <c r="AT20" i="48"/>
  <c r="AT24" i="48"/>
  <c r="AP42" i="48"/>
  <c r="AT47" i="48"/>
  <c r="AV18" i="48"/>
  <c r="AV44" i="48"/>
  <c r="AW30" i="49"/>
  <c r="AW53" i="49"/>
  <c r="AS10" i="49"/>
  <c r="AS11" i="49"/>
  <c r="AP19" i="50"/>
  <c r="AS8" i="51"/>
  <c r="AU10" i="37"/>
  <c r="AS22" i="37"/>
  <c r="AV22" i="37"/>
  <c r="AX15" i="37"/>
  <c r="AR11" i="37"/>
  <c r="AT7" i="37"/>
  <c r="AR9" i="37"/>
  <c r="AT24" i="37"/>
  <c r="AW20" i="37"/>
  <c r="AT14" i="37"/>
  <c r="AV17" i="37"/>
  <c r="AS17" i="37"/>
  <c r="AT16" i="37"/>
  <c r="AR16" i="37"/>
  <c r="AY17" i="41"/>
  <c r="AV14" i="42"/>
  <c r="AV18" i="42"/>
  <c r="AP5" i="42"/>
  <c r="X6" i="43"/>
  <c r="X21" i="43"/>
  <c r="X66" i="43"/>
  <c r="AX66" i="43" s="1"/>
  <c r="AR25" i="44"/>
  <c r="AT37" i="45"/>
  <c r="AV31" i="45"/>
  <c r="AX38" i="45"/>
  <c r="AX36" i="45"/>
  <c r="AX48" i="45"/>
  <c r="AX11" i="45"/>
  <c r="AX63" i="45"/>
  <c r="AX67" i="45"/>
  <c r="AP39" i="45"/>
  <c r="AP23" i="45"/>
  <c r="AP51" i="45"/>
  <c r="AP60" i="45"/>
  <c r="AP59" i="45"/>
  <c r="AR31" i="45"/>
  <c r="AV34" i="45"/>
  <c r="AV12" i="45"/>
  <c r="AV59" i="45"/>
  <c r="AV63" i="45"/>
  <c r="AT43" i="45"/>
  <c r="AT35" i="45"/>
  <c r="AT42" i="45"/>
  <c r="AT10" i="45"/>
  <c r="AT61" i="45"/>
  <c r="AT66" i="45"/>
  <c r="AR35" i="45"/>
  <c r="AR39" i="45"/>
  <c r="AR45" i="45"/>
  <c r="AR53" i="45"/>
  <c r="AR67" i="45"/>
  <c r="AR59" i="45"/>
  <c r="AR64" i="45"/>
  <c r="AV37" i="45"/>
  <c r="AS32" i="46"/>
  <c r="AS33" i="46"/>
  <c r="AS9" i="46"/>
  <c r="AS22" i="46"/>
  <c r="AT11" i="46"/>
  <c r="AX18" i="46"/>
  <c r="AX14" i="46"/>
  <c r="AX6" i="46"/>
  <c r="AT37" i="46"/>
  <c r="AT38" i="46"/>
  <c r="AP7" i="46"/>
  <c r="AP16" i="46"/>
  <c r="AP42" i="47"/>
  <c r="AX21" i="47"/>
  <c r="AX12" i="47"/>
  <c r="AX24" i="47"/>
  <c r="AX46" i="47"/>
  <c r="AX25" i="47"/>
  <c r="AX59" i="47"/>
  <c r="AT12" i="47"/>
  <c r="AT31" i="47"/>
  <c r="AT52" i="47"/>
  <c r="AT66" i="47"/>
  <c r="AT15" i="47"/>
  <c r="AP55" i="47"/>
  <c r="AP59" i="47"/>
  <c r="AW28" i="47"/>
  <c r="AW50" i="47"/>
  <c r="AW51" i="47"/>
  <c r="AW23" i="47"/>
  <c r="AW8" i="47"/>
  <c r="AS28" i="47"/>
  <c r="AS34" i="47"/>
  <c r="AS7" i="47"/>
  <c r="AS54" i="47"/>
  <c r="AS57" i="47"/>
  <c r="AS20" i="47"/>
  <c r="AT42" i="48"/>
  <c r="AT8" i="48"/>
  <c r="AP28" i="48"/>
  <c r="AP20" i="48"/>
  <c r="AP36" i="48"/>
  <c r="AP44" i="48"/>
  <c r="AP29" i="48"/>
  <c r="AV22" i="48"/>
  <c r="AV19" i="48"/>
  <c r="AV35" i="48"/>
  <c r="AY59" i="49"/>
  <c r="AU39" i="49"/>
  <c r="AU47" i="49"/>
  <c r="AU58" i="49"/>
  <c r="AQ13" i="49"/>
  <c r="AQ41" i="49"/>
  <c r="AQ61" i="49"/>
  <c r="AS35" i="49"/>
  <c r="AS44" i="49"/>
  <c r="AS15" i="49"/>
  <c r="AS14" i="49"/>
  <c r="AS12" i="49"/>
  <c r="AS6" i="49"/>
  <c r="AR29" i="50"/>
  <c r="J116" i="47"/>
  <c r="J106" i="47"/>
  <c r="J123" i="47"/>
  <c r="J91" i="47"/>
  <c r="J108" i="47"/>
  <c r="J102" i="47"/>
  <c r="J96" i="47"/>
  <c r="J137" i="47"/>
  <c r="J92" i="47"/>
  <c r="J133" i="47"/>
  <c r="J109" i="47"/>
  <c r="J135" i="47"/>
  <c r="J119" i="47"/>
  <c r="J97" i="47"/>
  <c r="J134" i="47"/>
  <c r="J136" i="47"/>
  <c r="J105" i="47"/>
  <c r="J132" i="47"/>
  <c r="J124" i="47"/>
  <c r="J111" i="47"/>
  <c r="J118" i="47"/>
  <c r="J115" i="47"/>
  <c r="J100" i="47"/>
  <c r="J125" i="47"/>
  <c r="J95" i="47"/>
  <c r="J128" i="47"/>
  <c r="J112" i="47"/>
  <c r="J113" i="47"/>
  <c r="J107" i="47"/>
  <c r="J94" i="47"/>
  <c r="J120" i="47"/>
  <c r="J131" i="47"/>
  <c r="J127" i="47"/>
  <c r="J138" i="47"/>
  <c r="J110" i="47"/>
  <c r="J114" i="47"/>
  <c r="J117" i="47"/>
  <c r="J104" i="47"/>
  <c r="J130" i="47"/>
  <c r="J122" i="47"/>
  <c r="J93" i="47"/>
  <c r="J98" i="47"/>
  <c r="J129" i="47"/>
  <c r="J126" i="47"/>
  <c r="J99" i="47"/>
  <c r="J121" i="47"/>
  <c r="J101" i="47"/>
  <c r="J103" i="47"/>
  <c r="AX20" i="53"/>
  <c r="AX14" i="53"/>
  <c r="AX7" i="53"/>
  <c r="AT11" i="42"/>
  <c r="AR31" i="44"/>
  <c r="AW10" i="51"/>
  <c r="AW33" i="51"/>
  <c r="AV6" i="45"/>
  <c r="AP22" i="44"/>
  <c r="AP9" i="44"/>
  <c r="AT19" i="44"/>
  <c r="AT45" i="44"/>
  <c r="AX17" i="44"/>
  <c r="AX40" i="45"/>
  <c r="AX26" i="45"/>
  <c r="AX59" i="45"/>
  <c r="AX71" i="45"/>
  <c r="AP45" i="45"/>
  <c r="AP10" i="45"/>
  <c r="AP63" i="45"/>
  <c r="AP64" i="45"/>
  <c r="AR37" i="45"/>
  <c r="AV23" i="45"/>
  <c r="AV10" i="45"/>
  <c r="AV71" i="45"/>
  <c r="AV67" i="45"/>
  <c r="AT36" i="45"/>
  <c r="AT44" i="45"/>
  <c r="AT11" i="45"/>
  <c r="AT63" i="45"/>
  <c r="AR41" i="45"/>
  <c r="AR10" i="45"/>
  <c r="AR13" i="45"/>
  <c r="AP15" i="46"/>
  <c r="AS28" i="46"/>
  <c r="AP21" i="46"/>
  <c r="AS36" i="46"/>
  <c r="AP12" i="46"/>
  <c r="AX29" i="46"/>
  <c r="AT8" i="46"/>
  <c r="AT6" i="46"/>
  <c r="AP10" i="46"/>
  <c r="AP13" i="46"/>
  <c r="AS8" i="46"/>
  <c r="AP21" i="47"/>
  <c r="AT21" i="47"/>
  <c r="AX34" i="47"/>
  <c r="AX31" i="47"/>
  <c r="AX50" i="47"/>
  <c r="AT34" i="47"/>
  <c r="AT35" i="47"/>
  <c r="AT59" i="47"/>
  <c r="AP12" i="47"/>
  <c r="AP31" i="47"/>
  <c r="AP13" i="47"/>
  <c r="AW21" i="47"/>
  <c r="AW30" i="47"/>
  <c r="AW53" i="47"/>
  <c r="AW22" i="47"/>
  <c r="AW65" i="47"/>
  <c r="AS30" i="47"/>
  <c r="AS33" i="47"/>
  <c r="AS40" i="47"/>
  <c r="AS45" i="47"/>
  <c r="AS63" i="47"/>
  <c r="AS52" i="47"/>
  <c r="AS64" i="47"/>
  <c r="AW29" i="49"/>
  <c r="AW36" i="49"/>
  <c r="AW50" i="49"/>
  <c r="AW6" i="49"/>
  <c r="AS33" i="51"/>
  <c r="AV6" i="51"/>
  <c r="AX5" i="53"/>
  <c r="AV6" i="44"/>
  <c r="AX33" i="45"/>
  <c r="AY20" i="49"/>
  <c r="AU20" i="49"/>
  <c r="AQ16" i="49"/>
  <c r="AV30" i="50"/>
  <c r="AR42" i="45"/>
  <c r="R75" i="47"/>
  <c r="R100" i="47"/>
  <c r="R137" i="47"/>
  <c r="R126" i="47"/>
  <c r="R110" i="47"/>
  <c r="R94" i="47"/>
  <c r="R127" i="47"/>
  <c r="R95" i="47"/>
  <c r="R106" i="47"/>
  <c r="R123" i="47"/>
  <c r="R91" i="47"/>
  <c r="R92" i="47"/>
  <c r="R98" i="47"/>
  <c r="R107" i="47"/>
  <c r="R111" i="47"/>
  <c r="R136" i="47"/>
  <c r="R96" i="47"/>
  <c r="R121" i="47"/>
  <c r="R119" i="47"/>
  <c r="R125" i="47"/>
  <c r="R135" i="47"/>
  <c r="R101" i="47"/>
  <c r="R108" i="47"/>
  <c r="R133" i="47"/>
  <c r="R93" i="47"/>
  <c r="R117" i="47"/>
  <c r="R134" i="47"/>
  <c r="R113" i="47"/>
  <c r="R120" i="47"/>
  <c r="R128" i="47"/>
  <c r="R104" i="47"/>
  <c r="R129" i="47"/>
  <c r="R114" i="47"/>
  <c r="R116" i="47"/>
  <c r="R97" i="47"/>
  <c r="R132" i="47"/>
  <c r="R103" i="47"/>
  <c r="R124" i="47"/>
  <c r="R109" i="47"/>
  <c r="R102" i="47"/>
  <c r="R112" i="47"/>
  <c r="R130" i="47"/>
  <c r="R115" i="47"/>
  <c r="R99" i="47"/>
  <c r="R105" i="47"/>
  <c r="R131" i="47"/>
  <c r="R138" i="47"/>
  <c r="R122" i="47"/>
  <c r="R118" i="47"/>
  <c r="BA28" i="52"/>
  <c r="BA25" i="52"/>
  <c r="AS10" i="52"/>
  <c r="AU28" i="52"/>
  <c r="AS28" i="52"/>
  <c r="BA23" i="52"/>
  <c r="BA16" i="52"/>
  <c r="AS26" i="52"/>
  <c r="AW26" i="52"/>
  <c r="AU24" i="52"/>
  <c r="AY28" i="52"/>
  <c r="AW28" i="52"/>
  <c r="BA26" i="52"/>
  <c r="AW24" i="52"/>
  <c r="AW6" i="52"/>
  <c r="AW17" i="52"/>
  <c r="BA21" i="52"/>
  <c r="BA12" i="52"/>
  <c r="AS13" i="52"/>
  <c r="BA7" i="52"/>
  <c r="AS20" i="52"/>
  <c r="AW21" i="52"/>
  <c r="BA15" i="52"/>
  <c r="AS15" i="52"/>
  <c r="AY20" i="52"/>
  <c r="AS21" i="52"/>
  <c r="AS12" i="52"/>
  <c r="AS17" i="52"/>
  <c r="AO25" i="37"/>
  <c r="AO10" i="37"/>
  <c r="AO26" i="37"/>
  <c r="AO7" i="37"/>
  <c r="AO23" i="37"/>
  <c r="AO16" i="37"/>
  <c r="AR30" i="50"/>
  <c r="AV25" i="50"/>
  <c r="AX32" i="50"/>
  <c r="AZ33" i="50"/>
  <c r="AX21" i="50"/>
  <c r="AT22" i="50"/>
  <c r="BB33" i="50"/>
  <c r="AT8" i="50"/>
  <c r="AT14" i="50"/>
  <c r="AT35" i="50"/>
  <c r="AX23" i="50"/>
  <c r="AZ17" i="50"/>
  <c r="AV28" i="50"/>
  <c r="AX24" i="50"/>
  <c r="AP24" i="50"/>
  <c r="AP22" i="50"/>
  <c r="AR8" i="50"/>
  <c r="AV9" i="50"/>
  <c r="AR22" i="50"/>
  <c r="AV11" i="50"/>
  <c r="AZ35" i="50"/>
  <c r="AV32" i="50"/>
  <c r="AR31" i="50"/>
  <c r="AZ21" i="50"/>
  <c r="AR14" i="50"/>
  <c r="BB7" i="50"/>
  <c r="AX17" i="50"/>
  <c r="AX25" i="50"/>
  <c r="AX27" i="50"/>
  <c r="AX6" i="50"/>
  <c r="AP12" i="50"/>
  <c r="AP23" i="50"/>
  <c r="AP32" i="50"/>
  <c r="AP31" i="50"/>
  <c r="AR10" i="50"/>
  <c r="BB28" i="50"/>
  <c r="BB14" i="50"/>
  <c r="BB26" i="50"/>
  <c r="AT10" i="50"/>
  <c r="AT21" i="50"/>
  <c r="AP7" i="50"/>
  <c r="AZ13" i="50"/>
  <c r="AR23" i="50"/>
  <c r="AX7" i="50"/>
  <c r="AP20" i="50"/>
  <c r="AR9" i="50"/>
  <c r="AR35" i="50"/>
  <c r="AV21" i="50"/>
  <c r="AZ5" i="50"/>
  <c r="AX22" i="50"/>
  <c r="AX20" i="50"/>
  <c r="AX29" i="50"/>
  <c r="AP16" i="50"/>
  <c r="AP35" i="50"/>
  <c r="AT7" i="50"/>
  <c r="BB10" i="50"/>
  <c r="BB18" i="50"/>
  <c r="BB30" i="50"/>
  <c r="AT13" i="50"/>
  <c r="AT24" i="50"/>
  <c r="AV6" i="50"/>
  <c r="BA19" i="52"/>
  <c r="AW20" i="52"/>
  <c r="AY21" i="52"/>
  <c r="BA9" i="52"/>
  <c r="AS18" i="52"/>
  <c r="AS8" i="52"/>
  <c r="AW18" i="52"/>
  <c r="AW10" i="52"/>
  <c r="BA11" i="52"/>
  <c r="BA20" i="52"/>
  <c r="AS5" i="52"/>
  <c r="AW7" i="52"/>
  <c r="AW13" i="52"/>
  <c r="AO21" i="51"/>
  <c r="AO6" i="51"/>
  <c r="AO36" i="51"/>
  <c r="AO28" i="51"/>
  <c r="AP5" i="53"/>
  <c r="AP7" i="53"/>
  <c r="AQ10" i="53"/>
  <c r="AT11" i="53"/>
  <c r="AP6" i="53"/>
  <c r="AT9" i="53"/>
  <c r="AP12" i="53"/>
  <c r="AQ5" i="53"/>
  <c r="AX8" i="53"/>
  <c r="AP8" i="53"/>
  <c r="BA9" i="53"/>
  <c r="BA12" i="53"/>
  <c r="AW24" i="53"/>
  <c r="AW26" i="53"/>
  <c r="AX21" i="53"/>
  <c r="AX25" i="53"/>
  <c r="BA17" i="53"/>
  <c r="AT21" i="53"/>
  <c r="AS24" i="53"/>
  <c r="AQ6" i="53"/>
  <c r="AW9" i="53"/>
  <c r="AW16" i="53"/>
  <c r="BB7" i="53"/>
  <c r="AX26" i="53"/>
  <c r="AS12" i="53"/>
  <c r="AS19" i="53"/>
  <c r="AW7" i="53"/>
  <c r="BB8" i="53"/>
  <c r="BB17" i="53"/>
  <c r="AS27" i="53"/>
  <c r="AT23" i="53"/>
  <c r="AT6" i="53"/>
  <c r="AT24" i="53"/>
  <c r="AT25" i="53"/>
  <c r="AT26" i="53"/>
  <c r="AQ15" i="53"/>
  <c r="AW23" i="53"/>
  <c r="AP19" i="53"/>
  <c r="AS16" i="53"/>
  <c r="BB19" i="53"/>
  <c r="AT16" i="53"/>
  <c r="BA8" i="53"/>
  <c r="BA21" i="53"/>
  <c r="AS7" i="53"/>
  <c r="AP17" i="53"/>
  <c r="AW8" i="53"/>
  <c r="AX11" i="53"/>
  <c r="AP24" i="53"/>
  <c r="AT12" i="53"/>
  <c r="AT10" i="53"/>
  <c r="BA25" i="53"/>
  <c r="BA27" i="53"/>
  <c r="BA11" i="53"/>
  <c r="BA7" i="53"/>
  <c r="AT15" i="53"/>
  <c r="AS23" i="53"/>
  <c r="AP11" i="53"/>
  <c r="AP23" i="53"/>
  <c r="AP10" i="53"/>
  <c r="AQ16" i="53"/>
  <c r="AW14" i="53"/>
  <c r="AW25" i="53"/>
  <c r="BB13" i="53"/>
  <c r="BB27" i="53"/>
  <c r="BB11" i="53"/>
  <c r="BB22" i="53"/>
  <c r="AX17" i="53"/>
  <c r="AX13" i="53"/>
  <c r="AX9" i="53"/>
  <c r="AW12" i="53"/>
  <c r="BB23" i="53"/>
  <c r="BB9" i="53"/>
  <c r="AX6" i="53"/>
  <c r="AX24" i="53"/>
  <c r="AP9" i="53"/>
  <c r="AS17" i="53"/>
  <c r="AS8" i="53"/>
  <c r="BA6" i="52"/>
  <c r="BA14" i="52"/>
  <c r="AS19" i="52"/>
  <c r="AW15" i="52"/>
  <c r="AW16" i="52"/>
  <c r="BA10" i="52"/>
  <c r="BA13" i="52"/>
  <c r="AS22" i="52"/>
  <c r="AW11" i="52"/>
  <c r="AW12" i="52"/>
  <c r="AS6" i="52"/>
  <c r="AW19" i="52"/>
  <c r="BA18" i="52"/>
  <c r="BA8" i="52"/>
  <c r="AS9" i="52"/>
  <c r="AW22" i="52"/>
  <c r="BA5" i="52"/>
  <c r="BA17" i="52"/>
  <c r="AS16" i="52"/>
  <c r="AW9" i="52"/>
  <c r="AW14" i="52"/>
  <c r="BA22" i="52"/>
  <c r="AS11" i="52"/>
  <c r="AW8" i="52"/>
  <c r="AS14" i="52"/>
  <c r="AY22" i="52"/>
  <c r="AW20" i="51"/>
  <c r="AW19" i="51"/>
  <c r="AW40" i="51"/>
  <c r="AS10" i="51"/>
  <c r="AS9" i="51"/>
  <c r="AZ41" i="51"/>
  <c r="AZ11" i="51"/>
  <c r="AZ15" i="51"/>
  <c r="BA21" i="51"/>
  <c r="BA15" i="51"/>
  <c r="AS21" i="51"/>
  <c r="AO35" i="51"/>
  <c r="AW41" i="51"/>
  <c r="BA11" i="51"/>
  <c r="AS19" i="51"/>
  <c r="BA34" i="51"/>
  <c r="BA8" i="51"/>
  <c r="AW6" i="51"/>
  <c r="AV39" i="51"/>
  <c r="AZ33" i="51"/>
  <c r="BA35" i="51"/>
  <c r="AW15" i="51"/>
  <c r="AW29" i="51"/>
  <c r="AS22" i="51"/>
  <c r="AZ10" i="51"/>
  <c r="AW35" i="51"/>
  <c r="BA19" i="51"/>
  <c r="BA25" i="51"/>
  <c r="AZ32" i="51"/>
  <c r="AZ6" i="51"/>
  <c r="AW32" i="51"/>
  <c r="AS13" i="51"/>
  <c r="BA32" i="51"/>
  <c r="AW13" i="51"/>
  <c r="AZ8" i="51"/>
  <c r="AW30" i="51"/>
  <c r="BA41" i="51"/>
  <c r="BA39" i="51"/>
  <c r="AZ13" i="51"/>
  <c r="AV34" i="51"/>
  <c r="BA33" i="51"/>
  <c r="AW21" i="51"/>
  <c r="AO30" i="51"/>
  <c r="AO24" i="51"/>
  <c r="AS28" i="51"/>
  <c r="AW28" i="51"/>
  <c r="AW34" i="51"/>
  <c r="AW9" i="51"/>
  <c r="AS6" i="51"/>
  <c r="AZ31" i="51"/>
  <c r="AZ22" i="51"/>
  <c r="AZ29" i="51"/>
  <c r="AS11" i="51"/>
  <c r="AS40" i="51"/>
  <c r="AO32" i="51"/>
  <c r="AZ21" i="51"/>
  <c r="AV33" i="50"/>
  <c r="AP33" i="50"/>
  <c r="BB17" i="50"/>
  <c r="BB6" i="50"/>
  <c r="AT6" i="50"/>
  <c r="AZ12" i="50"/>
  <c r="AR26" i="50"/>
  <c r="AZ15" i="50"/>
  <c r="AR7" i="50"/>
  <c r="AR32" i="50"/>
  <c r="BB22" i="50"/>
  <c r="AR13" i="50"/>
  <c r="AX14" i="50"/>
  <c r="AX26" i="50"/>
  <c r="AP10" i="50"/>
  <c r="AP14" i="50"/>
  <c r="AP26" i="50"/>
  <c r="BB20" i="50"/>
  <c r="BB25" i="50"/>
  <c r="BB27" i="50"/>
  <c r="AT12" i="50"/>
  <c r="AT23" i="50"/>
  <c r="AT27" i="50"/>
  <c r="AV13" i="50"/>
  <c r="AV20" i="50"/>
  <c r="AV26" i="50"/>
  <c r="AV12" i="50"/>
  <c r="AR25" i="50"/>
  <c r="AV15" i="50"/>
  <c r="AV35" i="50"/>
  <c r="AZ24" i="50"/>
  <c r="AR18" i="50"/>
  <c r="AT11" i="50"/>
  <c r="AX28" i="50"/>
  <c r="AX18" i="50"/>
  <c r="AX30" i="50"/>
  <c r="AP13" i="50"/>
  <c r="AP18" i="50"/>
  <c r="AP30" i="50"/>
  <c r="BB12" i="50"/>
  <c r="BB23" i="50"/>
  <c r="BB29" i="50"/>
  <c r="BB31" i="50"/>
  <c r="AT16" i="50"/>
  <c r="AT5" i="50"/>
  <c r="AT25" i="50"/>
  <c r="AT31" i="50"/>
  <c r="AZ10" i="50"/>
  <c r="AZ25" i="50"/>
  <c r="AV23" i="50"/>
  <c r="AR17" i="50"/>
  <c r="AX15" i="50"/>
  <c r="AZ26" i="50"/>
  <c r="AR34" i="50"/>
  <c r="AX12" i="50"/>
  <c r="AP28" i="50"/>
  <c r="AX35" i="50"/>
  <c r="AP8" i="50"/>
  <c r="AT19" i="50"/>
  <c r="AP11" i="50"/>
  <c r="AR5" i="50"/>
  <c r="AZ8" i="50"/>
  <c r="AR12" i="50"/>
  <c r="AZ22" i="50"/>
  <c r="AR15" i="50"/>
  <c r="AZ27" i="50"/>
  <c r="AV24" i="50"/>
  <c r="AZ14" i="50"/>
  <c r="AT15" i="50"/>
  <c r="AV10" i="50"/>
  <c r="AX34" i="50"/>
  <c r="AP17" i="50"/>
  <c r="AP21" i="50"/>
  <c r="AP34" i="50"/>
  <c r="BB16" i="50"/>
  <c r="BB32" i="50"/>
  <c r="BB35" i="50"/>
  <c r="AT29" i="50"/>
  <c r="AV8" i="50"/>
  <c r="AZ9" i="50"/>
  <c r="AV22" i="50"/>
  <c r="AZ11" i="50"/>
  <c r="AZ31" i="50"/>
  <c r="AR27" i="50"/>
  <c r="AR33" i="50"/>
  <c r="AR24" i="50"/>
  <c r="AV14" i="50"/>
  <c r="AX11" i="50"/>
  <c r="AX13" i="50"/>
  <c r="AP27" i="50"/>
  <c r="AP6" i="50"/>
  <c r="BB15" i="50"/>
  <c r="BB8" i="50"/>
  <c r="BB5" i="50"/>
  <c r="AT32" i="50"/>
  <c r="AT18" i="50"/>
  <c r="AT33" i="50"/>
  <c r="AX19" i="50"/>
  <c r="AZ20" i="50"/>
  <c r="AR20" i="50"/>
  <c r="AT26" i="50"/>
  <c r="AX33" i="50"/>
  <c r="AZ32" i="50"/>
  <c r="AR28" i="50"/>
  <c r="AX5" i="50"/>
  <c r="AP5" i="50"/>
  <c r="BB24" i="50"/>
  <c r="AZ23" i="50"/>
  <c r="AV17" i="50"/>
  <c r="AY23" i="49"/>
  <c r="BC28" i="49"/>
  <c r="BC52" i="49"/>
  <c r="BC56" i="49"/>
  <c r="AY51" i="49"/>
  <c r="AY12" i="49"/>
  <c r="AU46" i="49"/>
  <c r="AU48" i="49"/>
  <c r="AU61" i="49"/>
  <c r="AQ19" i="49"/>
  <c r="BC30" i="49"/>
  <c r="BC18" i="49"/>
  <c r="AW51" i="49"/>
  <c r="AW39" i="49"/>
  <c r="AW49" i="49"/>
  <c r="BA47" i="49"/>
  <c r="BA54" i="49"/>
  <c r="BA12" i="49"/>
  <c r="AS36" i="49"/>
  <c r="AS40" i="49"/>
  <c r="AS62" i="49"/>
  <c r="BC40" i="49"/>
  <c r="AU33" i="49"/>
  <c r="AQ40" i="49"/>
  <c r="AY40" i="49"/>
  <c r="AU29" i="49"/>
  <c r="AU23" i="49"/>
  <c r="AY34" i="49"/>
  <c r="AY22" i="49"/>
  <c r="BC38" i="49"/>
  <c r="BC21" i="49"/>
  <c r="BC7" i="49"/>
  <c r="BC11" i="49"/>
  <c r="AY13" i="49"/>
  <c r="AY14" i="49"/>
  <c r="AY60" i="49"/>
  <c r="AU19" i="49"/>
  <c r="AU49" i="49"/>
  <c r="AQ44" i="49"/>
  <c r="AQ57" i="49"/>
  <c r="AQ58" i="49"/>
  <c r="AQ12" i="49"/>
  <c r="BC36" i="49"/>
  <c r="AY30" i="49"/>
  <c r="AS28" i="49"/>
  <c r="AW24" i="49"/>
  <c r="AW44" i="49"/>
  <c r="AW41" i="49"/>
  <c r="AW15" i="49"/>
  <c r="AW21" i="49"/>
  <c r="AW60" i="49"/>
  <c r="BA23" i="49"/>
  <c r="BA20" i="49"/>
  <c r="BA30" i="49"/>
  <c r="BA51" i="49"/>
  <c r="BA56" i="49"/>
  <c r="BA62" i="49"/>
  <c r="AS33" i="49"/>
  <c r="AS37" i="49"/>
  <c r="AS42" i="49"/>
  <c r="AS5" i="49"/>
  <c r="BC16" i="49"/>
  <c r="AY33" i="49"/>
  <c r="AU37" i="49"/>
  <c r="AQ35" i="49"/>
  <c r="AU60" i="49"/>
  <c r="AQ17" i="49"/>
  <c r="AS54" i="49"/>
  <c r="BC33" i="49"/>
  <c r="AY61" i="49"/>
  <c r="BC32" i="49"/>
  <c r="AQ34" i="49"/>
  <c r="AQ28" i="49"/>
  <c r="AQ22" i="49"/>
  <c r="BC47" i="49"/>
  <c r="BC6" i="49"/>
  <c r="AY38" i="49"/>
  <c r="AY49" i="49"/>
  <c r="AY9" i="49"/>
  <c r="AY10" i="49"/>
  <c r="AY5" i="49"/>
  <c r="AU55" i="49"/>
  <c r="AU7" i="49"/>
  <c r="AU56" i="49"/>
  <c r="AU62" i="49"/>
  <c r="AQ39" i="49"/>
  <c r="AQ15" i="49"/>
  <c r="AQ10" i="49"/>
  <c r="AQ8" i="49"/>
  <c r="AQ36" i="49"/>
  <c r="AQ30" i="49"/>
  <c r="AQ18" i="49"/>
  <c r="BA22" i="49"/>
  <c r="AW40" i="49"/>
  <c r="AW58" i="49"/>
  <c r="BA36" i="49"/>
  <c r="BA42" i="49"/>
  <c r="BA53" i="49"/>
  <c r="BA55" i="49"/>
  <c r="BA8" i="49"/>
  <c r="AS32" i="49"/>
  <c r="AS19" i="49"/>
  <c r="AS46" i="49"/>
  <c r="AS53" i="49"/>
  <c r="AS50" i="49"/>
  <c r="AS55" i="49"/>
  <c r="BC24" i="49"/>
  <c r="AY35" i="49"/>
  <c r="AU35" i="49"/>
  <c r="AQ33" i="49"/>
  <c r="BC58" i="49"/>
  <c r="AQ53" i="49"/>
  <c r="AW25" i="49"/>
  <c r="AQ55" i="49"/>
  <c r="AU11" i="49"/>
  <c r="AQ59" i="49"/>
  <c r="BC17" i="49"/>
  <c r="BC27" i="49"/>
  <c r="AS31" i="49"/>
  <c r="AW23" i="49"/>
  <c r="AW33" i="49"/>
  <c r="AW42" i="49"/>
  <c r="AW54" i="49"/>
  <c r="BA32" i="49"/>
  <c r="BA38" i="49"/>
  <c r="AS18" i="49"/>
  <c r="AS60" i="49"/>
  <c r="BC20" i="49"/>
  <c r="AW22" i="49"/>
  <c r="AU32" i="49"/>
  <c r="AU26" i="49"/>
  <c r="AQ42" i="49"/>
  <c r="AY31" i="49"/>
  <c r="AY25" i="49"/>
  <c r="BC41" i="49"/>
  <c r="BC48" i="49"/>
  <c r="BC10" i="49"/>
  <c r="BC8" i="49"/>
  <c r="AY44" i="49"/>
  <c r="AY6" i="49"/>
  <c r="AY52" i="49"/>
  <c r="AY54" i="49"/>
  <c r="AY62" i="49"/>
  <c r="AU41" i="49"/>
  <c r="AU15" i="49"/>
  <c r="AU53" i="49"/>
  <c r="AU6" i="49"/>
  <c r="AQ43" i="49"/>
  <c r="AQ45" i="49"/>
  <c r="AQ48" i="49"/>
  <c r="AQ6" i="49"/>
  <c r="AY17" i="49"/>
  <c r="AY27" i="49"/>
  <c r="AW28" i="49"/>
  <c r="AW26" i="49"/>
  <c r="AW35" i="49"/>
  <c r="AW17" i="49"/>
  <c r="AW46" i="49"/>
  <c r="AW14" i="49"/>
  <c r="AW56" i="49"/>
  <c r="AW5" i="49"/>
  <c r="AS25" i="49"/>
  <c r="BA37" i="49"/>
  <c r="BA34" i="49"/>
  <c r="BA39" i="49"/>
  <c r="BA43" i="49"/>
  <c r="BA21" i="49"/>
  <c r="BA52" i="49"/>
  <c r="BA60" i="49"/>
  <c r="AS34" i="49"/>
  <c r="AS27" i="49"/>
  <c r="AS41" i="49"/>
  <c r="AS43" i="49"/>
  <c r="AS49" i="49"/>
  <c r="AS61" i="49"/>
  <c r="AS8" i="49"/>
  <c r="BC35" i="49"/>
  <c r="AY50" i="49"/>
  <c r="AU16" i="49"/>
  <c r="AW31" i="49"/>
  <c r="BC37" i="49"/>
  <c r="BC19" i="49"/>
  <c r="BC60" i="49"/>
  <c r="AU36" i="49"/>
  <c r="AU18" i="49"/>
  <c r="AW45" i="49"/>
  <c r="BA33" i="49"/>
  <c r="AY26" i="49"/>
  <c r="BC13" i="49"/>
  <c r="BC39" i="49"/>
  <c r="BC61" i="49"/>
  <c r="AQ32" i="49"/>
  <c r="BC59" i="49"/>
  <c r="BC5" i="49"/>
  <c r="AY56" i="49"/>
  <c r="AU45" i="49"/>
  <c r="AU51" i="49"/>
  <c r="AU10" i="49"/>
  <c r="AU8" i="49"/>
  <c r="AQ14" i="49"/>
  <c r="AQ9" i="49"/>
  <c r="AQ5" i="49"/>
  <c r="AU27" i="49"/>
  <c r="AW37" i="49"/>
  <c r="AW13" i="49"/>
  <c r="AW11" i="49"/>
  <c r="AW62" i="49"/>
  <c r="BA28" i="49"/>
  <c r="BA41" i="49"/>
  <c r="BA10" i="49"/>
  <c r="AS24" i="49"/>
  <c r="AS30" i="49"/>
  <c r="AS45" i="49"/>
  <c r="AS51" i="49"/>
  <c r="AS21" i="49"/>
  <c r="BC14" i="49"/>
  <c r="AQ20" i="49"/>
  <c r="AO25" i="49"/>
  <c r="AZ28" i="48"/>
  <c r="AZ11" i="48"/>
  <c r="BB13" i="48"/>
  <c r="AV24" i="48"/>
  <c r="AT19" i="48"/>
  <c r="AT46" i="48"/>
  <c r="AZ6" i="48"/>
  <c r="AP45" i="48"/>
  <c r="AP32" i="48"/>
  <c r="BB11" i="48"/>
  <c r="AV13" i="48"/>
  <c r="AV9" i="48"/>
  <c r="AV30" i="48"/>
  <c r="AP13" i="48"/>
  <c r="AT37" i="48"/>
  <c r="AT7" i="48"/>
  <c r="AT43" i="48"/>
  <c r="AT48" i="48"/>
  <c r="AZ13" i="48"/>
  <c r="AZ29" i="48"/>
  <c r="AZ27" i="48"/>
  <c r="AZ26" i="48"/>
  <c r="AP39" i="48"/>
  <c r="AP9" i="48"/>
  <c r="BB17" i="48"/>
  <c r="BB37" i="48"/>
  <c r="BB7" i="48"/>
  <c r="BB9" i="48"/>
  <c r="BB42" i="48"/>
  <c r="AV10" i="48"/>
  <c r="AV8" i="48"/>
  <c r="AP23" i="48"/>
  <c r="AT6" i="48"/>
  <c r="AT13" i="48"/>
  <c r="BB6" i="48"/>
  <c r="AZ14" i="48"/>
  <c r="AT25" i="48"/>
  <c r="AT31" i="48"/>
  <c r="AT35" i="48"/>
  <c r="AT5" i="48"/>
  <c r="BB12" i="48"/>
  <c r="AZ5" i="48"/>
  <c r="AZ10" i="48"/>
  <c r="AZ45" i="48"/>
  <c r="AZ34" i="48"/>
  <c r="AZ39" i="48"/>
  <c r="AP34" i="48"/>
  <c r="AP6" i="48"/>
  <c r="AP31" i="48"/>
  <c r="AP11" i="48"/>
  <c r="AP48" i="48"/>
  <c r="BB28" i="48"/>
  <c r="BB22" i="48"/>
  <c r="BB29" i="48"/>
  <c r="BB30" i="48"/>
  <c r="BB5" i="48"/>
  <c r="AV25" i="48"/>
  <c r="AV23" i="48"/>
  <c r="AV37" i="48"/>
  <c r="AV38" i="48"/>
  <c r="AV42" i="48"/>
  <c r="AP19" i="48"/>
  <c r="AT34" i="48"/>
  <c r="AT32" i="48"/>
  <c r="AZ37" i="48"/>
  <c r="AP17" i="48"/>
  <c r="AP43" i="48"/>
  <c r="AP26" i="48"/>
  <c r="BB25" i="48"/>
  <c r="BB27" i="48"/>
  <c r="AV20" i="48"/>
  <c r="AV27" i="48"/>
  <c r="AV26" i="48"/>
  <c r="AV41" i="48"/>
  <c r="AV46" i="48"/>
  <c r="AP16" i="48"/>
  <c r="AT28" i="48"/>
  <c r="BB23" i="48"/>
  <c r="AZ9" i="48"/>
  <c r="AZ35" i="48"/>
  <c r="AZ40" i="48"/>
  <c r="AP47" i="48"/>
  <c r="BB48" i="48"/>
  <c r="AV34" i="48"/>
  <c r="BB16" i="48"/>
  <c r="AT41" i="48"/>
  <c r="AT9" i="48"/>
  <c r="AT36" i="48"/>
  <c r="AT40" i="48"/>
  <c r="AZ7" i="48"/>
  <c r="AZ12" i="48"/>
  <c r="AZ22" i="48"/>
  <c r="AZ19" i="48"/>
  <c r="AZ48" i="48"/>
  <c r="AZ42" i="48"/>
  <c r="AP22" i="48"/>
  <c r="AP18" i="48"/>
  <c r="AP37" i="48"/>
  <c r="AT23" i="48"/>
  <c r="BB39" i="48"/>
  <c r="BB38" i="48"/>
  <c r="BB43" i="48"/>
  <c r="BB45" i="48"/>
  <c r="BB36" i="48"/>
  <c r="AV36" i="48"/>
  <c r="AV5" i="48"/>
  <c r="AV28" i="48"/>
  <c r="AV47" i="48"/>
  <c r="AP12" i="48"/>
  <c r="AT12" i="48"/>
  <c r="AX61" i="47"/>
  <c r="AT39" i="47"/>
  <c r="AX39" i="47"/>
  <c r="AX53" i="47"/>
  <c r="AP51" i="47"/>
  <c r="AW57" i="47"/>
  <c r="BA40" i="47"/>
  <c r="BA51" i="47"/>
  <c r="BA57" i="47"/>
  <c r="AS18" i="47"/>
  <c r="AS29" i="47"/>
  <c r="AS51" i="47"/>
  <c r="AS58" i="47"/>
  <c r="AS60" i="47"/>
  <c r="BB52" i="47"/>
  <c r="AX23" i="47"/>
  <c r="AT47" i="47"/>
  <c r="AP37" i="47"/>
  <c r="AP65" i="47"/>
  <c r="AW49" i="47"/>
  <c r="AW48" i="47"/>
  <c r="AW66" i="47"/>
  <c r="BA18" i="47"/>
  <c r="AS24" i="47"/>
  <c r="AS32" i="47"/>
  <c r="AS16" i="47"/>
  <c r="AP6" i="47"/>
  <c r="AX8" i="47"/>
  <c r="AT33" i="47"/>
  <c r="BB43" i="47"/>
  <c r="AX29" i="47"/>
  <c r="AT18" i="47"/>
  <c r="AT5" i="47"/>
  <c r="BB24" i="47"/>
  <c r="BB56" i="47"/>
  <c r="BB13" i="47"/>
  <c r="BB61" i="47"/>
  <c r="BB65" i="47"/>
  <c r="BB9" i="47"/>
  <c r="AX44" i="47"/>
  <c r="AX7" i="47"/>
  <c r="AX17" i="47"/>
  <c r="AX63" i="47"/>
  <c r="AX16" i="47"/>
  <c r="AX9" i="47"/>
  <c r="AT44" i="47"/>
  <c r="AT45" i="47"/>
  <c r="AT51" i="47"/>
  <c r="AT60" i="47"/>
  <c r="AT16" i="47"/>
  <c r="AT11" i="47"/>
  <c r="AP41" i="47"/>
  <c r="AP7" i="47"/>
  <c r="AP56" i="47"/>
  <c r="AP57" i="47"/>
  <c r="AP14" i="47"/>
  <c r="AW34" i="47"/>
  <c r="AW26" i="47"/>
  <c r="AW35" i="47"/>
  <c r="AW39" i="47"/>
  <c r="AW54" i="47"/>
  <c r="AW61" i="47"/>
  <c r="AW19" i="47"/>
  <c r="BA27" i="47"/>
  <c r="BA37" i="47"/>
  <c r="BA32" i="47"/>
  <c r="BA48" i="47"/>
  <c r="BA20" i="47"/>
  <c r="BA60" i="47"/>
  <c r="BA16" i="47"/>
  <c r="AS36" i="47"/>
  <c r="AS31" i="47"/>
  <c r="AS39" i="47"/>
  <c r="AS62" i="47"/>
  <c r="AS23" i="47"/>
  <c r="AS65" i="47"/>
  <c r="AS11" i="47"/>
  <c r="AX36" i="47"/>
  <c r="AT22" i="47"/>
  <c r="BA21" i="47"/>
  <c r="AS41" i="47"/>
  <c r="BB30" i="47"/>
  <c r="AT32" i="47"/>
  <c r="AX5" i="47"/>
  <c r="AX11" i="47"/>
  <c r="AP66" i="47"/>
  <c r="AW27" i="47"/>
  <c r="AW14" i="47"/>
  <c r="AS8" i="47"/>
  <c r="AX30" i="47"/>
  <c r="AT10" i="47"/>
  <c r="AT43" i="47"/>
  <c r="AP18" i="47"/>
  <c r="AP5" i="47"/>
  <c r="BB31" i="47"/>
  <c r="BB46" i="47"/>
  <c r="BB54" i="47"/>
  <c r="BB17" i="47"/>
  <c r="AX49" i="47"/>
  <c r="AX45" i="47"/>
  <c r="AX47" i="47"/>
  <c r="AX14" i="47"/>
  <c r="AT55" i="47"/>
  <c r="AT53" i="47"/>
  <c r="AT65" i="47"/>
  <c r="AT9" i="47"/>
  <c r="AP44" i="47"/>
  <c r="AP19" i="47"/>
  <c r="AW38" i="47"/>
  <c r="AW62" i="47"/>
  <c r="AW15" i="47"/>
  <c r="AW46" i="47"/>
  <c r="BA44" i="47"/>
  <c r="BA31" i="47"/>
  <c r="BA39" i="47"/>
  <c r="BA56" i="47"/>
  <c r="BA13" i="47"/>
  <c r="BA8" i="47"/>
  <c r="AS42" i="47"/>
  <c r="AS48" i="47"/>
  <c r="AS17" i="47"/>
  <c r="AS9" i="47"/>
  <c r="AX66" i="47"/>
  <c r="AP48" i="47"/>
  <c r="BA53" i="47"/>
  <c r="AS21" i="47"/>
  <c r="BB63" i="47"/>
  <c r="AP24" i="47"/>
  <c r="AP53" i="47"/>
  <c r="BB18" i="47"/>
  <c r="BB20" i="47"/>
  <c r="AX64" i="47"/>
  <c r="AT37" i="47"/>
  <c r="AW41" i="47"/>
  <c r="BA11" i="47"/>
  <c r="BB10" i="47"/>
  <c r="AX18" i="47"/>
  <c r="BB53" i="47"/>
  <c r="BB57" i="47"/>
  <c r="AX41" i="47"/>
  <c r="AX65" i="47"/>
  <c r="AT64" i="47"/>
  <c r="AP9" i="47"/>
  <c r="AW32" i="47"/>
  <c r="BA50" i="47"/>
  <c r="AP33" i="47"/>
  <c r="BB49" i="47"/>
  <c r="AP30" i="47"/>
  <c r="AP10" i="47"/>
  <c r="BB27" i="47"/>
  <c r="AT30" i="47"/>
  <c r="BB12" i="47"/>
  <c r="BB35" i="47"/>
  <c r="BB50" i="47"/>
  <c r="BB8" i="47"/>
  <c r="BB19" i="47"/>
  <c r="AX52" i="47"/>
  <c r="AX55" i="47"/>
  <c r="AX51" i="47"/>
  <c r="AX19" i="47"/>
  <c r="AT23" i="47"/>
  <c r="AT46" i="47"/>
  <c r="AT54" i="47"/>
  <c r="AT17" i="47"/>
  <c r="AT14" i="47"/>
  <c r="AP49" i="47"/>
  <c r="AP46" i="47"/>
  <c r="AP25" i="47"/>
  <c r="AP16" i="47"/>
  <c r="AP15" i="47"/>
  <c r="AW12" i="47"/>
  <c r="AW7" i="47"/>
  <c r="AW20" i="47"/>
  <c r="AW52" i="47"/>
  <c r="AW17" i="47"/>
  <c r="AW44" i="47"/>
  <c r="BA35" i="47"/>
  <c r="BA42" i="47"/>
  <c r="BA61" i="47"/>
  <c r="BA25" i="47"/>
  <c r="BA65" i="47"/>
  <c r="BA14" i="47"/>
  <c r="AS10" i="47"/>
  <c r="AS6" i="47"/>
  <c r="AS49" i="47"/>
  <c r="AS22" i="47"/>
  <c r="AS25" i="47"/>
  <c r="BB26" i="47"/>
  <c r="AX26" i="47"/>
  <c r="AP26" i="47"/>
  <c r="BA5" i="47"/>
  <c r="AO5" i="47"/>
  <c r="AS19" i="47"/>
  <c r="BA52" i="47"/>
  <c r="BA62" i="47"/>
  <c r="AS15" i="47"/>
  <c r="AW56" i="47"/>
  <c r="BB39" i="47"/>
  <c r="AT28" i="47"/>
  <c r="AT36" i="47"/>
  <c r="AP27" i="47"/>
  <c r="AT42" i="47"/>
  <c r="BB41" i="47"/>
  <c r="BB45" i="47"/>
  <c r="BB47" i="47"/>
  <c r="AX60" i="47"/>
  <c r="AX62" i="47"/>
  <c r="AT56" i="47"/>
  <c r="AT58" i="47"/>
  <c r="AP47" i="47"/>
  <c r="AP62" i="47"/>
  <c r="AW13" i="47"/>
  <c r="AW63" i="47"/>
  <c r="AW16" i="47"/>
  <c r="BA34" i="47"/>
  <c r="BA55" i="47"/>
  <c r="AS37" i="47"/>
  <c r="AS46" i="47"/>
  <c r="AS61" i="47"/>
  <c r="AP36" i="47"/>
  <c r="AW33" i="47"/>
  <c r="AX6" i="47"/>
  <c r="AP23" i="47"/>
  <c r="AW37" i="47"/>
  <c r="AS35" i="46"/>
  <c r="BA20" i="46"/>
  <c r="AS10" i="46"/>
  <c r="BA19" i="46"/>
  <c r="AP23" i="46"/>
  <c r="BB43" i="46"/>
  <c r="AX32" i="46"/>
  <c r="AT41" i="46"/>
  <c r="AS19" i="46"/>
  <c r="AT27" i="46"/>
  <c r="BA21" i="46"/>
  <c r="AS44" i="46"/>
  <c r="AS26" i="46"/>
  <c r="AT16" i="46"/>
  <c r="BB20" i="46"/>
  <c r="AX7" i="46"/>
  <c r="AT32" i="46"/>
  <c r="AP36" i="46"/>
  <c r="BA34" i="46"/>
  <c r="AS45" i="46"/>
  <c r="BB27" i="46"/>
  <c r="BA13" i="46"/>
  <c r="AS39" i="46"/>
  <c r="AS43" i="46"/>
  <c r="BB33" i="46"/>
  <c r="AX11" i="46"/>
  <c r="BA11" i="46"/>
  <c r="BA6" i="46"/>
  <c r="BA42" i="46"/>
  <c r="AS21" i="46"/>
  <c r="AS46" i="46"/>
  <c r="AS13" i="46"/>
  <c r="AS15" i="46"/>
  <c r="BB25" i="46"/>
  <c r="AX15" i="46"/>
  <c r="AP27" i="46"/>
  <c r="AX21" i="46"/>
  <c r="BB8" i="46"/>
  <c r="BB37" i="46"/>
  <c r="BB6" i="46"/>
  <c r="AX10" i="46"/>
  <c r="AX16" i="46"/>
  <c r="AX9" i="46"/>
  <c r="AT31" i="46"/>
  <c r="AT15" i="46"/>
  <c r="AT46" i="46"/>
  <c r="AP8" i="46"/>
  <c r="AP14" i="46"/>
  <c r="AP41" i="46"/>
  <c r="AX25" i="46"/>
  <c r="AP39" i="46"/>
  <c r="AT34" i="46"/>
  <c r="BB19" i="46"/>
  <c r="BA38" i="46"/>
  <c r="AS34" i="46"/>
  <c r="AP19" i="46"/>
  <c r="AX34" i="46"/>
  <c r="AT45" i="46"/>
  <c r="AX19" i="46"/>
  <c r="AX35" i="46"/>
  <c r="AP22" i="46"/>
  <c r="AT42" i="46"/>
  <c r="AT33" i="46"/>
  <c r="AP11" i="46"/>
  <c r="BA5" i="46"/>
  <c r="BA14" i="46"/>
  <c r="BA41" i="46"/>
  <c r="AS11" i="46"/>
  <c r="AS38" i="46"/>
  <c r="AS16" i="46"/>
  <c r="AP35" i="46"/>
  <c r="AT25" i="46"/>
  <c r="BA35" i="46"/>
  <c r="BA25" i="46"/>
  <c r="AS20" i="46"/>
  <c r="BB14" i="46"/>
  <c r="BB40" i="46"/>
  <c r="BB41" i="46"/>
  <c r="AX42" i="46"/>
  <c r="AT35" i="46"/>
  <c r="AT12" i="46"/>
  <c r="AP26" i="46"/>
  <c r="AP29" i="46"/>
  <c r="AP40" i="46"/>
  <c r="AX43" i="46"/>
  <c r="AP25" i="46"/>
  <c r="AS17" i="46"/>
  <c r="AS25" i="46"/>
  <c r="AS41" i="46"/>
  <c r="AS42" i="46"/>
  <c r="AX22" i="46"/>
  <c r="BB31" i="46"/>
  <c r="BB32" i="46"/>
  <c r="AX8" i="46"/>
  <c r="AX36" i="46"/>
  <c r="AT13" i="46"/>
  <c r="AP31" i="46"/>
  <c r="AT28" i="46"/>
  <c r="BA7" i="46"/>
  <c r="AP43" i="46"/>
  <c r="AX28" i="46"/>
  <c r="BB35" i="46"/>
  <c r="AT20" i="46"/>
  <c r="AS37" i="46"/>
  <c r="BA18" i="46"/>
  <c r="BA40" i="46"/>
  <c r="BA15" i="46"/>
  <c r="AT21" i="46"/>
  <c r="BB30" i="46"/>
  <c r="BA23" i="46"/>
  <c r="AT18" i="46"/>
  <c r="BB39" i="46"/>
  <c r="AX5" i="46"/>
  <c r="AX40" i="46"/>
  <c r="AX41" i="46"/>
  <c r="AT14" i="46"/>
  <c r="AT40" i="46"/>
  <c r="AP42" i="46"/>
  <c r="AP9" i="46"/>
  <c r="BB28" i="46"/>
  <c r="AT23" i="46"/>
  <c r="AP27" i="45"/>
  <c r="AX69" i="45"/>
  <c r="AX68" i="45"/>
  <c r="AP46" i="45"/>
  <c r="AP17" i="45"/>
  <c r="AR24" i="45"/>
  <c r="AZ9" i="45"/>
  <c r="AT31" i="45"/>
  <c r="AV53" i="45"/>
  <c r="AV60" i="45"/>
  <c r="AT24" i="45"/>
  <c r="AT9" i="45"/>
  <c r="AR7" i="45"/>
  <c r="AR49" i="45"/>
  <c r="AR56" i="45"/>
  <c r="AR68" i="45"/>
  <c r="BB38" i="45"/>
  <c r="BB49" i="45"/>
  <c r="BB55" i="45"/>
  <c r="BB59" i="45"/>
  <c r="BB67" i="45"/>
  <c r="AZ27" i="45"/>
  <c r="AX24" i="45"/>
  <c r="AP13" i="45"/>
  <c r="AZ29" i="45"/>
  <c r="AX56" i="45"/>
  <c r="AX54" i="45"/>
  <c r="AX28" i="45"/>
  <c r="AX64" i="45"/>
  <c r="AX72" i="45"/>
  <c r="AP7" i="45"/>
  <c r="AP9" i="45"/>
  <c r="AP18" i="45"/>
  <c r="AP28" i="45"/>
  <c r="AP69" i="45"/>
  <c r="AZ13" i="45"/>
  <c r="AZ43" i="45"/>
  <c r="AZ7" i="45"/>
  <c r="AZ45" i="45"/>
  <c r="AZ26" i="45"/>
  <c r="AZ56" i="45"/>
  <c r="AZ61" i="45"/>
  <c r="AZ68" i="45"/>
  <c r="AV27" i="45"/>
  <c r="AV5" i="45"/>
  <c r="AV39" i="45"/>
  <c r="AV49" i="45"/>
  <c r="AV65" i="45"/>
  <c r="AV68" i="45"/>
  <c r="AX37" i="45"/>
  <c r="AT39" i="45"/>
  <c r="AT49" i="45"/>
  <c r="AT52" i="45"/>
  <c r="AT17" i="45"/>
  <c r="AT59" i="45"/>
  <c r="AT71" i="45"/>
  <c r="AR6" i="45"/>
  <c r="AR44" i="45"/>
  <c r="AR47" i="45"/>
  <c r="AR51" i="45"/>
  <c r="AR57" i="45"/>
  <c r="AR72" i="45"/>
  <c r="BB39" i="45"/>
  <c r="BB48" i="45"/>
  <c r="BB51" i="45"/>
  <c r="BB52" i="45"/>
  <c r="BB11" i="45"/>
  <c r="BB63" i="45"/>
  <c r="BB71" i="45"/>
  <c r="AP37" i="45"/>
  <c r="BB16" i="45"/>
  <c r="AT16" i="45"/>
  <c r="AX51" i="45"/>
  <c r="AX17" i="45"/>
  <c r="AP6" i="45"/>
  <c r="AP54" i="45"/>
  <c r="AP72" i="45"/>
  <c r="AZ39" i="45"/>
  <c r="AZ10" i="45"/>
  <c r="AV45" i="45"/>
  <c r="AT26" i="45"/>
  <c r="AT67" i="45"/>
  <c r="AV22" i="45"/>
  <c r="BB29" i="45"/>
  <c r="AP22" i="45"/>
  <c r="AP24" i="45"/>
  <c r="AX45" i="45"/>
  <c r="AX46" i="45"/>
  <c r="AX12" i="45"/>
  <c r="AX65" i="45"/>
  <c r="AP15" i="45"/>
  <c r="AP12" i="45"/>
  <c r="AP62" i="45"/>
  <c r="AV33" i="45"/>
  <c r="AZ47" i="45"/>
  <c r="AZ57" i="45"/>
  <c r="AZ72" i="45"/>
  <c r="AP29" i="45"/>
  <c r="AV7" i="45"/>
  <c r="AV43" i="45"/>
  <c r="AV47" i="45"/>
  <c r="AV51" i="45"/>
  <c r="AV54" i="45"/>
  <c r="AV66" i="45"/>
  <c r="AT53" i="45"/>
  <c r="AT51" i="45"/>
  <c r="AT56" i="45"/>
  <c r="AT28" i="45"/>
  <c r="AT64" i="45"/>
  <c r="AR15" i="45"/>
  <c r="AR11" i="45"/>
  <c r="AR58" i="45"/>
  <c r="AR61" i="45"/>
  <c r="AR69" i="45"/>
  <c r="BB10" i="45"/>
  <c r="BB56" i="45"/>
  <c r="BB54" i="45"/>
  <c r="BB26" i="45"/>
  <c r="BB64" i="45"/>
  <c r="BB68" i="45"/>
  <c r="AV16" i="45"/>
  <c r="BB22" i="45"/>
  <c r="AT22" i="45"/>
  <c r="AX43" i="45"/>
  <c r="AT40" i="45"/>
  <c r="AP52" i="45"/>
  <c r="AT55" i="45"/>
  <c r="AX39" i="45"/>
  <c r="AX49" i="45"/>
  <c r="AX52" i="45"/>
  <c r="AP40" i="45"/>
  <c r="AP68" i="45"/>
  <c r="AZ48" i="45"/>
  <c r="AV35" i="45"/>
  <c r="AV9" i="45"/>
  <c r="AT47" i="45"/>
  <c r="AT70" i="45"/>
  <c r="AR46" i="45"/>
  <c r="AR55" i="45"/>
  <c r="AR65" i="45"/>
  <c r="AR71" i="45"/>
  <c r="BB44" i="45"/>
  <c r="BB47" i="45"/>
  <c r="BB53" i="45"/>
  <c r="AP5" i="45"/>
  <c r="AX62" i="45"/>
  <c r="AP56" i="45"/>
  <c r="AP66" i="45"/>
  <c r="AZ65" i="45"/>
  <c r="AV55" i="45"/>
  <c r="AT12" i="45"/>
  <c r="AR22" i="45"/>
  <c r="AX34" i="45"/>
  <c r="AX32" i="45"/>
  <c r="AX53" i="45"/>
  <c r="AX61" i="45"/>
  <c r="AP53" i="45"/>
  <c r="AP47" i="45"/>
  <c r="AP61" i="45"/>
  <c r="AP70" i="45"/>
  <c r="AZ15" i="45"/>
  <c r="AZ46" i="45"/>
  <c r="AZ52" i="45"/>
  <c r="AZ51" i="45"/>
  <c r="AZ62" i="45"/>
  <c r="AZ70" i="45"/>
  <c r="AP16" i="45"/>
  <c r="AV44" i="45"/>
  <c r="AV17" i="45"/>
  <c r="AV21" i="45"/>
  <c r="AV70" i="45"/>
  <c r="AT45" i="45"/>
  <c r="AT18" i="45"/>
  <c r="AT60" i="45"/>
  <c r="AT62" i="45"/>
  <c r="AR40" i="45"/>
  <c r="AR48" i="45"/>
  <c r="AR66" i="45"/>
  <c r="AV29" i="45"/>
  <c r="BB32" i="45"/>
  <c r="BB45" i="45"/>
  <c r="BB21" i="45"/>
  <c r="BB65" i="45"/>
  <c r="AX41" i="45"/>
  <c r="AX29" i="45"/>
  <c r="AX31" i="45"/>
  <c r="AZ37" i="45"/>
  <c r="AX60" i="45"/>
  <c r="AP57" i="45"/>
  <c r="AR27" i="45"/>
  <c r="AZ49" i="45"/>
  <c r="AT65" i="45"/>
  <c r="AT72" i="45"/>
  <c r="AR52" i="45"/>
  <c r="AR54" i="45"/>
  <c r="BB17" i="45"/>
  <c r="BB43" i="45"/>
  <c r="AT33" i="45"/>
  <c r="AX70" i="45"/>
  <c r="AP49" i="45"/>
  <c r="AP26" i="45"/>
  <c r="AP58" i="45"/>
  <c r="AP67" i="45"/>
  <c r="AP33" i="45"/>
  <c r="AZ34" i="45"/>
  <c r="AZ53" i="45"/>
  <c r="AZ71" i="45"/>
  <c r="AV24" i="45"/>
  <c r="AV62" i="45"/>
  <c r="BB7" i="45"/>
  <c r="AT48" i="45"/>
  <c r="AT57" i="45"/>
  <c r="AR38" i="45"/>
  <c r="AR12" i="45"/>
  <c r="AR63" i="45"/>
  <c r="BB9" i="45"/>
  <c r="AX13" i="45"/>
  <c r="AX6" i="45"/>
  <c r="AX9" i="45"/>
  <c r="AX10" i="45"/>
  <c r="AP65" i="45"/>
  <c r="AZ23" i="45"/>
  <c r="AZ60" i="45"/>
  <c r="AV36" i="44"/>
  <c r="AZ52" i="44"/>
  <c r="AR28" i="44"/>
  <c r="AV27" i="44"/>
  <c r="AZ8" i="44"/>
  <c r="AZ18" i="44"/>
  <c r="AZ23" i="44"/>
  <c r="AZ53" i="44"/>
  <c r="AV28" i="44"/>
  <c r="AV12" i="44"/>
  <c r="AR29" i="44"/>
  <c r="AR43" i="44"/>
  <c r="AR44" i="44"/>
  <c r="AP30" i="44"/>
  <c r="AT23" i="44"/>
  <c r="AT53" i="44"/>
  <c r="AT54" i="44"/>
  <c r="AX34" i="44"/>
  <c r="AX40" i="44"/>
  <c r="AX30" i="44"/>
  <c r="AX15" i="44"/>
  <c r="AX14" i="44"/>
  <c r="BB37" i="44"/>
  <c r="BB30" i="44"/>
  <c r="BB46" i="44"/>
  <c r="AV22" i="44"/>
  <c r="AZ31" i="44"/>
  <c r="AR11" i="44"/>
  <c r="AV26" i="44"/>
  <c r="AR18" i="44"/>
  <c r="AR27" i="44"/>
  <c r="AZ37" i="44"/>
  <c r="AZ45" i="44"/>
  <c r="AZ47" i="44"/>
  <c r="AV33" i="44"/>
  <c r="AV38" i="44"/>
  <c r="AV53" i="44"/>
  <c r="AR32" i="44"/>
  <c r="AR5" i="44"/>
  <c r="AR10" i="44"/>
  <c r="AR26" i="44"/>
  <c r="AP37" i="44"/>
  <c r="AP40" i="44"/>
  <c r="AP31" i="44"/>
  <c r="AP36" i="44"/>
  <c r="AP12" i="44"/>
  <c r="AP47" i="44"/>
  <c r="AP14" i="44"/>
  <c r="AT5" i="44"/>
  <c r="AT32" i="44"/>
  <c r="AT40" i="44"/>
  <c r="AT49" i="44"/>
  <c r="AX37" i="44"/>
  <c r="AX43" i="44"/>
  <c r="AX31" i="44"/>
  <c r="AX36" i="44"/>
  <c r="AX7" i="44"/>
  <c r="AX50" i="44"/>
  <c r="BB33" i="44"/>
  <c r="BB26" i="44"/>
  <c r="BB14" i="44"/>
  <c r="AZ7" i="44"/>
  <c r="BB18" i="44"/>
  <c r="AV48" i="44"/>
  <c r="AR50" i="44"/>
  <c r="AR52" i="44"/>
  <c r="AP17" i="44"/>
  <c r="AP16" i="44"/>
  <c r="AP39" i="44"/>
  <c r="AP10" i="44"/>
  <c r="AP54" i="44"/>
  <c r="AT30" i="44"/>
  <c r="AT52" i="44"/>
  <c r="AX16" i="44"/>
  <c r="AX39" i="44"/>
  <c r="BB23" i="44"/>
  <c r="BB17" i="44"/>
  <c r="BB16" i="44"/>
  <c r="AZ20" i="44"/>
  <c r="AR16" i="44"/>
  <c r="AR7" i="44"/>
  <c r="AZ30" i="44"/>
  <c r="AZ19" i="44"/>
  <c r="AZ5" i="44"/>
  <c r="AZ38" i="44"/>
  <c r="AZ48" i="44"/>
  <c r="AV37" i="44"/>
  <c r="AV43" i="44"/>
  <c r="AV9" i="44"/>
  <c r="AV14" i="44"/>
  <c r="AV54" i="44"/>
  <c r="AR41" i="44"/>
  <c r="AR9" i="44"/>
  <c r="AP51" i="44"/>
  <c r="AP23" i="44"/>
  <c r="AP43" i="44"/>
  <c r="AP41" i="44"/>
  <c r="AT33" i="44"/>
  <c r="AT18" i="44"/>
  <c r="AT31" i="44"/>
  <c r="AT36" i="44"/>
  <c r="AT7" i="44"/>
  <c r="AT9" i="44"/>
  <c r="AX19" i="44"/>
  <c r="AX25" i="44"/>
  <c r="AX41" i="44"/>
  <c r="BB22" i="44"/>
  <c r="BB38" i="44"/>
  <c r="BB40" i="44"/>
  <c r="BB39" i="44"/>
  <c r="BB44" i="44"/>
  <c r="BB54" i="44"/>
  <c r="AP5" i="44"/>
  <c r="AZ11" i="44"/>
  <c r="AR15" i="44"/>
  <c r="AV11" i="44"/>
  <c r="AZ32" i="44"/>
  <c r="AZ33" i="44"/>
  <c r="AV39" i="44"/>
  <c r="AV25" i="44"/>
  <c r="AV45" i="44"/>
  <c r="AV50" i="44"/>
  <c r="AR12" i="44"/>
  <c r="AR47" i="44"/>
  <c r="BB29" i="44"/>
  <c r="AP29" i="44"/>
  <c r="AP11" i="44"/>
  <c r="AP49" i="44"/>
  <c r="AT12" i="44"/>
  <c r="AT24" i="44"/>
  <c r="AT43" i="44"/>
  <c r="AX33" i="44"/>
  <c r="AX11" i="44"/>
  <c r="AX22" i="44"/>
  <c r="AX47" i="44"/>
  <c r="AX49" i="44"/>
  <c r="BB28" i="44"/>
  <c r="BB42" i="44"/>
  <c r="BB41" i="44"/>
  <c r="BB49" i="44"/>
  <c r="AP8" i="44"/>
  <c r="AZ16" i="44"/>
  <c r="AX12" i="44"/>
  <c r="AZ46" i="44"/>
  <c r="AZ44" i="44"/>
  <c r="AX54" i="44"/>
  <c r="BB35" i="44"/>
  <c r="BB51" i="44"/>
  <c r="AV30" i="44"/>
  <c r="AV47" i="44"/>
  <c r="AR49" i="44"/>
  <c r="AX8" i="44"/>
  <c r="AP53" i="44"/>
  <c r="AT27" i="44"/>
  <c r="AT48" i="44"/>
  <c r="AX18" i="44"/>
  <c r="BB52" i="44"/>
  <c r="AV41" i="44"/>
  <c r="AZ36" i="44"/>
  <c r="BB20" i="43"/>
  <c r="BB7" i="43"/>
  <c r="BB41" i="43"/>
  <c r="BB42" i="43"/>
  <c r="BB40" i="43"/>
  <c r="BB22" i="43"/>
  <c r="AX40" i="43"/>
  <c r="AP6" i="43"/>
  <c r="BB36" i="43"/>
  <c r="AT39" i="43"/>
  <c r="BB35" i="43"/>
  <c r="AP8" i="43"/>
  <c r="BB5" i="43"/>
  <c r="BB10" i="43"/>
  <c r="BB32" i="43"/>
  <c r="AV10" i="37"/>
  <c r="BA15" i="37"/>
  <c r="AU7" i="37"/>
  <c r="AW9" i="37"/>
  <c r="AS19" i="37"/>
  <c r="AP26" i="37"/>
  <c r="AZ14" i="37"/>
  <c r="AX22" i="37"/>
  <c r="AT11" i="37"/>
  <c r="AZ8" i="37"/>
  <c r="AU24" i="37"/>
  <c r="BB6" i="37"/>
  <c r="AV14" i="37"/>
  <c r="AW16" i="37"/>
  <c r="AW26" i="37"/>
  <c r="AO19" i="37"/>
  <c r="AO6" i="37"/>
  <c r="BA25" i="37"/>
  <c r="AV25" i="37"/>
  <c r="AT22" i="37"/>
  <c r="AW15" i="37"/>
  <c r="AR15" i="37"/>
  <c r="AP11" i="37"/>
  <c r="BA7" i="37"/>
  <c r="AS9" i="37"/>
  <c r="AV8" i="37"/>
  <c r="AV12" i="37"/>
  <c r="BA24" i="37"/>
  <c r="AZ6" i="37"/>
  <c r="AV23" i="37"/>
  <c r="AS23" i="37"/>
  <c r="AT20" i="37"/>
  <c r="AR14" i="37"/>
  <c r="BB16" i="37"/>
  <c r="AS16" i="37"/>
  <c r="AO22" i="37"/>
  <c r="AO20" i="37"/>
  <c r="AO12" i="37"/>
  <c r="AR26" i="37"/>
  <c r="AO8" i="37"/>
  <c r="AW25" i="37"/>
  <c r="AR25" i="37"/>
  <c r="AP22" i="37"/>
  <c r="AZ11" i="37"/>
  <c r="AU19" i="37"/>
  <c r="AW24" i="37"/>
  <c r="AX6" i="37"/>
  <c r="AV6" i="37"/>
  <c r="BB14" i="37"/>
  <c r="AO14" i="37"/>
  <c r="AU14" i="37"/>
  <c r="AS10" i="37"/>
  <c r="AS25" i="37"/>
  <c r="AU25" i="37"/>
  <c r="AZ22" i="37"/>
  <c r="BB15" i="37"/>
  <c r="AV11" i="37"/>
  <c r="AS7" i="37"/>
  <c r="BA8" i="37"/>
  <c r="BB19" i="37"/>
  <c r="AS12" i="37"/>
  <c r="AU12" i="37"/>
  <c r="AS24" i="37"/>
  <c r="AT6" i="37"/>
  <c r="AR6" i="37"/>
  <c r="AU20" i="37"/>
  <c r="BA20" i="37"/>
  <c r="AX14" i="37"/>
  <c r="AX16" i="37"/>
  <c r="AO11" i="37"/>
  <c r="BA22" i="37"/>
  <c r="BB7" i="37"/>
  <c r="AV7" i="37"/>
  <c r="AX9" i="37"/>
  <c r="AT19" i="37"/>
  <c r="BB24" i="37"/>
  <c r="AO5" i="37"/>
  <c r="BB26" i="37"/>
  <c r="AX19" i="37"/>
  <c r="AX26" i="37"/>
  <c r="AR20" i="37"/>
  <c r="AT26" i="37"/>
  <c r="BB11" i="42"/>
  <c r="BB14" i="42"/>
  <c r="AV17" i="42"/>
  <c r="AV11" i="42"/>
  <c r="AT13" i="42"/>
  <c r="AP10" i="42"/>
  <c r="AP11" i="42"/>
  <c r="BB13" i="42"/>
  <c r="BB17" i="42"/>
  <c r="AV13" i="42"/>
  <c r="AR17" i="42"/>
  <c r="AR9" i="42"/>
  <c r="AP16" i="42"/>
  <c r="AP17" i="42"/>
  <c r="AP8" i="42"/>
  <c r="AV7" i="42"/>
  <c r="AT18" i="42"/>
  <c r="AZ18" i="42"/>
  <c r="AZ14" i="42"/>
  <c r="AT7" i="42"/>
  <c r="AV6" i="42"/>
  <c r="AV8" i="42"/>
  <c r="AV16" i="42"/>
  <c r="BB10" i="42"/>
  <c r="AR12" i="42"/>
  <c r="AT6" i="42"/>
  <c r="AZ12" i="42"/>
  <c r="AP9" i="42"/>
  <c r="AT9" i="42"/>
  <c r="AZ17" i="42"/>
  <c r="AP12" i="42"/>
  <c r="BB6" i="42"/>
  <c r="AV12" i="42"/>
  <c r="AR16" i="42"/>
  <c r="AT12" i="42"/>
  <c r="BB12" i="42"/>
  <c r="AZ10" i="42"/>
  <c r="AR13" i="42"/>
  <c r="AR8" i="42"/>
  <c r="AP7" i="42"/>
  <c r="AZ8" i="42"/>
  <c r="AT8" i="42"/>
  <c r="AU7" i="41"/>
  <c r="AW16" i="41"/>
  <c r="AY16" i="41"/>
  <c r="AS7" i="41"/>
  <c r="AS15" i="41"/>
  <c r="AU17" i="41"/>
  <c r="AQ11" i="41"/>
  <c r="AW12" i="41"/>
  <c r="AS12" i="41"/>
  <c r="AU11" i="41"/>
  <c r="AW15" i="41"/>
  <c r="AQ6" i="41"/>
  <c r="AY12" i="41"/>
  <c r="BA7" i="41"/>
  <c r="AQ15" i="41"/>
  <c r="AY15" i="41"/>
  <c r="BA17" i="41"/>
  <c r="AY6" i="41"/>
  <c r="AS11" i="41"/>
  <c r="AW11" i="41"/>
  <c r="AB27" i="10"/>
  <c r="T27" i="10"/>
  <c r="D27" i="34"/>
  <c r="L27" i="34"/>
  <c r="T27" i="34"/>
  <c r="L27" i="10"/>
  <c r="AB27" i="34"/>
  <c r="AB26" i="10"/>
  <c r="T26" i="34"/>
  <c r="AB26" i="34"/>
  <c r="T26" i="10"/>
  <c r="L26" i="10"/>
  <c r="D26" i="10"/>
  <c r="D26" i="34"/>
  <c r="L26" i="34"/>
  <c r="D20" i="34"/>
  <c r="AH35" i="37"/>
  <c r="BC35" i="37" s="1"/>
  <c r="AH52" i="37"/>
  <c r="BC52" i="37" s="1"/>
  <c r="F63" i="46"/>
  <c r="AO63" i="46" s="1"/>
  <c r="AH69" i="37"/>
  <c r="BC69" i="37" s="1"/>
  <c r="AH36" i="41"/>
  <c r="BC36" i="41" s="1"/>
  <c r="AH39" i="41"/>
  <c r="BC39" i="41" s="1"/>
  <c r="AH59" i="41"/>
  <c r="BC59" i="41" s="1"/>
  <c r="X18" i="43"/>
  <c r="X24" i="43"/>
  <c r="AX10" i="43" s="1"/>
  <c r="X58" i="43"/>
  <c r="AX58" i="43" s="1"/>
  <c r="R6" i="52"/>
  <c r="R41" i="52"/>
  <c r="AU41" i="52" s="1"/>
  <c r="R47" i="52"/>
  <c r="AU47" i="52" s="1"/>
  <c r="R56" i="52"/>
  <c r="AU56" i="52" s="1"/>
  <c r="R69" i="52"/>
  <c r="AU69" i="52" s="1"/>
  <c r="AH21" i="53"/>
  <c r="J27" i="53"/>
  <c r="J38" i="53"/>
  <c r="AQ38" i="53" s="1"/>
  <c r="J23" i="53"/>
  <c r="AQ17" i="53" s="1"/>
  <c r="J59" i="53"/>
  <c r="AQ59" i="53" s="1"/>
  <c r="J45" i="53"/>
  <c r="AQ45" i="53" s="1"/>
  <c r="AH59" i="44"/>
  <c r="BC59" i="44" s="1"/>
  <c r="AH38" i="37"/>
  <c r="BC38" i="37" s="1"/>
  <c r="AH39" i="37"/>
  <c r="BC39" i="37" s="1"/>
  <c r="AH31" i="44"/>
  <c r="R49" i="44"/>
  <c r="AH10" i="44"/>
  <c r="AH26" i="44"/>
  <c r="AH60" i="44"/>
  <c r="BC60" i="44" s="1"/>
  <c r="AH63" i="44"/>
  <c r="BC63" i="44" s="1"/>
  <c r="J62" i="44"/>
  <c r="AQ62" i="44" s="1"/>
  <c r="J63" i="44"/>
  <c r="AQ63" i="44" s="1"/>
  <c r="AH31" i="53"/>
  <c r="BC31" i="53" s="1"/>
  <c r="AH24" i="53"/>
  <c r="AH26" i="53"/>
  <c r="AH16" i="53"/>
  <c r="AH48" i="53"/>
  <c r="BC48" i="53" s="1"/>
  <c r="AH11" i="53"/>
  <c r="Z18" i="52"/>
  <c r="AH17" i="53"/>
  <c r="AH34" i="53"/>
  <c r="BC34" i="53" s="1"/>
  <c r="AH59" i="53"/>
  <c r="BC59" i="53" s="1"/>
  <c r="J24" i="44"/>
  <c r="AH37" i="44"/>
  <c r="BC37" i="44" s="1"/>
  <c r="AH15" i="44"/>
  <c r="AH19" i="44"/>
  <c r="BC42" i="44" s="1"/>
  <c r="AH32" i="44"/>
  <c r="AH54" i="44"/>
  <c r="AH70" i="44"/>
  <c r="BC70" i="44" s="1"/>
  <c r="J36" i="44"/>
  <c r="AH12" i="37"/>
  <c r="AH57" i="37"/>
  <c r="BC57" i="37" s="1"/>
  <c r="AH30" i="37"/>
  <c r="BC30" i="37" s="1"/>
  <c r="R6" i="42"/>
  <c r="X7" i="43"/>
  <c r="AX42" i="43" s="1"/>
  <c r="X38" i="43"/>
  <c r="X30" i="43"/>
  <c r="AX29" i="43" s="1"/>
  <c r="X55" i="43"/>
  <c r="AX55" i="43" s="1"/>
  <c r="R13" i="44"/>
  <c r="AH16" i="44"/>
  <c r="AH43" i="44"/>
  <c r="AH51" i="44"/>
  <c r="BC50" i="44" s="1"/>
  <c r="AH57" i="44"/>
  <c r="BC57" i="44" s="1"/>
  <c r="AH67" i="44"/>
  <c r="BC67" i="44" s="1"/>
  <c r="J53" i="44"/>
  <c r="L53" i="51"/>
  <c r="AR53" i="51" s="1"/>
  <c r="L64" i="51"/>
  <c r="AR64" i="51" s="1"/>
  <c r="Z5" i="52"/>
  <c r="AY11" i="52" s="1"/>
  <c r="J23" i="52"/>
  <c r="Z24" i="52"/>
  <c r="AY23" i="52" s="1"/>
  <c r="Z26" i="52"/>
  <c r="AY25" i="52" s="1"/>
  <c r="Z60" i="52"/>
  <c r="AY60" i="52" s="1"/>
  <c r="Z48" i="52"/>
  <c r="AY48" i="52" s="1"/>
  <c r="Z68" i="52"/>
  <c r="AY68" i="52" s="1"/>
  <c r="Z66" i="52"/>
  <c r="AY66" i="52" s="1"/>
  <c r="J38" i="52"/>
  <c r="AQ38" i="52" s="1"/>
  <c r="J62" i="52"/>
  <c r="AQ62" i="52" s="1"/>
  <c r="Z8" i="52"/>
  <c r="AH5" i="53"/>
  <c r="Z32" i="53"/>
  <c r="AY32" i="53" s="1"/>
  <c r="AH9" i="53"/>
  <c r="AH38" i="53"/>
  <c r="BC38" i="53" s="1"/>
  <c r="AH56" i="53"/>
  <c r="BC56" i="53" s="1"/>
  <c r="AH65" i="53"/>
  <c r="BC65" i="53" s="1"/>
  <c r="R6" i="44"/>
  <c r="AH27" i="53"/>
  <c r="AH51" i="53"/>
  <c r="BC51" i="53" s="1"/>
  <c r="AH72" i="53"/>
  <c r="BC72" i="53" s="1"/>
  <c r="AH22" i="37"/>
  <c r="AH67" i="37"/>
  <c r="BC67" i="37" s="1"/>
  <c r="X20" i="43"/>
  <c r="X22" i="43"/>
  <c r="X47" i="43"/>
  <c r="AX47" i="43" s="1"/>
  <c r="X62" i="43"/>
  <c r="AX62" i="43" s="1"/>
  <c r="R26" i="44"/>
  <c r="AH33" i="44"/>
  <c r="AH34" i="44"/>
  <c r="AH52" i="44"/>
  <c r="AH58" i="44"/>
  <c r="BC58" i="44" s="1"/>
  <c r="AH71" i="44"/>
  <c r="BC71" i="44" s="1"/>
  <c r="J54" i="44"/>
  <c r="AH52" i="53"/>
  <c r="BC52" i="53" s="1"/>
  <c r="AH47" i="53"/>
  <c r="BC47" i="53" s="1"/>
  <c r="AH69" i="53"/>
  <c r="BC69" i="53" s="1"/>
  <c r="Z27" i="52"/>
  <c r="R42" i="44"/>
  <c r="R53" i="44"/>
  <c r="AH24" i="44"/>
  <c r="AH20" i="44"/>
  <c r="AH55" i="44"/>
  <c r="BC55" i="44" s="1"/>
  <c r="J19" i="44"/>
  <c r="AQ42" i="44" s="1"/>
  <c r="J66" i="44"/>
  <c r="AQ66" i="44" s="1"/>
  <c r="AH50" i="53"/>
  <c r="BC50" i="53" s="1"/>
  <c r="AH20" i="53"/>
  <c r="AH57" i="53"/>
  <c r="BC57" i="53" s="1"/>
  <c r="AH37" i="53"/>
  <c r="BC37" i="53" s="1"/>
  <c r="AH66" i="53"/>
  <c r="BC66" i="53" s="1"/>
  <c r="AG3" i="34"/>
  <c r="AG29" i="34"/>
  <c r="AI29" i="34" s="1"/>
  <c r="Z27" i="44"/>
  <c r="Z14" i="52"/>
  <c r="Z12" i="37"/>
  <c r="Z55" i="37"/>
  <c r="AY55" i="37" s="1"/>
  <c r="Z17" i="37"/>
  <c r="AY27" i="37" s="1"/>
  <c r="Z21" i="37"/>
  <c r="Z16" i="37"/>
  <c r="Z52" i="37"/>
  <c r="AY52" i="37" s="1"/>
  <c r="Z45" i="52"/>
  <c r="AY45" i="52" s="1"/>
  <c r="Z57" i="52"/>
  <c r="AY57" i="52" s="1"/>
  <c r="Z64" i="52"/>
  <c r="AY64" i="52" s="1"/>
  <c r="Z19" i="52"/>
  <c r="AY19" i="52" s="1"/>
  <c r="Z59" i="44"/>
  <c r="AY59" i="44" s="1"/>
  <c r="Z45" i="37"/>
  <c r="AY45" i="37" s="1"/>
  <c r="Z62" i="37"/>
  <c r="AY62" i="37" s="1"/>
  <c r="Z58" i="37"/>
  <c r="AY58" i="37" s="1"/>
  <c r="Z46" i="37"/>
  <c r="AY46" i="37" s="1"/>
  <c r="Z8" i="37"/>
  <c r="Z71" i="37"/>
  <c r="AY71" i="37" s="1"/>
  <c r="Z67" i="37"/>
  <c r="AY67" i="37" s="1"/>
  <c r="Z63" i="37"/>
  <c r="AY63" i="37" s="1"/>
  <c r="Z48" i="37"/>
  <c r="AY48" i="37" s="1"/>
  <c r="Z44" i="37"/>
  <c r="AY44" i="37" s="1"/>
  <c r="Z65" i="37"/>
  <c r="AY65" i="37" s="1"/>
  <c r="Z61" i="37"/>
  <c r="AY61" i="37" s="1"/>
  <c r="Z66" i="37"/>
  <c r="AY66" i="37" s="1"/>
  <c r="Z54" i="37"/>
  <c r="AY54" i="37" s="1"/>
  <c r="Z24" i="37"/>
  <c r="Z26" i="37"/>
  <c r="Z43" i="37"/>
  <c r="AY43" i="37" s="1"/>
  <c r="Z32" i="37"/>
  <c r="AY32" i="37" s="1"/>
  <c r="Z56" i="37"/>
  <c r="AY56" i="37" s="1"/>
  <c r="Z26" i="44"/>
  <c r="Z23" i="53"/>
  <c r="Z63" i="44"/>
  <c r="AY63" i="44" s="1"/>
  <c r="Z37" i="37"/>
  <c r="AY37" i="37" s="1"/>
  <c r="Z33" i="37"/>
  <c r="AY33" i="37" s="1"/>
  <c r="Z18" i="37"/>
  <c r="Z42" i="37"/>
  <c r="AY42" i="37" s="1"/>
  <c r="Z64" i="37"/>
  <c r="AY64" i="37" s="1"/>
  <c r="Z53" i="37"/>
  <c r="AY53" i="37" s="1"/>
  <c r="Z6" i="37"/>
  <c r="Z20" i="37"/>
  <c r="Z5" i="37"/>
  <c r="AY15" i="37" s="1"/>
  <c r="Z70" i="37"/>
  <c r="AY70" i="37" s="1"/>
  <c r="Z34" i="37"/>
  <c r="AY34" i="37" s="1"/>
  <c r="Z30" i="37"/>
  <c r="AY30" i="37" s="1"/>
  <c r="Z40" i="37"/>
  <c r="AY40" i="37" s="1"/>
  <c r="Z22" i="37"/>
  <c r="Z39" i="37"/>
  <c r="AY39" i="37" s="1"/>
  <c r="Z23" i="44"/>
  <c r="Z44" i="44"/>
  <c r="Z32" i="44"/>
  <c r="X35" i="43"/>
  <c r="X37" i="43"/>
  <c r="AX31" i="43" s="1"/>
  <c r="X43" i="43"/>
  <c r="X13" i="43"/>
  <c r="X53" i="43"/>
  <c r="AX53" i="43" s="1"/>
  <c r="X63" i="43"/>
  <c r="AX63" i="43" s="1"/>
  <c r="X5" i="43"/>
  <c r="X39" i="43"/>
  <c r="X41" i="43"/>
  <c r="X50" i="43"/>
  <c r="AX50" i="43" s="1"/>
  <c r="X57" i="43"/>
  <c r="AX57" i="43" s="1"/>
  <c r="X65" i="43"/>
  <c r="AX65" i="43" s="1"/>
  <c r="V8" i="46"/>
  <c r="V58" i="46"/>
  <c r="AW58" i="46" s="1"/>
  <c r="X11" i="43"/>
  <c r="X25" i="43"/>
  <c r="AX25" i="43" s="1"/>
  <c r="X9" i="43"/>
  <c r="X45" i="43"/>
  <c r="X27" i="43"/>
  <c r="AX44" i="43" s="1"/>
  <c r="X60" i="43"/>
  <c r="AX60" i="43" s="1"/>
  <c r="X59" i="43"/>
  <c r="AX59" i="43" s="1"/>
  <c r="X70" i="43"/>
  <c r="AX70" i="43" s="1"/>
  <c r="X28" i="43"/>
  <c r="X8" i="43"/>
  <c r="X15" i="43"/>
  <c r="X56" i="43"/>
  <c r="AX56" i="43" s="1"/>
  <c r="X46" i="43"/>
  <c r="AX46" i="43" s="1"/>
  <c r="X51" i="43"/>
  <c r="AX51" i="43" s="1"/>
  <c r="X54" i="43"/>
  <c r="AX54" i="43" s="1"/>
  <c r="X67" i="43"/>
  <c r="AX67" i="43" s="1"/>
  <c r="X72" i="43"/>
  <c r="AX72" i="43" s="1"/>
  <c r="R66" i="42"/>
  <c r="AU66" i="42" s="1"/>
  <c r="R18" i="42"/>
  <c r="R15" i="42"/>
  <c r="R22" i="42"/>
  <c r="AU22" i="42" s="1"/>
  <c r="R58" i="42"/>
  <c r="AU58" i="42" s="1"/>
  <c r="R37" i="42"/>
  <c r="AU37" i="42" s="1"/>
  <c r="R69" i="42"/>
  <c r="AU69" i="42" s="1"/>
  <c r="R63" i="44"/>
  <c r="AU63" i="44" s="1"/>
  <c r="R5" i="52"/>
  <c r="R15" i="52"/>
  <c r="R26" i="52"/>
  <c r="AU25" i="52" s="1"/>
  <c r="R40" i="52"/>
  <c r="AU40" i="52" s="1"/>
  <c r="R54" i="52"/>
  <c r="AU54" i="52" s="1"/>
  <c r="R63" i="52"/>
  <c r="AU63" i="52" s="1"/>
  <c r="R57" i="53"/>
  <c r="AU57" i="53" s="1"/>
  <c r="R21" i="53"/>
  <c r="R23" i="42"/>
  <c r="AU23" i="42" s="1"/>
  <c r="R46" i="42"/>
  <c r="AU46" i="42" s="1"/>
  <c r="R31" i="53"/>
  <c r="AU31" i="53" s="1"/>
  <c r="R59" i="53"/>
  <c r="AU59" i="53" s="1"/>
  <c r="R20" i="42"/>
  <c r="R13" i="42"/>
  <c r="R31" i="42"/>
  <c r="AU31" i="42" s="1"/>
  <c r="R47" i="42"/>
  <c r="AU47" i="42" s="1"/>
  <c r="R40" i="53"/>
  <c r="AU40" i="53" s="1"/>
  <c r="R72" i="53"/>
  <c r="AU72" i="53" s="1"/>
  <c r="R56" i="53"/>
  <c r="AU56" i="53" s="1"/>
  <c r="R63" i="42"/>
  <c r="AU63" i="42" s="1"/>
  <c r="R72" i="42"/>
  <c r="AU72" i="42" s="1"/>
  <c r="R32" i="42"/>
  <c r="AU32" i="42" s="1"/>
  <c r="R56" i="42"/>
  <c r="AU56" i="42" s="1"/>
  <c r="R26" i="42"/>
  <c r="AU26" i="42" s="1"/>
  <c r="R46" i="53"/>
  <c r="AU46" i="53" s="1"/>
  <c r="R66" i="53"/>
  <c r="AU66" i="53" s="1"/>
  <c r="R40" i="42"/>
  <c r="AU40" i="42" s="1"/>
  <c r="R60" i="42"/>
  <c r="AU60" i="42" s="1"/>
  <c r="R19" i="44"/>
  <c r="R11" i="52"/>
  <c r="R31" i="52"/>
  <c r="AU31" i="52" s="1"/>
  <c r="R34" i="52"/>
  <c r="AU34" i="52" s="1"/>
  <c r="R44" i="52"/>
  <c r="AU44" i="52" s="1"/>
  <c r="R50" i="52"/>
  <c r="AU50" i="52" s="1"/>
  <c r="R59" i="52"/>
  <c r="AU59" i="52" s="1"/>
  <c r="R22" i="52"/>
  <c r="AU20" i="52" s="1"/>
  <c r="R16" i="53"/>
  <c r="P27" i="34" s="1"/>
  <c r="R70" i="53"/>
  <c r="AU70" i="53" s="1"/>
  <c r="R42" i="53"/>
  <c r="AU42" i="53" s="1"/>
  <c r="R71" i="53"/>
  <c r="AU71" i="53" s="1"/>
  <c r="R9" i="42"/>
  <c r="R30" i="42"/>
  <c r="AU30" i="42" s="1"/>
  <c r="R48" i="42"/>
  <c r="AU48" i="42" s="1"/>
  <c r="R54" i="42"/>
  <c r="AU54" i="42" s="1"/>
  <c r="R68" i="42"/>
  <c r="AU68" i="42" s="1"/>
  <c r="R40" i="44"/>
  <c r="R46" i="44"/>
  <c r="R50" i="44"/>
  <c r="R67" i="44"/>
  <c r="AU67" i="44" s="1"/>
  <c r="R44" i="53"/>
  <c r="AU44" i="53" s="1"/>
  <c r="R51" i="53"/>
  <c r="AU51" i="53" s="1"/>
  <c r="R67" i="53"/>
  <c r="AU67" i="53" s="1"/>
  <c r="R38" i="44"/>
  <c r="R44" i="44"/>
  <c r="AU40" i="44" s="1"/>
  <c r="R27" i="44"/>
  <c r="R55" i="44"/>
  <c r="AU55" i="44" s="1"/>
  <c r="R65" i="44"/>
  <c r="AU65" i="44" s="1"/>
  <c r="R41" i="44"/>
  <c r="R14" i="44"/>
  <c r="R8" i="48"/>
  <c r="R34" i="42"/>
  <c r="AU34" i="42" s="1"/>
  <c r="R21" i="42"/>
  <c r="R29" i="42"/>
  <c r="AU29" i="42" s="1"/>
  <c r="R55" i="42"/>
  <c r="AU55" i="42" s="1"/>
  <c r="R67" i="42"/>
  <c r="AU67" i="42" s="1"/>
  <c r="R35" i="42"/>
  <c r="AU35" i="42" s="1"/>
  <c r="R12" i="44"/>
  <c r="R47" i="44"/>
  <c r="R30" i="44"/>
  <c r="R60" i="44"/>
  <c r="AU60" i="44" s="1"/>
  <c r="R68" i="44"/>
  <c r="AU68" i="44" s="1"/>
  <c r="R15" i="44"/>
  <c r="R36" i="44"/>
  <c r="R7" i="44"/>
  <c r="R54" i="44"/>
  <c r="R69" i="44"/>
  <c r="AU69" i="44" s="1"/>
  <c r="R11" i="44"/>
  <c r="R9" i="44"/>
  <c r="R33" i="44"/>
  <c r="R5" i="44"/>
  <c r="R48" i="44"/>
  <c r="R57" i="44"/>
  <c r="AU57" i="44" s="1"/>
  <c r="R5" i="42"/>
  <c r="R39" i="42"/>
  <c r="AU39" i="42" s="1"/>
  <c r="R59" i="42"/>
  <c r="AU59" i="42" s="1"/>
  <c r="R57" i="42"/>
  <c r="AU57" i="42" s="1"/>
  <c r="R14" i="42"/>
  <c r="R35" i="44"/>
  <c r="R31" i="44"/>
  <c r="R24" i="44"/>
  <c r="R20" i="44"/>
  <c r="R52" i="44"/>
  <c r="R10" i="52"/>
  <c r="R37" i="52"/>
  <c r="AU37" i="52" s="1"/>
  <c r="R33" i="52"/>
  <c r="AU33" i="52" s="1"/>
  <c r="R36" i="52"/>
  <c r="AU36" i="52" s="1"/>
  <c r="R53" i="52"/>
  <c r="AU53" i="52" s="1"/>
  <c r="R61" i="52"/>
  <c r="AU61" i="52" s="1"/>
  <c r="R68" i="52"/>
  <c r="AU68" i="52" s="1"/>
  <c r="R19" i="52"/>
  <c r="AU17" i="52" s="1"/>
  <c r="R19" i="53"/>
  <c r="R63" i="53"/>
  <c r="AU63" i="53" s="1"/>
  <c r="R27" i="52"/>
  <c r="P11" i="43"/>
  <c r="AT11" i="43" s="1"/>
  <c r="P23" i="43"/>
  <c r="P10" i="43"/>
  <c r="P60" i="43"/>
  <c r="AT60" i="43" s="1"/>
  <c r="P55" i="43"/>
  <c r="AT55" i="43" s="1"/>
  <c r="P37" i="43"/>
  <c r="P42" i="43"/>
  <c r="P12" i="43"/>
  <c r="P33" i="43"/>
  <c r="P59" i="43"/>
  <c r="AT59" i="43" s="1"/>
  <c r="P5" i="43"/>
  <c r="P36" i="43"/>
  <c r="P18" i="43"/>
  <c r="P38" i="43"/>
  <c r="AT32" i="43" s="1"/>
  <c r="P34" i="43"/>
  <c r="P51" i="43"/>
  <c r="AT51" i="43" s="1"/>
  <c r="P49" i="43"/>
  <c r="AT49" i="43" s="1"/>
  <c r="P63" i="43"/>
  <c r="AT63" i="43" s="1"/>
  <c r="P72" i="43"/>
  <c r="AT72" i="43" s="1"/>
  <c r="P14" i="43"/>
  <c r="P16" i="43"/>
  <c r="P6" i="43"/>
  <c r="P41" i="43"/>
  <c r="P13" i="43"/>
  <c r="AT43" i="43" s="1"/>
  <c r="P62" i="43"/>
  <c r="AT62" i="43" s="1"/>
  <c r="P57" i="43"/>
  <c r="AT57" i="43" s="1"/>
  <c r="P65" i="43"/>
  <c r="AT65" i="43" s="1"/>
  <c r="P26" i="43"/>
  <c r="P31" i="43"/>
  <c r="P28" i="43"/>
  <c r="P19" i="43"/>
  <c r="P44" i="43"/>
  <c r="AT40" i="43" s="1"/>
  <c r="P50" i="43"/>
  <c r="AT50" i="43" s="1"/>
  <c r="P47" i="43"/>
  <c r="AT47" i="43" s="1"/>
  <c r="P61" i="43"/>
  <c r="AT61" i="43" s="1"/>
  <c r="L38" i="51"/>
  <c r="L23" i="51"/>
  <c r="L32" i="51"/>
  <c r="L57" i="51"/>
  <c r="AR57" i="51" s="1"/>
  <c r="L26" i="51"/>
  <c r="L51" i="51"/>
  <c r="AR51" i="51" s="1"/>
  <c r="L37" i="51"/>
  <c r="L60" i="51"/>
  <c r="AR60" i="51" s="1"/>
  <c r="L65" i="51"/>
  <c r="AR65" i="51" s="1"/>
  <c r="L63" i="51"/>
  <c r="AR63" i="51" s="1"/>
  <c r="L34" i="51"/>
  <c r="L28" i="51"/>
  <c r="L55" i="51"/>
  <c r="AR55" i="51" s="1"/>
  <c r="L68" i="51"/>
  <c r="AR68" i="51" s="1"/>
  <c r="L30" i="51"/>
  <c r="L18" i="51"/>
  <c r="L45" i="51"/>
  <c r="AR45" i="51" s="1"/>
  <c r="L41" i="51"/>
  <c r="L72" i="51"/>
  <c r="AR72" i="51" s="1"/>
  <c r="L19" i="51"/>
  <c r="L7" i="51"/>
  <c r="L49" i="51"/>
  <c r="AR49" i="51" s="1"/>
  <c r="L44" i="51"/>
  <c r="AR44" i="51" s="1"/>
  <c r="L69" i="51"/>
  <c r="AR69" i="51" s="1"/>
  <c r="L5" i="51"/>
  <c r="L16" i="51"/>
  <c r="L14" i="51"/>
  <c r="L31" i="51"/>
  <c r="L46" i="51"/>
  <c r="AR46" i="51" s="1"/>
  <c r="L61" i="51"/>
  <c r="AR61" i="51" s="1"/>
  <c r="L54" i="51"/>
  <c r="AR54" i="51" s="1"/>
  <c r="L70" i="51"/>
  <c r="AR70" i="51" s="1"/>
  <c r="L11" i="51"/>
  <c r="L42" i="51"/>
  <c r="AR41" i="51" s="1"/>
  <c r="L9" i="51"/>
  <c r="AR14" i="51" s="1"/>
  <c r="L20" i="51"/>
  <c r="L39" i="51"/>
  <c r="L10" i="51"/>
  <c r="L35" i="51"/>
  <c r="L62" i="51"/>
  <c r="AR62" i="51" s="1"/>
  <c r="L58" i="51"/>
  <c r="AR58" i="51" s="1"/>
  <c r="L36" i="51"/>
  <c r="L22" i="51"/>
  <c r="L17" i="51"/>
  <c r="L33" i="51"/>
  <c r="L48" i="51"/>
  <c r="AR48" i="51" s="1"/>
  <c r="L67" i="51"/>
  <c r="AR67" i="51" s="1"/>
  <c r="L21" i="51"/>
  <c r="L71" i="51"/>
  <c r="AR71" i="51" s="1"/>
  <c r="J42" i="42"/>
  <c r="AQ42" i="42" s="1"/>
  <c r="J68" i="42"/>
  <c r="AQ68" i="42" s="1"/>
  <c r="J34" i="44"/>
  <c r="J58" i="44"/>
  <c r="AQ58" i="44" s="1"/>
  <c r="J47" i="52"/>
  <c r="AQ47" i="52" s="1"/>
  <c r="J60" i="52"/>
  <c r="AQ60" i="52" s="1"/>
  <c r="J67" i="52"/>
  <c r="AQ67" i="52" s="1"/>
  <c r="J48" i="42"/>
  <c r="AQ48" i="42" s="1"/>
  <c r="J46" i="42"/>
  <c r="AQ46" i="42" s="1"/>
  <c r="J23" i="42"/>
  <c r="AQ23" i="42" s="1"/>
  <c r="J69" i="42"/>
  <c r="AQ69" i="42" s="1"/>
  <c r="J32" i="44"/>
  <c r="AQ22" i="44" s="1"/>
  <c r="J70" i="44"/>
  <c r="AQ70" i="44" s="1"/>
  <c r="J6" i="52"/>
  <c r="J20" i="52"/>
  <c r="J41" i="52"/>
  <c r="AQ41" i="52" s="1"/>
  <c r="J36" i="52"/>
  <c r="AQ36" i="52" s="1"/>
  <c r="J58" i="52"/>
  <c r="AQ58" i="52" s="1"/>
  <c r="J53" i="42"/>
  <c r="AQ53" i="42" s="1"/>
  <c r="J27" i="42"/>
  <c r="AQ27" i="42" s="1"/>
  <c r="J65" i="42"/>
  <c r="AQ65" i="42" s="1"/>
  <c r="J38" i="44"/>
  <c r="J25" i="52"/>
  <c r="J40" i="52"/>
  <c r="AQ40" i="52" s="1"/>
  <c r="J59" i="52"/>
  <c r="AQ59" i="52" s="1"/>
  <c r="J31" i="42"/>
  <c r="AQ31" i="42" s="1"/>
  <c r="J35" i="42"/>
  <c r="AQ35" i="42" s="1"/>
  <c r="J50" i="42"/>
  <c r="AQ50" i="42" s="1"/>
  <c r="J72" i="42"/>
  <c r="AQ72" i="42" s="1"/>
  <c r="J43" i="44"/>
  <c r="J52" i="44"/>
  <c r="J65" i="44"/>
  <c r="AQ65" i="44" s="1"/>
  <c r="J20" i="42"/>
  <c r="J18" i="42"/>
  <c r="J43" i="42"/>
  <c r="AQ43" i="42" s="1"/>
  <c r="J70" i="42"/>
  <c r="AQ70" i="42" s="1"/>
  <c r="J58" i="42"/>
  <c r="AQ58" i="42" s="1"/>
  <c r="J38" i="42"/>
  <c r="AQ38" i="42" s="1"/>
  <c r="J40" i="42"/>
  <c r="AQ40" i="42" s="1"/>
  <c r="AQ13" i="44"/>
  <c r="J28" i="44"/>
  <c r="J30" i="42"/>
  <c r="AQ30" i="42" s="1"/>
  <c r="J26" i="42"/>
  <c r="AQ26" i="42" s="1"/>
  <c r="J60" i="42"/>
  <c r="AQ60" i="42" s="1"/>
  <c r="J20" i="44"/>
  <c r="J71" i="44"/>
  <c r="AQ71" i="44" s="1"/>
  <c r="J24" i="42"/>
  <c r="AQ24" i="42" s="1"/>
  <c r="J34" i="42"/>
  <c r="AQ34" i="42" s="1"/>
  <c r="J44" i="42"/>
  <c r="AQ44" i="42" s="1"/>
  <c r="J63" i="42"/>
  <c r="AQ63" i="42" s="1"/>
  <c r="J35" i="44"/>
  <c r="J50" i="44"/>
  <c r="J25" i="42"/>
  <c r="AQ25" i="42" s="1"/>
  <c r="J19" i="42"/>
  <c r="J16" i="42"/>
  <c r="J28" i="42"/>
  <c r="AQ28" i="42" s="1"/>
  <c r="J33" i="42"/>
  <c r="AQ33" i="42" s="1"/>
  <c r="J51" i="42"/>
  <c r="AQ51" i="42" s="1"/>
  <c r="J61" i="42"/>
  <c r="AQ61" i="42" s="1"/>
  <c r="J71" i="42"/>
  <c r="AQ71" i="42" s="1"/>
  <c r="J44" i="44"/>
  <c r="AQ40" i="44" s="1"/>
  <c r="J37" i="44"/>
  <c r="J26" i="44"/>
  <c r="J45" i="44"/>
  <c r="J67" i="44"/>
  <c r="AQ67" i="44" s="1"/>
  <c r="J59" i="44"/>
  <c r="AQ59" i="44" s="1"/>
  <c r="J15" i="52"/>
  <c r="J26" i="52"/>
  <c r="J39" i="52"/>
  <c r="AQ39" i="52" s="1"/>
  <c r="J48" i="52"/>
  <c r="AQ48" i="52" s="1"/>
  <c r="J50" i="52"/>
  <c r="AQ50" i="52" s="1"/>
  <c r="J63" i="52"/>
  <c r="AQ63" i="52" s="1"/>
  <c r="J8" i="52"/>
  <c r="J54" i="42"/>
  <c r="AQ54" i="42" s="1"/>
  <c r="J29" i="42"/>
  <c r="AQ29" i="42" s="1"/>
  <c r="J47" i="42"/>
  <c r="AQ47" i="42" s="1"/>
  <c r="J67" i="42"/>
  <c r="AQ67" i="42" s="1"/>
  <c r="J49" i="42"/>
  <c r="AQ49" i="42" s="1"/>
  <c r="J57" i="42"/>
  <c r="AQ57" i="42" s="1"/>
  <c r="J17" i="42"/>
  <c r="J21" i="42"/>
  <c r="AQ21" i="42" s="1"/>
  <c r="J32" i="42"/>
  <c r="AQ32" i="42" s="1"/>
  <c r="J37" i="42"/>
  <c r="AQ37" i="42" s="1"/>
  <c r="J59" i="42"/>
  <c r="AQ59" i="42" s="1"/>
  <c r="J66" i="42"/>
  <c r="AQ66" i="42" s="1"/>
  <c r="J24" i="52"/>
  <c r="J29" i="52"/>
  <c r="AQ29" i="52" s="1"/>
  <c r="J43" i="52"/>
  <c r="AQ43" i="52" s="1"/>
  <c r="J52" i="52"/>
  <c r="AQ52" i="52" s="1"/>
  <c r="J54" i="52"/>
  <c r="AQ54" i="52" s="1"/>
  <c r="J68" i="52"/>
  <c r="AQ68" i="52" s="1"/>
  <c r="J22" i="42"/>
  <c r="J36" i="42"/>
  <c r="AQ36" i="42" s="1"/>
  <c r="J41" i="42"/>
  <c r="AQ41" i="42" s="1"/>
  <c r="J56" i="42"/>
  <c r="AQ56" i="42" s="1"/>
  <c r="J39" i="44"/>
  <c r="J31" i="44"/>
  <c r="J46" i="44"/>
  <c r="J60" i="44"/>
  <c r="AQ60" i="44" s="1"/>
  <c r="J64" i="44"/>
  <c r="AQ64" i="44" s="1"/>
  <c r="J37" i="52"/>
  <c r="AQ37" i="52" s="1"/>
  <c r="J11" i="52"/>
  <c r="J28" i="52"/>
  <c r="AQ28" i="52" s="1"/>
  <c r="J33" i="52"/>
  <c r="AQ33" i="52" s="1"/>
  <c r="J51" i="52"/>
  <c r="AQ51" i="52" s="1"/>
  <c r="J65" i="52"/>
  <c r="AQ65" i="52" s="1"/>
  <c r="J57" i="52"/>
  <c r="AQ57" i="52" s="1"/>
  <c r="J64" i="52"/>
  <c r="AQ64" i="52" s="1"/>
  <c r="J27" i="52"/>
  <c r="J31" i="52"/>
  <c r="AQ31" i="52" s="1"/>
  <c r="J34" i="52"/>
  <c r="AQ34" i="52" s="1"/>
  <c r="J56" i="52"/>
  <c r="AQ56" i="52" s="1"/>
  <c r="J45" i="52"/>
  <c r="AQ45" i="52" s="1"/>
  <c r="J61" i="52"/>
  <c r="AQ61" i="52" s="1"/>
  <c r="J72" i="52"/>
  <c r="AQ72" i="52" s="1"/>
  <c r="H29" i="43"/>
  <c r="AP25" i="43" s="1"/>
  <c r="H43" i="43"/>
  <c r="AP39" i="43" s="1"/>
  <c r="H12" i="43"/>
  <c r="AP13" i="43" s="1"/>
  <c r="H56" i="43"/>
  <c r="AP56" i="43" s="1"/>
  <c r="H48" i="43"/>
  <c r="AP48" i="43" s="1"/>
  <c r="H66" i="43"/>
  <c r="AP66" i="43" s="1"/>
  <c r="H68" i="43"/>
  <c r="AP68" i="43" s="1"/>
  <c r="F59" i="46"/>
  <c r="AO59" i="46" s="1"/>
  <c r="F30" i="46"/>
  <c r="I39" i="34"/>
  <c r="R38" i="42"/>
  <c r="AU38" i="42" s="1"/>
  <c r="R28" i="42"/>
  <c r="AU28" i="42" s="1"/>
  <c r="R33" i="42"/>
  <c r="AU33" i="42" s="1"/>
  <c r="R50" i="42"/>
  <c r="AU50" i="42" s="1"/>
  <c r="R53" i="42"/>
  <c r="AU53" i="42" s="1"/>
  <c r="R70" i="42"/>
  <c r="AU70" i="42" s="1"/>
  <c r="R59" i="48"/>
  <c r="AU59" i="48" s="1"/>
  <c r="AH17" i="52"/>
  <c r="AH40" i="53"/>
  <c r="BC40" i="53" s="1"/>
  <c r="AH18" i="53"/>
  <c r="AH22" i="53"/>
  <c r="AH7" i="53"/>
  <c r="AH23" i="53"/>
  <c r="AH62" i="53"/>
  <c r="BC62" i="53" s="1"/>
  <c r="AH63" i="53"/>
  <c r="BC63" i="53" s="1"/>
  <c r="AH71" i="53"/>
  <c r="BC71" i="53" s="1"/>
  <c r="D36" i="34"/>
  <c r="AG27" i="34"/>
  <c r="AI27" i="34" s="1"/>
  <c r="AG23" i="34"/>
  <c r="AI23" i="34" s="1"/>
  <c r="R51" i="37"/>
  <c r="AU51" i="37" s="1"/>
  <c r="AH34" i="37"/>
  <c r="BC34" i="37" s="1"/>
  <c r="AH68" i="37"/>
  <c r="BC68" i="37" s="1"/>
  <c r="R17" i="42"/>
  <c r="R7" i="42"/>
  <c r="R12" i="42"/>
  <c r="R10" i="42"/>
  <c r="R16" i="42"/>
  <c r="R36" i="42"/>
  <c r="AU36" i="42" s="1"/>
  <c r="R41" i="42"/>
  <c r="AU41" i="42" s="1"/>
  <c r="R62" i="42"/>
  <c r="AU62" i="42" s="1"/>
  <c r="R61" i="42"/>
  <c r="AU61" i="42" s="1"/>
  <c r="R71" i="42"/>
  <c r="AU71" i="42" s="1"/>
  <c r="R42" i="42"/>
  <c r="AU42" i="42" s="1"/>
  <c r="R8" i="42"/>
  <c r="AH29" i="44"/>
  <c r="AH9" i="44"/>
  <c r="AH23" i="44"/>
  <c r="AH17" i="44"/>
  <c r="AH7" i="44"/>
  <c r="BC46" i="44" s="1"/>
  <c r="AH28" i="44"/>
  <c r="AH68" i="44"/>
  <c r="BC68" i="44" s="1"/>
  <c r="Z12" i="44"/>
  <c r="J10" i="44"/>
  <c r="J48" i="44"/>
  <c r="J21" i="44"/>
  <c r="J68" i="44"/>
  <c r="AQ68" i="44" s="1"/>
  <c r="AH25" i="53"/>
  <c r="AH60" i="53"/>
  <c r="BC60" i="53" s="1"/>
  <c r="AH28" i="53"/>
  <c r="BC28" i="53" s="1"/>
  <c r="AH33" i="53"/>
  <c r="BC33" i="53" s="1"/>
  <c r="AH64" i="53"/>
  <c r="BC64" i="53" s="1"/>
  <c r="AH49" i="37"/>
  <c r="BC49" i="37" s="1"/>
  <c r="AH41" i="37"/>
  <c r="BC41" i="37" s="1"/>
  <c r="AH24" i="37"/>
  <c r="R24" i="42"/>
  <c r="AU24" i="42" s="1"/>
  <c r="R19" i="42"/>
  <c r="R11" i="42"/>
  <c r="R44" i="42"/>
  <c r="AU44" i="42" s="1"/>
  <c r="R49" i="42"/>
  <c r="AU49" i="42" s="1"/>
  <c r="R51" i="42"/>
  <c r="AU51" i="42" s="1"/>
  <c r="R64" i="42"/>
  <c r="AU64" i="42" s="1"/>
  <c r="R27" i="42"/>
  <c r="AU27" i="42" s="1"/>
  <c r="R25" i="42"/>
  <c r="AU25" i="42" s="1"/>
  <c r="AH11" i="44"/>
  <c r="Z22" i="44"/>
  <c r="AH12" i="44"/>
  <c r="AH40" i="44"/>
  <c r="BC40" i="44" s="1"/>
  <c r="AH45" i="44"/>
  <c r="AH48" i="44"/>
  <c r="BC48" i="44" s="1"/>
  <c r="AH53" i="44"/>
  <c r="AH72" i="44"/>
  <c r="BC72" i="44" s="1"/>
  <c r="Z45" i="44"/>
  <c r="J33" i="44"/>
  <c r="J51" i="44"/>
  <c r="J56" i="44"/>
  <c r="AQ56" i="44" s="1"/>
  <c r="J57" i="44"/>
  <c r="AQ57" i="44" s="1"/>
  <c r="J69" i="44"/>
  <c r="AQ69" i="44" s="1"/>
  <c r="V38" i="46"/>
  <c r="AH32" i="53"/>
  <c r="BC32" i="53" s="1"/>
  <c r="Z10" i="53"/>
  <c r="AH35" i="53"/>
  <c r="BC35" i="53" s="1"/>
  <c r="AH46" i="53"/>
  <c r="BC46" i="53" s="1"/>
  <c r="AH39" i="53"/>
  <c r="BC39" i="53" s="1"/>
  <c r="AH45" i="53"/>
  <c r="BC45" i="53" s="1"/>
  <c r="AH61" i="53"/>
  <c r="BC61" i="53" s="1"/>
  <c r="AV5" i="37"/>
  <c r="AH30" i="52"/>
  <c r="AH27" i="52"/>
  <c r="AH26" i="52"/>
  <c r="AY10" i="41"/>
  <c r="AW10" i="41"/>
  <c r="BA13" i="41"/>
  <c r="R55" i="48"/>
  <c r="AU55" i="48" s="1"/>
  <c r="AH29" i="52"/>
  <c r="BC29" i="52" s="1"/>
  <c r="AR5" i="37"/>
  <c r="AQ5" i="41"/>
  <c r="AO13" i="37"/>
  <c r="AW5" i="41"/>
  <c r="AY8" i="41"/>
  <c r="AV13" i="44"/>
  <c r="BB21" i="44"/>
  <c r="AP30" i="45"/>
  <c r="AR50" i="45"/>
  <c r="R24" i="48"/>
  <c r="AH45" i="52"/>
  <c r="BC45" i="52" s="1"/>
  <c r="AS5" i="37"/>
  <c r="AP24" i="46"/>
  <c r="BA30" i="52"/>
  <c r="AU9" i="41"/>
  <c r="AU21" i="37"/>
  <c r="BA5" i="41"/>
  <c r="AY13" i="41"/>
  <c r="AS10" i="41"/>
  <c r="AZ13" i="44"/>
  <c r="AY9" i="41"/>
  <c r="AV15" i="42"/>
  <c r="BB24" i="46"/>
  <c r="H35" i="34"/>
  <c r="AW37" i="53"/>
  <c r="T20" i="34"/>
  <c r="BB37" i="53"/>
  <c r="AD20" i="34"/>
  <c r="AT13" i="53"/>
  <c r="N36" i="34"/>
  <c r="AT18" i="53"/>
  <c r="N30" i="34"/>
  <c r="AF30" i="34"/>
  <c r="AO8" i="41"/>
  <c r="BA13" i="53"/>
  <c r="AB36" i="34"/>
  <c r="AH65" i="52"/>
  <c r="BC65" i="52" s="1"/>
  <c r="AH36" i="52"/>
  <c r="BC36" i="52" s="1"/>
  <c r="AH12" i="52"/>
  <c r="AH59" i="52"/>
  <c r="BC59" i="52" s="1"/>
  <c r="AH39" i="52"/>
  <c r="BC39" i="52" s="1"/>
  <c r="AH15" i="52"/>
  <c r="AH70" i="52"/>
  <c r="BC70" i="52" s="1"/>
  <c r="AH56" i="52"/>
  <c r="BC56" i="52" s="1"/>
  <c r="AH25" i="52"/>
  <c r="AH11" i="52"/>
  <c r="AH69" i="52"/>
  <c r="BC69" i="52" s="1"/>
  <c r="AH52" i="52"/>
  <c r="BC52" i="52" s="1"/>
  <c r="AH24" i="52"/>
  <c r="AH13" i="52"/>
  <c r="AH20" i="52"/>
  <c r="AH34" i="52"/>
  <c r="BC34" i="52" s="1"/>
  <c r="AH23" i="52"/>
  <c r="AH8" i="52"/>
  <c r="AH66" i="52"/>
  <c r="BC66" i="52" s="1"/>
  <c r="AH55" i="52"/>
  <c r="BC55" i="52" s="1"/>
  <c r="AH63" i="52"/>
  <c r="BC63" i="52" s="1"/>
  <c r="AH35" i="52"/>
  <c r="BC35" i="52" s="1"/>
  <c r="AH54" i="52"/>
  <c r="BC54" i="52" s="1"/>
  <c r="AH38" i="52"/>
  <c r="BC38" i="52" s="1"/>
  <c r="AH50" i="52"/>
  <c r="BC50" i="52" s="1"/>
  <c r="V72" i="46"/>
  <c r="AW72" i="46" s="1"/>
  <c r="V55" i="46"/>
  <c r="AW55" i="46" s="1"/>
  <c r="V66" i="46"/>
  <c r="AW66" i="46" s="1"/>
  <c r="V7" i="46"/>
  <c r="V28" i="46"/>
  <c r="V41" i="46"/>
  <c r="V48" i="46"/>
  <c r="V68" i="46"/>
  <c r="AW68" i="46" s="1"/>
  <c r="V22" i="46"/>
  <c r="V31" i="46"/>
  <c r="V6" i="46"/>
  <c r="V61" i="46"/>
  <c r="AW61" i="46" s="1"/>
  <c r="V46" i="46"/>
  <c r="V13" i="46"/>
  <c r="V71" i="46"/>
  <c r="AW71" i="46" s="1"/>
  <c r="V36" i="46"/>
  <c r="V44" i="46"/>
  <c r="V63" i="46"/>
  <c r="AW63" i="46" s="1"/>
  <c r="V24" i="46"/>
  <c r="V37" i="46"/>
  <c r="V60" i="46"/>
  <c r="AW60" i="46" s="1"/>
  <c r="V39" i="46"/>
  <c r="V35" i="46"/>
  <c r="V16" i="46"/>
  <c r="V53" i="46"/>
  <c r="AW53" i="46" s="1"/>
  <c r="V45" i="46"/>
  <c r="V51" i="46"/>
  <c r="AW51" i="46" s="1"/>
  <c r="V40" i="46"/>
  <c r="V25" i="46"/>
  <c r="R67" i="48"/>
  <c r="AU67" i="48" s="1"/>
  <c r="R69" i="48"/>
  <c r="AU69" i="48" s="1"/>
  <c r="R5" i="48"/>
  <c r="R14" i="48"/>
  <c r="R33" i="48"/>
  <c r="R65" i="48"/>
  <c r="AU65" i="48" s="1"/>
  <c r="R47" i="48"/>
  <c r="R30" i="48"/>
  <c r="R68" i="48"/>
  <c r="AU68" i="48" s="1"/>
  <c r="R53" i="48"/>
  <c r="AU53" i="48" s="1"/>
  <c r="R22" i="48"/>
  <c r="R29" i="48"/>
  <c r="R72" i="48"/>
  <c r="AU72" i="48" s="1"/>
  <c r="R27" i="48"/>
  <c r="R49" i="48"/>
  <c r="AU49" i="48" s="1"/>
  <c r="R62" i="48"/>
  <c r="AU62" i="48" s="1"/>
  <c r="R6" i="48"/>
  <c r="R25" i="48"/>
  <c r="R15" i="48"/>
  <c r="R44" i="48"/>
  <c r="R42" i="48"/>
  <c r="R40" i="48"/>
  <c r="R63" i="48"/>
  <c r="AU63" i="48" s="1"/>
  <c r="R43" i="48"/>
  <c r="R31" i="48"/>
  <c r="Z61" i="44"/>
  <c r="AY61" i="44" s="1"/>
  <c r="Z36" i="44"/>
  <c r="Z6" i="44"/>
  <c r="Z42" i="44"/>
  <c r="Z8" i="44"/>
  <c r="Z37" i="44"/>
  <c r="Z56" i="44"/>
  <c r="AY56" i="44" s="1"/>
  <c r="Z20" i="44"/>
  <c r="Z18" i="44"/>
  <c r="Z21" i="44"/>
  <c r="Z65" i="44"/>
  <c r="AY65" i="44" s="1"/>
  <c r="Z7" i="44"/>
  <c r="Z71" i="44"/>
  <c r="AY71" i="44" s="1"/>
  <c r="Z50" i="44"/>
  <c r="Z34" i="44"/>
  <c r="Z5" i="44"/>
  <c r="Z43" i="44"/>
  <c r="Z14" i="44"/>
  <c r="Z51" i="44"/>
  <c r="Z67" i="44"/>
  <c r="AY67" i="44" s="1"/>
  <c r="Z49" i="44"/>
  <c r="Z69" i="44"/>
  <c r="AY69" i="44" s="1"/>
  <c r="Z35" i="44"/>
  <c r="AQ10" i="41"/>
  <c r="AV18" i="37"/>
  <c r="AQ9" i="41"/>
  <c r="Z57" i="44"/>
  <c r="AY57" i="44" s="1"/>
  <c r="V52" i="46"/>
  <c r="AW52" i="46" s="1"/>
  <c r="R41" i="48"/>
  <c r="AY30" i="52"/>
  <c r="AQ13" i="41"/>
  <c r="AV30" i="45"/>
  <c r="F43" i="46"/>
  <c r="Z59" i="53"/>
  <c r="AY59" i="53" s="1"/>
  <c r="AS37" i="53"/>
  <c r="L20" i="34"/>
  <c r="AQ13" i="53"/>
  <c r="H36" i="34"/>
  <c r="AW8" i="41"/>
  <c r="AS21" i="37"/>
  <c r="AX24" i="46"/>
  <c r="R10" i="53"/>
  <c r="R23" i="53"/>
  <c r="R33" i="53"/>
  <c r="AU33" i="53" s="1"/>
  <c r="R54" i="53"/>
  <c r="AU54" i="53" s="1"/>
  <c r="R34" i="53"/>
  <c r="AU34" i="53" s="1"/>
  <c r="Z57" i="53"/>
  <c r="AY57" i="53" s="1"/>
  <c r="AS5" i="41"/>
  <c r="AS22" i="53"/>
  <c r="L35" i="34"/>
  <c r="R37" i="44"/>
  <c r="R66" i="44"/>
  <c r="AU66" i="44" s="1"/>
  <c r="R59" i="44"/>
  <c r="AU59" i="44" s="1"/>
  <c r="R28" i="44"/>
  <c r="R32" i="44"/>
  <c r="R45" i="44"/>
  <c r="R8" i="44"/>
  <c r="R16" i="44"/>
  <c r="AZ30" i="45"/>
  <c r="BB21" i="37"/>
  <c r="AX50" i="45"/>
  <c r="AZ21" i="37"/>
  <c r="AQ14" i="41"/>
  <c r="AP15" i="42"/>
  <c r="R9" i="53"/>
  <c r="R6" i="53"/>
  <c r="R41" i="53"/>
  <c r="AU41" i="53" s="1"/>
  <c r="R58" i="53"/>
  <c r="AU58" i="53" s="1"/>
  <c r="R11" i="53"/>
  <c r="AT21" i="44"/>
  <c r="AX5" i="37"/>
  <c r="AY14" i="41"/>
  <c r="BA8" i="41"/>
  <c r="AX22" i="53"/>
  <c r="V35" i="34"/>
  <c r="AO18" i="37"/>
  <c r="AW9" i="41"/>
  <c r="AQ8" i="41"/>
  <c r="AR15" i="42"/>
  <c r="F58" i="46"/>
  <c r="AO58" i="46" s="1"/>
  <c r="AH12" i="41"/>
  <c r="AS9" i="41"/>
  <c r="AH31" i="41"/>
  <c r="BC31" i="41" s="1"/>
  <c r="AH17" i="41"/>
  <c r="AH26" i="41"/>
  <c r="BC26" i="41" s="1"/>
  <c r="AH56" i="41"/>
  <c r="BC56" i="41" s="1"/>
  <c r="AH66" i="41"/>
  <c r="BC66" i="41" s="1"/>
  <c r="AH65" i="41"/>
  <c r="BC65" i="41" s="1"/>
  <c r="BA24" i="46"/>
  <c r="AT24" i="46"/>
  <c r="BA37" i="53"/>
  <c r="AB20" i="34"/>
  <c r="Z41" i="53"/>
  <c r="AY41" i="53" s="1"/>
  <c r="BA14" i="41"/>
  <c r="AS14" i="41"/>
  <c r="AT15" i="42"/>
  <c r="AO21" i="37"/>
  <c r="AH6" i="37"/>
  <c r="AU5" i="37"/>
  <c r="BA5" i="37"/>
  <c r="AU18" i="37"/>
  <c r="AX21" i="37"/>
  <c r="AV21" i="37"/>
  <c r="AH17" i="37"/>
  <c r="AH24" i="41"/>
  <c r="BC24" i="41" s="1"/>
  <c r="AH8" i="41"/>
  <c r="AH9" i="41"/>
  <c r="AS13" i="41"/>
  <c r="AH5" i="41"/>
  <c r="AH22" i="41"/>
  <c r="BC22" i="41" s="1"/>
  <c r="AH30" i="41"/>
  <c r="BC30" i="41" s="1"/>
  <c r="AH48" i="41"/>
  <c r="BC48" i="41" s="1"/>
  <c r="AH50" i="41"/>
  <c r="BC50" i="41" s="1"/>
  <c r="AH61" i="41"/>
  <c r="BC61" i="41" s="1"/>
  <c r="AU10" i="41"/>
  <c r="AU5" i="41"/>
  <c r="R17" i="44"/>
  <c r="R43" i="44"/>
  <c r="R51" i="44"/>
  <c r="R21" i="44"/>
  <c r="R58" i="44"/>
  <c r="AU58" i="44" s="1"/>
  <c r="R70" i="44"/>
  <c r="AU70" i="44" s="1"/>
  <c r="R29" i="44"/>
  <c r="AR13" i="44"/>
  <c r="R18" i="44"/>
  <c r="AP21" i="44"/>
  <c r="AT13" i="44"/>
  <c r="AX21" i="44"/>
  <c r="AT50" i="45"/>
  <c r="BB50" i="45"/>
  <c r="F8" i="46"/>
  <c r="AS24" i="46"/>
  <c r="F61" i="46"/>
  <c r="AO61" i="46" s="1"/>
  <c r="R24" i="53"/>
  <c r="R28" i="53"/>
  <c r="AU28" i="53" s="1"/>
  <c r="R45" i="53"/>
  <c r="AU45" i="53" s="1"/>
  <c r="R65" i="53"/>
  <c r="AU65" i="53" s="1"/>
  <c r="R5" i="53"/>
  <c r="AS13" i="53"/>
  <c r="L36" i="34"/>
  <c r="AW22" i="53"/>
  <c r="T35" i="34"/>
  <c r="AT30" i="45"/>
  <c r="AR30" i="45"/>
  <c r="AT22" i="53"/>
  <c r="N35" i="34"/>
  <c r="BA9" i="41"/>
  <c r="AZ21" i="44"/>
  <c r="AT5" i="37"/>
  <c r="AS18" i="37"/>
  <c r="AS8" i="41"/>
  <c r="AZ15" i="42"/>
  <c r="AX13" i="44"/>
  <c r="AW13" i="41"/>
  <c r="AH46" i="37"/>
  <c r="BC46" i="37" s="1"/>
  <c r="AH47" i="37"/>
  <c r="BC47" i="37" s="1"/>
  <c r="AS13" i="37"/>
  <c r="AY13" i="37"/>
  <c r="AH5" i="37"/>
  <c r="AH18" i="37"/>
  <c r="AZ5" i="37"/>
  <c r="AW5" i="37"/>
  <c r="AH7" i="37"/>
  <c r="AT21" i="37"/>
  <c r="AR21" i="37"/>
  <c r="AH21" i="37"/>
  <c r="AH11" i="41"/>
  <c r="AH35" i="41"/>
  <c r="BC35" i="41" s="1"/>
  <c r="AH34" i="41"/>
  <c r="BC34" i="41" s="1"/>
  <c r="AH72" i="41"/>
  <c r="BC72" i="41" s="1"/>
  <c r="AH54" i="41"/>
  <c r="BC54" i="41" s="1"/>
  <c r="AH68" i="41"/>
  <c r="BC68" i="41" s="1"/>
  <c r="AU8" i="41"/>
  <c r="AY5" i="41"/>
  <c r="R25" i="44"/>
  <c r="R23" i="44"/>
  <c r="R34" i="44"/>
  <c r="R56" i="44"/>
  <c r="AU56" i="44" s="1"/>
  <c r="R72" i="44"/>
  <c r="AU72" i="44" s="1"/>
  <c r="R62" i="44"/>
  <c r="AU62" i="44" s="1"/>
  <c r="R71" i="44"/>
  <c r="AU71" i="44" s="1"/>
  <c r="AP13" i="44"/>
  <c r="AS30" i="52"/>
  <c r="AW30" i="52"/>
  <c r="R18" i="53"/>
  <c r="R36" i="53"/>
  <c r="AU36" i="53" s="1"/>
  <c r="R48" i="53"/>
  <c r="AU48" i="53" s="1"/>
  <c r="AF35" i="34"/>
  <c r="AT37" i="53"/>
  <c r="N20" i="34"/>
  <c r="AS18" i="53"/>
  <c r="L30" i="34"/>
  <c r="BA18" i="53"/>
  <c r="AB30" i="34"/>
  <c r="BB15" i="42"/>
  <c r="AP37" i="53"/>
  <c r="F20" i="34"/>
  <c r="R17" i="53"/>
  <c r="R30" i="53"/>
  <c r="AU30" i="53" s="1"/>
  <c r="R69" i="53"/>
  <c r="AU69" i="53" s="1"/>
  <c r="R62" i="53"/>
  <c r="AU62" i="53" s="1"/>
  <c r="R37" i="53"/>
  <c r="R13" i="53"/>
  <c r="R14" i="53"/>
  <c r="R39" i="53"/>
  <c r="AU39" i="53" s="1"/>
  <c r="R35" i="53"/>
  <c r="AU35" i="53" s="1"/>
  <c r="R61" i="53"/>
  <c r="AU61" i="53" s="1"/>
  <c r="R52" i="53"/>
  <c r="AU52" i="53" s="1"/>
  <c r="R49" i="53"/>
  <c r="AU49" i="53" s="1"/>
  <c r="R55" i="53"/>
  <c r="AU55" i="53" s="1"/>
  <c r="R32" i="53"/>
  <c r="AU32" i="53" s="1"/>
  <c r="R50" i="53"/>
  <c r="AU50" i="53" s="1"/>
  <c r="R64" i="53"/>
  <c r="AU64" i="53" s="1"/>
  <c r="AH21" i="41"/>
  <c r="BC21" i="41" s="1"/>
  <c r="AH15" i="41"/>
  <c r="AH62" i="41"/>
  <c r="BC62" i="41" s="1"/>
  <c r="AH63" i="41"/>
  <c r="BC63" i="41" s="1"/>
  <c r="AH53" i="41"/>
  <c r="BC53" i="41" s="1"/>
  <c r="AH43" i="41"/>
  <c r="BC43" i="41" s="1"/>
  <c r="AH44" i="41"/>
  <c r="BC44" i="41" s="1"/>
  <c r="AH19" i="41"/>
  <c r="BC19" i="41" s="1"/>
  <c r="AH6" i="41"/>
  <c r="AH23" i="41"/>
  <c r="BC23" i="41" s="1"/>
  <c r="AH14" i="41"/>
  <c r="AX18" i="53"/>
  <c r="V30" i="34"/>
  <c r="AP13" i="53"/>
  <c r="F36" i="34"/>
  <c r="F68" i="46"/>
  <c r="AO68" i="46" s="1"/>
  <c r="F71" i="46"/>
  <c r="AO71" i="46" s="1"/>
  <c r="Z17" i="53"/>
  <c r="Z69" i="53"/>
  <c r="AY69" i="53" s="1"/>
  <c r="Z51" i="53"/>
  <c r="AY51" i="53" s="1"/>
  <c r="Z71" i="53"/>
  <c r="AY71" i="53" s="1"/>
  <c r="Z40" i="53"/>
  <c r="AY40" i="53" s="1"/>
  <c r="Z58" i="53"/>
  <c r="AY58" i="53" s="1"/>
  <c r="Z20" i="53"/>
  <c r="Z44" i="53"/>
  <c r="AY44" i="53" s="1"/>
  <c r="AQ37" i="53"/>
  <c r="AW21" i="37"/>
  <c r="AP50" i="45"/>
  <c r="BB18" i="53"/>
  <c r="AD30" i="34"/>
  <c r="AV21" i="44"/>
  <c r="AO45" i="51"/>
  <c r="AW18" i="53"/>
  <c r="T30" i="34"/>
  <c r="AH67" i="53"/>
  <c r="BC67" i="53" s="1"/>
  <c r="AH58" i="53"/>
  <c r="BC58" i="53" s="1"/>
  <c r="AH41" i="53"/>
  <c r="BC41" i="53" s="1"/>
  <c r="AH49" i="53"/>
  <c r="BC49" i="53" s="1"/>
  <c r="AH19" i="53"/>
  <c r="AH12" i="53"/>
  <c r="BC5" i="53" s="1"/>
  <c r="AH29" i="53"/>
  <c r="BC29" i="53" s="1"/>
  <c r="AX37" i="53"/>
  <c r="V20" i="34"/>
  <c r="AV13" i="37"/>
  <c r="BB5" i="37"/>
  <c r="BA21" i="37"/>
  <c r="AW14" i="41"/>
  <c r="AU14" i="41"/>
  <c r="AU13" i="41"/>
  <c r="BA10" i="41"/>
  <c r="BB25" i="43"/>
  <c r="AH47" i="44"/>
  <c r="BC44" i="44" s="1"/>
  <c r="AH35" i="44"/>
  <c r="AH41" i="44"/>
  <c r="BC36" i="44" s="1"/>
  <c r="AR21" i="44"/>
  <c r="AH38" i="44"/>
  <c r="AH6" i="44"/>
  <c r="AH5" i="44"/>
  <c r="AH30" i="44"/>
  <c r="AH61" i="44"/>
  <c r="BC61" i="44" s="1"/>
  <c r="AH62" i="44"/>
  <c r="BC62" i="44" s="1"/>
  <c r="J23" i="44"/>
  <c r="J47" i="44"/>
  <c r="J30" i="44"/>
  <c r="J49" i="44"/>
  <c r="J61" i="44"/>
  <c r="AQ61" i="44" s="1"/>
  <c r="BB13" i="44"/>
  <c r="AX30" i="45"/>
  <c r="AZ50" i="45"/>
  <c r="AV50" i="45"/>
  <c r="BB30" i="45"/>
  <c r="BA22" i="53"/>
  <c r="AB35" i="34"/>
  <c r="AH42" i="53"/>
  <c r="BC42" i="53" s="1"/>
  <c r="AP22" i="53"/>
  <c r="F35" i="34"/>
  <c r="AH36" i="53"/>
  <c r="BC36" i="53" s="1"/>
  <c r="AH43" i="53"/>
  <c r="BC43" i="53" s="1"/>
  <c r="AH13" i="53"/>
  <c r="AH53" i="53"/>
  <c r="BC53" i="53" s="1"/>
  <c r="AH68" i="53"/>
  <c r="BC68" i="53" s="1"/>
  <c r="AH70" i="53"/>
  <c r="BC70" i="53" s="1"/>
  <c r="F30" i="34"/>
  <c r="AG7" i="34"/>
  <c r="AG35" i="34"/>
  <c r="AI35" i="34" s="1"/>
  <c r="AG12" i="34"/>
  <c r="AG13" i="34"/>
  <c r="AG18" i="34"/>
  <c r="AG14" i="34"/>
  <c r="AG30" i="34"/>
  <c r="AI30" i="34" s="1"/>
  <c r="AG36" i="34"/>
  <c r="AI36" i="34" s="1"/>
  <c r="AH34" i="34"/>
  <c r="AK34" i="34" s="1"/>
  <c r="AG8" i="34"/>
  <c r="AG6" i="34"/>
  <c r="V36" i="34"/>
  <c r="AH33" i="34"/>
  <c r="AG11" i="34"/>
  <c r="AG21" i="34"/>
  <c r="AG28" i="34"/>
  <c r="AI28" i="34" s="1"/>
  <c r="AG19" i="34"/>
  <c r="AI19" i="34" s="1"/>
  <c r="AH32" i="34"/>
  <c r="AG34" i="34"/>
  <c r="AI34" i="34" s="1"/>
  <c r="AD36" i="34"/>
  <c r="R47" i="37"/>
  <c r="AU47" i="37" s="1"/>
  <c r="R13" i="37"/>
  <c r="AU26" i="37" s="1"/>
  <c r="K39" i="34"/>
  <c r="AG22" i="34"/>
  <c r="AG9" i="34"/>
  <c r="AG5" i="34"/>
  <c r="AG33" i="34"/>
  <c r="AI33" i="34" s="1"/>
  <c r="AH25" i="34"/>
  <c r="AK25" i="34" s="1"/>
  <c r="AD35" i="34"/>
  <c r="AG15" i="34"/>
  <c r="AH24" i="34"/>
  <c r="AK24" i="34" s="1"/>
  <c r="AG26" i="34"/>
  <c r="AI26" i="34" s="1"/>
  <c r="AG32" i="34"/>
  <c r="AI32" i="34" s="1"/>
  <c r="E39" i="34"/>
  <c r="G39" i="34"/>
  <c r="AG16" i="34"/>
  <c r="AH28" i="34"/>
  <c r="AK28" i="34" s="1"/>
  <c r="AG10" i="34"/>
  <c r="AG31" i="34"/>
  <c r="AI31" i="34" s="1"/>
  <c r="AH31" i="34"/>
  <c r="AG37" i="34"/>
  <c r="T36" i="34"/>
  <c r="AG25" i="34"/>
  <c r="AI25" i="34" s="1"/>
  <c r="AG17" i="34"/>
  <c r="AG4" i="34"/>
  <c r="C39" i="34"/>
  <c r="AG2" i="34"/>
  <c r="AG20" i="34"/>
  <c r="AG38" i="34"/>
  <c r="AG24" i="34"/>
  <c r="AI24" i="34" s="1"/>
  <c r="BA26" i="51"/>
  <c r="AW14" i="51"/>
  <c r="AS38" i="51"/>
  <c r="AW7" i="51"/>
  <c r="AW16" i="51"/>
  <c r="AW42" i="51"/>
  <c r="AS18" i="51"/>
  <c r="AV36" i="51"/>
  <c r="AV42" i="51"/>
  <c r="AZ16" i="51"/>
  <c r="AZ37" i="51"/>
  <c r="AZ12" i="51"/>
  <c r="AZ26" i="51"/>
  <c r="AZ38" i="51"/>
  <c r="BA14" i="51"/>
  <c r="AS27" i="51"/>
  <c r="BA7" i="51"/>
  <c r="BA16" i="51"/>
  <c r="BA42" i="51"/>
  <c r="AW5" i="51"/>
  <c r="AS45" i="51"/>
  <c r="AR5" i="51"/>
  <c r="AZ42" i="51"/>
  <c r="AV12" i="51"/>
  <c r="AV37" i="51"/>
  <c r="AW18" i="51"/>
  <c r="AZ14" i="51"/>
  <c r="AZ17" i="51"/>
  <c r="AV18" i="51"/>
  <c r="BA12" i="51"/>
  <c r="BA23" i="51"/>
  <c r="BA38" i="51"/>
  <c r="AW12" i="51"/>
  <c r="AW23" i="51"/>
  <c r="AW37" i="51"/>
  <c r="AS26" i="51"/>
  <c r="AS23" i="51"/>
  <c r="AW36" i="51"/>
  <c r="AS42" i="51"/>
  <c r="BA36" i="51"/>
  <c r="BA5" i="51"/>
  <c r="AW45" i="51"/>
  <c r="AV24" i="51"/>
  <c r="AV17" i="51"/>
  <c r="AZ7" i="51"/>
  <c r="AZ36" i="51"/>
  <c r="AZ24" i="51"/>
  <c r="AZ27" i="51"/>
  <c r="AZ45" i="51"/>
  <c r="BA27" i="51"/>
  <c r="BA17" i="51"/>
  <c r="AW17" i="51"/>
  <c r="AS12" i="51"/>
  <c r="AS24" i="51"/>
  <c r="BA37" i="51"/>
  <c r="AW24" i="51"/>
  <c r="AS14" i="51"/>
  <c r="BA24" i="51"/>
  <c r="AS7" i="51"/>
  <c r="AS16" i="51"/>
  <c r="AS5" i="51"/>
  <c r="AZ18" i="51"/>
  <c r="AV45" i="51"/>
  <c r="AZ23" i="51"/>
  <c r="AZ5" i="51"/>
  <c r="BA18" i="51"/>
  <c r="AW38" i="51"/>
  <c r="AS36" i="51"/>
  <c r="AS17" i="51"/>
  <c r="AS37" i="51"/>
  <c r="BA45" i="51"/>
  <c r="AW26" i="51"/>
  <c r="AW27" i="51"/>
  <c r="AO12" i="51"/>
  <c r="AO23" i="51"/>
  <c r="AO21" i="53"/>
  <c r="D12" i="10"/>
  <c r="AH76" i="47"/>
  <c r="AH77" i="47"/>
  <c r="AH86" i="47"/>
  <c r="AH82" i="47"/>
  <c r="AH74" i="47"/>
  <c r="AH78" i="47"/>
  <c r="J74" i="47"/>
  <c r="J76" i="47"/>
  <c r="J77" i="47"/>
  <c r="J79" i="47"/>
  <c r="J80" i="47"/>
  <c r="J73" i="47"/>
  <c r="J78" i="47"/>
  <c r="J88" i="47"/>
  <c r="J89" i="47"/>
  <c r="J90" i="47"/>
  <c r="J75" i="47"/>
  <c r="J87" i="47"/>
  <c r="J81" i="47"/>
  <c r="J82" i="47"/>
  <c r="J83" i="47"/>
  <c r="J84" i="47"/>
  <c r="J85" i="47"/>
  <c r="J86" i="47"/>
  <c r="Z79" i="47"/>
  <c r="AH83" i="47"/>
  <c r="Z77" i="47"/>
  <c r="Z85" i="47"/>
  <c r="Z83" i="47"/>
  <c r="AH87" i="47"/>
  <c r="Z73" i="47"/>
  <c r="AH80" i="47"/>
  <c r="AH84" i="47"/>
  <c r="AH88" i="47"/>
  <c r="AH85" i="47"/>
  <c r="AH81" i="47"/>
  <c r="AH89" i="47"/>
  <c r="Z76" i="47"/>
  <c r="Z82" i="47"/>
  <c r="Z74" i="47"/>
  <c r="Z90" i="47"/>
  <c r="AH75" i="47"/>
  <c r="Z87" i="47"/>
  <c r="AH73" i="47"/>
  <c r="Z80" i="47"/>
  <c r="Z84" i="47"/>
  <c r="Z88" i="47"/>
  <c r="Z81" i="47"/>
  <c r="Z89" i="47"/>
  <c r="AH90" i="47"/>
  <c r="Z75" i="47"/>
  <c r="AH79" i="47"/>
  <c r="Z86" i="47"/>
  <c r="AG38" i="10"/>
  <c r="AD30" i="10"/>
  <c r="H36" i="10"/>
  <c r="V35" i="10"/>
  <c r="F35" i="10"/>
  <c r="V12" i="10"/>
  <c r="F12" i="10"/>
  <c r="L35" i="10"/>
  <c r="L30" i="10"/>
  <c r="P35" i="10"/>
  <c r="F36" i="10"/>
  <c r="V36" i="10"/>
  <c r="D30" i="10"/>
  <c r="D36" i="10"/>
  <c r="T36" i="10"/>
  <c r="AB35" i="10"/>
  <c r="F30" i="10"/>
  <c r="AB30" i="10"/>
  <c r="AF35" i="10"/>
  <c r="D35" i="10"/>
  <c r="T35" i="10"/>
  <c r="AF30" i="10"/>
  <c r="AB12" i="10"/>
  <c r="T12" i="10"/>
  <c r="T30" i="10"/>
  <c r="H35" i="10"/>
  <c r="AF36" i="10"/>
  <c r="AD35" i="10"/>
  <c r="N35" i="10"/>
  <c r="AD12" i="10"/>
  <c r="N12" i="10"/>
  <c r="V30" i="10"/>
  <c r="N36" i="10"/>
  <c r="AD36" i="10"/>
  <c r="P30" i="10"/>
  <c r="N30" i="10"/>
  <c r="L36" i="10"/>
  <c r="AB36" i="10"/>
  <c r="L12" i="10"/>
  <c r="AG36" i="10"/>
  <c r="AI36" i="10" s="1"/>
  <c r="AG30" i="10"/>
  <c r="AI30" i="10" s="1"/>
  <c r="AG32" i="10"/>
  <c r="AI32" i="10" s="1"/>
  <c r="AG25" i="10"/>
  <c r="AI25" i="10" s="1"/>
  <c r="AG4" i="10"/>
  <c r="AG26" i="10"/>
  <c r="AI26" i="10" s="1"/>
  <c r="AG28" i="10"/>
  <c r="AI28" i="10" s="1"/>
  <c r="AH34" i="10"/>
  <c r="AK34" i="10" s="1"/>
  <c r="AH32" i="10"/>
  <c r="AH33" i="10"/>
  <c r="AH25" i="10"/>
  <c r="AK25" i="10" s="1"/>
  <c r="AG3" i="10"/>
  <c r="AG24" i="10"/>
  <c r="AI24" i="10" s="1"/>
  <c r="AG33" i="10"/>
  <c r="AI33" i="10" s="1"/>
  <c r="AH24" i="10"/>
  <c r="AK24" i="10" s="1"/>
  <c r="AG8" i="10"/>
  <c r="AG5" i="10"/>
  <c r="AG23" i="10"/>
  <c r="AG11" i="10"/>
  <c r="AI11" i="10" s="1"/>
  <c r="AH28" i="10"/>
  <c r="AK28" i="10" s="1"/>
  <c r="L12" i="51"/>
  <c r="AR21" i="51" s="1"/>
  <c r="L40" i="51"/>
  <c r="L24" i="51"/>
  <c r="J29" i="53"/>
  <c r="AQ29" i="53" s="1"/>
  <c r="J24" i="53"/>
  <c r="H30" i="34" s="1"/>
  <c r="J32" i="53"/>
  <c r="AQ32" i="53" s="1"/>
  <c r="J25" i="53"/>
  <c r="AQ19" i="53" s="1"/>
  <c r="J49" i="53"/>
  <c r="AQ49" i="53" s="1"/>
  <c r="J26" i="53"/>
  <c r="AQ24" i="53" s="1"/>
  <c r="T9" i="51"/>
  <c r="AV14" i="51" s="1"/>
  <c r="T7" i="51"/>
  <c r="AV10" i="51" s="1"/>
  <c r="T48" i="51"/>
  <c r="AV48" i="51" s="1"/>
  <c r="J39" i="42"/>
  <c r="AQ39" i="42" s="1"/>
  <c r="J12" i="42"/>
  <c r="J55" i="42"/>
  <c r="AQ55" i="42" s="1"/>
  <c r="J7" i="42"/>
  <c r="AQ6" i="42" s="1"/>
  <c r="AQ17" i="42"/>
  <c r="R16" i="52"/>
  <c r="R7" i="52"/>
  <c r="R30" i="52"/>
  <c r="R9" i="52"/>
  <c r="AH31" i="10"/>
  <c r="AK31" i="10" s="1"/>
  <c r="AG27" i="10"/>
  <c r="AI27" i="10" s="1"/>
  <c r="AG21" i="10"/>
  <c r="AI21" i="10" s="1"/>
  <c r="AG19" i="10"/>
  <c r="AG17" i="10"/>
  <c r="AG16" i="10"/>
  <c r="AG14" i="10"/>
  <c r="AG12" i="10"/>
  <c r="AG10" i="10"/>
  <c r="AG6" i="10"/>
  <c r="AG20" i="10"/>
  <c r="AG18" i="10"/>
  <c r="AG15" i="10"/>
  <c r="AG9" i="10"/>
  <c r="AG7" i="10"/>
  <c r="Z7" i="52"/>
  <c r="AY12" i="52" s="1"/>
  <c r="T55" i="51"/>
  <c r="AV55" i="51" s="1"/>
  <c r="T38" i="51"/>
  <c r="AV35" i="51" s="1"/>
  <c r="J49" i="37"/>
  <c r="AQ49" i="37" s="1"/>
  <c r="BD49" i="37" s="1"/>
  <c r="BE49" i="37" s="1"/>
  <c r="BF49" i="37" s="1"/>
  <c r="BG49" i="37" s="1"/>
  <c r="BH49" i="37" s="1"/>
  <c r="BI49" i="37" s="1"/>
  <c r="J51" i="37"/>
  <c r="AQ51" i="37" s="1"/>
  <c r="J9" i="37"/>
  <c r="J21" i="37"/>
  <c r="J13" i="37"/>
  <c r="J23" i="37"/>
  <c r="J29" i="37"/>
  <c r="AQ29" i="37" s="1"/>
  <c r="J31" i="37"/>
  <c r="AQ31" i="37" s="1"/>
  <c r="J33" i="37"/>
  <c r="AQ33" i="37" s="1"/>
  <c r="J35" i="37"/>
  <c r="AQ35" i="37" s="1"/>
  <c r="J37" i="37"/>
  <c r="AQ37" i="37" s="1"/>
  <c r="J39" i="37"/>
  <c r="AQ39" i="37" s="1"/>
  <c r="J41" i="37"/>
  <c r="AQ41" i="37" s="1"/>
  <c r="J43" i="37"/>
  <c r="AQ43" i="37" s="1"/>
  <c r="J45" i="37"/>
  <c r="AQ45" i="37" s="1"/>
  <c r="J47" i="37"/>
  <c r="AQ47" i="37" s="1"/>
  <c r="J52" i="37"/>
  <c r="AQ52" i="37" s="1"/>
  <c r="J54" i="37"/>
  <c r="AQ54" i="37" s="1"/>
  <c r="J56" i="37"/>
  <c r="AQ56" i="37" s="1"/>
  <c r="J58" i="37"/>
  <c r="AQ58" i="37" s="1"/>
  <c r="J60" i="37"/>
  <c r="AQ60" i="37" s="1"/>
  <c r="J62" i="37"/>
  <c r="AQ62" i="37" s="1"/>
  <c r="J64" i="37"/>
  <c r="AQ64" i="37" s="1"/>
  <c r="J66" i="37"/>
  <c r="AQ66" i="37" s="1"/>
  <c r="J68" i="37"/>
  <c r="AQ68" i="37" s="1"/>
  <c r="J70" i="37"/>
  <c r="AQ70" i="37" s="1"/>
  <c r="J72" i="37"/>
  <c r="AQ72" i="37" s="1"/>
  <c r="J48" i="37"/>
  <c r="AQ48" i="37" s="1"/>
  <c r="J50" i="37"/>
  <c r="AQ50" i="37" s="1"/>
  <c r="J25" i="37"/>
  <c r="J26" i="37"/>
  <c r="J18" i="37"/>
  <c r="J27" i="37"/>
  <c r="AQ27" i="37" s="1"/>
  <c r="J24" i="37"/>
  <c r="J22" i="37"/>
  <c r="J14" i="37"/>
  <c r="J28" i="37"/>
  <c r="AQ28" i="37" s="1"/>
  <c r="J30" i="37"/>
  <c r="AQ30" i="37" s="1"/>
  <c r="J32" i="37"/>
  <c r="AQ32" i="37" s="1"/>
  <c r="J34" i="37"/>
  <c r="AQ34" i="37" s="1"/>
  <c r="BD34" i="37" s="1"/>
  <c r="BE34" i="37" s="1"/>
  <c r="BF34" i="37" s="1"/>
  <c r="BG34" i="37" s="1"/>
  <c r="BH34" i="37" s="1"/>
  <c r="BI34" i="37" s="1"/>
  <c r="BJ34" i="37" s="1"/>
  <c r="BK34" i="37" s="1"/>
  <c r="BL34" i="37" s="1"/>
  <c r="BM34" i="37" s="1"/>
  <c r="BN34" i="37" s="1"/>
  <c r="BO34" i="37" s="1"/>
  <c r="BP34" i="37" s="1"/>
  <c r="BQ34" i="37" s="1"/>
  <c r="BR34" i="37" s="1"/>
  <c r="J36" i="37"/>
  <c r="AQ36" i="37" s="1"/>
  <c r="J38" i="37"/>
  <c r="AQ38" i="37" s="1"/>
  <c r="BD38" i="37" s="1"/>
  <c r="BE38" i="37" s="1"/>
  <c r="BF38" i="37" s="1"/>
  <c r="BG38" i="37" s="1"/>
  <c r="BH38" i="37" s="1"/>
  <c r="BI38" i="37" s="1"/>
  <c r="J40" i="37"/>
  <c r="AQ40" i="37" s="1"/>
  <c r="J42" i="37"/>
  <c r="AQ42" i="37" s="1"/>
  <c r="J44" i="37"/>
  <c r="AQ44" i="37" s="1"/>
  <c r="J46" i="37"/>
  <c r="AQ46" i="37" s="1"/>
  <c r="J53" i="37"/>
  <c r="AQ53" i="37" s="1"/>
  <c r="J55" i="37"/>
  <c r="AQ55" i="37" s="1"/>
  <c r="J57" i="37"/>
  <c r="AQ57" i="37" s="1"/>
  <c r="J59" i="37"/>
  <c r="AQ59" i="37" s="1"/>
  <c r="J61" i="37"/>
  <c r="AQ61" i="37" s="1"/>
  <c r="J63" i="37"/>
  <c r="AQ63" i="37" s="1"/>
  <c r="J65" i="37"/>
  <c r="AQ65" i="37" s="1"/>
  <c r="J67" i="37"/>
  <c r="AQ67" i="37" s="1"/>
  <c r="J69" i="37"/>
  <c r="AQ69" i="37" s="1"/>
  <c r="BD69" i="37" s="1"/>
  <c r="BE69" i="37" s="1"/>
  <c r="BF69" i="37" s="1"/>
  <c r="BG69" i="37" s="1"/>
  <c r="BH69" i="37" s="1"/>
  <c r="BI69" i="37" s="1"/>
  <c r="BJ69" i="37" s="1"/>
  <c r="BK69" i="37" s="1"/>
  <c r="BL69" i="37" s="1"/>
  <c r="BM69" i="37" s="1"/>
  <c r="BN69" i="37" s="1"/>
  <c r="BO69" i="37" s="1"/>
  <c r="BP69" i="37" s="1"/>
  <c r="BQ69" i="37" s="1"/>
  <c r="BR69" i="37" s="1"/>
  <c r="J71" i="37"/>
  <c r="AQ71" i="37" s="1"/>
  <c r="BD71" i="37" s="1"/>
  <c r="BE71" i="37" s="1"/>
  <c r="BF71" i="37" s="1"/>
  <c r="BG71" i="37" s="1"/>
  <c r="BH71" i="37" s="1"/>
  <c r="BI71" i="37" s="1"/>
  <c r="BJ71" i="37" s="1"/>
  <c r="BK71" i="37" s="1"/>
  <c r="BL71" i="37" s="1"/>
  <c r="BM71" i="37" s="1"/>
  <c r="BN71" i="37" s="1"/>
  <c r="BO71" i="37" s="1"/>
  <c r="BP71" i="37" s="1"/>
  <c r="BQ71" i="37" s="1"/>
  <c r="BR71" i="37" s="1"/>
  <c r="AG13" i="10"/>
  <c r="AG22" i="10"/>
  <c r="AG29" i="10"/>
  <c r="AI29" i="10" s="1"/>
  <c r="AG31" i="10"/>
  <c r="AI31" i="10" s="1"/>
  <c r="AG34" i="10"/>
  <c r="AI34" i="10" s="1"/>
  <c r="AG35" i="10"/>
  <c r="AI35" i="10" s="1"/>
  <c r="AG37" i="10"/>
  <c r="Z16" i="52"/>
  <c r="AY8" i="52" s="1"/>
  <c r="R14" i="52"/>
  <c r="J14" i="52"/>
  <c r="J30" i="52"/>
  <c r="J7" i="52"/>
  <c r="AQ12" i="52" s="1"/>
  <c r="J22" i="52"/>
  <c r="AQ20" i="52" s="1"/>
  <c r="J9" i="52"/>
  <c r="J18" i="52"/>
  <c r="J16" i="52"/>
  <c r="AQ8" i="52" s="1"/>
  <c r="F27" i="46"/>
  <c r="AO44" i="46" s="1"/>
  <c r="F53" i="46"/>
  <c r="AO53" i="46" s="1"/>
  <c r="F60" i="46"/>
  <c r="AO60" i="46" s="1"/>
  <c r="Z29" i="53"/>
  <c r="AY29" i="53" s="1"/>
  <c r="Z13" i="53"/>
  <c r="Z37" i="53"/>
  <c r="Z11" i="53"/>
  <c r="AH7" i="52"/>
  <c r="AH16" i="52"/>
  <c r="AH22" i="52"/>
  <c r="BC20" i="52" s="1"/>
  <c r="AH41" i="52"/>
  <c r="BC41" i="52" s="1"/>
  <c r="AH14" i="52"/>
  <c r="AH18" i="52"/>
  <c r="BC17" i="52" s="1"/>
  <c r="AH9" i="52"/>
  <c r="AH70" i="37"/>
  <c r="BC70" i="37" s="1"/>
  <c r="AH54" i="37"/>
  <c r="BC54" i="37" s="1"/>
  <c r="AH13" i="37"/>
  <c r="Z24" i="44"/>
  <c r="Z11" i="44"/>
  <c r="Z29" i="44"/>
  <c r="Z41" i="44"/>
  <c r="R53" i="53"/>
  <c r="AU53" i="53" s="1"/>
  <c r="R38" i="53"/>
  <c r="AU38" i="53" s="1"/>
  <c r="R26" i="53"/>
  <c r="R25" i="53"/>
  <c r="R7" i="53"/>
  <c r="R22" i="53"/>
  <c r="R15" i="53"/>
  <c r="R43" i="53"/>
  <c r="P36" i="10" s="1"/>
  <c r="R29" i="53"/>
  <c r="AU29" i="53" s="1"/>
  <c r="R27" i="53"/>
  <c r="R60" i="53"/>
  <c r="AU60" i="53" s="1"/>
  <c r="R20" i="53"/>
  <c r="R12" i="53"/>
  <c r="AU5" i="53" s="1"/>
  <c r="R22" i="44"/>
  <c r="AU28" i="44" s="1"/>
  <c r="R10" i="44"/>
  <c r="AU45" i="44" s="1"/>
  <c r="R39" i="44"/>
  <c r="AU32" i="44" s="1"/>
  <c r="J41" i="44"/>
  <c r="AQ17" i="44"/>
  <c r="J29" i="44"/>
  <c r="AQ19" i="44" s="1"/>
  <c r="J55" i="44"/>
  <c r="AQ55" i="44" s="1"/>
  <c r="F48" i="46"/>
  <c r="AO23" i="46" s="1"/>
  <c r="F54" i="46"/>
  <c r="AO54" i="46" s="1"/>
  <c r="F67" i="46"/>
  <c r="AO67" i="46" s="1"/>
  <c r="Z15" i="53"/>
  <c r="Z19" i="53"/>
  <c r="X36" i="34" s="1"/>
  <c r="Z52" i="53"/>
  <c r="AY52" i="53" s="1"/>
  <c r="Z54" i="53"/>
  <c r="AY54" i="53" s="1"/>
  <c r="AH53" i="37"/>
  <c r="BC53" i="37" s="1"/>
  <c r="AH14" i="37"/>
  <c r="AH40" i="37"/>
  <c r="BC40" i="37" s="1"/>
  <c r="AH43" i="37"/>
  <c r="BC43" i="37" s="1"/>
  <c r="AH16" i="37"/>
  <c r="AH32" i="37"/>
  <c r="BC32" i="37" s="1"/>
  <c r="AH25" i="37"/>
  <c r="Z38" i="44"/>
  <c r="Z40" i="44"/>
  <c r="AY35" i="44" s="1"/>
  <c r="Z30" i="44"/>
  <c r="AY20" i="44" s="1"/>
  <c r="V50" i="46"/>
  <c r="AW50" i="46" s="1"/>
  <c r="F5" i="46"/>
  <c r="F46" i="46"/>
  <c r="V47" i="46"/>
  <c r="V65" i="46"/>
  <c r="AW65" i="46" s="1"/>
  <c r="V33" i="46"/>
  <c r="V19" i="46"/>
  <c r="V70" i="46"/>
  <c r="AW70" i="46" s="1"/>
  <c r="V56" i="46"/>
  <c r="AW56" i="46" s="1"/>
  <c r="V69" i="46"/>
  <c r="AW69" i="46" s="1"/>
  <c r="F44" i="46"/>
  <c r="F45" i="46"/>
  <c r="F19" i="46"/>
  <c r="F51" i="46"/>
  <c r="AO51" i="46" s="1"/>
  <c r="F56" i="46"/>
  <c r="AO56" i="46" s="1"/>
  <c r="F72" i="46"/>
  <c r="AO72" i="46" s="1"/>
  <c r="R34" i="48"/>
  <c r="R32" i="48"/>
  <c r="AU20" i="48" s="1"/>
  <c r="R13" i="48"/>
  <c r="R35" i="48"/>
  <c r="R19" i="48"/>
  <c r="R39" i="48"/>
  <c r="R54" i="48"/>
  <c r="AU54" i="48" s="1"/>
  <c r="AH31" i="52"/>
  <c r="BC31" i="52" s="1"/>
  <c r="AH37" i="52"/>
  <c r="BC37" i="52" s="1"/>
  <c r="AH44" i="52"/>
  <c r="BC44" i="52" s="1"/>
  <c r="AH46" i="52"/>
  <c r="BC46" i="52" s="1"/>
  <c r="Z24" i="53"/>
  <c r="X30" i="34" s="1"/>
  <c r="Z46" i="53"/>
  <c r="AY46" i="53" s="1"/>
  <c r="Z26" i="53"/>
  <c r="Z42" i="53"/>
  <c r="AY42" i="53" s="1"/>
  <c r="Z16" i="53"/>
  <c r="X27" i="10" s="1"/>
  <c r="Z28" i="53"/>
  <c r="AY28" i="53" s="1"/>
  <c r="Z43" i="53"/>
  <c r="AY43" i="53" s="1"/>
  <c r="Z47" i="53"/>
  <c r="AY47" i="53" s="1"/>
  <c r="Z33" i="53"/>
  <c r="AY33" i="53" s="1"/>
  <c r="Z48" i="53"/>
  <c r="AY48" i="53" s="1"/>
  <c r="Z72" i="53"/>
  <c r="AY72" i="53" s="1"/>
  <c r="Z61" i="53"/>
  <c r="AY61" i="53" s="1"/>
  <c r="Z70" i="53"/>
  <c r="AY70" i="53" s="1"/>
  <c r="Z5" i="53"/>
  <c r="X35" i="34" s="1"/>
  <c r="R8" i="53"/>
  <c r="Z30" i="53"/>
  <c r="AY30" i="53" s="1"/>
  <c r="Z21" i="53"/>
  <c r="Z39" i="53"/>
  <c r="AY39" i="53" s="1"/>
  <c r="Z35" i="53"/>
  <c r="AY35" i="53" s="1"/>
  <c r="Z7" i="53"/>
  <c r="AY20" i="53" s="1"/>
  <c r="Z22" i="53"/>
  <c r="Z14" i="53"/>
  <c r="Z36" i="53"/>
  <c r="AY36" i="53" s="1"/>
  <c r="Z27" i="53"/>
  <c r="AH10" i="53"/>
  <c r="BC27" i="53" s="1"/>
  <c r="AH30" i="53"/>
  <c r="BC30" i="53" s="1"/>
  <c r="AH8" i="53"/>
  <c r="BC11" i="53" s="1"/>
  <c r="AH39" i="44"/>
  <c r="BC32" i="44" s="1"/>
  <c r="AH22" i="44"/>
  <c r="BC28" i="44" s="1"/>
  <c r="F62" i="46"/>
  <c r="AO62" i="46" s="1"/>
  <c r="F52" i="46"/>
  <c r="AO52" i="46" s="1"/>
  <c r="F47" i="46"/>
  <c r="F55" i="46"/>
  <c r="AO55" i="46" s="1"/>
  <c r="F69" i="46"/>
  <c r="AO69" i="46" s="1"/>
  <c r="Z34" i="53"/>
  <c r="AY34" i="53" s="1"/>
  <c r="Z9" i="53"/>
  <c r="Z50" i="53"/>
  <c r="AY50" i="53" s="1"/>
  <c r="Z55" i="53"/>
  <c r="AY55" i="53" s="1"/>
  <c r="Z53" i="53"/>
  <c r="AY53" i="53" s="1"/>
  <c r="Z65" i="53"/>
  <c r="AY65" i="53" s="1"/>
  <c r="Z67" i="53"/>
  <c r="AY67" i="53" s="1"/>
  <c r="AH45" i="37"/>
  <c r="BC45" i="37" s="1"/>
  <c r="AH33" i="37"/>
  <c r="BC33" i="37" s="1"/>
  <c r="AH19" i="37"/>
  <c r="AH58" i="37"/>
  <c r="BC58" i="37" s="1"/>
  <c r="AH42" i="37"/>
  <c r="BC42" i="37" s="1"/>
  <c r="AH26" i="37"/>
  <c r="AH36" i="37"/>
  <c r="BC36" i="37" s="1"/>
  <c r="AH31" i="37"/>
  <c r="BC31" i="37" s="1"/>
  <c r="AH23" i="37"/>
  <c r="AH64" i="37"/>
  <c r="BC64" i="37" s="1"/>
  <c r="Z9" i="44"/>
  <c r="Z33" i="44"/>
  <c r="Z53" i="44"/>
  <c r="Z47" i="44"/>
  <c r="AY44" i="44" s="1"/>
  <c r="Z46" i="44"/>
  <c r="Z52" i="44"/>
  <c r="AY51" i="44" s="1"/>
  <c r="Z28" i="44"/>
  <c r="Z54" i="44"/>
  <c r="Z62" i="44"/>
  <c r="AY62" i="44" s="1"/>
  <c r="Z64" i="44"/>
  <c r="AY64" i="44" s="1"/>
  <c r="Z70" i="44"/>
  <c r="AY70" i="44" s="1"/>
  <c r="V17" i="46"/>
  <c r="V23" i="46"/>
  <c r="V18" i="46"/>
  <c r="V21" i="46"/>
  <c r="V62" i="46"/>
  <c r="AW62" i="46" s="1"/>
  <c r="V67" i="46"/>
  <c r="AW67" i="46" s="1"/>
  <c r="F29" i="46"/>
  <c r="F21" i="46"/>
  <c r="AO47" i="46" s="1"/>
  <c r="F57" i="46"/>
  <c r="AO57" i="46" s="1"/>
  <c r="F64" i="46"/>
  <c r="AO64" i="46" s="1"/>
  <c r="R7" i="48"/>
  <c r="R12" i="48"/>
  <c r="R16" i="48"/>
  <c r="R64" i="48"/>
  <c r="AU64" i="48" s="1"/>
  <c r="R17" i="48"/>
  <c r="R38" i="48"/>
  <c r="R21" i="48"/>
  <c r="R51" i="48"/>
  <c r="AU51" i="48" s="1"/>
  <c r="R61" i="48"/>
  <c r="AU61" i="48" s="1"/>
  <c r="R56" i="48"/>
  <c r="AU56" i="48" s="1"/>
  <c r="R58" i="48"/>
  <c r="AU58" i="48" s="1"/>
  <c r="R71" i="48"/>
  <c r="AU71" i="48" s="1"/>
  <c r="AH47" i="52"/>
  <c r="BC47" i="52" s="1"/>
  <c r="AH51" i="52"/>
  <c r="BC51" i="52" s="1"/>
  <c r="AH48" i="52"/>
  <c r="BC48" i="52" s="1"/>
  <c r="AH61" i="52"/>
  <c r="BC61" i="52" s="1"/>
  <c r="AH58" i="52"/>
  <c r="BC58" i="52" s="1"/>
  <c r="AH68" i="52"/>
  <c r="BC68" i="52" s="1"/>
  <c r="AH64" i="52"/>
  <c r="BC64" i="52" s="1"/>
  <c r="AH71" i="52"/>
  <c r="BC71" i="52" s="1"/>
  <c r="AH37" i="37"/>
  <c r="BC37" i="37" s="1"/>
  <c r="AH20" i="37"/>
  <c r="AH28" i="37"/>
  <c r="BC28" i="37" s="1"/>
  <c r="AH66" i="37"/>
  <c r="BC66" i="37" s="1"/>
  <c r="AH62" i="37"/>
  <c r="BC62" i="37" s="1"/>
  <c r="AH50" i="37"/>
  <c r="BC50" i="37" s="1"/>
  <c r="AH27" i="37"/>
  <c r="AH8" i="37"/>
  <c r="AH11" i="37"/>
  <c r="AH63" i="37"/>
  <c r="BC63" i="37" s="1"/>
  <c r="AH55" i="37"/>
  <c r="BC55" i="37" s="1"/>
  <c r="AH51" i="37"/>
  <c r="BC51" i="37" s="1"/>
  <c r="AH9" i="37"/>
  <c r="AH48" i="37"/>
  <c r="BC48" i="37" s="1"/>
  <c r="AH72" i="37"/>
  <c r="BC72" i="37" s="1"/>
  <c r="AH60" i="37"/>
  <c r="BC60" i="37" s="1"/>
  <c r="AH56" i="37"/>
  <c r="BC56" i="37" s="1"/>
  <c r="Z25" i="44"/>
  <c r="AY8" i="44" s="1"/>
  <c r="Z39" i="44"/>
  <c r="Z31" i="44"/>
  <c r="Z16" i="44"/>
  <c r="AY34" i="44" s="1"/>
  <c r="Z13" i="44"/>
  <c r="Z17" i="44"/>
  <c r="Z19" i="44"/>
  <c r="Z10" i="44"/>
  <c r="AY45" i="44" s="1"/>
  <c r="Z60" i="44"/>
  <c r="AY60" i="44" s="1"/>
  <c r="Z48" i="44"/>
  <c r="Z55" i="44"/>
  <c r="AY55" i="44" s="1"/>
  <c r="Z68" i="44"/>
  <c r="AY68" i="44" s="1"/>
  <c r="Z58" i="44"/>
  <c r="AY58" i="44" s="1"/>
  <c r="Z72" i="44"/>
  <c r="AY72" i="44" s="1"/>
  <c r="Z66" i="44"/>
  <c r="AY66" i="44" s="1"/>
  <c r="V34" i="46"/>
  <c r="V5" i="46"/>
  <c r="V10" i="46"/>
  <c r="V27" i="46"/>
  <c r="V11" i="46"/>
  <c r="F28" i="46"/>
  <c r="F6" i="46"/>
  <c r="AO8" i="46" s="1"/>
  <c r="V29" i="46"/>
  <c r="V9" i="46"/>
  <c r="V30" i="46"/>
  <c r="V12" i="46"/>
  <c r="V43" i="46"/>
  <c r="AW6" i="46" s="1"/>
  <c r="V26" i="46"/>
  <c r="V20" i="46"/>
  <c r="V54" i="46"/>
  <c r="AW54" i="46" s="1"/>
  <c r="V57" i="46"/>
  <c r="AW57" i="46" s="1"/>
  <c r="V59" i="46"/>
  <c r="AW59" i="46" s="1"/>
  <c r="V64" i="46"/>
  <c r="AW64" i="46" s="1"/>
  <c r="F7" i="46"/>
  <c r="F50" i="46"/>
  <c r="AO50" i="46" s="1"/>
  <c r="F18" i="46"/>
  <c r="AO45" i="46" s="1"/>
  <c r="F26" i="46"/>
  <c r="F20" i="46"/>
  <c r="F22" i="46"/>
  <c r="F49" i="46"/>
  <c r="AO49" i="46" s="1"/>
  <c r="F66" i="46"/>
  <c r="AO66" i="46" s="1"/>
  <c r="F70" i="46"/>
  <c r="AO70" i="46" s="1"/>
  <c r="R36" i="48"/>
  <c r="R11" i="48"/>
  <c r="R10" i="48"/>
  <c r="R18" i="48"/>
  <c r="R23" i="48"/>
  <c r="R28" i="48"/>
  <c r="R46" i="48"/>
  <c r="R66" i="48"/>
  <c r="AU66" i="48" s="1"/>
  <c r="R37" i="48"/>
  <c r="R50" i="48"/>
  <c r="AU50" i="48" s="1"/>
  <c r="R26" i="48"/>
  <c r="R57" i="48"/>
  <c r="AU57" i="48" s="1"/>
  <c r="R9" i="48"/>
  <c r="R45" i="48"/>
  <c r="R60" i="48"/>
  <c r="AU60" i="48" s="1"/>
  <c r="R48" i="48"/>
  <c r="AU47" i="48" s="1"/>
  <c r="R52" i="48"/>
  <c r="AU52" i="48" s="1"/>
  <c r="R70" i="48"/>
  <c r="AU70" i="48" s="1"/>
  <c r="AH21" i="52"/>
  <c r="BC19" i="52" s="1"/>
  <c r="AH10" i="52"/>
  <c r="AH5" i="52"/>
  <c r="AH6" i="52"/>
  <c r="AH28" i="52"/>
  <c r="AH32" i="52"/>
  <c r="BC32" i="52" s="1"/>
  <c r="AH33" i="52"/>
  <c r="BC33" i="52" s="1"/>
  <c r="AH42" i="52"/>
  <c r="BC42" i="52" s="1"/>
  <c r="AH43" i="52"/>
  <c r="BC43" i="52" s="1"/>
  <c r="AH40" i="52"/>
  <c r="BC40" i="52" s="1"/>
  <c r="AH60" i="52"/>
  <c r="BC60" i="52" s="1"/>
  <c r="AH53" i="52"/>
  <c r="BC53" i="52" s="1"/>
  <c r="AH57" i="52"/>
  <c r="BC57" i="52" s="1"/>
  <c r="AH62" i="52"/>
  <c r="BC62" i="52" s="1"/>
  <c r="AH72" i="52"/>
  <c r="BC72" i="52" s="1"/>
  <c r="AH67" i="52"/>
  <c r="BC67" i="52" s="1"/>
  <c r="Z8" i="53"/>
  <c r="Z18" i="53"/>
  <c r="Z31" i="53"/>
  <c r="AY31" i="53" s="1"/>
  <c r="Z25" i="53"/>
  <c r="Z49" i="53"/>
  <c r="AY49" i="53" s="1"/>
  <c r="Z56" i="53"/>
  <c r="AY56" i="53" s="1"/>
  <c r="Z6" i="53"/>
  <c r="Z38" i="53"/>
  <c r="AY38" i="53" s="1"/>
  <c r="Z63" i="53"/>
  <c r="AY63" i="53" s="1"/>
  <c r="Z60" i="53"/>
  <c r="AY60" i="53" s="1"/>
  <c r="Z45" i="53"/>
  <c r="AY45" i="53" s="1"/>
  <c r="Z68" i="53"/>
  <c r="AY68" i="53" s="1"/>
  <c r="Z64" i="53"/>
  <c r="AY64" i="53" s="1"/>
  <c r="Z66" i="53"/>
  <c r="AY66" i="53" s="1"/>
  <c r="Z12" i="53"/>
  <c r="AV22" i="42"/>
  <c r="AT22" i="42"/>
  <c r="AP22" i="42"/>
  <c r="AZ22" i="42"/>
  <c r="BB22" i="42"/>
  <c r="AR22" i="42"/>
  <c r="AQ22" i="42"/>
  <c r="AO9" i="53"/>
  <c r="AO14" i="53"/>
  <c r="AO27" i="53"/>
  <c r="AO24" i="53"/>
  <c r="AO7" i="53"/>
  <c r="AO32" i="53"/>
  <c r="AO39" i="53"/>
  <c r="AO52" i="53"/>
  <c r="AO66" i="53"/>
  <c r="L70" i="53"/>
  <c r="AR70" i="53" s="1"/>
  <c r="L69" i="53"/>
  <c r="AR69" i="53" s="1"/>
  <c r="L72" i="53"/>
  <c r="AR72" i="53" s="1"/>
  <c r="L68" i="53"/>
  <c r="AR68" i="53" s="1"/>
  <c r="L71" i="53"/>
  <c r="AR71" i="53" s="1"/>
  <c r="L64" i="53"/>
  <c r="AR64" i="53" s="1"/>
  <c r="L67" i="53"/>
  <c r="AR67" i="53" s="1"/>
  <c r="L63" i="53"/>
  <c r="AR63" i="53" s="1"/>
  <c r="L61" i="53"/>
  <c r="AR61" i="53" s="1"/>
  <c r="L57" i="53"/>
  <c r="AR57" i="53" s="1"/>
  <c r="L53" i="53"/>
  <c r="AR53" i="53" s="1"/>
  <c r="L66" i="53"/>
  <c r="AR66" i="53" s="1"/>
  <c r="L60" i="53"/>
  <c r="AR60" i="53" s="1"/>
  <c r="L65" i="53"/>
  <c r="AR65" i="53" s="1"/>
  <c r="L62" i="53"/>
  <c r="AR62" i="53" s="1"/>
  <c r="L55" i="53"/>
  <c r="AR55" i="53" s="1"/>
  <c r="L51" i="53"/>
  <c r="AR51" i="53" s="1"/>
  <c r="L47" i="53"/>
  <c r="AR47" i="53" s="1"/>
  <c r="L44" i="53"/>
  <c r="AR44" i="53" s="1"/>
  <c r="L40" i="53"/>
  <c r="AR40" i="53" s="1"/>
  <c r="L36" i="53"/>
  <c r="AR36" i="53" s="1"/>
  <c r="L32" i="53"/>
  <c r="AR32" i="53" s="1"/>
  <c r="L59" i="53"/>
  <c r="AR59" i="53" s="1"/>
  <c r="L54" i="53"/>
  <c r="AR54" i="53" s="1"/>
  <c r="L50" i="53"/>
  <c r="AR50" i="53" s="1"/>
  <c r="L46" i="53"/>
  <c r="AR46" i="53" s="1"/>
  <c r="L58" i="53"/>
  <c r="AR58" i="53" s="1"/>
  <c r="L56" i="53"/>
  <c r="AR56" i="53" s="1"/>
  <c r="L45" i="53"/>
  <c r="AR45" i="53" s="1"/>
  <c r="L39" i="53"/>
  <c r="AR39" i="53" s="1"/>
  <c r="L34" i="53"/>
  <c r="AR34" i="53" s="1"/>
  <c r="L30" i="53"/>
  <c r="AR30" i="53" s="1"/>
  <c r="L10" i="53"/>
  <c r="L26" i="53"/>
  <c r="L7" i="53"/>
  <c r="L22" i="53"/>
  <c r="L18" i="53"/>
  <c r="L15" i="53"/>
  <c r="L52" i="53"/>
  <c r="AR52" i="53" s="1"/>
  <c r="L49" i="53"/>
  <c r="AR49" i="53" s="1"/>
  <c r="L43" i="53"/>
  <c r="AR43" i="53" s="1"/>
  <c r="L38" i="53"/>
  <c r="AR38" i="53" s="1"/>
  <c r="L12" i="53"/>
  <c r="L27" i="53"/>
  <c r="L6" i="53"/>
  <c r="L21" i="53"/>
  <c r="L17" i="53"/>
  <c r="L14" i="53"/>
  <c r="L41" i="53"/>
  <c r="AR41" i="53" s="1"/>
  <c r="L29" i="53"/>
  <c r="AR29" i="53" s="1"/>
  <c r="L25" i="53"/>
  <c r="L20" i="53"/>
  <c r="L13" i="53"/>
  <c r="L5" i="53"/>
  <c r="J35" i="34" s="1"/>
  <c r="L23" i="53"/>
  <c r="L48" i="53"/>
  <c r="AR48" i="53" s="1"/>
  <c r="L37" i="53"/>
  <c r="L35" i="53"/>
  <c r="AR35" i="53" s="1"/>
  <c r="L31" i="53"/>
  <c r="AR31" i="53" s="1"/>
  <c r="L28" i="53"/>
  <c r="AR28" i="53" s="1"/>
  <c r="L9" i="53"/>
  <c r="L24" i="53"/>
  <c r="J30" i="34" s="1"/>
  <c r="L16" i="53"/>
  <c r="L33" i="53"/>
  <c r="AR33" i="53" s="1"/>
  <c r="L19" i="53"/>
  <c r="J36" i="34" s="1"/>
  <c r="L11" i="53"/>
  <c r="AR26" i="53" s="1"/>
  <c r="L42" i="53"/>
  <c r="AR42" i="53" s="1"/>
  <c r="L8" i="53"/>
  <c r="AO20" i="53"/>
  <c r="AO25" i="53"/>
  <c r="AO12" i="53"/>
  <c r="AO6" i="53"/>
  <c r="AO8" i="53"/>
  <c r="AO28" i="53"/>
  <c r="AO40" i="53"/>
  <c r="AO65" i="53"/>
  <c r="AO23" i="53"/>
  <c r="AO37" i="53"/>
  <c r="AO49" i="53"/>
  <c r="AO43" i="53"/>
  <c r="AO58" i="53"/>
  <c r="AO56" i="53"/>
  <c r="AO70" i="53"/>
  <c r="AO68" i="53"/>
  <c r="AO10" i="53"/>
  <c r="AO54" i="53"/>
  <c r="AO55" i="53"/>
  <c r="AO34" i="53"/>
  <c r="AO19" i="53"/>
  <c r="AO61" i="53"/>
  <c r="AO53" i="53"/>
  <c r="AO71" i="53"/>
  <c r="AB70" i="53"/>
  <c r="AZ70" i="53" s="1"/>
  <c r="AB69" i="53"/>
  <c r="AZ69" i="53" s="1"/>
  <c r="AB72" i="53"/>
  <c r="AZ72" i="53" s="1"/>
  <c r="AB68" i="53"/>
  <c r="AZ68" i="53" s="1"/>
  <c r="AB64" i="53"/>
  <c r="AZ64" i="53" s="1"/>
  <c r="AB66" i="53"/>
  <c r="AZ66" i="53" s="1"/>
  <c r="AB63" i="53"/>
  <c r="AZ63" i="53" s="1"/>
  <c r="AB67" i="53"/>
  <c r="AZ67" i="53" s="1"/>
  <c r="AB57" i="53"/>
  <c r="AZ57" i="53" s="1"/>
  <c r="AB53" i="53"/>
  <c r="AZ53" i="53" s="1"/>
  <c r="AB62" i="53"/>
  <c r="AZ62" i="53" s="1"/>
  <c r="AB60" i="53"/>
  <c r="AZ60" i="53" s="1"/>
  <c r="AB65" i="53"/>
  <c r="AZ65" i="53" s="1"/>
  <c r="AB61" i="53"/>
  <c r="AZ61" i="53" s="1"/>
  <c r="AB52" i="53"/>
  <c r="AZ52" i="53" s="1"/>
  <c r="AB47" i="53"/>
  <c r="AZ47" i="53" s="1"/>
  <c r="AB44" i="53"/>
  <c r="AZ44" i="53" s="1"/>
  <c r="AB40" i="53"/>
  <c r="AZ40" i="53" s="1"/>
  <c r="AB36" i="53"/>
  <c r="AZ36" i="53" s="1"/>
  <c r="AB32" i="53"/>
  <c r="AZ32" i="53" s="1"/>
  <c r="AB59" i="53"/>
  <c r="AZ59" i="53" s="1"/>
  <c r="AB56" i="53"/>
  <c r="AZ56" i="53" s="1"/>
  <c r="AB51" i="53"/>
  <c r="AZ51" i="53" s="1"/>
  <c r="AB50" i="53"/>
  <c r="AZ50" i="53" s="1"/>
  <c r="AB46" i="53"/>
  <c r="AZ46" i="53" s="1"/>
  <c r="AB58" i="53"/>
  <c r="AZ58" i="53" s="1"/>
  <c r="AB42" i="53"/>
  <c r="AZ42" i="53" s="1"/>
  <c r="AB37" i="53"/>
  <c r="AB30" i="53"/>
  <c r="AZ30" i="53" s="1"/>
  <c r="AB10" i="53"/>
  <c r="AB26" i="53"/>
  <c r="AB7" i="53"/>
  <c r="AB22" i="53"/>
  <c r="AB18" i="53"/>
  <c r="AB15" i="53"/>
  <c r="AB71" i="53"/>
  <c r="AZ71" i="53" s="1"/>
  <c r="AB49" i="53"/>
  <c r="AZ49" i="53" s="1"/>
  <c r="AB14" i="53"/>
  <c r="AB41" i="53"/>
  <c r="AZ41" i="53" s="1"/>
  <c r="AB54" i="53"/>
  <c r="AZ54" i="53" s="1"/>
  <c r="AB48" i="53"/>
  <c r="AZ48" i="53" s="1"/>
  <c r="AB45" i="53"/>
  <c r="AZ45" i="53" s="1"/>
  <c r="AB31" i="53"/>
  <c r="AZ31" i="53" s="1"/>
  <c r="AB28" i="53"/>
  <c r="AZ28" i="53" s="1"/>
  <c r="AB9" i="53"/>
  <c r="AB24" i="53"/>
  <c r="Z30" i="34" s="1"/>
  <c r="AB19" i="53"/>
  <c r="AB43" i="53"/>
  <c r="AZ43" i="53" s="1"/>
  <c r="AB38" i="53"/>
  <c r="AZ38" i="53" s="1"/>
  <c r="AB13" i="53"/>
  <c r="AB11" i="53"/>
  <c r="AB5" i="53"/>
  <c r="Z35" i="34" s="1"/>
  <c r="AB23" i="53"/>
  <c r="AB8" i="53"/>
  <c r="AB55" i="53"/>
  <c r="AZ55" i="53" s="1"/>
  <c r="AB33" i="53"/>
  <c r="AZ33" i="53" s="1"/>
  <c r="AB29" i="53"/>
  <c r="AZ29" i="53" s="1"/>
  <c r="AB25" i="53"/>
  <c r="AB39" i="53"/>
  <c r="AZ39" i="53" s="1"/>
  <c r="AB12" i="53"/>
  <c r="AB27" i="53"/>
  <c r="AB20" i="53"/>
  <c r="AZ14" i="53" s="1"/>
  <c r="AB16" i="53"/>
  <c r="AB35" i="53"/>
  <c r="AZ35" i="53" s="1"/>
  <c r="AB21" i="53"/>
  <c r="AB17" i="53"/>
  <c r="AB34" i="53"/>
  <c r="AZ34" i="53" s="1"/>
  <c r="AB6" i="53"/>
  <c r="AO44" i="53"/>
  <c r="AO16" i="53"/>
  <c r="AO17" i="53"/>
  <c r="AO36" i="53"/>
  <c r="AO13" i="53"/>
  <c r="AO31" i="53"/>
  <c r="AO45" i="53"/>
  <c r="AO11" i="53"/>
  <c r="AO26" i="53"/>
  <c r="AO42" i="53"/>
  <c r="AO57" i="53"/>
  <c r="AO46" i="53"/>
  <c r="AO59" i="53"/>
  <c r="AO60" i="53"/>
  <c r="AO63" i="53"/>
  <c r="AO72" i="53"/>
  <c r="T70" i="53"/>
  <c r="AV70" i="53" s="1"/>
  <c r="T69" i="53"/>
  <c r="AV69" i="53" s="1"/>
  <c r="T72" i="53"/>
  <c r="AV72" i="53" s="1"/>
  <c r="T68" i="53"/>
  <c r="AV68" i="53" s="1"/>
  <c r="T67" i="53"/>
  <c r="AV67" i="53" s="1"/>
  <c r="T64" i="53"/>
  <c r="AV64" i="53" s="1"/>
  <c r="T63" i="53"/>
  <c r="AV63" i="53" s="1"/>
  <c r="T71" i="53"/>
  <c r="AV71" i="53" s="1"/>
  <c r="T66" i="53"/>
  <c r="AV66" i="53" s="1"/>
  <c r="T65" i="53"/>
  <c r="AV65" i="53" s="1"/>
  <c r="T62" i="53"/>
  <c r="AV62" i="53" s="1"/>
  <c r="T57" i="53"/>
  <c r="AV57" i="53" s="1"/>
  <c r="T53" i="53"/>
  <c r="AV53" i="53" s="1"/>
  <c r="T61" i="53"/>
  <c r="AV61" i="53" s="1"/>
  <c r="T60" i="53"/>
  <c r="AV60" i="53" s="1"/>
  <c r="T58" i="53"/>
  <c r="AV58" i="53" s="1"/>
  <c r="T56" i="53"/>
  <c r="AV56" i="53" s="1"/>
  <c r="T51" i="53"/>
  <c r="AV51" i="53" s="1"/>
  <c r="T47" i="53"/>
  <c r="AV47" i="53" s="1"/>
  <c r="T44" i="53"/>
  <c r="AV44" i="53" s="1"/>
  <c r="T40" i="53"/>
  <c r="AV40" i="53" s="1"/>
  <c r="T36" i="53"/>
  <c r="AV36" i="53" s="1"/>
  <c r="T32" i="53"/>
  <c r="AV32" i="53" s="1"/>
  <c r="T55" i="53"/>
  <c r="AV55" i="53" s="1"/>
  <c r="T50" i="53"/>
  <c r="AV50" i="53" s="1"/>
  <c r="T46" i="53"/>
  <c r="AV46" i="53" s="1"/>
  <c r="T52" i="53"/>
  <c r="AV52" i="53" s="1"/>
  <c r="T48" i="53"/>
  <c r="AV48" i="53" s="1"/>
  <c r="T14" i="53"/>
  <c r="T41" i="53"/>
  <c r="AV41" i="53" s="1"/>
  <c r="T35" i="53"/>
  <c r="AV35" i="53" s="1"/>
  <c r="T30" i="53"/>
  <c r="AV30" i="53" s="1"/>
  <c r="T10" i="53"/>
  <c r="T26" i="53"/>
  <c r="T7" i="53"/>
  <c r="T22" i="53"/>
  <c r="T18" i="53"/>
  <c r="T15" i="53"/>
  <c r="T59" i="53"/>
  <c r="AV59" i="53" s="1"/>
  <c r="T45" i="53"/>
  <c r="AV45" i="53" s="1"/>
  <c r="T39" i="53"/>
  <c r="AV39" i="53" s="1"/>
  <c r="T34" i="53"/>
  <c r="AV34" i="53" s="1"/>
  <c r="T33" i="53"/>
  <c r="AV33" i="53" s="1"/>
  <c r="T13" i="53"/>
  <c r="T11" i="53"/>
  <c r="T5" i="53"/>
  <c r="R35" i="34" s="1"/>
  <c r="T23" i="53"/>
  <c r="T8" i="53"/>
  <c r="T54" i="53"/>
  <c r="AV54" i="53" s="1"/>
  <c r="T49" i="53"/>
  <c r="AV49" i="53" s="1"/>
  <c r="T42" i="53"/>
  <c r="AV42" i="53" s="1"/>
  <c r="T37" i="53"/>
  <c r="T12" i="53"/>
  <c r="T27" i="53"/>
  <c r="T6" i="53"/>
  <c r="T21" i="53"/>
  <c r="T17" i="53"/>
  <c r="T31" i="53"/>
  <c r="AV31" i="53" s="1"/>
  <c r="T28" i="53"/>
  <c r="AV28" i="53" s="1"/>
  <c r="T9" i="53"/>
  <c r="T24" i="53"/>
  <c r="R30" i="34" s="1"/>
  <c r="T43" i="53"/>
  <c r="AV43" i="53" s="1"/>
  <c r="T29" i="53"/>
  <c r="AV29" i="53" s="1"/>
  <c r="T25" i="53"/>
  <c r="T19" i="53"/>
  <c r="T20" i="53"/>
  <c r="T38" i="53"/>
  <c r="AV38" i="53" s="1"/>
  <c r="T16" i="53"/>
  <c r="AO51" i="53"/>
  <c r="AO48" i="53"/>
  <c r="AO29" i="53"/>
  <c r="AO22" i="53"/>
  <c r="AO38" i="53"/>
  <c r="AO18" i="53"/>
  <c r="AO33" i="53"/>
  <c r="AO41" i="53"/>
  <c r="AO15" i="53"/>
  <c r="AO5" i="53"/>
  <c r="AO47" i="53"/>
  <c r="AO35" i="53"/>
  <c r="AO50" i="53"/>
  <c r="AO62" i="53"/>
  <c r="AO64" i="53"/>
  <c r="AO67" i="53"/>
  <c r="AO69" i="53"/>
  <c r="AF72" i="52"/>
  <c r="BB72" i="52" s="1"/>
  <c r="AF68" i="52"/>
  <c r="BB68" i="52" s="1"/>
  <c r="AF71" i="52"/>
  <c r="BB71" i="52" s="1"/>
  <c r="AF67" i="52"/>
  <c r="BB67" i="52" s="1"/>
  <c r="AF70" i="52"/>
  <c r="BB70" i="52" s="1"/>
  <c r="AF66" i="52"/>
  <c r="BB66" i="52" s="1"/>
  <c r="AF65" i="52"/>
  <c r="BB65" i="52" s="1"/>
  <c r="AF61" i="52"/>
  <c r="BB61" i="52" s="1"/>
  <c r="AF64" i="52"/>
  <c r="BB64" i="52" s="1"/>
  <c r="AF69" i="52"/>
  <c r="BB69" i="52" s="1"/>
  <c r="AF63" i="52"/>
  <c r="BB63" i="52" s="1"/>
  <c r="AF60" i="52"/>
  <c r="BB60" i="52" s="1"/>
  <c r="AF56" i="52"/>
  <c r="BB56" i="52" s="1"/>
  <c r="AF62" i="52"/>
  <c r="BB62" i="52" s="1"/>
  <c r="AF59" i="52"/>
  <c r="BB59" i="52" s="1"/>
  <c r="AF58" i="52"/>
  <c r="BB58" i="52" s="1"/>
  <c r="AF55" i="52"/>
  <c r="BB55" i="52" s="1"/>
  <c r="AF51" i="52"/>
  <c r="BB51" i="52" s="1"/>
  <c r="AF47" i="52"/>
  <c r="BB47" i="52" s="1"/>
  <c r="AF54" i="52"/>
  <c r="BB54" i="52" s="1"/>
  <c r="AF50" i="52"/>
  <c r="BB50" i="52" s="1"/>
  <c r="AF46" i="52"/>
  <c r="BB46" i="52" s="1"/>
  <c r="AF53" i="52"/>
  <c r="BB53" i="52" s="1"/>
  <c r="AF49" i="52"/>
  <c r="BB49" i="52" s="1"/>
  <c r="AF45" i="52"/>
  <c r="BB45" i="52" s="1"/>
  <c r="AF41" i="52"/>
  <c r="BB41" i="52" s="1"/>
  <c r="AF37" i="52"/>
  <c r="BB37" i="52" s="1"/>
  <c r="AF40" i="52"/>
  <c r="BB40" i="52" s="1"/>
  <c r="AF36" i="52"/>
  <c r="BB36" i="52" s="1"/>
  <c r="AF52" i="52"/>
  <c r="BB52" i="52" s="1"/>
  <c r="AF44" i="52"/>
  <c r="BB44" i="52" s="1"/>
  <c r="AF43" i="52"/>
  <c r="BB43" i="52" s="1"/>
  <c r="AF39" i="52"/>
  <c r="BB39" i="52" s="1"/>
  <c r="AF35" i="52"/>
  <c r="BB35" i="52" s="1"/>
  <c r="AF57" i="52"/>
  <c r="BB57" i="52" s="1"/>
  <c r="AF38" i="52"/>
  <c r="BB38" i="52" s="1"/>
  <c r="AF30" i="52"/>
  <c r="AF27" i="52"/>
  <c r="AF33" i="52"/>
  <c r="BB33" i="52" s="1"/>
  <c r="AF29" i="52"/>
  <c r="BB29" i="52" s="1"/>
  <c r="AF26" i="52"/>
  <c r="AF48" i="52"/>
  <c r="BB48" i="52" s="1"/>
  <c r="AF32" i="52"/>
  <c r="BB32" i="52" s="1"/>
  <c r="AF12" i="52"/>
  <c r="AF25" i="52"/>
  <c r="AF42" i="52"/>
  <c r="BB42" i="52" s="1"/>
  <c r="AF34" i="52"/>
  <c r="BB34" i="52" s="1"/>
  <c r="AF31" i="52"/>
  <c r="BB31" i="52" s="1"/>
  <c r="AF9" i="52"/>
  <c r="AF14" i="52"/>
  <c r="AF18" i="52"/>
  <c r="AF7" i="52"/>
  <c r="AF16" i="52"/>
  <c r="AF28" i="52"/>
  <c r="AF21" i="52"/>
  <c r="AF10" i="52"/>
  <c r="AF5" i="52"/>
  <c r="AF6" i="52"/>
  <c r="AF19" i="52"/>
  <c r="AF24" i="52"/>
  <c r="AF23" i="52"/>
  <c r="AF20" i="52"/>
  <c r="AF11" i="52"/>
  <c r="AF13" i="52"/>
  <c r="AF15" i="52"/>
  <c r="AF22" i="52"/>
  <c r="AF8" i="52"/>
  <c r="AF17" i="52"/>
  <c r="AO14" i="52"/>
  <c r="AO15" i="52"/>
  <c r="AO32" i="52"/>
  <c r="AO5" i="52"/>
  <c r="AO13" i="52"/>
  <c r="AO28" i="52"/>
  <c r="AO43" i="52"/>
  <c r="AO27" i="52"/>
  <c r="AO36" i="52"/>
  <c r="AO37" i="52"/>
  <c r="AO42" i="52"/>
  <c r="AO58" i="52"/>
  <c r="AO48" i="52"/>
  <c r="AO60" i="52"/>
  <c r="AO64" i="52"/>
  <c r="AO66" i="52"/>
  <c r="AO72" i="52"/>
  <c r="AB70" i="52"/>
  <c r="AZ70" i="52" s="1"/>
  <c r="AB69" i="52"/>
  <c r="AZ69" i="52" s="1"/>
  <c r="AB72" i="52"/>
  <c r="AZ72" i="52" s="1"/>
  <c r="AB68" i="52"/>
  <c r="AZ68" i="52" s="1"/>
  <c r="AB63" i="52"/>
  <c r="AZ63" i="52" s="1"/>
  <c r="AB62" i="52"/>
  <c r="AZ62" i="52" s="1"/>
  <c r="AB71" i="52"/>
  <c r="AZ71" i="52" s="1"/>
  <c r="AB65" i="52"/>
  <c r="AZ65" i="52" s="1"/>
  <c r="AB58" i="52"/>
  <c r="AZ58" i="52" s="1"/>
  <c r="AB66" i="52"/>
  <c r="AZ66" i="52" s="1"/>
  <c r="AB64" i="52"/>
  <c r="AZ64" i="52" s="1"/>
  <c r="AB61" i="52"/>
  <c r="AZ61" i="52" s="1"/>
  <c r="AB57" i="52"/>
  <c r="AZ57" i="52" s="1"/>
  <c r="AB67" i="52"/>
  <c r="AZ67" i="52" s="1"/>
  <c r="AB60" i="52"/>
  <c r="AZ60" i="52" s="1"/>
  <c r="AB56" i="52"/>
  <c r="AZ56" i="52" s="1"/>
  <c r="AB53" i="52"/>
  <c r="AZ53" i="52" s="1"/>
  <c r="AB49" i="52"/>
  <c r="AZ49" i="52" s="1"/>
  <c r="AB45" i="52"/>
  <c r="AZ45" i="52" s="1"/>
  <c r="AB52" i="52"/>
  <c r="AZ52" i="52" s="1"/>
  <c r="AB48" i="52"/>
  <c r="AZ48" i="52" s="1"/>
  <c r="AB44" i="52"/>
  <c r="AZ44" i="52" s="1"/>
  <c r="AB55" i="52"/>
  <c r="AZ55" i="52" s="1"/>
  <c r="AB51" i="52"/>
  <c r="AZ51" i="52" s="1"/>
  <c r="AB47" i="52"/>
  <c r="AZ47" i="52" s="1"/>
  <c r="AB46" i="52"/>
  <c r="AZ46" i="52" s="1"/>
  <c r="AB43" i="52"/>
  <c r="AZ43" i="52" s="1"/>
  <c r="AB39" i="52"/>
  <c r="AZ39" i="52" s="1"/>
  <c r="AB59" i="52"/>
  <c r="AZ59" i="52" s="1"/>
  <c r="AB42" i="52"/>
  <c r="AZ42" i="52" s="1"/>
  <c r="AB38" i="52"/>
  <c r="AZ38" i="52" s="1"/>
  <c r="AB54" i="52"/>
  <c r="AZ54" i="52" s="1"/>
  <c r="AB41" i="52"/>
  <c r="AZ41" i="52" s="1"/>
  <c r="AB37" i="52"/>
  <c r="AZ37" i="52" s="1"/>
  <c r="AB50" i="52"/>
  <c r="AZ50" i="52" s="1"/>
  <c r="AB40" i="52"/>
  <c r="AZ40" i="52" s="1"/>
  <c r="AB32" i="52"/>
  <c r="AZ32" i="52" s="1"/>
  <c r="AB12" i="52"/>
  <c r="AB36" i="52"/>
  <c r="AZ36" i="52" s="1"/>
  <c r="AB34" i="52"/>
  <c r="AZ34" i="52" s="1"/>
  <c r="AB31" i="52"/>
  <c r="AZ31" i="52" s="1"/>
  <c r="AB28" i="52"/>
  <c r="AB30" i="52"/>
  <c r="AB27" i="52"/>
  <c r="AB35" i="52"/>
  <c r="AZ35" i="52" s="1"/>
  <c r="AB33" i="52"/>
  <c r="AZ33" i="52" s="1"/>
  <c r="AB24" i="52"/>
  <c r="AB23" i="52"/>
  <c r="AB20" i="52"/>
  <c r="AB11" i="52"/>
  <c r="AB13" i="52"/>
  <c r="AB15" i="52"/>
  <c r="AB29" i="52"/>
  <c r="AZ29" i="52" s="1"/>
  <c r="AB22" i="52"/>
  <c r="AB19" i="52"/>
  <c r="AB8" i="52"/>
  <c r="AB17" i="52"/>
  <c r="AB26" i="52"/>
  <c r="AB25" i="52"/>
  <c r="AB9" i="52"/>
  <c r="AB14" i="52"/>
  <c r="AB18" i="52"/>
  <c r="AB7" i="52"/>
  <c r="AB16" i="52"/>
  <c r="AB21" i="52"/>
  <c r="AB6" i="52"/>
  <c r="AB10" i="52"/>
  <c r="AB5" i="52"/>
  <c r="X72" i="52"/>
  <c r="AX72" i="52" s="1"/>
  <c r="X68" i="52"/>
  <c r="AX68" i="52" s="1"/>
  <c r="X71" i="52"/>
  <c r="AX71" i="52" s="1"/>
  <c r="X67" i="52"/>
  <c r="AX67" i="52" s="1"/>
  <c r="X70" i="52"/>
  <c r="AX70" i="52" s="1"/>
  <c r="X66" i="52"/>
  <c r="AX66" i="52" s="1"/>
  <c r="X65" i="52"/>
  <c r="AX65" i="52" s="1"/>
  <c r="X64" i="52"/>
  <c r="AX64" i="52" s="1"/>
  <c r="X63" i="52"/>
  <c r="AX63" i="52" s="1"/>
  <c r="X69" i="52"/>
  <c r="AX69" i="52" s="1"/>
  <c r="X60" i="52"/>
  <c r="AX60" i="52" s="1"/>
  <c r="X56" i="52"/>
  <c r="AX56" i="52" s="1"/>
  <c r="X59" i="52"/>
  <c r="AX59" i="52" s="1"/>
  <c r="X62" i="52"/>
  <c r="AX62" i="52" s="1"/>
  <c r="X58" i="52"/>
  <c r="AX58" i="52" s="1"/>
  <c r="X57" i="52"/>
  <c r="AX57" i="52" s="1"/>
  <c r="X55" i="52"/>
  <c r="AX55" i="52" s="1"/>
  <c r="X51" i="52"/>
  <c r="AX51" i="52" s="1"/>
  <c r="X47" i="52"/>
  <c r="AX47" i="52" s="1"/>
  <c r="X54" i="52"/>
  <c r="AX54" i="52" s="1"/>
  <c r="X50" i="52"/>
  <c r="AX50" i="52" s="1"/>
  <c r="X46" i="52"/>
  <c r="AX46" i="52" s="1"/>
  <c r="X53" i="52"/>
  <c r="AX53" i="52" s="1"/>
  <c r="X49" i="52"/>
  <c r="AX49" i="52" s="1"/>
  <c r="X45" i="52"/>
  <c r="AX45" i="52" s="1"/>
  <c r="X48" i="52"/>
  <c r="AX48" i="52" s="1"/>
  <c r="X41" i="52"/>
  <c r="AX41" i="52" s="1"/>
  <c r="X37" i="52"/>
  <c r="AX37" i="52" s="1"/>
  <c r="X44" i="52"/>
  <c r="AX44" i="52" s="1"/>
  <c r="X40" i="52"/>
  <c r="AX40" i="52" s="1"/>
  <c r="X36" i="52"/>
  <c r="AX36" i="52" s="1"/>
  <c r="X43" i="52"/>
  <c r="AX43" i="52" s="1"/>
  <c r="X39" i="52"/>
  <c r="AX39" i="52" s="1"/>
  <c r="X35" i="52"/>
  <c r="AX35" i="52" s="1"/>
  <c r="X42" i="52"/>
  <c r="AX42" i="52" s="1"/>
  <c r="X30" i="52"/>
  <c r="X27" i="52"/>
  <c r="X61" i="52"/>
  <c r="AX61" i="52" s="1"/>
  <c r="X38" i="52"/>
  <c r="AX38" i="52" s="1"/>
  <c r="X33" i="52"/>
  <c r="AX33" i="52" s="1"/>
  <c r="X29" i="52"/>
  <c r="AX29" i="52" s="1"/>
  <c r="X26" i="52"/>
  <c r="X52" i="52"/>
  <c r="AX52" i="52" s="1"/>
  <c r="X34" i="52"/>
  <c r="AX34" i="52" s="1"/>
  <c r="X32" i="52"/>
  <c r="AX32" i="52" s="1"/>
  <c r="X12" i="52"/>
  <c r="X25" i="52"/>
  <c r="X9" i="52"/>
  <c r="X14" i="52"/>
  <c r="X18" i="52"/>
  <c r="X7" i="52"/>
  <c r="X16" i="52"/>
  <c r="X22" i="52"/>
  <c r="X31" i="52"/>
  <c r="AX31" i="52" s="1"/>
  <c r="X24" i="52"/>
  <c r="X21" i="52"/>
  <c r="X10" i="52"/>
  <c r="X5" i="52"/>
  <c r="X6" i="52"/>
  <c r="X19" i="52"/>
  <c r="X28" i="52"/>
  <c r="X23" i="52"/>
  <c r="X20" i="52"/>
  <c r="X11" i="52"/>
  <c r="X13" i="52"/>
  <c r="X15" i="52"/>
  <c r="X17" i="52"/>
  <c r="X8" i="52"/>
  <c r="AO18" i="52"/>
  <c r="AO19" i="52"/>
  <c r="AO8" i="52"/>
  <c r="AO22" i="52"/>
  <c r="AO17" i="52"/>
  <c r="AO25" i="52"/>
  <c r="AO26" i="52"/>
  <c r="AO31" i="52"/>
  <c r="AO40" i="52"/>
  <c r="AO41" i="52"/>
  <c r="AO46" i="52"/>
  <c r="AO47" i="52"/>
  <c r="AO52" i="52"/>
  <c r="AO57" i="52"/>
  <c r="AO65" i="52"/>
  <c r="AO67" i="52"/>
  <c r="AO69" i="52"/>
  <c r="L70" i="52"/>
  <c r="AR70" i="52" s="1"/>
  <c r="L69" i="52"/>
  <c r="AR69" i="52" s="1"/>
  <c r="L72" i="52"/>
  <c r="AR72" i="52" s="1"/>
  <c r="L68" i="52"/>
  <c r="AR68" i="52" s="1"/>
  <c r="L71" i="52"/>
  <c r="AR71" i="52" s="1"/>
  <c r="L63" i="52"/>
  <c r="AR63" i="52" s="1"/>
  <c r="L67" i="52"/>
  <c r="AR67" i="52" s="1"/>
  <c r="L66" i="52"/>
  <c r="AR66" i="52" s="1"/>
  <c r="L62" i="52"/>
  <c r="AR62" i="52" s="1"/>
  <c r="L65" i="52"/>
  <c r="AR65" i="52" s="1"/>
  <c r="L58" i="52"/>
  <c r="AR58" i="52" s="1"/>
  <c r="L61" i="52"/>
  <c r="AR61" i="52" s="1"/>
  <c r="L57" i="52"/>
  <c r="AR57" i="52" s="1"/>
  <c r="L60" i="52"/>
  <c r="AR60" i="52" s="1"/>
  <c r="L53" i="52"/>
  <c r="AR53" i="52" s="1"/>
  <c r="L49" i="52"/>
  <c r="AR49" i="52" s="1"/>
  <c r="L45" i="52"/>
  <c r="AR45" i="52" s="1"/>
  <c r="L64" i="52"/>
  <c r="AR64" i="52" s="1"/>
  <c r="L59" i="52"/>
  <c r="AR59" i="52" s="1"/>
  <c r="L52" i="52"/>
  <c r="AR52" i="52" s="1"/>
  <c r="L48" i="52"/>
  <c r="AR48" i="52" s="1"/>
  <c r="L56" i="52"/>
  <c r="AR56" i="52" s="1"/>
  <c r="L55" i="52"/>
  <c r="AR55" i="52" s="1"/>
  <c r="L51" i="52"/>
  <c r="AR51" i="52" s="1"/>
  <c r="L47" i="52"/>
  <c r="AR47" i="52" s="1"/>
  <c r="L54" i="52"/>
  <c r="AR54" i="52" s="1"/>
  <c r="L43" i="52"/>
  <c r="AR43" i="52" s="1"/>
  <c r="L39" i="52"/>
  <c r="AR39" i="52" s="1"/>
  <c r="L50" i="52"/>
  <c r="AR50" i="52" s="1"/>
  <c r="L42" i="52"/>
  <c r="AR42" i="52" s="1"/>
  <c r="L38" i="52"/>
  <c r="AR38" i="52" s="1"/>
  <c r="L46" i="52"/>
  <c r="AR46" i="52" s="1"/>
  <c r="L41" i="52"/>
  <c r="AR41" i="52" s="1"/>
  <c r="L37" i="52"/>
  <c r="AR37" i="52" s="1"/>
  <c r="L32" i="52"/>
  <c r="AR32" i="52" s="1"/>
  <c r="L12" i="52"/>
  <c r="L44" i="52"/>
  <c r="AR44" i="52" s="1"/>
  <c r="L31" i="52"/>
  <c r="AR31" i="52" s="1"/>
  <c r="L28" i="52"/>
  <c r="L40" i="52"/>
  <c r="AR40" i="52" s="1"/>
  <c r="L30" i="52"/>
  <c r="L27" i="52"/>
  <c r="L26" i="52"/>
  <c r="L23" i="52"/>
  <c r="L20" i="52"/>
  <c r="L11" i="52"/>
  <c r="L13" i="52"/>
  <c r="L15" i="52"/>
  <c r="L35" i="52"/>
  <c r="AR35" i="52" s="1"/>
  <c r="L22" i="52"/>
  <c r="L19" i="52"/>
  <c r="L8" i="52"/>
  <c r="L17" i="52"/>
  <c r="L29" i="52"/>
  <c r="AR29" i="52" s="1"/>
  <c r="L34" i="52"/>
  <c r="AR34" i="52" s="1"/>
  <c r="L33" i="52"/>
  <c r="AR33" i="52" s="1"/>
  <c r="L25" i="52"/>
  <c r="L24" i="52"/>
  <c r="L9" i="52"/>
  <c r="L14" i="52"/>
  <c r="L18" i="52"/>
  <c r="L7" i="52"/>
  <c r="L16" i="52"/>
  <c r="L36" i="52"/>
  <c r="AR36" i="52" s="1"/>
  <c r="L21" i="52"/>
  <c r="L5" i="52"/>
  <c r="L10" i="52"/>
  <c r="L6" i="52"/>
  <c r="P72" i="52"/>
  <c r="AT72" i="52" s="1"/>
  <c r="P68" i="52"/>
  <c r="AT68" i="52" s="1"/>
  <c r="P71" i="52"/>
  <c r="AT71" i="52" s="1"/>
  <c r="P67" i="52"/>
  <c r="AT67" i="52" s="1"/>
  <c r="P70" i="52"/>
  <c r="AT70" i="52" s="1"/>
  <c r="P66" i="52"/>
  <c r="AT66" i="52" s="1"/>
  <c r="P69" i="52"/>
  <c r="AT69" i="52" s="1"/>
  <c r="P65" i="52"/>
  <c r="AT65" i="52" s="1"/>
  <c r="P64" i="52"/>
  <c r="AT64" i="52" s="1"/>
  <c r="P63" i="52"/>
  <c r="AT63" i="52" s="1"/>
  <c r="P60" i="52"/>
  <c r="AT60" i="52" s="1"/>
  <c r="P56" i="52"/>
  <c r="AT56" i="52" s="1"/>
  <c r="P59" i="52"/>
  <c r="AT59" i="52" s="1"/>
  <c r="P58" i="52"/>
  <c r="AT58" i="52" s="1"/>
  <c r="P61" i="52"/>
  <c r="AT61" i="52" s="1"/>
  <c r="P55" i="52"/>
  <c r="AT55" i="52" s="1"/>
  <c r="P51" i="52"/>
  <c r="AT51" i="52" s="1"/>
  <c r="P47" i="52"/>
  <c r="AT47" i="52" s="1"/>
  <c r="P57" i="52"/>
  <c r="AT57" i="52" s="1"/>
  <c r="P54" i="52"/>
  <c r="AT54" i="52" s="1"/>
  <c r="P50" i="52"/>
  <c r="AT50" i="52" s="1"/>
  <c r="P46" i="52"/>
  <c r="AT46" i="52" s="1"/>
  <c r="P53" i="52"/>
  <c r="AT53" i="52" s="1"/>
  <c r="P49" i="52"/>
  <c r="AT49" i="52" s="1"/>
  <c r="P45" i="52"/>
  <c r="AT45" i="52" s="1"/>
  <c r="P62" i="52"/>
  <c r="AT62" i="52" s="1"/>
  <c r="P52" i="52"/>
  <c r="AT52" i="52" s="1"/>
  <c r="P41" i="52"/>
  <c r="AT41" i="52" s="1"/>
  <c r="P37" i="52"/>
  <c r="AT37" i="52" s="1"/>
  <c r="P48" i="52"/>
  <c r="AT48" i="52" s="1"/>
  <c r="P44" i="52"/>
  <c r="AT44" i="52" s="1"/>
  <c r="P40" i="52"/>
  <c r="AT40" i="52" s="1"/>
  <c r="P36" i="52"/>
  <c r="AT36" i="52" s="1"/>
  <c r="P43" i="52"/>
  <c r="AT43" i="52" s="1"/>
  <c r="P39" i="52"/>
  <c r="AT39" i="52" s="1"/>
  <c r="P35" i="52"/>
  <c r="AT35" i="52" s="1"/>
  <c r="P30" i="52"/>
  <c r="P27" i="52"/>
  <c r="P42" i="52"/>
  <c r="AT42" i="52" s="1"/>
  <c r="P34" i="52"/>
  <c r="AT34" i="52" s="1"/>
  <c r="P33" i="52"/>
  <c r="AT33" i="52" s="1"/>
  <c r="P29" i="52"/>
  <c r="AT29" i="52" s="1"/>
  <c r="P26" i="52"/>
  <c r="P38" i="52"/>
  <c r="AT38" i="52" s="1"/>
  <c r="P32" i="52"/>
  <c r="AT32" i="52" s="1"/>
  <c r="P12" i="52"/>
  <c r="P25" i="52"/>
  <c r="P24" i="52"/>
  <c r="P9" i="52"/>
  <c r="P14" i="52"/>
  <c r="P18" i="52"/>
  <c r="P7" i="52"/>
  <c r="P16" i="52"/>
  <c r="P28" i="52"/>
  <c r="P21" i="52"/>
  <c r="P10" i="52"/>
  <c r="P5" i="52"/>
  <c r="P6" i="52"/>
  <c r="P19" i="52"/>
  <c r="P31" i="52"/>
  <c r="AT31" i="52" s="1"/>
  <c r="P23" i="52"/>
  <c r="P20" i="52"/>
  <c r="P11" i="52"/>
  <c r="P13" i="52"/>
  <c r="P15" i="52"/>
  <c r="P22" i="52"/>
  <c r="P17" i="52"/>
  <c r="P8" i="52"/>
  <c r="AO7" i="52"/>
  <c r="AO39" i="52"/>
  <c r="AO12" i="52"/>
  <c r="AO24" i="52"/>
  <c r="AO20" i="52"/>
  <c r="AO29" i="52"/>
  <c r="AO30" i="52"/>
  <c r="AO35" i="52"/>
  <c r="AO44" i="52"/>
  <c r="AO53" i="52"/>
  <c r="AO50" i="52"/>
  <c r="AO51" i="52"/>
  <c r="AO56" i="52"/>
  <c r="AO61" i="52"/>
  <c r="AO70" i="52"/>
  <c r="AO71" i="52"/>
  <c r="T70" i="52"/>
  <c r="AV70" i="52" s="1"/>
  <c r="T69" i="52"/>
  <c r="AV69" i="52" s="1"/>
  <c r="T72" i="52"/>
  <c r="AV72" i="52" s="1"/>
  <c r="T68" i="52"/>
  <c r="AV68" i="52" s="1"/>
  <c r="T67" i="52"/>
  <c r="AV67" i="52" s="1"/>
  <c r="T63" i="52"/>
  <c r="AV63" i="52" s="1"/>
  <c r="T62" i="52"/>
  <c r="AV62" i="52" s="1"/>
  <c r="T66" i="52"/>
  <c r="AV66" i="52" s="1"/>
  <c r="T65" i="52"/>
  <c r="AV65" i="52" s="1"/>
  <c r="T58" i="52"/>
  <c r="AV58" i="52" s="1"/>
  <c r="T61" i="52"/>
  <c r="AV61" i="52" s="1"/>
  <c r="T57" i="52"/>
  <c r="AV57" i="52" s="1"/>
  <c r="T71" i="52"/>
  <c r="AV71" i="52" s="1"/>
  <c r="T64" i="52"/>
  <c r="AV64" i="52" s="1"/>
  <c r="T60" i="52"/>
  <c r="AV60" i="52" s="1"/>
  <c r="T59" i="52"/>
  <c r="AV59" i="52" s="1"/>
  <c r="T53" i="52"/>
  <c r="AV53" i="52" s="1"/>
  <c r="T49" i="52"/>
  <c r="AV49" i="52" s="1"/>
  <c r="T45" i="52"/>
  <c r="AV45" i="52" s="1"/>
  <c r="T52" i="52"/>
  <c r="AV52" i="52" s="1"/>
  <c r="T48" i="52"/>
  <c r="AV48" i="52" s="1"/>
  <c r="T55" i="52"/>
  <c r="AV55" i="52" s="1"/>
  <c r="T51" i="52"/>
  <c r="AV51" i="52" s="1"/>
  <c r="T47" i="52"/>
  <c r="AV47" i="52" s="1"/>
  <c r="T56" i="52"/>
  <c r="AV56" i="52" s="1"/>
  <c r="T50" i="52"/>
  <c r="AV50" i="52" s="1"/>
  <c r="T43" i="52"/>
  <c r="AV43" i="52" s="1"/>
  <c r="T39" i="52"/>
  <c r="AV39" i="52" s="1"/>
  <c r="T46" i="52"/>
  <c r="AV46" i="52" s="1"/>
  <c r="T42" i="52"/>
  <c r="AV42" i="52" s="1"/>
  <c r="T38" i="52"/>
  <c r="AV38" i="52" s="1"/>
  <c r="T41" i="52"/>
  <c r="AV41" i="52" s="1"/>
  <c r="T37" i="52"/>
  <c r="AV37" i="52" s="1"/>
  <c r="T54" i="52"/>
  <c r="AV54" i="52" s="1"/>
  <c r="T44" i="52"/>
  <c r="AV44" i="52" s="1"/>
  <c r="T34" i="52"/>
  <c r="AV34" i="52" s="1"/>
  <c r="T32" i="52"/>
  <c r="AV32" i="52" s="1"/>
  <c r="T12" i="52"/>
  <c r="T40" i="52"/>
  <c r="AV40" i="52" s="1"/>
  <c r="T35" i="52"/>
  <c r="AV35" i="52" s="1"/>
  <c r="T31" i="52"/>
  <c r="AV31" i="52" s="1"/>
  <c r="T28" i="52"/>
  <c r="T36" i="52"/>
  <c r="AV36" i="52" s="1"/>
  <c r="T30" i="52"/>
  <c r="T27" i="52"/>
  <c r="T25" i="52"/>
  <c r="T23" i="52"/>
  <c r="T20" i="52"/>
  <c r="T11" i="52"/>
  <c r="T13" i="52"/>
  <c r="T15" i="52"/>
  <c r="T21" i="52"/>
  <c r="T33" i="52"/>
  <c r="AV33" i="52" s="1"/>
  <c r="T22" i="52"/>
  <c r="T19" i="52"/>
  <c r="T8" i="52"/>
  <c r="T17" i="52"/>
  <c r="T29" i="52"/>
  <c r="AV29" i="52" s="1"/>
  <c r="T9" i="52"/>
  <c r="T14" i="52"/>
  <c r="T18" i="52"/>
  <c r="T7" i="52"/>
  <c r="T16" i="52"/>
  <c r="T26" i="52"/>
  <c r="T24" i="52"/>
  <c r="T6" i="52"/>
  <c r="T5" i="52"/>
  <c r="AV11" i="52" s="1"/>
  <c r="T10" i="52"/>
  <c r="H72" i="52"/>
  <c r="AP72" i="52" s="1"/>
  <c r="H68" i="52"/>
  <c r="AP68" i="52" s="1"/>
  <c r="H71" i="52"/>
  <c r="AP71" i="52" s="1"/>
  <c r="H67" i="52"/>
  <c r="AP67" i="52" s="1"/>
  <c r="H70" i="52"/>
  <c r="AP70" i="52" s="1"/>
  <c r="H65" i="52"/>
  <c r="AP65" i="52" s="1"/>
  <c r="H69" i="52"/>
  <c r="AP69" i="52" s="1"/>
  <c r="H64" i="52"/>
  <c r="AP64" i="52" s="1"/>
  <c r="H63" i="52"/>
  <c r="AP63" i="52" s="1"/>
  <c r="H62" i="52"/>
  <c r="AP62" i="52" s="1"/>
  <c r="H60" i="52"/>
  <c r="AP60" i="52" s="1"/>
  <c r="H56" i="52"/>
  <c r="AP56" i="52" s="1"/>
  <c r="H59" i="52"/>
  <c r="AP59" i="52" s="1"/>
  <c r="H58" i="52"/>
  <c r="AP58" i="52" s="1"/>
  <c r="H55" i="52"/>
  <c r="AP55" i="52" s="1"/>
  <c r="H51" i="52"/>
  <c r="AP51" i="52" s="1"/>
  <c r="H47" i="52"/>
  <c r="AP47" i="52" s="1"/>
  <c r="H61" i="52"/>
  <c r="AP61" i="52" s="1"/>
  <c r="H54" i="52"/>
  <c r="AP54" i="52" s="1"/>
  <c r="H50" i="52"/>
  <c r="AP50" i="52" s="1"/>
  <c r="H46" i="52"/>
  <c r="AP46" i="52" s="1"/>
  <c r="H57" i="52"/>
  <c r="AP57" i="52" s="1"/>
  <c r="H53" i="52"/>
  <c r="AP53" i="52" s="1"/>
  <c r="H49" i="52"/>
  <c r="AP49" i="52" s="1"/>
  <c r="H45" i="52"/>
  <c r="AP45" i="52" s="1"/>
  <c r="H41" i="52"/>
  <c r="AP41" i="52" s="1"/>
  <c r="H37" i="52"/>
  <c r="AP37" i="52" s="1"/>
  <c r="H66" i="52"/>
  <c r="AP66" i="52" s="1"/>
  <c r="H52" i="52"/>
  <c r="AP52" i="52" s="1"/>
  <c r="H44" i="52"/>
  <c r="AP44" i="52" s="1"/>
  <c r="H40" i="52"/>
  <c r="AP40" i="52" s="1"/>
  <c r="H36" i="52"/>
  <c r="AP36" i="52" s="1"/>
  <c r="H48" i="52"/>
  <c r="AP48" i="52" s="1"/>
  <c r="H43" i="52"/>
  <c r="AP43" i="52" s="1"/>
  <c r="H39" i="52"/>
  <c r="AP39" i="52" s="1"/>
  <c r="H35" i="52"/>
  <c r="AP35" i="52" s="1"/>
  <c r="H34" i="52"/>
  <c r="AP34" i="52" s="1"/>
  <c r="H30" i="52"/>
  <c r="H27" i="52"/>
  <c r="H33" i="52"/>
  <c r="AP33" i="52" s="1"/>
  <c r="H29" i="52"/>
  <c r="AP29" i="52" s="1"/>
  <c r="H26" i="52"/>
  <c r="H42" i="52"/>
  <c r="AP42" i="52" s="1"/>
  <c r="H32" i="52"/>
  <c r="AP32" i="52" s="1"/>
  <c r="H12" i="52"/>
  <c r="H25" i="52"/>
  <c r="H28" i="52"/>
  <c r="H9" i="52"/>
  <c r="H14" i="52"/>
  <c r="H18" i="52"/>
  <c r="H7" i="52"/>
  <c r="H16" i="52"/>
  <c r="H22" i="52"/>
  <c r="H38" i="52"/>
  <c r="AP38" i="52" s="1"/>
  <c r="H21" i="52"/>
  <c r="H10" i="52"/>
  <c r="H31" i="52"/>
  <c r="AP31" i="52" s="1"/>
  <c r="H19" i="52"/>
  <c r="H23" i="52"/>
  <c r="H20" i="52"/>
  <c r="H11" i="52"/>
  <c r="H13" i="52"/>
  <c r="H15" i="52"/>
  <c r="H24" i="52"/>
  <c r="H8" i="52"/>
  <c r="H17" i="52"/>
  <c r="AO11" i="52"/>
  <c r="AO21" i="52"/>
  <c r="AO16" i="52"/>
  <c r="AO9" i="52"/>
  <c r="AO23" i="52"/>
  <c r="AO33" i="52"/>
  <c r="AO34" i="52"/>
  <c r="AO45" i="52"/>
  <c r="AO49" i="52"/>
  <c r="AO38" i="52"/>
  <c r="AO54" i="52"/>
  <c r="AO55" i="52"/>
  <c r="AO59" i="52"/>
  <c r="AO63" i="52"/>
  <c r="AO62" i="52"/>
  <c r="AO68" i="52"/>
  <c r="AO6" i="52"/>
  <c r="AO40" i="51"/>
  <c r="AO27" i="51"/>
  <c r="AO44" i="51"/>
  <c r="AO60" i="51"/>
  <c r="AO72" i="51"/>
  <c r="AO38" i="51"/>
  <c r="AO33" i="51"/>
  <c r="AO15" i="51"/>
  <c r="AO26" i="51"/>
  <c r="AO34" i="51"/>
  <c r="AO47" i="51"/>
  <c r="AO54" i="51"/>
  <c r="AO59" i="51"/>
  <c r="AO49" i="51"/>
  <c r="AO65" i="51"/>
  <c r="AO64" i="51"/>
  <c r="AO67" i="51"/>
  <c r="AO69" i="51"/>
  <c r="AF72" i="51"/>
  <c r="BB72" i="51" s="1"/>
  <c r="AF68" i="51"/>
  <c r="BB68" i="51" s="1"/>
  <c r="AF71" i="51"/>
  <c r="BB71" i="51" s="1"/>
  <c r="AF67" i="51"/>
  <c r="BB67" i="51" s="1"/>
  <c r="AF70" i="51"/>
  <c r="BB70" i="51" s="1"/>
  <c r="AF66" i="51"/>
  <c r="BB66" i="51" s="1"/>
  <c r="AF65" i="51"/>
  <c r="BB65" i="51" s="1"/>
  <c r="AF61" i="51"/>
  <c r="BB61" i="51" s="1"/>
  <c r="AF62" i="51"/>
  <c r="BB62" i="51" s="1"/>
  <c r="AF60" i="51"/>
  <c r="BB60" i="51" s="1"/>
  <c r="AF56" i="51"/>
  <c r="BB56" i="51" s="1"/>
  <c r="AF64" i="51"/>
  <c r="BB64" i="51" s="1"/>
  <c r="AF63" i="51"/>
  <c r="BB63" i="51" s="1"/>
  <c r="AF58" i="51"/>
  <c r="BB58" i="51" s="1"/>
  <c r="AF53" i="51"/>
  <c r="BB53" i="51" s="1"/>
  <c r="AF51" i="51"/>
  <c r="BB51" i="51" s="1"/>
  <c r="AF48" i="51"/>
  <c r="BB48" i="51" s="1"/>
  <c r="AF45" i="51"/>
  <c r="AF32" i="51"/>
  <c r="AF69" i="51"/>
  <c r="BB69" i="51" s="1"/>
  <c r="AF57" i="51"/>
  <c r="BB57" i="51" s="1"/>
  <c r="AF52" i="51"/>
  <c r="BB52" i="51" s="1"/>
  <c r="AF35" i="51"/>
  <c r="AF21" i="51"/>
  <c r="AF43" i="51"/>
  <c r="BB43" i="51" s="1"/>
  <c r="AF59" i="51"/>
  <c r="BB59" i="51" s="1"/>
  <c r="AF55" i="51"/>
  <c r="BB55" i="51" s="1"/>
  <c r="AF50" i="51"/>
  <c r="BB50" i="51" s="1"/>
  <c r="AF46" i="51"/>
  <c r="BB46" i="51" s="1"/>
  <c r="AF54" i="51"/>
  <c r="BB54" i="51" s="1"/>
  <c r="AF41" i="51"/>
  <c r="AF40" i="51"/>
  <c r="AF5" i="51"/>
  <c r="AF16" i="51"/>
  <c r="AF27" i="51"/>
  <c r="AF18" i="51"/>
  <c r="AF49" i="51"/>
  <c r="BB49" i="51" s="1"/>
  <c r="AF10" i="51"/>
  <c r="AF39" i="51"/>
  <c r="AF15" i="51"/>
  <c r="AF26" i="51"/>
  <c r="AD38" i="34" s="1"/>
  <c r="AF24" i="51"/>
  <c r="AF38" i="51"/>
  <c r="AF13" i="51"/>
  <c r="AF6" i="51"/>
  <c r="AF7" i="51"/>
  <c r="AF42" i="51"/>
  <c r="BB41" i="51" s="1"/>
  <c r="AF8" i="51"/>
  <c r="AF14" i="51"/>
  <c r="AF29" i="51"/>
  <c r="AF12" i="51"/>
  <c r="AF11" i="51"/>
  <c r="AF34" i="51"/>
  <c r="AF31" i="51"/>
  <c r="AF20" i="51"/>
  <c r="AF37" i="51"/>
  <c r="AF36" i="51"/>
  <c r="AF25" i="51"/>
  <c r="AF17" i="51"/>
  <c r="AF28" i="51"/>
  <c r="AF33" i="51"/>
  <c r="AF19" i="51"/>
  <c r="AF30" i="51"/>
  <c r="AF22" i="51"/>
  <c r="AF47" i="51"/>
  <c r="BB47" i="51" s="1"/>
  <c r="AF44" i="51"/>
  <c r="BB44" i="51" s="1"/>
  <c r="AF9" i="51"/>
  <c r="AF23" i="51"/>
  <c r="P72" i="51"/>
  <c r="AT72" i="51" s="1"/>
  <c r="P68" i="51"/>
  <c r="AT68" i="51" s="1"/>
  <c r="P71" i="51"/>
  <c r="AT71" i="51" s="1"/>
  <c r="P67" i="51"/>
  <c r="AT67" i="51" s="1"/>
  <c r="P70" i="51"/>
  <c r="AT70" i="51" s="1"/>
  <c r="P66" i="51"/>
  <c r="AT66" i="51" s="1"/>
  <c r="P69" i="51"/>
  <c r="AT69" i="51" s="1"/>
  <c r="P65" i="51"/>
  <c r="AT65" i="51" s="1"/>
  <c r="P64" i="51"/>
  <c r="AT64" i="51" s="1"/>
  <c r="P60" i="51"/>
  <c r="AT60" i="51" s="1"/>
  <c r="P56" i="51"/>
  <c r="AT56" i="51" s="1"/>
  <c r="P63" i="51"/>
  <c r="AT63" i="51" s="1"/>
  <c r="P62" i="51"/>
  <c r="AT62" i="51" s="1"/>
  <c r="P61" i="51"/>
  <c r="AT61" i="51" s="1"/>
  <c r="P55" i="51"/>
  <c r="AT55" i="51" s="1"/>
  <c r="P51" i="51"/>
  <c r="AT51" i="51" s="1"/>
  <c r="P48" i="51"/>
  <c r="AT48" i="51" s="1"/>
  <c r="P45" i="51"/>
  <c r="P32" i="51"/>
  <c r="P59" i="51"/>
  <c r="AT59" i="51" s="1"/>
  <c r="P57" i="51"/>
  <c r="AT57" i="51" s="1"/>
  <c r="P52" i="51"/>
  <c r="AT52" i="51" s="1"/>
  <c r="P58" i="51"/>
  <c r="AT58" i="51" s="1"/>
  <c r="P54" i="51"/>
  <c r="AT54" i="51" s="1"/>
  <c r="P49" i="51"/>
  <c r="AT49" i="51" s="1"/>
  <c r="P7" i="51"/>
  <c r="P53" i="51"/>
  <c r="AT53" i="51" s="1"/>
  <c r="P47" i="51"/>
  <c r="AT47" i="51" s="1"/>
  <c r="P44" i="51"/>
  <c r="AT44" i="51" s="1"/>
  <c r="P35" i="51"/>
  <c r="P6" i="51"/>
  <c r="P40" i="51"/>
  <c r="P5" i="51"/>
  <c r="P16" i="51"/>
  <c r="P27" i="51"/>
  <c r="P18" i="51"/>
  <c r="P46" i="51"/>
  <c r="AT46" i="51" s="1"/>
  <c r="P31" i="51"/>
  <c r="P20" i="51"/>
  <c r="P37" i="51"/>
  <c r="P34" i="51"/>
  <c r="P24" i="51"/>
  <c r="P38" i="51"/>
  <c r="P13" i="51"/>
  <c r="P50" i="51"/>
  <c r="AT50" i="51" s="1"/>
  <c r="P42" i="51"/>
  <c r="P41" i="51"/>
  <c r="P10" i="51"/>
  <c r="P9" i="51"/>
  <c r="P36" i="51"/>
  <c r="P28" i="51"/>
  <c r="P33" i="51"/>
  <c r="P12" i="51"/>
  <c r="P11" i="51"/>
  <c r="P15" i="51"/>
  <c r="P26" i="51"/>
  <c r="N38" i="34" s="1"/>
  <c r="P21" i="51"/>
  <c r="P39" i="51"/>
  <c r="P25" i="51"/>
  <c r="P17" i="51"/>
  <c r="P43" i="51"/>
  <c r="AT43" i="51" s="1"/>
  <c r="P8" i="51"/>
  <c r="P14" i="51"/>
  <c r="P29" i="51"/>
  <c r="P19" i="51"/>
  <c r="P30" i="51"/>
  <c r="P23" i="51"/>
  <c r="P22" i="51"/>
  <c r="Z71" i="51"/>
  <c r="AY71" i="51" s="1"/>
  <c r="Z67" i="51"/>
  <c r="AY67" i="51" s="1"/>
  <c r="Z70" i="51"/>
  <c r="AY70" i="51" s="1"/>
  <c r="Z69" i="51"/>
  <c r="AY69" i="51" s="1"/>
  <c r="Z66" i="51"/>
  <c r="AY66" i="51" s="1"/>
  <c r="Z64" i="51"/>
  <c r="AY64" i="51" s="1"/>
  <c r="Z72" i="51"/>
  <c r="AY72" i="51" s="1"/>
  <c r="Z65" i="51"/>
  <c r="AY65" i="51" s="1"/>
  <c r="Z59" i="51"/>
  <c r="AY59" i="51" s="1"/>
  <c r="Z55" i="51"/>
  <c r="AY55" i="51" s="1"/>
  <c r="Z56" i="51"/>
  <c r="AY56" i="51" s="1"/>
  <c r="Z35" i="51"/>
  <c r="Z47" i="51"/>
  <c r="AY47" i="51" s="1"/>
  <c r="Z7" i="51"/>
  <c r="Z42" i="51"/>
  <c r="Z68" i="51"/>
  <c r="AY68" i="51" s="1"/>
  <c r="Z63" i="51"/>
  <c r="AY63" i="51" s="1"/>
  <c r="Z62" i="51"/>
  <c r="AY62" i="51" s="1"/>
  <c r="Z61" i="51"/>
  <c r="AY61" i="51" s="1"/>
  <c r="Z60" i="51"/>
  <c r="AY60" i="51" s="1"/>
  <c r="Z52" i="51"/>
  <c r="AY52" i="51" s="1"/>
  <c r="Z58" i="51"/>
  <c r="AY58" i="51" s="1"/>
  <c r="Z57" i="51"/>
  <c r="AY57" i="51" s="1"/>
  <c r="Z53" i="51"/>
  <c r="AY53" i="51" s="1"/>
  <c r="Z6" i="51"/>
  <c r="Z49" i="51"/>
  <c r="AY49" i="51" s="1"/>
  <c r="Z45" i="51"/>
  <c r="Z48" i="51"/>
  <c r="AY48" i="51" s="1"/>
  <c r="Z44" i="51"/>
  <c r="AY44" i="51" s="1"/>
  <c r="Z51" i="51"/>
  <c r="AY51" i="51" s="1"/>
  <c r="Z54" i="51"/>
  <c r="AY54" i="51" s="1"/>
  <c r="Z50" i="51"/>
  <c r="AY50" i="51" s="1"/>
  <c r="Z46" i="51"/>
  <c r="AY46" i="51" s="1"/>
  <c r="Z32" i="51"/>
  <c r="Z39" i="51"/>
  <c r="Z36" i="51"/>
  <c r="Z37" i="51"/>
  <c r="Z34" i="51"/>
  <c r="Z29" i="51"/>
  <c r="Z21" i="51"/>
  <c r="Z31" i="51"/>
  <c r="Z20" i="51"/>
  <c r="Z16" i="51"/>
  <c r="Z27" i="51"/>
  <c r="Z12" i="51"/>
  <c r="Z11" i="51"/>
  <c r="Z43" i="51"/>
  <c r="AY43" i="51" s="1"/>
  <c r="Z9" i="51"/>
  <c r="Z5" i="51"/>
  <c r="Z28" i="51"/>
  <c r="Z33" i="51"/>
  <c r="Z25" i="51"/>
  <c r="Z23" i="51"/>
  <c r="Z17" i="51"/>
  <c r="Z15" i="51"/>
  <c r="Z41" i="51"/>
  <c r="Z10" i="51"/>
  <c r="Z40" i="51"/>
  <c r="Z26" i="51"/>
  <c r="Z8" i="51"/>
  <c r="Z14" i="51"/>
  <c r="Z22" i="51"/>
  <c r="Z18" i="51"/>
  <c r="Z38" i="51"/>
  <c r="Z24" i="51"/>
  <c r="Z19" i="51"/>
  <c r="Z30" i="51"/>
  <c r="Z13" i="51"/>
  <c r="AO8" i="51"/>
  <c r="AO31" i="51"/>
  <c r="AO63" i="51"/>
  <c r="AO66" i="51"/>
  <c r="AO37" i="51"/>
  <c r="AO11" i="51"/>
  <c r="AO29" i="51"/>
  <c r="AO5" i="51"/>
  <c r="AO51" i="51"/>
  <c r="AO58" i="51"/>
  <c r="AO39" i="51"/>
  <c r="AO9" i="51"/>
  <c r="AO53" i="51"/>
  <c r="AO70" i="51"/>
  <c r="AO71" i="51"/>
  <c r="AH71" i="51"/>
  <c r="BC71" i="51" s="1"/>
  <c r="AH67" i="51"/>
  <c r="BC67" i="51" s="1"/>
  <c r="AH70" i="51"/>
  <c r="BC70" i="51" s="1"/>
  <c r="AH69" i="51"/>
  <c r="BC69" i="51" s="1"/>
  <c r="AH64" i="51"/>
  <c r="BC64" i="51" s="1"/>
  <c r="AH68" i="51"/>
  <c r="BC68" i="51" s="1"/>
  <c r="AH61" i="51"/>
  <c r="BC61" i="51" s="1"/>
  <c r="AH59" i="51"/>
  <c r="BC59" i="51" s="1"/>
  <c r="AH55" i="51"/>
  <c r="BC55" i="51" s="1"/>
  <c r="AH65" i="51"/>
  <c r="BC65" i="51" s="1"/>
  <c r="AH57" i="51"/>
  <c r="BC57" i="51" s="1"/>
  <c r="AH35" i="51"/>
  <c r="AH47" i="51"/>
  <c r="BC47" i="51" s="1"/>
  <c r="AH7" i="51"/>
  <c r="AH42" i="51"/>
  <c r="AH72" i="51"/>
  <c r="BC72" i="51" s="1"/>
  <c r="AH66" i="51"/>
  <c r="BC66" i="51" s="1"/>
  <c r="AH63" i="51"/>
  <c r="BC63" i="51" s="1"/>
  <c r="AH58" i="51"/>
  <c r="BC58" i="51" s="1"/>
  <c r="AH54" i="51"/>
  <c r="BC54" i="51" s="1"/>
  <c r="AH53" i="51"/>
  <c r="BC53" i="51" s="1"/>
  <c r="AH52" i="51"/>
  <c r="BC52" i="51" s="1"/>
  <c r="AH60" i="51"/>
  <c r="BC60" i="51" s="1"/>
  <c r="AH50" i="51"/>
  <c r="BC50" i="51" s="1"/>
  <c r="AH46" i="51"/>
  <c r="BC46" i="51" s="1"/>
  <c r="AH32" i="51"/>
  <c r="AH49" i="51"/>
  <c r="BC49" i="51" s="1"/>
  <c r="AH45" i="51"/>
  <c r="AH62" i="51"/>
  <c r="BC62" i="51" s="1"/>
  <c r="AH48" i="51"/>
  <c r="BC48" i="51" s="1"/>
  <c r="AH56" i="51"/>
  <c r="BC56" i="51" s="1"/>
  <c r="AH21" i="51"/>
  <c r="AH43" i="51"/>
  <c r="BC43" i="51" s="1"/>
  <c r="AH10" i="51"/>
  <c r="AH39" i="51"/>
  <c r="AH36" i="51"/>
  <c r="AH37" i="51"/>
  <c r="AH34" i="51"/>
  <c r="AH29" i="51"/>
  <c r="AH6" i="51"/>
  <c r="AH41" i="51"/>
  <c r="AH8" i="51"/>
  <c r="AH14" i="51"/>
  <c r="AH18" i="51"/>
  <c r="AH12" i="51"/>
  <c r="AH11" i="51"/>
  <c r="AH51" i="51"/>
  <c r="BC51" i="51" s="1"/>
  <c r="AH31" i="51"/>
  <c r="AH20" i="51"/>
  <c r="AH16" i="51"/>
  <c r="AH27" i="51"/>
  <c r="AH25" i="51"/>
  <c r="AH23" i="51"/>
  <c r="AH17" i="51"/>
  <c r="AH33" i="51"/>
  <c r="AH44" i="51"/>
  <c r="BC44" i="51" s="1"/>
  <c r="AH9" i="51"/>
  <c r="AH5" i="51"/>
  <c r="AH28" i="51"/>
  <c r="AH19" i="51"/>
  <c r="AH30" i="51"/>
  <c r="AH15" i="51"/>
  <c r="AH24" i="51"/>
  <c r="AH13" i="51"/>
  <c r="AH40" i="51"/>
  <c r="AH26" i="51"/>
  <c r="AH22" i="51"/>
  <c r="AH38" i="51"/>
  <c r="J71" i="51"/>
  <c r="AQ71" i="51" s="1"/>
  <c r="J67" i="51"/>
  <c r="AQ67" i="51" s="1"/>
  <c r="J70" i="51"/>
  <c r="AQ70" i="51" s="1"/>
  <c r="J69" i="51"/>
  <c r="AQ69" i="51" s="1"/>
  <c r="J72" i="51"/>
  <c r="AQ72" i="51" s="1"/>
  <c r="J64" i="51"/>
  <c r="AQ64" i="51" s="1"/>
  <c r="J62" i="51"/>
  <c r="AQ62" i="51" s="1"/>
  <c r="J59" i="51"/>
  <c r="AQ59" i="51" s="1"/>
  <c r="J55" i="51"/>
  <c r="AQ55" i="51" s="1"/>
  <c r="J58" i="51"/>
  <c r="AQ58" i="51" s="1"/>
  <c r="J53" i="51"/>
  <c r="AQ53" i="51" s="1"/>
  <c r="J35" i="51"/>
  <c r="J47" i="51"/>
  <c r="AQ47" i="51" s="1"/>
  <c r="J42" i="51"/>
  <c r="J65" i="51"/>
  <c r="AQ65" i="51" s="1"/>
  <c r="J60" i="51"/>
  <c r="AQ60" i="51" s="1"/>
  <c r="J54" i="51"/>
  <c r="AQ54" i="51" s="1"/>
  <c r="J68" i="51"/>
  <c r="AQ68" i="51" s="1"/>
  <c r="J61" i="51"/>
  <c r="AQ61" i="51" s="1"/>
  <c r="J57" i="51"/>
  <c r="AQ57" i="51" s="1"/>
  <c r="J56" i="51"/>
  <c r="AQ56" i="51" s="1"/>
  <c r="J51" i="51"/>
  <c r="AQ51" i="51" s="1"/>
  <c r="J21" i="51"/>
  <c r="J43" i="51"/>
  <c r="AQ43" i="51" s="1"/>
  <c r="J63" i="51"/>
  <c r="AQ63" i="51" s="1"/>
  <c r="J52" i="51"/>
  <c r="AQ52" i="51" s="1"/>
  <c r="J6" i="51"/>
  <c r="J50" i="51"/>
  <c r="AQ50" i="51" s="1"/>
  <c r="J46" i="51"/>
  <c r="AQ46" i="51" s="1"/>
  <c r="J32" i="51"/>
  <c r="J48" i="51"/>
  <c r="AQ48" i="51" s="1"/>
  <c r="J41" i="51"/>
  <c r="J39" i="51"/>
  <c r="J36" i="51"/>
  <c r="J37" i="51"/>
  <c r="J34" i="51"/>
  <c r="J29" i="51"/>
  <c r="J40" i="51"/>
  <c r="J26" i="51"/>
  <c r="J12" i="51"/>
  <c r="J8" i="51"/>
  <c r="J18" i="51"/>
  <c r="J25" i="51"/>
  <c r="J23" i="51"/>
  <c r="J49" i="51"/>
  <c r="AQ49" i="51" s="1"/>
  <c r="J45" i="51"/>
  <c r="J44" i="51"/>
  <c r="AQ44" i="51" s="1"/>
  <c r="J10" i="51"/>
  <c r="J31" i="51"/>
  <c r="J20" i="51"/>
  <c r="J27" i="51"/>
  <c r="J9" i="51"/>
  <c r="J28" i="51"/>
  <c r="J33" i="51"/>
  <c r="J22" i="51"/>
  <c r="J66" i="51"/>
  <c r="AQ66" i="51" s="1"/>
  <c r="J38" i="51"/>
  <c r="J24" i="51"/>
  <c r="J19" i="51"/>
  <c r="J30" i="51"/>
  <c r="AO48" i="51"/>
  <c r="AO46" i="51"/>
  <c r="AO61" i="51"/>
  <c r="AO41" i="51"/>
  <c r="AO22" i="51"/>
  <c r="AO20" i="51"/>
  <c r="AO14" i="51"/>
  <c r="AO7" i="51"/>
  <c r="AO19" i="51"/>
  <c r="AO16" i="51"/>
  <c r="AO25" i="51"/>
  <c r="AO50" i="51"/>
  <c r="AO10" i="51"/>
  <c r="AO52" i="51"/>
  <c r="AO43" i="51"/>
  <c r="AO55" i="51"/>
  <c r="AO57" i="51"/>
  <c r="AO62" i="51"/>
  <c r="AO68" i="51"/>
  <c r="X72" i="51"/>
  <c r="AX72" i="51" s="1"/>
  <c r="X68" i="51"/>
  <c r="AX68" i="51" s="1"/>
  <c r="X71" i="51"/>
  <c r="AX71" i="51" s="1"/>
  <c r="X67" i="51"/>
  <c r="AX67" i="51" s="1"/>
  <c r="X70" i="51"/>
  <c r="AX70" i="51" s="1"/>
  <c r="X66" i="51"/>
  <c r="AX66" i="51" s="1"/>
  <c r="X65" i="51"/>
  <c r="AX65" i="51" s="1"/>
  <c r="X61" i="51"/>
  <c r="AX61" i="51" s="1"/>
  <c r="X69" i="51"/>
  <c r="AX69" i="51" s="1"/>
  <c r="X60" i="51"/>
  <c r="AX60" i="51" s="1"/>
  <c r="X56" i="51"/>
  <c r="AX56" i="51" s="1"/>
  <c r="X57" i="51"/>
  <c r="AX57" i="51" s="1"/>
  <c r="X51" i="51"/>
  <c r="AX51" i="51" s="1"/>
  <c r="X48" i="51"/>
  <c r="AX48" i="51" s="1"/>
  <c r="X45" i="51"/>
  <c r="X32" i="51"/>
  <c r="X62" i="51"/>
  <c r="AX62" i="51" s="1"/>
  <c r="X55" i="51"/>
  <c r="AX55" i="51" s="1"/>
  <c r="X54" i="51"/>
  <c r="AX54" i="51" s="1"/>
  <c r="X53" i="51"/>
  <c r="AX53" i="51" s="1"/>
  <c r="X63" i="51"/>
  <c r="AX63" i="51" s="1"/>
  <c r="X52" i="51"/>
  <c r="AX52" i="51" s="1"/>
  <c r="X50" i="51"/>
  <c r="AX50" i="51" s="1"/>
  <c r="X46" i="51"/>
  <c r="AX46" i="51" s="1"/>
  <c r="X64" i="51"/>
  <c r="AX64" i="51" s="1"/>
  <c r="X6" i="51"/>
  <c r="X49" i="51"/>
  <c r="AX49" i="51" s="1"/>
  <c r="X7" i="51"/>
  <c r="X59" i="51"/>
  <c r="AX59" i="51" s="1"/>
  <c r="X47" i="51"/>
  <c r="AX47" i="51" s="1"/>
  <c r="X10" i="51"/>
  <c r="X40" i="51"/>
  <c r="X5" i="51"/>
  <c r="X16" i="51"/>
  <c r="X27" i="51"/>
  <c r="X18" i="51"/>
  <c r="X44" i="51"/>
  <c r="AX44" i="51" s="1"/>
  <c r="X8" i="51"/>
  <c r="X14" i="51"/>
  <c r="X29" i="51"/>
  <c r="X24" i="51"/>
  <c r="X38" i="51"/>
  <c r="X13" i="51"/>
  <c r="X58" i="51"/>
  <c r="AX58" i="51" s="1"/>
  <c r="X21" i="51"/>
  <c r="X31" i="51"/>
  <c r="X20" i="51"/>
  <c r="X37" i="51"/>
  <c r="X34" i="51"/>
  <c r="X12" i="51"/>
  <c r="X11" i="51"/>
  <c r="X43" i="51"/>
  <c r="AX43" i="51" s="1"/>
  <c r="X9" i="51"/>
  <c r="X36" i="51"/>
  <c r="X28" i="51"/>
  <c r="X33" i="51"/>
  <c r="X42" i="51"/>
  <c r="X41" i="51"/>
  <c r="X26" i="51"/>
  <c r="X23" i="51"/>
  <c r="X39" i="51"/>
  <c r="X22" i="51"/>
  <c r="X35" i="51"/>
  <c r="X19" i="51"/>
  <c r="X15" i="51"/>
  <c r="X25" i="51"/>
  <c r="X17" i="51"/>
  <c r="X30" i="51"/>
  <c r="H72" i="51"/>
  <c r="AP72" i="51" s="1"/>
  <c r="H68" i="51"/>
  <c r="AP68" i="51" s="1"/>
  <c r="H71" i="51"/>
  <c r="AP71" i="51" s="1"/>
  <c r="H67" i="51"/>
  <c r="AP67" i="51" s="1"/>
  <c r="H70" i="51"/>
  <c r="AP70" i="51" s="1"/>
  <c r="H65" i="51"/>
  <c r="AP65" i="51" s="1"/>
  <c r="H63" i="51"/>
  <c r="AP63" i="51" s="1"/>
  <c r="H60" i="51"/>
  <c r="AP60" i="51" s="1"/>
  <c r="H56" i="51"/>
  <c r="H66" i="51"/>
  <c r="AP66" i="51" s="1"/>
  <c r="H59" i="51"/>
  <c r="AP59" i="51" s="1"/>
  <c r="H54" i="51"/>
  <c r="AP54" i="51" s="1"/>
  <c r="H51" i="51"/>
  <c r="AP51" i="51" s="1"/>
  <c r="H48" i="51"/>
  <c r="AP48" i="51" s="1"/>
  <c r="H45" i="51"/>
  <c r="H32" i="51"/>
  <c r="H58" i="51"/>
  <c r="AP58" i="51" s="1"/>
  <c r="H53" i="51"/>
  <c r="AP53" i="51" s="1"/>
  <c r="H69" i="51"/>
  <c r="AP69" i="51" s="1"/>
  <c r="H64" i="51"/>
  <c r="AP64" i="51" s="1"/>
  <c r="H55" i="51"/>
  <c r="AP55" i="51" s="1"/>
  <c r="H62" i="51"/>
  <c r="AP62" i="51" s="1"/>
  <c r="H47" i="51"/>
  <c r="AP47" i="51" s="1"/>
  <c r="H44" i="51"/>
  <c r="AP44" i="51" s="1"/>
  <c r="H61" i="51"/>
  <c r="AP61" i="51" s="1"/>
  <c r="H35" i="51"/>
  <c r="H43" i="51"/>
  <c r="AP43" i="51" s="1"/>
  <c r="H50" i="51"/>
  <c r="AP50" i="51" s="1"/>
  <c r="H42" i="51"/>
  <c r="H40" i="51"/>
  <c r="H16" i="51"/>
  <c r="H27" i="51"/>
  <c r="H18" i="51"/>
  <c r="H36" i="51"/>
  <c r="H28" i="51"/>
  <c r="H33" i="51"/>
  <c r="H24" i="51"/>
  <c r="H38" i="51"/>
  <c r="H57" i="51"/>
  <c r="AP57" i="51" s="1"/>
  <c r="H46" i="51"/>
  <c r="AP46" i="51" s="1"/>
  <c r="H39" i="51"/>
  <c r="H26" i="51"/>
  <c r="F38" i="34" s="1"/>
  <c r="H12" i="51"/>
  <c r="H11" i="51"/>
  <c r="H52" i="51"/>
  <c r="AP52" i="51" s="1"/>
  <c r="H29" i="51"/>
  <c r="H10" i="51"/>
  <c r="H22" i="51"/>
  <c r="H49" i="51"/>
  <c r="AP49" i="51" s="1"/>
  <c r="H31" i="51"/>
  <c r="H19" i="51"/>
  <c r="H41" i="51"/>
  <c r="H37" i="51"/>
  <c r="H34" i="51"/>
  <c r="H25" i="51"/>
  <c r="H17" i="51"/>
  <c r="H30" i="51"/>
  <c r="R71" i="51"/>
  <c r="AU71" i="51" s="1"/>
  <c r="R67" i="51"/>
  <c r="AU67" i="51" s="1"/>
  <c r="R70" i="51"/>
  <c r="AU70" i="51" s="1"/>
  <c r="R69" i="51"/>
  <c r="AU69" i="51" s="1"/>
  <c r="R68" i="51"/>
  <c r="AU68" i="51" s="1"/>
  <c r="R64" i="51"/>
  <c r="AU64" i="51" s="1"/>
  <c r="R63" i="51"/>
  <c r="AU63" i="51" s="1"/>
  <c r="R59" i="51"/>
  <c r="AU59" i="51" s="1"/>
  <c r="R55" i="51"/>
  <c r="AU55" i="51" s="1"/>
  <c r="R60" i="51"/>
  <c r="AU60" i="51" s="1"/>
  <c r="R54" i="51"/>
  <c r="AU54" i="51" s="1"/>
  <c r="R35" i="51"/>
  <c r="R47" i="51"/>
  <c r="AU47" i="51" s="1"/>
  <c r="R7" i="51"/>
  <c r="R42" i="51"/>
  <c r="R65" i="51"/>
  <c r="AU65" i="51" s="1"/>
  <c r="R58" i="51"/>
  <c r="AU58" i="51" s="1"/>
  <c r="R61" i="51"/>
  <c r="AU61" i="51" s="1"/>
  <c r="R6" i="51"/>
  <c r="R62" i="51"/>
  <c r="AU62" i="51" s="1"/>
  <c r="R53" i="51"/>
  <c r="AU53" i="51" s="1"/>
  <c r="R48" i="51"/>
  <c r="AU48" i="51" s="1"/>
  <c r="R44" i="51"/>
  <c r="AU44" i="51" s="1"/>
  <c r="R72" i="51"/>
  <c r="AU72" i="51" s="1"/>
  <c r="R66" i="51"/>
  <c r="AU66" i="51" s="1"/>
  <c r="R56" i="51"/>
  <c r="AU56" i="51" s="1"/>
  <c r="R51" i="51"/>
  <c r="AU51" i="51" s="1"/>
  <c r="R21" i="51"/>
  <c r="R43" i="51"/>
  <c r="AU43" i="51" s="1"/>
  <c r="R49" i="51"/>
  <c r="AU49" i="51" s="1"/>
  <c r="R45" i="51"/>
  <c r="R39" i="51"/>
  <c r="R36" i="51"/>
  <c r="R37" i="51"/>
  <c r="R34" i="51"/>
  <c r="R29" i="51"/>
  <c r="R57" i="51"/>
  <c r="AU57" i="51" s="1"/>
  <c r="R50" i="51"/>
  <c r="AU50" i="51" s="1"/>
  <c r="R32" i="51"/>
  <c r="R41" i="51"/>
  <c r="R10" i="51"/>
  <c r="R9" i="51"/>
  <c r="R5" i="51"/>
  <c r="R28" i="51"/>
  <c r="R33" i="51"/>
  <c r="R12" i="51"/>
  <c r="R11" i="51"/>
  <c r="R52" i="51"/>
  <c r="AU52" i="51" s="1"/>
  <c r="R40" i="51"/>
  <c r="R15" i="51"/>
  <c r="R26" i="51"/>
  <c r="R25" i="51"/>
  <c r="R23" i="51"/>
  <c r="R17" i="51"/>
  <c r="R18" i="51"/>
  <c r="R8" i="51"/>
  <c r="R14" i="51"/>
  <c r="R19" i="51"/>
  <c r="R30" i="51"/>
  <c r="R24" i="51"/>
  <c r="R13" i="51"/>
  <c r="R46" i="51"/>
  <c r="AU46" i="51" s="1"/>
  <c r="R31" i="51"/>
  <c r="R20" i="51"/>
  <c r="R22" i="51"/>
  <c r="R16" i="51"/>
  <c r="R27" i="51"/>
  <c r="R38" i="51"/>
  <c r="F69" i="50"/>
  <c r="F72" i="50"/>
  <c r="F68" i="50"/>
  <c r="F71" i="50"/>
  <c r="F67" i="50"/>
  <c r="F63" i="50"/>
  <c r="F70" i="50"/>
  <c r="F66" i="50"/>
  <c r="F62" i="50"/>
  <c r="F65" i="50"/>
  <c r="F60" i="50"/>
  <c r="F59" i="50"/>
  <c r="F64" i="50"/>
  <c r="F58" i="50"/>
  <c r="F55" i="50"/>
  <c r="F51" i="50"/>
  <c r="F47" i="50"/>
  <c r="F61" i="50"/>
  <c r="F54" i="50"/>
  <c r="F50" i="50"/>
  <c r="F46" i="50"/>
  <c r="F57" i="50"/>
  <c r="F53" i="50"/>
  <c r="F49" i="50"/>
  <c r="F48" i="50"/>
  <c r="F42" i="50"/>
  <c r="F38" i="50"/>
  <c r="F45" i="50"/>
  <c r="F41" i="50"/>
  <c r="F37" i="50"/>
  <c r="F56" i="50"/>
  <c r="F44" i="50"/>
  <c r="F40" i="50"/>
  <c r="F9" i="50"/>
  <c r="F52" i="50"/>
  <c r="F39" i="50"/>
  <c r="F36" i="50"/>
  <c r="F34" i="50"/>
  <c r="F35" i="50"/>
  <c r="F32" i="50"/>
  <c r="F30" i="50"/>
  <c r="F16" i="50"/>
  <c r="F26" i="50"/>
  <c r="F14" i="50"/>
  <c r="F43" i="50"/>
  <c r="F33" i="50"/>
  <c r="F10" i="50"/>
  <c r="F28" i="50"/>
  <c r="F31" i="50"/>
  <c r="F11" i="50"/>
  <c r="F27" i="50"/>
  <c r="F29" i="50"/>
  <c r="AH71" i="50"/>
  <c r="BC71" i="50" s="1"/>
  <c r="AH67" i="50"/>
  <c r="BC67" i="50" s="1"/>
  <c r="AH70" i="50"/>
  <c r="BC70" i="50" s="1"/>
  <c r="AH69" i="50"/>
  <c r="BC69" i="50" s="1"/>
  <c r="AH65" i="50"/>
  <c r="BC65" i="50" s="1"/>
  <c r="AH72" i="50"/>
  <c r="BC72" i="50" s="1"/>
  <c r="AH64" i="50"/>
  <c r="BC64" i="50" s="1"/>
  <c r="AH68" i="50"/>
  <c r="BC68" i="50" s="1"/>
  <c r="AH66" i="50"/>
  <c r="BC66" i="50" s="1"/>
  <c r="AH63" i="50"/>
  <c r="BC63" i="50" s="1"/>
  <c r="AH58" i="50"/>
  <c r="BC58" i="50" s="1"/>
  <c r="AH61" i="50"/>
  <c r="BC61" i="50" s="1"/>
  <c r="AH57" i="50"/>
  <c r="BC57" i="50" s="1"/>
  <c r="AH60" i="50"/>
  <c r="BC60" i="50" s="1"/>
  <c r="AH53" i="50"/>
  <c r="BC53" i="50" s="1"/>
  <c r="AH49" i="50"/>
  <c r="BC49" i="50" s="1"/>
  <c r="AH45" i="50"/>
  <c r="BC45" i="50" s="1"/>
  <c r="AH56" i="50"/>
  <c r="BC56" i="50" s="1"/>
  <c r="AH52" i="50"/>
  <c r="BC52" i="50" s="1"/>
  <c r="AH48" i="50"/>
  <c r="BC48" i="50" s="1"/>
  <c r="AH59" i="50"/>
  <c r="BC59" i="50" s="1"/>
  <c r="AH55" i="50"/>
  <c r="BC55" i="50" s="1"/>
  <c r="AH51" i="50"/>
  <c r="BC51" i="50" s="1"/>
  <c r="AH47" i="50"/>
  <c r="BC47" i="50" s="1"/>
  <c r="AH62" i="50"/>
  <c r="BC62" i="50" s="1"/>
  <c r="AH50" i="50"/>
  <c r="BC50" i="50" s="1"/>
  <c r="AH44" i="50"/>
  <c r="BC44" i="50" s="1"/>
  <c r="AH40" i="50"/>
  <c r="BC40" i="50" s="1"/>
  <c r="AH9" i="50"/>
  <c r="AH46" i="50"/>
  <c r="BC46" i="50" s="1"/>
  <c r="AH43" i="50"/>
  <c r="BC43" i="50" s="1"/>
  <c r="AH39" i="50"/>
  <c r="BC39" i="50" s="1"/>
  <c r="AH36" i="50"/>
  <c r="BC36" i="50" s="1"/>
  <c r="AH42" i="50"/>
  <c r="BC42" i="50" s="1"/>
  <c r="AH38" i="50"/>
  <c r="BC38" i="50" s="1"/>
  <c r="AH41" i="50"/>
  <c r="BC41" i="50" s="1"/>
  <c r="AH24" i="50"/>
  <c r="AH21" i="50"/>
  <c r="AH7" i="50"/>
  <c r="AH54" i="50"/>
  <c r="BC54" i="50" s="1"/>
  <c r="AH37" i="50"/>
  <c r="AH35" i="50"/>
  <c r="AH33" i="50"/>
  <c r="AH22" i="50"/>
  <c r="AH13" i="50"/>
  <c r="AH8" i="50"/>
  <c r="AH31" i="50"/>
  <c r="AH11" i="50"/>
  <c r="AH25" i="50"/>
  <c r="AH27" i="50"/>
  <c r="AH20" i="50"/>
  <c r="AH34" i="50"/>
  <c r="AH32" i="50"/>
  <c r="AH19" i="50"/>
  <c r="AH29" i="50"/>
  <c r="AH15" i="50"/>
  <c r="AH18" i="50"/>
  <c r="AH12" i="50"/>
  <c r="AH23" i="50"/>
  <c r="AH30" i="50"/>
  <c r="AH16" i="50"/>
  <c r="AH5" i="50"/>
  <c r="AH26" i="50"/>
  <c r="AH14" i="50"/>
  <c r="AH17" i="50"/>
  <c r="AH10" i="50"/>
  <c r="AH28" i="50"/>
  <c r="AH6" i="50"/>
  <c r="V69" i="50"/>
  <c r="AW69" i="50" s="1"/>
  <c r="V72" i="50"/>
  <c r="AW72" i="50" s="1"/>
  <c r="V68" i="50"/>
  <c r="AW68" i="50" s="1"/>
  <c r="V71" i="50"/>
  <c r="AW71" i="50" s="1"/>
  <c r="V67" i="50"/>
  <c r="AW67" i="50" s="1"/>
  <c r="V63" i="50"/>
  <c r="AW63" i="50" s="1"/>
  <c r="V62" i="50"/>
  <c r="AW62" i="50" s="1"/>
  <c r="V66" i="50"/>
  <c r="AW66" i="50" s="1"/>
  <c r="V65" i="50"/>
  <c r="AW65" i="50" s="1"/>
  <c r="V64" i="50"/>
  <c r="AW64" i="50" s="1"/>
  <c r="V60" i="50"/>
  <c r="AW60" i="50" s="1"/>
  <c r="V70" i="50"/>
  <c r="AW70" i="50" s="1"/>
  <c r="V59" i="50"/>
  <c r="AW59" i="50" s="1"/>
  <c r="V58" i="50"/>
  <c r="AW58" i="50" s="1"/>
  <c r="V57" i="50"/>
  <c r="AW57" i="50" s="1"/>
  <c r="V55" i="50"/>
  <c r="AW55" i="50" s="1"/>
  <c r="V51" i="50"/>
  <c r="AW51" i="50" s="1"/>
  <c r="V47" i="50"/>
  <c r="AW47" i="50" s="1"/>
  <c r="V54" i="50"/>
  <c r="AW54" i="50" s="1"/>
  <c r="V50" i="50"/>
  <c r="AW50" i="50" s="1"/>
  <c r="V46" i="50"/>
  <c r="AW46" i="50" s="1"/>
  <c r="V53" i="50"/>
  <c r="AW53" i="50" s="1"/>
  <c r="V49" i="50"/>
  <c r="AW49" i="50" s="1"/>
  <c r="V56" i="50"/>
  <c r="AW56" i="50" s="1"/>
  <c r="V42" i="50"/>
  <c r="AW42" i="50" s="1"/>
  <c r="V38" i="50"/>
  <c r="AW38" i="50" s="1"/>
  <c r="V52" i="50"/>
  <c r="AW52" i="50" s="1"/>
  <c r="V45" i="50"/>
  <c r="AW45" i="50" s="1"/>
  <c r="V41" i="50"/>
  <c r="AW41" i="50" s="1"/>
  <c r="V37" i="50"/>
  <c r="V48" i="50"/>
  <c r="AW48" i="50" s="1"/>
  <c r="V44" i="50"/>
  <c r="AW44" i="50" s="1"/>
  <c r="V40" i="50"/>
  <c r="AW40" i="50" s="1"/>
  <c r="V9" i="50"/>
  <c r="V22" i="50"/>
  <c r="V13" i="50"/>
  <c r="V61" i="50"/>
  <c r="AW61" i="50" s="1"/>
  <c r="V43" i="50"/>
  <c r="AW43" i="50" s="1"/>
  <c r="V8" i="50"/>
  <c r="V34" i="50"/>
  <c r="V23" i="50"/>
  <c r="V39" i="50"/>
  <c r="AW39" i="50" s="1"/>
  <c r="V24" i="50"/>
  <c r="V21" i="50"/>
  <c r="V7" i="50"/>
  <c r="V30" i="50"/>
  <c r="V16" i="50"/>
  <c r="V5" i="50"/>
  <c r="V26" i="50"/>
  <c r="V14" i="50"/>
  <c r="V36" i="50"/>
  <c r="AW36" i="50" s="1"/>
  <c r="V32" i="50"/>
  <c r="V12" i="50"/>
  <c r="V17" i="50"/>
  <c r="V10" i="50"/>
  <c r="V28" i="50"/>
  <c r="V6" i="50"/>
  <c r="V33" i="50"/>
  <c r="V35" i="50"/>
  <c r="V31" i="50"/>
  <c r="V11" i="50"/>
  <c r="V25" i="50"/>
  <c r="V27" i="50"/>
  <c r="V20" i="50"/>
  <c r="V15" i="50"/>
  <c r="V18" i="50"/>
  <c r="V19" i="50"/>
  <c r="V29" i="50"/>
  <c r="Z71" i="50"/>
  <c r="AY71" i="50" s="1"/>
  <c r="Z67" i="50"/>
  <c r="AY67" i="50" s="1"/>
  <c r="Z70" i="50"/>
  <c r="AY70" i="50" s="1"/>
  <c r="Z69" i="50"/>
  <c r="AY69" i="50" s="1"/>
  <c r="Z65" i="50"/>
  <c r="AY65" i="50" s="1"/>
  <c r="Z66" i="50"/>
  <c r="AY66" i="50" s="1"/>
  <c r="Z64" i="50"/>
  <c r="AY64" i="50" s="1"/>
  <c r="Z72" i="50"/>
  <c r="AY72" i="50" s="1"/>
  <c r="Z63" i="50"/>
  <c r="AY63" i="50" s="1"/>
  <c r="Z62" i="50"/>
  <c r="AY62" i="50" s="1"/>
  <c r="Z58" i="50"/>
  <c r="AY58" i="50" s="1"/>
  <c r="Z61" i="50"/>
  <c r="AY61" i="50" s="1"/>
  <c r="Z57" i="50"/>
  <c r="AY57" i="50" s="1"/>
  <c r="Z60" i="50"/>
  <c r="AY60" i="50" s="1"/>
  <c r="Z68" i="50"/>
  <c r="AY68" i="50" s="1"/>
  <c r="Z53" i="50"/>
  <c r="AY53" i="50" s="1"/>
  <c r="Z49" i="50"/>
  <c r="AY49" i="50" s="1"/>
  <c r="Z45" i="50"/>
  <c r="AY45" i="50" s="1"/>
  <c r="Z56" i="50"/>
  <c r="AY56" i="50" s="1"/>
  <c r="Z52" i="50"/>
  <c r="AY52" i="50" s="1"/>
  <c r="Z48" i="50"/>
  <c r="AY48" i="50" s="1"/>
  <c r="Z55" i="50"/>
  <c r="AY55" i="50" s="1"/>
  <c r="Z51" i="50"/>
  <c r="AY51" i="50" s="1"/>
  <c r="Z47" i="50"/>
  <c r="AY47" i="50" s="1"/>
  <c r="Z54" i="50"/>
  <c r="AY54" i="50" s="1"/>
  <c r="Z44" i="50"/>
  <c r="AY44" i="50" s="1"/>
  <c r="Z40" i="50"/>
  <c r="AY40" i="50" s="1"/>
  <c r="Z9" i="50"/>
  <c r="Z59" i="50"/>
  <c r="AY59" i="50" s="1"/>
  <c r="Z50" i="50"/>
  <c r="AY50" i="50" s="1"/>
  <c r="Z43" i="50"/>
  <c r="AY43" i="50" s="1"/>
  <c r="Z39" i="50"/>
  <c r="AY39" i="50" s="1"/>
  <c r="Z36" i="50"/>
  <c r="AY36" i="50" s="1"/>
  <c r="Z46" i="50"/>
  <c r="AY46" i="50" s="1"/>
  <c r="Z42" i="50"/>
  <c r="AY42" i="50" s="1"/>
  <c r="Z38" i="50"/>
  <c r="AY38" i="50" s="1"/>
  <c r="Z24" i="50"/>
  <c r="Z21" i="50"/>
  <c r="Z7" i="50"/>
  <c r="Z41" i="50"/>
  <c r="AY41" i="50" s="1"/>
  <c r="Z35" i="50"/>
  <c r="Z33" i="50"/>
  <c r="Z37" i="50"/>
  <c r="Z22" i="50"/>
  <c r="Z13" i="50"/>
  <c r="Z32" i="50"/>
  <c r="Z31" i="50"/>
  <c r="Z11" i="50"/>
  <c r="Z25" i="50"/>
  <c r="Z27" i="50"/>
  <c r="Z20" i="50"/>
  <c r="Z8" i="50"/>
  <c r="Z19" i="50"/>
  <c r="Z29" i="50"/>
  <c r="Z15" i="50"/>
  <c r="Z18" i="50"/>
  <c r="Z23" i="50"/>
  <c r="Z12" i="50"/>
  <c r="Z34" i="50"/>
  <c r="Z30" i="50"/>
  <c r="Z16" i="50"/>
  <c r="Z5" i="50"/>
  <c r="Z26" i="50"/>
  <c r="Z14" i="50"/>
  <c r="Z6" i="50"/>
  <c r="Z17" i="50"/>
  <c r="Z10" i="50"/>
  <c r="Z28" i="50"/>
  <c r="AD69" i="50"/>
  <c r="BA69" i="50" s="1"/>
  <c r="AD72" i="50"/>
  <c r="BA72" i="50" s="1"/>
  <c r="AD68" i="50"/>
  <c r="BA68" i="50" s="1"/>
  <c r="AD71" i="50"/>
  <c r="BA71" i="50" s="1"/>
  <c r="AD67" i="50"/>
  <c r="BA67" i="50" s="1"/>
  <c r="AD63" i="50"/>
  <c r="BA63" i="50" s="1"/>
  <c r="AD62" i="50"/>
  <c r="BA62" i="50" s="1"/>
  <c r="AD70" i="50"/>
  <c r="BA70" i="50" s="1"/>
  <c r="AD65" i="50"/>
  <c r="BA65" i="50" s="1"/>
  <c r="AD60" i="50"/>
  <c r="BA60" i="50" s="1"/>
  <c r="AD59" i="50"/>
  <c r="BA59" i="50" s="1"/>
  <c r="AD58" i="50"/>
  <c r="BA58" i="50" s="1"/>
  <c r="AD55" i="50"/>
  <c r="BA55" i="50" s="1"/>
  <c r="AD51" i="50"/>
  <c r="BA51" i="50" s="1"/>
  <c r="AD47" i="50"/>
  <c r="BA47" i="50" s="1"/>
  <c r="AD64" i="50"/>
  <c r="BA64" i="50" s="1"/>
  <c r="AD54" i="50"/>
  <c r="BA54" i="50" s="1"/>
  <c r="AD50" i="50"/>
  <c r="BA50" i="50" s="1"/>
  <c r="AD46" i="50"/>
  <c r="BA46" i="50" s="1"/>
  <c r="AD61" i="50"/>
  <c r="BA61" i="50" s="1"/>
  <c r="AD53" i="50"/>
  <c r="BA53" i="50" s="1"/>
  <c r="AD49" i="50"/>
  <c r="BA49" i="50" s="1"/>
  <c r="AD52" i="50"/>
  <c r="BA52" i="50" s="1"/>
  <c r="AD42" i="50"/>
  <c r="BA42" i="50" s="1"/>
  <c r="AD38" i="50"/>
  <c r="BA38" i="50" s="1"/>
  <c r="AD66" i="50"/>
  <c r="BA66" i="50" s="1"/>
  <c r="AD48" i="50"/>
  <c r="BA48" i="50" s="1"/>
  <c r="AD41" i="50"/>
  <c r="BA41" i="50" s="1"/>
  <c r="AD37" i="50"/>
  <c r="AD44" i="50"/>
  <c r="BA44" i="50" s="1"/>
  <c r="AD40" i="50"/>
  <c r="BA40" i="50" s="1"/>
  <c r="AD9" i="50"/>
  <c r="AD57" i="50"/>
  <c r="BA57" i="50" s="1"/>
  <c r="AD43" i="50"/>
  <c r="BA43" i="50" s="1"/>
  <c r="AD22" i="50"/>
  <c r="AD13" i="50"/>
  <c r="AD39" i="50"/>
  <c r="BA39" i="50" s="1"/>
  <c r="AD8" i="50"/>
  <c r="AD34" i="50"/>
  <c r="AD23" i="50"/>
  <c r="AD36" i="50"/>
  <c r="BA36" i="50" s="1"/>
  <c r="AD24" i="50"/>
  <c r="AD21" i="50"/>
  <c r="AD7" i="50"/>
  <c r="AD30" i="50"/>
  <c r="AD16" i="50"/>
  <c r="AD5" i="50"/>
  <c r="AD26" i="50"/>
  <c r="AD14" i="50"/>
  <c r="AD56" i="50"/>
  <c r="BA56" i="50" s="1"/>
  <c r="AD35" i="50"/>
  <c r="AD12" i="50"/>
  <c r="AD17" i="50"/>
  <c r="AD10" i="50"/>
  <c r="AD28" i="50"/>
  <c r="AD6" i="50"/>
  <c r="AD33" i="50"/>
  <c r="AD32" i="50"/>
  <c r="AD31" i="50"/>
  <c r="AD11" i="50"/>
  <c r="AD25" i="50"/>
  <c r="AD27" i="50"/>
  <c r="AD20" i="50"/>
  <c r="AD45" i="50"/>
  <c r="BA45" i="50" s="1"/>
  <c r="AD18" i="50"/>
  <c r="AD19" i="50"/>
  <c r="AD29" i="50"/>
  <c r="AD15" i="50"/>
  <c r="N69" i="50"/>
  <c r="AS69" i="50" s="1"/>
  <c r="N72" i="50"/>
  <c r="AS72" i="50" s="1"/>
  <c r="N68" i="50"/>
  <c r="AS68" i="50" s="1"/>
  <c r="N71" i="50"/>
  <c r="AS71" i="50" s="1"/>
  <c r="N67" i="50"/>
  <c r="AS67" i="50" s="1"/>
  <c r="N70" i="50"/>
  <c r="AS70" i="50" s="1"/>
  <c r="N63" i="50"/>
  <c r="AS63" i="50" s="1"/>
  <c r="N66" i="50"/>
  <c r="AS66" i="50" s="1"/>
  <c r="N62" i="50"/>
  <c r="AS62" i="50" s="1"/>
  <c r="N65" i="50"/>
  <c r="AS65" i="50" s="1"/>
  <c r="N60" i="50"/>
  <c r="AS60" i="50" s="1"/>
  <c r="N64" i="50"/>
  <c r="AS64" i="50" s="1"/>
  <c r="N59" i="50"/>
  <c r="AS59" i="50" s="1"/>
  <c r="N58" i="50"/>
  <c r="AS58" i="50" s="1"/>
  <c r="N61" i="50"/>
  <c r="AS61" i="50" s="1"/>
  <c r="N55" i="50"/>
  <c r="AS55" i="50" s="1"/>
  <c r="N51" i="50"/>
  <c r="AS51" i="50" s="1"/>
  <c r="N47" i="50"/>
  <c r="AS47" i="50" s="1"/>
  <c r="N57" i="50"/>
  <c r="AS57" i="50" s="1"/>
  <c r="N54" i="50"/>
  <c r="AS54" i="50" s="1"/>
  <c r="N50" i="50"/>
  <c r="AS50" i="50" s="1"/>
  <c r="N46" i="50"/>
  <c r="AS46" i="50" s="1"/>
  <c r="N53" i="50"/>
  <c r="AS53" i="50" s="1"/>
  <c r="N49" i="50"/>
  <c r="AS49" i="50" s="1"/>
  <c r="N42" i="50"/>
  <c r="AS42" i="50" s="1"/>
  <c r="N38" i="50"/>
  <c r="AS38" i="50" s="1"/>
  <c r="N56" i="50"/>
  <c r="AS56" i="50" s="1"/>
  <c r="N41" i="50"/>
  <c r="AS41" i="50" s="1"/>
  <c r="N37" i="50"/>
  <c r="N52" i="50"/>
  <c r="AS52" i="50" s="1"/>
  <c r="N44" i="50"/>
  <c r="AS44" i="50" s="1"/>
  <c r="N40" i="50"/>
  <c r="AS40" i="50" s="1"/>
  <c r="N9" i="50"/>
  <c r="N48" i="50"/>
  <c r="AS48" i="50" s="1"/>
  <c r="N45" i="50"/>
  <c r="AS45" i="50" s="1"/>
  <c r="N36" i="50"/>
  <c r="AS36" i="50" s="1"/>
  <c r="N22" i="50"/>
  <c r="N13" i="50"/>
  <c r="N8" i="50"/>
  <c r="N34" i="50"/>
  <c r="N23" i="50"/>
  <c r="N43" i="50"/>
  <c r="AS43" i="50" s="1"/>
  <c r="N24" i="50"/>
  <c r="N21" i="50"/>
  <c r="N7" i="50"/>
  <c r="N33" i="50"/>
  <c r="N32" i="50"/>
  <c r="N30" i="50"/>
  <c r="N16" i="50"/>
  <c r="N5" i="50"/>
  <c r="N26" i="50"/>
  <c r="N14" i="50"/>
  <c r="N39" i="50"/>
  <c r="AS39" i="50" s="1"/>
  <c r="N12" i="50"/>
  <c r="N17" i="50"/>
  <c r="N10" i="50"/>
  <c r="N28" i="50"/>
  <c r="N6" i="50"/>
  <c r="N35" i="50"/>
  <c r="N31" i="50"/>
  <c r="N11" i="50"/>
  <c r="N25" i="50"/>
  <c r="N27" i="50"/>
  <c r="N20" i="50"/>
  <c r="N29" i="50"/>
  <c r="N15" i="50"/>
  <c r="N18" i="50"/>
  <c r="N19" i="50"/>
  <c r="J71" i="50"/>
  <c r="AQ71" i="50" s="1"/>
  <c r="J67" i="50"/>
  <c r="AQ67" i="50" s="1"/>
  <c r="J70" i="50"/>
  <c r="AQ70" i="50" s="1"/>
  <c r="J69" i="50"/>
  <c r="AQ69" i="50" s="1"/>
  <c r="J72" i="50"/>
  <c r="AQ72" i="50" s="1"/>
  <c r="J65" i="50"/>
  <c r="AQ65" i="50" s="1"/>
  <c r="J68" i="50"/>
  <c r="AQ68" i="50" s="1"/>
  <c r="J64" i="50"/>
  <c r="AQ64" i="50" s="1"/>
  <c r="J63" i="50"/>
  <c r="AQ63" i="50" s="1"/>
  <c r="J58" i="50"/>
  <c r="AQ58" i="50" s="1"/>
  <c r="J66" i="50"/>
  <c r="AQ66" i="50" s="1"/>
  <c r="J61" i="50"/>
  <c r="AQ61" i="50" s="1"/>
  <c r="J57" i="50"/>
  <c r="AQ57" i="50" s="1"/>
  <c r="J62" i="50"/>
  <c r="AQ62" i="50" s="1"/>
  <c r="J60" i="50"/>
  <c r="AQ60" i="50" s="1"/>
  <c r="J53" i="50"/>
  <c r="AQ53" i="50" s="1"/>
  <c r="J49" i="50"/>
  <c r="AQ49" i="50" s="1"/>
  <c r="J45" i="50"/>
  <c r="AQ45" i="50" s="1"/>
  <c r="J59" i="50"/>
  <c r="AQ59" i="50" s="1"/>
  <c r="J56" i="50"/>
  <c r="AQ56" i="50" s="1"/>
  <c r="J52" i="50"/>
  <c r="AQ52" i="50" s="1"/>
  <c r="J48" i="50"/>
  <c r="AQ48" i="50" s="1"/>
  <c r="J55" i="50"/>
  <c r="AQ55" i="50" s="1"/>
  <c r="J51" i="50"/>
  <c r="AQ51" i="50" s="1"/>
  <c r="J47" i="50"/>
  <c r="AQ47" i="50" s="1"/>
  <c r="J46" i="50"/>
  <c r="AQ46" i="50" s="1"/>
  <c r="J44" i="50"/>
  <c r="AQ44" i="50" s="1"/>
  <c r="J40" i="50"/>
  <c r="AQ40" i="50" s="1"/>
  <c r="J43" i="50"/>
  <c r="AQ43" i="50" s="1"/>
  <c r="J39" i="50"/>
  <c r="AQ39" i="50" s="1"/>
  <c r="J36" i="50"/>
  <c r="AQ36" i="50" s="1"/>
  <c r="J54" i="50"/>
  <c r="AQ54" i="50" s="1"/>
  <c r="J42" i="50"/>
  <c r="AQ42" i="50" s="1"/>
  <c r="J38" i="50"/>
  <c r="AQ38" i="50" s="1"/>
  <c r="J37" i="50"/>
  <c r="J24" i="50"/>
  <c r="J21" i="50"/>
  <c r="J7" i="50"/>
  <c r="J35" i="50"/>
  <c r="J33" i="50"/>
  <c r="J50" i="50"/>
  <c r="AQ50" i="50" s="1"/>
  <c r="J22" i="50"/>
  <c r="J13" i="50"/>
  <c r="J34" i="50"/>
  <c r="J31" i="50"/>
  <c r="J25" i="50"/>
  <c r="J27" i="50"/>
  <c r="J20" i="50"/>
  <c r="J23" i="50"/>
  <c r="J19" i="50"/>
  <c r="J29" i="50"/>
  <c r="J18" i="50"/>
  <c r="J41" i="50"/>
  <c r="AQ41" i="50" s="1"/>
  <c r="J12" i="50"/>
  <c r="J32" i="50"/>
  <c r="J30" i="50"/>
  <c r="J16" i="50"/>
  <c r="J5" i="50"/>
  <c r="J26" i="50"/>
  <c r="J8" i="50"/>
  <c r="J28" i="50"/>
  <c r="J6" i="50"/>
  <c r="J17" i="50"/>
  <c r="R71" i="50"/>
  <c r="AU71" i="50" s="1"/>
  <c r="R67" i="50"/>
  <c r="AU67" i="50" s="1"/>
  <c r="R70" i="50"/>
  <c r="AU70" i="50" s="1"/>
  <c r="R69" i="50"/>
  <c r="AU69" i="50" s="1"/>
  <c r="R68" i="50"/>
  <c r="AU68" i="50" s="1"/>
  <c r="R66" i="50"/>
  <c r="AU66" i="50" s="1"/>
  <c r="R65" i="50"/>
  <c r="AU65" i="50" s="1"/>
  <c r="R64" i="50"/>
  <c r="AU64" i="50" s="1"/>
  <c r="R63" i="50"/>
  <c r="AU63" i="50" s="1"/>
  <c r="R58" i="50"/>
  <c r="AU58" i="50" s="1"/>
  <c r="R62" i="50"/>
  <c r="AU62" i="50" s="1"/>
  <c r="R61" i="50"/>
  <c r="AU61" i="50" s="1"/>
  <c r="R57" i="50"/>
  <c r="AU57" i="50" s="1"/>
  <c r="R60" i="50"/>
  <c r="AU60" i="50" s="1"/>
  <c r="R59" i="50"/>
  <c r="AU59" i="50" s="1"/>
  <c r="R53" i="50"/>
  <c r="AU53" i="50" s="1"/>
  <c r="R49" i="50"/>
  <c r="AU49" i="50" s="1"/>
  <c r="R45" i="50"/>
  <c r="AU45" i="50" s="1"/>
  <c r="R72" i="50"/>
  <c r="AU72" i="50" s="1"/>
  <c r="R56" i="50"/>
  <c r="AU56" i="50" s="1"/>
  <c r="R52" i="50"/>
  <c r="AU52" i="50" s="1"/>
  <c r="R48" i="50"/>
  <c r="AU48" i="50" s="1"/>
  <c r="R55" i="50"/>
  <c r="AU55" i="50" s="1"/>
  <c r="R51" i="50"/>
  <c r="AU51" i="50" s="1"/>
  <c r="R47" i="50"/>
  <c r="AU47" i="50" s="1"/>
  <c r="R44" i="50"/>
  <c r="AU44" i="50" s="1"/>
  <c r="R40" i="50"/>
  <c r="AU40" i="50" s="1"/>
  <c r="R9" i="50"/>
  <c r="R54" i="50"/>
  <c r="AU54" i="50" s="1"/>
  <c r="R43" i="50"/>
  <c r="AU43" i="50" s="1"/>
  <c r="R39" i="50"/>
  <c r="AU39" i="50" s="1"/>
  <c r="R36" i="50"/>
  <c r="AU36" i="50" s="1"/>
  <c r="R50" i="50"/>
  <c r="AU50" i="50" s="1"/>
  <c r="R42" i="50"/>
  <c r="AU42" i="50" s="1"/>
  <c r="R38" i="50"/>
  <c r="AU38" i="50" s="1"/>
  <c r="R24" i="50"/>
  <c r="R21" i="50"/>
  <c r="R7" i="50"/>
  <c r="R35" i="50"/>
  <c r="R33" i="50"/>
  <c r="R46" i="50"/>
  <c r="AU46" i="50" s="1"/>
  <c r="R41" i="50"/>
  <c r="AU41" i="50" s="1"/>
  <c r="R22" i="50"/>
  <c r="R13" i="50"/>
  <c r="R23" i="50"/>
  <c r="R31" i="50"/>
  <c r="R11" i="50"/>
  <c r="R25" i="50"/>
  <c r="R27" i="50"/>
  <c r="R20" i="50"/>
  <c r="R19" i="50"/>
  <c r="R29" i="50"/>
  <c r="R15" i="50"/>
  <c r="R18" i="50"/>
  <c r="R34" i="50"/>
  <c r="R32" i="50"/>
  <c r="R12" i="50"/>
  <c r="R8" i="50"/>
  <c r="R30" i="50"/>
  <c r="R16" i="50"/>
  <c r="R5" i="50"/>
  <c r="R26" i="50"/>
  <c r="R14" i="50"/>
  <c r="R37" i="50"/>
  <c r="R28" i="50"/>
  <c r="R6" i="50"/>
  <c r="R17" i="50"/>
  <c r="R10" i="50"/>
  <c r="H72" i="49"/>
  <c r="AP72" i="49" s="1"/>
  <c r="H68" i="49"/>
  <c r="AP68" i="49" s="1"/>
  <c r="H71" i="49"/>
  <c r="AP71" i="49" s="1"/>
  <c r="H67" i="49"/>
  <c r="AP67" i="49" s="1"/>
  <c r="H70" i="49"/>
  <c r="AP70" i="49" s="1"/>
  <c r="H65" i="49"/>
  <c r="AP65" i="49" s="1"/>
  <c r="H69" i="49"/>
  <c r="AP69" i="49" s="1"/>
  <c r="H64" i="49"/>
  <c r="AP64" i="49" s="1"/>
  <c r="H63" i="49"/>
  <c r="AP63" i="49" s="1"/>
  <c r="H41" i="49"/>
  <c r="H10" i="49"/>
  <c r="H66" i="49"/>
  <c r="AP66" i="49" s="1"/>
  <c r="H52" i="49"/>
  <c r="H31" i="49"/>
  <c r="H60" i="49"/>
  <c r="H58" i="49"/>
  <c r="H53" i="49"/>
  <c r="H33" i="49"/>
  <c r="H59" i="49"/>
  <c r="H32" i="49"/>
  <c r="H45" i="49"/>
  <c r="H62" i="49"/>
  <c r="H55" i="49"/>
  <c r="H56" i="49"/>
  <c r="H30" i="49"/>
  <c r="H54" i="49"/>
  <c r="H61" i="49"/>
  <c r="H19" i="49"/>
  <c r="H17" i="49"/>
  <c r="H23" i="49"/>
  <c r="H57" i="49"/>
  <c r="H42" i="49"/>
  <c r="H13" i="49"/>
  <c r="H51" i="49"/>
  <c r="H39" i="49"/>
  <c r="H49" i="49"/>
  <c r="H5" i="49"/>
  <c r="H18" i="49"/>
  <c r="H8" i="49"/>
  <c r="H20" i="49"/>
  <c r="H25" i="49"/>
  <c r="H21" i="49"/>
  <c r="H11" i="49"/>
  <c r="H24" i="49"/>
  <c r="H27" i="49"/>
  <c r="H26" i="49"/>
  <c r="H48" i="49"/>
  <c r="H29" i="49"/>
  <c r="H28" i="49"/>
  <c r="H50" i="49"/>
  <c r="H40" i="49"/>
  <c r="H47" i="49"/>
  <c r="H14" i="49"/>
  <c r="H16" i="49"/>
  <c r="H46" i="49"/>
  <c r="H34" i="49"/>
  <c r="AO22" i="49"/>
  <c r="AO23" i="49"/>
  <c r="AO19" i="49"/>
  <c r="AO33" i="49"/>
  <c r="AO38" i="49"/>
  <c r="AO17" i="49"/>
  <c r="AO45" i="49"/>
  <c r="AO46" i="49"/>
  <c r="AO43" i="49"/>
  <c r="AO59" i="49"/>
  <c r="AO21" i="49"/>
  <c r="AO11" i="49"/>
  <c r="AO12" i="49"/>
  <c r="AO5" i="49"/>
  <c r="AO8" i="49"/>
  <c r="AO62" i="49"/>
  <c r="AO68" i="49"/>
  <c r="AF72" i="49"/>
  <c r="BB72" i="49" s="1"/>
  <c r="AF68" i="49"/>
  <c r="BB68" i="49" s="1"/>
  <c r="AF71" i="49"/>
  <c r="BB71" i="49" s="1"/>
  <c r="AF67" i="49"/>
  <c r="BB67" i="49" s="1"/>
  <c r="AF70" i="49"/>
  <c r="BB70" i="49" s="1"/>
  <c r="AF66" i="49"/>
  <c r="BB66" i="49" s="1"/>
  <c r="AF65" i="49"/>
  <c r="BB65" i="49" s="1"/>
  <c r="AF53" i="49"/>
  <c r="AF64" i="49"/>
  <c r="BB64" i="49" s="1"/>
  <c r="AF69" i="49"/>
  <c r="BB69" i="49" s="1"/>
  <c r="AF63" i="49"/>
  <c r="BB63" i="49" s="1"/>
  <c r="AF41" i="49"/>
  <c r="AF10" i="49"/>
  <c r="AF52" i="49"/>
  <c r="AF36" i="49"/>
  <c r="AF60" i="49"/>
  <c r="AF58" i="49"/>
  <c r="AF19" i="49"/>
  <c r="AF33" i="49"/>
  <c r="AF59" i="49"/>
  <c r="AF32" i="49"/>
  <c r="AF62" i="49"/>
  <c r="AF55" i="49"/>
  <c r="AF38" i="49"/>
  <c r="AF31" i="49"/>
  <c r="AF7" i="49"/>
  <c r="AF12" i="49"/>
  <c r="AF56" i="49"/>
  <c r="AF30" i="49"/>
  <c r="AF54" i="49"/>
  <c r="AF37" i="49"/>
  <c r="AF22" i="49"/>
  <c r="AF44" i="49"/>
  <c r="AF45" i="49"/>
  <c r="AF17" i="49"/>
  <c r="AF23" i="49"/>
  <c r="AF42" i="49"/>
  <c r="AF35" i="49"/>
  <c r="AF13" i="49"/>
  <c r="AF57" i="49"/>
  <c r="AF43" i="49"/>
  <c r="AF39" i="49"/>
  <c r="AF49" i="49"/>
  <c r="AF5" i="49"/>
  <c r="AF51" i="49"/>
  <c r="AF18" i="49"/>
  <c r="AF8" i="49"/>
  <c r="AF20" i="49"/>
  <c r="AF6" i="49"/>
  <c r="AF25" i="49"/>
  <c r="AF28" i="49"/>
  <c r="AF21" i="49"/>
  <c r="AF11" i="49"/>
  <c r="AF50" i="49"/>
  <c r="AF27" i="49"/>
  <c r="AF26" i="49"/>
  <c r="AF48" i="49"/>
  <c r="AF29" i="49"/>
  <c r="AF61" i="49"/>
  <c r="AF24" i="49"/>
  <c r="AF40" i="49"/>
  <c r="AF47" i="49"/>
  <c r="AF14" i="49"/>
  <c r="AF16" i="49"/>
  <c r="AF15" i="49"/>
  <c r="AF34" i="49"/>
  <c r="AF46" i="49"/>
  <c r="AF9" i="49"/>
  <c r="AO31" i="49"/>
  <c r="AO26" i="49"/>
  <c r="AO24" i="49"/>
  <c r="AO35" i="49"/>
  <c r="AO18" i="49"/>
  <c r="AO36" i="49"/>
  <c r="AO15" i="49"/>
  <c r="AO51" i="49"/>
  <c r="AO47" i="49"/>
  <c r="AO14" i="49"/>
  <c r="AO53" i="49"/>
  <c r="AO61" i="49"/>
  <c r="AO52" i="49"/>
  <c r="AO63" i="49"/>
  <c r="AO64" i="49"/>
  <c r="AO66" i="49"/>
  <c r="AO72" i="49"/>
  <c r="T70" i="49"/>
  <c r="AV70" i="49" s="1"/>
  <c r="T69" i="49"/>
  <c r="AV69" i="49" s="1"/>
  <c r="T72" i="49"/>
  <c r="AV72" i="49" s="1"/>
  <c r="T68" i="49"/>
  <c r="AV68" i="49" s="1"/>
  <c r="T67" i="49"/>
  <c r="AV67" i="49" s="1"/>
  <c r="T63" i="49"/>
  <c r="AV63" i="49" s="1"/>
  <c r="T31" i="49"/>
  <c r="T65" i="49"/>
  <c r="AV65" i="49" s="1"/>
  <c r="T66" i="49"/>
  <c r="AV66" i="49" s="1"/>
  <c r="T64" i="49"/>
  <c r="AV64" i="49" s="1"/>
  <c r="T36" i="49"/>
  <c r="T45" i="49"/>
  <c r="T71" i="49"/>
  <c r="AV71" i="49" s="1"/>
  <c r="T53" i="49"/>
  <c r="T41" i="49"/>
  <c r="T52" i="49"/>
  <c r="T10" i="49"/>
  <c r="T62" i="49"/>
  <c r="T55" i="49"/>
  <c r="T38" i="49"/>
  <c r="T61" i="49"/>
  <c r="T7" i="49"/>
  <c r="T30" i="49"/>
  <c r="T60" i="49"/>
  <c r="T58" i="49"/>
  <c r="T33" i="49"/>
  <c r="T19" i="49"/>
  <c r="T22" i="49"/>
  <c r="T59" i="49"/>
  <c r="T57" i="49"/>
  <c r="T51" i="49"/>
  <c r="T43" i="49"/>
  <c r="T32" i="49"/>
  <c r="T12" i="49"/>
  <c r="T56" i="49"/>
  <c r="T54" i="49"/>
  <c r="T39" i="49"/>
  <c r="T49" i="49"/>
  <c r="T5" i="49"/>
  <c r="T37" i="49"/>
  <c r="T44" i="49"/>
  <c r="T24" i="49"/>
  <c r="T28" i="49"/>
  <c r="T50" i="49"/>
  <c r="T17" i="49"/>
  <c r="T23" i="49"/>
  <c r="T35" i="49"/>
  <c r="T40" i="49"/>
  <c r="T47" i="49"/>
  <c r="T14" i="49"/>
  <c r="T16" i="49"/>
  <c r="T15" i="49"/>
  <c r="T13" i="49"/>
  <c r="T21" i="49"/>
  <c r="T11" i="49"/>
  <c r="T46" i="49"/>
  <c r="T9" i="49"/>
  <c r="T34" i="49"/>
  <c r="T18" i="49"/>
  <c r="T8" i="49"/>
  <c r="T20" i="49"/>
  <c r="T6" i="49"/>
  <c r="T25" i="49"/>
  <c r="T42" i="49"/>
  <c r="T26" i="49"/>
  <c r="T48" i="49"/>
  <c r="T29" i="49"/>
  <c r="T27" i="49"/>
  <c r="X72" i="49"/>
  <c r="AX72" i="49" s="1"/>
  <c r="X68" i="49"/>
  <c r="AX68" i="49" s="1"/>
  <c r="X71" i="49"/>
  <c r="AX71" i="49" s="1"/>
  <c r="X67" i="49"/>
  <c r="AX67" i="49" s="1"/>
  <c r="X70" i="49"/>
  <c r="AX70" i="49" s="1"/>
  <c r="X66" i="49"/>
  <c r="AX66" i="49" s="1"/>
  <c r="X65" i="49"/>
  <c r="AX65" i="49" s="1"/>
  <c r="X53" i="49"/>
  <c r="X64" i="49"/>
  <c r="AX64" i="49" s="1"/>
  <c r="X63" i="49"/>
  <c r="AX63" i="49" s="1"/>
  <c r="X69" i="49"/>
  <c r="AX69" i="49" s="1"/>
  <c r="X31" i="49"/>
  <c r="X41" i="49"/>
  <c r="X10" i="49"/>
  <c r="X52" i="49"/>
  <c r="X36" i="49"/>
  <c r="X45" i="49"/>
  <c r="X60" i="49"/>
  <c r="X58" i="49"/>
  <c r="X33" i="49"/>
  <c r="X59" i="49"/>
  <c r="X32" i="49"/>
  <c r="X62" i="49"/>
  <c r="X55" i="49"/>
  <c r="X38" i="49"/>
  <c r="X61" i="49"/>
  <c r="X12" i="49"/>
  <c r="X56" i="49"/>
  <c r="X7" i="49"/>
  <c r="X54" i="49"/>
  <c r="X37" i="49"/>
  <c r="X30" i="49"/>
  <c r="X19" i="49"/>
  <c r="X22" i="49"/>
  <c r="X44" i="49"/>
  <c r="X51" i="49"/>
  <c r="X43" i="49"/>
  <c r="X17" i="49"/>
  <c r="X23" i="49"/>
  <c r="X42" i="49"/>
  <c r="X35" i="49"/>
  <c r="X13" i="49"/>
  <c r="X39" i="49"/>
  <c r="X49" i="49"/>
  <c r="X5" i="49"/>
  <c r="X57" i="49"/>
  <c r="X28" i="49"/>
  <c r="X50" i="49"/>
  <c r="X18" i="49"/>
  <c r="X8" i="49"/>
  <c r="X20" i="49"/>
  <c r="X6" i="49"/>
  <c r="X25" i="49"/>
  <c r="X21" i="49"/>
  <c r="X27" i="49"/>
  <c r="X26" i="49"/>
  <c r="X48" i="49"/>
  <c r="X29" i="49"/>
  <c r="X40" i="49"/>
  <c r="X47" i="49"/>
  <c r="X14" i="49"/>
  <c r="X16" i="49"/>
  <c r="X15" i="49"/>
  <c r="X24" i="49"/>
  <c r="X11" i="49"/>
  <c r="X9" i="49"/>
  <c r="X34" i="49"/>
  <c r="X46" i="49"/>
  <c r="AO29" i="49"/>
  <c r="AO16" i="49"/>
  <c r="AO44" i="49"/>
  <c r="AO27" i="49"/>
  <c r="AO39" i="49"/>
  <c r="AO40" i="49"/>
  <c r="AO10" i="49"/>
  <c r="AO48" i="49"/>
  <c r="AO50" i="49"/>
  <c r="AO54" i="49"/>
  <c r="AO55" i="49"/>
  <c r="AO7" i="49"/>
  <c r="AO6" i="49"/>
  <c r="AO65" i="49"/>
  <c r="AO67" i="49"/>
  <c r="AO69" i="49"/>
  <c r="P72" i="49"/>
  <c r="AT72" i="49" s="1"/>
  <c r="P68" i="49"/>
  <c r="AT68" i="49" s="1"/>
  <c r="P71" i="49"/>
  <c r="AT71" i="49" s="1"/>
  <c r="P67" i="49"/>
  <c r="AT67" i="49" s="1"/>
  <c r="P70" i="49"/>
  <c r="AT70" i="49" s="1"/>
  <c r="P66" i="49"/>
  <c r="AT66" i="49" s="1"/>
  <c r="P69" i="49"/>
  <c r="AT69" i="49" s="1"/>
  <c r="P65" i="49"/>
  <c r="AT65" i="49" s="1"/>
  <c r="P53" i="49"/>
  <c r="P64" i="49"/>
  <c r="AT64" i="49" s="1"/>
  <c r="P63" i="49"/>
  <c r="AT63" i="49" s="1"/>
  <c r="P41" i="49"/>
  <c r="P10" i="49"/>
  <c r="P31" i="49"/>
  <c r="P52" i="49"/>
  <c r="P36" i="49"/>
  <c r="P60" i="49"/>
  <c r="P58" i="49"/>
  <c r="P45" i="49"/>
  <c r="P33" i="49"/>
  <c r="P59" i="49"/>
  <c r="P32" i="49"/>
  <c r="P62" i="49"/>
  <c r="P55" i="49"/>
  <c r="P38" i="49"/>
  <c r="P12" i="49"/>
  <c r="P56" i="49"/>
  <c r="P61" i="49"/>
  <c r="P54" i="49"/>
  <c r="P37" i="49"/>
  <c r="P7" i="49"/>
  <c r="P19" i="49"/>
  <c r="P22" i="49"/>
  <c r="P44" i="49"/>
  <c r="P30" i="49"/>
  <c r="P57" i="49"/>
  <c r="P17" i="49"/>
  <c r="P23" i="49"/>
  <c r="P51" i="49"/>
  <c r="P42" i="49"/>
  <c r="P35" i="49"/>
  <c r="P13" i="49"/>
  <c r="P43" i="49"/>
  <c r="P39" i="49"/>
  <c r="P49" i="49"/>
  <c r="P5" i="49"/>
  <c r="P24" i="49"/>
  <c r="P18" i="49"/>
  <c r="P8" i="49"/>
  <c r="P20" i="49"/>
  <c r="P6" i="49"/>
  <c r="P25" i="49"/>
  <c r="P21" i="49"/>
  <c r="P28" i="49"/>
  <c r="P27" i="49"/>
  <c r="P26" i="49"/>
  <c r="P48" i="49"/>
  <c r="P29" i="49"/>
  <c r="P40" i="49"/>
  <c r="P47" i="49"/>
  <c r="P14" i="49"/>
  <c r="P16" i="49"/>
  <c r="P15" i="49"/>
  <c r="P50" i="49"/>
  <c r="P11" i="49"/>
  <c r="P46" i="49"/>
  <c r="P9" i="49"/>
  <c r="P34" i="49"/>
  <c r="AO37" i="49"/>
  <c r="AO32" i="49"/>
  <c r="AO20" i="49"/>
  <c r="AO34" i="49"/>
  <c r="AO30" i="49"/>
  <c r="AO41" i="49"/>
  <c r="AO42" i="49"/>
  <c r="AO13" i="49"/>
  <c r="AO9" i="49"/>
  <c r="AO49" i="49"/>
  <c r="AO56" i="49"/>
  <c r="AO57" i="49"/>
  <c r="AO58" i="49"/>
  <c r="AO60" i="49"/>
  <c r="AO70" i="49"/>
  <c r="AO71" i="49"/>
  <c r="AB70" i="49"/>
  <c r="AZ70" i="49" s="1"/>
  <c r="AB69" i="49"/>
  <c r="AZ69" i="49" s="1"/>
  <c r="AB72" i="49"/>
  <c r="AZ72" i="49" s="1"/>
  <c r="AB68" i="49"/>
  <c r="AZ68" i="49" s="1"/>
  <c r="AB63" i="49"/>
  <c r="AZ63" i="49" s="1"/>
  <c r="AB66" i="49"/>
  <c r="AZ66" i="49" s="1"/>
  <c r="AB31" i="49"/>
  <c r="AB71" i="49"/>
  <c r="AZ71" i="49" s="1"/>
  <c r="AB65" i="49"/>
  <c r="AZ65" i="49" s="1"/>
  <c r="AB36" i="49"/>
  <c r="AB45" i="49"/>
  <c r="AB67" i="49"/>
  <c r="AZ67" i="49" s="1"/>
  <c r="AB41" i="49"/>
  <c r="AB62" i="49"/>
  <c r="AB55" i="49"/>
  <c r="AB38" i="49"/>
  <c r="AB64" i="49"/>
  <c r="AZ64" i="49" s="1"/>
  <c r="AB10" i="49"/>
  <c r="AB61" i="49"/>
  <c r="AB7" i="49"/>
  <c r="AB30" i="49"/>
  <c r="AB60" i="49"/>
  <c r="AB58" i="49"/>
  <c r="AB59" i="49"/>
  <c r="AB19" i="49"/>
  <c r="AB22" i="49"/>
  <c r="AB52" i="49"/>
  <c r="AB32" i="49"/>
  <c r="AB57" i="49"/>
  <c r="AB51" i="49"/>
  <c r="AB43" i="49"/>
  <c r="AB12" i="49"/>
  <c r="AB56" i="49"/>
  <c r="AB37" i="49"/>
  <c r="AB39" i="49"/>
  <c r="AB49" i="49"/>
  <c r="AB5" i="49"/>
  <c r="AB53" i="49"/>
  <c r="AB33" i="49"/>
  <c r="AB24" i="49"/>
  <c r="AB28" i="49"/>
  <c r="AB50" i="49"/>
  <c r="AB17" i="49"/>
  <c r="AB23" i="49"/>
  <c r="AB13" i="49"/>
  <c r="AB40" i="49"/>
  <c r="AB47" i="49"/>
  <c r="AB14" i="49"/>
  <c r="AB16" i="49"/>
  <c r="AB15" i="49"/>
  <c r="AB35" i="49"/>
  <c r="AB44" i="49"/>
  <c r="AB21" i="49"/>
  <c r="AB11" i="49"/>
  <c r="AB46" i="49"/>
  <c r="AB9" i="49"/>
  <c r="AB34" i="49"/>
  <c r="AB54" i="49"/>
  <c r="AB42" i="49"/>
  <c r="AB18" i="49"/>
  <c r="AB8" i="49"/>
  <c r="AB20" i="49"/>
  <c r="AB6" i="49"/>
  <c r="AB25" i="49"/>
  <c r="AB48" i="49"/>
  <c r="AB29" i="49"/>
  <c r="AB27" i="49"/>
  <c r="AB26" i="49"/>
  <c r="L70" i="49"/>
  <c r="AR70" i="49" s="1"/>
  <c r="L69" i="49"/>
  <c r="AR69" i="49" s="1"/>
  <c r="L72" i="49"/>
  <c r="AR72" i="49" s="1"/>
  <c r="L68" i="49"/>
  <c r="AR68" i="49" s="1"/>
  <c r="L71" i="49"/>
  <c r="AR71" i="49" s="1"/>
  <c r="L63" i="49"/>
  <c r="AR63" i="49" s="1"/>
  <c r="L67" i="49"/>
  <c r="AR67" i="49" s="1"/>
  <c r="L66" i="49"/>
  <c r="AR66" i="49" s="1"/>
  <c r="L31" i="49"/>
  <c r="L65" i="49"/>
  <c r="AR65" i="49" s="1"/>
  <c r="L36" i="49"/>
  <c r="L64" i="49"/>
  <c r="AR64" i="49" s="1"/>
  <c r="L53" i="49"/>
  <c r="L45" i="49"/>
  <c r="L41" i="49"/>
  <c r="L62" i="49"/>
  <c r="L55" i="49"/>
  <c r="L38" i="49"/>
  <c r="L52" i="49"/>
  <c r="L61" i="49"/>
  <c r="L7" i="49"/>
  <c r="L30" i="49"/>
  <c r="L60" i="49"/>
  <c r="L58" i="49"/>
  <c r="L19" i="49"/>
  <c r="L22" i="49"/>
  <c r="L10" i="49"/>
  <c r="L33" i="49"/>
  <c r="L57" i="49"/>
  <c r="L51" i="49"/>
  <c r="L43" i="49"/>
  <c r="L59" i="49"/>
  <c r="L12" i="49"/>
  <c r="L56" i="49"/>
  <c r="L39" i="49"/>
  <c r="L49" i="49"/>
  <c r="L5" i="49"/>
  <c r="L54" i="49"/>
  <c r="L24" i="49"/>
  <c r="L28" i="49"/>
  <c r="L50" i="49"/>
  <c r="L32" i="49"/>
  <c r="L37" i="49"/>
  <c r="L17" i="49"/>
  <c r="L23" i="49"/>
  <c r="L42" i="49"/>
  <c r="L40" i="49"/>
  <c r="L47" i="49"/>
  <c r="L14" i="49"/>
  <c r="L16" i="49"/>
  <c r="L15" i="49"/>
  <c r="L35" i="49"/>
  <c r="L21" i="49"/>
  <c r="L11" i="49"/>
  <c r="L46" i="49"/>
  <c r="L9" i="49"/>
  <c r="L34" i="49"/>
  <c r="L44" i="49"/>
  <c r="L13" i="49"/>
  <c r="L18" i="49"/>
  <c r="L8" i="49"/>
  <c r="L20" i="49"/>
  <c r="L6" i="49"/>
  <c r="L25" i="49"/>
  <c r="L27" i="49"/>
  <c r="L26" i="49"/>
  <c r="L48" i="49"/>
  <c r="L29" i="49"/>
  <c r="Z71" i="48"/>
  <c r="AY71" i="48" s="1"/>
  <c r="Z67" i="48"/>
  <c r="AY67" i="48" s="1"/>
  <c r="Z69" i="48"/>
  <c r="AY69" i="48" s="1"/>
  <c r="Z62" i="48"/>
  <c r="AY62" i="48" s="1"/>
  <c r="Z58" i="48"/>
  <c r="AY58" i="48" s="1"/>
  <c r="Z66" i="48"/>
  <c r="AY66" i="48" s="1"/>
  <c r="Z64" i="48"/>
  <c r="AY64" i="48" s="1"/>
  <c r="Z59" i="48"/>
  <c r="AY59" i="48" s="1"/>
  <c r="Z56" i="48"/>
  <c r="AY56" i="48" s="1"/>
  <c r="Z52" i="48"/>
  <c r="AY52" i="48" s="1"/>
  <c r="Z68" i="48"/>
  <c r="AY68" i="48" s="1"/>
  <c r="Z63" i="48"/>
  <c r="AY63" i="48" s="1"/>
  <c r="Z70" i="48"/>
  <c r="AY70" i="48" s="1"/>
  <c r="Z55" i="48"/>
  <c r="AY55" i="48" s="1"/>
  <c r="Z50" i="48"/>
  <c r="AY50" i="48" s="1"/>
  <c r="Z48" i="48"/>
  <c r="Z44" i="48"/>
  <c r="Z41" i="48"/>
  <c r="Z54" i="48"/>
  <c r="AY54" i="48" s="1"/>
  <c r="Z65" i="48"/>
  <c r="AY65" i="48" s="1"/>
  <c r="Z60" i="48"/>
  <c r="AY60" i="48" s="1"/>
  <c r="Z49" i="48"/>
  <c r="AY49" i="48" s="1"/>
  <c r="Z46" i="48"/>
  <c r="Z30" i="48"/>
  <c r="Z5" i="48"/>
  <c r="Z6" i="48"/>
  <c r="Z21" i="48"/>
  <c r="Z9" i="48"/>
  <c r="Z57" i="48"/>
  <c r="AY57" i="48" s="1"/>
  <c r="Z24" i="48"/>
  <c r="Z45" i="48"/>
  <c r="Z27" i="48"/>
  <c r="Z39" i="48"/>
  <c r="Z53" i="48"/>
  <c r="AY53" i="48" s="1"/>
  <c r="Z43" i="48"/>
  <c r="Z10" i="48"/>
  <c r="Z8" i="48"/>
  <c r="Z20" i="48"/>
  <c r="Z19" i="48"/>
  <c r="Z40" i="48"/>
  <c r="Z26" i="48"/>
  <c r="Z37" i="48"/>
  <c r="Z25" i="48"/>
  <c r="Z31" i="48"/>
  <c r="Z35" i="48"/>
  <c r="Z61" i="48"/>
  <c r="AY61" i="48" s="1"/>
  <c r="Z47" i="48"/>
  <c r="AY46" i="48" s="1"/>
  <c r="Z14" i="48"/>
  <c r="Z72" i="48"/>
  <c r="AY72" i="48" s="1"/>
  <c r="Z51" i="48"/>
  <c r="AY51" i="48" s="1"/>
  <c r="Z42" i="48"/>
  <c r="Z22" i="48"/>
  <c r="Z17" i="48"/>
  <c r="Z15" i="48"/>
  <c r="Z33" i="48"/>
  <c r="Z11" i="48"/>
  <c r="Z36" i="48"/>
  <c r="Z29" i="48"/>
  <c r="Z12" i="48"/>
  <c r="Z13" i="48"/>
  <c r="Z28" i="48"/>
  <c r="Z18" i="48"/>
  <c r="Z38" i="48"/>
  <c r="Z23" i="48"/>
  <c r="Z32" i="48"/>
  <c r="Z34" i="48"/>
  <c r="Z16" i="48"/>
  <c r="Z7" i="48"/>
  <c r="V69" i="48"/>
  <c r="AW69" i="48" s="1"/>
  <c r="V71" i="48"/>
  <c r="AW71" i="48" s="1"/>
  <c r="V66" i="48"/>
  <c r="AW66" i="48" s="1"/>
  <c r="V64" i="48"/>
  <c r="AW64" i="48" s="1"/>
  <c r="V60" i="48"/>
  <c r="AW60" i="48" s="1"/>
  <c r="V72" i="48"/>
  <c r="AW72" i="48" s="1"/>
  <c r="V61" i="48"/>
  <c r="AW61" i="48" s="1"/>
  <c r="V54" i="48"/>
  <c r="AW54" i="48" s="1"/>
  <c r="V50" i="48"/>
  <c r="AW50" i="48" s="1"/>
  <c r="V65" i="48"/>
  <c r="AW65" i="48" s="1"/>
  <c r="V68" i="48"/>
  <c r="AW68" i="48" s="1"/>
  <c r="V63" i="48"/>
  <c r="AW63" i="48" s="1"/>
  <c r="V57" i="48"/>
  <c r="AW57" i="48" s="1"/>
  <c r="V52" i="48"/>
  <c r="AW52" i="48" s="1"/>
  <c r="V49" i="48"/>
  <c r="AW49" i="48" s="1"/>
  <c r="V46" i="48"/>
  <c r="V42" i="48"/>
  <c r="V70" i="48"/>
  <c r="AW70" i="48" s="1"/>
  <c r="V56" i="48"/>
  <c r="AW56" i="48" s="1"/>
  <c r="V51" i="48"/>
  <c r="AW51" i="48" s="1"/>
  <c r="V24" i="48"/>
  <c r="V62" i="48"/>
  <c r="AW62" i="48" s="1"/>
  <c r="V48" i="48"/>
  <c r="V43" i="48"/>
  <c r="V10" i="48"/>
  <c r="V38" i="48"/>
  <c r="V17" i="48"/>
  <c r="V67" i="48"/>
  <c r="AW67" i="48" s="1"/>
  <c r="V59" i="48"/>
  <c r="AW59" i="48" s="1"/>
  <c r="V47" i="48"/>
  <c r="V30" i="48"/>
  <c r="V14" i="48"/>
  <c r="V40" i="48"/>
  <c r="V22" i="48"/>
  <c r="V58" i="48"/>
  <c r="AW58" i="48" s="1"/>
  <c r="V45" i="48"/>
  <c r="V41" i="48"/>
  <c r="V5" i="48"/>
  <c r="V21" i="48"/>
  <c r="V12" i="48"/>
  <c r="V11" i="48"/>
  <c r="V16" i="48"/>
  <c r="V36" i="48"/>
  <c r="V23" i="48"/>
  <c r="V53" i="48"/>
  <c r="AW53" i="48" s="1"/>
  <c r="V27" i="48"/>
  <c r="V9" i="48"/>
  <c r="V13" i="48"/>
  <c r="V15" i="48"/>
  <c r="V28" i="48"/>
  <c r="V44" i="48"/>
  <c r="V55" i="48"/>
  <c r="AW55" i="48" s="1"/>
  <c r="V39" i="48"/>
  <c r="V25" i="48"/>
  <c r="V35" i="48"/>
  <c r="V32" i="48"/>
  <c r="V18" i="48"/>
  <c r="V7" i="48"/>
  <c r="V6" i="48"/>
  <c r="V8" i="48"/>
  <c r="V19" i="48"/>
  <c r="V34" i="48"/>
  <c r="V37" i="48"/>
  <c r="V31" i="48"/>
  <c r="V26" i="48"/>
  <c r="V20" i="48"/>
  <c r="V29" i="48"/>
  <c r="V33" i="48"/>
  <c r="F69" i="48"/>
  <c r="F68" i="48"/>
  <c r="F64" i="48"/>
  <c r="F60" i="48"/>
  <c r="F72" i="48"/>
  <c r="F71" i="48"/>
  <c r="F70" i="48"/>
  <c r="F63" i="48"/>
  <c r="F58" i="48"/>
  <c r="F54" i="48"/>
  <c r="F50" i="48"/>
  <c r="F62" i="48"/>
  <c r="F66" i="48"/>
  <c r="F59" i="48"/>
  <c r="F55" i="48"/>
  <c r="F49" i="48"/>
  <c r="F46" i="48"/>
  <c r="F42" i="48"/>
  <c r="F67" i="48"/>
  <c r="F61" i="48"/>
  <c r="F53" i="48"/>
  <c r="F57" i="48"/>
  <c r="F52" i="48"/>
  <c r="F45" i="48"/>
  <c r="F41" i="48"/>
  <c r="F38" i="48"/>
  <c r="F44" i="48"/>
  <c r="F14" i="48"/>
  <c r="F40" i="48"/>
  <c r="D38" i="34"/>
  <c r="F48" i="48"/>
  <c r="F43" i="48"/>
  <c r="F36" i="48"/>
  <c r="F51" i="48"/>
  <c r="F13" i="48"/>
  <c r="F56" i="48"/>
  <c r="F47" i="48"/>
  <c r="F65" i="48"/>
  <c r="F39" i="48"/>
  <c r="F12" i="48"/>
  <c r="F35" i="48"/>
  <c r="F18" i="48"/>
  <c r="F34" i="48"/>
  <c r="F6" i="48"/>
  <c r="F37" i="48"/>
  <c r="F32" i="48"/>
  <c r="F33" i="48"/>
  <c r="D11" i="10" s="1"/>
  <c r="AH71" i="48"/>
  <c r="BC71" i="48" s="1"/>
  <c r="AH67" i="48"/>
  <c r="BC67" i="48" s="1"/>
  <c r="AH70" i="48"/>
  <c r="BC70" i="48" s="1"/>
  <c r="AH62" i="48"/>
  <c r="BC62" i="48" s="1"/>
  <c r="AH58" i="48"/>
  <c r="BC58" i="48" s="1"/>
  <c r="AH65" i="48"/>
  <c r="BC65" i="48" s="1"/>
  <c r="AH60" i="48"/>
  <c r="BC60" i="48" s="1"/>
  <c r="AH56" i="48"/>
  <c r="BC56" i="48" s="1"/>
  <c r="AH52" i="48"/>
  <c r="BC52" i="48" s="1"/>
  <c r="AH72" i="48"/>
  <c r="BC72" i="48" s="1"/>
  <c r="AH64" i="48"/>
  <c r="BC64" i="48" s="1"/>
  <c r="AH69" i="48"/>
  <c r="BC69" i="48" s="1"/>
  <c r="AH66" i="48"/>
  <c r="BC66" i="48" s="1"/>
  <c r="AH59" i="48"/>
  <c r="BC59" i="48" s="1"/>
  <c r="AH57" i="48"/>
  <c r="BC57" i="48" s="1"/>
  <c r="AH51" i="48"/>
  <c r="BC51" i="48" s="1"/>
  <c r="AH48" i="48"/>
  <c r="AH44" i="48"/>
  <c r="AH41" i="48"/>
  <c r="AH61" i="48"/>
  <c r="BC61" i="48" s="1"/>
  <c r="AH55" i="48"/>
  <c r="BC55" i="48" s="1"/>
  <c r="AH50" i="48"/>
  <c r="BC50" i="48" s="1"/>
  <c r="AH68" i="48"/>
  <c r="BC68" i="48" s="1"/>
  <c r="AH47" i="48"/>
  <c r="AH42" i="48"/>
  <c r="AH5" i="48"/>
  <c r="AH6" i="48"/>
  <c r="AH21" i="48"/>
  <c r="AH9" i="48"/>
  <c r="AH63" i="48"/>
  <c r="BC63" i="48" s="1"/>
  <c r="AH53" i="48"/>
  <c r="BC53" i="48" s="1"/>
  <c r="AH46" i="48"/>
  <c r="AH30" i="48"/>
  <c r="AH27" i="48"/>
  <c r="AH39" i="48"/>
  <c r="AH49" i="48"/>
  <c r="BC49" i="48" s="1"/>
  <c r="AH38" i="48"/>
  <c r="AH12" i="48"/>
  <c r="AH8" i="48"/>
  <c r="AH20" i="48"/>
  <c r="AH19" i="48"/>
  <c r="AH24" i="48"/>
  <c r="AH14" i="48"/>
  <c r="AH22" i="48"/>
  <c r="AH37" i="48"/>
  <c r="AH25" i="48"/>
  <c r="AH31" i="48"/>
  <c r="AH35" i="48"/>
  <c r="AH43" i="48"/>
  <c r="AH45" i="48"/>
  <c r="AH13" i="48"/>
  <c r="AH28" i="48"/>
  <c r="AH32" i="48"/>
  <c r="AH33" i="48"/>
  <c r="AH26" i="48"/>
  <c r="AH16" i="48"/>
  <c r="AH23" i="48"/>
  <c r="AH29" i="48"/>
  <c r="AH10" i="48"/>
  <c r="AH15" i="48"/>
  <c r="AH18" i="48"/>
  <c r="AH54" i="48"/>
  <c r="BC54" i="48" s="1"/>
  <c r="AH11" i="48"/>
  <c r="AH34" i="48"/>
  <c r="AH40" i="48"/>
  <c r="AH7" i="48"/>
  <c r="AH17" i="48"/>
  <c r="AH36" i="48"/>
  <c r="J71" i="48"/>
  <c r="AQ71" i="48" s="1"/>
  <c r="J67" i="48"/>
  <c r="AQ67" i="48" s="1"/>
  <c r="J72" i="48"/>
  <c r="AQ72" i="48" s="1"/>
  <c r="J66" i="48"/>
  <c r="AQ66" i="48" s="1"/>
  <c r="J62" i="48"/>
  <c r="AQ62" i="48" s="1"/>
  <c r="J58" i="48"/>
  <c r="AQ58" i="48" s="1"/>
  <c r="J61" i="48"/>
  <c r="AQ61" i="48" s="1"/>
  <c r="J56" i="48"/>
  <c r="AQ56" i="48" s="1"/>
  <c r="J52" i="48"/>
  <c r="AQ52" i="48" s="1"/>
  <c r="J65" i="48"/>
  <c r="AQ65" i="48" s="1"/>
  <c r="J64" i="48"/>
  <c r="AQ64" i="48" s="1"/>
  <c r="J53" i="48"/>
  <c r="AQ53" i="48" s="1"/>
  <c r="J48" i="48"/>
  <c r="J44" i="48"/>
  <c r="J41" i="48"/>
  <c r="J57" i="48"/>
  <c r="AQ57" i="48" s="1"/>
  <c r="J51" i="48"/>
  <c r="AQ51" i="48" s="1"/>
  <c r="J63" i="48"/>
  <c r="AQ63" i="48" s="1"/>
  <c r="J55" i="48"/>
  <c r="AQ55" i="48" s="1"/>
  <c r="J50" i="48"/>
  <c r="AQ50" i="48" s="1"/>
  <c r="J49" i="48"/>
  <c r="AQ49" i="48" s="1"/>
  <c r="J43" i="48"/>
  <c r="J5" i="48"/>
  <c r="J21" i="48"/>
  <c r="J9" i="48"/>
  <c r="J68" i="48"/>
  <c r="AQ68" i="48" s="1"/>
  <c r="J24" i="48"/>
  <c r="J47" i="48"/>
  <c r="J42" i="48"/>
  <c r="J27" i="48"/>
  <c r="J39" i="48"/>
  <c r="J60" i="48"/>
  <c r="AQ60" i="48" s="1"/>
  <c r="J46" i="48"/>
  <c r="J30" i="48"/>
  <c r="J10" i="48"/>
  <c r="J17" i="48"/>
  <c r="J8" i="48"/>
  <c r="J20" i="48"/>
  <c r="J19" i="48"/>
  <c r="J69" i="48"/>
  <c r="AQ69" i="48" s="1"/>
  <c r="J54" i="48"/>
  <c r="AQ54" i="48" s="1"/>
  <c r="J40" i="48"/>
  <c r="J12" i="48"/>
  <c r="J37" i="48"/>
  <c r="J25" i="48"/>
  <c r="J31" i="48"/>
  <c r="J35" i="48"/>
  <c r="J45" i="48"/>
  <c r="J70" i="48"/>
  <c r="AQ70" i="48" s="1"/>
  <c r="J26" i="48"/>
  <c r="J38" i="48"/>
  <c r="J15" i="48"/>
  <c r="J33" i="48"/>
  <c r="J59" i="48"/>
  <c r="AQ59" i="48" s="1"/>
  <c r="J11" i="48"/>
  <c r="J36" i="48"/>
  <c r="J32" i="48"/>
  <c r="J29" i="48"/>
  <c r="J22" i="48"/>
  <c r="J28" i="48"/>
  <c r="J16" i="48"/>
  <c r="J23" i="48"/>
  <c r="J7" i="48"/>
  <c r="J34" i="48"/>
  <c r="X72" i="48"/>
  <c r="AX72" i="48" s="1"/>
  <c r="X68" i="48"/>
  <c r="AX68" i="48" s="1"/>
  <c r="X70" i="48"/>
  <c r="AX70" i="48" s="1"/>
  <c r="X63" i="48"/>
  <c r="AX63" i="48" s="1"/>
  <c r="X59" i="48"/>
  <c r="AX59" i="48" s="1"/>
  <c r="X65" i="48"/>
  <c r="AX65" i="48" s="1"/>
  <c r="X60" i="48"/>
  <c r="AX60" i="48" s="1"/>
  <c r="X57" i="48"/>
  <c r="AX57" i="48" s="1"/>
  <c r="X53" i="48"/>
  <c r="AX53" i="48" s="1"/>
  <c r="X67" i="48"/>
  <c r="AX67" i="48" s="1"/>
  <c r="X66" i="48"/>
  <c r="AX66" i="48" s="1"/>
  <c r="X64" i="48"/>
  <c r="AX64" i="48" s="1"/>
  <c r="X71" i="48"/>
  <c r="AX71" i="48" s="1"/>
  <c r="X61" i="48"/>
  <c r="AX61" i="48" s="1"/>
  <c r="X56" i="48"/>
  <c r="AX56" i="48" s="1"/>
  <c r="X51" i="48"/>
  <c r="AX51" i="48" s="1"/>
  <c r="X24" i="48"/>
  <c r="X45" i="48"/>
  <c r="X30" i="48"/>
  <c r="X69" i="48"/>
  <c r="AX69" i="48" s="1"/>
  <c r="X55" i="48"/>
  <c r="AX55" i="48" s="1"/>
  <c r="X50" i="48"/>
  <c r="AX50" i="48" s="1"/>
  <c r="X54" i="48"/>
  <c r="AX54" i="48" s="1"/>
  <c r="X47" i="48"/>
  <c r="X42" i="48"/>
  <c r="X14" i="48"/>
  <c r="X40" i="48"/>
  <c r="X22" i="48"/>
  <c r="X12" i="48"/>
  <c r="X58" i="48"/>
  <c r="AX58" i="48" s="1"/>
  <c r="X52" i="48"/>
  <c r="AX52" i="48" s="1"/>
  <c r="X49" i="48"/>
  <c r="AX49" i="48" s="1"/>
  <c r="X46" i="48"/>
  <c r="X41" i="48"/>
  <c r="X5" i="48"/>
  <c r="X6" i="48"/>
  <c r="X21" i="48"/>
  <c r="X62" i="48"/>
  <c r="AX62" i="48" s="1"/>
  <c r="X27" i="48"/>
  <c r="X9" i="48"/>
  <c r="X13" i="48"/>
  <c r="X15" i="48"/>
  <c r="X28" i="48"/>
  <c r="X32" i="48"/>
  <c r="X48" i="48"/>
  <c r="X43" i="48"/>
  <c r="X10" i="48"/>
  <c r="X8" i="48"/>
  <c r="X20" i="48"/>
  <c r="X38" i="48"/>
  <c r="X17" i="48"/>
  <c r="X44" i="48"/>
  <c r="X16" i="48"/>
  <c r="X23" i="48"/>
  <c r="X19" i="48"/>
  <c r="X34" i="48"/>
  <c r="X37" i="48"/>
  <c r="X31" i="48"/>
  <c r="X33" i="48"/>
  <c r="X39" i="48"/>
  <c r="X26" i="48"/>
  <c r="X11" i="48"/>
  <c r="X36" i="48"/>
  <c r="X7" i="48"/>
  <c r="X25" i="48"/>
  <c r="X18" i="48"/>
  <c r="X35" i="48"/>
  <c r="X29" i="48"/>
  <c r="AD69" i="48"/>
  <c r="BA69" i="48" s="1"/>
  <c r="AD72" i="48"/>
  <c r="BA72" i="48" s="1"/>
  <c r="AD67" i="48"/>
  <c r="BA67" i="48" s="1"/>
  <c r="AD64" i="48"/>
  <c r="BA64" i="48" s="1"/>
  <c r="AD60" i="48"/>
  <c r="BA60" i="48" s="1"/>
  <c r="AD68" i="48"/>
  <c r="BA68" i="48" s="1"/>
  <c r="AD62" i="48"/>
  <c r="BA62" i="48" s="1"/>
  <c r="AD54" i="48"/>
  <c r="BA54" i="48" s="1"/>
  <c r="AD50" i="48"/>
  <c r="BA50" i="48" s="1"/>
  <c r="AD71" i="48"/>
  <c r="BA71" i="48" s="1"/>
  <c r="AD70" i="48"/>
  <c r="BA70" i="48" s="1"/>
  <c r="AD53" i="48"/>
  <c r="BA53" i="48" s="1"/>
  <c r="AD49" i="48"/>
  <c r="BA49" i="48" s="1"/>
  <c r="AD46" i="48"/>
  <c r="AD42" i="48"/>
  <c r="AD66" i="48"/>
  <c r="BA66" i="48" s="1"/>
  <c r="AD59" i="48"/>
  <c r="BA59" i="48" s="1"/>
  <c r="AD58" i="48"/>
  <c r="BA58" i="48" s="1"/>
  <c r="AD57" i="48"/>
  <c r="BA57" i="48" s="1"/>
  <c r="AD52" i="48"/>
  <c r="BA52" i="48" s="1"/>
  <c r="AD24" i="48"/>
  <c r="AD44" i="48"/>
  <c r="AD10" i="48"/>
  <c r="AD38" i="48"/>
  <c r="AD17" i="48"/>
  <c r="AD55" i="48"/>
  <c r="BA55" i="48" s="1"/>
  <c r="AD48" i="48"/>
  <c r="AD43" i="48"/>
  <c r="AD14" i="48"/>
  <c r="AD40" i="48"/>
  <c r="AD22" i="48"/>
  <c r="AB38" i="34" s="1"/>
  <c r="AD63" i="48"/>
  <c r="BA63" i="48" s="1"/>
  <c r="AD56" i="48"/>
  <c r="BA56" i="48" s="1"/>
  <c r="AD30" i="48"/>
  <c r="AD6" i="48"/>
  <c r="AD26" i="48"/>
  <c r="AD11" i="48"/>
  <c r="AD16" i="48"/>
  <c r="AD36" i="48"/>
  <c r="AD23" i="48"/>
  <c r="AD65" i="48"/>
  <c r="BA65" i="48" s="1"/>
  <c r="AD61" i="48"/>
  <c r="BA61" i="48" s="1"/>
  <c r="AD39" i="48"/>
  <c r="AD12" i="48"/>
  <c r="AD13" i="48"/>
  <c r="AD15" i="48"/>
  <c r="AD28" i="48"/>
  <c r="AD51" i="48"/>
  <c r="BA51" i="48" s="1"/>
  <c r="AD41" i="48"/>
  <c r="AD27" i="48"/>
  <c r="AD45" i="48"/>
  <c r="AD37" i="48"/>
  <c r="AD31" i="48"/>
  <c r="AD18" i="48"/>
  <c r="AD7" i="48"/>
  <c r="AD47" i="48"/>
  <c r="AD21" i="48"/>
  <c r="AD20" i="48"/>
  <c r="AD32" i="48"/>
  <c r="AD34" i="48"/>
  <c r="AD5" i="48"/>
  <c r="AD25" i="48"/>
  <c r="AD35" i="48"/>
  <c r="AD19" i="48"/>
  <c r="AD9" i="48"/>
  <c r="AD33" i="48"/>
  <c r="AD29" i="48"/>
  <c r="AD8" i="48"/>
  <c r="N69" i="48"/>
  <c r="AS69" i="48" s="1"/>
  <c r="N70" i="48"/>
  <c r="AS70" i="48" s="1"/>
  <c r="N64" i="48"/>
  <c r="AS64" i="48" s="1"/>
  <c r="N60" i="48"/>
  <c r="AS60" i="48" s="1"/>
  <c r="N68" i="48"/>
  <c r="AS68" i="48" s="1"/>
  <c r="N67" i="48"/>
  <c r="AS67" i="48" s="1"/>
  <c r="N66" i="48"/>
  <c r="AS66" i="48" s="1"/>
  <c r="N65" i="48"/>
  <c r="AS65" i="48" s="1"/>
  <c r="N59" i="48"/>
  <c r="AS59" i="48" s="1"/>
  <c r="N54" i="48"/>
  <c r="AS54" i="48" s="1"/>
  <c r="N50" i="48"/>
  <c r="AS50" i="48" s="1"/>
  <c r="N63" i="48"/>
  <c r="AS63" i="48" s="1"/>
  <c r="N72" i="48"/>
  <c r="AS72" i="48" s="1"/>
  <c r="N62" i="48"/>
  <c r="AS62" i="48" s="1"/>
  <c r="N56" i="48"/>
  <c r="AS56" i="48" s="1"/>
  <c r="N51" i="48"/>
  <c r="AS51" i="48" s="1"/>
  <c r="N49" i="48"/>
  <c r="AS49" i="48" s="1"/>
  <c r="N46" i="48"/>
  <c r="N42" i="48"/>
  <c r="N71" i="48"/>
  <c r="AS71" i="48" s="1"/>
  <c r="N58" i="48"/>
  <c r="AS58" i="48" s="1"/>
  <c r="N55" i="48"/>
  <c r="AS55" i="48" s="1"/>
  <c r="N24" i="48"/>
  <c r="N53" i="48"/>
  <c r="AS53" i="48" s="1"/>
  <c r="N47" i="48"/>
  <c r="N30" i="48"/>
  <c r="N10" i="48"/>
  <c r="N38" i="48"/>
  <c r="N17" i="48"/>
  <c r="N61" i="48"/>
  <c r="AS61" i="48" s="1"/>
  <c r="N45" i="48"/>
  <c r="N41" i="48"/>
  <c r="N14" i="48"/>
  <c r="N40" i="48"/>
  <c r="N22" i="48"/>
  <c r="L38" i="34" s="1"/>
  <c r="N44" i="48"/>
  <c r="N6" i="48"/>
  <c r="N9" i="48"/>
  <c r="N11" i="48"/>
  <c r="N16" i="48"/>
  <c r="N36" i="48"/>
  <c r="N23" i="48"/>
  <c r="N57" i="48"/>
  <c r="AS57" i="48" s="1"/>
  <c r="N39" i="48"/>
  <c r="N13" i="48"/>
  <c r="N15" i="48"/>
  <c r="N28" i="48"/>
  <c r="N52" i="48"/>
  <c r="AS52" i="48" s="1"/>
  <c r="N48" i="48"/>
  <c r="N43" i="48"/>
  <c r="N27" i="48"/>
  <c r="N12" i="48"/>
  <c r="N26" i="48"/>
  <c r="N37" i="48"/>
  <c r="N31" i="48"/>
  <c r="N19" i="48"/>
  <c r="N18" i="48"/>
  <c r="N7" i="48"/>
  <c r="N20" i="48"/>
  <c r="N34" i="48"/>
  <c r="N21" i="48"/>
  <c r="N25" i="48"/>
  <c r="N35" i="48"/>
  <c r="N8" i="48"/>
  <c r="N32" i="48"/>
  <c r="N33" i="48"/>
  <c r="N29" i="48"/>
  <c r="N5" i="48"/>
  <c r="L70" i="48"/>
  <c r="AR70" i="48" s="1"/>
  <c r="L66" i="48"/>
  <c r="AR66" i="48" s="1"/>
  <c r="L71" i="48"/>
  <c r="AR71" i="48" s="1"/>
  <c r="L65" i="48"/>
  <c r="AR65" i="48" s="1"/>
  <c r="L61" i="48"/>
  <c r="AR61" i="48" s="1"/>
  <c r="L60" i="48"/>
  <c r="AR60" i="48" s="1"/>
  <c r="L55" i="48"/>
  <c r="AR55" i="48" s="1"/>
  <c r="L51" i="48"/>
  <c r="AR51" i="48" s="1"/>
  <c r="L69" i="48"/>
  <c r="AR69" i="48" s="1"/>
  <c r="L68" i="48"/>
  <c r="AR68" i="48" s="1"/>
  <c r="L67" i="48"/>
  <c r="AR67" i="48" s="1"/>
  <c r="L64" i="48"/>
  <c r="AR64" i="48" s="1"/>
  <c r="L57" i="48"/>
  <c r="AR57" i="48" s="1"/>
  <c r="L52" i="48"/>
  <c r="AR52" i="48" s="1"/>
  <c r="L47" i="48"/>
  <c r="L43" i="48"/>
  <c r="L72" i="48"/>
  <c r="AR72" i="48" s="1"/>
  <c r="L62" i="48"/>
  <c r="AR62" i="48" s="1"/>
  <c r="L56" i="48"/>
  <c r="AR56" i="48" s="1"/>
  <c r="L50" i="48"/>
  <c r="AR50" i="48" s="1"/>
  <c r="L49" i="48"/>
  <c r="AR49" i="48" s="1"/>
  <c r="L24" i="48"/>
  <c r="L48" i="48"/>
  <c r="AR47" i="48" s="1"/>
  <c r="L42" i="48"/>
  <c r="L27" i="48"/>
  <c r="L39" i="48"/>
  <c r="L26" i="48"/>
  <c r="L53" i="48"/>
  <c r="AR53" i="48" s="1"/>
  <c r="L46" i="48"/>
  <c r="L30" i="48"/>
  <c r="L10" i="48"/>
  <c r="L38" i="48"/>
  <c r="L54" i="48"/>
  <c r="AR54" i="48" s="1"/>
  <c r="L40" i="48"/>
  <c r="L12" i="48"/>
  <c r="L37" i="48"/>
  <c r="L25" i="48"/>
  <c r="L31" i="48"/>
  <c r="L35" i="48"/>
  <c r="L63" i="48"/>
  <c r="AR63" i="48" s="1"/>
  <c r="L58" i="48"/>
  <c r="AR58" i="48" s="1"/>
  <c r="L44" i="48"/>
  <c r="L6" i="48"/>
  <c r="L9" i="48"/>
  <c r="L11" i="48"/>
  <c r="L16" i="48"/>
  <c r="L36" i="48"/>
  <c r="L23" i="48"/>
  <c r="L59" i="48"/>
  <c r="AR59" i="48" s="1"/>
  <c r="L5" i="48"/>
  <c r="L8" i="48"/>
  <c r="L32" i="48"/>
  <c r="L29" i="48"/>
  <c r="L14" i="48"/>
  <c r="L22" i="48"/>
  <c r="L13" i="48"/>
  <c r="L28" i="48"/>
  <c r="L19" i="48"/>
  <c r="L18" i="48"/>
  <c r="L7" i="48"/>
  <c r="L45" i="48"/>
  <c r="L17" i="48"/>
  <c r="L20" i="48"/>
  <c r="L34" i="48"/>
  <c r="L41" i="48"/>
  <c r="L21" i="48"/>
  <c r="L15" i="48"/>
  <c r="L33" i="48"/>
  <c r="Z51" i="47"/>
  <c r="Z6" i="47"/>
  <c r="Z16" i="47"/>
  <c r="Z71" i="47"/>
  <c r="AY71" i="47" s="1"/>
  <c r="Z72" i="47"/>
  <c r="AY72" i="47" s="1"/>
  <c r="Z70" i="47"/>
  <c r="AY70" i="47" s="1"/>
  <c r="Z69" i="47"/>
  <c r="AY69" i="47" s="1"/>
  <c r="Z5" i="47"/>
  <c r="Z38" i="47"/>
  <c r="Z68" i="47"/>
  <c r="AY68" i="47" s="1"/>
  <c r="Z67" i="47"/>
  <c r="AY67" i="47" s="1"/>
  <c r="Z17" i="47"/>
  <c r="Z12" i="47"/>
  <c r="Z64" i="47"/>
  <c r="Z62" i="47"/>
  <c r="Z27" i="47"/>
  <c r="Z19" i="47"/>
  <c r="Z28" i="47"/>
  <c r="Z18" i="47"/>
  <c r="Z63" i="47"/>
  <c r="Z52" i="47"/>
  <c r="Z65" i="47"/>
  <c r="Z10" i="47"/>
  <c r="Z44" i="47"/>
  <c r="Z66" i="47"/>
  <c r="Z9" i="47"/>
  <c r="Z59" i="47"/>
  <c r="Z56" i="47"/>
  <c r="Z61" i="47"/>
  <c r="Z58" i="47"/>
  <c r="Z55" i="47"/>
  <c r="Z57" i="47"/>
  <c r="Z43" i="47"/>
  <c r="Z33" i="47"/>
  <c r="Z34" i="47"/>
  <c r="Z23" i="47"/>
  <c r="Z50" i="47"/>
  <c r="Z48" i="47"/>
  <c r="Z54" i="47"/>
  <c r="Z37" i="47"/>
  <c r="Z40" i="47"/>
  <c r="Z32" i="47"/>
  <c r="Z39" i="47"/>
  <c r="Z29" i="47"/>
  <c r="Z14" i="47"/>
  <c r="Z36" i="47"/>
  <c r="Z15" i="47"/>
  <c r="Z30" i="47"/>
  <c r="Z11" i="47"/>
  <c r="Z13" i="47"/>
  <c r="Z42" i="47"/>
  <c r="Z25" i="47"/>
  <c r="Z60" i="47"/>
  <c r="Z41" i="47"/>
  <c r="Z35" i="47"/>
  <c r="Z26" i="47"/>
  <c r="Z24" i="47"/>
  <c r="Z7" i="47"/>
  <c r="Z46" i="47"/>
  <c r="Z20" i="47"/>
  <c r="Z31" i="47"/>
  <c r="Z8" i="47"/>
  <c r="Z47" i="47"/>
  <c r="Z22" i="47"/>
  <c r="Z49" i="47"/>
  <c r="Z45" i="47"/>
  <c r="Z53" i="47"/>
  <c r="Z21" i="47"/>
  <c r="AO41" i="47"/>
  <c r="AO50" i="47"/>
  <c r="AO61" i="47"/>
  <c r="AO58" i="47"/>
  <c r="AO17" i="47"/>
  <c r="AO19" i="47"/>
  <c r="R51" i="47"/>
  <c r="R6" i="47"/>
  <c r="R16" i="47"/>
  <c r="R71" i="47"/>
  <c r="AU71" i="47" s="1"/>
  <c r="R72" i="47"/>
  <c r="AU72" i="47" s="1"/>
  <c r="R27" i="47"/>
  <c r="R70" i="47"/>
  <c r="AU70" i="47" s="1"/>
  <c r="R69" i="47"/>
  <c r="AU69" i="47" s="1"/>
  <c r="R38" i="47"/>
  <c r="R17" i="47"/>
  <c r="R68" i="47"/>
  <c r="AU68" i="47" s="1"/>
  <c r="R12" i="47"/>
  <c r="R64" i="47"/>
  <c r="R62" i="47"/>
  <c r="R67" i="47"/>
  <c r="AU67" i="47" s="1"/>
  <c r="R66" i="47"/>
  <c r="R18" i="47"/>
  <c r="R5" i="47"/>
  <c r="R48" i="47"/>
  <c r="R9" i="47"/>
  <c r="R52" i="47"/>
  <c r="R10" i="47"/>
  <c r="R63" i="47"/>
  <c r="R25" i="47"/>
  <c r="R44" i="47"/>
  <c r="R65" i="47"/>
  <c r="R61" i="47"/>
  <c r="R58" i="47"/>
  <c r="R56" i="47"/>
  <c r="R36" i="47"/>
  <c r="R55" i="47"/>
  <c r="R28" i="47"/>
  <c r="AU66" i="47" s="1"/>
  <c r="R22" i="47"/>
  <c r="R59" i="47"/>
  <c r="R41" i="47"/>
  <c r="R37" i="47"/>
  <c r="R43" i="47"/>
  <c r="R33" i="47"/>
  <c r="R34" i="47"/>
  <c r="R23" i="47"/>
  <c r="R50" i="47"/>
  <c r="R19" i="47"/>
  <c r="R40" i="47"/>
  <c r="R32" i="47"/>
  <c r="R39" i="47"/>
  <c r="R29" i="47"/>
  <c r="R14" i="47"/>
  <c r="R20" i="47"/>
  <c r="R31" i="47"/>
  <c r="R8" i="47"/>
  <c r="R11" i="47"/>
  <c r="R13" i="47"/>
  <c r="R30" i="47"/>
  <c r="R42" i="47"/>
  <c r="R57" i="47"/>
  <c r="R53" i="47"/>
  <c r="R45" i="47"/>
  <c r="R7" i="47"/>
  <c r="R46" i="47"/>
  <c r="R60" i="47"/>
  <c r="R54" i="47"/>
  <c r="R15" i="47"/>
  <c r="R47" i="47"/>
  <c r="R21" i="47"/>
  <c r="R26" i="47"/>
  <c r="R49" i="47"/>
  <c r="R24" i="47"/>
  <c r="R35" i="47"/>
  <c r="AO37" i="47"/>
  <c r="AO18" i="47"/>
  <c r="AO10" i="47"/>
  <c r="AO26" i="47"/>
  <c r="AO43" i="47"/>
  <c r="AO38" i="47"/>
  <c r="AO54" i="47"/>
  <c r="AO42" i="47"/>
  <c r="AO47" i="47"/>
  <c r="AO48" i="47"/>
  <c r="AO55" i="47"/>
  <c r="AO62" i="47"/>
  <c r="AO59" i="47"/>
  <c r="AO60" i="47"/>
  <c r="AO70" i="47"/>
  <c r="AO16" i="47"/>
  <c r="AO15" i="47"/>
  <c r="T16" i="47"/>
  <c r="T72" i="47"/>
  <c r="AV72" i="47" s="1"/>
  <c r="T5" i="47"/>
  <c r="T27" i="47"/>
  <c r="T6" i="47"/>
  <c r="T69" i="47"/>
  <c r="AV69" i="47" s="1"/>
  <c r="T38" i="47"/>
  <c r="T68" i="47"/>
  <c r="AV68" i="47" s="1"/>
  <c r="T71" i="47"/>
  <c r="AV71" i="47" s="1"/>
  <c r="T70" i="47"/>
  <c r="AV70" i="47" s="1"/>
  <c r="T12" i="47"/>
  <c r="T51" i="47"/>
  <c r="T28" i="47"/>
  <c r="T18" i="47"/>
  <c r="T19" i="47"/>
  <c r="T17" i="47"/>
  <c r="T48" i="47"/>
  <c r="T65" i="47"/>
  <c r="T62" i="47"/>
  <c r="T10" i="47"/>
  <c r="T64" i="47"/>
  <c r="T63" i="47"/>
  <c r="T9" i="47"/>
  <c r="T25" i="47"/>
  <c r="T22" i="47"/>
  <c r="T61" i="47"/>
  <c r="T59" i="47"/>
  <c r="T36" i="47"/>
  <c r="T55" i="47"/>
  <c r="T67" i="47"/>
  <c r="AV67" i="47" s="1"/>
  <c r="T66" i="47"/>
  <c r="T52" i="47"/>
  <c r="T60" i="47"/>
  <c r="T54" i="47"/>
  <c r="T40" i="47"/>
  <c r="T32" i="47"/>
  <c r="T39" i="47"/>
  <c r="T29" i="47"/>
  <c r="T14" i="47"/>
  <c r="T44" i="47"/>
  <c r="T57" i="47"/>
  <c r="T53" i="47"/>
  <c r="T35" i="47"/>
  <c r="T8" i="47"/>
  <c r="T30" i="47"/>
  <c r="T37" i="47"/>
  <c r="T43" i="47"/>
  <c r="T34" i="47"/>
  <c r="T45" i="47"/>
  <c r="T7" i="47"/>
  <c r="T46" i="47"/>
  <c r="T33" i="47"/>
  <c r="T21" i="47"/>
  <c r="T58" i="47"/>
  <c r="T56" i="47"/>
  <c r="T15" i="47"/>
  <c r="T50" i="47"/>
  <c r="T47" i="47"/>
  <c r="T42" i="47"/>
  <c r="T41" i="47"/>
  <c r="T26" i="47"/>
  <c r="T24" i="47"/>
  <c r="T49" i="47"/>
  <c r="T20" i="47"/>
  <c r="T11" i="47"/>
  <c r="T31" i="47"/>
  <c r="T13" i="47"/>
  <c r="T23" i="47"/>
  <c r="AO49" i="47"/>
  <c r="AO40" i="47"/>
  <c r="AO36" i="47"/>
  <c r="AO39" i="47"/>
  <c r="AO52" i="47"/>
  <c r="AO25" i="47"/>
  <c r="AO11" i="47"/>
  <c r="J51" i="47"/>
  <c r="J6" i="47"/>
  <c r="J72" i="47"/>
  <c r="AQ72" i="47" s="1"/>
  <c r="J5" i="47"/>
  <c r="J70" i="47"/>
  <c r="AQ70" i="47" s="1"/>
  <c r="J27" i="47"/>
  <c r="J69" i="47"/>
  <c r="AQ69" i="47" s="1"/>
  <c r="J38" i="47"/>
  <c r="J17" i="47"/>
  <c r="J71" i="47"/>
  <c r="AQ71" i="47" s="1"/>
  <c r="J12" i="47"/>
  <c r="J64" i="47"/>
  <c r="J48" i="47"/>
  <c r="J67" i="47"/>
  <c r="AQ67" i="47" s="1"/>
  <c r="J28" i="47"/>
  <c r="J65" i="47"/>
  <c r="J62" i="47"/>
  <c r="J52" i="47"/>
  <c r="J66" i="47"/>
  <c r="J25" i="47"/>
  <c r="J22" i="47"/>
  <c r="J44" i="47"/>
  <c r="J10" i="47"/>
  <c r="J36" i="47"/>
  <c r="J56" i="47"/>
  <c r="J68" i="47"/>
  <c r="AQ68" i="47" s="1"/>
  <c r="J60" i="47"/>
  <c r="J55" i="47"/>
  <c r="J61" i="47"/>
  <c r="J58" i="47"/>
  <c r="J57" i="47"/>
  <c r="J43" i="47"/>
  <c r="J33" i="47"/>
  <c r="J34" i="47"/>
  <c r="J23" i="47"/>
  <c r="J50" i="47"/>
  <c r="J18" i="47"/>
  <c r="J9" i="47"/>
  <c r="J59" i="47"/>
  <c r="J54" i="47"/>
  <c r="J40" i="47"/>
  <c r="J32" i="47"/>
  <c r="J39" i="47"/>
  <c r="J29" i="47"/>
  <c r="J11" i="47"/>
  <c r="J42" i="47"/>
  <c r="J35" i="47"/>
  <c r="J26" i="47"/>
  <c r="J24" i="47"/>
  <c r="J46" i="47"/>
  <c r="J63" i="47"/>
  <c r="J37" i="47"/>
  <c r="J20" i="47"/>
  <c r="J31" i="47"/>
  <c r="J47" i="47"/>
  <c r="J21" i="47"/>
  <c r="J41" i="47"/>
  <c r="J45" i="47"/>
  <c r="J49" i="47"/>
  <c r="J53" i="47"/>
  <c r="AO27" i="47"/>
  <c r="AO28" i="47"/>
  <c r="AO6" i="47"/>
  <c r="AO24" i="47"/>
  <c r="AO7" i="47"/>
  <c r="AO29" i="47"/>
  <c r="AO46" i="47"/>
  <c r="AO51" i="47"/>
  <c r="AO53" i="47"/>
  <c r="AO13" i="47"/>
  <c r="AO67" i="47"/>
  <c r="AO63" i="47"/>
  <c r="AO8" i="47"/>
  <c r="AO68" i="47"/>
  <c r="AO9" i="47"/>
  <c r="AO72" i="47"/>
  <c r="AO21" i="47"/>
  <c r="AO35" i="47"/>
  <c r="AO57" i="47"/>
  <c r="AO66" i="47"/>
  <c r="AH51" i="47"/>
  <c r="AH6" i="47"/>
  <c r="AH16" i="47"/>
  <c r="AH71" i="47"/>
  <c r="BC71" i="47" s="1"/>
  <c r="AH72" i="47"/>
  <c r="BC72" i="47" s="1"/>
  <c r="AH70" i="47"/>
  <c r="BC70" i="47" s="1"/>
  <c r="AH5" i="47"/>
  <c r="AH69" i="47"/>
  <c r="BC69" i="47" s="1"/>
  <c r="AH27" i="47"/>
  <c r="AH38" i="47"/>
  <c r="AH17" i="47"/>
  <c r="AH67" i="47"/>
  <c r="BC67" i="47" s="1"/>
  <c r="AH12" i="47"/>
  <c r="AH64" i="47"/>
  <c r="AH62" i="47"/>
  <c r="AH66" i="47"/>
  <c r="AH65" i="47"/>
  <c r="AH19" i="47"/>
  <c r="AH52" i="47"/>
  <c r="AH63" i="47"/>
  <c r="AH9" i="47"/>
  <c r="AH22" i="47"/>
  <c r="AH68" i="47"/>
  <c r="BC68" i="47" s="1"/>
  <c r="AH28" i="47"/>
  <c r="AH48" i="47"/>
  <c r="AH44" i="47"/>
  <c r="AH18" i="47"/>
  <c r="AH60" i="47"/>
  <c r="AH56" i="47"/>
  <c r="AH59" i="47"/>
  <c r="AH55" i="47"/>
  <c r="AH10" i="47"/>
  <c r="AH41" i="47"/>
  <c r="AH43" i="47"/>
  <c r="AH33" i="47"/>
  <c r="AH34" i="47"/>
  <c r="AH23" i="47"/>
  <c r="AH50" i="47"/>
  <c r="AH25" i="47"/>
  <c r="AH40" i="47"/>
  <c r="AH32" i="47"/>
  <c r="AH39" i="47"/>
  <c r="AH29" i="47"/>
  <c r="AH14" i="47"/>
  <c r="AH58" i="47"/>
  <c r="AH54" i="47"/>
  <c r="AH20" i="47"/>
  <c r="AH31" i="47"/>
  <c r="AH8" i="47"/>
  <c r="AH11" i="47"/>
  <c r="AH13" i="47"/>
  <c r="AH42" i="47"/>
  <c r="AH37" i="47"/>
  <c r="AH53" i="47"/>
  <c r="AH45" i="47"/>
  <c r="AH7" i="47"/>
  <c r="AH46" i="47"/>
  <c r="AH61" i="47"/>
  <c r="AH15" i="47"/>
  <c r="AH30" i="47"/>
  <c r="AH47" i="47"/>
  <c r="AH26" i="47"/>
  <c r="AH57" i="47"/>
  <c r="AH24" i="47"/>
  <c r="AH35" i="47"/>
  <c r="AH21" i="47"/>
  <c r="AH36" i="47"/>
  <c r="AH49" i="47"/>
  <c r="AO34" i="47"/>
  <c r="AO30" i="47"/>
  <c r="AO12" i="47"/>
  <c r="AO31" i="47"/>
  <c r="AO45" i="47"/>
  <c r="AO32" i="47"/>
  <c r="AO22" i="47"/>
  <c r="AO56" i="47"/>
  <c r="AO23" i="47"/>
  <c r="AO64" i="47"/>
  <c r="AO69" i="47"/>
  <c r="AO20" i="47"/>
  <c r="AO65" i="47"/>
  <c r="AO71" i="47"/>
  <c r="AO14" i="47"/>
  <c r="AB16" i="47"/>
  <c r="AB72" i="47"/>
  <c r="AZ72" i="47" s="1"/>
  <c r="AB5" i="47"/>
  <c r="AB27" i="47"/>
  <c r="AB71" i="47"/>
  <c r="AZ71" i="47" s="1"/>
  <c r="AB69" i="47"/>
  <c r="AZ69" i="47" s="1"/>
  <c r="AB38" i="47"/>
  <c r="AB51" i="47"/>
  <c r="AB68" i="47"/>
  <c r="AZ68" i="47" s="1"/>
  <c r="AB12" i="47"/>
  <c r="AB6" i="47"/>
  <c r="AB28" i="47"/>
  <c r="AB18" i="47"/>
  <c r="AB19" i="47"/>
  <c r="AB70" i="47"/>
  <c r="AZ70" i="47" s="1"/>
  <c r="AB66" i="47"/>
  <c r="AB48" i="47"/>
  <c r="AB9" i="47"/>
  <c r="AB10" i="47"/>
  <c r="AB65" i="47"/>
  <c r="AB62" i="47"/>
  <c r="AB25" i="47"/>
  <c r="AB61" i="47"/>
  <c r="AB59" i="47"/>
  <c r="AB67" i="47"/>
  <c r="AZ67" i="47" s="1"/>
  <c r="AB52" i="47"/>
  <c r="AB58" i="47"/>
  <c r="AB55" i="47"/>
  <c r="AB64" i="47"/>
  <c r="AB22" i="47"/>
  <c r="AB36" i="47"/>
  <c r="AB54" i="47"/>
  <c r="AB44" i="47"/>
  <c r="AB56" i="47"/>
  <c r="AB37" i="47"/>
  <c r="AB40" i="47"/>
  <c r="AB32" i="47"/>
  <c r="AB39" i="47"/>
  <c r="AB29" i="47"/>
  <c r="AB14" i="47"/>
  <c r="AB17" i="47"/>
  <c r="AB63" i="47"/>
  <c r="AB60" i="47"/>
  <c r="AB41" i="47"/>
  <c r="AB53" i="47"/>
  <c r="AB35" i="47"/>
  <c r="AB8" i="47"/>
  <c r="AB30" i="47"/>
  <c r="AB57" i="47"/>
  <c r="AB33" i="47"/>
  <c r="AB26" i="47"/>
  <c r="AB24" i="47"/>
  <c r="AB7" i="47"/>
  <c r="AB46" i="47"/>
  <c r="AB45" i="47"/>
  <c r="AB21" i="47"/>
  <c r="AB20" i="47"/>
  <c r="AB31" i="47"/>
  <c r="AB23" i="47"/>
  <c r="AB47" i="47"/>
  <c r="AB42" i="47"/>
  <c r="AB43" i="47"/>
  <c r="AB34" i="47"/>
  <c r="AB49" i="47"/>
  <c r="AB15" i="47"/>
  <c r="AB13" i="47"/>
  <c r="AB50" i="47"/>
  <c r="AB11" i="47"/>
  <c r="L16" i="47"/>
  <c r="L72" i="47"/>
  <c r="AR72" i="47" s="1"/>
  <c r="L5" i="47"/>
  <c r="L27" i="47"/>
  <c r="L51" i="47"/>
  <c r="L69" i="47"/>
  <c r="AR69" i="47" s="1"/>
  <c r="L6" i="47"/>
  <c r="L38" i="47"/>
  <c r="L71" i="47"/>
  <c r="AR71" i="47" s="1"/>
  <c r="L68" i="47"/>
  <c r="AR68" i="47" s="1"/>
  <c r="L12" i="47"/>
  <c r="L70" i="47"/>
  <c r="AR70" i="47" s="1"/>
  <c r="L67" i="47"/>
  <c r="AR67" i="47" s="1"/>
  <c r="L28" i="47"/>
  <c r="L18" i="47"/>
  <c r="L19" i="47"/>
  <c r="L65" i="47"/>
  <c r="L66" i="47"/>
  <c r="L64" i="47"/>
  <c r="L10" i="47"/>
  <c r="L17" i="47"/>
  <c r="L22" i="47"/>
  <c r="L48" i="47"/>
  <c r="L52" i="47"/>
  <c r="L61" i="47"/>
  <c r="L59" i="47"/>
  <c r="L60" i="47"/>
  <c r="L55" i="47"/>
  <c r="L63" i="47"/>
  <c r="L62" i="47"/>
  <c r="L44" i="47"/>
  <c r="L54" i="47"/>
  <c r="L9" i="47"/>
  <c r="L56" i="47"/>
  <c r="L40" i="47"/>
  <c r="L32" i="47"/>
  <c r="L39" i="47"/>
  <c r="L29" i="47"/>
  <c r="L14" i="47"/>
  <c r="L41" i="47"/>
  <c r="L53" i="47"/>
  <c r="L35" i="47"/>
  <c r="L8" i="47"/>
  <c r="L30" i="47"/>
  <c r="L33" i="47"/>
  <c r="L26" i="47"/>
  <c r="L24" i="47"/>
  <c r="L7" i="47"/>
  <c r="L46" i="47"/>
  <c r="L45" i="47"/>
  <c r="L21" i="47"/>
  <c r="L36" i="47"/>
  <c r="AR55" i="47" s="1"/>
  <c r="L37" i="47"/>
  <c r="L20" i="47"/>
  <c r="L31" i="47"/>
  <c r="L23" i="47"/>
  <c r="L47" i="47"/>
  <c r="L42" i="47"/>
  <c r="L25" i="47"/>
  <c r="L58" i="47"/>
  <c r="L57" i="47"/>
  <c r="L43" i="47"/>
  <c r="L34" i="47"/>
  <c r="L49" i="47"/>
  <c r="L50" i="47"/>
  <c r="L15" i="47"/>
  <c r="L11" i="47"/>
  <c r="L13" i="47"/>
  <c r="R71" i="46"/>
  <c r="AU71" i="46" s="1"/>
  <c r="R70" i="46"/>
  <c r="AU70" i="46" s="1"/>
  <c r="R66" i="46"/>
  <c r="AU66" i="46" s="1"/>
  <c r="R69" i="46"/>
  <c r="AU69" i="46" s="1"/>
  <c r="R68" i="46"/>
  <c r="AU68" i="46" s="1"/>
  <c r="R62" i="46"/>
  <c r="AU62" i="46" s="1"/>
  <c r="R65" i="46"/>
  <c r="AU65" i="46" s="1"/>
  <c r="R63" i="46"/>
  <c r="AU63" i="46" s="1"/>
  <c r="R58" i="46"/>
  <c r="AU58" i="46" s="1"/>
  <c r="R54" i="46"/>
  <c r="AU54" i="46" s="1"/>
  <c r="R67" i="46"/>
  <c r="AU67" i="46" s="1"/>
  <c r="R61" i="46"/>
  <c r="AU61" i="46" s="1"/>
  <c r="R57" i="46"/>
  <c r="AU57" i="46" s="1"/>
  <c r="R53" i="46"/>
  <c r="AU53" i="46" s="1"/>
  <c r="R64" i="46"/>
  <c r="AU64" i="46" s="1"/>
  <c r="R59" i="46"/>
  <c r="AU59" i="46" s="1"/>
  <c r="R9" i="46"/>
  <c r="R21" i="46"/>
  <c r="R56" i="46"/>
  <c r="AU56" i="46" s="1"/>
  <c r="R50" i="46"/>
  <c r="AU50" i="46" s="1"/>
  <c r="R55" i="46"/>
  <c r="AU55" i="46" s="1"/>
  <c r="R52" i="46"/>
  <c r="AU52" i="46" s="1"/>
  <c r="R49" i="46"/>
  <c r="AU49" i="46" s="1"/>
  <c r="R33" i="46"/>
  <c r="R17" i="46"/>
  <c r="R7" i="46"/>
  <c r="R27" i="46"/>
  <c r="R37" i="46"/>
  <c r="R16" i="46"/>
  <c r="R72" i="46"/>
  <c r="AU72" i="46" s="1"/>
  <c r="R22" i="46"/>
  <c r="R12" i="46"/>
  <c r="R34" i="46"/>
  <c r="R38" i="46"/>
  <c r="R41" i="46"/>
  <c r="R39" i="46"/>
  <c r="R43" i="46"/>
  <c r="R45" i="46"/>
  <c r="R10" i="46"/>
  <c r="R11" i="46"/>
  <c r="R6" i="46"/>
  <c r="R20" i="46"/>
  <c r="R24" i="46"/>
  <c r="R26" i="46"/>
  <c r="R28" i="46"/>
  <c r="R5" i="46"/>
  <c r="R48" i="46"/>
  <c r="R13" i="46"/>
  <c r="R51" i="46"/>
  <c r="AU51" i="46" s="1"/>
  <c r="R18" i="46"/>
  <c r="R23" i="46"/>
  <c r="R35" i="46"/>
  <c r="R47" i="46"/>
  <c r="R8" i="46"/>
  <c r="R36" i="46"/>
  <c r="R30" i="46"/>
  <c r="R44" i="46"/>
  <c r="R42" i="46"/>
  <c r="R46" i="46"/>
  <c r="R40" i="46"/>
  <c r="R29" i="46"/>
  <c r="R25" i="46"/>
  <c r="R60" i="46"/>
  <c r="AU60" i="46" s="1"/>
  <c r="R19" i="46"/>
  <c r="R31" i="46"/>
  <c r="J71" i="46"/>
  <c r="AQ71" i="46" s="1"/>
  <c r="J70" i="46"/>
  <c r="AQ70" i="46" s="1"/>
  <c r="J69" i="46"/>
  <c r="AQ69" i="46" s="1"/>
  <c r="J72" i="46"/>
  <c r="AQ72" i="46" s="1"/>
  <c r="J67" i="46"/>
  <c r="AQ67" i="46" s="1"/>
  <c r="J66" i="46"/>
  <c r="AQ66" i="46" s="1"/>
  <c r="J62" i="46"/>
  <c r="AQ62" i="46" s="1"/>
  <c r="J68" i="46"/>
  <c r="AQ68" i="46" s="1"/>
  <c r="J65" i="46"/>
  <c r="AQ65" i="46" s="1"/>
  <c r="J58" i="46"/>
  <c r="AQ58" i="46" s="1"/>
  <c r="J54" i="46"/>
  <c r="AQ54" i="46" s="1"/>
  <c r="J64" i="46"/>
  <c r="AQ64" i="46" s="1"/>
  <c r="J61" i="46"/>
  <c r="AQ61" i="46" s="1"/>
  <c r="J57" i="46"/>
  <c r="AQ57" i="46" s="1"/>
  <c r="J53" i="46"/>
  <c r="AQ53" i="46" s="1"/>
  <c r="J55" i="46"/>
  <c r="AQ55" i="46" s="1"/>
  <c r="J9" i="46"/>
  <c r="AQ47" i="46"/>
  <c r="J63" i="46"/>
  <c r="AQ63" i="46" s="1"/>
  <c r="J60" i="46"/>
  <c r="AQ60" i="46" s="1"/>
  <c r="J52" i="46"/>
  <c r="AQ52" i="46" s="1"/>
  <c r="J50" i="46"/>
  <c r="AQ50" i="46" s="1"/>
  <c r="J59" i="46"/>
  <c r="AQ59" i="46" s="1"/>
  <c r="J37" i="46"/>
  <c r="J16" i="46"/>
  <c r="J56" i="46"/>
  <c r="AQ56" i="46" s="1"/>
  <c r="J51" i="46"/>
  <c r="AQ51" i="46" s="1"/>
  <c r="J34" i="46"/>
  <c r="J38" i="46"/>
  <c r="J41" i="46"/>
  <c r="J40" i="46"/>
  <c r="J10" i="46"/>
  <c r="J11" i="46"/>
  <c r="J36" i="46"/>
  <c r="J28" i="46"/>
  <c r="J48" i="46"/>
  <c r="AQ48" i="46" s="1"/>
  <c r="J33" i="46"/>
  <c r="J39" i="46"/>
  <c r="J45" i="46"/>
  <c r="J29" i="46"/>
  <c r="J25" i="46"/>
  <c r="J42" i="46"/>
  <c r="J49" i="46"/>
  <c r="AQ49" i="46" s="1"/>
  <c r="J47" i="46"/>
  <c r="J31" i="46"/>
  <c r="J46" i="46"/>
  <c r="J43" i="46"/>
  <c r="J23" i="46"/>
  <c r="J35" i="46"/>
  <c r="J24" i="46"/>
  <c r="J30" i="46"/>
  <c r="J44" i="46"/>
  <c r="AB70" i="46"/>
  <c r="AZ70" i="46" s="1"/>
  <c r="AB69" i="46"/>
  <c r="AZ69" i="46" s="1"/>
  <c r="AB72" i="46"/>
  <c r="AZ72" i="46" s="1"/>
  <c r="AB68" i="46"/>
  <c r="AZ68" i="46" s="1"/>
  <c r="AB65" i="46"/>
  <c r="AZ65" i="46" s="1"/>
  <c r="AB66" i="46"/>
  <c r="AZ66" i="46" s="1"/>
  <c r="AB64" i="46"/>
  <c r="AZ64" i="46" s="1"/>
  <c r="AB67" i="46"/>
  <c r="AZ67" i="46" s="1"/>
  <c r="AB61" i="46"/>
  <c r="AZ61" i="46" s="1"/>
  <c r="AB57" i="46"/>
  <c r="AZ57" i="46" s="1"/>
  <c r="AB63" i="46"/>
  <c r="AZ63" i="46" s="1"/>
  <c r="AB60" i="46"/>
  <c r="AZ60" i="46" s="1"/>
  <c r="AB56" i="46"/>
  <c r="AZ56" i="46" s="1"/>
  <c r="AB52" i="46"/>
  <c r="AZ52" i="46" s="1"/>
  <c r="AB54" i="46"/>
  <c r="AZ54" i="46" s="1"/>
  <c r="AB50" i="46"/>
  <c r="AZ50" i="46" s="1"/>
  <c r="AB33" i="46"/>
  <c r="AB59" i="46"/>
  <c r="AZ59" i="46" s="1"/>
  <c r="AB49" i="46"/>
  <c r="AZ49" i="46" s="1"/>
  <c r="AB53" i="46"/>
  <c r="AZ53" i="46" s="1"/>
  <c r="AB12" i="46"/>
  <c r="AB34" i="46"/>
  <c r="AB38" i="46"/>
  <c r="AB41" i="46"/>
  <c r="AB62" i="46"/>
  <c r="AZ62" i="46" s="1"/>
  <c r="AB51" i="46"/>
  <c r="AZ51" i="46" s="1"/>
  <c r="AB9" i="46"/>
  <c r="AB20" i="46"/>
  <c r="AB36" i="46"/>
  <c r="AB24" i="46"/>
  <c r="AB19" i="46"/>
  <c r="AB26" i="46"/>
  <c r="AB55" i="46"/>
  <c r="AZ55" i="46" s="1"/>
  <c r="AB7" i="46"/>
  <c r="AB37" i="46"/>
  <c r="AB28" i="46"/>
  <c r="AB5" i="46"/>
  <c r="AB71" i="46"/>
  <c r="AZ71" i="46" s="1"/>
  <c r="AB58" i="46"/>
  <c r="AZ58" i="46" s="1"/>
  <c r="AB22" i="46"/>
  <c r="AB39" i="46"/>
  <c r="AB43" i="46"/>
  <c r="AB45" i="46"/>
  <c r="AB30" i="46"/>
  <c r="AB31" i="46"/>
  <c r="AB44" i="46"/>
  <c r="AB8" i="46"/>
  <c r="AB27" i="46"/>
  <c r="AB11" i="46"/>
  <c r="AB47" i="46"/>
  <c r="AB46" i="46"/>
  <c r="AB18" i="46"/>
  <c r="AB29" i="46"/>
  <c r="AB25" i="46"/>
  <c r="AB40" i="46"/>
  <c r="AB23" i="46"/>
  <c r="AB35" i="46"/>
  <c r="AB42" i="46"/>
  <c r="AB21" i="46"/>
  <c r="AB17" i="46"/>
  <c r="AB16" i="46"/>
  <c r="AB10" i="46"/>
  <c r="AB6" i="46"/>
  <c r="AB13" i="46"/>
  <c r="AB48" i="46"/>
  <c r="AH71" i="46"/>
  <c r="BC71" i="46" s="1"/>
  <c r="AH70" i="46"/>
  <c r="BC70" i="46" s="1"/>
  <c r="AH66" i="46"/>
  <c r="BC66" i="46" s="1"/>
  <c r="AH69" i="46"/>
  <c r="BC69" i="46" s="1"/>
  <c r="AH62" i="46"/>
  <c r="BC62" i="46" s="1"/>
  <c r="AH72" i="46"/>
  <c r="BC72" i="46" s="1"/>
  <c r="AH65" i="46"/>
  <c r="BC65" i="46" s="1"/>
  <c r="AH63" i="46"/>
  <c r="BC63" i="46" s="1"/>
  <c r="AH58" i="46"/>
  <c r="BC58" i="46" s="1"/>
  <c r="AH54" i="46"/>
  <c r="BC54" i="46" s="1"/>
  <c r="AH68" i="46"/>
  <c r="BC68" i="46" s="1"/>
  <c r="AH61" i="46"/>
  <c r="BC61" i="46" s="1"/>
  <c r="AH57" i="46"/>
  <c r="BC57" i="46" s="1"/>
  <c r="AH53" i="46"/>
  <c r="BC53" i="46" s="1"/>
  <c r="AH67" i="46"/>
  <c r="BC67" i="46" s="1"/>
  <c r="AH59" i="46"/>
  <c r="BC59" i="46" s="1"/>
  <c r="AH52" i="46"/>
  <c r="BC52" i="46" s="1"/>
  <c r="AH9" i="46"/>
  <c r="AH21" i="46"/>
  <c r="AH56" i="46"/>
  <c r="BC56" i="46" s="1"/>
  <c r="AH51" i="46"/>
  <c r="BC51" i="46" s="1"/>
  <c r="AH50" i="46"/>
  <c r="BC50" i="46" s="1"/>
  <c r="AH64" i="46"/>
  <c r="BC64" i="46" s="1"/>
  <c r="AH49" i="46"/>
  <c r="BC49" i="46" s="1"/>
  <c r="AH17" i="46"/>
  <c r="AH7" i="46"/>
  <c r="AH27" i="46"/>
  <c r="AH37" i="46"/>
  <c r="AH16" i="46"/>
  <c r="AH60" i="46"/>
  <c r="BC60" i="46" s="1"/>
  <c r="AH22" i="46"/>
  <c r="AH12" i="46"/>
  <c r="AH34" i="46"/>
  <c r="AH38" i="46"/>
  <c r="AH41" i="46"/>
  <c r="AH39" i="46"/>
  <c r="AH43" i="46"/>
  <c r="AH45" i="46"/>
  <c r="AH10" i="46"/>
  <c r="AH11" i="46"/>
  <c r="AH6" i="46"/>
  <c r="AH33" i="46"/>
  <c r="AH20" i="46"/>
  <c r="AH24" i="46"/>
  <c r="AH26" i="46"/>
  <c r="AH28" i="46"/>
  <c r="AH5" i="46"/>
  <c r="AH48" i="46"/>
  <c r="AH13" i="46"/>
  <c r="AH40" i="46"/>
  <c r="AH23" i="46"/>
  <c r="AH35" i="46"/>
  <c r="AH31" i="46"/>
  <c r="AH19" i="46"/>
  <c r="AH30" i="46"/>
  <c r="AH44" i="46"/>
  <c r="AH8" i="46"/>
  <c r="AH46" i="46"/>
  <c r="AH55" i="46"/>
  <c r="BC55" i="46" s="1"/>
  <c r="AH18" i="46"/>
  <c r="AH29" i="46"/>
  <c r="AH25" i="46"/>
  <c r="AH47" i="46"/>
  <c r="AH36" i="46"/>
  <c r="AH42" i="46"/>
  <c r="L70" i="46"/>
  <c r="AR70" i="46" s="1"/>
  <c r="L69" i="46"/>
  <c r="AR69" i="46" s="1"/>
  <c r="L72" i="46"/>
  <c r="AR72" i="46" s="1"/>
  <c r="L68" i="46"/>
  <c r="AR68" i="46" s="1"/>
  <c r="L71" i="46"/>
  <c r="AR71" i="46" s="1"/>
  <c r="L65" i="46"/>
  <c r="AR65" i="46" s="1"/>
  <c r="L64" i="46"/>
  <c r="AR64" i="46" s="1"/>
  <c r="L66" i="46"/>
  <c r="AR66" i="46" s="1"/>
  <c r="L61" i="46"/>
  <c r="AR61" i="46" s="1"/>
  <c r="L57" i="46"/>
  <c r="AR57" i="46" s="1"/>
  <c r="L63" i="46"/>
  <c r="AR63" i="46" s="1"/>
  <c r="L60" i="46"/>
  <c r="AR60" i="46" s="1"/>
  <c r="L56" i="46"/>
  <c r="AR56" i="46" s="1"/>
  <c r="L52" i="46"/>
  <c r="AR52" i="46" s="1"/>
  <c r="L54" i="46"/>
  <c r="AR54" i="46" s="1"/>
  <c r="L53" i="46"/>
  <c r="AR53" i="46" s="1"/>
  <c r="L50" i="46"/>
  <c r="AR50" i="46" s="1"/>
  <c r="L33" i="46"/>
  <c r="L67" i="46"/>
  <c r="AR67" i="46" s="1"/>
  <c r="L62" i="46"/>
  <c r="AR62" i="46" s="1"/>
  <c r="L59" i="46"/>
  <c r="AR59" i="46" s="1"/>
  <c r="L49" i="46"/>
  <c r="AR49" i="46" s="1"/>
  <c r="L58" i="46"/>
  <c r="AR58" i="46" s="1"/>
  <c r="L51" i="46"/>
  <c r="AR51" i="46" s="1"/>
  <c r="L12" i="46"/>
  <c r="L34" i="46"/>
  <c r="L38" i="46"/>
  <c r="L41" i="46"/>
  <c r="L55" i="46"/>
  <c r="AR55" i="46" s="1"/>
  <c r="L9" i="46"/>
  <c r="L20" i="46"/>
  <c r="L36" i="46"/>
  <c r="L24" i="46"/>
  <c r="L19" i="46"/>
  <c r="L26" i="46"/>
  <c r="L21" i="46"/>
  <c r="L7" i="46"/>
  <c r="L37" i="46"/>
  <c r="L28" i="46"/>
  <c r="L5" i="46"/>
  <c r="L39" i="46"/>
  <c r="L43" i="46"/>
  <c r="L45" i="46"/>
  <c r="L30" i="46"/>
  <c r="L31" i="46"/>
  <c r="L44" i="46"/>
  <c r="L8" i="46"/>
  <c r="L17" i="46"/>
  <c r="L16" i="46"/>
  <c r="L11" i="46"/>
  <c r="L13" i="46"/>
  <c r="L46" i="46"/>
  <c r="L29" i="46"/>
  <c r="L22" i="46"/>
  <c r="L18" i="46"/>
  <c r="L23" i="46"/>
  <c r="L35" i="46"/>
  <c r="L48" i="46"/>
  <c r="L27" i="46"/>
  <c r="L10" i="46"/>
  <c r="L6" i="46"/>
  <c r="L47" i="46"/>
  <c r="L40" i="46"/>
  <c r="L25" i="46"/>
  <c r="L42" i="46"/>
  <c r="T70" i="46"/>
  <c r="AV70" i="46" s="1"/>
  <c r="T69" i="46"/>
  <c r="AV69" i="46" s="1"/>
  <c r="T72" i="46"/>
  <c r="AV72" i="46" s="1"/>
  <c r="T68" i="46"/>
  <c r="AV68" i="46" s="1"/>
  <c r="T66" i="46"/>
  <c r="AV66" i="46" s="1"/>
  <c r="T65" i="46"/>
  <c r="AV65" i="46" s="1"/>
  <c r="T67" i="46"/>
  <c r="AV67" i="46" s="1"/>
  <c r="T64" i="46"/>
  <c r="AV64" i="46" s="1"/>
  <c r="T71" i="46"/>
  <c r="AV71" i="46" s="1"/>
  <c r="T62" i="46"/>
  <c r="AV62" i="46" s="1"/>
  <c r="T61" i="46"/>
  <c r="AV61" i="46" s="1"/>
  <c r="T57" i="46"/>
  <c r="AV57" i="46" s="1"/>
  <c r="T60" i="46"/>
  <c r="AV60" i="46" s="1"/>
  <c r="T56" i="46"/>
  <c r="AV56" i="46" s="1"/>
  <c r="T52" i="46"/>
  <c r="AV52" i="46" s="1"/>
  <c r="T63" i="46"/>
  <c r="AV63" i="46" s="1"/>
  <c r="T58" i="46"/>
  <c r="AV58" i="46" s="1"/>
  <c r="T50" i="46"/>
  <c r="AV50" i="46" s="1"/>
  <c r="T33" i="46"/>
  <c r="T55" i="46"/>
  <c r="AV55" i="46" s="1"/>
  <c r="T53" i="46"/>
  <c r="AV53" i="46" s="1"/>
  <c r="T49" i="46"/>
  <c r="AV49" i="46" s="1"/>
  <c r="T54" i="46"/>
  <c r="AV54" i="46" s="1"/>
  <c r="T22" i="46"/>
  <c r="T12" i="46"/>
  <c r="T34" i="46"/>
  <c r="T38" i="46"/>
  <c r="T41" i="46"/>
  <c r="T21" i="46"/>
  <c r="T20" i="46"/>
  <c r="T36" i="46"/>
  <c r="T24" i="46"/>
  <c r="T19" i="46"/>
  <c r="T26" i="46"/>
  <c r="T59" i="46"/>
  <c r="AV59" i="46" s="1"/>
  <c r="T17" i="46"/>
  <c r="T27" i="46"/>
  <c r="T16" i="46"/>
  <c r="T28" i="46"/>
  <c r="T5" i="46"/>
  <c r="T51" i="46"/>
  <c r="AV51" i="46" s="1"/>
  <c r="T18" i="46"/>
  <c r="T40" i="46"/>
  <c r="T30" i="46"/>
  <c r="T31" i="46"/>
  <c r="T44" i="46"/>
  <c r="T8" i="46"/>
  <c r="T7" i="46"/>
  <c r="T10" i="46"/>
  <c r="T6" i="46"/>
  <c r="T42" i="46"/>
  <c r="T46" i="46"/>
  <c r="T39" i="46"/>
  <c r="T47" i="46"/>
  <c r="T43" i="46"/>
  <c r="T29" i="46"/>
  <c r="T25" i="46"/>
  <c r="T13" i="46"/>
  <c r="T9" i="46"/>
  <c r="T37" i="46"/>
  <c r="T11" i="46"/>
  <c r="T48" i="46"/>
  <c r="T45" i="46"/>
  <c r="T23" i="46"/>
  <c r="T35" i="46"/>
  <c r="Z71" i="46"/>
  <c r="AY71" i="46" s="1"/>
  <c r="Z70" i="46"/>
  <c r="AY70" i="46" s="1"/>
  <c r="Z66" i="46"/>
  <c r="AY66" i="46" s="1"/>
  <c r="Z69" i="46"/>
  <c r="AY69" i="46" s="1"/>
  <c r="Z67" i="46"/>
  <c r="AY67" i="46" s="1"/>
  <c r="Z62" i="46"/>
  <c r="AY62" i="46" s="1"/>
  <c r="Z65" i="46"/>
  <c r="AY65" i="46" s="1"/>
  <c r="Z58" i="46"/>
  <c r="AY58" i="46" s="1"/>
  <c r="Z54" i="46"/>
  <c r="AY54" i="46" s="1"/>
  <c r="Z72" i="46"/>
  <c r="AY72" i="46" s="1"/>
  <c r="Z64" i="46"/>
  <c r="AY64" i="46" s="1"/>
  <c r="Z61" i="46"/>
  <c r="AY61" i="46" s="1"/>
  <c r="Z57" i="46"/>
  <c r="AY57" i="46" s="1"/>
  <c r="Z53" i="46"/>
  <c r="AY53" i="46" s="1"/>
  <c r="Z55" i="46"/>
  <c r="AY55" i="46" s="1"/>
  <c r="Z51" i="46"/>
  <c r="AY51" i="46" s="1"/>
  <c r="Z9" i="46"/>
  <c r="Z21" i="46"/>
  <c r="Z60" i="46"/>
  <c r="AY60" i="46" s="1"/>
  <c r="Z50" i="46"/>
  <c r="AY50" i="46" s="1"/>
  <c r="Z17" i="46"/>
  <c r="Z7" i="46"/>
  <c r="Z27" i="46"/>
  <c r="Z37" i="46"/>
  <c r="Z16" i="46"/>
  <c r="Z33" i="46"/>
  <c r="Z12" i="46"/>
  <c r="Z34" i="46"/>
  <c r="Z38" i="46"/>
  <c r="Z41" i="46"/>
  <c r="Z52" i="46"/>
  <c r="AY52" i="46" s="1"/>
  <c r="Z18" i="46"/>
  <c r="Z40" i="46"/>
  <c r="Z10" i="46"/>
  <c r="Z11" i="46"/>
  <c r="Z6" i="46"/>
  <c r="Z49" i="46"/>
  <c r="AY49" i="46" s="1"/>
  <c r="Z36" i="46"/>
  <c r="Z19" i="46"/>
  <c r="Z28" i="46"/>
  <c r="Z5" i="46"/>
  <c r="Z48" i="46"/>
  <c r="Z13" i="46"/>
  <c r="Z22" i="46"/>
  <c r="Z43" i="46"/>
  <c r="Z29" i="46"/>
  <c r="Z25" i="46"/>
  <c r="Z8" i="46"/>
  <c r="Z26" i="46"/>
  <c r="Z68" i="46"/>
  <c r="AY68" i="46" s="1"/>
  <c r="Z24" i="46"/>
  <c r="Z31" i="46"/>
  <c r="Z47" i="46"/>
  <c r="Z46" i="46"/>
  <c r="Z59" i="46"/>
  <c r="AY59" i="46" s="1"/>
  <c r="Z39" i="46"/>
  <c r="Z45" i="46"/>
  <c r="Z23" i="46"/>
  <c r="Z35" i="46"/>
  <c r="Z42" i="46"/>
  <c r="Z63" i="46"/>
  <c r="AY63" i="46" s="1"/>
  <c r="Z56" i="46"/>
  <c r="AY56" i="46" s="1"/>
  <c r="Z20" i="46"/>
  <c r="Z30" i="46"/>
  <c r="Z44" i="46"/>
  <c r="AO65" i="46"/>
  <c r="AH25" i="45"/>
  <c r="AH74" i="45"/>
  <c r="AH77" i="45"/>
  <c r="AH73" i="45"/>
  <c r="AH76" i="45"/>
  <c r="AH72" i="45"/>
  <c r="AH42" i="45"/>
  <c r="AH43" i="45"/>
  <c r="AH71" i="45"/>
  <c r="AH75" i="45"/>
  <c r="AH70" i="45"/>
  <c r="AH24" i="45"/>
  <c r="AH69" i="45"/>
  <c r="AH67" i="45"/>
  <c r="AH23" i="45"/>
  <c r="AH47" i="45"/>
  <c r="AH21" i="45"/>
  <c r="AH65" i="45"/>
  <c r="AH40" i="45"/>
  <c r="AH46" i="45"/>
  <c r="AH64" i="45"/>
  <c r="AH68" i="45"/>
  <c r="AH50" i="45"/>
  <c r="AH66" i="45"/>
  <c r="AH52" i="45"/>
  <c r="AH63" i="45"/>
  <c r="AH29" i="45"/>
  <c r="AH15" i="45"/>
  <c r="AH14" i="45"/>
  <c r="AH36" i="45"/>
  <c r="AH61" i="45"/>
  <c r="AH48" i="45"/>
  <c r="AH51" i="45"/>
  <c r="AH60" i="45"/>
  <c r="AH49" i="45"/>
  <c r="AH28" i="45"/>
  <c r="AH54" i="45"/>
  <c r="AH37" i="45"/>
  <c r="AH17" i="45"/>
  <c r="AH62" i="45"/>
  <c r="AH19" i="45"/>
  <c r="AH56" i="45"/>
  <c r="AH13" i="45"/>
  <c r="AH35" i="45"/>
  <c r="AH12" i="45"/>
  <c r="AH16" i="45"/>
  <c r="AH41" i="45"/>
  <c r="AH18" i="45"/>
  <c r="AH53" i="45"/>
  <c r="AH59" i="45"/>
  <c r="AH58" i="45"/>
  <c r="AH38" i="45"/>
  <c r="AH30" i="45"/>
  <c r="AH5" i="45"/>
  <c r="AH10" i="45"/>
  <c r="AH33" i="45"/>
  <c r="AH57" i="45"/>
  <c r="AH55" i="45"/>
  <c r="AH27" i="45"/>
  <c r="AH26" i="45"/>
  <c r="AH6" i="45"/>
  <c r="AH20" i="45"/>
  <c r="AH11" i="45"/>
  <c r="AH34" i="45"/>
  <c r="AH39" i="45"/>
  <c r="AH9" i="45"/>
  <c r="AH8" i="45"/>
  <c r="AH31" i="45"/>
  <c r="AD76" i="45"/>
  <c r="AD43" i="45"/>
  <c r="AD75" i="45"/>
  <c r="AD25" i="45"/>
  <c r="AD74" i="45"/>
  <c r="AD70" i="45"/>
  <c r="AD77" i="45"/>
  <c r="AD72" i="45"/>
  <c r="AD73" i="45"/>
  <c r="AD71" i="45"/>
  <c r="AD42" i="45"/>
  <c r="AD23" i="45"/>
  <c r="AD68" i="45"/>
  <c r="AD69" i="45"/>
  <c r="AD24" i="45"/>
  <c r="AD50" i="45"/>
  <c r="AD66" i="45"/>
  <c r="AD52" i="45"/>
  <c r="AD14" i="45"/>
  <c r="AD48" i="45"/>
  <c r="AD17" i="45"/>
  <c r="AD47" i="45"/>
  <c r="AD21" i="45"/>
  <c r="AD65" i="45"/>
  <c r="AD67" i="45"/>
  <c r="AD51" i="45"/>
  <c r="AD60" i="45"/>
  <c r="AD40" i="45"/>
  <c r="AD63" i="45"/>
  <c r="AD37" i="45"/>
  <c r="AD62" i="45"/>
  <c r="AD59" i="45"/>
  <c r="AD46" i="45"/>
  <c r="AD29" i="45"/>
  <c r="AD15" i="45"/>
  <c r="AD64" i="45"/>
  <c r="AD19" i="45"/>
  <c r="AD56" i="45"/>
  <c r="AD6" i="45"/>
  <c r="AD36" i="45"/>
  <c r="AD28" i="45"/>
  <c r="AD49" i="45"/>
  <c r="AD57" i="45"/>
  <c r="AD38" i="45"/>
  <c r="AD30" i="45"/>
  <c r="AD5" i="45"/>
  <c r="AD10" i="45"/>
  <c r="AD33" i="45"/>
  <c r="AD61" i="45"/>
  <c r="AD55" i="45"/>
  <c r="AD35" i="45"/>
  <c r="AD12" i="45"/>
  <c r="AD16" i="45"/>
  <c r="AD41" i="45"/>
  <c r="AD18" i="45"/>
  <c r="AD53" i="45"/>
  <c r="AD58" i="45"/>
  <c r="AD13" i="45"/>
  <c r="AD31" i="45"/>
  <c r="AD11" i="45"/>
  <c r="AD54" i="45"/>
  <c r="AD9" i="45"/>
  <c r="AD27" i="45"/>
  <c r="AD26" i="45"/>
  <c r="AD34" i="45"/>
  <c r="AD39" i="45"/>
  <c r="AD20" i="45"/>
  <c r="AD8" i="45"/>
  <c r="R25" i="45"/>
  <c r="R77" i="45"/>
  <c r="R76" i="45"/>
  <c r="R75" i="45"/>
  <c r="R73" i="45"/>
  <c r="R72" i="45"/>
  <c r="R71" i="45"/>
  <c r="R74" i="45"/>
  <c r="R70" i="45"/>
  <c r="R24" i="45"/>
  <c r="R69" i="45"/>
  <c r="R42" i="45"/>
  <c r="R67" i="45"/>
  <c r="R23" i="45"/>
  <c r="R68" i="45"/>
  <c r="R47" i="45"/>
  <c r="R21" i="45"/>
  <c r="R65" i="45"/>
  <c r="R43" i="45"/>
  <c r="R40" i="45"/>
  <c r="R46" i="45"/>
  <c r="R64" i="45"/>
  <c r="R50" i="45"/>
  <c r="R66" i="45"/>
  <c r="R52" i="45"/>
  <c r="R48" i="45"/>
  <c r="R29" i="45"/>
  <c r="R15" i="45"/>
  <c r="R17" i="45"/>
  <c r="R36" i="45"/>
  <c r="R61" i="45"/>
  <c r="R63" i="45"/>
  <c r="R51" i="45"/>
  <c r="R60" i="45"/>
  <c r="R62" i="45"/>
  <c r="R28" i="45"/>
  <c r="R54" i="45"/>
  <c r="R14" i="45"/>
  <c r="R49" i="45"/>
  <c r="R19" i="45"/>
  <c r="R56" i="45"/>
  <c r="R13" i="45"/>
  <c r="R12" i="45"/>
  <c r="R16" i="45"/>
  <c r="R41" i="45"/>
  <c r="R18" i="45"/>
  <c r="R53" i="45"/>
  <c r="R59" i="45"/>
  <c r="R58" i="45"/>
  <c r="R35" i="45"/>
  <c r="R38" i="45"/>
  <c r="R30" i="45"/>
  <c r="R5" i="45"/>
  <c r="R10" i="45"/>
  <c r="R33" i="45"/>
  <c r="R27" i="45"/>
  <c r="R26" i="45"/>
  <c r="R55" i="45"/>
  <c r="R20" i="45"/>
  <c r="R11" i="45"/>
  <c r="R37" i="45"/>
  <c r="R57" i="45"/>
  <c r="R6" i="45"/>
  <c r="R34" i="45"/>
  <c r="R39" i="45"/>
  <c r="R9" i="45"/>
  <c r="R8" i="45"/>
  <c r="R31" i="45"/>
  <c r="Z25" i="45"/>
  <c r="Z77" i="45"/>
  <c r="Z76" i="45"/>
  <c r="Z74" i="45"/>
  <c r="Z72" i="45"/>
  <c r="Z42" i="45"/>
  <c r="Z73" i="45"/>
  <c r="Z71" i="45"/>
  <c r="Z43" i="45"/>
  <c r="Z70" i="45"/>
  <c r="Z24" i="45"/>
  <c r="Z67" i="45"/>
  <c r="Z23" i="45"/>
  <c r="Z75" i="45"/>
  <c r="Z47" i="45"/>
  <c r="Z21" i="45"/>
  <c r="Z65" i="45"/>
  <c r="Z40" i="45"/>
  <c r="Z46" i="45"/>
  <c r="Z64" i="45"/>
  <c r="Z69" i="45"/>
  <c r="Z50" i="45"/>
  <c r="Z66" i="45"/>
  <c r="Z52" i="45"/>
  <c r="Z17" i="45"/>
  <c r="Z29" i="45"/>
  <c r="Z15" i="45"/>
  <c r="Z36" i="45"/>
  <c r="Z61" i="45"/>
  <c r="Z68" i="45"/>
  <c r="Z14" i="45"/>
  <c r="Z51" i="45"/>
  <c r="Z60" i="45"/>
  <c r="Z59" i="45"/>
  <c r="Z28" i="45"/>
  <c r="Z54" i="45"/>
  <c r="Z48" i="45"/>
  <c r="Z63" i="45"/>
  <c r="Z37" i="45"/>
  <c r="Z19" i="45"/>
  <c r="Z56" i="45"/>
  <c r="Z58" i="45"/>
  <c r="Z6" i="45"/>
  <c r="Z12" i="45"/>
  <c r="Z16" i="45"/>
  <c r="Z41" i="45"/>
  <c r="Z18" i="45"/>
  <c r="Z53" i="45"/>
  <c r="Z57" i="45"/>
  <c r="Z49" i="45"/>
  <c r="Z13" i="45"/>
  <c r="Z38" i="45"/>
  <c r="Z30" i="45"/>
  <c r="Z5" i="45"/>
  <c r="Z10" i="45"/>
  <c r="Z33" i="45"/>
  <c r="Z62" i="45"/>
  <c r="Z20" i="45"/>
  <c r="Z8" i="45"/>
  <c r="Z26" i="45"/>
  <c r="Z55" i="45"/>
  <c r="Z35" i="45"/>
  <c r="Z31" i="45"/>
  <c r="Z11" i="45"/>
  <c r="Z27" i="45"/>
  <c r="Z34" i="45"/>
  <c r="Z39" i="45"/>
  <c r="Z9" i="45"/>
  <c r="J77" i="45"/>
  <c r="J76" i="45"/>
  <c r="J43" i="45"/>
  <c r="J74" i="45"/>
  <c r="J72" i="45"/>
  <c r="J75" i="45"/>
  <c r="J71" i="45"/>
  <c r="J70" i="45"/>
  <c r="J42" i="45"/>
  <c r="J67" i="45"/>
  <c r="J73" i="45"/>
  <c r="J23" i="45"/>
  <c r="J47" i="45"/>
  <c r="J65" i="45"/>
  <c r="J68" i="45"/>
  <c r="J40" i="45"/>
  <c r="J46" i="45"/>
  <c r="J64" i="45"/>
  <c r="J50" i="45"/>
  <c r="J66" i="45"/>
  <c r="J52" i="45"/>
  <c r="J15" i="45"/>
  <c r="J69" i="45"/>
  <c r="J48" i="45"/>
  <c r="J36" i="45"/>
  <c r="J61" i="45"/>
  <c r="J63" i="45"/>
  <c r="J51" i="45"/>
  <c r="J60" i="45"/>
  <c r="J37" i="45"/>
  <c r="J54" i="45"/>
  <c r="J62" i="45"/>
  <c r="J59" i="45"/>
  <c r="J56" i="45"/>
  <c r="J49" i="45"/>
  <c r="J58" i="45"/>
  <c r="J55" i="45"/>
  <c r="J41" i="45"/>
  <c r="J53" i="45"/>
  <c r="J57" i="45"/>
  <c r="J38" i="45"/>
  <c r="J33" i="45"/>
  <c r="J8" i="45"/>
  <c r="J39" i="45"/>
  <c r="N76" i="45"/>
  <c r="N43" i="45"/>
  <c r="N75" i="45"/>
  <c r="N25" i="45"/>
  <c r="N74" i="45"/>
  <c r="N77" i="45"/>
  <c r="N70" i="45"/>
  <c r="N73" i="45"/>
  <c r="N72" i="45"/>
  <c r="N23" i="45"/>
  <c r="N68" i="45"/>
  <c r="N71" i="45"/>
  <c r="N69" i="45"/>
  <c r="N24" i="45"/>
  <c r="N42" i="45"/>
  <c r="N50" i="45"/>
  <c r="N66" i="45"/>
  <c r="N52" i="45"/>
  <c r="N67" i="45"/>
  <c r="N14" i="45"/>
  <c r="N48" i="45"/>
  <c r="N17" i="45"/>
  <c r="N47" i="45"/>
  <c r="N21" i="45"/>
  <c r="N65" i="45"/>
  <c r="N46" i="45"/>
  <c r="N63" i="45"/>
  <c r="N51" i="45"/>
  <c r="N60" i="45"/>
  <c r="N64" i="45"/>
  <c r="N37" i="45"/>
  <c r="N62" i="45"/>
  <c r="N59" i="45"/>
  <c r="N29" i="45"/>
  <c r="N15" i="45"/>
  <c r="N40" i="45"/>
  <c r="N36" i="45"/>
  <c r="N19" i="45"/>
  <c r="N56" i="45"/>
  <c r="N6" i="45"/>
  <c r="N61" i="45"/>
  <c r="N28" i="45"/>
  <c r="N57" i="45"/>
  <c r="N35" i="45"/>
  <c r="N38" i="45"/>
  <c r="N30" i="45"/>
  <c r="N5" i="45"/>
  <c r="N10" i="45"/>
  <c r="N33" i="45"/>
  <c r="N55" i="45"/>
  <c r="N12" i="45"/>
  <c r="N16" i="45"/>
  <c r="N41" i="45"/>
  <c r="N18" i="45"/>
  <c r="N53" i="45"/>
  <c r="N31" i="45"/>
  <c r="N11" i="45"/>
  <c r="N13" i="45"/>
  <c r="N34" i="45"/>
  <c r="N9" i="45"/>
  <c r="N8" i="45"/>
  <c r="N58" i="45"/>
  <c r="N54" i="45"/>
  <c r="N27" i="45"/>
  <c r="N26" i="45"/>
  <c r="N39" i="45"/>
  <c r="N49" i="45"/>
  <c r="N20" i="45"/>
  <c r="F76" i="45"/>
  <c r="F75" i="45"/>
  <c r="F74" i="45"/>
  <c r="F70" i="45"/>
  <c r="F77" i="45"/>
  <c r="F73" i="45"/>
  <c r="F72" i="45"/>
  <c r="F69" i="45"/>
  <c r="F68" i="45"/>
  <c r="F66" i="45"/>
  <c r="F52" i="45"/>
  <c r="F14" i="45"/>
  <c r="F17" i="45"/>
  <c r="F71" i="45"/>
  <c r="F67" i="45"/>
  <c r="F21" i="45"/>
  <c r="F65" i="45"/>
  <c r="F63" i="45"/>
  <c r="F51" i="45"/>
  <c r="F60" i="45"/>
  <c r="F62" i="45"/>
  <c r="F59" i="45"/>
  <c r="F64" i="45"/>
  <c r="F29" i="45"/>
  <c r="F19" i="45"/>
  <c r="F56" i="45"/>
  <c r="F6" i="45"/>
  <c r="F61" i="45"/>
  <c r="F28" i="45"/>
  <c r="F30" i="45"/>
  <c r="F5" i="45"/>
  <c r="F10" i="45"/>
  <c r="F58" i="45"/>
  <c r="F57" i="45"/>
  <c r="F54" i="45"/>
  <c r="F12" i="45"/>
  <c r="F16" i="45"/>
  <c r="F18" i="45"/>
  <c r="F53" i="45"/>
  <c r="F55" i="45"/>
  <c r="F34" i="45"/>
  <c r="F9" i="45"/>
  <c r="F31" i="45"/>
  <c r="F11" i="45"/>
  <c r="F27" i="45"/>
  <c r="F35" i="45"/>
  <c r="F20" i="45"/>
  <c r="F8" i="45"/>
  <c r="F13" i="45"/>
  <c r="F26" i="45"/>
  <c r="V76" i="45"/>
  <c r="V43" i="45"/>
  <c r="V75" i="45"/>
  <c r="V25" i="45"/>
  <c r="V74" i="45"/>
  <c r="V70" i="45"/>
  <c r="V73" i="45"/>
  <c r="V72" i="45"/>
  <c r="V69" i="45"/>
  <c r="V23" i="45"/>
  <c r="V77" i="45"/>
  <c r="V71" i="45"/>
  <c r="V68" i="45"/>
  <c r="V24" i="45"/>
  <c r="V67" i="45"/>
  <c r="V50" i="45"/>
  <c r="V66" i="45"/>
  <c r="V52" i="45"/>
  <c r="V14" i="45"/>
  <c r="V48" i="45"/>
  <c r="V17" i="45"/>
  <c r="V47" i="45"/>
  <c r="V21" i="45"/>
  <c r="V65" i="45"/>
  <c r="V42" i="45"/>
  <c r="V64" i="45"/>
  <c r="V63" i="45"/>
  <c r="V51" i="45"/>
  <c r="V60" i="45"/>
  <c r="V37" i="45"/>
  <c r="V62" i="45"/>
  <c r="V59" i="45"/>
  <c r="V40" i="45"/>
  <c r="V29" i="45"/>
  <c r="V15" i="45"/>
  <c r="V46" i="45"/>
  <c r="V61" i="45"/>
  <c r="V49" i="45"/>
  <c r="V19" i="45"/>
  <c r="V56" i="45"/>
  <c r="V6" i="45"/>
  <c r="V28" i="45"/>
  <c r="V55" i="45"/>
  <c r="V54" i="45"/>
  <c r="V38" i="45"/>
  <c r="V30" i="45"/>
  <c r="V5" i="45"/>
  <c r="V10" i="45"/>
  <c r="V33" i="45"/>
  <c r="V36" i="45"/>
  <c r="V58" i="45"/>
  <c r="V57" i="45"/>
  <c r="V12" i="45"/>
  <c r="V16" i="45"/>
  <c r="V41" i="45"/>
  <c r="V18" i="45"/>
  <c r="V53" i="45"/>
  <c r="V34" i="45"/>
  <c r="V39" i="45"/>
  <c r="V9" i="45"/>
  <c r="V35" i="45"/>
  <c r="V31" i="45"/>
  <c r="V11" i="45"/>
  <c r="V27" i="45"/>
  <c r="V26" i="45"/>
  <c r="V13" i="45"/>
  <c r="V20" i="45"/>
  <c r="V8" i="45"/>
  <c r="V69" i="44"/>
  <c r="AW69" i="44" s="1"/>
  <c r="V72" i="44"/>
  <c r="AW72" i="44" s="1"/>
  <c r="V68" i="44"/>
  <c r="AW68" i="44" s="1"/>
  <c r="V71" i="44"/>
  <c r="AW71" i="44" s="1"/>
  <c r="V67" i="44"/>
  <c r="AW67" i="44" s="1"/>
  <c r="V66" i="44"/>
  <c r="AW66" i="44" s="1"/>
  <c r="V65" i="44"/>
  <c r="AW65" i="44" s="1"/>
  <c r="V61" i="44"/>
  <c r="AW61" i="44" s="1"/>
  <c r="V70" i="44"/>
  <c r="AW70" i="44" s="1"/>
  <c r="V60" i="44"/>
  <c r="AW60" i="44" s="1"/>
  <c r="V63" i="44"/>
  <c r="AW63" i="44" s="1"/>
  <c r="V59" i="44"/>
  <c r="AW59" i="44" s="1"/>
  <c r="V55" i="44"/>
  <c r="AW55" i="44" s="1"/>
  <c r="V64" i="44"/>
  <c r="AW64" i="44" s="1"/>
  <c r="V58" i="44"/>
  <c r="AW58" i="44" s="1"/>
  <c r="V54" i="44"/>
  <c r="V52" i="44"/>
  <c r="V48" i="44"/>
  <c r="V53" i="44"/>
  <c r="V51" i="44"/>
  <c r="V62" i="44"/>
  <c r="AW62" i="44" s="1"/>
  <c r="V56" i="44"/>
  <c r="AW56" i="44" s="1"/>
  <c r="V50" i="44"/>
  <c r="V57" i="44"/>
  <c r="AW57" i="44" s="1"/>
  <c r="V36" i="44"/>
  <c r="V27" i="44"/>
  <c r="V46" i="44"/>
  <c r="V49" i="44"/>
  <c r="V17" i="44"/>
  <c r="V7" i="44"/>
  <c r="V32" i="44"/>
  <c r="V30" i="44"/>
  <c r="V5" i="44"/>
  <c r="V44" i="44"/>
  <c r="V35" i="44"/>
  <c r="V10" i="44"/>
  <c r="V24" i="44"/>
  <c r="V26" i="44"/>
  <c r="V20" i="44"/>
  <c r="V42" i="44"/>
  <c r="V14" i="44"/>
  <c r="V11" i="44"/>
  <c r="V39" i="44"/>
  <c r="V29" i="44"/>
  <c r="V22" i="44"/>
  <c r="V43" i="44"/>
  <c r="V41" i="44"/>
  <c r="V18" i="44"/>
  <c r="V31" i="44"/>
  <c r="V9" i="44"/>
  <c r="V8" i="44"/>
  <c r="V16" i="44"/>
  <c r="V12" i="44"/>
  <c r="V25" i="44"/>
  <c r="V28" i="44"/>
  <c r="V45" i="44"/>
  <c r="V38" i="44"/>
  <c r="V34" i="44"/>
  <c r="V40" i="44"/>
  <c r="V21" i="44"/>
  <c r="V47" i="44"/>
  <c r="V33" i="44"/>
  <c r="V13" i="44"/>
  <c r="V23" i="44"/>
  <c r="V15" i="44"/>
  <c r="V19" i="44"/>
  <c r="V6" i="44"/>
  <c r="V37" i="44"/>
  <c r="N69" i="44"/>
  <c r="AS69" i="44" s="1"/>
  <c r="N72" i="44"/>
  <c r="AS72" i="44" s="1"/>
  <c r="N68" i="44"/>
  <c r="AS68" i="44" s="1"/>
  <c r="N71" i="44"/>
  <c r="AS71" i="44" s="1"/>
  <c r="N67" i="44"/>
  <c r="AS67" i="44" s="1"/>
  <c r="N70" i="44"/>
  <c r="AS70" i="44" s="1"/>
  <c r="N66" i="44"/>
  <c r="AS66" i="44" s="1"/>
  <c r="N65" i="44"/>
  <c r="AS65" i="44" s="1"/>
  <c r="N61" i="44"/>
  <c r="AS61" i="44" s="1"/>
  <c r="N64" i="44"/>
  <c r="AS64" i="44" s="1"/>
  <c r="N63" i="44"/>
  <c r="AS63" i="44" s="1"/>
  <c r="N60" i="44"/>
  <c r="AS60" i="44" s="1"/>
  <c r="N62" i="44"/>
  <c r="AS62" i="44" s="1"/>
  <c r="N59" i="44"/>
  <c r="AS59" i="44" s="1"/>
  <c r="N55" i="44"/>
  <c r="AS55" i="44" s="1"/>
  <c r="N53" i="44"/>
  <c r="N52" i="44"/>
  <c r="N48" i="44"/>
  <c r="N58" i="44"/>
  <c r="AS58" i="44" s="1"/>
  <c r="N57" i="44"/>
  <c r="AS57" i="44" s="1"/>
  <c r="N56" i="44"/>
  <c r="AS56" i="44" s="1"/>
  <c r="N51" i="44"/>
  <c r="N21" i="44"/>
  <c r="N50" i="44"/>
  <c r="N17" i="44"/>
  <c r="N27" i="44"/>
  <c r="N46" i="44"/>
  <c r="N28" i="44"/>
  <c r="N7" i="44"/>
  <c r="N32" i="44"/>
  <c r="N30" i="44"/>
  <c r="N49" i="44"/>
  <c r="N47" i="44"/>
  <c r="N44" i="44"/>
  <c r="N35" i="44"/>
  <c r="N26" i="44"/>
  <c r="N24" i="44"/>
  <c r="N10" i="44"/>
  <c r="N19" i="44"/>
  <c r="N45" i="44"/>
  <c r="N42" i="44"/>
  <c r="N14" i="44"/>
  <c r="N11" i="44"/>
  <c r="N39" i="44"/>
  <c r="N29" i="44"/>
  <c r="N22" i="44"/>
  <c r="N36" i="44"/>
  <c r="N34" i="44"/>
  <c r="N41" i="44"/>
  <c r="N18" i="44"/>
  <c r="N31" i="44"/>
  <c r="N9" i="44"/>
  <c r="N54" i="44"/>
  <c r="N20" i="44"/>
  <c r="N15" i="44"/>
  <c r="N38" i="44"/>
  <c r="N25" i="44"/>
  <c r="N16" i="44"/>
  <c r="N33" i="44"/>
  <c r="N5" i="44"/>
  <c r="N43" i="44"/>
  <c r="N40" i="44"/>
  <c r="N6" i="44"/>
  <c r="N8" i="44"/>
  <c r="N12" i="44"/>
  <c r="N13" i="44"/>
  <c r="N23" i="44"/>
  <c r="N37" i="44"/>
  <c r="F69" i="44"/>
  <c r="F72" i="44"/>
  <c r="F68" i="44"/>
  <c r="F71" i="44"/>
  <c r="F67" i="44"/>
  <c r="F70" i="44"/>
  <c r="F66" i="44"/>
  <c r="F65" i="44"/>
  <c r="F63" i="44"/>
  <c r="F61" i="44"/>
  <c r="F62" i="44"/>
  <c r="F60" i="44"/>
  <c r="F59" i="44"/>
  <c r="F55" i="44"/>
  <c r="F56" i="44"/>
  <c r="F52" i="44"/>
  <c r="F48" i="44"/>
  <c r="F64" i="44"/>
  <c r="F51" i="44"/>
  <c r="F58" i="44"/>
  <c r="F54" i="44"/>
  <c r="F50" i="44"/>
  <c r="F49" i="44"/>
  <c r="F27" i="44"/>
  <c r="F46" i="44"/>
  <c r="F57" i="44"/>
  <c r="F17" i="44"/>
  <c r="F36" i="44"/>
  <c r="F32" i="44"/>
  <c r="F30" i="44"/>
  <c r="F53" i="44"/>
  <c r="F5" i="44"/>
  <c r="F44" i="44"/>
  <c r="F24" i="44"/>
  <c r="F42" i="44"/>
  <c r="F14" i="44"/>
  <c r="F11" i="44"/>
  <c r="F39" i="44"/>
  <c r="F29" i="44"/>
  <c r="F47" i="44"/>
  <c r="F43" i="44"/>
  <c r="F41" i="44"/>
  <c r="F18" i="44"/>
  <c r="F31" i="44"/>
  <c r="F9" i="44"/>
  <c r="F45" i="44"/>
  <c r="F8" i="44"/>
  <c r="F12" i="44"/>
  <c r="F25" i="44"/>
  <c r="F38" i="44"/>
  <c r="F34" i="44"/>
  <c r="F33" i="44"/>
  <c r="F13" i="44"/>
  <c r="F26" i="44"/>
  <c r="F35" i="44"/>
  <c r="F40" i="44"/>
  <c r="F37" i="44"/>
  <c r="AD69" i="44"/>
  <c r="BA69" i="44" s="1"/>
  <c r="AD72" i="44"/>
  <c r="BA72" i="44" s="1"/>
  <c r="AD68" i="44"/>
  <c r="BA68" i="44" s="1"/>
  <c r="AD71" i="44"/>
  <c r="BA71" i="44" s="1"/>
  <c r="AD67" i="44"/>
  <c r="BA67" i="44" s="1"/>
  <c r="AD70" i="44"/>
  <c r="BA70" i="44" s="1"/>
  <c r="AD65" i="44"/>
  <c r="BA65" i="44" s="1"/>
  <c r="AD61" i="44"/>
  <c r="BA61" i="44" s="1"/>
  <c r="AD66" i="44"/>
  <c r="BA66" i="44" s="1"/>
  <c r="AD62" i="44"/>
  <c r="BA62" i="44" s="1"/>
  <c r="AD64" i="44"/>
  <c r="BA64" i="44" s="1"/>
  <c r="AD60" i="44"/>
  <c r="BA60" i="44" s="1"/>
  <c r="AD59" i="44"/>
  <c r="BA59" i="44" s="1"/>
  <c r="AD55" i="44"/>
  <c r="BA55" i="44" s="1"/>
  <c r="AD63" i="44"/>
  <c r="BA63" i="44" s="1"/>
  <c r="AD21" i="44"/>
  <c r="AD52" i="44"/>
  <c r="AD48" i="44"/>
  <c r="AD57" i="44"/>
  <c r="BA57" i="44" s="1"/>
  <c r="AD54" i="44"/>
  <c r="AD51" i="44"/>
  <c r="AD53" i="44"/>
  <c r="AD50" i="44"/>
  <c r="AD28" i="44"/>
  <c r="AD56" i="44"/>
  <c r="BA56" i="44" s="1"/>
  <c r="AD17" i="44"/>
  <c r="AD27" i="44"/>
  <c r="AD46" i="44"/>
  <c r="AD7" i="44"/>
  <c r="AD32" i="44"/>
  <c r="AD30" i="44"/>
  <c r="AD36" i="44"/>
  <c r="AD47" i="44"/>
  <c r="AD19" i="44"/>
  <c r="AD44" i="44"/>
  <c r="AD35" i="44"/>
  <c r="AD26" i="44"/>
  <c r="AD24" i="44"/>
  <c r="AD49" i="44"/>
  <c r="AD45" i="44"/>
  <c r="AD42" i="44"/>
  <c r="AD14" i="44"/>
  <c r="AD11" i="44"/>
  <c r="AD39" i="44"/>
  <c r="AD29" i="44"/>
  <c r="AD22" i="44"/>
  <c r="AD5" i="44"/>
  <c r="AD34" i="44"/>
  <c r="AD41" i="44"/>
  <c r="AD18" i="44"/>
  <c r="AD31" i="44"/>
  <c r="AD9" i="44"/>
  <c r="AD10" i="44"/>
  <c r="AD15" i="44"/>
  <c r="AD38" i="44"/>
  <c r="AD25" i="44"/>
  <c r="AD20" i="44"/>
  <c r="AD16" i="44"/>
  <c r="AD12" i="44"/>
  <c r="AD58" i="44"/>
  <c r="BA58" i="44" s="1"/>
  <c r="AD40" i="44"/>
  <c r="AD6" i="44"/>
  <c r="AD8" i="44"/>
  <c r="AD43" i="44"/>
  <c r="AD33" i="44"/>
  <c r="AD13" i="44"/>
  <c r="AD23" i="44"/>
  <c r="AD37" i="44"/>
  <c r="AB70" i="43"/>
  <c r="AZ70" i="43" s="1"/>
  <c r="AB72" i="43"/>
  <c r="AZ72" i="43" s="1"/>
  <c r="AB68" i="43"/>
  <c r="AZ68" i="43" s="1"/>
  <c r="AB69" i="43"/>
  <c r="AZ69" i="43" s="1"/>
  <c r="AB63" i="43"/>
  <c r="AZ63" i="43" s="1"/>
  <c r="AB67" i="43"/>
  <c r="AZ67" i="43" s="1"/>
  <c r="AB71" i="43"/>
  <c r="AZ71" i="43" s="1"/>
  <c r="AB65" i="43"/>
  <c r="AZ65" i="43" s="1"/>
  <c r="AB61" i="43"/>
  <c r="AZ61" i="43" s="1"/>
  <c r="AB57" i="43"/>
  <c r="AZ57" i="43" s="1"/>
  <c r="AB53" i="43"/>
  <c r="AZ53" i="43" s="1"/>
  <c r="AB60" i="43"/>
  <c r="AZ60" i="43" s="1"/>
  <c r="AB66" i="43"/>
  <c r="AZ66" i="43" s="1"/>
  <c r="AB64" i="43"/>
  <c r="AZ64" i="43" s="1"/>
  <c r="AB62" i="43"/>
  <c r="AZ62" i="43" s="1"/>
  <c r="AB59" i="43"/>
  <c r="AZ59" i="43" s="1"/>
  <c r="AB55" i="43"/>
  <c r="AZ55" i="43" s="1"/>
  <c r="AB51" i="43"/>
  <c r="AZ51" i="43" s="1"/>
  <c r="AB30" i="43"/>
  <c r="AB58" i="43"/>
  <c r="AZ58" i="43" s="1"/>
  <c r="AB50" i="43"/>
  <c r="AZ50" i="43" s="1"/>
  <c r="AB34" i="43"/>
  <c r="AB56" i="43"/>
  <c r="AZ56" i="43" s="1"/>
  <c r="AB49" i="43"/>
  <c r="AZ49" i="43" s="1"/>
  <c r="AB48" i="43"/>
  <c r="AZ48" i="43" s="1"/>
  <c r="AB33" i="43"/>
  <c r="AB46" i="43"/>
  <c r="AZ46" i="43" s="1"/>
  <c r="AB12" i="43"/>
  <c r="AB10" i="43"/>
  <c r="AB47" i="43"/>
  <c r="AZ47" i="43" s="1"/>
  <c r="AB9" i="43"/>
  <c r="AB7" i="43"/>
  <c r="AB45" i="43"/>
  <c r="AB27" i="43"/>
  <c r="AB21" i="43"/>
  <c r="AB54" i="43"/>
  <c r="AZ54" i="43" s="1"/>
  <c r="AB52" i="43"/>
  <c r="AZ52" i="43" s="1"/>
  <c r="AB17" i="43"/>
  <c r="AB19" i="43"/>
  <c r="AB6" i="43"/>
  <c r="AB5" i="43"/>
  <c r="AB42" i="43"/>
  <c r="AB39" i="43"/>
  <c r="AB13" i="43"/>
  <c r="AB44" i="43"/>
  <c r="AB41" i="43"/>
  <c r="AB22" i="43"/>
  <c r="AB11" i="43"/>
  <c r="AB31" i="43"/>
  <c r="AB14" i="43"/>
  <c r="AB35" i="43"/>
  <c r="AB38" i="43"/>
  <c r="AB20" i="43"/>
  <c r="AB32" i="43"/>
  <c r="AB26" i="43"/>
  <c r="AB29" i="43"/>
  <c r="AB16" i="43"/>
  <c r="AB43" i="43"/>
  <c r="AB28" i="43"/>
  <c r="AB37" i="43"/>
  <c r="AB18" i="43"/>
  <c r="AB23" i="43"/>
  <c r="AB25" i="43"/>
  <c r="AB24" i="43"/>
  <c r="AB40" i="43"/>
  <c r="AB15" i="43"/>
  <c r="AB36" i="43"/>
  <c r="AB8" i="43"/>
  <c r="Z71" i="43"/>
  <c r="AY71" i="43" s="1"/>
  <c r="Z67" i="43"/>
  <c r="AY67" i="43" s="1"/>
  <c r="Z70" i="43"/>
  <c r="AY70" i="43" s="1"/>
  <c r="Z69" i="43"/>
  <c r="AY69" i="43" s="1"/>
  <c r="Z66" i="43"/>
  <c r="AY66" i="43" s="1"/>
  <c r="Z64" i="43"/>
  <c r="AY64" i="43" s="1"/>
  <c r="Z68" i="43"/>
  <c r="AY68" i="43" s="1"/>
  <c r="Z63" i="43"/>
  <c r="AY63" i="43" s="1"/>
  <c r="Z72" i="43"/>
  <c r="AY72" i="43" s="1"/>
  <c r="Z58" i="43"/>
  <c r="AY58" i="43" s="1"/>
  <c r="Z54" i="43"/>
  <c r="AY54" i="43" s="1"/>
  <c r="Z61" i="43"/>
  <c r="AY61" i="43" s="1"/>
  <c r="Z65" i="43"/>
  <c r="AY65" i="43" s="1"/>
  <c r="Z60" i="43"/>
  <c r="AY60" i="43" s="1"/>
  <c r="Z56" i="43"/>
  <c r="AY56" i="43" s="1"/>
  <c r="Z53" i="43"/>
  <c r="AY53" i="43" s="1"/>
  <c r="Z52" i="43"/>
  <c r="AY52" i="43" s="1"/>
  <c r="Z33" i="43"/>
  <c r="Z47" i="43"/>
  <c r="AY47" i="43" s="1"/>
  <c r="Z62" i="43"/>
  <c r="AY62" i="43" s="1"/>
  <c r="Z59" i="43"/>
  <c r="AY59" i="43" s="1"/>
  <c r="Z51" i="43"/>
  <c r="AY51" i="43" s="1"/>
  <c r="Z30" i="43"/>
  <c r="Z57" i="43"/>
  <c r="AY57" i="43" s="1"/>
  <c r="Z50" i="43"/>
  <c r="AY50" i="43" s="1"/>
  <c r="Z34" i="43"/>
  <c r="Z49" i="43"/>
  <c r="AY49" i="43" s="1"/>
  <c r="Z13" i="43"/>
  <c r="Z24" i="43"/>
  <c r="Z55" i="43"/>
  <c r="AY55" i="43" s="1"/>
  <c r="Z48" i="43"/>
  <c r="AY48" i="43" s="1"/>
  <c r="Z46" i="43"/>
  <c r="AY46" i="43" s="1"/>
  <c r="Z12" i="43"/>
  <c r="Z10" i="43"/>
  <c r="Z9" i="43"/>
  <c r="Z7" i="43"/>
  <c r="Z45" i="43"/>
  <c r="Z43" i="43"/>
  <c r="Z40" i="43"/>
  <c r="Z28" i="43"/>
  <c r="Z37" i="43"/>
  <c r="Z17" i="43"/>
  <c r="Z19" i="43"/>
  <c r="Z6" i="43"/>
  <c r="Z27" i="43"/>
  <c r="Z5" i="43"/>
  <c r="Z42" i="43"/>
  <c r="Z39" i="43"/>
  <c r="Z15" i="43"/>
  <c r="Z21" i="43"/>
  <c r="Z16" i="43"/>
  <c r="Z8" i="43"/>
  <c r="Z36" i="43"/>
  <c r="Z18" i="43"/>
  <c r="Z11" i="43"/>
  <c r="Z31" i="43"/>
  <c r="Z14" i="43"/>
  <c r="Z35" i="43"/>
  <c r="Z41" i="43"/>
  <c r="Z44" i="43"/>
  <c r="Z22" i="43"/>
  <c r="Z38" i="43"/>
  <c r="Z20" i="43"/>
  <c r="Z32" i="43"/>
  <c r="Z26" i="43"/>
  <c r="Z29" i="43"/>
  <c r="Z25" i="43"/>
  <c r="Z23" i="43"/>
  <c r="T70" i="43"/>
  <c r="AV70" i="43" s="1"/>
  <c r="T72" i="43"/>
  <c r="AV72" i="43" s="1"/>
  <c r="T68" i="43"/>
  <c r="AV68" i="43" s="1"/>
  <c r="T63" i="43"/>
  <c r="AV63" i="43" s="1"/>
  <c r="T69" i="43"/>
  <c r="AV69" i="43" s="1"/>
  <c r="T66" i="43"/>
  <c r="AV66" i="43" s="1"/>
  <c r="T65" i="43"/>
  <c r="AV65" i="43" s="1"/>
  <c r="T61" i="43"/>
  <c r="AV61" i="43" s="1"/>
  <c r="T57" i="43"/>
  <c r="AV57" i="43" s="1"/>
  <c r="T53" i="43"/>
  <c r="AV53" i="43" s="1"/>
  <c r="T62" i="43"/>
  <c r="AV62" i="43" s="1"/>
  <c r="T60" i="43"/>
  <c r="AV60" i="43" s="1"/>
  <c r="T71" i="43"/>
  <c r="AV71" i="43" s="1"/>
  <c r="T67" i="43"/>
  <c r="AV67" i="43" s="1"/>
  <c r="T59" i="43"/>
  <c r="AV59" i="43" s="1"/>
  <c r="T55" i="43"/>
  <c r="AV55" i="43" s="1"/>
  <c r="T64" i="43"/>
  <c r="AV64" i="43" s="1"/>
  <c r="T56" i="43"/>
  <c r="AV56" i="43" s="1"/>
  <c r="T51" i="43"/>
  <c r="AV51" i="43" s="1"/>
  <c r="T30" i="43"/>
  <c r="T50" i="43"/>
  <c r="AV50" i="43" s="1"/>
  <c r="T34" i="43"/>
  <c r="T58" i="43"/>
  <c r="AV58" i="43" s="1"/>
  <c r="T54" i="43"/>
  <c r="AV54" i="43" s="1"/>
  <c r="T49" i="43"/>
  <c r="AV49" i="43" s="1"/>
  <c r="T48" i="43"/>
  <c r="AV48" i="43" s="1"/>
  <c r="T52" i="43"/>
  <c r="AV52" i="43" s="1"/>
  <c r="T46" i="43"/>
  <c r="AV46" i="43" s="1"/>
  <c r="T12" i="43"/>
  <c r="T10" i="43"/>
  <c r="T33" i="43"/>
  <c r="T9" i="43"/>
  <c r="T7" i="43"/>
  <c r="T45" i="43"/>
  <c r="T47" i="43"/>
  <c r="AV47" i="43" s="1"/>
  <c r="T27" i="43"/>
  <c r="T21" i="43"/>
  <c r="T24" i="43"/>
  <c r="T17" i="43"/>
  <c r="T19" i="43"/>
  <c r="T6" i="43"/>
  <c r="T5" i="43"/>
  <c r="T42" i="43"/>
  <c r="T39" i="43"/>
  <c r="T44" i="43"/>
  <c r="T41" i="43"/>
  <c r="T22" i="43"/>
  <c r="T40" i="43"/>
  <c r="T28" i="43"/>
  <c r="T38" i="43"/>
  <c r="T11" i="43"/>
  <c r="T31" i="43"/>
  <c r="T14" i="43"/>
  <c r="T35" i="43"/>
  <c r="T15" i="43"/>
  <c r="T37" i="43"/>
  <c r="T20" i="43"/>
  <c r="T32" i="43"/>
  <c r="T26" i="43"/>
  <c r="T29" i="43"/>
  <c r="T18" i="43"/>
  <c r="T23" i="43"/>
  <c r="T25" i="43"/>
  <c r="T13" i="43"/>
  <c r="T43" i="43"/>
  <c r="T16" i="43"/>
  <c r="T8" i="43"/>
  <c r="T36" i="43"/>
  <c r="R71" i="43"/>
  <c r="AU71" i="43" s="1"/>
  <c r="R67" i="43"/>
  <c r="AU67" i="43" s="1"/>
  <c r="R70" i="43"/>
  <c r="AU70" i="43" s="1"/>
  <c r="R69" i="43"/>
  <c r="AU69" i="43" s="1"/>
  <c r="R64" i="43"/>
  <c r="AU64" i="43" s="1"/>
  <c r="R63" i="43"/>
  <c r="AU63" i="43" s="1"/>
  <c r="R68" i="43"/>
  <c r="AU68" i="43" s="1"/>
  <c r="R58" i="43"/>
  <c r="AU58" i="43" s="1"/>
  <c r="R54" i="43"/>
  <c r="AU54" i="43" s="1"/>
  <c r="R61" i="43"/>
  <c r="AU61" i="43" s="1"/>
  <c r="R62" i="43"/>
  <c r="AU62" i="43" s="1"/>
  <c r="R60" i="43"/>
  <c r="AU60" i="43" s="1"/>
  <c r="R56" i="43"/>
  <c r="AU56" i="43" s="1"/>
  <c r="R57" i="43"/>
  <c r="AU57" i="43" s="1"/>
  <c r="R52" i="43"/>
  <c r="AU52" i="43" s="1"/>
  <c r="R33" i="43"/>
  <c r="R47" i="43"/>
  <c r="AU47" i="43" s="1"/>
  <c r="R72" i="43"/>
  <c r="AU72" i="43" s="1"/>
  <c r="R65" i="43"/>
  <c r="AU65" i="43" s="1"/>
  <c r="R55" i="43"/>
  <c r="AU55" i="43" s="1"/>
  <c r="R51" i="43"/>
  <c r="AU51" i="43" s="1"/>
  <c r="R30" i="43"/>
  <c r="R66" i="43"/>
  <c r="AU66" i="43" s="1"/>
  <c r="R59" i="43"/>
  <c r="AU59" i="43" s="1"/>
  <c r="R50" i="43"/>
  <c r="AU50" i="43" s="1"/>
  <c r="R34" i="43"/>
  <c r="R13" i="43"/>
  <c r="R24" i="43"/>
  <c r="R53" i="43"/>
  <c r="AU53" i="43" s="1"/>
  <c r="R49" i="43"/>
  <c r="AU49" i="43" s="1"/>
  <c r="R46" i="43"/>
  <c r="AU46" i="43" s="1"/>
  <c r="R12" i="43"/>
  <c r="R10" i="43"/>
  <c r="R48" i="43"/>
  <c r="AU48" i="43" s="1"/>
  <c r="R9" i="43"/>
  <c r="R7" i="43"/>
  <c r="R45" i="43"/>
  <c r="R21" i="43"/>
  <c r="R43" i="43"/>
  <c r="R40" i="43"/>
  <c r="R28" i="43"/>
  <c r="R37" i="43"/>
  <c r="R17" i="43"/>
  <c r="R19" i="43"/>
  <c r="R6" i="43"/>
  <c r="R5" i="43"/>
  <c r="R42" i="43"/>
  <c r="R39" i="43"/>
  <c r="R15" i="43"/>
  <c r="R27" i="43"/>
  <c r="R41" i="43"/>
  <c r="R22" i="43"/>
  <c r="R16" i="43"/>
  <c r="R8" i="43"/>
  <c r="R36" i="43"/>
  <c r="R18" i="43"/>
  <c r="R38" i="43"/>
  <c r="R11" i="43"/>
  <c r="R31" i="43"/>
  <c r="R14" i="43"/>
  <c r="R35" i="43"/>
  <c r="R20" i="43"/>
  <c r="R32" i="43"/>
  <c r="R26" i="43"/>
  <c r="R29" i="43"/>
  <c r="R44" i="43"/>
  <c r="R23" i="43"/>
  <c r="R25" i="43"/>
  <c r="V69" i="43"/>
  <c r="AW69" i="43" s="1"/>
  <c r="V72" i="43"/>
  <c r="AW72" i="43" s="1"/>
  <c r="V71" i="43"/>
  <c r="AW71" i="43" s="1"/>
  <c r="V67" i="43"/>
  <c r="AW67" i="43" s="1"/>
  <c r="V62" i="43"/>
  <c r="AW62" i="43" s="1"/>
  <c r="V66" i="43"/>
  <c r="AW66" i="43" s="1"/>
  <c r="V65" i="43"/>
  <c r="AW65" i="43" s="1"/>
  <c r="V68" i="43"/>
  <c r="AW68" i="43" s="1"/>
  <c r="V64" i="43"/>
  <c r="AW64" i="43" s="1"/>
  <c r="V60" i="43"/>
  <c r="AW60" i="43" s="1"/>
  <c r="V56" i="43"/>
  <c r="AW56" i="43" s="1"/>
  <c r="V70" i="43"/>
  <c r="AW70" i="43" s="1"/>
  <c r="V59" i="43"/>
  <c r="AW59" i="43" s="1"/>
  <c r="V58" i="43"/>
  <c r="AW58" i="43" s="1"/>
  <c r="V55" i="43"/>
  <c r="AW55" i="43" s="1"/>
  <c r="V50" i="43"/>
  <c r="AW50" i="43" s="1"/>
  <c r="V34" i="43"/>
  <c r="V61" i="43"/>
  <c r="AW61" i="43" s="1"/>
  <c r="V54" i="43"/>
  <c r="AW54" i="43" s="1"/>
  <c r="V49" i="43"/>
  <c r="AW49" i="43" s="1"/>
  <c r="V48" i="43"/>
  <c r="AW48" i="43" s="1"/>
  <c r="V53" i="43"/>
  <c r="AW53" i="43" s="1"/>
  <c r="V52" i="43"/>
  <c r="AW52" i="43" s="1"/>
  <c r="V33" i="43"/>
  <c r="V47" i="43"/>
  <c r="AW47" i="43" s="1"/>
  <c r="V63" i="43"/>
  <c r="AW63" i="43" s="1"/>
  <c r="V51" i="43"/>
  <c r="AW51" i="43" s="1"/>
  <c r="V9" i="43"/>
  <c r="V7" i="43"/>
  <c r="V45" i="43"/>
  <c r="V57" i="43"/>
  <c r="AW57" i="43" s="1"/>
  <c r="V30" i="43"/>
  <c r="V27" i="43"/>
  <c r="V21" i="43"/>
  <c r="V13" i="43"/>
  <c r="V24" i="43"/>
  <c r="V10" i="43"/>
  <c r="V5" i="43"/>
  <c r="V42" i="43"/>
  <c r="V39" i="43"/>
  <c r="V15" i="43"/>
  <c r="V44" i="43"/>
  <c r="V41" i="43"/>
  <c r="V46" i="43"/>
  <c r="AW46" i="43" s="1"/>
  <c r="V43" i="43"/>
  <c r="V40" i="43"/>
  <c r="V28" i="43"/>
  <c r="V6" i="43"/>
  <c r="V37" i="43"/>
  <c r="V20" i="43"/>
  <c r="V32" i="43"/>
  <c r="V26" i="43"/>
  <c r="V29" i="43"/>
  <c r="V31" i="43"/>
  <c r="V18" i="43"/>
  <c r="V23" i="43"/>
  <c r="V25" i="43"/>
  <c r="V38" i="43"/>
  <c r="V12" i="43"/>
  <c r="V17" i="43"/>
  <c r="V16" i="43"/>
  <c r="V8" i="43"/>
  <c r="V36" i="43"/>
  <c r="V19" i="43"/>
  <c r="V22" i="43"/>
  <c r="V11" i="43"/>
  <c r="V14" i="43"/>
  <c r="V35" i="43"/>
  <c r="F69" i="43"/>
  <c r="F72" i="43"/>
  <c r="F71" i="43"/>
  <c r="F67" i="43"/>
  <c r="F66" i="43"/>
  <c r="F62" i="43"/>
  <c r="F70" i="43"/>
  <c r="F65" i="43"/>
  <c r="F68" i="43"/>
  <c r="F64" i="43"/>
  <c r="F60" i="43"/>
  <c r="F56" i="43"/>
  <c r="F63" i="43"/>
  <c r="F59" i="43"/>
  <c r="F58" i="43"/>
  <c r="F55" i="43"/>
  <c r="F53" i="43"/>
  <c r="F50" i="43"/>
  <c r="F34" i="43"/>
  <c r="F49" i="43"/>
  <c r="F48" i="43"/>
  <c r="F52" i="43"/>
  <c r="F33" i="43"/>
  <c r="F47" i="43"/>
  <c r="F45" i="43"/>
  <c r="F61" i="43"/>
  <c r="F54" i="43"/>
  <c r="F21" i="43"/>
  <c r="F57" i="43"/>
  <c r="F51" i="43"/>
  <c r="F30" i="43"/>
  <c r="F46" i="43"/>
  <c r="F5" i="43"/>
  <c r="F42" i="43"/>
  <c r="F39" i="43"/>
  <c r="F15" i="43"/>
  <c r="F12" i="43"/>
  <c r="F44" i="43"/>
  <c r="F41" i="43"/>
  <c r="F10" i="43"/>
  <c r="F43" i="43"/>
  <c r="F40" i="43"/>
  <c r="F17" i="43"/>
  <c r="F20" i="43"/>
  <c r="F32" i="43"/>
  <c r="F26" i="43"/>
  <c r="F31" i="43"/>
  <c r="F19" i="43"/>
  <c r="F38" i="43"/>
  <c r="F18" i="43"/>
  <c r="F23" i="43"/>
  <c r="F25" i="43"/>
  <c r="F6" i="43"/>
  <c r="F37" i="43"/>
  <c r="F16" i="43"/>
  <c r="F8" i="43"/>
  <c r="F36" i="43"/>
  <c r="F35" i="43"/>
  <c r="L70" i="43"/>
  <c r="AR70" i="43" s="1"/>
  <c r="L72" i="43"/>
  <c r="AR72" i="43" s="1"/>
  <c r="L68" i="43"/>
  <c r="AR68" i="43" s="1"/>
  <c r="L71" i="43"/>
  <c r="AR71" i="43" s="1"/>
  <c r="L69" i="43"/>
  <c r="AR69" i="43" s="1"/>
  <c r="L63" i="43"/>
  <c r="AR63" i="43" s="1"/>
  <c r="L67" i="43"/>
  <c r="AR67" i="43" s="1"/>
  <c r="L66" i="43"/>
  <c r="AR66" i="43" s="1"/>
  <c r="L65" i="43"/>
  <c r="AR65" i="43" s="1"/>
  <c r="L64" i="43"/>
  <c r="AR64" i="43" s="1"/>
  <c r="L62" i="43"/>
  <c r="AR62" i="43" s="1"/>
  <c r="L61" i="43"/>
  <c r="AR61" i="43" s="1"/>
  <c r="L57" i="43"/>
  <c r="AR57" i="43" s="1"/>
  <c r="L53" i="43"/>
  <c r="AR53" i="43" s="1"/>
  <c r="L60" i="43"/>
  <c r="AR60" i="43" s="1"/>
  <c r="L59" i="43"/>
  <c r="AR59" i="43" s="1"/>
  <c r="L55" i="43"/>
  <c r="AR55" i="43" s="1"/>
  <c r="L51" i="43"/>
  <c r="AR51" i="43" s="1"/>
  <c r="L30" i="43"/>
  <c r="L54" i="43"/>
  <c r="AR54" i="43" s="1"/>
  <c r="L50" i="43"/>
  <c r="AR50" i="43" s="1"/>
  <c r="L34" i="43"/>
  <c r="L56" i="43"/>
  <c r="AR56" i="43" s="1"/>
  <c r="L49" i="43"/>
  <c r="AR49" i="43" s="1"/>
  <c r="L48" i="43"/>
  <c r="AR48" i="43" s="1"/>
  <c r="L46" i="43"/>
  <c r="AR46" i="43" s="1"/>
  <c r="L12" i="43"/>
  <c r="L10" i="43"/>
  <c r="L52" i="43"/>
  <c r="AR52" i="43" s="1"/>
  <c r="L9" i="43"/>
  <c r="L7" i="43"/>
  <c r="L45" i="43"/>
  <c r="L58" i="43"/>
  <c r="AR58" i="43" s="1"/>
  <c r="L33" i="43"/>
  <c r="L27" i="43"/>
  <c r="L21" i="43"/>
  <c r="L13" i="43"/>
  <c r="L17" i="43"/>
  <c r="L19" i="43"/>
  <c r="L6" i="43"/>
  <c r="L47" i="43"/>
  <c r="AR47" i="43" s="1"/>
  <c r="L24" i="43"/>
  <c r="L5" i="43"/>
  <c r="L42" i="43"/>
  <c r="L39" i="43"/>
  <c r="L44" i="43"/>
  <c r="L41" i="43"/>
  <c r="L22" i="43"/>
  <c r="L43" i="43"/>
  <c r="L37" i="43"/>
  <c r="L11" i="43"/>
  <c r="L31" i="43"/>
  <c r="L14" i="43"/>
  <c r="L35" i="43"/>
  <c r="L40" i="43"/>
  <c r="L20" i="43"/>
  <c r="L32" i="43"/>
  <c r="L26" i="43"/>
  <c r="L29" i="43"/>
  <c r="L38" i="43"/>
  <c r="L16" i="43"/>
  <c r="L28" i="43"/>
  <c r="L18" i="43"/>
  <c r="L23" i="43"/>
  <c r="L25" i="43"/>
  <c r="L15" i="43"/>
  <c r="L8" i="43"/>
  <c r="L36" i="43"/>
  <c r="J71" i="43"/>
  <c r="AQ71" i="43" s="1"/>
  <c r="J67" i="43"/>
  <c r="AQ67" i="43" s="1"/>
  <c r="J70" i="43"/>
  <c r="AQ70" i="43" s="1"/>
  <c r="J69" i="43"/>
  <c r="AQ69" i="43" s="1"/>
  <c r="J72" i="43"/>
  <c r="AQ72" i="43" s="1"/>
  <c r="J64" i="43"/>
  <c r="AQ64" i="43" s="1"/>
  <c r="J68" i="43"/>
  <c r="AQ68" i="43" s="1"/>
  <c r="J63" i="43"/>
  <c r="AQ63" i="43" s="1"/>
  <c r="J66" i="43"/>
  <c r="AQ66" i="43" s="1"/>
  <c r="J65" i="43"/>
  <c r="AQ65" i="43" s="1"/>
  <c r="J58" i="43"/>
  <c r="AQ58" i="43" s="1"/>
  <c r="J54" i="43"/>
  <c r="AQ54" i="43" s="1"/>
  <c r="J62" i="43"/>
  <c r="AQ62" i="43" s="1"/>
  <c r="J61" i="43"/>
  <c r="AQ61" i="43" s="1"/>
  <c r="J60" i="43"/>
  <c r="AQ60" i="43" s="1"/>
  <c r="J56" i="43"/>
  <c r="AQ56" i="43" s="1"/>
  <c r="J52" i="43"/>
  <c r="AQ52" i="43" s="1"/>
  <c r="J33" i="43"/>
  <c r="J47" i="43"/>
  <c r="AQ47" i="43" s="1"/>
  <c r="J51" i="43"/>
  <c r="AQ51" i="43" s="1"/>
  <c r="J30" i="43"/>
  <c r="J57" i="43"/>
  <c r="AQ57" i="43" s="1"/>
  <c r="J53" i="43"/>
  <c r="AQ53" i="43" s="1"/>
  <c r="J50" i="43"/>
  <c r="AQ50" i="43" s="1"/>
  <c r="J34" i="43"/>
  <c r="J13" i="43"/>
  <c r="J24" i="43"/>
  <c r="J46" i="43"/>
  <c r="AQ46" i="43" s="1"/>
  <c r="J10" i="43"/>
  <c r="J55" i="43"/>
  <c r="AQ55" i="43" s="1"/>
  <c r="J49" i="43"/>
  <c r="AQ49" i="43" s="1"/>
  <c r="J9" i="43"/>
  <c r="J45" i="43"/>
  <c r="J27" i="43"/>
  <c r="J43" i="43"/>
  <c r="J40" i="43"/>
  <c r="J28" i="43"/>
  <c r="J37" i="43"/>
  <c r="J59" i="43"/>
  <c r="AQ59" i="43" s="1"/>
  <c r="J48" i="43"/>
  <c r="AQ48" i="43" s="1"/>
  <c r="J42" i="43"/>
  <c r="J39" i="43"/>
  <c r="J44" i="43"/>
  <c r="J38" i="43"/>
  <c r="J36" i="43"/>
  <c r="J41" i="43"/>
  <c r="J31" i="43"/>
  <c r="J14" i="43"/>
  <c r="J35" i="43"/>
  <c r="J32" i="43"/>
  <c r="J29" i="43"/>
  <c r="AH71" i="43"/>
  <c r="BC71" i="43" s="1"/>
  <c r="AH67" i="43"/>
  <c r="BC67" i="43" s="1"/>
  <c r="AH70" i="43"/>
  <c r="BC70" i="43" s="1"/>
  <c r="AH69" i="43"/>
  <c r="BC69" i="43" s="1"/>
  <c r="AH64" i="43"/>
  <c r="BC64" i="43" s="1"/>
  <c r="AH72" i="43"/>
  <c r="BC72" i="43" s="1"/>
  <c r="AH66" i="43"/>
  <c r="BC66" i="43" s="1"/>
  <c r="AH63" i="43"/>
  <c r="BC63" i="43" s="1"/>
  <c r="AH62" i="43"/>
  <c r="BC62" i="43" s="1"/>
  <c r="AH58" i="43"/>
  <c r="BC58" i="43" s="1"/>
  <c r="AH54" i="43"/>
  <c r="BC54" i="43" s="1"/>
  <c r="AH65" i="43"/>
  <c r="BC65" i="43" s="1"/>
  <c r="AH61" i="43"/>
  <c r="BC61" i="43" s="1"/>
  <c r="AH57" i="43"/>
  <c r="BC57" i="43" s="1"/>
  <c r="AH60" i="43"/>
  <c r="BC60" i="43" s="1"/>
  <c r="AH56" i="43"/>
  <c r="BC56" i="43" s="1"/>
  <c r="AH59" i="43"/>
  <c r="BC59" i="43" s="1"/>
  <c r="AH52" i="43"/>
  <c r="BC52" i="43" s="1"/>
  <c r="AH33" i="43"/>
  <c r="AH47" i="43"/>
  <c r="BC47" i="43" s="1"/>
  <c r="AH55" i="43"/>
  <c r="BC55" i="43" s="1"/>
  <c r="AH53" i="43"/>
  <c r="BC53" i="43" s="1"/>
  <c r="AH51" i="43"/>
  <c r="BC51" i="43" s="1"/>
  <c r="AH30" i="43"/>
  <c r="AH68" i="43"/>
  <c r="BC68" i="43" s="1"/>
  <c r="AH50" i="43"/>
  <c r="BC50" i="43" s="1"/>
  <c r="AH34" i="43"/>
  <c r="AH48" i="43"/>
  <c r="BC48" i="43" s="1"/>
  <c r="AH13" i="43"/>
  <c r="AH24" i="43"/>
  <c r="AH46" i="43"/>
  <c r="BC46" i="43" s="1"/>
  <c r="AH12" i="43"/>
  <c r="AH10" i="43"/>
  <c r="AH9" i="43"/>
  <c r="AH7" i="43"/>
  <c r="AH45" i="43"/>
  <c r="AH43" i="43"/>
  <c r="AH40" i="43"/>
  <c r="AH28" i="43"/>
  <c r="AH37" i="43"/>
  <c r="AH49" i="43"/>
  <c r="BC49" i="43" s="1"/>
  <c r="AH27" i="43"/>
  <c r="AH17" i="43"/>
  <c r="AH19" i="43"/>
  <c r="AH6" i="43"/>
  <c r="AH21" i="43"/>
  <c r="AH5" i="43"/>
  <c r="AH42" i="43"/>
  <c r="AH39" i="43"/>
  <c r="AH15" i="43"/>
  <c r="AH22" i="43"/>
  <c r="AH16" i="43"/>
  <c r="AH8" i="43"/>
  <c r="AH36" i="43"/>
  <c r="AH18" i="43"/>
  <c r="AH44" i="43"/>
  <c r="AH11" i="43"/>
  <c r="AH31" i="43"/>
  <c r="AH14" i="43"/>
  <c r="AH35" i="43"/>
  <c r="AH38" i="43"/>
  <c r="AH41" i="43"/>
  <c r="AH20" i="43"/>
  <c r="AH32" i="43"/>
  <c r="AH26" i="43"/>
  <c r="AH29" i="43"/>
  <c r="AH23" i="43"/>
  <c r="AH25" i="43"/>
  <c r="AD69" i="43"/>
  <c r="BA69" i="43" s="1"/>
  <c r="AD72" i="43"/>
  <c r="BA72" i="43" s="1"/>
  <c r="AD71" i="43"/>
  <c r="BA71" i="43" s="1"/>
  <c r="AD67" i="43"/>
  <c r="BA67" i="43" s="1"/>
  <c r="AD68" i="43"/>
  <c r="BA68" i="43" s="1"/>
  <c r="AD62" i="43"/>
  <c r="BA62" i="43" s="1"/>
  <c r="AD65" i="43"/>
  <c r="BA65" i="43" s="1"/>
  <c r="AD70" i="43"/>
  <c r="BA70" i="43" s="1"/>
  <c r="AD66" i="43"/>
  <c r="BA66" i="43" s="1"/>
  <c r="AD64" i="43"/>
  <c r="BA64" i="43" s="1"/>
  <c r="AD60" i="43"/>
  <c r="BA60" i="43" s="1"/>
  <c r="AD56" i="43"/>
  <c r="BA56" i="43" s="1"/>
  <c r="AD59" i="43"/>
  <c r="BA59" i="43" s="1"/>
  <c r="AD63" i="43"/>
  <c r="BA63" i="43" s="1"/>
  <c r="AD58" i="43"/>
  <c r="BA58" i="43" s="1"/>
  <c r="AD54" i="43"/>
  <c r="BA54" i="43" s="1"/>
  <c r="AD61" i="43"/>
  <c r="BA61" i="43" s="1"/>
  <c r="AD50" i="43"/>
  <c r="BA50" i="43" s="1"/>
  <c r="AD34" i="43"/>
  <c r="AD57" i="43"/>
  <c r="BA57" i="43" s="1"/>
  <c r="AD49" i="43"/>
  <c r="BA49" i="43" s="1"/>
  <c r="AD48" i="43"/>
  <c r="BA48" i="43" s="1"/>
  <c r="AD55" i="43"/>
  <c r="BA55" i="43" s="1"/>
  <c r="AD52" i="43"/>
  <c r="BA52" i="43" s="1"/>
  <c r="AD33" i="43"/>
  <c r="AD47" i="43"/>
  <c r="BA47" i="43" s="1"/>
  <c r="AD53" i="43"/>
  <c r="BA53" i="43" s="1"/>
  <c r="AD30" i="43"/>
  <c r="AD9" i="43"/>
  <c r="AD7" i="43"/>
  <c r="AD45" i="43"/>
  <c r="AD27" i="43"/>
  <c r="AD21" i="43"/>
  <c r="AD13" i="43"/>
  <c r="AD24" i="43"/>
  <c r="AD5" i="43"/>
  <c r="AD42" i="43"/>
  <c r="AD39" i="43"/>
  <c r="AD15" i="43"/>
  <c r="AD46" i="43"/>
  <c r="BA46" i="43" s="1"/>
  <c r="AD44" i="43"/>
  <c r="AD41" i="43"/>
  <c r="AD12" i="43"/>
  <c r="AD43" i="43"/>
  <c r="AD40" i="43"/>
  <c r="AD28" i="43"/>
  <c r="AD38" i="43"/>
  <c r="AD20" i="43"/>
  <c r="AD32" i="43"/>
  <c r="AD26" i="43"/>
  <c r="AD29" i="43"/>
  <c r="AD17" i="43"/>
  <c r="AD22" i="43"/>
  <c r="AD37" i="43"/>
  <c r="AD18" i="43"/>
  <c r="AD23" i="43"/>
  <c r="AD25" i="43"/>
  <c r="AD51" i="43"/>
  <c r="BA51" i="43" s="1"/>
  <c r="AD10" i="43"/>
  <c r="AD19" i="43"/>
  <c r="AD16" i="43"/>
  <c r="AD8" i="43"/>
  <c r="AD36" i="43"/>
  <c r="AD6" i="43"/>
  <c r="AD11" i="43"/>
  <c r="AD31" i="43"/>
  <c r="AD35" i="43"/>
  <c r="AD14" i="43"/>
  <c r="N69" i="43"/>
  <c r="AS69" i="43" s="1"/>
  <c r="N72" i="43"/>
  <c r="AS72" i="43" s="1"/>
  <c r="N71" i="43"/>
  <c r="AS71" i="43" s="1"/>
  <c r="N67" i="43"/>
  <c r="AS67" i="43" s="1"/>
  <c r="N70" i="43"/>
  <c r="AS70" i="43" s="1"/>
  <c r="N68" i="43"/>
  <c r="AS68" i="43" s="1"/>
  <c r="N66" i="43"/>
  <c r="AS66" i="43" s="1"/>
  <c r="N62" i="43"/>
  <c r="AS62" i="43" s="1"/>
  <c r="N65" i="43"/>
  <c r="AS65" i="43" s="1"/>
  <c r="N64" i="43"/>
  <c r="AS64" i="43" s="1"/>
  <c r="N63" i="43"/>
  <c r="AS63" i="43" s="1"/>
  <c r="N60" i="43"/>
  <c r="AS60" i="43" s="1"/>
  <c r="N56" i="43"/>
  <c r="AS56" i="43" s="1"/>
  <c r="N59" i="43"/>
  <c r="AS59" i="43" s="1"/>
  <c r="N58" i="43"/>
  <c r="AS58" i="43" s="1"/>
  <c r="N54" i="43"/>
  <c r="AS54" i="43" s="1"/>
  <c r="N50" i="43"/>
  <c r="AS50" i="43" s="1"/>
  <c r="N34" i="43"/>
  <c r="N57" i="43"/>
  <c r="AS57" i="43" s="1"/>
  <c r="N53" i="43"/>
  <c r="AS53" i="43" s="1"/>
  <c r="N49" i="43"/>
  <c r="AS49" i="43" s="1"/>
  <c r="N48" i="43"/>
  <c r="AS48" i="43" s="1"/>
  <c r="N61" i="43"/>
  <c r="AS61" i="43" s="1"/>
  <c r="N55" i="43"/>
  <c r="AS55" i="43" s="1"/>
  <c r="N52" i="43"/>
  <c r="AS52" i="43" s="1"/>
  <c r="N33" i="43"/>
  <c r="N47" i="43"/>
  <c r="AS47" i="43" s="1"/>
  <c r="N9" i="43"/>
  <c r="N7" i="43"/>
  <c r="N45" i="43"/>
  <c r="N51" i="43"/>
  <c r="AS51" i="43" s="1"/>
  <c r="N27" i="43"/>
  <c r="N21" i="43"/>
  <c r="N30" i="43"/>
  <c r="N13" i="43"/>
  <c r="N24" i="43"/>
  <c r="N12" i="43"/>
  <c r="N5" i="43"/>
  <c r="N42" i="43"/>
  <c r="N39" i="43"/>
  <c r="N15" i="43"/>
  <c r="N10" i="43"/>
  <c r="N44" i="43"/>
  <c r="N41" i="43"/>
  <c r="N43" i="43"/>
  <c r="N40" i="43"/>
  <c r="N28" i="43"/>
  <c r="N19" i="43"/>
  <c r="N20" i="43"/>
  <c r="N32" i="43"/>
  <c r="N26" i="43"/>
  <c r="N29" i="43"/>
  <c r="N37" i="43"/>
  <c r="N6" i="43"/>
  <c r="N22" i="43"/>
  <c r="N18" i="43"/>
  <c r="N23" i="43"/>
  <c r="N25" i="43"/>
  <c r="N46" i="43"/>
  <c r="AS46" i="43" s="1"/>
  <c r="N38" i="43"/>
  <c r="N16" i="43"/>
  <c r="N8" i="43"/>
  <c r="N36" i="43"/>
  <c r="N17" i="43"/>
  <c r="N11" i="43"/>
  <c r="N31" i="43"/>
  <c r="N14" i="43"/>
  <c r="N35" i="43"/>
  <c r="V69" i="42"/>
  <c r="AW69" i="42" s="1"/>
  <c r="V72" i="42"/>
  <c r="AW72" i="42" s="1"/>
  <c r="V68" i="42"/>
  <c r="AW68" i="42" s="1"/>
  <c r="V63" i="42"/>
  <c r="AW63" i="42" s="1"/>
  <c r="V71" i="42"/>
  <c r="AW71" i="42" s="1"/>
  <c r="V67" i="42"/>
  <c r="AW67" i="42" s="1"/>
  <c r="V59" i="42"/>
  <c r="AW59" i="42" s="1"/>
  <c r="V55" i="42"/>
  <c r="AW55" i="42" s="1"/>
  <c r="V66" i="42"/>
  <c r="AW66" i="42" s="1"/>
  <c r="V65" i="42"/>
  <c r="AW65" i="42" s="1"/>
  <c r="V62" i="42"/>
  <c r="AW62" i="42" s="1"/>
  <c r="V58" i="42"/>
  <c r="AW58" i="42" s="1"/>
  <c r="V54" i="42"/>
  <c r="AW54" i="42" s="1"/>
  <c r="V61" i="42"/>
  <c r="AW61" i="42" s="1"/>
  <c r="V49" i="42"/>
  <c r="AW49" i="42" s="1"/>
  <c r="V64" i="42"/>
  <c r="AW64" i="42" s="1"/>
  <c r="V60" i="42"/>
  <c r="AW60" i="42" s="1"/>
  <c r="V52" i="42"/>
  <c r="AW52" i="42" s="1"/>
  <c r="V48" i="42"/>
  <c r="AW48" i="42" s="1"/>
  <c r="V57" i="42"/>
  <c r="AW57" i="42" s="1"/>
  <c r="V47" i="42"/>
  <c r="AW47" i="42" s="1"/>
  <c r="V43" i="42"/>
  <c r="AW43" i="42" s="1"/>
  <c r="V39" i="42"/>
  <c r="AW39" i="42" s="1"/>
  <c r="V35" i="42"/>
  <c r="AW35" i="42" s="1"/>
  <c r="V31" i="42"/>
  <c r="AW31" i="42" s="1"/>
  <c r="V27" i="42"/>
  <c r="AW27" i="42" s="1"/>
  <c r="V70" i="42"/>
  <c r="AW70" i="42" s="1"/>
  <c r="V56" i="42"/>
  <c r="AW56" i="42" s="1"/>
  <c r="V42" i="42"/>
  <c r="AW42" i="42" s="1"/>
  <c r="V38" i="42"/>
  <c r="AW38" i="42" s="1"/>
  <c r="V34" i="42"/>
  <c r="AW34" i="42" s="1"/>
  <c r="V30" i="42"/>
  <c r="AW30" i="42" s="1"/>
  <c r="V26" i="42"/>
  <c r="AW26" i="42" s="1"/>
  <c r="V53" i="42"/>
  <c r="AW53" i="42" s="1"/>
  <c r="V45" i="42"/>
  <c r="AW45" i="42" s="1"/>
  <c r="V37" i="42"/>
  <c r="AW37" i="42" s="1"/>
  <c r="V29" i="42"/>
  <c r="AW29" i="42" s="1"/>
  <c r="V25" i="42"/>
  <c r="AW25" i="42" s="1"/>
  <c r="V17" i="42"/>
  <c r="V9" i="42"/>
  <c r="V46" i="42"/>
  <c r="AW46" i="42" s="1"/>
  <c r="V44" i="42"/>
  <c r="AW44" i="42" s="1"/>
  <c r="V36" i="42"/>
  <c r="AW36" i="42" s="1"/>
  <c r="V28" i="42"/>
  <c r="AW28" i="42" s="1"/>
  <c r="V24" i="42"/>
  <c r="AW24" i="42" s="1"/>
  <c r="V13" i="42"/>
  <c r="V14" i="42"/>
  <c r="V6" i="42"/>
  <c r="V20" i="42"/>
  <c r="V12" i="42"/>
  <c r="V32" i="42"/>
  <c r="AW32" i="42" s="1"/>
  <c r="V22" i="42"/>
  <c r="V21" i="42"/>
  <c r="V18" i="42"/>
  <c r="V11" i="42"/>
  <c r="V16" i="42"/>
  <c r="V5" i="42"/>
  <c r="V7" i="42"/>
  <c r="V41" i="42"/>
  <c r="AW41" i="42" s="1"/>
  <c r="V19" i="42"/>
  <c r="V10" i="42"/>
  <c r="V50" i="42"/>
  <c r="AW50" i="42" s="1"/>
  <c r="V40" i="42"/>
  <c r="AW40" i="42" s="1"/>
  <c r="V8" i="42"/>
  <c r="V51" i="42"/>
  <c r="AW51" i="42" s="1"/>
  <c r="V15" i="42"/>
  <c r="V33" i="42"/>
  <c r="AW33" i="42" s="1"/>
  <c r="V23" i="42"/>
  <c r="AW23" i="42" s="1"/>
  <c r="F69" i="42"/>
  <c r="F72" i="42"/>
  <c r="F68" i="42"/>
  <c r="F63" i="42"/>
  <c r="F71" i="42"/>
  <c r="F66" i="42"/>
  <c r="F59" i="42"/>
  <c r="F55" i="42"/>
  <c r="F70" i="42"/>
  <c r="F65" i="42"/>
  <c r="F62" i="42"/>
  <c r="F58" i="42"/>
  <c r="F54" i="42"/>
  <c r="F61" i="42"/>
  <c r="F53" i="42"/>
  <c r="F49" i="42"/>
  <c r="F67" i="42"/>
  <c r="F60" i="42"/>
  <c r="F52" i="42"/>
  <c r="F48" i="42"/>
  <c r="F47" i="42"/>
  <c r="F43" i="42"/>
  <c r="F39" i="42"/>
  <c r="F35" i="42"/>
  <c r="F31" i="42"/>
  <c r="F27" i="42"/>
  <c r="F46" i="42"/>
  <c r="F42" i="42"/>
  <c r="F38" i="42"/>
  <c r="F34" i="42"/>
  <c r="F30" i="42"/>
  <c r="F26" i="42"/>
  <c r="F51" i="42"/>
  <c r="F45" i="42"/>
  <c r="F37" i="42"/>
  <c r="F29" i="42"/>
  <c r="F25" i="42"/>
  <c r="F9" i="42"/>
  <c r="F56" i="42"/>
  <c r="F50" i="42"/>
  <c r="F44" i="42"/>
  <c r="F36" i="42"/>
  <c r="F28" i="42"/>
  <c r="F24" i="42"/>
  <c r="F13" i="42"/>
  <c r="F14" i="42"/>
  <c r="F20" i="42"/>
  <c r="F12" i="42"/>
  <c r="F40" i="42"/>
  <c r="F22" i="42"/>
  <c r="F21" i="42"/>
  <c r="F5" i="42"/>
  <c r="F8" i="42"/>
  <c r="F32" i="42"/>
  <c r="F11" i="42"/>
  <c r="F18" i="42"/>
  <c r="F10" i="42"/>
  <c r="F64" i="42"/>
  <c r="F57" i="42"/>
  <c r="F33" i="42"/>
  <c r="F19" i="42"/>
  <c r="F7" i="42"/>
  <c r="F41" i="42"/>
  <c r="F15" i="42"/>
  <c r="F23" i="42"/>
  <c r="Z71" i="42"/>
  <c r="AY71" i="42" s="1"/>
  <c r="Z67" i="42"/>
  <c r="AY67" i="42" s="1"/>
  <c r="Z70" i="42"/>
  <c r="AY70" i="42" s="1"/>
  <c r="Z66" i="42"/>
  <c r="AY66" i="42" s="1"/>
  <c r="Z72" i="42"/>
  <c r="AY72" i="42" s="1"/>
  <c r="Z65" i="42"/>
  <c r="AY65" i="42" s="1"/>
  <c r="Z69" i="42"/>
  <c r="AY69" i="42" s="1"/>
  <c r="Z64" i="42"/>
  <c r="AY64" i="42" s="1"/>
  <c r="Z61" i="42"/>
  <c r="AY61" i="42" s="1"/>
  <c r="Z57" i="42"/>
  <c r="AY57" i="42" s="1"/>
  <c r="Z53" i="42"/>
  <c r="AY53" i="42" s="1"/>
  <c r="Z63" i="42"/>
  <c r="AY63" i="42" s="1"/>
  <c r="Z60" i="42"/>
  <c r="AY60" i="42" s="1"/>
  <c r="Z56" i="42"/>
  <c r="AY56" i="42" s="1"/>
  <c r="Z59" i="42"/>
  <c r="AY59" i="42" s="1"/>
  <c r="Z51" i="42"/>
  <c r="AY51" i="42" s="1"/>
  <c r="Z47" i="42"/>
  <c r="AY47" i="42" s="1"/>
  <c r="Z58" i="42"/>
  <c r="AY58" i="42" s="1"/>
  <c r="Z50" i="42"/>
  <c r="AY50" i="42" s="1"/>
  <c r="Z46" i="42"/>
  <c r="AY46" i="42" s="1"/>
  <c r="Z55" i="42"/>
  <c r="AY55" i="42" s="1"/>
  <c r="Z45" i="42"/>
  <c r="AY45" i="42" s="1"/>
  <c r="Z41" i="42"/>
  <c r="AY41" i="42" s="1"/>
  <c r="Z37" i="42"/>
  <c r="AY37" i="42" s="1"/>
  <c r="Z33" i="42"/>
  <c r="AY33" i="42" s="1"/>
  <c r="Z29" i="42"/>
  <c r="AY29" i="42" s="1"/>
  <c r="Z54" i="42"/>
  <c r="AY54" i="42" s="1"/>
  <c r="Z52" i="42"/>
  <c r="AY52" i="42" s="1"/>
  <c r="Z44" i="42"/>
  <c r="AY44" i="42" s="1"/>
  <c r="Z40" i="42"/>
  <c r="AY40" i="42" s="1"/>
  <c r="Z36" i="42"/>
  <c r="AY36" i="42" s="1"/>
  <c r="Z32" i="42"/>
  <c r="AY32" i="42" s="1"/>
  <c r="Z28" i="42"/>
  <c r="AY28" i="42" s="1"/>
  <c r="Z43" i="42"/>
  <c r="AY43" i="42" s="1"/>
  <c r="Z35" i="42"/>
  <c r="AY35" i="42" s="1"/>
  <c r="Z27" i="42"/>
  <c r="AY27" i="42" s="1"/>
  <c r="Z23" i="42"/>
  <c r="AY23" i="42" s="1"/>
  <c r="Z11" i="42"/>
  <c r="Z21" i="42"/>
  <c r="Z16" i="42"/>
  <c r="Z42" i="42"/>
  <c r="AY42" i="42" s="1"/>
  <c r="Z34" i="42"/>
  <c r="AY34" i="42" s="1"/>
  <c r="Z26" i="42"/>
  <c r="AY26" i="42" s="1"/>
  <c r="Z22" i="42"/>
  <c r="Z15" i="42"/>
  <c r="Z19" i="42"/>
  <c r="Z5" i="42"/>
  <c r="Z10" i="42"/>
  <c r="Z30" i="42"/>
  <c r="AY30" i="42" s="1"/>
  <c r="Z9" i="42"/>
  <c r="Z8" i="42"/>
  <c r="Z62" i="42"/>
  <c r="AY62" i="42" s="1"/>
  <c r="Z20" i="42"/>
  <c r="Z31" i="42"/>
  <c r="AY31" i="42" s="1"/>
  <c r="Z14" i="42"/>
  <c r="Z39" i="42"/>
  <c r="AY39" i="42" s="1"/>
  <c r="Z13" i="42"/>
  <c r="Z6" i="42"/>
  <c r="Z7" i="42"/>
  <c r="Z12" i="42"/>
  <c r="Z48" i="42"/>
  <c r="AY48" i="42" s="1"/>
  <c r="Z38" i="42"/>
  <c r="AY38" i="42" s="1"/>
  <c r="Z25" i="42"/>
  <c r="AY25" i="42" s="1"/>
  <c r="Z24" i="42"/>
  <c r="AY24" i="42" s="1"/>
  <c r="Z17" i="42"/>
  <c r="Z49" i="42"/>
  <c r="AY49" i="42" s="1"/>
  <c r="Z68" i="42"/>
  <c r="AY68" i="42" s="1"/>
  <c r="Z18" i="42"/>
  <c r="AH71" i="42"/>
  <c r="BC71" i="42" s="1"/>
  <c r="AH67" i="42"/>
  <c r="BC67" i="42" s="1"/>
  <c r="AH70" i="42"/>
  <c r="BC70" i="42" s="1"/>
  <c r="AH66" i="42"/>
  <c r="BC66" i="42" s="1"/>
  <c r="AH68" i="42"/>
  <c r="BC68" i="42" s="1"/>
  <c r="AH65" i="42"/>
  <c r="BC65" i="42" s="1"/>
  <c r="AH64" i="42"/>
  <c r="BC64" i="42" s="1"/>
  <c r="AH61" i="42"/>
  <c r="BC61" i="42" s="1"/>
  <c r="AH57" i="42"/>
  <c r="BC57" i="42" s="1"/>
  <c r="AH53" i="42"/>
  <c r="BC53" i="42" s="1"/>
  <c r="AH72" i="42"/>
  <c r="BC72" i="42" s="1"/>
  <c r="AH60" i="42"/>
  <c r="BC60" i="42" s="1"/>
  <c r="AH56" i="42"/>
  <c r="BC56" i="42" s="1"/>
  <c r="AH63" i="42"/>
  <c r="BC63" i="42" s="1"/>
  <c r="AH55" i="42"/>
  <c r="BC55" i="42" s="1"/>
  <c r="AH51" i="42"/>
  <c r="BC51" i="42" s="1"/>
  <c r="AH47" i="42"/>
  <c r="BC47" i="42" s="1"/>
  <c r="AH62" i="42"/>
  <c r="BC62" i="42" s="1"/>
  <c r="AH54" i="42"/>
  <c r="BC54" i="42" s="1"/>
  <c r="AH50" i="42"/>
  <c r="BC50" i="42" s="1"/>
  <c r="AH46" i="42"/>
  <c r="BC46" i="42" s="1"/>
  <c r="AH69" i="42"/>
  <c r="BC69" i="42" s="1"/>
  <c r="AH49" i="42"/>
  <c r="BC49" i="42" s="1"/>
  <c r="AH45" i="42"/>
  <c r="BC45" i="42" s="1"/>
  <c r="AH41" i="42"/>
  <c r="BC41" i="42" s="1"/>
  <c r="AH37" i="42"/>
  <c r="BC37" i="42" s="1"/>
  <c r="AH33" i="42"/>
  <c r="BC33" i="42" s="1"/>
  <c r="AH29" i="42"/>
  <c r="BC29" i="42" s="1"/>
  <c r="AH48" i="42"/>
  <c r="BC48" i="42" s="1"/>
  <c r="AH44" i="42"/>
  <c r="BC44" i="42" s="1"/>
  <c r="AH40" i="42"/>
  <c r="BC40" i="42" s="1"/>
  <c r="AH36" i="42"/>
  <c r="BC36" i="42" s="1"/>
  <c r="AH32" i="42"/>
  <c r="BC32" i="42" s="1"/>
  <c r="AH28" i="42"/>
  <c r="BC28" i="42" s="1"/>
  <c r="AH59" i="42"/>
  <c r="BC59" i="42" s="1"/>
  <c r="AH39" i="42"/>
  <c r="BC39" i="42" s="1"/>
  <c r="AH31" i="42"/>
  <c r="BC31" i="42" s="1"/>
  <c r="AH25" i="42"/>
  <c r="BC25" i="42" s="1"/>
  <c r="AH23" i="42"/>
  <c r="BC23" i="42" s="1"/>
  <c r="AH11" i="42"/>
  <c r="AH21" i="42"/>
  <c r="AH16" i="42"/>
  <c r="AH52" i="42"/>
  <c r="BC52" i="42" s="1"/>
  <c r="AH38" i="42"/>
  <c r="BC38" i="42" s="1"/>
  <c r="AH30" i="42"/>
  <c r="BC30" i="42" s="1"/>
  <c r="AH22" i="42"/>
  <c r="AH15" i="42"/>
  <c r="AH19" i="42"/>
  <c r="AH5" i="42"/>
  <c r="AH10" i="42"/>
  <c r="AH42" i="42"/>
  <c r="BC42" i="42" s="1"/>
  <c r="AH26" i="42"/>
  <c r="BC26" i="42" s="1"/>
  <c r="AH24" i="42"/>
  <c r="BC24" i="42" s="1"/>
  <c r="AH17" i="42"/>
  <c r="AH18" i="42"/>
  <c r="AH34" i="42"/>
  <c r="BC34" i="42" s="1"/>
  <c r="AH9" i="42"/>
  <c r="AH12" i="42"/>
  <c r="AH43" i="42"/>
  <c r="BC43" i="42" s="1"/>
  <c r="AH6" i="42"/>
  <c r="AH35" i="42"/>
  <c r="BC35" i="42" s="1"/>
  <c r="AH14" i="42"/>
  <c r="AH8" i="42"/>
  <c r="AH58" i="42"/>
  <c r="BC58" i="42" s="1"/>
  <c r="AH7" i="42"/>
  <c r="AH27" i="42"/>
  <c r="BC27" i="42" s="1"/>
  <c r="AH13" i="42"/>
  <c r="AH20" i="42"/>
  <c r="N69" i="42"/>
  <c r="AS69" i="42" s="1"/>
  <c r="N72" i="42"/>
  <c r="AS72" i="42" s="1"/>
  <c r="N68" i="42"/>
  <c r="AS68" i="42" s="1"/>
  <c r="N70" i="42"/>
  <c r="AS70" i="42" s="1"/>
  <c r="N63" i="42"/>
  <c r="AS63" i="42" s="1"/>
  <c r="N67" i="42"/>
  <c r="AS67" i="42" s="1"/>
  <c r="N66" i="42"/>
  <c r="AS66" i="42" s="1"/>
  <c r="N71" i="42"/>
  <c r="AS71" i="42" s="1"/>
  <c r="N64" i="42"/>
  <c r="AS64" i="42" s="1"/>
  <c r="N59" i="42"/>
  <c r="AS59" i="42" s="1"/>
  <c r="N55" i="42"/>
  <c r="AS55" i="42" s="1"/>
  <c r="N62" i="42"/>
  <c r="AS62" i="42" s="1"/>
  <c r="N58" i="42"/>
  <c r="AS58" i="42" s="1"/>
  <c r="N54" i="42"/>
  <c r="AS54" i="42" s="1"/>
  <c r="N57" i="42"/>
  <c r="AS57" i="42" s="1"/>
  <c r="N49" i="42"/>
  <c r="AS49" i="42" s="1"/>
  <c r="N56" i="42"/>
  <c r="AS56" i="42" s="1"/>
  <c r="N53" i="42"/>
  <c r="AS53" i="42" s="1"/>
  <c r="N52" i="42"/>
  <c r="AS52" i="42" s="1"/>
  <c r="N48" i="42"/>
  <c r="AS48" i="42" s="1"/>
  <c r="N65" i="42"/>
  <c r="AS65" i="42" s="1"/>
  <c r="N61" i="42"/>
  <c r="AS61" i="42" s="1"/>
  <c r="N51" i="42"/>
  <c r="AS51" i="42" s="1"/>
  <c r="N43" i="42"/>
  <c r="AS43" i="42" s="1"/>
  <c r="N39" i="42"/>
  <c r="AS39" i="42" s="1"/>
  <c r="N35" i="42"/>
  <c r="AS35" i="42" s="1"/>
  <c r="N31" i="42"/>
  <c r="AS31" i="42" s="1"/>
  <c r="N27" i="42"/>
  <c r="AS27" i="42" s="1"/>
  <c r="N60" i="42"/>
  <c r="AS60" i="42" s="1"/>
  <c r="N50" i="42"/>
  <c r="AS50" i="42" s="1"/>
  <c r="N42" i="42"/>
  <c r="AS42" i="42" s="1"/>
  <c r="N38" i="42"/>
  <c r="AS38" i="42" s="1"/>
  <c r="N34" i="42"/>
  <c r="AS34" i="42" s="1"/>
  <c r="N30" i="42"/>
  <c r="AS30" i="42" s="1"/>
  <c r="N26" i="42"/>
  <c r="AS26" i="42" s="1"/>
  <c r="N47" i="42"/>
  <c r="AS47" i="42" s="1"/>
  <c r="N41" i="42"/>
  <c r="AS41" i="42" s="1"/>
  <c r="N33" i="42"/>
  <c r="AS33" i="42" s="1"/>
  <c r="N25" i="42"/>
  <c r="AS25" i="42" s="1"/>
  <c r="N17" i="42"/>
  <c r="N9" i="42"/>
  <c r="N40" i="42"/>
  <c r="AS40" i="42" s="1"/>
  <c r="N32" i="42"/>
  <c r="AS32" i="42" s="1"/>
  <c r="N24" i="42"/>
  <c r="AS24" i="42" s="1"/>
  <c r="N13" i="42"/>
  <c r="N14" i="42"/>
  <c r="N6" i="42"/>
  <c r="N20" i="42"/>
  <c r="N12" i="42"/>
  <c r="N36" i="42"/>
  <c r="AS36" i="42" s="1"/>
  <c r="N11" i="42"/>
  <c r="N16" i="42"/>
  <c r="N10" i="42"/>
  <c r="N28" i="42"/>
  <c r="AS28" i="42" s="1"/>
  <c r="N22" i="42"/>
  <c r="N7" i="42"/>
  <c r="N19" i="42"/>
  <c r="N46" i="42"/>
  <c r="AS46" i="42" s="1"/>
  <c r="N45" i="42"/>
  <c r="AS45" i="42" s="1"/>
  <c r="N29" i="42"/>
  <c r="AS29" i="42" s="1"/>
  <c r="N23" i="42"/>
  <c r="AS23" i="42" s="1"/>
  <c r="N15" i="42"/>
  <c r="N5" i="42"/>
  <c r="N8" i="42"/>
  <c r="N44" i="42"/>
  <c r="AS44" i="42" s="1"/>
  <c r="N21" i="42"/>
  <c r="N37" i="42"/>
  <c r="AS37" i="42" s="1"/>
  <c r="N18" i="42"/>
  <c r="X72" i="42"/>
  <c r="AX72" i="42" s="1"/>
  <c r="X68" i="42"/>
  <c r="AX68" i="42" s="1"/>
  <c r="X71" i="42"/>
  <c r="AX71" i="42" s="1"/>
  <c r="X67" i="42"/>
  <c r="AX67" i="42" s="1"/>
  <c r="X70" i="42"/>
  <c r="AX70" i="42" s="1"/>
  <c r="X66" i="42"/>
  <c r="AX66" i="42" s="1"/>
  <c r="X65" i="42"/>
  <c r="AX65" i="42" s="1"/>
  <c r="X62" i="42"/>
  <c r="AX62" i="42" s="1"/>
  <c r="X58" i="42"/>
  <c r="AX58" i="42" s="1"/>
  <c r="X54" i="42"/>
  <c r="AX54" i="42" s="1"/>
  <c r="X64" i="42"/>
  <c r="AX64" i="42" s="1"/>
  <c r="X61" i="42"/>
  <c r="AX61" i="42" s="1"/>
  <c r="X57" i="42"/>
  <c r="AX57" i="42" s="1"/>
  <c r="X69" i="42"/>
  <c r="AX69" i="42" s="1"/>
  <c r="X60" i="42"/>
  <c r="AX60" i="42" s="1"/>
  <c r="X52" i="42"/>
  <c r="AX52" i="42" s="1"/>
  <c r="X48" i="42"/>
  <c r="AX48" i="42" s="1"/>
  <c r="X63" i="42"/>
  <c r="AX63" i="42" s="1"/>
  <c r="X59" i="42"/>
  <c r="AX59" i="42" s="1"/>
  <c r="X53" i="42"/>
  <c r="AX53" i="42" s="1"/>
  <c r="X51" i="42"/>
  <c r="AX51" i="42" s="1"/>
  <c r="X47" i="42"/>
  <c r="AX47" i="42" s="1"/>
  <c r="X56" i="42"/>
  <c r="AX56" i="42" s="1"/>
  <c r="X42" i="42"/>
  <c r="AX42" i="42" s="1"/>
  <c r="X38" i="42"/>
  <c r="AX38" i="42" s="1"/>
  <c r="X34" i="42"/>
  <c r="AX34" i="42" s="1"/>
  <c r="X30" i="42"/>
  <c r="AX30" i="42" s="1"/>
  <c r="X26" i="42"/>
  <c r="AX26" i="42" s="1"/>
  <c r="X55" i="42"/>
  <c r="AX55" i="42" s="1"/>
  <c r="X45" i="42"/>
  <c r="AX45" i="42" s="1"/>
  <c r="X41" i="42"/>
  <c r="AX41" i="42" s="1"/>
  <c r="X37" i="42"/>
  <c r="AX37" i="42" s="1"/>
  <c r="X33" i="42"/>
  <c r="AX33" i="42" s="1"/>
  <c r="X29" i="42"/>
  <c r="AX29" i="42" s="1"/>
  <c r="X25" i="42"/>
  <c r="AX25" i="42" s="1"/>
  <c r="X46" i="42"/>
  <c r="AX46" i="42" s="1"/>
  <c r="X44" i="42"/>
  <c r="AX44" i="42" s="1"/>
  <c r="X36" i="42"/>
  <c r="AX36" i="42" s="1"/>
  <c r="X28" i="42"/>
  <c r="AX28" i="42" s="1"/>
  <c r="X24" i="42"/>
  <c r="AX24" i="42" s="1"/>
  <c r="X13" i="42"/>
  <c r="X14" i="42"/>
  <c r="X6" i="42"/>
  <c r="X43" i="42"/>
  <c r="AX43" i="42" s="1"/>
  <c r="X35" i="42"/>
  <c r="AX35" i="42" s="1"/>
  <c r="X27" i="42"/>
  <c r="AX27" i="42" s="1"/>
  <c r="X23" i="42"/>
  <c r="AX23" i="42" s="1"/>
  <c r="X11" i="42"/>
  <c r="X21" i="42"/>
  <c r="X16" i="42"/>
  <c r="X18" i="42"/>
  <c r="X49" i="42"/>
  <c r="AX49" i="42" s="1"/>
  <c r="X31" i="42"/>
  <c r="AX31" i="42" s="1"/>
  <c r="X19" i="42"/>
  <c r="X10" i="42"/>
  <c r="X15" i="42"/>
  <c r="X7" i="42"/>
  <c r="X32" i="42"/>
  <c r="AX32" i="42" s="1"/>
  <c r="X17" i="42"/>
  <c r="X20" i="42"/>
  <c r="X50" i="42"/>
  <c r="AX50" i="42" s="1"/>
  <c r="X40" i="42"/>
  <c r="AX40" i="42" s="1"/>
  <c r="X9" i="42"/>
  <c r="X5" i="42"/>
  <c r="X8" i="42"/>
  <c r="AX7" i="42" s="1"/>
  <c r="X39" i="42"/>
  <c r="AX39" i="42" s="1"/>
  <c r="X12" i="42"/>
  <c r="X22" i="42"/>
  <c r="AD69" i="42"/>
  <c r="BA69" i="42" s="1"/>
  <c r="AD72" i="42"/>
  <c r="BA72" i="42" s="1"/>
  <c r="AD68" i="42"/>
  <c r="BA68" i="42" s="1"/>
  <c r="AD70" i="42"/>
  <c r="BA70" i="42" s="1"/>
  <c r="AD63" i="42"/>
  <c r="BA63" i="42" s="1"/>
  <c r="AD67" i="42"/>
  <c r="BA67" i="42" s="1"/>
  <c r="AD66" i="42"/>
  <c r="BA66" i="42" s="1"/>
  <c r="AD64" i="42"/>
  <c r="BA64" i="42" s="1"/>
  <c r="AD59" i="42"/>
  <c r="BA59" i="42" s="1"/>
  <c r="AD55" i="42"/>
  <c r="BA55" i="42" s="1"/>
  <c r="AD62" i="42"/>
  <c r="BA62" i="42" s="1"/>
  <c r="AD58" i="42"/>
  <c r="BA58" i="42" s="1"/>
  <c r="AD54" i="42"/>
  <c r="BA54" i="42" s="1"/>
  <c r="AD65" i="42"/>
  <c r="BA65" i="42" s="1"/>
  <c r="AD57" i="42"/>
  <c r="BA57" i="42" s="1"/>
  <c r="AD49" i="42"/>
  <c r="BA49" i="42" s="1"/>
  <c r="AD56" i="42"/>
  <c r="BA56" i="42" s="1"/>
  <c r="AD52" i="42"/>
  <c r="BA52" i="42" s="1"/>
  <c r="AD48" i="42"/>
  <c r="BA48" i="42" s="1"/>
  <c r="AD51" i="42"/>
  <c r="BA51" i="42" s="1"/>
  <c r="AD46" i="42"/>
  <c r="BA46" i="42" s="1"/>
  <c r="AD43" i="42"/>
  <c r="BA43" i="42" s="1"/>
  <c r="AD39" i="42"/>
  <c r="BA39" i="42" s="1"/>
  <c r="AD35" i="42"/>
  <c r="BA35" i="42" s="1"/>
  <c r="AD31" i="42"/>
  <c r="BA31" i="42" s="1"/>
  <c r="AD27" i="42"/>
  <c r="BA27" i="42" s="1"/>
  <c r="AD53" i="42"/>
  <c r="BA53" i="42" s="1"/>
  <c r="AD50" i="42"/>
  <c r="BA50" i="42" s="1"/>
  <c r="AD42" i="42"/>
  <c r="BA42" i="42" s="1"/>
  <c r="AD38" i="42"/>
  <c r="BA38" i="42" s="1"/>
  <c r="AD34" i="42"/>
  <c r="BA34" i="42" s="1"/>
  <c r="AD30" i="42"/>
  <c r="BA30" i="42" s="1"/>
  <c r="AD26" i="42"/>
  <c r="BA26" i="42" s="1"/>
  <c r="AD61" i="42"/>
  <c r="BA61" i="42" s="1"/>
  <c r="AD41" i="42"/>
  <c r="BA41" i="42" s="1"/>
  <c r="AD33" i="42"/>
  <c r="BA33" i="42" s="1"/>
  <c r="AD17" i="42"/>
  <c r="AD9" i="42"/>
  <c r="AD40" i="42"/>
  <c r="BA40" i="42" s="1"/>
  <c r="AD32" i="42"/>
  <c r="BA32" i="42" s="1"/>
  <c r="AD25" i="42"/>
  <c r="BA25" i="42" s="1"/>
  <c r="AD24" i="42"/>
  <c r="BA24" i="42" s="1"/>
  <c r="AD13" i="42"/>
  <c r="AD14" i="42"/>
  <c r="AD6" i="42"/>
  <c r="AD20" i="42"/>
  <c r="AD12" i="42"/>
  <c r="AD60" i="42"/>
  <c r="BA60" i="42" s="1"/>
  <c r="AD44" i="42"/>
  <c r="BA44" i="42" s="1"/>
  <c r="AD28" i="42"/>
  <c r="BA28" i="42" s="1"/>
  <c r="AD11" i="42"/>
  <c r="AD16" i="42"/>
  <c r="AD7" i="42"/>
  <c r="AD21" i="42"/>
  <c r="AD10" i="42"/>
  <c r="AD45" i="42"/>
  <c r="BA45" i="42" s="1"/>
  <c r="AD19" i="42"/>
  <c r="AD71" i="42"/>
  <c r="BA71" i="42" s="1"/>
  <c r="AD37" i="42"/>
  <c r="BA37" i="42" s="1"/>
  <c r="AD23" i="42"/>
  <c r="BA23" i="42" s="1"/>
  <c r="AD15" i="42"/>
  <c r="AD18" i="42"/>
  <c r="AD36" i="42"/>
  <c r="BA36" i="42" s="1"/>
  <c r="AD22" i="42"/>
  <c r="AD47" i="42"/>
  <c r="BA47" i="42" s="1"/>
  <c r="AD29" i="42"/>
  <c r="BA29" i="42" s="1"/>
  <c r="AD5" i="42"/>
  <c r="AD8" i="42"/>
  <c r="AO15" i="41"/>
  <c r="AF72" i="41"/>
  <c r="BB72" i="41" s="1"/>
  <c r="AF68" i="41"/>
  <c r="BB68" i="41" s="1"/>
  <c r="AF71" i="41"/>
  <c r="BB71" i="41" s="1"/>
  <c r="AF66" i="41"/>
  <c r="BB66" i="41" s="1"/>
  <c r="AF63" i="41"/>
  <c r="BB63" i="41" s="1"/>
  <c r="AF70" i="41"/>
  <c r="BB70" i="41" s="1"/>
  <c r="AF69" i="41"/>
  <c r="BB69" i="41" s="1"/>
  <c r="AF65" i="41"/>
  <c r="BB65" i="41" s="1"/>
  <c r="AF62" i="41"/>
  <c r="BB62" i="41" s="1"/>
  <c r="AF59" i="41"/>
  <c r="BB59" i="41" s="1"/>
  <c r="AF67" i="41"/>
  <c r="BB67" i="41" s="1"/>
  <c r="AF61" i="41"/>
  <c r="BB61" i="41" s="1"/>
  <c r="AF56" i="41"/>
  <c r="BB56" i="41" s="1"/>
  <c r="AF52" i="41"/>
  <c r="BB52" i="41" s="1"/>
  <c r="AF60" i="41"/>
  <c r="BB60" i="41" s="1"/>
  <c r="AF55" i="41"/>
  <c r="BB55" i="41" s="1"/>
  <c r="AF51" i="41"/>
  <c r="BB51" i="41" s="1"/>
  <c r="AF58" i="41"/>
  <c r="BB58" i="41" s="1"/>
  <c r="AF54" i="41"/>
  <c r="BB54" i="41" s="1"/>
  <c r="AF50" i="41"/>
  <c r="BB50" i="41" s="1"/>
  <c r="AF46" i="41"/>
  <c r="BB46" i="41" s="1"/>
  <c r="AF42" i="41"/>
  <c r="BB42" i="41" s="1"/>
  <c r="AF64" i="41"/>
  <c r="BB64" i="41" s="1"/>
  <c r="AF49" i="41"/>
  <c r="BB49" i="41" s="1"/>
  <c r="AF45" i="41"/>
  <c r="BB45" i="41" s="1"/>
  <c r="AF57" i="41"/>
  <c r="BB57" i="41" s="1"/>
  <c r="AF48" i="41"/>
  <c r="BB48" i="41" s="1"/>
  <c r="AF44" i="41"/>
  <c r="BB44" i="41" s="1"/>
  <c r="AF40" i="41"/>
  <c r="BB40" i="41" s="1"/>
  <c r="AF47" i="41"/>
  <c r="BB47" i="41" s="1"/>
  <c r="AF35" i="41"/>
  <c r="BB35" i="41" s="1"/>
  <c r="AF31" i="41"/>
  <c r="BB31" i="41" s="1"/>
  <c r="AF27" i="41"/>
  <c r="BB27" i="41" s="1"/>
  <c r="AF39" i="41"/>
  <c r="BB39" i="41" s="1"/>
  <c r="AF38" i="41"/>
  <c r="BB38" i="41" s="1"/>
  <c r="AF34" i="41"/>
  <c r="BB34" i="41" s="1"/>
  <c r="AF43" i="41"/>
  <c r="BB43" i="41" s="1"/>
  <c r="AF37" i="41"/>
  <c r="BB37" i="41" s="1"/>
  <c r="AF36" i="41"/>
  <c r="BB36" i="41" s="1"/>
  <c r="AF26" i="41"/>
  <c r="BB26" i="41" s="1"/>
  <c r="AF23" i="41"/>
  <c r="BB23" i="41" s="1"/>
  <c r="AF20" i="41"/>
  <c r="BB20" i="41" s="1"/>
  <c r="AF12" i="41"/>
  <c r="AF9" i="41"/>
  <c r="AF33" i="41"/>
  <c r="BB33" i="41" s="1"/>
  <c r="AF30" i="41"/>
  <c r="BB30" i="41" s="1"/>
  <c r="AF22" i="41"/>
  <c r="BB22" i="41" s="1"/>
  <c r="AF19" i="41"/>
  <c r="BB19" i="41" s="1"/>
  <c r="AF17" i="41"/>
  <c r="AF10" i="41"/>
  <c r="AF14" i="41"/>
  <c r="AF32" i="41"/>
  <c r="BB32" i="41" s="1"/>
  <c r="AF29" i="41"/>
  <c r="BB29" i="41" s="1"/>
  <c r="AF25" i="41"/>
  <c r="BB25" i="41" s="1"/>
  <c r="AF18" i="41"/>
  <c r="BB18" i="41" s="1"/>
  <c r="AF6" i="41"/>
  <c r="AF13" i="41"/>
  <c r="AF15" i="41"/>
  <c r="AF53" i="41"/>
  <c r="BB53" i="41" s="1"/>
  <c r="AF41" i="41"/>
  <c r="BB41" i="41" s="1"/>
  <c r="AF28" i="41"/>
  <c r="BB28" i="41" s="1"/>
  <c r="AF24" i="41"/>
  <c r="BB24" i="41" s="1"/>
  <c r="AF8" i="41"/>
  <c r="AF5" i="41"/>
  <c r="AF7" i="41"/>
  <c r="AF11" i="41"/>
  <c r="AF21" i="41"/>
  <c r="BB21" i="41" s="1"/>
  <c r="AF16" i="41"/>
  <c r="AO48" i="41"/>
  <c r="AO14" i="41"/>
  <c r="AO16" i="41"/>
  <c r="AO13" i="41"/>
  <c r="AO29" i="41"/>
  <c r="AO31" i="41"/>
  <c r="AO28" i="41"/>
  <c r="AO41" i="41"/>
  <c r="AO58" i="41"/>
  <c r="AO51" i="41"/>
  <c r="AO49" i="41"/>
  <c r="AO59" i="41"/>
  <c r="AO70" i="41"/>
  <c r="AO72" i="41"/>
  <c r="AO19" i="41"/>
  <c r="L70" i="41"/>
  <c r="AR70" i="41" s="1"/>
  <c r="L66" i="41"/>
  <c r="AR66" i="41" s="1"/>
  <c r="L71" i="41"/>
  <c r="AR71" i="41" s="1"/>
  <c r="L65" i="41"/>
  <c r="AR65" i="41" s="1"/>
  <c r="L61" i="41"/>
  <c r="AR61" i="41" s="1"/>
  <c r="L69" i="41"/>
  <c r="AR69" i="41" s="1"/>
  <c r="L68" i="41"/>
  <c r="AR68" i="41" s="1"/>
  <c r="L62" i="41"/>
  <c r="AR62" i="41" s="1"/>
  <c r="L72" i="41"/>
  <c r="AR72" i="41" s="1"/>
  <c r="L60" i="41"/>
  <c r="AR60" i="41" s="1"/>
  <c r="L58" i="41"/>
  <c r="AR58" i="41" s="1"/>
  <c r="L54" i="41"/>
  <c r="AR54" i="41" s="1"/>
  <c r="L50" i="41"/>
  <c r="AR50" i="41" s="1"/>
  <c r="L63" i="41"/>
  <c r="AR63" i="41" s="1"/>
  <c r="L57" i="41"/>
  <c r="AR57" i="41" s="1"/>
  <c r="L53" i="41"/>
  <c r="AR53" i="41" s="1"/>
  <c r="L67" i="41"/>
  <c r="AR67" i="41" s="1"/>
  <c r="L64" i="41"/>
  <c r="AR64" i="41" s="1"/>
  <c r="L59" i="41"/>
  <c r="AR59" i="41" s="1"/>
  <c r="L56" i="41"/>
  <c r="AR56" i="41" s="1"/>
  <c r="L52" i="41"/>
  <c r="AR52" i="41" s="1"/>
  <c r="L48" i="41"/>
  <c r="AR48" i="41" s="1"/>
  <c r="L44" i="41"/>
  <c r="AR44" i="41" s="1"/>
  <c r="L55" i="41"/>
  <c r="AR55" i="41" s="1"/>
  <c r="L47" i="41"/>
  <c r="AR47" i="41" s="1"/>
  <c r="L51" i="41"/>
  <c r="AR51" i="41" s="1"/>
  <c r="L49" i="41"/>
  <c r="AR49" i="41" s="1"/>
  <c r="L46" i="41"/>
  <c r="AR46" i="41" s="1"/>
  <c r="L42" i="41"/>
  <c r="AR42" i="41" s="1"/>
  <c r="L41" i="41"/>
  <c r="AR41" i="41" s="1"/>
  <c r="L40" i="41"/>
  <c r="AR40" i="41" s="1"/>
  <c r="L37" i="41"/>
  <c r="AR37" i="41" s="1"/>
  <c r="L33" i="41"/>
  <c r="AR33" i="41" s="1"/>
  <c r="L29" i="41"/>
  <c r="AR29" i="41" s="1"/>
  <c r="L39" i="41"/>
  <c r="AR39" i="41" s="1"/>
  <c r="L36" i="41"/>
  <c r="AR36" i="41" s="1"/>
  <c r="L32" i="41"/>
  <c r="AR32" i="41" s="1"/>
  <c r="L35" i="41"/>
  <c r="AR35" i="41" s="1"/>
  <c r="L45" i="41"/>
  <c r="AR45" i="41" s="1"/>
  <c r="L43" i="41"/>
  <c r="AR43" i="41" s="1"/>
  <c r="L26" i="41"/>
  <c r="AR26" i="41" s="1"/>
  <c r="L25" i="41"/>
  <c r="AR25" i="41" s="1"/>
  <c r="L18" i="41"/>
  <c r="AR18" i="41" s="1"/>
  <c r="L11" i="41"/>
  <c r="L6" i="41"/>
  <c r="L30" i="41"/>
  <c r="AR30" i="41" s="1"/>
  <c r="L24" i="41"/>
  <c r="AR24" i="41" s="1"/>
  <c r="L21" i="41"/>
  <c r="AR21" i="41" s="1"/>
  <c r="L8" i="41"/>
  <c r="L7" i="41"/>
  <c r="L16" i="41"/>
  <c r="L38" i="41"/>
  <c r="AR38" i="41" s="1"/>
  <c r="L34" i="41"/>
  <c r="AR34" i="41" s="1"/>
  <c r="L31" i="41"/>
  <c r="AR31" i="41" s="1"/>
  <c r="L28" i="41"/>
  <c r="AR28" i="41" s="1"/>
  <c r="L20" i="41"/>
  <c r="AR20" i="41" s="1"/>
  <c r="L9" i="41"/>
  <c r="L14" i="41"/>
  <c r="L19" i="41"/>
  <c r="AR19" i="41" s="1"/>
  <c r="L10" i="41"/>
  <c r="L5" i="41"/>
  <c r="L27" i="41"/>
  <c r="AR27" i="41" s="1"/>
  <c r="L22" i="41"/>
  <c r="AR22" i="41" s="1"/>
  <c r="L23" i="41"/>
  <c r="AR23" i="41" s="1"/>
  <c r="L12" i="41"/>
  <c r="L15" i="41"/>
  <c r="L17" i="41"/>
  <c r="L13" i="41"/>
  <c r="AO37" i="41"/>
  <c r="X72" i="41"/>
  <c r="AX72" i="41" s="1"/>
  <c r="X68" i="41"/>
  <c r="AX68" i="41" s="1"/>
  <c r="X70" i="41"/>
  <c r="AX70" i="41" s="1"/>
  <c r="X63" i="41"/>
  <c r="AX63" i="41" s="1"/>
  <c r="X69" i="41"/>
  <c r="AX69" i="41" s="1"/>
  <c r="X67" i="41"/>
  <c r="AX67" i="41" s="1"/>
  <c r="X65" i="41"/>
  <c r="AX65" i="41" s="1"/>
  <c r="X66" i="41"/>
  <c r="AX66" i="41" s="1"/>
  <c r="X61" i="41"/>
  <c r="AX61" i="41" s="1"/>
  <c r="X59" i="41"/>
  <c r="AX59" i="41" s="1"/>
  <c r="X71" i="41"/>
  <c r="AX71" i="41" s="1"/>
  <c r="X64" i="41"/>
  <c r="AX64" i="41" s="1"/>
  <c r="X56" i="41"/>
  <c r="AX56" i="41" s="1"/>
  <c r="X52" i="41"/>
  <c r="AX52" i="41" s="1"/>
  <c r="X62" i="41"/>
  <c r="AX62" i="41" s="1"/>
  <c r="X55" i="41"/>
  <c r="AX55" i="41" s="1"/>
  <c r="X51" i="41"/>
  <c r="AX51" i="41" s="1"/>
  <c r="X58" i="41"/>
  <c r="AX58" i="41" s="1"/>
  <c r="X54" i="41"/>
  <c r="AX54" i="41" s="1"/>
  <c r="X50" i="41"/>
  <c r="AX50" i="41" s="1"/>
  <c r="X53" i="41"/>
  <c r="AX53" i="41" s="1"/>
  <c r="X46" i="41"/>
  <c r="AX46" i="41" s="1"/>
  <c r="X42" i="41"/>
  <c r="AX42" i="41" s="1"/>
  <c r="X60" i="41"/>
  <c r="AX60" i="41" s="1"/>
  <c r="X45" i="41"/>
  <c r="AX45" i="41" s="1"/>
  <c r="X48" i="41"/>
  <c r="AX48" i="41" s="1"/>
  <c r="X44" i="41"/>
  <c r="AX44" i="41" s="1"/>
  <c r="X40" i="41"/>
  <c r="AX40" i="41" s="1"/>
  <c r="X43" i="41"/>
  <c r="AX43" i="41" s="1"/>
  <c r="X39" i="41"/>
  <c r="AX39" i="41" s="1"/>
  <c r="X35" i="41"/>
  <c r="AX35" i="41" s="1"/>
  <c r="X31" i="41"/>
  <c r="AX31" i="41" s="1"/>
  <c r="X27" i="41"/>
  <c r="AX27" i="41" s="1"/>
  <c r="X47" i="41"/>
  <c r="AX47" i="41" s="1"/>
  <c r="X41" i="41"/>
  <c r="AX41" i="41" s="1"/>
  <c r="X38" i="41"/>
  <c r="AX38" i="41" s="1"/>
  <c r="X34" i="41"/>
  <c r="AX34" i="41" s="1"/>
  <c r="X49" i="41"/>
  <c r="AX49" i="41" s="1"/>
  <c r="X37" i="41"/>
  <c r="AX37" i="41" s="1"/>
  <c r="X57" i="41"/>
  <c r="AX57" i="41" s="1"/>
  <c r="X32" i="41"/>
  <c r="AX32" i="41" s="1"/>
  <c r="X30" i="41"/>
  <c r="AX30" i="41" s="1"/>
  <c r="X23" i="41"/>
  <c r="AX23" i="41" s="1"/>
  <c r="X20" i="41"/>
  <c r="AX20" i="41" s="1"/>
  <c r="X12" i="41"/>
  <c r="X9" i="41"/>
  <c r="X36" i="41"/>
  <c r="AX36" i="41" s="1"/>
  <c r="X29" i="41"/>
  <c r="AX29" i="41" s="1"/>
  <c r="X22" i="41"/>
  <c r="AX22" i="41" s="1"/>
  <c r="X19" i="41"/>
  <c r="AX19" i="41" s="1"/>
  <c r="X17" i="41"/>
  <c r="X10" i="41"/>
  <c r="X14" i="41"/>
  <c r="X11" i="41"/>
  <c r="X5" i="41"/>
  <c r="X15" i="41"/>
  <c r="X8" i="41"/>
  <c r="X21" i="41"/>
  <c r="AX21" i="41" s="1"/>
  <c r="X7" i="41"/>
  <c r="X33" i="41"/>
  <c r="AX33" i="41" s="1"/>
  <c r="X26" i="41"/>
  <c r="AX26" i="41" s="1"/>
  <c r="X13" i="41"/>
  <c r="X28" i="41"/>
  <c r="AX28" i="41" s="1"/>
  <c r="X25" i="41"/>
  <c r="AX25" i="41" s="1"/>
  <c r="X18" i="41"/>
  <c r="AX18" i="41" s="1"/>
  <c r="X6" i="41"/>
  <c r="X16" i="41"/>
  <c r="X24" i="41"/>
  <c r="AX24" i="41" s="1"/>
  <c r="AO39" i="41"/>
  <c r="AO20" i="41"/>
  <c r="AO17" i="41"/>
  <c r="AO33" i="41"/>
  <c r="AO35" i="41"/>
  <c r="AO32" i="41"/>
  <c r="AO45" i="41"/>
  <c r="AO43" i="41"/>
  <c r="AO55" i="41"/>
  <c r="AO53" i="41"/>
  <c r="AO63" i="41"/>
  <c r="AO66" i="41"/>
  <c r="AO64" i="41"/>
  <c r="AO30" i="41"/>
  <c r="AO22" i="41"/>
  <c r="P72" i="41"/>
  <c r="AT72" i="41" s="1"/>
  <c r="P68" i="41"/>
  <c r="AT68" i="41" s="1"/>
  <c r="P69" i="41"/>
  <c r="AT69" i="41" s="1"/>
  <c r="P63" i="41"/>
  <c r="AT63" i="41" s="1"/>
  <c r="P67" i="41"/>
  <c r="AT67" i="41" s="1"/>
  <c r="P71" i="41"/>
  <c r="AT71" i="41" s="1"/>
  <c r="P66" i="41"/>
  <c r="AT66" i="41" s="1"/>
  <c r="P65" i="41"/>
  <c r="AT65" i="41" s="1"/>
  <c r="P59" i="41"/>
  <c r="AT59" i="41" s="1"/>
  <c r="P64" i="41"/>
  <c r="AT64" i="41" s="1"/>
  <c r="P56" i="41"/>
  <c r="AT56" i="41" s="1"/>
  <c r="P52" i="41"/>
  <c r="AT52" i="41" s="1"/>
  <c r="P70" i="41"/>
  <c r="AT70" i="41" s="1"/>
  <c r="P61" i="41"/>
  <c r="AT61" i="41" s="1"/>
  <c r="P60" i="41"/>
  <c r="AT60" i="41" s="1"/>
  <c r="P55" i="41"/>
  <c r="AT55" i="41" s="1"/>
  <c r="P51" i="41"/>
  <c r="AT51" i="41" s="1"/>
  <c r="P62" i="41"/>
  <c r="AT62" i="41" s="1"/>
  <c r="P58" i="41"/>
  <c r="AT58" i="41" s="1"/>
  <c r="P54" i="41"/>
  <c r="AT54" i="41" s="1"/>
  <c r="P50" i="41"/>
  <c r="AT50" i="41" s="1"/>
  <c r="P57" i="41"/>
  <c r="AT57" i="41" s="1"/>
  <c r="P46" i="41"/>
  <c r="AT46" i="41" s="1"/>
  <c r="P42" i="41"/>
  <c r="AT42" i="41" s="1"/>
  <c r="P53" i="41"/>
  <c r="AT53" i="41" s="1"/>
  <c r="P49" i="41"/>
  <c r="AT49" i="41" s="1"/>
  <c r="P45" i="41"/>
  <c r="AT45" i="41" s="1"/>
  <c r="P48" i="41"/>
  <c r="AT48" i="41" s="1"/>
  <c r="P44" i="41"/>
  <c r="AT44" i="41" s="1"/>
  <c r="P40" i="41"/>
  <c r="AT40" i="41" s="1"/>
  <c r="P35" i="41"/>
  <c r="AT35" i="41" s="1"/>
  <c r="P31" i="41"/>
  <c r="AT31" i="41" s="1"/>
  <c r="P27" i="41"/>
  <c r="AT27" i="41" s="1"/>
  <c r="P38" i="41"/>
  <c r="AT38" i="41" s="1"/>
  <c r="P34" i="41"/>
  <c r="AT34" i="41" s="1"/>
  <c r="P47" i="41"/>
  <c r="AT47" i="41" s="1"/>
  <c r="P43" i="41"/>
  <c r="AT43" i="41" s="1"/>
  <c r="P37" i="41"/>
  <c r="AT37" i="41" s="1"/>
  <c r="P41" i="41"/>
  <c r="AT41" i="41" s="1"/>
  <c r="P29" i="41"/>
  <c r="AT29" i="41" s="1"/>
  <c r="P23" i="41"/>
  <c r="AT23" i="41" s="1"/>
  <c r="P20" i="41"/>
  <c r="AT20" i="41" s="1"/>
  <c r="P12" i="41"/>
  <c r="P9" i="41"/>
  <c r="P33" i="41"/>
  <c r="AT33" i="41" s="1"/>
  <c r="P28" i="41"/>
  <c r="AT28" i="41" s="1"/>
  <c r="P22" i="41"/>
  <c r="AT22" i="41" s="1"/>
  <c r="P19" i="41"/>
  <c r="AT19" i="41" s="1"/>
  <c r="P17" i="41"/>
  <c r="P10" i="41"/>
  <c r="P14" i="41"/>
  <c r="P39" i="41"/>
  <c r="AT39" i="41" s="1"/>
  <c r="P36" i="41"/>
  <c r="AT36" i="41" s="1"/>
  <c r="P32" i="41"/>
  <c r="AT32" i="41" s="1"/>
  <c r="P26" i="41"/>
  <c r="AT26" i="41" s="1"/>
  <c r="P25" i="41"/>
  <c r="AT25" i="41" s="1"/>
  <c r="P18" i="41"/>
  <c r="AT18" i="41" s="1"/>
  <c r="P6" i="41"/>
  <c r="P15" i="41"/>
  <c r="P7" i="41"/>
  <c r="P5" i="41"/>
  <c r="P24" i="41"/>
  <c r="AT24" i="41" s="1"/>
  <c r="P8" i="41"/>
  <c r="P16" i="41"/>
  <c r="P30" i="41"/>
  <c r="AT30" i="41" s="1"/>
  <c r="P21" i="41"/>
  <c r="AT21" i="41" s="1"/>
  <c r="P11" i="41"/>
  <c r="P13" i="41"/>
  <c r="AO6" i="41"/>
  <c r="AO23" i="41"/>
  <c r="AO21" i="41"/>
  <c r="AO38" i="41"/>
  <c r="AO42" i="41"/>
  <c r="AO36" i="41"/>
  <c r="AO54" i="41"/>
  <c r="AO47" i="41"/>
  <c r="AO52" i="41"/>
  <c r="AO57" i="41"/>
  <c r="AO60" i="41"/>
  <c r="AO71" i="41"/>
  <c r="AO68" i="41"/>
  <c r="AO26" i="41"/>
  <c r="AO12" i="41"/>
  <c r="AB70" i="41"/>
  <c r="AZ70" i="41" s="1"/>
  <c r="AB66" i="41"/>
  <c r="AZ66" i="41" s="1"/>
  <c r="AB68" i="41"/>
  <c r="AZ68" i="41" s="1"/>
  <c r="AB65" i="41"/>
  <c r="AZ65" i="41" s="1"/>
  <c r="AB61" i="41"/>
  <c r="AZ61" i="41" s="1"/>
  <c r="AB72" i="41"/>
  <c r="AZ72" i="41" s="1"/>
  <c r="AB67" i="41"/>
  <c r="AZ67" i="41" s="1"/>
  <c r="AB71" i="41"/>
  <c r="AZ71" i="41" s="1"/>
  <c r="AB64" i="41"/>
  <c r="AZ64" i="41" s="1"/>
  <c r="AB63" i="41"/>
  <c r="AZ63" i="41" s="1"/>
  <c r="AB60" i="41"/>
  <c r="AZ60" i="41" s="1"/>
  <c r="AB69" i="41"/>
  <c r="AZ69" i="41" s="1"/>
  <c r="AB62" i="41"/>
  <c r="AZ62" i="41" s="1"/>
  <c r="AB58" i="41"/>
  <c r="AZ58" i="41" s="1"/>
  <c r="AB54" i="41"/>
  <c r="AZ54" i="41" s="1"/>
  <c r="AB50" i="41"/>
  <c r="AZ50" i="41" s="1"/>
  <c r="AB57" i="41"/>
  <c r="AZ57" i="41" s="1"/>
  <c r="AB53" i="41"/>
  <c r="AZ53" i="41" s="1"/>
  <c r="AB59" i="41"/>
  <c r="AZ59" i="41" s="1"/>
  <c r="AB56" i="41"/>
  <c r="AZ56" i="41" s="1"/>
  <c r="AB52" i="41"/>
  <c r="AZ52" i="41" s="1"/>
  <c r="AB51" i="41"/>
  <c r="AZ51" i="41" s="1"/>
  <c r="AB48" i="41"/>
  <c r="AZ48" i="41" s="1"/>
  <c r="AB44" i="41"/>
  <c r="AZ44" i="41" s="1"/>
  <c r="AB47" i="41"/>
  <c r="AZ47" i="41" s="1"/>
  <c r="AB49" i="41"/>
  <c r="AZ49" i="41" s="1"/>
  <c r="AB46" i="41"/>
  <c r="AZ46" i="41" s="1"/>
  <c r="AB42" i="41"/>
  <c r="AZ42" i="41" s="1"/>
  <c r="AB41" i="41"/>
  <c r="AZ41" i="41" s="1"/>
  <c r="AB37" i="41"/>
  <c r="AZ37" i="41" s="1"/>
  <c r="AB33" i="41"/>
  <c r="AZ33" i="41" s="1"/>
  <c r="AB29" i="41"/>
  <c r="AZ29" i="41" s="1"/>
  <c r="AB55" i="41"/>
  <c r="AZ55" i="41" s="1"/>
  <c r="AB45" i="41"/>
  <c r="AZ45" i="41" s="1"/>
  <c r="AB36" i="41"/>
  <c r="AZ36" i="41" s="1"/>
  <c r="AB32" i="41"/>
  <c r="AZ32" i="41" s="1"/>
  <c r="AB40" i="41"/>
  <c r="AZ40" i="41" s="1"/>
  <c r="AB35" i="41"/>
  <c r="AZ35" i="41" s="1"/>
  <c r="AB38" i="41"/>
  <c r="AZ38" i="41" s="1"/>
  <c r="AB28" i="41"/>
  <c r="AZ28" i="41" s="1"/>
  <c r="AB25" i="41"/>
  <c r="AZ25" i="41" s="1"/>
  <c r="AB18" i="41"/>
  <c r="AZ18" i="41" s="1"/>
  <c r="AB11" i="41"/>
  <c r="AB6" i="41"/>
  <c r="AB39" i="41"/>
  <c r="AZ39" i="41" s="1"/>
  <c r="AB27" i="41"/>
  <c r="AZ27" i="41" s="1"/>
  <c r="AB24" i="41"/>
  <c r="AZ24" i="41" s="1"/>
  <c r="AB21" i="41"/>
  <c r="AZ21" i="41" s="1"/>
  <c r="AB8" i="41"/>
  <c r="AB7" i="41"/>
  <c r="AB16" i="41"/>
  <c r="AB34" i="41"/>
  <c r="AZ34" i="41" s="1"/>
  <c r="AB20" i="41"/>
  <c r="AZ20" i="41" s="1"/>
  <c r="AB9" i="41"/>
  <c r="AB17" i="41"/>
  <c r="AB5" i="41"/>
  <c r="AB19" i="41"/>
  <c r="AZ19" i="41" s="1"/>
  <c r="AB10" i="41"/>
  <c r="AB13" i="41"/>
  <c r="AB31" i="41"/>
  <c r="AZ31" i="41" s="1"/>
  <c r="AB43" i="41"/>
  <c r="AZ43" i="41" s="1"/>
  <c r="AB30" i="41"/>
  <c r="AZ30" i="41" s="1"/>
  <c r="AB26" i="41"/>
  <c r="AZ26" i="41" s="1"/>
  <c r="AB23" i="41"/>
  <c r="AZ23" i="41" s="1"/>
  <c r="AB12" i="41"/>
  <c r="AB14" i="41"/>
  <c r="AB15" i="41"/>
  <c r="AB22" i="41"/>
  <c r="AZ22" i="41" s="1"/>
  <c r="AO10" i="41"/>
  <c r="H72" i="41"/>
  <c r="AP72" i="41" s="1"/>
  <c r="H68" i="41"/>
  <c r="AP68" i="41" s="1"/>
  <c r="H67" i="41"/>
  <c r="AP67" i="41" s="1"/>
  <c r="H63" i="41"/>
  <c r="AP63" i="41" s="1"/>
  <c r="H71" i="41"/>
  <c r="AP71" i="41" s="1"/>
  <c r="H70" i="41"/>
  <c r="AP70" i="41" s="1"/>
  <c r="H65" i="41"/>
  <c r="AP65" i="41" s="1"/>
  <c r="H64" i="41"/>
  <c r="AP64" i="41" s="1"/>
  <c r="H59" i="41"/>
  <c r="AP59" i="41" s="1"/>
  <c r="H69" i="41"/>
  <c r="AP69" i="41" s="1"/>
  <c r="H62" i="41"/>
  <c r="AP62" i="41" s="1"/>
  <c r="H56" i="41"/>
  <c r="AP56" i="41" s="1"/>
  <c r="H52" i="41"/>
  <c r="AP52" i="41" s="1"/>
  <c r="H66" i="41"/>
  <c r="AP66" i="41" s="1"/>
  <c r="H55" i="41"/>
  <c r="AP55" i="41" s="1"/>
  <c r="H51" i="41"/>
  <c r="AP51" i="41" s="1"/>
  <c r="H61" i="41"/>
  <c r="AP61" i="41" s="1"/>
  <c r="H58" i="41"/>
  <c r="AP58" i="41" s="1"/>
  <c r="H54" i="41"/>
  <c r="AP54" i="41" s="1"/>
  <c r="H50" i="41"/>
  <c r="AP50" i="41" s="1"/>
  <c r="H46" i="41"/>
  <c r="AP46" i="41" s="1"/>
  <c r="H42" i="41"/>
  <c r="AP42" i="41" s="1"/>
  <c r="H57" i="41"/>
  <c r="AP57" i="41" s="1"/>
  <c r="H45" i="41"/>
  <c r="AP45" i="41" s="1"/>
  <c r="H60" i="41"/>
  <c r="AP60" i="41" s="1"/>
  <c r="H53" i="41"/>
  <c r="AP53" i="41" s="1"/>
  <c r="H48" i="41"/>
  <c r="AP48" i="41" s="1"/>
  <c r="H44" i="41"/>
  <c r="AP44" i="41" s="1"/>
  <c r="H40" i="41"/>
  <c r="AP40" i="41" s="1"/>
  <c r="H43" i="41"/>
  <c r="AP43" i="41" s="1"/>
  <c r="H35" i="41"/>
  <c r="AP35" i="41" s="1"/>
  <c r="H31" i="41"/>
  <c r="AP31" i="41" s="1"/>
  <c r="H27" i="41"/>
  <c r="AP27" i="41" s="1"/>
  <c r="H41" i="41"/>
  <c r="AP41" i="41" s="1"/>
  <c r="H38" i="41"/>
  <c r="AP38" i="41" s="1"/>
  <c r="H34" i="41"/>
  <c r="H39" i="41"/>
  <c r="AP39" i="41" s="1"/>
  <c r="H37" i="41"/>
  <c r="AP37" i="41" s="1"/>
  <c r="H32" i="41"/>
  <c r="AP32" i="41" s="1"/>
  <c r="H28" i="41"/>
  <c r="AP28" i="41" s="1"/>
  <c r="H23" i="41"/>
  <c r="AP23" i="41" s="1"/>
  <c r="H20" i="41"/>
  <c r="AP20" i="41" s="1"/>
  <c r="H26" i="41"/>
  <c r="AP26" i="41" s="1"/>
  <c r="H22" i="41"/>
  <c r="AP22" i="41" s="1"/>
  <c r="H19" i="41"/>
  <c r="AP19" i="41" s="1"/>
  <c r="H17" i="41"/>
  <c r="H10" i="41"/>
  <c r="H14" i="41"/>
  <c r="H47" i="41"/>
  <c r="AP47" i="41" s="1"/>
  <c r="H30" i="41"/>
  <c r="AP30" i="41" s="1"/>
  <c r="H33" i="41"/>
  <c r="AP33" i="41" s="1"/>
  <c r="H11" i="41"/>
  <c r="H15" i="41"/>
  <c r="H49" i="41"/>
  <c r="AP49" i="41" s="1"/>
  <c r="H29" i="41"/>
  <c r="AP29" i="41" s="1"/>
  <c r="H21" i="41"/>
  <c r="AP21" i="41" s="1"/>
  <c r="H7" i="41"/>
  <c r="H36" i="41"/>
  <c r="AP36" i="41" s="1"/>
  <c r="H25" i="41"/>
  <c r="H18" i="41"/>
  <c r="H6" i="41"/>
  <c r="H24" i="41"/>
  <c r="AP24" i="41" s="1"/>
  <c r="AO11" i="41"/>
  <c r="AO9" i="41"/>
  <c r="AO7" i="41"/>
  <c r="AO27" i="41"/>
  <c r="AO24" i="41"/>
  <c r="AO40" i="41"/>
  <c r="AO50" i="41"/>
  <c r="AO44" i="41"/>
  <c r="AO46" i="41"/>
  <c r="AO61" i="41"/>
  <c r="AO56" i="41"/>
  <c r="AO62" i="41"/>
  <c r="AO65" i="41"/>
  <c r="AO67" i="41"/>
  <c r="AO69" i="41"/>
  <c r="AO5" i="41"/>
  <c r="T70" i="41"/>
  <c r="AV70" i="41" s="1"/>
  <c r="T66" i="41"/>
  <c r="AV66" i="41" s="1"/>
  <c r="T72" i="41"/>
  <c r="AV72" i="41" s="1"/>
  <c r="T67" i="41"/>
  <c r="AV67" i="41" s="1"/>
  <c r="T65" i="41"/>
  <c r="AV65" i="41" s="1"/>
  <c r="T61" i="41"/>
  <c r="AV61" i="41" s="1"/>
  <c r="T71" i="41"/>
  <c r="AV71" i="41" s="1"/>
  <c r="T69" i="41"/>
  <c r="AV69" i="41" s="1"/>
  <c r="T63" i="41"/>
  <c r="AV63" i="41" s="1"/>
  <c r="T68" i="41"/>
  <c r="AV68" i="41" s="1"/>
  <c r="T62" i="41"/>
  <c r="AV62" i="41" s="1"/>
  <c r="T60" i="41"/>
  <c r="AV60" i="41" s="1"/>
  <c r="T59" i="41"/>
  <c r="AV59" i="41" s="1"/>
  <c r="T58" i="41"/>
  <c r="AV58" i="41" s="1"/>
  <c r="T54" i="41"/>
  <c r="AV54" i="41" s="1"/>
  <c r="T50" i="41"/>
  <c r="AV50" i="41" s="1"/>
  <c r="T64" i="41"/>
  <c r="AV64" i="41" s="1"/>
  <c r="T57" i="41"/>
  <c r="AV57" i="41" s="1"/>
  <c r="T53" i="41"/>
  <c r="AV53" i="41" s="1"/>
  <c r="T56" i="41"/>
  <c r="AV56" i="41" s="1"/>
  <c r="T52" i="41"/>
  <c r="AV52" i="41" s="1"/>
  <c r="T55" i="41"/>
  <c r="AV55" i="41" s="1"/>
  <c r="T49" i="41"/>
  <c r="AV49" i="41" s="1"/>
  <c r="T48" i="41"/>
  <c r="AV48" i="41" s="1"/>
  <c r="T44" i="41"/>
  <c r="AV44" i="41" s="1"/>
  <c r="T51" i="41"/>
  <c r="AV51" i="41" s="1"/>
  <c r="T47" i="41"/>
  <c r="AV47" i="41" s="1"/>
  <c r="T46" i="41"/>
  <c r="AV46" i="41" s="1"/>
  <c r="T42" i="41"/>
  <c r="AV42" i="41" s="1"/>
  <c r="T37" i="41"/>
  <c r="AV37" i="41" s="1"/>
  <c r="T33" i="41"/>
  <c r="AV33" i="41" s="1"/>
  <c r="T29" i="41"/>
  <c r="AV29" i="41" s="1"/>
  <c r="T43" i="41"/>
  <c r="AV43" i="41" s="1"/>
  <c r="T40" i="41"/>
  <c r="AV40" i="41" s="1"/>
  <c r="T36" i="41"/>
  <c r="AV36" i="41" s="1"/>
  <c r="T32" i="41"/>
  <c r="AV32" i="41" s="1"/>
  <c r="T45" i="41"/>
  <c r="AV45" i="41" s="1"/>
  <c r="T41" i="41"/>
  <c r="AV41" i="41" s="1"/>
  <c r="T39" i="41"/>
  <c r="AV39" i="41" s="1"/>
  <c r="T35" i="41"/>
  <c r="AV35" i="41" s="1"/>
  <c r="T34" i="41"/>
  <c r="AV34" i="41" s="1"/>
  <c r="T27" i="41"/>
  <c r="AV27" i="41" s="1"/>
  <c r="T25" i="41"/>
  <c r="AV25" i="41" s="1"/>
  <c r="T18" i="41"/>
  <c r="AV18" i="41" s="1"/>
  <c r="T11" i="41"/>
  <c r="T6" i="41"/>
  <c r="T38" i="41"/>
  <c r="AV38" i="41" s="1"/>
  <c r="T31" i="41"/>
  <c r="AV31" i="41" s="1"/>
  <c r="T26" i="41"/>
  <c r="AV26" i="41" s="1"/>
  <c r="T24" i="41"/>
  <c r="AV24" i="41" s="1"/>
  <c r="T21" i="41"/>
  <c r="AV21" i="41" s="1"/>
  <c r="T8" i="41"/>
  <c r="T7" i="41"/>
  <c r="T16" i="41"/>
  <c r="T30" i="41"/>
  <c r="AV30" i="41" s="1"/>
  <c r="T23" i="41"/>
  <c r="AV23" i="41" s="1"/>
  <c r="T12" i="41"/>
  <c r="T13" i="41"/>
  <c r="T28" i="41"/>
  <c r="AV28" i="41" s="1"/>
  <c r="T10" i="41"/>
  <c r="T22" i="41"/>
  <c r="AV22" i="41" s="1"/>
  <c r="T17" i="41"/>
  <c r="T14" i="41"/>
  <c r="T20" i="41"/>
  <c r="AV20" i="41" s="1"/>
  <c r="T9" i="41"/>
  <c r="T5" i="41"/>
  <c r="T15" i="41"/>
  <c r="T19" i="41"/>
  <c r="AV19" i="41" s="1"/>
  <c r="AP16" i="37"/>
  <c r="AP29" i="37"/>
  <c r="AV46" i="37"/>
  <c r="AP8" i="37"/>
  <c r="AP24" i="37"/>
  <c r="AP21" i="37"/>
  <c r="AP39" i="37"/>
  <c r="AP5" i="37"/>
  <c r="AP59" i="37"/>
  <c r="AP10" i="37"/>
  <c r="AP7" i="37"/>
  <c r="AP19" i="37"/>
  <c r="AP35" i="37"/>
  <c r="AP20" i="37"/>
  <c r="AP68" i="37"/>
  <c r="AP52" i="37"/>
  <c r="AP54" i="37"/>
  <c r="AP9" i="37"/>
  <c r="AZ51" i="37"/>
  <c r="AP70" i="37"/>
  <c r="AP58" i="37"/>
  <c r="AP30" i="37"/>
  <c r="AP63" i="37"/>
  <c r="AP31" i="37"/>
  <c r="AP6" i="37"/>
  <c r="AP14" i="37"/>
  <c r="AP64" i="37"/>
  <c r="AP44" i="37"/>
  <c r="AV72" i="37"/>
  <c r="AB12" i="37"/>
  <c r="AZ17" i="37" s="1"/>
  <c r="L12" i="37"/>
  <c r="AR17" i="37" s="1"/>
  <c r="AR72" i="37"/>
  <c r="AF12" i="37"/>
  <c r="BB17" i="37" s="1"/>
  <c r="BB72" i="37"/>
  <c r="P12" i="37"/>
  <c r="AT17" i="37" s="1"/>
  <c r="AT72" i="37"/>
  <c r="X12" i="37"/>
  <c r="AX17" i="37" s="1"/>
  <c r="AX72" i="37"/>
  <c r="AW72" i="37"/>
  <c r="V12" i="37"/>
  <c r="AW17" i="37" s="1"/>
  <c r="H12" i="37"/>
  <c r="AP17" i="37" s="1"/>
  <c r="AP72" i="37"/>
  <c r="AD12" i="37"/>
  <c r="BA17" i="37" s="1"/>
  <c r="BA72" i="37"/>
  <c r="AO72" i="37"/>
  <c r="AJ2" i="10"/>
  <c r="AY24" i="37" l="1"/>
  <c r="AY21" i="42"/>
  <c r="AW21" i="42"/>
  <c r="BC21" i="42"/>
  <c r="BC15" i="41"/>
  <c r="AZ25" i="53"/>
  <c r="AV23" i="51"/>
  <c r="AW30" i="44"/>
  <c r="AW10" i="46"/>
  <c r="BC19" i="42"/>
  <c r="BD67" i="37"/>
  <c r="BE67" i="37" s="1"/>
  <c r="BF67" i="37" s="1"/>
  <c r="BG67" i="37" s="1"/>
  <c r="BH67" i="37" s="1"/>
  <c r="BI67" i="37" s="1"/>
  <c r="BJ67" i="37" s="1"/>
  <c r="BK67" i="37" s="1"/>
  <c r="BL67" i="37" s="1"/>
  <c r="BM67" i="37" s="1"/>
  <c r="BN67" i="37" s="1"/>
  <c r="BO67" i="37" s="1"/>
  <c r="BP67" i="37" s="1"/>
  <c r="BQ67" i="37" s="1"/>
  <c r="BR67" i="37" s="1"/>
  <c r="BD47" i="37"/>
  <c r="BE47" i="37" s="1"/>
  <c r="BF47" i="37" s="1"/>
  <c r="BG47" i="37" s="1"/>
  <c r="BH47" i="37" s="1"/>
  <c r="BI47" i="37" s="1"/>
  <c r="BJ47" i="37" s="1"/>
  <c r="BK47" i="37" s="1"/>
  <c r="BL47" i="37" s="1"/>
  <c r="BM47" i="37" s="1"/>
  <c r="BN47" i="37" s="1"/>
  <c r="BO47" i="37" s="1"/>
  <c r="BP47" i="37" s="1"/>
  <c r="BQ47" i="37" s="1"/>
  <c r="BR47" i="37" s="1"/>
  <c r="BC6" i="37"/>
  <c r="BC10" i="44"/>
  <c r="BC16" i="44"/>
  <c r="BA21" i="42"/>
  <c r="AZ11" i="52"/>
  <c r="AZ47" i="46"/>
  <c r="AY14" i="52"/>
  <c r="BD61" i="37"/>
  <c r="BE61" i="37" s="1"/>
  <c r="BF61" i="37" s="1"/>
  <c r="BG61" i="37" s="1"/>
  <c r="BH61" i="37" s="1"/>
  <c r="BI61" i="37" s="1"/>
  <c r="AY42" i="44"/>
  <c r="BD65" i="37"/>
  <c r="BE65" i="37" s="1"/>
  <c r="BF65" i="37" s="1"/>
  <c r="BG65" i="37" s="1"/>
  <c r="BH65" i="37" s="1"/>
  <c r="BI65" i="37" s="1"/>
  <c r="BJ65" i="37" s="1"/>
  <c r="BK65" i="37" s="1"/>
  <c r="BL65" i="37" s="1"/>
  <c r="BM65" i="37" s="1"/>
  <c r="BN65" i="37" s="1"/>
  <c r="BO65" i="37" s="1"/>
  <c r="BP65" i="37" s="1"/>
  <c r="BQ65" i="37" s="1"/>
  <c r="BR65" i="37" s="1"/>
  <c r="AX19" i="42"/>
  <c r="AV48" i="46"/>
  <c r="AU24" i="53"/>
  <c r="AU44" i="48"/>
  <c r="AU22" i="52"/>
  <c r="AS21" i="42"/>
  <c r="AR16" i="51"/>
  <c r="AV33" i="51"/>
  <c r="AV32" i="51"/>
  <c r="AV28" i="51"/>
  <c r="AQ35" i="50"/>
  <c r="AR23" i="51"/>
  <c r="AV29" i="51"/>
  <c r="AY11" i="44"/>
  <c r="BC22" i="44"/>
  <c r="AT36" i="43"/>
  <c r="AP30" i="43"/>
  <c r="AP32" i="43"/>
  <c r="AP20" i="43"/>
  <c r="AT6" i="43"/>
  <c r="AX18" i="43"/>
  <c r="AT34" i="43"/>
  <c r="AX35" i="43"/>
  <c r="AP33" i="43"/>
  <c r="AX27" i="43"/>
  <c r="AP29" i="43"/>
  <c r="AX24" i="43"/>
  <c r="AT22" i="43"/>
  <c r="BC21" i="44"/>
  <c r="AQ12" i="44"/>
  <c r="BC8" i="44"/>
  <c r="AQ21" i="44"/>
  <c r="AW35" i="44"/>
  <c r="BC25" i="44"/>
  <c r="AY14" i="44"/>
  <c r="AY19" i="44"/>
  <c r="AY10" i="44"/>
  <c r="BA8" i="44"/>
  <c r="AQ18" i="44"/>
  <c r="AQ36" i="44"/>
  <c r="AW14" i="45"/>
  <c r="L17" i="34"/>
  <c r="AW8" i="45"/>
  <c r="AU25" i="45"/>
  <c r="AU19" i="45"/>
  <c r="AQ32" i="45"/>
  <c r="AU40" i="45"/>
  <c r="AW34" i="45"/>
  <c r="BA25" i="45"/>
  <c r="AS20" i="45"/>
  <c r="BA20" i="45"/>
  <c r="AW48" i="46"/>
  <c r="AO21" i="46"/>
  <c r="AY48" i="46"/>
  <c r="AR48" i="46"/>
  <c r="AV5" i="47"/>
  <c r="AO48" i="46"/>
  <c r="AU47" i="46"/>
  <c r="AW47" i="46"/>
  <c r="AO12" i="46"/>
  <c r="AV47" i="46"/>
  <c r="BC48" i="46"/>
  <c r="AZ48" i="46"/>
  <c r="AO11" i="46"/>
  <c r="AY47" i="46"/>
  <c r="AR47" i="46"/>
  <c r="AW21" i="46"/>
  <c r="AU48" i="46"/>
  <c r="BC47" i="46"/>
  <c r="D17" i="34"/>
  <c r="AW34" i="46"/>
  <c r="BB9" i="43"/>
  <c r="AT18" i="43"/>
  <c r="AP16" i="43"/>
  <c r="AP12" i="43"/>
  <c r="AP10" i="43"/>
  <c r="BB21" i="43"/>
  <c r="AT30" i="43"/>
  <c r="BB27" i="43"/>
  <c r="AT12" i="43"/>
  <c r="BB34" i="43"/>
  <c r="AX34" i="43"/>
  <c r="BB14" i="43"/>
  <c r="BB12" i="37"/>
  <c r="AU13" i="37"/>
  <c r="BA12" i="37"/>
  <c r="AX12" i="37"/>
  <c r="AZ12" i="37"/>
  <c r="AR12" i="37"/>
  <c r="AT12" i="37"/>
  <c r="AW12" i="37"/>
  <c r="AP12" i="37"/>
  <c r="AY8" i="37"/>
  <c r="AW20" i="42"/>
  <c r="AU21" i="42"/>
  <c r="AS19" i="42"/>
  <c r="AX21" i="42"/>
  <c r="AW19" i="42"/>
  <c r="BC27" i="37"/>
  <c r="AY16" i="37"/>
  <c r="AX10" i="37"/>
  <c r="BB10" i="37"/>
  <c r="AW10" i="37"/>
  <c r="BA10" i="37"/>
  <c r="AY21" i="37"/>
  <c r="AZ10" i="37"/>
  <c r="AT10" i="37"/>
  <c r="AR10" i="37"/>
  <c r="BC17" i="37"/>
  <c r="AY25" i="37"/>
  <c r="AY17" i="37"/>
  <c r="AY10" i="37"/>
  <c r="AX6" i="42"/>
  <c r="AS20" i="42"/>
  <c r="AY20" i="42"/>
  <c r="BA20" i="42"/>
  <c r="BA19" i="42"/>
  <c r="AX23" i="43"/>
  <c r="AT16" i="43"/>
  <c r="AW23" i="37"/>
  <c r="AZ23" i="37"/>
  <c r="AT23" i="37"/>
  <c r="BC11" i="37"/>
  <c r="BB23" i="37"/>
  <c r="BC15" i="37"/>
  <c r="BC12" i="37"/>
  <c r="BC23" i="37"/>
  <c r="AY20" i="37"/>
  <c r="AX23" i="37"/>
  <c r="AP23" i="37"/>
  <c r="AQ8" i="37"/>
  <c r="AR23" i="37"/>
  <c r="AU15" i="37"/>
  <c r="AY23" i="37"/>
  <c r="BA23" i="37"/>
  <c r="AY22" i="37"/>
  <c r="BC19" i="37"/>
  <c r="AP18" i="37"/>
  <c r="AY7" i="37"/>
  <c r="AX26" i="43"/>
  <c r="AX33" i="43"/>
  <c r="AY5" i="43"/>
  <c r="AT15" i="43"/>
  <c r="AP28" i="43"/>
  <c r="BB31" i="43"/>
  <c r="BB18" i="43"/>
  <c r="AW8" i="43"/>
  <c r="BA12" i="43"/>
  <c r="AX8" i="43"/>
  <c r="BB19" i="43"/>
  <c r="AQ7" i="42"/>
  <c r="AX20" i="42"/>
  <c r="BC20" i="42"/>
  <c r="AQ19" i="42"/>
  <c r="AU19" i="42"/>
  <c r="AU20" i="42"/>
  <c r="AQ20" i="42"/>
  <c r="BA6" i="42"/>
  <c r="AY19" i="42"/>
  <c r="BC12" i="41"/>
  <c r="AY17" i="42"/>
  <c r="AQ20" i="44"/>
  <c r="AQ14" i="45"/>
  <c r="AQ16" i="44"/>
  <c r="AQ23" i="44"/>
  <c r="AU10" i="44"/>
  <c r="BC31" i="44"/>
  <c r="BC18" i="44"/>
  <c r="AU14" i="45"/>
  <c r="BC14" i="45"/>
  <c r="AY14" i="45"/>
  <c r="AS14" i="45"/>
  <c r="BA14" i="45"/>
  <c r="AP26" i="43"/>
  <c r="AS8" i="45"/>
  <c r="AY8" i="45"/>
  <c r="BC25" i="45"/>
  <c r="AW19" i="45"/>
  <c r="AY34" i="45"/>
  <c r="AU8" i="45"/>
  <c r="AW20" i="45"/>
  <c r="BB17" i="43"/>
  <c r="BA23" i="43"/>
  <c r="BC9" i="43"/>
  <c r="AX11" i="43"/>
  <c r="AX21" i="43"/>
  <c r="AQ15" i="42"/>
  <c r="AP22" i="43"/>
  <c r="AP15" i="43"/>
  <c r="AP27" i="43"/>
  <c r="BC11" i="41"/>
  <c r="BC13" i="41"/>
  <c r="BC7" i="41"/>
  <c r="BA13" i="42"/>
  <c r="AX12" i="42"/>
  <c r="AW11" i="42"/>
  <c r="AX8" i="42"/>
  <c r="AQ10" i="42"/>
  <c r="AQ17" i="37"/>
  <c r="AT18" i="37"/>
  <c r="AR18" i="37"/>
  <c r="BC14" i="37"/>
  <c r="BA18" i="37"/>
  <c r="BB18" i="37"/>
  <c r="AZ18" i="37"/>
  <c r="AX18" i="37"/>
  <c r="AW18" i="37"/>
  <c r="BC17" i="43"/>
  <c r="AU23" i="43"/>
  <c r="AR26" i="43"/>
  <c r="AW9" i="43"/>
  <c r="AU8" i="43"/>
  <c r="AV7" i="43"/>
  <c r="AT7" i="43"/>
  <c r="AX16" i="43"/>
  <c r="BB28" i="43"/>
  <c r="AQ19" i="43"/>
  <c r="AT17" i="43"/>
  <c r="AT8" i="43"/>
  <c r="AX20" i="43"/>
  <c r="BB6" i="43"/>
  <c r="BB13" i="43"/>
  <c r="AP17" i="43"/>
  <c r="AR21" i="43"/>
  <c r="AT14" i="43"/>
  <c r="BB15" i="43"/>
  <c r="AP24" i="43"/>
  <c r="AP18" i="43"/>
  <c r="AT26" i="43"/>
  <c r="BB26" i="43"/>
  <c r="AQ18" i="45"/>
  <c r="BC19" i="45"/>
  <c r="AQ20" i="45"/>
  <c r="BA8" i="45"/>
  <c r="AW35" i="45"/>
  <c r="BC8" i="45"/>
  <c r="AI32" i="45"/>
  <c r="AS17" i="45"/>
  <c r="AQ8" i="45"/>
  <c r="AY13" i="45"/>
  <c r="AY16" i="45"/>
  <c r="AU23" i="45"/>
  <c r="AW25" i="45"/>
  <c r="AS35" i="45"/>
  <c r="AS25" i="45"/>
  <c r="AQ13" i="45"/>
  <c r="AS19" i="45"/>
  <c r="AQ25" i="45"/>
  <c r="AU20" i="45"/>
  <c r="BA35" i="45"/>
  <c r="BA19" i="45"/>
  <c r="BC16" i="45"/>
  <c r="AS18" i="45"/>
  <c r="AO17" i="46"/>
  <c r="AU7" i="47"/>
  <c r="R38" i="34"/>
  <c r="AU25" i="53"/>
  <c r="Z38" i="34"/>
  <c r="AY5" i="53"/>
  <c r="AY6" i="53"/>
  <c r="AU20" i="53"/>
  <c r="AP34" i="43"/>
  <c r="AR8" i="43"/>
  <c r="AT23" i="43"/>
  <c r="AW24" i="43"/>
  <c r="AS18" i="43"/>
  <c r="BA43" i="43"/>
  <c r="AQ6" i="43"/>
  <c r="AR45" i="43"/>
  <c r="AW45" i="43"/>
  <c r="AU9" i="43"/>
  <c r="AU13" i="43"/>
  <c r="AU20" i="43"/>
  <c r="AV44" i="43"/>
  <c r="AY17" i="43"/>
  <c r="AY33" i="43"/>
  <c r="AS26" i="43"/>
  <c r="AQ23" i="43"/>
  <c r="BC5" i="43"/>
  <c r="BB24" i="43"/>
  <c r="AP45" i="43"/>
  <c r="AP9" i="43"/>
  <c r="AI81" i="45"/>
  <c r="AJ81" i="45" s="1"/>
  <c r="AB17" i="34"/>
  <c r="AQ38" i="45"/>
  <c r="T9" i="10"/>
  <c r="AI7" i="45"/>
  <c r="AI88" i="45"/>
  <c r="AJ88" i="45" s="1"/>
  <c r="AY20" i="45"/>
  <c r="AY25" i="45"/>
  <c r="AQ19" i="45"/>
  <c r="AY19" i="45"/>
  <c r="BC20" i="45"/>
  <c r="AI90" i="45"/>
  <c r="AJ90" i="45" s="1"/>
  <c r="AI99" i="45"/>
  <c r="AJ99" i="45" s="1"/>
  <c r="BA19" i="44"/>
  <c r="AI100" i="45"/>
  <c r="AJ100" i="45" s="1"/>
  <c r="AU32" i="45"/>
  <c r="AI78" i="45"/>
  <c r="AJ78" i="45" s="1"/>
  <c r="AQ47" i="45"/>
  <c r="AY15" i="45"/>
  <c r="AY41" i="45"/>
  <c r="AU56" i="45"/>
  <c r="BA54" i="45"/>
  <c r="BC27" i="45"/>
  <c r="AQ42" i="45"/>
  <c r="AY36" i="45"/>
  <c r="AU17" i="45"/>
  <c r="BA6" i="45"/>
  <c r="BA56" i="45"/>
  <c r="BA69" i="45"/>
  <c r="BC37" i="45"/>
  <c r="BA41" i="45"/>
  <c r="AI83" i="45"/>
  <c r="AJ83" i="45" s="1"/>
  <c r="AI97" i="45"/>
  <c r="AJ97" i="45" s="1"/>
  <c r="BC32" i="45"/>
  <c r="AU5" i="44"/>
  <c r="BA24" i="44"/>
  <c r="BA41" i="44"/>
  <c r="BA16" i="44"/>
  <c r="BA48" i="44"/>
  <c r="AU42" i="44"/>
  <c r="AU53" i="44"/>
  <c r="AU16" i="44"/>
  <c r="AU24" i="44"/>
  <c r="AU27" i="44"/>
  <c r="BC23" i="44"/>
  <c r="BC53" i="44"/>
  <c r="AU44" i="44"/>
  <c r="AQ50" i="44"/>
  <c r="AY43" i="44"/>
  <c r="AU38" i="44"/>
  <c r="AS39" i="43"/>
  <c r="BA26" i="43"/>
  <c r="BC44" i="43"/>
  <c r="AT25" i="43"/>
  <c r="BB8" i="43"/>
  <c r="AS23" i="43"/>
  <c r="BC42" i="43"/>
  <c r="BC22" i="43"/>
  <c r="AT29" i="43"/>
  <c r="AT9" i="43"/>
  <c r="AQ16" i="42"/>
  <c r="BA16" i="42"/>
  <c r="BA14" i="42"/>
  <c r="BC12" i="42"/>
  <c r="AY11" i="42"/>
  <c r="BA8" i="42"/>
  <c r="AQ14" i="42"/>
  <c r="AU12" i="42"/>
  <c r="AT6" i="41"/>
  <c r="BB7" i="41"/>
  <c r="AU37" i="48"/>
  <c r="AO14" i="46"/>
  <c r="AW15" i="46"/>
  <c r="AU45" i="47"/>
  <c r="AY24" i="47"/>
  <c r="AV45" i="47"/>
  <c r="BC10" i="47"/>
  <c r="AQ40" i="47"/>
  <c r="AU40" i="47"/>
  <c r="AZ19" i="46"/>
  <c r="AR27" i="51"/>
  <c r="AV7" i="51"/>
  <c r="AV38" i="51"/>
  <c r="AR13" i="51"/>
  <c r="AQ25" i="53"/>
  <c r="BC10" i="53"/>
  <c r="AQ23" i="53"/>
  <c r="AU16" i="53"/>
  <c r="AV9" i="53"/>
  <c r="BC21" i="53"/>
  <c r="AQ14" i="52"/>
  <c r="AZ22" i="52"/>
  <c r="BC7" i="52"/>
  <c r="AV18" i="52"/>
  <c r="AX26" i="52"/>
  <c r="AZ18" i="52"/>
  <c r="BB18" i="52"/>
  <c r="AY5" i="52"/>
  <c r="AV31" i="51"/>
  <c r="AV27" i="51"/>
  <c r="AV15" i="51"/>
  <c r="AR34" i="51"/>
  <c r="AR24" i="51"/>
  <c r="AD38" i="10"/>
  <c r="BB15" i="51"/>
  <c r="N38" i="10"/>
  <c r="F38" i="10"/>
  <c r="P38" i="34"/>
  <c r="V38" i="34"/>
  <c r="AY25" i="53"/>
  <c r="AQ14" i="53"/>
  <c r="AY7" i="52"/>
  <c r="AU8" i="52"/>
  <c r="AV6" i="52"/>
  <c r="AT24" i="52"/>
  <c r="AR17" i="52"/>
  <c r="BB22" i="52"/>
  <c r="AV11" i="51"/>
  <c r="AW8" i="50"/>
  <c r="AV9" i="51"/>
  <c r="AX22" i="51"/>
  <c r="AR18" i="51"/>
  <c r="AR33" i="51"/>
  <c r="AP39" i="51"/>
  <c r="AU20" i="51"/>
  <c r="AV25" i="51"/>
  <c r="AR30" i="51"/>
  <c r="AV20" i="51"/>
  <c r="AT39" i="51"/>
  <c r="AR36" i="51"/>
  <c r="AV22" i="51"/>
  <c r="AV30" i="51"/>
  <c r="AX19" i="49"/>
  <c r="N17" i="34"/>
  <c r="AZ17" i="49"/>
  <c r="AT22" i="49"/>
  <c r="AX34" i="49"/>
  <c r="AV27" i="49"/>
  <c r="AR29" i="49"/>
  <c r="AV26" i="49"/>
  <c r="AP35" i="49"/>
  <c r="AX10" i="49"/>
  <c r="AZ47" i="49"/>
  <c r="AU22" i="51"/>
  <c r="H17" i="34"/>
  <c r="X38" i="34"/>
  <c r="H38" i="34"/>
  <c r="AU15" i="48"/>
  <c r="AB9" i="10"/>
  <c r="BC18" i="50"/>
  <c r="AQ16" i="50"/>
  <c r="AS16" i="50"/>
  <c r="AU8" i="50"/>
  <c r="AF38" i="34"/>
  <c r="D9" i="10"/>
  <c r="V38" i="10"/>
  <c r="AU17" i="48"/>
  <c r="AS47" i="48"/>
  <c r="J38" i="34"/>
  <c r="AY15" i="48"/>
  <c r="T38" i="34"/>
  <c r="T17" i="34"/>
  <c r="L9" i="10"/>
  <c r="P17" i="34"/>
  <c r="AQ15" i="48"/>
  <c r="AR17" i="49"/>
  <c r="BB13" i="49"/>
  <c r="AT21" i="49"/>
  <c r="BB10" i="49"/>
  <c r="AZ21" i="49"/>
  <c r="AV25" i="49"/>
  <c r="AT10" i="49"/>
  <c r="AX31" i="49"/>
  <c r="BB17" i="49"/>
  <c r="AP23" i="49"/>
  <c r="AV39" i="47"/>
  <c r="AU44" i="47"/>
  <c r="AY45" i="47"/>
  <c r="BC32" i="47"/>
  <c r="AV47" i="47"/>
  <c r="AU38" i="47"/>
  <c r="AU12" i="47"/>
  <c r="BC45" i="47"/>
  <c r="N21" i="34"/>
  <c r="BA8" i="48"/>
  <c r="AX8" i="48"/>
  <c r="AU16" i="48"/>
  <c r="AU6" i="48"/>
  <c r="AU8" i="48"/>
  <c r="AY30" i="48"/>
  <c r="AQ23" i="48"/>
  <c r="AO18" i="46"/>
  <c r="AO36" i="46"/>
  <c r="BC8" i="46"/>
  <c r="AQ29" i="46"/>
  <c r="AW18" i="46"/>
  <c r="BC34" i="48"/>
  <c r="BA6" i="48"/>
  <c r="AO34" i="46"/>
  <c r="P27" i="10"/>
  <c r="X27" i="34"/>
  <c r="AZ24" i="53"/>
  <c r="AZ11" i="53"/>
  <c r="AZ7" i="53"/>
  <c r="AU12" i="53"/>
  <c r="BC12" i="53"/>
  <c r="AX25" i="51"/>
  <c r="AU32" i="51"/>
  <c r="AQ28" i="51"/>
  <c r="AY40" i="51"/>
  <c r="BB20" i="51"/>
  <c r="BB35" i="51"/>
  <c r="BB32" i="51"/>
  <c r="AX31" i="51"/>
  <c r="AX20" i="51"/>
  <c r="AR11" i="51"/>
  <c r="AR40" i="51"/>
  <c r="AU30" i="51"/>
  <c r="AU15" i="51"/>
  <c r="AX21" i="51"/>
  <c r="AX19" i="51"/>
  <c r="AQ25" i="51"/>
  <c r="AQ34" i="51"/>
  <c r="AU19" i="48"/>
  <c r="AX24" i="48"/>
  <c r="BC12" i="48"/>
  <c r="BC20" i="48"/>
  <c r="AU22" i="48"/>
  <c r="AR44" i="48"/>
  <c r="AQ34" i="48"/>
  <c r="AQ46" i="48"/>
  <c r="BC18" i="48"/>
  <c r="AR41" i="48"/>
  <c r="AS35" i="48"/>
  <c r="BA34" i="48"/>
  <c r="BC33" i="48"/>
  <c r="AQ33" i="48"/>
  <c r="AS10" i="48"/>
  <c r="AS34" i="48"/>
  <c r="AX43" i="48"/>
  <c r="AS33" i="48"/>
  <c r="F13" i="10"/>
  <c r="AD21" i="34"/>
  <c r="F21" i="34"/>
  <c r="N13" i="10"/>
  <c r="AD13" i="10"/>
  <c r="AZ57" i="47"/>
  <c r="AQ53" i="47"/>
  <c r="AQ51" i="47"/>
  <c r="AY32" i="47"/>
  <c r="AQ47" i="47"/>
  <c r="AV34" i="47"/>
  <c r="AZ35" i="47"/>
  <c r="AZ10" i="47"/>
  <c r="AY60" i="47"/>
  <c r="AZ6" i="47"/>
  <c r="BC49" i="47"/>
  <c r="AV56" i="47"/>
  <c r="AU51" i="47"/>
  <c r="AU60" i="47"/>
  <c r="AY65" i="47"/>
  <c r="AZ34" i="47"/>
  <c r="AZ54" i="47"/>
  <c r="AZ46" i="47"/>
  <c r="BC35" i="47"/>
  <c r="BC48" i="47"/>
  <c r="BC44" i="47"/>
  <c r="AQ44" i="47"/>
  <c r="AU32" i="47"/>
  <c r="AU9" i="47"/>
  <c r="AY50" i="47"/>
  <c r="AI134" i="47"/>
  <c r="AJ134" i="47" s="1"/>
  <c r="AI126" i="47"/>
  <c r="AJ126" i="47" s="1"/>
  <c r="AZ31" i="47"/>
  <c r="AZ32" i="47"/>
  <c r="AZ16" i="47"/>
  <c r="AV66" i="47"/>
  <c r="AY64" i="47"/>
  <c r="AW30" i="46"/>
  <c r="AW40" i="46"/>
  <c r="AW31" i="46"/>
  <c r="AR27" i="46"/>
  <c r="AY12" i="46"/>
  <c r="AY15" i="46"/>
  <c r="AV23" i="46"/>
  <c r="AZ27" i="46"/>
  <c r="AZ41" i="46"/>
  <c r="AQ23" i="46"/>
  <c r="BC25" i="46"/>
  <c r="BC22" i="46"/>
  <c r="AQ15" i="46"/>
  <c r="AU28" i="46"/>
  <c r="AQ12" i="46"/>
  <c r="AZ29" i="46"/>
  <c r="AY24" i="53"/>
  <c r="AU19" i="44"/>
  <c r="BB50" i="49"/>
  <c r="AT19" i="51"/>
  <c r="BB40" i="51"/>
  <c r="AX23" i="52"/>
  <c r="AV12" i="53"/>
  <c r="BC66" i="47"/>
  <c r="AI111" i="47"/>
  <c r="AJ111" i="47" s="1"/>
  <c r="AI85" i="45"/>
  <c r="AJ85" i="45" s="1"/>
  <c r="AQ21" i="46"/>
  <c r="AZ28" i="49"/>
  <c r="AZ56" i="49"/>
  <c r="BB22" i="49"/>
  <c r="BC33" i="51"/>
  <c r="BC35" i="51"/>
  <c r="AI102" i="47"/>
  <c r="AJ102" i="47" s="1"/>
  <c r="AI44" i="45"/>
  <c r="BB29" i="51"/>
  <c r="BC34" i="51"/>
  <c r="AY9" i="53"/>
  <c r="AU30" i="44"/>
  <c r="AU41" i="44"/>
  <c r="AY57" i="47"/>
  <c r="AV10" i="49"/>
  <c r="BC10" i="51"/>
  <c r="AU8" i="42"/>
  <c r="AI100" i="47"/>
  <c r="AJ100" i="47" s="1"/>
  <c r="AO42" i="46"/>
  <c r="AS7" i="42"/>
  <c r="AS10" i="42"/>
  <c r="AS36" i="43"/>
  <c r="AY40" i="46"/>
  <c r="AV32" i="46"/>
  <c r="AR9" i="46"/>
  <c r="AZ44" i="46"/>
  <c r="AQ37" i="46"/>
  <c r="AR25" i="47"/>
  <c r="AZ56" i="47"/>
  <c r="BC27" i="47"/>
  <c r="AQ64" i="47"/>
  <c r="AV49" i="47"/>
  <c r="AX14" i="52"/>
  <c r="BC6" i="42"/>
  <c r="AZ32" i="43"/>
  <c r="AU29" i="46"/>
  <c r="AU13" i="46"/>
  <c r="BC56" i="47"/>
  <c r="AR18" i="48"/>
  <c r="AQ16" i="48"/>
  <c r="BC32" i="48"/>
  <c r="BC15" i="51"/>
  <c r="AP26" i="52"/>
  <c r="AV22" i="52"/>
  <c r="AQ43" i="43"/>
  <c r="AV17" i="43"/>
  <c r="AZ16" i="46"/>
  <c r="AU21" i="46"/>
  <c r="AU10" i="47"/>
  <c r="AU64" i="47"/>
  <c r="AX12" i="48"/>
  <c r="AX7" i="48"/>
  <c r="AP40" i="51"/>
  <c r="AP12" i="41"/>
  <c r="AZ7" i="41"/>
  <c r="BA42" i="43"/>
  <c r="BA27" i="45"/>
  <c r="BA47" i="45"/>
  <c r="BC24" i="45"/>
  <c r="BC40" i="45"/>
  <c r="BC18" i="45"/>
  <c r="BC58" i="45"/>
  <c r="BC66" i="45"/>
  <c r="AZ52" i="47"/>
  <c r="AY5" i="42"/>
  <c r="BB17" i="41"/>
  <c r="BA17" i="42"/>
  <c r="AS29" i="43"/>
  <c r="AS13" i="43"/>
  <c r="BA40" i="43"/>
  <c r="BC39" i="43"/>
  <c r="AQ22" i="43"/>
  <c r="AR43" i="43"/>
  <c r="AW23" i="43"/>
  <c r="AW43" i="43"/>
  <c r="AU38" i="43"/>
  <c r="AV5" i="43"/>
  <c r="AY14" i="43"/>
  <c r="AZ14" i="43"/>
  <c r="AY23" i="45"/>
  <c r="AY69" i="45"/>
  <c r="AU27" i="45"/>
  <c r="BA38" i="45"/>
  <c r="BA68" i="45"/>
  <c r="BC34" i="45"/>
  <c r="BC33" i="45"/>
  <c r="AY8" i="46"/>
  <c r="AR30" i="46"/>
  <c r="AR17" i="46"/>
  <c r="BC26" i="46"/>
  <c r="AQ16" i="46"/>
  <c r="AU38" i="46"/>
  <c r="AR7" i="47"/>
  <c r="AQ14" i="47"/>
  <c r="AU35" i="47"/>
  <c r="AU14" i="47"/>
  <c r="AY36" i="47"/>
  <c r="AR22" i="48"/>
  <c r="AR19" i="48"/>
  <c r="BA22" i="48"/>
  <c r="AZ16" i="41"/>
  <c r="AV15" i="41"/>
  <c r="AZ15" i="41"/>
  <c r="AS16" i="42"/>
  <c r="BC17" i="42"/>
  <c r="AW17" i="42"/>
  <c r="BA9" i="43"/>
  <c r="BA7" i="43"/>
  <c r="BC8" i="43"/>
  <c r="BC20" i="43"/>
  <c r="AQ30" i="43"/>
  <c r="AQ21" i="43"/>
  <c r="AW45" i="45"/>
  <c r="AW42" i="45"/>
  <c r="AW12" i="45"/>
  <c r="AS32" i="45"/>
  <c r="AS27" i="45"/>
  <c r="AS69" i="45"/>
  <c r="AY55" i="45"/>
  <c r="AY72" i="45"/>
  <c r="AU52" i="45"/>
  <c r="AU66" i="45"/>
  <c r="BA39" i="45"/>
  <c r="BC22" i="45"/>
  <c r="BC12" i="45"/>
  <c r="BC62" i="45"/>
  <c r="AY23" i="46"/>
  <c r="AV12" i="46"/>
  <c r="AR14" i="46"/>
  <c r="AR13" i="46"/>
  <c r="BC28" i="46"/>
  <c r="BC43" i="46"/>
  <c r="AZ14" i="46"/>
  <c r="AQ19" i="46"/>
  <c r="AU27" i="46"/>
  <c r="AU42" i="46"/>
  <c r="AR10" i="47"/>
  <c r="AR47" i="47"/>
  <c r="AR48" i="47"/>
  <c r="AR23" i="47"/>
  <c r="AR20" i="47"/>
  <c r="AR16" i="47"/>
  <c r="AZ27" i="47"/>
  <c r="AZ24" i="47"/>
  <c r="AZ47" i="47"/>
  <c r="AZ49" i="47"/>
  <c r="AZ66" i="47"/>
  <c r="AZ19" i="47"/>
  <c r="BC51" i="47"/>
  <c r="BC31" i="47"/>
  <c r="BC25" i="47"/>
  <c r="BC58" i="47"/>
  <c r="BC15" i="47"/>
  <c r="AQ6" i="47"/>
  <c r="AQ35" i="47"/>
  <c r="AQ63" i="47"/>
  <c r="AQ56" i="47"/>
  <c r="AV6" i="47"/>
  <c r="AV48" i="47"/>
  <c r="AU6" i="47"/>
  <c r="AU37" i="47"/>
  <c r="AY10" i="47"/>
  <c r="AY44" i="47"/>
  <c r="AY16" i="47"/>
  <c r="AR12" i="48"/>
  <c r="AR26" i="48"/>
  <c r="AS22" i="48"/>
  <c r="AS11" i="48"/>
  <c r="BA27" i="48"/>
  <c r="BA11" i="48"/>
  <c r="BA48" i="48"/>
  <c r="AX48" i="48"/>
  <c r="BC17" i="48"/>
  <c r="BC47" i="48"/>
  <c r="AW14" i="48"/>
  <c r="AW6" i="48"/>
  <c r="AW18" i="48"/>
  <c r="AW44" i="48"/>
  <c r="AY38" i="48"/>
  <c r="AY47" i="48"/>
  <c r="AQ23" i="50"/>
  <c r="BA13" i="50"/>
  <c r="AY13" i="50"/>
  <c r="AW17" i="50"/>
  <c r="BC13" i="50"/>
  <c r="BA15" i="48"/>
  <c r="BC19" i="48"/>
  <c r="BB24" i="52"/>
  <c r="BA41" i="48"/>
  <c r="AX14" i="48"/>
  <c r="AX36" i="48"/>
  <c r="AQ14" i="48"/>
  <c r="AQ20" i="48"/>
  <c r="BC11" i="48"/>
  <c r="AU11" i="51"/>
  <c r="AX32" i="51"/>
  <c r="AX33" i="51"/>
  <c r="BC19" i="51"/>
  <c r="BC11" i="51"/>
  <c r="AY32" i="51"/>
  <c r="AT28" i="51"/>
  <c r="BB8" i="51"/>
  <c r="AP24" i="52"/>
  <c r="AT26" i="52"/>
  <c r="AR23" i="52"/>
  <c r="AZ24" i="52"/>
  <c r="AX6" i="41"/>
  <c r="BA12" i="42"/>
  <c r="BC5" i="42"/>
  <c r="AW7" i="42"/>
  <c r="AW13" i="42"/>
  <c r="AS24" i="43"/>
  <c r="AS32" i="43"/>
  <c r="AS10" i="43"/>
  <c r="BA18" i="43"/>
  <c r="BA28" i="43"/>
  <c r="BA30" i="43"/>
  <c r="BC26" i="43"/>
  <c r="BC24" i="43"/>
  <c r="BC29" i="43"/>
  <c r="AQ9" i="43"/>
  <c r="AQ38" i="43"/>
  <c r="AQ31" i="43"/>
  <c r="AR32" i="43"/>
  <c r="AR17" i="43"/>
  <c r="AR6" i="43"/>
  <c r="AR12" i="43"/>
  <c r="AW32" i="43"/>
  <c r="AW6" i="43"/>
  <c r="AU30" i="43"/>
  <c r="AU14" i="43"/>
  <c r="AS23" i="45"/>
  <c r="AS60" i="45"/>
  <c r="AQ65" i="45"/>
  <c r="AU33" i="45"/>
  <c r="BC57" i="45"/>
  <c r="AR42" i="47"/>
  <c r="AQ52" i="47"/>
  <c r="AV58" i="47"/>
  <c r="AV15" i="47"/>
  <c r="AY40" i="47"/>
  <c r="AR11" i="48"/>
  <c r="AR23" i="48"/>
  <c r="AR40" i="48"/>
  <c r="AS13" i="48"/>
  <c r="AS36" i="48"/>
  <c r="AS45" i="48"/>
  <c r="BA26" i="48"/>
  <c r="BA16" i="48"/>
  <c r="BA36" i="48"/>
  <c r="BA45" i="48"/>
  <c r="AX11" i="48"/>
  <c r="AQ24" i="48"/>
  <c r="BC38" i="48"/>
  <c r="BC10" i="48"/>
  <c r="AX15" i="51"/>
  <c r="AY10" i="51"/>
  <c r="BC11" i="52"/>
  <c r="AY32" i="44"/>
  <c r="AU32" i="48"/>
  <c r="AW32" i="46"/>
  <c r="BC5" i="44"/>
  <c r="AQ46" i="44"/>
  <c r="AT21" i="43"/>
  <c r="AU46" i="44"/>
  <c r="AX7" i="43"/>
  <c r="AX39" i="43"/>
  <c r="AI130" i="47"/>
  <c r="AJ130" i="47" s="1"/>
  <c r="AI116" i="47"/>
  <c r="AJ116" i="47" s="1"/>
  <c r="AI123" i="47"/>
  <c r="AJ123" i="47" s="1"/>
  <c r="AI94" i="45"/>
  <c r="AJ94" i="45" s="1"/>
  <c r="AP9" i="51"/>
  <c r="AQ13" i="51"/>
  <c r="BC25" i="51"/>
  <c r="BC30" i="51"/>
  <c r="BC39" i="51"/>
  <c r="AT22" i="51"/>
  <c r="BB9" i="51"/>
  <c r="AP17" i="52"/>
  <c r="AV25" i="52"/>
  <c r="AZ19" i="52"/>
  <c r="AV20" i="53"/>
  <c r="AR20" i="53"/>
  <c r="BC25" i="37"/>
  <c r="AQ26" i="37"/>
  <c r="AU10" i="53"/>
  <c r="AY5" i="37"/>
  <c r="AU22" i="44"/>
  <c r="AW13" i="46"/>
  <c r="AY28" i="44"/>
  <c r="BC19" i="44"/>
  <c r="AQ23" i="52"/>
  <c r="AI112" i="47"/>
  <c r="AJ112" i="47" s="1"/>
  <c r="AI96" i="47"/>
  <c r="AJ96" i="47" s="1"/>
  <c r="AI107" i="47"/>
  <c r="AJ107" i="47" s="1"/>
  <c r="AI108" i="47"/>
  <c r="AJ108" i="47" s="1"/>
  <c r="AI87" i="45"/>
  <c r="AJ87" i="45" s="1"/>
  <c r="AW11" i="46"/>
  <c r="BC17" i="44"/>
  <c r="AU33" i="44"/>
  <c r="AI122" i="47"/>
  <c r="AJ122" i="47" s="1"/>
  <c r="AI129" i="47"/>
  <c r="AJ129" i="47" s="1"/>
  <c r="AI91" i="45"/>
  <c r="AJ91" i="45" s="1"/>
  <c r="BC26" i="44"/>
  <c r="BA8" i="43"/>
  <c r="BC13" i="43"/>
  <c r="BB41" i="49"/>
  <c r="AY36" i="44"/>
  <c r="AU15" i="42"/>
  <c r="AU54" i="44"/>
  <c r="AW14" i="46"/>
  <c r="AU9" i="42"/>
  <c r="AI101" i="45"/>
  <c r="AJ101" i="45" s="1"/>
  <c r="AI82" i="45"/>
  <c r="AJ82" i="45" s="1"/>
  <c r="AP7" i="43"/>
  <c r="BB16" i="43"/>
  <c r="AW22" i="46"/>
  <c r="BB33" i="43"/>
  <c r="AU18" i="42"/>
  <c r="AQ32" i="44"/>
  <c r="AI96" i="45"/>
  <c r="AJ96" i="45" s="1"/>
  <c r="AR6" i="53"/>
  <c r="BC23" i="52"/>
  <c r="BC25" i="52"/>
  <c r="AR19" i="51"/>
  <c r="BC15" i="53"/>
  <c r="AI137" i="47"/>
  <c r="AJ137" i="47" s="1"/>
  <c r="AV5" i="53"/>
  <c r="AR21" i="53"/>
  <c r="AR12" i="53"/>
  <c r="AY19" i="53"/>
  <c r="AV6" i="53"/>
  <c r="AV16" i="53"/>
  <c r="AZ20" i="53"/>
  <c r="AR11" i="53"/>
  <c r="AR16" i="53"/>
  <c r="AU34" i="51"/>
  <c r="AS7" i="50"/>
  <c r="AQ30" i="50"/>
  <c r="AS15" i="50"/>
  <c r="BA18" i="50"/>
  <c r="BC33" i="50"/>
  <c r="BA21" i="50"/>
  <c r="BC9" i="50"/>
  <c r="BC21" i="50"/>
  <c r="BB54" i="49"/>
  <c r="AV49" i="49"/>
  <c r="AR30" i="49"/>
  <c r="AZ32" i="49"/>
  <c r="AZ60" i="49"/>
  <c r="AT7" i="49"/>
  <c r="AX18" i="49"/>
  <c r="AX44" i="49"/>
  <c r="AV17" i="49"/>
  <c r="AV62" i="49"/>
  <c r="AR11" i="49"/>
  <c r="AZ24" i="49"/>
  <c r="AZ27" i="49"/>
  <c r="AZ50" i="49"/>
  <c r="AT31" i="49"/>
  <c r="AT58" i="49"/>
  <c r="AT11" i="49"/>
  <c r="AT6" i="49"/>
  <c r="AV32" i="49"/>
  <c r="AV33" i="49"/>
  <c r="AV37" i="49"/>
  <c r="AV9" i="49"/>
  <c r="BB26" i="49"/>
  <c r="BB16" i="49"/>
  <c r="BB46" i="49"/>
  <c r="BB47" i="49"/>
  <c r="BB55" i="49"/>
  <c r="AP48" i="49"/>
  <c r="AP27" i="49"/>
  <c r="AZ11" i="49"/>
  <c r="AZ62" i="49"/>
  <c r="BB25" i="49"/>
  <c r="BB29" i="49"/>
  <c r="BB21" i="49"/>
  <c r="BB15" i="49"/>
  <c r="BC44" i="48"/>
  <c r="AR27" i="48"/>
  <c r="BA10" i="48"/>
  <c r="AX20" i="48"/>
  <c r="AQ30" i="48"/>
  <c r="BC36" i="48"/>
  <c r="AQ28" i="48"/>
  <c r="BC41" i="48"/>
  <c r="AY18" i="48"/>
  <c r="AY36" i="48"/>
  <c r="BA13" i="48"/>
  <c r="AR52" i="47"/>
  <c r="AR13" i="47"/>
  <c r="BC63" i="47"/>
  <c r="AQ11" i="47"/>
  <c r="AV24" i="47"/>
  <c r="AV46" i="47"/>
  <c r="AU5" i="47"/>
  <c r="AU27" i="47"/>
  <c r="AI104" i="47"/>
  <c r="AJ104" i="47" s="1"/>
  <c r="AI114" i="47"/>
  <c r="AJ114" i="47" s="1"/>
  <c r="AI113" i="47"/>
  <c r="AJ113" i="47" s="1"/>
  <c r="AI135" i="47"/>
  <c r="AJ135" i="47" s="1"/>
  <c r="AI101" i="47"/>
  <c r="AJ101" i="47" s="1"/>
  <c r="AI109" i="47"/>
  <c r="AJ109" i="47" s="1"/>
  <c r="AZ44" i="47"/>
  <c r="AZ5" i="47"/>
  <c r="BC40" i="47"/>
  <c r="AQ21" i="47"/>
  <c r="AQ13" i="47"/>
  <c r="AQ16" i="47"/>
  <c r="AU22" i="47"/>
  <c r="AY5" i="47"/>
  <c r="AY37" i="47"/>
  <c r="AI98" i="47"/>
  <c r="AJ98" i="47" s="1"/>
  <c r="AI138" i="47"/>
  <c r="AJ138" i="47" s="1"/>
  <c r="AI128" i="47"/>
  <c r="AJ128" i="47" s="1"/>
  <c r="AI132" i="47"/>
  <c r="AJ132" i="47" s="1"/>
  <c r="AI133" i="47"/>
  <c r="AJ133" i="47" s="1"/>
  <c r="AR6" i="47"/>
  <c r="AR62" i="47"/>
  <c r="AR11" i="47"/>
  <c r="AZ26" i="47"/>
  <c r="AZ40" i="47"/>
  <c r="AZ63" i="47"/>
  <c r="BC21" i="47"/>
  <c r="AQ24" i="47"/>
  <c r="AQ66" i="47"/>
  <c r="AV26" i="47"/>
  <c r="AY31" i="47"/>
  <c r="AI99" i="47"/>
  <c r="AJ99" i="47" s="1"/>
  <c r="AI125" i="47"/>
  <c r="AJ125" i="47" s="1"/>
  <c r="AI127" i="47"/>
  <c r="AJ127" i="47" s="1"/>
  <c r="AI95" i="47"/>
  <c r="AJ95" i="47" s="1"/>
  <c r="AI92" i="47"/>
  <c r="AJ92" i="47" s="1"/>
  <c r="AO26" i="46"/>
  <c r="AW28" i="46"/>
  <c r="AI141" i="46"/>
  <c r="AJ141" i="46" s="1"/>
  <c r="AY6" i="46"/>
  <c r="AV11" i="46"/>
  <c r="AI128" i="46"/>
  <c r="AJ128" i="46" s="1"/>
  <c r="AI132" i="46"/>
  <c r="AJ132" i="46" s="1"/>
  <c r="AR37" i="46"/>
  <c r="BC19" i="46"/>
  <c r="AY33" i="46"/>
  <c r="AV17" i="46"/>
  <c r="AV10" i="46"/>
  <c r="AR40" i="46"/>
  <c r="BC12" i="46"/>
  <c r="AZ18" i="46"/>
  <c r="AQ45" i="46"/>
  <c r="AQ40" i="46"/>
  <c r="AU34" i="46"/>
  <c r="AZ43" i="46"/>
  <c r="AY32" i="46"/>
  <c r="AV22" i="46"/>
  <c r="AR23" i="46"/>
  <c r="AW25" i="46"/>
  <c r="AI115" i="46"/>
  <c r="AJ115" i="46" s="1"/>
  <c r="AI108" i="46"/>
  <c r="AJ108" i="46" s="1"/>
  <c r="AV6" i="46"/>
  <c r="AV16" i="46"/>
  <c r="AR33" i="46"/>
  <c r="AQ39" i="46"/>
  <c r="AU36" i="46"/>
  <c r="AY11" i="46"/>
  <c r="AV8" i="46"/>
  <c r="AV21" i="46"/>
  <c r="AR20" i="46"/>
  <c r="AR34" i="46"/>
  <c r="BC15" i="46"/>
  <c r="BC31" i="46"/>
  <c r="AZ8" i="46"/>
  <c r="AZ13" i="46"/>
  <c r="AZ37" i="46"/>
  <c r="AZ9" i="46"/>
  <c r="AQ5" i="46"/>
  <c r="AU20" i="46"/>
  <c r="AU41" i="46"/>
  <c r="AU35" i="46"/>
  <c r="AU37" i="46"/>
  <c r="BC34" i="46"/>
  <c r="AZ6" i="46"/>
  <c r="AZ17" i="46"/>
  <c r="AI144" i="46"/>
  <c r="AJ144" i="46" s="1"/>
  <c r="AI73" i="46"/>
  <c r="AJ73" i="46" s="1"/>
  <c r="AY20" i="46"/>
  <c r="AI94" i="46"/>
  <c r="AJ94" i="46" s="1"/>
  <c r="AI129" i="46"/>
  <c r="AJ129" i="46" s="1"/>
  <c r="AI93" i="45"/>
  <c r="AJ93" i="45" s="1"/>
  <c r="AI98" i="45"/>
  <c r="AJ98" i="45" s="1"/>
  <c r="BA65" i="45"/>
  <c r="AS44" i="45"/>
  <c r="AS53" i="45"/>
  <c r="AQ56" i="45"/>
  <c r="AQ68" i="45"/>
  <c r="AY5" i="45"/>
  <c r="AU49" i="45"/>
  <c r="AU59" i="45"/>
  <c r="BA44" i="45"/>
  <c r="BC49" i="45"/>
  <c r="BC60" i="45"/>
  <c r="AI89" i="45"/>
  <c r="AJ89" i="45" s="1"/>
  <c r="AI84" i="45"/>
  <c r="AJ84" i="45" s="1"/>
  <c r="AS22" i="45"/>
  <c r="AY6" i="45"/>
  <c r="AS10" i="45"/>
  <c r="AS72" i="45"/>
  <c r="AQ36" i="45"/>
  <c r="AQ51" i="45"/>
  <c r="AY39" i="45"/>
  <c r="AY45" i="45"/>
  <c r="AY63" i="45"/>
  <c r="AU54" i="45"/>
  <c r="AU60" i="45"/>
  <c r="AU65" i="45"/>
  <c r="BA23" i="45"/>
  <c r="BA10" i="45"/>
  <c r="BA64" i="45"/>
  <c r="BC35" i="45"/>
  <c r="BC52" i="45"/>
  <c r="BC59" i="45"/>
  <c r="BC65" i="45"/>
  <c r="AI79" i="45"/>
  <c r="AJ79" i="45" s="1"/>
  <c r="AI92" i="45"/>
  <c r="AJ92" i="45" s="1"/>
  <c r="AI45" i="45"/>
  <c r="AI86" i="45"/>
  <c r="AJ86" i="45" s="1"/>
  <c r="AI80" i="45"/>
  <c r="AJ80" i="45" s="1"/>
  <c r="BC52" i="44"/>
  <c r="BC13" i="44"/>
  <c r="AQ31" i="44"/>
  <c r="AQ45" i="44"/>
  <c r="AQ25" i="44"/>
  <c r="AY12" i="44"/>
  <c r="AS30" i="44"/>
  <c r="AS25" i="44"/>
  <c r="AW39" i="44"/>
  <c r="AT27" i="43"/>
  <c r="AX41" i="43"/>
  <c r="AT37" i="43"/>
  <c r="AZ5" i="43"/>
  <c r="AX43" i="43"/>
  <c r="AX32" i="43"/>
  <c r="AX9" i="43"/>
  <c r="AS45" i="43"/>
  <c r="BC16" i="43"/>
  <c r="AS15" i="43"/>
  <c r="BA44" i="43"/>
  <c r="BC41" i="43"/>
  <c r="BA10" i="43"/>
  <c r="BA22" i="43"/>
  <c r="BC21" i="43"/>
  <c r="BC33" i="43"/>
  <c r="AQ10" i="43"/>
  <c r="AR36" i="43"/>
  <c r="AQ22" i="37"/>
  <c r="BC22" i="37"/>
  <c r="BC6" i="45"/>
  <c r="BC27" i="46"/>
  <c r="BA51" i="45"/>
  <c r="BC38" i="45"/>
  <c r="AZ5" i="46"/>
  <c r="BA18" i="42"/>
  <c r="BC8" i="42"/>
  <c r="AY9" i="42"/>
  <c r="AW13" i="43"/>
  <c r="AV38" i="43"/>
  <c r="AY38" i="43"/>
  <c r="AZ24" i="43"/>
  <c r="AZ6" i="43"/>
  <c r="BA29" i="44"/>
  <c r="BA10" i="44"/>
  <c r="AS59" i="45"/>
  <c r="AQ15" i="45"/>
  <c r="AQ49" i="45"/>
  <c r="AQ26" i="45"/>
  <c r="AY18" i="45"/>
  <c r="AY58" i="45"/>
  <c r="AU5" i="45"/>
  <c r="AU46" i="45"/>
  <c r="AU64" i="45"/>
  <c r="BA40" i="45"/>
  <c r="BA61" i="45"/>
  <c r="AY17" i="46"/>
  <c r="BC17" i="46"/>
  <c r="BC9" i="46"/>
  <c r="AQ34" i="46"/>
  <c r="AQ8" i="46"/>
  <c r="AU14" i="46"/>
  <c r="AR53" i="47"/>
  <c r="AR65" i="47"/>
  <c r="BC14" i="47"/>
  <c r="AV41" i="47"/>
  <c r="AV40" i="47"/>
  <c r="AV14" i="47"/>
  <c r="AU16" i="47"/>
  <c r="AQ21" i="48"/>
  <c r="AQ10" i="48"/>
  <c r="BC8" i="48"/>
  <c r="AR45" i="49"/>
  <c r="AZ12" i="49"/>
  <c r="AT13" i="49"/>
  <c r="AT48" i="49"/>
  <c r="AR11" i="52"/>
  <c r="AV26" i="53"/>
  <c r="AZ16" i="53"/>
  <c r="AR23" i="53"/>
  <c r="AW33" i="46"/>
  <c r="AU35" i="48"/>
  <c r="BA23" i="48"/>
  <c r="BC42" i="48"/>
  <c r="BA32" i="43"/>
  <c r="AZ23" i="46"/>
  <c r="AZ43" i="47"/>
  <c r="AZ62" i="47"/>
  <c r="BA11" i="44"/>
  <c r="BA32" i="45"/>
  <c r="BA29" i="45"/>
  <c r="BA55" i="45"/>
  <c r="BC13" i="46"/>
  <c r="AZ32" i="46"/>
  <c r="AZ13" i="47"/>
  <c r="AZ15" i="47"/>
  <c r="BC42" i="47"/>
  <c r="BA28" i="48"/>
  <c r="BA31" i="48"/>
  <c r="BA42" i="48"/>
  <c r="BC15" i="48"/>
  <c r="BC25" i="48"/>
  <c r="BC45" i="48"/>
  <c r="AZ30" i="49"/>
  <c r="AZ10" i="49"/>
  <c r="AS5" i="43"/>
  <c r="BA17" i="43"/>
  <c r="BC6" i="43"/>
  <c r="BC10" i="43"/>
  <c r="AQ15" i="43"/>
  <c r="AQ7" i="43"/>
  <c r="AQ20" i="43"/>
  <c r="AR33" i="43"/>
  <c r="AR22" i="43"/>
  <c r="AV14" i="43"/>
  <c r="AZ31" i="43"/>
  <c r="AZ43" i="43"/>
  <c r="AZ13" i="43"/>
  <c r="BA38" i="44"/>
  <c r="BA26" i="44"/>
  <c r="BA54" i="44"/>
  <c r="BC33" i="46"/>
  <c r="AR32" i="47"/>
  <c r="AR15" i="47"/>
  <c r="AZ37" i="47"/>
  <c r="AZ33" i="47"/>
  <c r="BC36" i="47"/>
  <c r="BC20" i="47"/>
  <c r="AQ5" i="47"/>
  <c r="AQ48" i="47"/>
  <c r="AQ55" i="47"/>
  <c r="AV35" i="47"/>
  <c r="AV28" i="47"/>
  <c r="AV36" i="47"/>
  <c r="AV9" i="47"/>
  <c r="AU21" i="47"/>
  <c r="AU62" i="47"/>
  <c r="AY25" i="47"/>
  <c r="AR34" i="48"/>
  <c r="BA46" i="48"/>
  <c r="BA18" i="48"/>
  <c r="BC22" i="48"/>
  <c r="BC24" i="48"/>
  <c r="BC21" i="48"/>
  <c r="BB38" i="49"/>
  <c r="BB56" i="49"/>
  <c r="BB6" i="49"/>
  <c r="BA9" i="50"/>
  <c r="BC34" i="50"/>
  <c r="BC6" i="50"/>
  <c r="AP14" i="52"/>
  <c r="AP19" i="52"/>
  <c r="AT14" i="52"/>
  <c r="AT19" i="52"/>
  <c r="AR25" i="52"/>
  <c r="AX19" i="52"/>
  <c r="AX22" i="52"/>
  <c r="AZ6" i="52"/>
  <c r="AZ26" i="52"/>
  <c r="BB6" i="52"/>
  <c r="BB25" i="52"/>
  <c r="AV25" i="53"/>
  <c r="AZ10" i="53"/>
  <c r="AZ19" i="53"/>
  <c r="AZ6" i="53"/>
  <c r="AZ12" i="53"/>
  <c r="AY17" i="44"/>
  <c r="AQ6" i="37"/>
  <c r="AQ15" i="37"/>
  <c r="BD15" i="37" s="1"/>
  <c r="BE15" i="37" s="1"/>
  <c r="BF15" i="37" s="1"/>
  <c r="BG15" i="37" s="1"/>
  <c r="BH15" i="37" s="1"/>
  <c r="BI15" i="37" s="1"/>
  <c r="BJ15" i="37" s="1"/>
  <c r="BK15" i="37" s="1"/>
  <c r="BL15" i="37" s="1"/>
  <c r="BM15" i="37" s="1"/>
  <c r="BN15" i="37" s="1"/>
  <c r="BO15" i="37" s="1"/>
  <c r="BP15" i="37" s="1"/>
  <c r="BQ15" i="37" s="1"/>
  <c r="BR15" i="37" s="1"/>
  <c r="AR42" i="51"/>
  <c r="AQ44" i="44"/>
  <c r="BC29" i="44"/>
  <c r="AU7" i="53"/>
  <c r="BC34" i="44"/>
  <c r="AI117" i="47"/>
  <c r="AJ117" i="47" s="1"/>
  <c r="AI118" i="47"/>
  <c r="AJ118" i="47" s="1"/>
  <c r="AI119" i="47"/>
  <c r="AJ119" i="47" s="1"/>
  <c r="AI118" i="46"/>
  <c r="AJ118" i="46" s="1"/>
  <c r="AI135" i="46"/>
  <c r="AJ135" i="46" s="1"/>
  <c r="AI85" i="46"/>
  <c r="AJ85" i="46" s="1"/>
  <c r="AI106" i="46"/>
  <c r="AJ106" i="46" s="1"/>
  <c r="AI123" i="46"/>
  <c r="AJ123" i="46" s="1"/>
  <c r="AI116" i="46"/>
  <c r="AJ116" i="46" s="1"/>
  <c r="AI115" i="47"/>
  <c r="AJ115" i="47" s="1"/>
  <c r="AI97" i="47"/>
  <c r="AJ97" i="47" s="1"/>
  <c r="AI22" i="45"/>
  <c r="AT38" i="43"/>
  <c r="AQ7" i="44"/>
  <c r="BC45" i="44"/>
  <c r="AI91" i="47"/>
  <c r="AJ91" i="47" s="1"/>
  <c r="AI95" i="45"/>
  <c r="AJ95" i="45" s="1"/>
  <c r="AV23" i="52"/>
  <c r="AX28" i="52"/>
  <c r="AV23" i="53"/>
  <c r="AW9" i="46"/>
  <c r="BC26" i="37"/>
  <c r="BC24" i="44"/>
  <c r="AI106" i="47"/>
  <c r="AJ106" i="47" s="1"/>
  <c r="AI136" i="46"/>
  <c r="AJ136" i="46" s="1"/>
  <c r="AI82" i="46"/>
  <c r="AJ82" i="46" s="1"/>
  <c r="AI93" i="47"/>
  <c r="AJ93" i="47" s="1"/>
  <c r="AI121" i="47"/>
  <c r="AJ121" i="47" s="1"/>
  <c r="AV12" i="41"/>
  <c r="BB16" i="41"/>
  <c r="AS6" i="42"/>
  <c r="AS18" i="42"/>
  <c r="AU17" i="43"/>
  <c r="AV34" i="43"/>
  <c r="AV8" i="43"/>
  <c r="AV20" i="43"/>
  <c r="AY29" i="43"/>
  <c r="AY16" i="43"/>
  <c r="AZ26" i="43"/>
  <c r="AZ34" i="43"/>
  <c r="AZ16" i="43"/>
  <c r="AZ45" i="43"/>
  <c r="BA30" i="44"/>
  <c r="BA5" i="44"/>
  <c r="BA17" i="44"/>
  <c r="BA40" i="44"/>
  <c r="BA12" i="44"/>
  <c r="AS13" i="45"/>
  <c r="AS43" i="45"/>
  <c r="AQ44" i="45"/>
  <c r="AQ46" i="45"/>
  <c r="AY26" i="45"/>
  <c r="BA36" i="45"/>
  <c r="BA31" i="45"/>
  <c r="BA33" i="45"/>
  <c r="BA58" i="45"/>
  <c r="BA70" i="45"/>
  <c r="BC36" i="45"/>
  <c r="BC23" i="45"/>
  <c r="BC63" i="45"/>
  <c r="AV18" i="46"/>
  <c r="AR38" i="46"/>
  <c r="AR41" i="46"/>
  <c r="AR46" i="46"/>
  <c r="BC14" i="46"/>
  <c r="BC16" i="46"/>
  <c r="BC6" i="46"/>
  <c r="AZ40" i="46"/>
  <c r="AU17" i="46"/>
  <c r="AR58" i="47"/>
  <c r="AR57" i="47"/>
  <c r="AZ38" i="47"/>
  <c r="AZ59" i="47"/>
  <c r="BC6" i="47"/>
  <c r="BC46" i="47"/>
  <c r="BC52" i="47"/>
  <c r="BC34" i="47"/>
  <c r="AQ34" i="47"/>
  <c r="AV22" i="47"/>
  <c r="AV23" i="47"/>
  <c r="AU29" i="47"/>
  <c r="AU23" i="47"/>
  <c r="AU61" i="47"/>
  <c r="AY7" i="47"/>
  <c r="AY58" i="47"/>
  <c r="AS21" i="48"/>
  <c r="BA12" i="48"/>
  <c r="BA35" i="48"/>
  <c r="AQ36" i="48"/>
  <c r="BB28" i="49"/>
  <c r="BB33" i="49"/>
  <c r="BB48" i="49"/>
  <c r="BB61" i="49"/>
  <c r="AS31" i="50"/>
  <c r="BA12" i="50"/>
  <c r="BB19" i="51"/>
  <c r="AZ17" i="53"/>
  <c r="AU27" i="48"/>
  <c r="AY52" i="44"/>
  <c r="AR12" i="51"/>
  <c r="AU8" i="44"/>
  <c r="AW16" i="46"/>
  <c r="BC11" i="44"/>
  <c r="BC17" i="53"/>
  <c r="AQ26" i="52"/>
  <c r="AQ38" i="44"/>
  <c r="AU36" i="44"/>
  <c r="AI136" i="47"/>
  <c r="AJ136" i="47" s="1"/>
  <c r="AI78" i="46"/>
  <c r="AJ78" i="46" s="1"/>
  <c r="AY15" i="43"/>
  <c r="AZ28" i="43"/>
  <c r="AZ19" i="43"/>
  <c r="AZ22" i="43"/>
  <c r="BA6" i="44"/>
  <c r="BA42" i="44"/>
  <c r="BA47" i="44"/>
  <c r="AS16" i="44"/>
  <c r="AS48" i="44"/>
  <c r="AW19" i="44"/>
  <c r="AW31" i="45"/>
  <c r="AW33" i="45"/>
  <c r="BA15" i="45"/>
  <c r="BA43" i="45"/>
  <c r="BA63" i="45"/>
  <c r="BC42" i="45"/>
  <c r="BC32" i="46"/>
  <c r="AW31" i="48"/>
  <c r="AW24" i="48"/>
  <c r="AY21" i="48"/>
  <c r="AR28" i="49"/>
  <c r="AR50" i="49"/>
  <c r="AR10" i="49"/>
  <c r="AR62" i="49"/>
  <c r="AZ33" i="49"/>
  <c r="AZ36" i="49"/>
  <c r="AZ39" i="49"/>
  <c r="AZ38" i="49"/>
  <c r="AZ52" i="49"/>
  <c r="AZ6" i="49"/>
  <c r="AT15" i="49"/>
  <c r="AT57" i="49"/>
  <c r="AX28" i="49"/>
  <c r="AX7" i="49"/>
  <c r="AV29" i="49"/>
  <c r="AV54" i="49"/>
  <c r="BB31" i="49"/>
  <c r="BB37" i="49"/>
  <c r="BB35" i="49"/>
  <c r="BB59" i="49"/>
  <c r="BB5" i="49"/>
  <c r="AP13" i="49"/>
  <c r="AP24" i="49"/>
  <c r="AP11" i="49"/>
  <c r="AU20" i="50"/>
  <c r="AQ22" i="50"/>
  <c r="AS13" i="50"/>
  <c r="AS21" i="50"/>
  <c r="AS25" i="50"/>
  <c r="BA16" i="50"/>
  <c r="BA33" i="50"/>
  <c r="AY23" i="50"/>
  <c r="AW33" i="50"/>
  <c r="BC11" i="50"/>
  <c r="BC16" i="50"/>
  <c r="BC23" i="50"/>
  <c r="AX6" i="52"/>
  <c r="AZ21" i="53"/>
  <c r="AR7" i="53"/>
  <c r="AU25" i="48"/>
  <c r="AV19" i="51"/>
  <c r="AQ48" i="44"/>
  <c r="AU41" i="48"/>
  <c r="AR8" i="51"/>
  <c r="AU21" i="44"/>
  <c r="BC25" i="53"/>
  <c r="AU14" i="42"/>
  <c r="BC26" i="53"/>
  <c r="AI131" i="47"/>
  <c r="AJ131" i="47" s="1"/>
  <c r="AI124" i="47"/>
  <c r="AJ124" i="47" s="1"/>
  <c r="AI94" i="47"/>
  <c r="AJ94" i="47" s="1"/>
  <c r="BA24" i="43"/>
  <c r="BA15" i="43"/>
  <c r="BA13" i="43"/>
  <c r="AQ40" i="43"/>
  <c r="AW39" i="43"/>
  <c r="AU32" i="43"/>
  <c r="AU7" i="43"/>
  <c r="AU12" i="43"/>
  <c r="AV23" i="43"/>
  <c r="AV40" i="43"/>
  <c r="AZ40" i="43"/>
  <c r="AZ12" i="43"/>
  <c r="BA39" i="44"/>
  <c r="BA37" i="44"/>
  <c r="BA51" i="44"/>
  <c r="AW43" i="44"/>
  <c r="AY29" i="48"/>
  <c r="AR27" i="49"/>
  <c r="AZ29" i="49"/>
  <c r="AZ19" i="49"/>
  <c r="AZ54" i="49"/>
  <c r="AZ7" i="49"/>
  <c r="AT29" i="49"/>
  <c r="AX62" i="49"/>
  <c r="BB34" i="49"/>
  <c r="BB49" i="49"/>
  <c r="BB45" i="49"/>
  <c r="BB52" i="49"/>
  <c r="BB12" i="49"/>
  <c r="BA34" i="50"/>
  <c r="BC8" i="50"/>
  <c r="AY6" i="44"/>
  <c r="AY50" i="44"/>
  <c r="AQ9" i="44"/>
  <c r="AQ34" i="44"/>
  <c r="AU49" i="44"/>
  <c r="AQ53" i="44"/>
  <c r="AU31" i="44"/>
  <c r="BC33" i="44"/>
  <c r="AI105" i="47"/>
  <c r="AJ105" i="47" s="1"/>
  <c r="AI103" i="47"/>
  <c r="AJ103" i="47" s="1"/>
  <c r="AI120" i="47"/>
  <c r="AJ120" i="47" s="1"/>
  <c r="AI110" i="47"/>
  <c r="AJ110" i="47" s="1"/>
  <c r="AP10" i="49"/>
  <c r="AP22" i="51"/>
  <c r="AP16" i="41"/>
  <c r="AP34" i="51"/>
  <c r="AP19" i="51"/>
  <c r="AP8" i="51"/>
  <c r="AP9" i="52"/>
  <c r="AP7" i="49"/>
  <c r="AP6" i="52"/>
  <c r="AP5" i="52"/>
  <c r="AO28" i="46"/>
  <c r="AQ12" i="37"/>
  <c r="AS11" i="44"/>
  <c r="AY22" i="48"/>
  <c r="AY47" i="44"/>
  <c r="AW20" i="44"/>
  <c r="AS43" i="43"/>
  <c r="AS17" i="44"/>
  <c r="AW53" i="45"/>
  <c r="AU13" i="45"/>
  <c r="AQ14" i="46"/>
  <c r="AQ44" i="46"/>
  <c r="AQ19" i="47"/>
  <c r="AV42" i="47"/>
  <c r="AS16" i="48"/>
  <c r="AR23" i="49"/>
  <c r="AX43" i="49"/>
  <c r="AX37" i="49"/>
  <c r="AX61" i="49"/>
  <c r="AP43" i="49"/>
  <c r="AP40" i="49"/>
  <c r="AP60" i="49"/>
  <c r="AP62" i="49"/>
  <c r="AU5" i="50"/>
  <c r="AU10" i="50"/>
  <c r="AQ11" i="50"/>
  <c r="AQ12" i="50"/>
  <c r="AS12" i="50"/>
  <c r="AS5" i="50"/>
  <c r="AY21" i="50"/>
  <c r="AY24" i="50"/>
  <c r="AW21" i="50"/>
  <c r="AW22" i="50"/>
  <c r="AU41" i="51"/>
  <c r="AX8" i="51"/>
  <c r="AX29" i="51"/>
  <c r="AX39" i="51"/>
  <c r="AQ39" i="51"/>
  <c r="AQ10" i="51"/>
  <c r="AY31" i="51"/>
  <c r="AY15" i="51"/>
  <c r="AT33" i="51"/>
  <c r="AY12" i="53"/>
  <c r="AW29" i="46"/>
  <c r="AY14" i="42"/>
  <c r="AR5" i="43"/>
  <c r="AW22" i="44"/>
  <c r="AY13" i="46"/>
  <c r="AR5" i="46"/>
  <c r="AX16" i="41"/>
  <c r="AS23" i="44"/>
  <c r="AR21" i="47"/>
  <c r="AV38" i="47"/>
  <c r="AY27" i="47"/>
  <c r="AY20" i="47"/>
  <c r="AS7" i="48"/>
  <c r="AS46" i="48"/>
  <c r="AX45" i="48"/>
  <c r="AY27" i="48"/>
  <c r="AR35" i="49"/>
  <c r="AW28" i="44"/>
  <c r="AW32" i="45"/>
  <c r="AW21" i="45"/>
  <c r="AS61" i="45"/>
  <c r="AY56" i="45"/>
  <c r="AU72" i="45"/>
  <c r="AV37" i="46"/>
  <c r="AQ20" i="46"/>
  <c r="AU19" i="46"/>
  <c r="AY20" i="48"/>
  <c r="AR47" i="49"/>
  <c r="AT39" i="49"/>
  <c r="AX42" i="49"/>
  <c r="AP56" i="49"/>
  <c r="AS10" i="50"/>
  <c r="AS39" i="45"/>
  <c r="AT12" i="41"/>
  <c r="AQ33" i="43"/>
  <c r="AS43" i="44"/>
  <c r="AW36" i="44"/>
  <c r="AW68" i="45"/>
  <c r="AY10" i="46"/>
  <c r="AV28" i="46"/>
  <c r="AQ57" i="47"/>
  <c r="AX28" i="48"/>
  <c r="AT18" i="49"/>
  <c r="AT44" i="49"/>
  <c r="AV22" i="49"/>
  <c r="AR16" i="41"/>
  <c r="AR7" i="41"/>
  <c r="AP15" i="41"/>
  <c r="AW38" i="43"/>
  <c r="AU45" i="43"/>
  <c r="AY45" i="43"/>
  <c r="AW44" i="44"/>
  <c r="AW14" i="44"/>
  <c r="AW27" i="45"/>
  <c r="AW61" i="45"/>
  <c r="AS29" i="45"/>
  <c r="AY31" i="45"/>
  <c r="AY52" i="45"/>
  <c r="AU22" i="45"/>
  <c r="AU15" i="46"/>
  <c r="AW13" i="48"/>
  <c r="AW33" i="48"/>
  <c r="AW34" i="48"/>
  <c r="AT47" i="49"/>
  <c r="AX9" i="49"/>
  <c r="AX12" i="49"/>
  <c r="AV50" i="49"/>
  <c r="AV59" i="49"/>
  <c r="AS16" i="43"/>
  <c r="AW5" i="43"/>
  <c r="AW17" i="43"/>
  <c r="AW36" i="43"/>
  <c r="AW21" i="43"/>
  <c r="AW41" i="43"/>
  <c r="AU11" i="43"/>
  <c r="AU31" i="43"/>
  <c r="AU22" i="43"/>
  <c r="AV28" i="43"/>
  <c r="AV10" i="43"/>
  <c r="AY6" i="43"/>
  <c r="AY12" i="43"/>
  <c r="AY22" i="43"/>
  <c r="AS29" i="44"/>
  <c r="AS24" i="44"/>
  <c r="AS41" i="44"/>
  <c r="AS52" i="44"/>
  <c r="AW27" i="44"/>
  <c r="AW54" i="44"/>
  <c r="AW34" i="44"/>
  <c r="AW45" i="44"/>
  <c r="AW48" i="44"/>
  <c r="AW50" i="44"/>
  <c r="AW36" i="45"/>
  <c r="AW43" i="45"/>
  <c r="AW47" i="45"/>
  <c r="AW55" i="45"/>
  <c r="AS37" i="45"/>
  <c r="AS7" i="45"/>
  <c r="AQ27" i="45"/>
  <c r="AQ59" i="45"/>
  <c r="AQ70" i="45"/>
  <c r="AY61" i="45"/>
  <c r="AU58" i="45"/>
  <c r="AU70" i="45"/>
  <c r="AY41" i="46"/>
  <c r="AQ41" i="46"/>
  <c r="AU23" i="46"/>
  <c r="AW16" i="48"/>
  <c r="AW27" i="48"/>
  <c r="AW36" i="48"/>
  <c r="AW37" i="48"/>
  <c r="AW41" i="48"/>
  <c r="AY6" i="48"/>
  <c r="AR32" i="49"/>
  <c r="AR18" i="49"/>
  <c r="AR37" i="49"/>
  <c r="AR51" i="49"/>
  <c r="AT17" i="49"/>
  <c r="AT26" i="49"/>
  <c r="AT33" i="49"/>
  <c r="AT41" i="49"/>
  <c r="AT53" i="49"/>
  <c r="AT8" i="49"/>
  <c r="AX24" i="49"/>
  <c r="AX38" i="49"/>
  <c r="AX46" i="49"/>
  <c r="AX56" i="49"/>
  <c r="AX6" i="49"/>
  <c r="AV31" i="49"/>
  <c r="AV47" i="49"/>
  <c r="AV55" i="49"/>
  <c r="AV12" i="49"/>
  <c r="AP49" i="49"/>
  <c r="AP14" i="49"/>
  <c r="AP12" i="49"/>
  <c r="AU7" i="50"/>
  <c r="AS35" i="50"/>
  <c r="AY11" i="50"/>
  <c r="AW34" i="50"/>
  <c r="AS5" i="42"/>
  <c r="AV29" i="46"/>
  <c r="AW14" i="42"/>
  <c r="AU44" i="45"/>
  <c r="AW70" i="45"/>
  <c r="AY5" i="46"/>
  <c r="AR7" i="46"/>
  <c r="AV21" i="47"/>
  <c r="AV62" i="47"/>
  <c r="AY43" i="47"/>
  <c r="AX26" i="48"/>
  <c r="AX41" i="48"/>
  <c r="AY11" i="48"/>
  <c r="AR42" i="49"/>
  <c r="AT24" i="49"/>
  <c r="AT15" i="41"/>
  <c r="AX12" i="41"/>
  <c r="AR17" i="41"/>
  <c r="AU28" i="43"/>
  <c r="AU43" i="43"/>
  <c r="AV26" i="43"/>
  <c r="AS37" i="44"/>
  <c r="AS51" i="44"/>
  <c r="AW5" i="44"/>
  <c r="AS41" i="45"/>
  <c r="AQ39" i="45"/>
  <c r="AY38" i="45"/>
  <c r="AU35" i="45"/>
  <c r="AY38" i="46"/>
  <c r="AV30" i="46"/>
  <c r="AQ38" i="46"/>
  <c r="AU30" i="46"/>
  <c r="AS34" i="43"/>
  <c r="AS33" i="43"/>
  <c r="AQ28" i="43"/>
  <c r="AQ17" i="43"/>
  <c r="AQ8" i="43"/>
  <c r="AQ41" i="43"/>
  <c r="AR9" i="43"/>
  <c r="AW29" i="43"/>
  <c r="AU15" i="43"/>
  <c r="AV9" i="43"/>
  <c r="AY7" i="43"/>
  <c r="AY31" i="43"/>
  <c r="AS42" i="44"/>
  <c r="AS20" i="44"/>
  <c r="AS54" i="44"/>
  <c r="AW31" i="44"/>
  <c r="AW25" i="44"/>
  <c r="AW52" i="44"/>
  <c r="AW16" i="45"/>
  <c r="AW7" i="45"/>
  <c r="AW57" i="45"/>
  <c r="AW66" i="45"/>
  <c r="AQ34" i="45"/>
  <c r="AQ7" i="37"/>
  <c r="AS12" i="48"/>
  <c r="AX16" i="42"/>
  <c r="AS21" i="43"/>
  <c r="AW10" i="43"/>
  <c r="AU36" i="43"/>
  <c r="AV15" i="43"/>
  <c r="AY19" i="43"/>
  <c r="AS39" i="44"/>
  <c r="AW42" i="44"/>
  <c r="AW38" i="45"/>
  <c r="AW37" i="45"/>
  <c r="AV31" i="46"/>
  <c r="AV41" i="46"/>
  <c r="AV34" i="46"/>
  <c r="AR31" i="46"/>
  <c r="AQ30" i="46"/>
  <c r="AQ13" i="46"/>
  <c r="AR27" i="47"/>
  <c r="AR28" i="47"/>
  <c r="AR61" i="47"/>
  <c r="AQ31" i="47"/>
  <c r="AQ27" i="47"/>
  <c r="AQ58" i="47"/>
  <c r="AV29" i="47"/>
  <c r="AU20" i="47"/>
  <c r="AU53" i="47"/>
  <c r="AU15" i="47"/>
  <c r="AY28" i="47"/>
  <c r="AY33" i="47"/>
  <c r="AR8" i="48"/>
  <c r="AS15" i="48"/>
  <c r="AS5" i="48"/>
  <c r="AS43" i="48"/>
  <c r="AX35" i="48"/>
  <c r="AX9" i="48"/>
  <c r="AQ19" i="48"/>
  <c r="AQ17" i="48"/>
  <c r="AQ9" i="48"/>
  <c r="AW29" i="48"/>
  <c r="AW47" i="48"/>
  <c r="AY41" i="48"/>
  <c r="AR34" i="49"/>
  <c r="AR57" i="49"/>
  <c r="AR6" i="49"/>
  <c r="AT59" i="49"/>
  <c r="AP41" i="49"/>
  <c r="AU27" i="50"/>
  <c r="AQ13" i="50"/>
  <c r="AY8" i="50"/>
  <c r="AY34" i="50"/>
  <c r="AW11" i="50"/>
  <c r="AP31" i="51"/>
  <c r="AX9" i="51"/>
  <c r="AY19" i="51"/>
  <c r="AT20" i="51"/>
  <c r="AR15" i="52"/>
  <c r="AR22" i="52"/>
  <c r="AV8" i="53"/>
  <c r="AY23" i="53"/>
  <c r="AU34" i="44"/>
  <c r="AI96" i="46"/>
  <c r="AJ96" i="46" s="1"/>
  <c r="AI89" i="46"/>
  <c r="AJ89" i="46" s="1"/>
  <c r="AU11" i="47"/>
  <c r="AY17" i="47"/>
  <c r="AR39" i="48"/>
  <c r="AS9" i="48"/>
  <c r="AX32" i="48"/>
  <c r="AX5" i="48"/>
  <c r="AW23" i="48"/>
  <c r="AW8" i="48"/>
  <c r="AY8" i="48"/>
  <c r="AY33" i="48"/>
  <c r="AY23" i="48"/>
  <c r="AR24" i="49"/>
  <c r="AR31" i="49"/>
  <c r="AR13" i="49"/>
  <c r="AT37" i="49"/>
  <c r="AT35" i="49"/>
  <c r="AT45" i="49"/>
  <c r="AT61" i="49"/>
  <c r="AX30" i="49"/>
  <c r="AX49" i="49"/>
  <c r="AX14" i="49"/>
  <c r="AX11" i="49"/>
  <c r="AV45" i="49"/>
  <c r="AV30" i="49"/>
  <c r="AV34" i="49"/>
  <c r="AV48" i="49"/>
  <c r="AV46" i="49"/>
  <c r="AV57" i="49"/>
  <c r="AV5" i="49"/>
  <c r="AP30" i="49"/>
  <c r="AP16" i="49"/>
  <c r="AP39" i="49"/>
  <c r="AP47" i="49"/>
  <c r="AP50" i="49"/>
  <c r="AP8" i="49"/>
  <c r="AP6" i="49"/>
  <c r="AU9" i="50"/>
  <c r="AU23" i="50"/>
  <c r="AS17" i="50"/>
  <c r="AY16" i="50"/>
  <c r="AY25" i="50"/>
  <c r="AW9" i="50"/>
  <c r="AW6" i="50"/>
  <c r="AP11" i="51"/>
  <c r="AY39" i="51"/>
  <c r="AW5" i="46"/>
  <c r="AU5" i="48"/>
  <c r="AI110" i="46"/>
  <c r="AJ110" i="46" s="1"/>
  <c r="AI127" i="46"/>
  <c r="AJ127" i="46" s="1"/>
  <c r="AI117" i="46"/>
  <c r="AJ117" i="46" s="1"/>
  <c r="AI88" i="46"/>
  <c r="AJ88" i="46" s="1"/>
  <c r="AI145" i="46"/>
  <c r="AJ145" i="46" s="1"/>
  <c r="AI81" i="46"/>
  <c r="AJ81" i="46" s="1"/>
  <c r="AI98" i="46"/>
  <c r="AJ98" i="46" s="1"/>
  <c r="AW43" i="46"/>
  <c r="AY23" i="44"/>
  <c r="AY7" i="53"/>
  <c r="AQ23" i="37"/>
  <c r="AI77" i="46"/>
  <c r="AJ77" i="46" s="1"/>
  <c r="AI102" i="46"/>
  <c r="AJ102" i="46" s="1"/>
  <c r="AI119" i="46"/>
  <c r="AJ119" i="46" s="1"/>
  <c r="AI80" i="46"/>
  <c r="AJ80" i="46" s="1"/>
  <c r="AI137" i="46"/>
  <c r="AJ137" i="46" s="1"/>
  <c r="AI90" i="46"/>
  <c r="AJ90" i="46" s="1"/>
  <c r="AI107" i="46"/>
  <c r="AJ107" i="46" s="1"/>
  <c r="AI100" i="46"/>
  <c r="AJ100" i="46" s="1"/>
  <c r="AY37" i="44"/>
  <c r="AQ11" i="52"/>
  <c r="AU11" i="52"/>
  <c r="AY14" i="37"/>
  <c r="AI148" i="46"/>
  <c r="AJ148" i="46" s="1"/>
  <c r="AI111" i="46"/>
  <c r="AJ111" i="46" s="1"/>
  <c r="AI140" i="46"/>
  <c r="AJ140" i="46" s="1"/>
  <c r="AI146" i="46"/>
  <c r="AJ146" i="46" s="1"/>
  <c r="AI99" i="46"/>
  <c r="AJ99" i="46" s="1"/>
  <c r="AI92" i="46"/>
  <c r="AJ92" i="46" s="1"/>
  <c r="AU43" i="48"/>
  <c r="AU25" i="44"/>
  <c r="AI125" i="46"/>
  <c r="AJ125" i="46" s="1"/>
  <c r="AI86" i="46"/>
  <c r="AJ86" i="46" s="1"/>
  <c r="AI103" i="46"/>
  <c r="AJ103" i="46" s="1"/>
  <c r="AI121" i="46"/>
  <c r="AJ121" i="46" s="1"/>
  <c r="AI138" i="46"/>
  <c r="AJ138" i="46" s="1"/>
  <c r="AI74" i="46"/>
  <c r="AJ74" i="46" s="1"/>
  <c r="AI91" i="46"/>
  <c r="AJ91" i="46" s="1"/>
  <c r="AI84" i="46"/>
  <c r="AJ84" i="46" s="1"/>
  <c r="AU7" i="42"/>
  <c r="AU17" i="42"/>
  <c r="AI142" i="46"/>
  <c r="AJ142" i="46" s="1"/>
  <c r="AI95" i="46"/>
  <c r="AJ95" i="46" s="1"/>
  <c r="AI120" i="46"/>
  <c r="AJ120" i="46" s="1"/>
  <c r="AI133" i="46"/>
  <c r="AJ133" i="46" s="1"/>
  <c r="AI113" i="46"/>
  <c r="AJ113" i="46" s="1"/>
  <c r="AI130" i="46"/>
  <c r="AJ130" i="46" s="1"/>
  <c r="AI147" i="46"/>
  <c r="AJ147" i="46" s="1"/>
  <c r="AI83" i="46"/>
  <c r="AJ83" i="46" s="1"/>
  <c r="AI76" i="46"/>
  <c r="AJ76" i="46" s="1"/>
  <c r="AS8" i="42"/>
  <c r="AS9" i="42"/>
  <c r="AY18" i="42"/>
  <c r="AS17" i="43"/>
  <c r="AS19" i="43"/>
  <c r="AR7" i="43"/>
  <c r="AV43" i="43"/>
  <c r="AV36" i="43"/>
  <c r="AS6" i="44"/>
  <c r="AS15" i="44"/>
  <c r="AS18" i="44"/>
  <c r="AS40" i="44"/>
  <c r="AS12" i="44"/>
  <c r="AS47" i="44"/>
  <c r="AW38" i="44"/>
  <c r="AW23" i="45"/>
  <c r="AW39" i="45"/>
  <c r="AW51" i="45"/>
  <c r="AW6" i="45"/>
  <c r="AW54" i="45"/>
  <c r="AW10" i="45"/>
  <c r="AW60" i="45"/>
  <c r="AS36" i="45"/>
  <c r="AS38" i="45"/>
  <c r="AS33" i="45"/>
  <c r="AS5" i="45"/>
  <c r="AS66" i="45"/>
  <c r="AQ35" i="45"/>
  <c r="AQ23" i="45"/>
  <c r="AQ45" i="45"/>
  <c r="AQ52" i="45"/>
  <c r="AQ62" i="45"/>
  <c r="AQ57" i="45"/>
  <c r="AQ72" i="45"/>
  <c r="AY27" i="45"/>
  <c r="AY29" i="45"/>
  <c r="AY7" i="45"/>
  <c r="AY9" i="45"/>
  <c r="AY10" i="45"/>
  <c r="AY64" i="45"/>
  <c r="AU38" i="45"/>
  <c r="AU34" i="45"/>
  <c r="AU37" i="45"/>
  <c r="AU6" i="45"/>
  <c r="AU21" i="45"/>
  <c r="AU61" i="45"/>
  <c r="AU68" i="45"/>
  <c r="AY30" i="46"/>
  <c r="AY45" i="46"/>
  <c r="AY34" i="46"/>
  <c r="AY31" i="46"/>
  <c r="AV5" i="46"/>
  <c r="AV45" i="46"/>
  <c r="AV36" i="46"/>
  <c r="AV42" i="46"/>
  <c r="AR32" i="46"/>
  <c r="AR6" i="46"/>
  <c r="AR39" i="46"/>
  <c r="AQ32" i="46"/>
  <c r="AQ31" i="46"/>
  <c r="AQ43" i="46"/>
  <c r="AU33" i="46"/>
  <c r="AU11" i="46"/>
  <c r="AU8" i="46"/>
  <c r="AU7" i="46"/>
  <c r="AU40" i="46"/>
  <c r="AR37" i="47"/>
  <c r="AR38" i="47"/>
  <c r="AR30" i="47"/>
  <c r="AR22" i="47"/>
  <c r="AR8" i="47"/>
  <c r="AR63" i="47"/>
  <c r="AQ38" i="47"/>
  <c r="AQ39" i="47"/>
  <c r="AQ12" i="47"/>
  <c r="AQ49" i="47"/>
  <c r="AV27" i="47"/>
  <c r="AV12" i="47"/>
  <c r="AV31" i="47"/>
  <c r="AV51" i="47"/>
  <c r="AV11" i="47"/>
  <c r="AU26" i="47"/>
  <c r="AU41" i="47"/>
  <c r="AU13" i="47"/>
  <c r="AU58" i="47"/>
  <c r="AU19" i="47"/>
  <c r="AY35" i="47"/>
  <c r="AY29" i="47"/>
  <c r="AY46" i="47"/>
  <c r="AY51" i="47"/>
  <c r="AY15" i="47"/>
  <c r="AR14" i="48"/>
  <c r="AR13" i="48"/>
  <c r="AR7" i="48"/>
  <c r="AR29" i="48"/>
  <c r="AR28" i="48"/>
  <c r="AS6" i="48"/>
  <c r="AS17" i="48"/>
  <c r="AS25" i="48"/>
  <c r="AX13" i="48"/>
  <c r="AX29" i="48"/>
  <c r="AQ12" i="48"/>
  <c r="AQ31" i="48"/>
  <c r="AQ5" i="48"/>
  <c r="AW12" i="48"/>
  <c r="AW30" i="48"/>
  <c r="AY14" i="48"/>
  <c r="AY44" i="48"/>
  <c r="AR39" i="49"/>
  <c r="AR22" i="49"/>
  <c r="AR44" i="49"/>
  <c r="AR5" i="49"/>
  <c r="AT27" i="49"/>
  <c r="AT34" i="49"/>
  <c r="AT16" i="49"/>
  <c r="AT46" i="49"/>
  <c r="AX32" i="49"/>
  <c r="AX48" i="49"/>
  <c r="AX5" i="49"/>
  <c r="AV23" i="49"/>
  <c r="AV35" i="49"/>
  <c r="AV13" i="49"/>
  <c r="AV61" i="49"/>
  <c r="AP34" i="49"/>
  <c r="AP42" i="49"/>
  <c r="AP9" i="49"/>
  <c r="AP5" i="49"/>
  <c r="AQ15" i="50"/>
  <c r="AW20" i="50"/>
  <c r="AW24" i="50"/>
  <c r="AU21" i="51"/>
  <c r="AU10" i="51"/>
  <c r="AP20" i="51"/>
  <c r="AP33" i="51"/>
  <c r="AX11" i="51"/>
  <c r="AQ20" i="51"/>
  <c r="AY11" i="51"/>
  <c r="AY8" i="51"/>
  <c r="AT13" i="51"/>
  <c r="AT25" i="51"/>
  <c r="AR8" i="52"/>
  <c r="AY11" i="53"/>
  <c r="AU31" i="48"/>
  <c r="AY29" i="44"/>
  <c r="AU14" i="53"/>
  <c r="AO38" i="46"/>
  <c r="AQ9" i="37"/>
  <c r="AU6" i="53"/>
  <c r="AY15" i="44"/>
  <c r="AU26" i="48"/>
  <c r="AW35" i="46"/>
  <c r="AI134" i="46"/>
  <c r="AJ134" i="46" s="1"/>
  <c r="AI109" i="46"/>
  <c r="AJ109" i="46" s="1"/>
  <c r="AI87" i="46"/>
  <c r="AJ87" i="46" s="1"/>
  <c r="AI112" i="46"/>
  <c r="AJ112" i="46" s="1"/>
  <c r="AI101" i="46"/>
  <c r="AJ101" i="46" s="1"/>
  <c r="AI105" i="46"/>
  <c r="AJ105" i="46" s="1"/>
  <c r="AI122" i="46"/>
  <c r="AJ122" i="46" s="1"/>
  <c r="AI139" i="46"/>
  <c r="AJ139" i="46" s="1"/>
  <c r="AI75" i="46"/>
  <c r="AJ75" i="46" s="1"/>
  <c r="AW42" i="46"/>
  <c r="AQ24" i="37"/>
  <c r="AQ5" i="44"/>
  <c r="AU50" i="44"/>
  <c r="AI126" i="46"/>
  <c r="AJ126" i="46" s="1"/>
  <c r="AI143" i="46"/>
  <c r="AJ143" i="46" s="1"/>
  <c r="AI79" i="46"/>
  <c r="AJ79" i="46" s="1"/>
  <c r="AI104" i="46"/>
  <c r="AJ104" i="46" s="1"/>
  <c r="AI93" i="46"/>
  <c r="AJ93" i="46" s="1"/>
  <c r="AI97" i="46"/>
  <c r="AJ97" i="46" s="1"/>
  <c r="AI114" i="46"/>
  <c r="AJ114" i="46" s="1"/>
  <c r="AI131" i="46"/>
  <c r="AJ131" i="46" s="1"/>
  <c r="AI124" i="46"/>
  <c r="AJ124" i="46" s="1"/>
  <c r="AP28" i="52"/>
  <c r="AV9" i="52"/>
  <c r="AR24" i="52"/>
  <c r="AZ25" i="52"/>
  <c r="BC10" i="52"/>
  <c r="AQ10" i="52"/>
  <c r="AY26" i="52"/>
  <c r="AT17" i="52"/>
  <c r="AT25" i="52"/>
  <c r="AP11" i="52"/>
  <c r="AV26" i="52"/>
  <c r="AT11" i="52"/>
  <c r="AR9" i="52"/>
  <c r="AX11" i="52"/>
  <c r="AX25" i="52"/>
  <c r="AZ28" i="52"/>
  <c r="BB17" i="52"/>
  <c r="AT23" i="52"/>
  <c r="AR28" i="52"/>
  <c r="BC22" i="52"/>
  <c r="AQ16" i="52"/>
  <c r="AQ24" i="52"/>
  <c r="AQ22" i="52"/>
  <c r="BC26" i="52"/>
  <c r="AQ18" i="52"/>
  <c r="AU10" i="52"/>
  <c r="AU19" i="52"/>
  <c r="AY24" i="52"/>
  <c r="BC28" i="52"/>
  <c r="AY10" i="52"/>
  <c r="BB11" i="52"/>
  <c r="AT28" i="52"/>
  <c r="BB15" i="52"/>
  <c r="AP21" i="52"/>
  <c r="AT8" i="52"/>
  <c r="AT13" i="52"/>
  <c r="AZ9" i="52"/>
  <c r="BB26" i="52"/>
  <c r="BC15" i="52"/>
  <c r="BC24" i="52"/>
  <c r="AU26" i="52"/>
  <c r="AR26" i="52"/>
  <c r="AX24" i="52"/>
  <c r="AZ15" i="52"/>
  <c r="AT21" i="52"/>
  <c r="AR19" i="52"/>
  <c r="AU27" i="52"/>
  <c r="AP8" i="52"/>
  <c r="BB21" i="52"/>
  <c r="AP23" i="52"/>
  <c r="AP25" i="52"/>
  <c r="AV24" i="52"/>
  <c r="AV28" i="52"/>
  <c r="AZ23" i="52"/>
  <c r="BB23" i="52"/>
  <c r="BB28" i="52"/>
  <c r="BC18" i="52"/>
  <c r="AQ25" i="52"/>
  <c r="AY27" i="52"/>
  <c r="BB8" i="52"/>
  <c r="AV20" i="52"/>
  <c r="AX9" i="52"/>
  <c r="BB9" i="52"/>
  <c r="BC5" i="52"/>
  <c r="AX21" i="52"/>
  <c r="BB19" i="52"/>
  <c r="AO25" i="46"/>
  <c r="AO31" i="46"/>
  <c r="AO20" i="46"/>
  <c r="AO22" i="46"/>
  <c r="AU26" i="50"/>
  <c r="AQ25" i="50"/>
  <c r="BA25" i="50"/>
  <c r="AY15" i="50"/>
  <c r="AW7" i="50"/>
  <c r="BC15" i="50"/>
  <c r="BC30" i="50"/>
  <c r="AU31" i="50"/>
  <c r="AQ5" i="50"/>
  <c r="AQ32" i="50"/>
  <c r="AY26" i="50"/>
  <c r="AQ19" i="50"/>
  <c r="AY20" i="50"/>
  <c r="AU33" i="50"/>
  <c r="BA32" i="50"/>
  <c r="AW32" i="50"/>
  <c r="BC26" i="50"/>
  <c r="AU15" i="50"/>
  <c r="BC24" i="50"/>
  <c r="BA20" i="50"/>
  <c r="AW23" i="50"/>
  <c r="BC20" i="50"/>
  <c r="BA23" i="50"/>
  <c r="BA30" i="50"/>
  <c r="AY12" i="50"/>
  <c r="AU22" i="50"/>
  <c r="AU32" i="50"/>
  <c r="BA14" i="50"/>
  <c r="BA15" i="50"/>
  <c r="BC14" i="50"/>
  <c r="BC27" i="50"/>
  <c r="AU24" i="50"/>
  <c r="AU13" i="50"/>
  <c r="AQ31" i="50"/>
  <c r="AQ6" i="50"/>
  <c r="AS27" i="50"/>
  <c r="AS6" i="50"/>
  <c r="BA17" i="50"/>
  <c r="AY5" i="50"/>
  <c r="AY27" i="50"/>
  <c r="AP13" i="52"/>
  <c r="AT16" i="52"/>
  <c r="AV14" i="52"/>
  <c r="AZ14" i="52"/>
  <c r="BB14" i="52"/>
  <c r="AR6" i="52"/>
  <c r="AP7" i="52"/>
  <c r="AP16" i="52"/>
  <c r="AT7" i="52"/>
  <c r="AT5" i="52"/>
  <c r="AR14" i="52"/>
  <c r="AX7" i="52"/>
  <c r="AX12" i="52"/>
  <c r="AZ17" i="52"/>
  <c r="AU12" i="52"/>
  <c r="AY16" i="52"/>
  <c r="AY15" i="52"/>
  <c r="AV13" i="52"/>
  <c r="AT12" i="52"/>
  <c r="AV16" i="52"/>
  <c r="AX16" i="52"/>
  <c r="AP18" i="52"/>
  <c r="AV10" i="52"/>
  <c r="AT18" i="52"/>
  <c r="AR20" i="52"/>
  <c r="AX18" i="52"/>
  <c r="AZ10" i="52"/>
  <c r="BB10" i="52"/>
  <c r="AU14" i="52"/>
  <c r="AR8" i="53"/>
  <c r="AU8" i="53"/>
  <c r="AY10" i="53"/>
  <c r="AU17" i="53"/>
  <c r="BC16" i="53"/>
  <c r="AU27" i="53"/>
  <c r="BC19" i="53"/>
  <c r="AU15" i="53"/>
  <c r="AQ20" i="53"/>
  <c r="AR14" i="53"/>
  <c r="AR25" i="53"/>
  <c r="BC6" i="53"/>
  <c r="AY14" i="53"/>
  <c r="AU13" i="53"/>
  <c r="BC9" i="53"/>
  <c r="AQ27" i="53"/>
  <c r="AU19" i="53"/>
  <c r="AU26" i="53"/>
  <c r="BC24" i="53"/>
  <c r="AV14" i="53"/>
  <c r="AV24" i="53"/>
  <c r="AZ27" i="53"/>
  <c r="AR24" i="53"/>
  <c r="AU11" i="53"/>
  <c r="AY8" i="53"/>
  <c r="AU9" i="53"/>
  <c r="BC14" i="53"/>
  <c r="BC18" i="53"/>
  <c r="BC7" i="53"/>
  <c r="AR27" i="53"/>
  <c r="AY26" i="53"/>
  <c r="AY17" i="53"/>
  <c r="BC23" i="53"/>
  <c r="AQ26" i="53"/>
  <c r="AV7" i="53"/>
  <c r="AZ9" i="53"/>
  <c r="AR19" i="53"/>
  <c r="AR5" i="53"/>
  <c r="AY21" i="53"/>
  <c r="AY16" i="53"/>
  <c r="AU21" i="53"/>
  <c r="AQ22" i="53"/>
  <c r="AV10" i="53"/>
  <c r="AV27" i="53"/>
  <c r="AZ23" i="53"/>
  <c r="AV19" i="53"/>
  <c r="AV11" i="53"/>
  <c r="AZ5" i="53"/>
  <c r="AV21" i="53"/>
  <c r="AV17" i="53"/>
  <c r="AZ26" i="53"/>
  <c r="AZ8" i="53"/>
  <c r="AR9" i="53"/>
  <c r="AR17" i="53"/>
  <c r="AR10" i="53"/>
  <c r="AU23" i="53"/>
  <c r="AY27" i="53"/>
  <c r="BC20" i="53"/>
  <c r="BC22" i="53"/>
  <c r="AQ21" i="53"/>
  <c r="BC8" i="53"/>
  <c r="AQ21" i="52"/>
  <c r="AY9" i="52"/>
  <c r="AZ7" i="52"/>
  <c r="AP20" i="52"/>
  <c r="BC8" i="52"/>
  <c r="BC6" i="52"/>
  <c r="BC9" i="52"/>
  <c r="AY17" i="52"/>
  <c r="AU7" i="52"/>
  <c r="AP12" i="52"/>
  <c r="AV8" i="52"/>
  <c r="AV17" i="52"/>
  <c r="AV21" i="52"/>
  <c r="AT9" i="52"/>
  <c r="AR10" i="52"/>
  <c r="AX13" i="52"/>
  <c r="AX17" i="52"/>
  <c r="AX8" i="52"/>
  <c r="AZ8" i="52"/>
  <c r="AZ13" i="52"/>
  <c r="AZ21" i="52"/>
  <c r="BC12" i="52"/>
  <c r="AQ5" i="52"/>
  <c r="AU15" i="52"/>
  <c r="AV7" i="52"/>
  <c r="AU5" i="52"/>
  <c r="AQ6" i="52"/>
  <c r="AY18" i="52"/>
  <c r="AU9" i="52"/>
  <c r="AV12" i="52"/>
  <c r="AT20" i="52"/>
  <c r="AR12" i="52"/>
  <c r="AT6" i="52"/>
  <c r="AT22" i="52"/>
  <c r="AZ16" i="52"/>
  <c r="AQ19" i="52"/>
  <c r="AU18" i="52"/>
  <c r="AQ17" i="52"/>
  <c r="AU13" i="52"/>
  <c r="AX20" i="52"/>
  <c r="AZ12" i="52"/>
  <c r="BB12" i="52"/>
  <c r="AR16" i="52"/>
  <c r="AR18" i="52"/>
  <c r="AZ20" i="52"/>
  <c r="BB13" i="52"/>
  <c r="BB16" i="52"/>
  <c r="AP15" i="52"/>
  <c r="AP22" i="52"/>
  <c r="AV15" i="52"/>
  <c r="AV5" i="52"/>
  <c r="AV19" i="52"/>
  <c r="AT10" i="52"/>
  <c r="AT15" i="52"/>
  <c r="AR7" i="52"/>
  <c r="AR5" i="52"/>
  <c r="AR13" i="52"/>
  <c r="AR21" i="52"/>
  <c r="AX10" i="52"/>
  <c r="AX15" i="52"/>
  <c r="AX5" i="52"/>
  <c r="AZ5" i="52"/>
  <c r="BB20" i="52"/>
  <c r="BB7" i="52"/>
  <c r="BB5" i="52"/>
  <c r="BC16" i="52"/>
  <c r="BC13" i="52"/>
  <c r="BC14" i="52"/>
  <c r="AQ13" i="52"/>
  <c r="AU6" i="52"/>
  <c r="AQ15" i="52"/>
  <c r="AU16" i="52"/>
  <c r="BC21" i="52"/>
  <c r="AQ7" i="52"/>
  <c r="AY13" i="52"/>
  <c r="AQ9" i="52"/>
  <c r="AU21" i="52"/>
  <c r="AY6" i="52"/>
  <c r="AX34" i="51"/>
  <c r="AY21" i="51"/>
  <c r="AR39" i="51"/>
  <c r="AQ31" i="51"/>
  <c r="BC40" i="51"/>
  <c r="AY35" i="51"/>
  <c r="AY28" i="51"/>
  <c r="AT15" i="51"/>
  <c r="AR26" i="51"/>
  <c r="AR10" i="51"/>
  <c r="AR25" i="51"/>
  <c r="AQ15" i="51"/>
  <c r="BC9" i="51"/>
  <c r="AY30" i="51"/>
  <c r="AT31" i="51"/>
  <c r="AT32" i="51"/>
  <c r="AT40" i="51"/>
  <c r="AT34" i="51"/>
  <c r="AT9" i="51"/>
  <c r="BB21" i="51"/>
  <c r="BB28" i="51"/>
  <c r="AU19" i="51"/>
  <c r="AU29" i="51"/>
  <c r="AU13" i="51"/>
  <c r="AU8" i="51"/>
  <c r="AP29" i="51"/>
  <c r="AP41" i="51"/>
  <c r="AX10" i="51"/>
  <c r="AQ22" i="51"/>
  <c r="AQ29" i="51"/>
  <c r="AQ11" i="51"/>
  <c r="BC13" i="51"/>
  <c r="BC41" i="51"/>
  <c r="AY22" i="51"/>
  <c r="AY29" i="51"/>
  <c r="AY34" i="51"/>
  <c r="AT35" i="51"/>
  <c r="AT41" i="51"/>
  <c r="AT8" i="51"/>
  <c r="BB13" i="51"/>
  <c r="BB30" i="51"/>
  <c r="AR17" i="51"/>
  <c r="AR38" i="51"/>
  <c r="AR22" i="51"/>
  <c r="AR29" i="51"/>
  <c r="AR32" i="51"/>
  <c r="AR28" i="51"/>
  <c r="AX35" i="51"/>
  <c r="AP25" i="51"/>
  <c r="AQ35" i="51"/>
  <c r="AQ9" i="51"/>
  <c r="AQ8" i="51"/>
  <c r="AY25" i="51"/>
  <c r="AU28" i="51"/>
  <c r="AU25" i="51"/>
  <c r="AU33" i="51"/>
  <c r="AU9" i="51"/>
  <c r="AP15" i="51"/>
  <c r="AP10" i="51"/>
  <c r="AX28" i="51"/>
  <c r="AQ30" i="51"/>
  <c r="AQ21" i="51"/>
  <c r="BC32" i="51"/>
  <c r="AY33" i="51"/>
  <c r="AY9" i="51"/>
  <c r="AT21" i="51"/>
  <c r="BB11" i="51"/>
  <c r="BB31" i="51"/>
  <c r="BB25" i="51"/>
  <c r="BB33" i="51"/>
  <c r="AR20" i="51"/>
  <c r="AR31" i="51"/>
  <c r="AX40" i="51"/>
  <c r="AX30" i="51"/>
  <c r="AR35" i="51"/>
  <c r="AU31" i="51"/>
  <c r="AU39" i="51"/>
  <c r="AX41" i="51"/>
  <c r="AQ19" i="51"/>
  <c r="AQ32" i="51"/>
  <c r="BC22" i="51"/>
  <c r="BC8" i="51"/>
  <c r="AY13" i="51"/>
  <c r="AY41" i="51"/>
  <c r="AT29" i="51"/>
  <c r="BB34" i="51"/>
  <c r="AQ40" i="51"/>
  <c r="BC21" i="51"/>
  <c r="AU35" i="51"/>
  <c r="AU40" i="51"/>
  <c r="AX13" i="51"/>
  <c r="AQ33" i="51"/>
  <c r="AQ41" i="51"/>
  <c r="BC20" i="51"/>
  <c r="BC29" i="51"/>
  <c r="BC28" i="51"/>
  <c r="BC31" i="51"/>
  <c r="AY20" i="51"/>
  <c r="AT11" i="51"/>
  <c r="AT30" i="51"/>
  <c r="AT10" i="51"/>
  <c r="BB22" i="51"/>
  <c r="BB10" i="51"/>
  <c r="BB39" i="51"/>
  <c r="AV26" i="51"/>
  <c r="AR15" i="51"/>
  <c r="AR9" i="51"/>
  <c r="AU35" i="50"/>
  <c r="BA19" i="50"/>
  <c r="BA35" i="50"/>
  <c r="AY29" i="50"/>
  <c r="AU14" i="50"/>
  <c r="AQ34" i="50"/>
  <c r="AS14" i="50"/>
  <c r="AS19" i="50"/>
  <c r="BA22" i="50"/>
  <c r="AY17" i="50"/>
  <c r="AY33" i="50"/>
  <c r="AW26" i="50"/>
  <c r="BC17" i="50"/>
  <c r="AU25" i="50"/>
  <c r="AU17" i="50"/>
  <c r="AU29" i="50"/>
  <c r="AQ21" i="50"/>
  <c r="AQ8" i="50"/>
  <c r="AS18" i="50"/>
  <c r="AS22" i="50"/>
  <c r="BA24" i="50"/>
  <c r="BA26" i="50"/>
  <c r="AY7" i="50"/>
  <c r="AY9" i="50"/>
  <c r="AW16" i="50"/>
  <c r="AW25" i="50"/>
  <c r="AW30" i="50"/>
  <c r="BC7" i="50"/>
  <c r="BC12" i="50"/>
  <c r="AU11" i="50"/>
  <c r="AQ14" i="50"/>
  <c r="AQ10" i="50"/>
  <c r="AS24" i="50"/>
  <c r="AS29" i="50"/>
  <c r="BA8" i="50"/>
  <c r="AY30" i="50"/>
  <c r="AW29" i="50"/>
  <c r="BC35" i="50"/>
  <c r="AU12" i="50"/>
  <c r="AQ24" i="50"/>
  <c r="AQ29" i="50"/>
  <c r="AS20" i="50"/>
  <c r="AS26" i="50"/>
  <c r="BA29" i="50"/>
  <c r="BA7" i="50"/>
  <c r="AY19" i="50"/>
  <c r="AW12" i="50"/>
  <c r="AW5" i="50"/>
  <c r="AW27" i="50"/>
  <c r="BC19" i="50"/>
  <c r="BC25" i="50"/>
  <c r="AU18" i="50"/>
  <c r="AU19" i="50"/>
  <c r="AU16" i="50"/>
  <c r="AU34" i="50"/>
  <c r="AU6" i="50"/>
  <c r="AQ17" i="50"/>
  <c r="AQ33" i="50"/>
  <c r="AS8" i="50"/>
  <c r="AS23" i="50"/>
  <c r="AS30" i="50"/>
  <c r="BA5" i="50"/>
  <c r="BA11" i="50"/>
  <c r="BA27" i="50"/>
  <c r="BA6" i="50"/>
  <c r="AY14" i="50"/>
  <c r="AY22" i="50"/>
  <c r="AY35" i="50"/>
  <c r="AY32" i="50"/>
  <c r="AY6" i="50"/>
  <c r="AW10" i="50"/>
  <c r="AW14" i="50"/>
  <c r="AW15" i="50"/>
  <c r="AW31" i="50"/>
  <c r="BC5" i="50"/>
  <c r="BC22" i="50"/>
  <c r="BC31" i="50"/>
  <c r="BC32" i="50"/>
  <c r="AU30" i="50"/>
  <c r="AQ18" i="50"/>
  <c r="AS32" i="50"/>
  <c r="AU21" i="50"/>
  <c r="AQ7" i="50"/>
  <c r="AQ9" i="50"/>
  <c r="AQ20" i="50"/>
  <c r="AQ26" i="50"/>
  <c r="AS9" i="50"/>
  <c r="AS33" i="50"/>
  <c r="AS11" i="50"/>
  <c r="AS34" i="50"/>
  <c r="BA10" i="50"/>
  <c r="BA31" i="50"/>
  <c r="AY18" i="50"/>
  <c r="AY31" i="50"/>
  <c r="AY10" i="50"/>
  <c r="AW13" i="50"/>
  <c r="AW18" i="50"/>
  <c r="AW19" i="50"/>
  <c r="AW35" i="50"/>
  <c r="BC10" i="50"/>
  <c r="BC29" i="50"/>
  <c r="AQ27" i="50"/>
  <c r="AR16" i="49"/>
  <c r="AR43" i="49"/>
  <c r="AR46" i="49"/>
  <c r="AZ45" i="49"/>
  <c r="AZ41" i="49"/>
  <c r="AZ42" i="49"/>
  <c r="AZ44" i="49"/>
  <c r="AZ5" i="49"/>
  <c r="AZ58" i="49"/>
  <c r="AT32" i="49"/>
  <c r="AT43" i="49"/>
  <c r="AT49" i="49"/>
  <c r="AT5" i="49"/>
  <c r="AX20" i="49"/>
  <c r="AX47" i="49"/>
  <c r="AX50" i="49"/>
  <c r="AX55" i="49"/>
  <c r="AV24" i="49"/>
  <c r="AV41" i="49"/>
  <c r="AV38" i="49"/>
  <c r="AV52" i="49"/>
  <c r="AV6" i="49"/>
  <c r="BB27" i="49"/>
  <c r="BB43" i="49"/>
  <c r="BB36" i="49"/>
  <c r="BB40" i="49"/>
  <c r="BB14" i="49"/>
  <c r="AP22" i="49"/>
  <c r="AP26" i="49"/>
  <c r="AP20" i="49"/>
  <c r="AP15" i="49"/>
  <c r="AP53" i="49"/>
  <c r="AP55" i="49"/>
  <c r="AR56" i="49"/>
  <c r="AR55" i="49"/>
  <c r="AR59" i="49"/>
  <c r="AZ35" i="49"/>
  <c r="AZ40" i="49"/>
  <c r="AT51" i="49"/>
  <c r="AX16" i="49"/>
  <c r="AR20" i="49"/>
  <c r="AR41" i="49"/>
  <c r="AR19" i="49"/>
  <c r="AR58" i="49"/>
  <c r="AZ43" i="49"/>
  <c r="AZ53" i="49"/>
  <c r="AX29" i="49"/>
  <c r="AX45" i="49"/>
  <c r="AX52" i="49"/>
  <c r="AX8" i="49"/>
  <c r="AV15" i="49"/>
  <c r="AV53" i="49"/>
  <c r="AV60" i="49"/>
  <c r="BB62" i="49"/>
  <c r="AP31" i="49"/>
  <c r="AP38" i="49"/>
  <c r="AZ16" i="49"/>
  <c r="AZ31" i="49"/>
  <c r="AZ46" i="49"/>
  <c r="AT52" i="49"/>
  <c r="AT14" i="49"/>
  <c r="AX40" i="49"/>
  <c r="BB20" i="49"/>
  <c r="BB53" i="49"/>
  <c r="BB57" i="49"/>
  <c r="AP17" i="49"/>
  <c r="AP19" i="49"/>
  <c r="AP54" i="49"/>
  <c r="AR26" i="49"/>
  <c r="AR48" i="49"/>
  <c r="AR12" i="49"/>
  <c r="AR61" i="49"/>
  <c r="AZ55" i="49"/>
  <c r="AT60" i="49"/>
  <c r="AX22" i="49"/>
  <c r="AX13" i="49"/>
  <c r="AX59" i="49"/>
  <c r="AV14" i="49"/>
  <c r="AV51" i="49"/>
  <c r="BB8" i="49"/>
  <c r="AR25" i="49"/>
  <c r="AR54" i="49"/>
  <c r="AR14" i="49"/>
  <c r="AR15" i="49"/>
  <c r="AR53" i="49"/>
  <c r="AZ20" i="49"/>
  <c r="AZ34" i="49"/>
  <c r="AZ8" i="49"/>
  <c r="AZ49" i="49"/>
  <c r="AZ57" i="49"/>
  <c r="AZ59" i="49"/>
  <c r="AT30" i="49"/>
  <c r="AT23" i="49"/>
  <c r="AT20" i="49"/>
  <c r="AT50" i="49"/>
  <c r="AT55" i="49"/>
  <c r="AX25" i="49"/>
  <c r="AX36" i="49"/>
  <c r="AX21" i="49"/>
  <c r="AX54" i="49"/>
  <c r="AV18" i="49"/>
  <c r="AV28" i="49"/>
  <c r="AV43" i="49"/>
  <c r="AV11" i="49"/>
  <c r="BB32" i="49"/>
  <c r="BB39" i="49"/>
  <c r="AP18" i="49"/>
  <c r="AP37" i="49"/>
  <c r="AP36" i="49"/>
  <c r="AP44" i="49"/>
  <c r="AP46" i="49"/>
  <c r="AP52" i="49"/>
  <c r="BB9" i="49"/>
  <c r="AR9" i="49"/>
  <c r="AR49" i="49"/>
  <c r="AR52" i="49"/>
  <c r="AR60" i="49"/>
  <c r="AZ23" i="49"/>
  <c r="AZ9" i="49"/>
  <c r="AZ22" i="49"/>
  <c r="AZ37" i="49"/>
  <c r="AZ48" i="49"/>
  <c r="AZ15" i="49"/>
  <c r="AZ61" i="49"/>
  <c r="AT25" i="49"/>
  <c r="AT38" i="49"/>
  <c r="AT40" i="49"/>
  <c r="AT54" i="49"/>
  <c r="AT62" i="49"/>
  <c r="AX27" i="49"/>
  <c r="AX23" i="49"/>
  <c r="AX33" i="49"/>
  <c r="AX39" i="49"/>
  <c r="AX15" i="49"/>
  <c r="AX58" i="49"/>
  <c r="AX57" i="49"/>
  <c r="AV16" i="49"/>
  <c r="AV36" i="49"/>
  <c r="AV40" i="49"/>
  <c r="AV19" i="49"/>
  <c r="AV21" i="49"/>
  <c r="AV7" i="49"/>
  <c r="AV8" i="49"/>
  <c r="BB30" i="49"/>
  <c r="BB58" i="49"/>
  <c r="BB19" i="49"/>
  <c r="BB42" i="49"/>
  <c r="BB11" i="49"/>
  <c r="AP29" i="49"/>
  <c r="AP33" i="49"/>
  <c r="AP45" i="49"/>
  <c r="AP51" i="49"/>
  <c r="AP57" i="49"/>
  <c r="AR33" i="49"/>
  <c r="AR36" i="49"/>
  <c r="AR40" i="49"/>
  <c r="AR38" i="49"/>
  <c r="AR21" i="49"/>
  <c r="AR7" i="49"/>
  <c r="AR8" i="49"/>
  <c r="AZ26" i="49"/>
  <c r="AZ18" i="49"/>
  <c r="AZ25" i="49"/>
  <c r="AZ13" i="49"/>
  <c r="AZ14" i="49"/>
  <c r="AZ51" i="49"/>
  <c r="AT28" i="49"/>
  <c r="AT36" i="49"/>
  <c r="AT19" i="49"/>
  <c r="AT42" i="49"/>
  <c r="AT9" i="49"/>
  <c r="AT56" i="49"/>
  <c r="AT12" i="49"/>
  <c r="AX17" i="49"/>
  <c r="AX26" i="49"/>
  <c r="AX35" i="49"/>
  <c r="AX41" i="49"/>
  <c r="AX51" i="49"/>
  <c r="AX53" i="49"/>
  <c r="AX60" i="49"/>
  <c r="AV20" i="49"/>
  <c r="AV39" i="49"/>
  <c r="AV42" i="49"/>
  <c r="AV44" i="49"/>
  <c r="AV56" i="49"/>
  <c r="AV58" i="49"/>
  <c r="BB18" i="49"/>
  <c r="BB23" i="49"/>
  <c r="BB24" i="49"/>
  <c r="BB44" i="49"/>
  <c r="BB60" i="49"/>
  <c r="BB7" i="49"/>
  <c r="BB51" i="49"/>
  <c r="AP32" i="49"/>
  <c r="AP21" i="49"/>
  <c r="AP58" i="49"/>
  <c r="AP59" i="49"/>
  <c r="AP61" i="49"/>
  <c r="AS39" i="48"/>
  <c r="BA5" i="48"/>
  <c r="AX15" i="48"/>
  <c r="AX6" i="48"/>
  <c r="AX46" i="48"/>
  <c r="AQ37" i="48"/>
  <c r="AQ48" i="48"/>
  <c r="BC46" i="48"/>
  <c r="AW7" i="48"/>
  <c r="AW5" i="48"/>
  <c r="AW11" i="48"/>
  <c r="AW42" i="48"/>
  <c r="AW45" i="48"/>
  <c r="AY13" i="48"/>
  <c r="AY37" i="48"/>
  <c r="AU39" i="48"/>
  <c r="AU23" i="48"/>
  <c r="AU9" i="48"/>
  <c r="AU34" i="48"/>
  <c r="AR32" i="48"/>
  <c r="AR17" i="48"/>
  <c r="AR10" i="48"/>
  <c r="AR43" i="48"/>
  <c r="AR36" i="48"/>
  <c r="AR35" i="48"/>
  <c r="AS26" i="48"/>
  <c r="AS28" i="48"/>
  <c r="AS24" i="48"/>
  <c r="AS29" i="48"/>
  <c r="BA14" i="48"/>
  <c r="BA20" i="48"/>
  <c r="BA38" i="48"/>
  <c r="BA40" i="48"/>
  <c r="AX27" i="48"/>
  <c r="AX18" i="48"/>
  <c r="AX42" i="48"/>
  <c r="AQ18" i="48"/>
  <c r="AQ22" i="48"/>
  <c r="AQ45" i="48"/>
  <c r="AQ29" i="48"/>
  <c r="BC14" i="48"/>
  <c r="BC26" i="48"/>
  <c r="BC5" i="48"/>
  <c r="AW15" i="48"/>
  <c r="AW26" i="48"/>
  <c r="AW38" i="48"/>
  <c r="AW10" i="48"/>
  <c r="AW46" i="48"/>
  <c r="AY12" i="48"/>
  <c r="AY28" i="48"/>
  <c r="AY9" i="48"/>
  <c r="AY39" i="48"/>
  <c r="AU28" i="48"/>
  <c r="AU30" i="48"/>
  <c r="AU42" i="48"/>
  <c r="AU40" i="48"/>
  <c r="AU7" i="48"/>
  <c r="AR24" i="48"/>
  <c r="AR16" i="48"/>
  <c r="AR6" i="48"/>
  <c r="AR9" i="48"/>
  <c r="AR5" i="48"/>
  <c r="AR31" i="48"/>
  <c r="AS19" i="48"/>
  <c r="AS23" i="48"/>
  <c r="AS27" i="48"/>
  <c r="AS44" i="48"/>
  <c r="AS48" i="48"/>
  <c r="BA7" i="48"/>
  <c r="BA44" i="48"/>
  <c r="BA9" i="48"/>
  <c r="BA47" i="48"/>
  <c r="AX22" i="48"/>
  <c r="AX17" i="48"/>
  <c r="AX37" i="48"/>
  <c r="AX38" i="48"/>
  <c r="AQ13" i="48"/>
  <c r="AQ7" i="48"/>
  <c r="AQ11" i="48"/>
  <c r="AQ40" i="48"/>
  <c r="BC27" i="48"/>
  <c r="BC31" i="48"/>
  <c r="BC23" i="48"/>
  <c r="BC6" i="48"/>
  <c r="AW28" i="48"/>
  <c r="AW19" i="48"/>
  <c r="AW32" i="48"/>
  <c r="AW40" i="48"/>
  <c r="AY25" i="48"/>
  <c r="AY5" i="48"/>
  <c r="AY26" i="48"/>
  <c r="AY42" i="48"/>
  <c r="AY32" i="48"/>
  <c r="AR21" i="48"/>
  <c r="AR38" i="48"/>
  <c r="AS32" i="48"/>
  <c r="AS31" i="48"/>
  <c r="AS8" i="48"/>
  <c r="AS30" i="48"/>
  <c r="BA29" i="48"/>
  <c r="BA32" i="48"/>
  <c r="BA39" i="48"/>
  <c r="BA30" i="48"/>
  <c r="AX31" i="48"/>
  <c r="AX25" i="48"/>
  <c r="AX47" i="48"/>
  <c r="AQ25" i="48"/>
  <c r="AQ27" i="48"/>
  <c r="AQ44" i="48"/>
  <c r="AQ32" i="48"/>
  <c r="BC16" i="48"/>
  <c r="BC7" i="48"/>
  <c r="BC28" i="48"/>
  <c r="BC29" i="48"/>
  <c r="AW17" i="48"/>
  <c r="AW35" i="48"/>
  <c r="AW39" i="48"/>
  <c r="AW48" i="48"/>
  <c r="AY7" i="48"/>
  <c r="AY31" i="48"/>
  <c r="AY35" i="48"/>
  <c r="AY10" i="48"/>
  <c r="AY43" i="48"/>
  <c r="AU46" i="48"/>
  <c r="AU45" i="48"/>
  <c r="AU36" i="48"/>
  <c r="AU38" i="48"/>
  <c r="AU48" i="48"/>
  <c r="BC40" i="48"/>
  <c r="AU21" i="48"/>
  <c r="AU14" i="48"/>
  <c r="AR45" i="48"/>
  <c r="AQ47" i="48"/>
  <c r="AY19" i="48"/>
  <c r="AR15" i="48"/>
  <c r="AR42" i="48"/>
  <c r="BA17" i="48"/>
  <c r="AX33" i="48"/>
  <c r="AQ35" i="48"/>
  <c r="AY40" i="48"/>
  <c r="AR20" i="48"/>
  <c r="AR33" i="48"/>
  <c r="AR37" i="48"/>
  <c r="AR46" i="48"/>
  <c r="AS20" i="48"/>
  <c r="AS38" i="48"/>
  <c r="AS37" i="48"/>
  <c r="AS41" i="48"/>
  <c r="BA19" i="48"/>
  <c r="BA21" i="48"/>
  <c r="BA33" i="48"/>
  <c r="BA37" i="48"/>
  <c r="AX19" i="48"/>
  <c r="AX30" i="48"/>
  <c r="AX21" i="48"/>
  <c r="AX10" i="48"/>
  <c r="AX40" i="48"/>
  <c r="AQ38" i="48"/>
  <c r="AQ39" i="48"/>
  <c r="BC30" i="48"/>
  <c r="BC37" i="48"/>
  <c r="BC35" i="48"/>
  <c r="BC9" i="48"/>
  <c r="BC39" i="48"/>
  <c r="AW9" i="48"/>
  <c r="AW43" i="48"/>
  <c r="AW22" i="48"/>
  <c r="AY34" i="48"/>
  <c r="AY17" i="48"/>
  <c r="AY45" i="48"/>
  <c r="AR30" i="48"/>
  <c r="AR25" i="48"/>
  <c r="AR48" i="48"/>
  <c r="AS14" i="48"/>
  <c r="AS42" i="48"/>
  <c r="AS18" i="48"/>
  <c r="AS40" i="48"/>
  <c r="BA24" i="48"/>
  <c r="BA25" i="48"/>
  <c r="BA43" i="48"/>
  <c r="AX16" i="48"/>
  <c r="AX23" i="48"/>
  <c r="AX34" i="48"/>
  <c r="AX39" i="48"/>
  <c r="AX44" i="48"/>
  <c r="AQ8" i="48"/>
  <c r="AQ26" i="48"/>
  <c r="AQ6" i="48"/>
  <c r="AQ41" i="48"/>
  <c r="AQ42" i="48"/>
  <c r="AQ43" i="48"/>
  <c r="BC13" i="48"/>
  <c r="BC48" i="48"/>
  <c r="BC43" i="48"/>
  <c r="AW20" i="48"/>
  <c r="AW21" i="48"/>
  <c r="AW25" i="48"/>
  <c r="AY16" i="48"/>
  <c r="AY24" i="48"/>
  <c r="AY48" i="48"/>
  <c r="AU29" i="48"/>
  <c r="AU18" i="48"/>
  <c r="AU13" i="48"/>
  <c r="AU12" i="48"/>
  <c r="AU11" i="48"/>
  <c r="AU24" i="48"/>
  <c r="AU33" i="48"/>
  <c r="AU10" i="48"/>
  <c r="AR9" i="47"/>
  <c r="AZ12" i="47"/>
  <c r="AZ9" i="47"/>
  <c r="BC53" i="47"/>
  <c r="BC61" i="47"/>
  <c r="AQ33" i="47"/>
  <c r="AQ25" i="47"/>
  <c r="AV54" i="47"/>
  <c r="AV8" i="47"/>
  <c r="AU33" i="47"/>
  <c r="AU55" i="47"/>
  <c r="AY22" i="47"/>
  <c r="AY19" i="47"/>
  <c r="AR44" i="47"/>
  <c r="AR45" i="47"/>
  <c r="AR35" i="47"/>
  <c r="AR33" i="47"/>
  <c r="AR66" i="47"/>
  <c r="AZ18" i="47"/>
  <c r="AZ41" i="47"/>
  <c r="AZ60" i="47"/>
  <c r="AZ50" i="47"/>
  <c r="AZ23" i="47"/>
  <c r="AZ17" i="47"/>
  <c r="BC50" i="47"/>
  <c r="BC59" i="47"/>
  <c r="BC17" i="47"/>
  <c r="AQ45" i="47"/>
  <c r="AQ26" i="47"/>
  <c r="AQ36" i="47"/>
  <c r="AQ54" i="47"/>
  <c r="AQ20" i="47"/>
  <c r="AQ61" i="47"/>
  <c r="AQ15" i="47"/>
  <c r="AV7" i="47"/>
  <c r="AV37" i="47"/>
  <c r="AV25" i="47"/>
  <c r="AV64" i="47"/>
  <c r="AU48" i="47"/>
  <c r="AU36" i="47"/>
  <c r="AU50" i="47"/>
  <c r="AY6" i="47"/>
  <c r="AY39" i="47"/>
  <c r="AY48" i="47"/>
  <c r="AY49" i="47"/>
  <c r="AY13" i="47"/>
  <c r="AQ30" i="47"/>
  <c r="AR51" i="47"/>
  <c r="AR46" i="47"/>
  <c r="AR41" i="47"/>
  <c r="AR36" i="47"/>
  <c r="AR60" i="47"/>
  <c r="AR64" i="47"/>
  <c r="AR14" i="47"/>
  <c r="AZ7" i="47"/>
  <c r="AZ45" i="47"/>
  <c r="AZ51" i="47"/>
  <c r="AZ64" i="47"/>
  <c r="AZ22" i="47"/>
  <c r="AZ8" i="47"/>
  <c r="AZ11" i="47"/>
  <c r="BC29" i="47"/>
  <c r="BC26" i="47"/>
  <c r="BC30" i="47"/>
  <c r="BC37" i="47"/>
  <c r="BC54" i="47"/>
  <c r="BC60" i="47"/>
  <c r="AQ42" i="47"/>
  <c r="AQ46" i="47"/>
  <c r="AQ32" i="47"/>
  <c r="AQ37" i="47"/>
  <c r="AQ65" i="47"/>
  <c r="AQ17" i="47"/>
  <c r="AV10" i="47"/>
  <c r="AV50" i="47"/>
  <c r="AV44" i="47"/>
  <c r="AV30" i="47"/>
  <c r="AV65" i="47"/>
  <c r="AV59" i="47"/>
  <c r="AV20" i="47"/>
  <c r="AV16" i="47"/>
  <c r="AU39" i="47"/>
  <c r="AU54" i="47"/>
  <c r="AU18" i="47"/>
  <c r="AU46" i="47"/>
  <c r="AU52" i="47"/>
  <c r="AU59" i="47"/>
  <c r="AU17" i="47"/>
  <c r="AY47" i="47"/>
  <c r="AY55" i="47"/>
  <c r="AY8" i="47"/>
  <c r="AY52" i="47"/>
  <c r="AY62" i="47"/>
  <c r="AY61" i="47"/>
  <c r="AR18" i="47"/>
  <c r="AR29" i="47"/>
  <c r="AR40" i="47"/>
  <c r="AR49" i="47"/>
  <c r="AR19" i="47"/>
  <c r="AZ28" i="47"/>
  <c r="AZ29" i="47"/>
  <c r="AZ30" i="47"/>
  <c r="AZ48" i="47"/>
  <c r="AZ53" i="47"/>
  <c r="AZ65" i="47"/>
  <c r="AZ14" i="47"/>
  <c r="BC55" i="47"/>
  <c r="BC7" i="47"/>
  <c r="BC18" i="47"/>
  <c r="BC33" i="47"/>
  <c r="BC41" i="47"/>
  <c r="BC23" i="47"/>
  <c r="BC64" i="47"/>
  <c r="BC11" i="47"/>
  <c r="AQ10" i="47"/>
  <c r="AQ60" i="47"/>
  <c r="AQ18" i="47"/>
  <c r="AQ43" i="47"/>
  <c r="AQ41" i="47"/>
  <c r="AQ50" i="47"/>
  <c r="AQ23" i="47"/>
  <c r="AV52" i="47"/>
  <c r="AV33" i="47"/>
  <c r="AV60" i="47"/>
  <c r="AV63" i="47"/>
  <c r="AU24" i="47"/>
  <c r="AU43" i="47"/>
  <c r="AU47" i="47"/>
  <c r="AU56" i="47"/>
  <c r="AU8" i="47"/>
  <c r="AY38" i="47"/>
  <c r="AY54" i="47"/>
  <c r="AY30" i="47"/>
  <c r="AY12" i="47"/>
  <c r="AY56" i="47"/>
  <c r="AY23" i="47"/>
  <c r="AR43" i="47"/>
  <c r="AR17" i="47"/>
  <c r="AZ55" i="47"/>
  <c r="BC9" i="47"/>
  <c r="AQ9" i="47"/>
  <c r="AV61" i="47"/>
  <c r="AY34" i="47"/>
  <c r="AR26" i="47"/>
  <c r="AR31" i="47"/>
  <c r="AR39" i="47"/>
  <c r="AR50" i="47"/>
  <c r="AZ39" i="47"/>
  <c r="AZ36" i="47"/>
  <c r="AZ25" i="47"/>
  <c r="AZ20" i="47"/>
  <c r="BC39" i="47"/>
  <c r="BC5" i="47"/>
  <c r="BC47" i="47"/>
  <c r="BC8" i="47"/>
  <c r="BC62" i="47"/>
  <c r="BC19" i="47"/>
  <c r="AQ29" i="47"/>
  <c r="AQ62" i="47"/>
  <c r="AV32" i="47"/>
  <c r="AV55" i="47"/>
  <c r="AV13" i="47"/>
  <c r="AV19" i="47"/>
  <c r="AU31" i="47"/>
  <c r="AU57" i="47"/>
  <c r="AU63" i="47"/>
  <c r="AY42" i="47"/>
  <c r="AY26" i="47"/>
  <c r="AY53" i="47"/>
  <c r="AY63" i="47"/>
  <c r="AY11" i="47"/>
  <c r="AR34" i="47"/>
  <c r="AU30" i="47"/>
  <c r="AU49" i="47"/>
  <c r="AY14" i="47"/>
  <c r="AR54" i="47"/>
  <c r="BC28" i="47"/>
  <c r="BC22" i="47"/>
  <c r="BC16" i="47"/>
  <c r="AR12" i="47"/>
  <c r="AR5" i="47"/>
  <c r="AR59" i="47"/>
  <c r="AR56" i="47"/>
  <c r="AZ21" i="47"/>
  <c r="AZ42" i="47"/>
  <c r="AZ61" i="47"/>
  <c r="AZ58" i="47"/>
  <c r="BC24" i="47"/>
  <c r="BC38" i="47"/>
  <c r="BC43" i="47"/>
  <c r="BC13" i="47"/>
  <c r="BC65" i="47"/>
  <c r="AQ28" i="47"/>
  <c r="AQ7" i="47"/>
  <c r="AQ59" i="47"/>
  <c r="AQ22" i="47"/>
  <c r="AV18" i="47"/>
  <c r="AV43" i="47"/>
  <c r="AV53" i="47"/>
  <c r="AV17" i="47"/>
  <c r="AU28" i="47"/>
  <c r="AU42" i="47"/>
  <c r="AU34" i="47"/>
  <c r="AU25" i="47"/>
  <c r="AU65" i="47"/>
  <c r="AY21" i="47"/>
  <c r="AY18" i="47"/>
  <c r="AY41" i="47"/>
  <c r="AY59" i="47"/>
  <c r="AY66" i="47"/>
  <c r="AY9" i="47"/>
  <c r="AR24" i="47"/>
  <c r="BC12" i="47"/>
  <c r="BC57" i="47"/>
  <c r="AQ8" i="47"/>
  <c r="AV57" i="47"/>
  <c r="AW41" i="46"/>
  <c r="AO32" i="46"/>
  <c r="AO6" i="46"/>
  <c r="AQ10" i="46"/>
  <c r="AV27" i="46"/>
  <c r="BC29" i="46"/>
  <c r="AY18" i="46"/>
  <c r="AY36" i="46"/>
  <c r="AY9" i="46"/>
  <c r="AV9" i="46"/>
  <c r="AV20" i="46"/>
  <c r="AV33" i="46"/>
  <c r="AV44" i="46"/>
  <c r="AV35" i="46"/>
  <c r="AR21" i="46"/>
  <c r="AR22" i="46"/>
  <c r="AR25" i="46"/>
  <c r="AR12" i="46"/>
  <c r="AR43" i="46"/>
  <c r="BC42" i="46"/>
  <c r="BC45" i="46"/>
  <c r="BC36" i="46"/>
  <c r="AZ31" i="46"/>
  <c r="AZ22" i="46"/>
  <c r="AZ34" i="46"/>
  <c r="AZ35" i="46"/>
  <c r="AZ46" i="46"/>
  <c r="AQ18" i="46"/>
  <c r="AQ28" i="46"/>
  <c r="AU12" i="46"/>
  <c r="AU5" i="46"/>
  <c r="AU10" i="46"/>
  <c r="AU44" i="46"/>
  <c r="AU9" i="46"/>
  <c r="AY21" i="46"/>
  <c r="AY29" i="46"/>
  <c r="AY37" i="46"/>
  <c r="AV14" i="46"/>
  <c r="AV19" i="46"/>
  <c r="AV26" i="46"/>
  <c r="AV38" i="46"/>
  <c r="AV7" i="46"/>
  <c r="AR26" i="46"/>
  <c r="AR29" i="46"/>
  <c r="AR11" i="46"/>
  <c r="AR28" i="46"/>
  <c r="AR42" i="46"/>
  <c r="BC20" i="46"/>
  <c r="BC18" i="46"/>
  <c r="BC38" i="46"/>
  <c r="BC46" i="46"/>
  <c r="BC35" i="46"/>
  <c r="BC37" i="46"/>
  <c r="AZ36" i="46"/>
  <c r="AZ11" i="46"/>
  <c r="AZ15" i="46"/>
  <c r="AZ7" i="46"/>
  <c r="AQ11" i="46"/>
  <c r="AQ27" i="46"/>
  <c r="AQ36" i="46"/>
  <c r="AU22" i="46"/>
  <c r="AU25" i="46"/>
  <c r="AU31" i="46"/>
  <c r="AU43" i="46"/>
  <c r="AU46" i="46"/>
  <c r="AO33" i="46"/>
  <c r="AW8" i="46"/>
  <c r="AO35" i="46"/>
  <c r="AO5" i="46"/>
  <c r="AO46" i="46"/>
  <c r="AO10" i="46"/>
  <c r="AO9" i="46"/>
  <c r="AW38" i="46"/>
  <c r="AW37" i="46"/>
  <c r="AW17" i="46"/>
  <c r="AY25" i="46"/>
  <c r="AY43" i="46"/>
  <c r="AR36" i="46"/>
  <c r="AR15" i="46"/>
  <c r="AY27" i="46"/>
  <c r="AY35" i="46"/>
  <c r="AV39" i="46"/>
  <c r="AV46" i="46"/>
  <c r="AR18" i="46"/>
  <c r="BC7" i="46"/>
  <c r="BC40" i="46"/>
  <c r="AZ39" i="46"/>
  <c r="AQ33" i="46"/>
  <c r="AQ35" i="46"/>
  <c r="AO29" i="46"/>
  <c r="AW46" i="46"/>
  <c r="AO27" i="46"/>
  <c r="AW26" i="46"/>
  <c r="AO37" i="46"/>
  <c r="AY14" i="46"/>
  <c r="AY7" i="46"/>
  <c r="AV13" i="46"/>
  <c r="AV15" i="46"/>
  <c r="AR19" i="46"/>
  <c r="BC11" i="46"/>
  <c r="BC23" i="46"/>
  <c r="BC39" i="46"/>
  <c r="AZ30" i="46"/>
  <c r="AZ25" i="46"/>
  <c r="AZ12" i="46"/>
  <c r="AZ10" i="46"/>
  <c r="AQ7" i="46"/>
  <c r="AU6" i="46"/>
  <c r="AW27" i="46"/>
  <c r="AO24" i="46"/>
  <c r="AO16" i="46"/>
  <c r="AO15" i="46"/>
  <c r="AO30" i="46"/>
  <c r="AY16" i="46"/>
  <c r="AY19" i="46"/>
  <c r="AY26" i="46"/>
  <c r="AY39" i="46"/>
  <c r="AY44" i="46"/>
  <c r="AV25" i="46"/>
  <c r="AV43" i="46"/>
  <c r="AR8" i="46"/>
  <c r="AR35" i="46"/>
  <c r="BC21" i="46"/>
  <c r="BC30" i="46"/>
  <c r="BC5" i="46"/>
  <c r="BC10" i="46"/>
  <c r="BC44" i="46"/>
  <c r="AZ20" i="46"/>
  <c r="AZ21" i="46"/>
  <c r="AZ33" i="46"/>
  <c r="AZ28" i="46"/>
  <c r="AZ42" i="46"/>
  <c r="AQ22" i="46"/>
  <c r="AQ42" i="46"/>
  <c r="AQ46" i="46"/>
  <c r="AQ26" i="46"/>
  <c r="AQ17" i="46"/>
  <c r="AQ9" i="46"/>
  <c r="AU18" i="46"/>
  <c r="AU32" i="46"/>
  <c r="AU16" i="46"/>
  <c r="AU45" i="46"/>
  <c r="AW44" i="46"/>
  <c r="AO39" i="46"/>
  <c r="AO13" i="46"/>
  <c r="AO19" i="46"/>
  <c r="AW36" i="46"/>
  <c r="AW12" i="46"/>
  <c r="AO43" i="46"/>
  <c r="AW23" i="46"/>
  <c r="AW39" i="46"/>
  <c r="AW20" i="46"/>
  <c r="AY42" i="46"/>
  <c r="AY22" i="46"/>
  <c r="AY28" i="46"/>
  <c r="AY46" i="46"/>
  <c r="AV40" i="46"/>
  <c r="AR44" i="46"/>
  <c r="AR45" i="46"/>
  <c r="AR16" i="46"/>
  <c r="AR10" i="46"/>
  <c r="BC41" i="46"/>
  <c r="AZ26" i="46"/>
  <c r="AZ38" i="46"/>
  <c r="AZ45" i="46"/>
  <c r="AQ6" i="46"/>
  <c r="AQ25" i="46"/>
  <c r="AU26" i="46"/>
  <c r="AU39" i="46"/>
  <c r="AO41" i="46"/>
  <c r="AO7" i="46"/>
  <c r="AO40" i="46"/>
  <c r="AW45" i="46"/>
  <c r="AW19" i="46"/>
  <c r="AW7" i="46"/>
  <c r="AS63" i="45"/>
  <c r="AY33" i="45"/>
  <c r="AW13" i="45"/>
  <c r="AQ61" i="45"/>
  <c r="AY66" i="45"/>
  <c r="AS52" i="45"/>
  <c r="AQ48" i="45"/>
  <c r="AQ69" i="45"/>
  <c r="AY12" i="45"/>
  <c r="AS26" i="45"/>
  <c r="AQ40" i="45"/>
  <c r="AQ21" i="45"/>
  <c r="AU24" i="45"/>
  <c r="AU29" i="45"/>
  <c r="BA12" i="45"/>
  <c r="AS46" i="45"/>
  <c r="AQ37" i="45"/>
  <c r="AW65" i="45"/>
  <c r="AS57" i="45"/>
  <c r="AS68" i="45"/>
  <c r="BA48" i="45"/>
  <c r="BC17" i="45"/>
  <c r="BC61" i="45"/>
  <c r="AW26" i="45"/>
  <c r="AW58" i="45"/>
  <c r="AS45" i="45"/>
  <c r="AS31" i="45"/>
  <c r="AS54" i="45"/>
  <c r="AS58" i="45"/>
  <c r="AQ9" i="45"/>
  <c r="AU62" i="45"/>
  <c r="AU69" i="45"/>
  <c r="BA5" i="45"/>
  <c r="BC45" i="45"/>
  <c r="BC46" i="45"/>
  <c r="BC21" i="45"/>
  <c r="BC70" i="45"/>
  <c r="AW46" i="45"/>
  <c r="AW52" i="45"/>
  <c r="AW63" i="45"/>
  <c r="AS70" i="45"/>
  <c r="AQ29" i="45"/>
  <c r="AQ43" i="45"/>
  <c r="AQ58" i="45"/>
  <c r="AY40" i="45"/>
  <c r="AY53" i="45"/>
  <c r="AY59" i="45"/>
  <c r="AY68" i="45"/>
  <c r="AU15" i="45"/>
  <c r="AU42" i="45"/>
  <c r="AU48" i="45"/>
  <c r="AU28" i="45"/>
  <c r="AU55" i="45"/>
  <c r="BA16" i="45"/>
  <c r="BA13" i="45"/>
  <c r="BA52" i="45"/>
  <c r="BA26" i="45"/>
  <c r="BA62" i="45"/>
  <c r="BC15" i="45"/>
  <c r="BC47" i="45"/>
  <c r="BC43" i="45"/>
  <c r="BC48" i="45"/>
  <c r="BC53" i="45"/>
  <c r="BC55" i="45"/>
  <c r="BC68" i="45"/>
  <c r="BC67" i="45"/>
  <c r="AW40" i="45"/>
  <c r="AW22" i="45"/>
  <c r="AW24" i="45"/>
  <c r="AW49" i="45"/>
  <c r="AW48" i="45"/>
  <c r="AW17" i="45"/>
  <c r="AW59" i="45"/>
  <c r="AW67" i="45"/>
  <c r="AS16" i="45"/>
  <c r="AS24" i="45"/>
  <c r="AS51" i="45"/>
  <c r="AS48" i="45"/>
  <c r="AS28" i="45"/>
  <c r="AS62" i="45"/>
  <c r="AS67" i="45"/>
  <c r="AQ33" i="45"/>
  <c r="AQ31" i="45"/>
  <c r="AQ7" i="45"/>
  <c r="AQ53" i="45"/>
  <c r="AQ12" i="45"/>
  <c r="AQ55" i="45"/>
  <c r="AQ63" i="45"/>
  <c r="AQ71" i="45"/>
  <c r="AY42" i="45"/>
  <c r="AY37" i="45"/>
  <c r="AY28" i="45"/>
  <c r="AY49" i="45"/>
  <c r="AY62" i="45"/>
  <c r="AY60" i="45"/>
  <c r="AY65" i="45"/>
  <c r="AU45" i="45"/>
  <c r="AU43" i="45"/>
  <c r="AU9" i="45"/>
  <c r="AU10" i="45"/>
  <c r="AU63" i="45"/>
  <c r="AU71" i="45"/>
  <c r="BA37" i="45"/>
  <c r="BA7" i="45"/>
  <c r="BA53" i="45"/>
  <c r="BA17" i="45"/>
  <c r="BA59" i="45"/>
  <c r="BA67" i="45"/>
  <c r="BC44" i="45"/>
  <c r="BC29" i="45"/>
  <c r="BC7" i="45"/>
  <c r="BC9" i="45"/>
  <c r="BC10" i="45"/>
  <c r="BC64" i="45"/>
  <c r="BC71" i="45"/>
  <c r="AW15" i="45"/>
  <c r="AW44" i="45"/>
  <c r="AW41" i="45"/>
  <c r="AW18" i="45"/>
  <c r="AW9" i="45"/>
  <c r="AW28" i="45"/>
  <c r="AW64" i="45"/>
  <c r="AW71" i="45"/>
  <c r="AS15" i="45"/>
  <c r="AS40" i="45"/>
  <c r="AS21" i="45"/>
  <c r="AS9" i="45"/>
  <c r="AS12" i="45"/>
  <c r="AS64" i="45"/>
  <c r="AS71" i="45"/>
  <c r="AQ16" i="45"/>
  <c r="AQ17" i="45"/>
  <c r="AQ10" i="45"/>
  <c r="AQ64" i="45"/>
  <c r="AY32" i="45"/>
  <c r="AY24" i="45"/>
  <c r="AY22" i="45"/>
  <c r="AY51" i="45"/>
  <c r="AY54" i="45"/>
  <c r="AY57" i="45"/>
  <c r="AY67" i="45"/>
  <c r="AU39" i="45"/>
  <c r="AU36" i="45"/>
  <c r="AU47" i="45"/>
  <c r="AU7" i="45"/>
  <c r="AU53" i="45"/>
  <c r="AU26" i="45"/>
  <c r="AU67" i="45"/>
  <c r="BA34" i="45"/>
  <c r="BA22" i="45"/>
  <c r="BA24" i="45"/>
  <c r="BA21" i="45"/>
  <c r="BA28" i="45"/>
  <c r="BA60" i="45"/>
  <c r="BA71" i="45"/>
  <c r="BC39" i="45"/>
  <c r="BC31" i="45"/>
  <c r="BC28" i="45"/>
  <c r="BC56" i="45"/>
  <c r="BC26" i="45"/>
  <c r="BC72" i="45"/>
  <c r="AW72" i="45"/>
  <c r="AS42" i="45"/>
  <c r="AS6" i="45"/>
  <c r="AQ24" i="45"/>
  <c r="AQ22" i="45"/>
  <c r="AQ41" i="45"/>
  <c r="AQ60" i="45"/>
  <c r="AY35" i="45"/>
  <c r="AY46" i="45"/>
  <c r="AY47" i="45"/>
  <c r="AY21" i="45"/>
  <c r="AY70" i="45"/>
  <c r="AU31" i="45"/>
  <c r="AU12" i="45"/>
  <c r="AU51" i="45"/>
  <c r="BA42" i="45"/>
  <c r="BA46" i="45"/>
  <c r="BA9" i="45"/>
  <c r="BA72" i="45"/>
  <c r="BC13" i="45"/>
  <c r="BC51" i="45"/>
  <c r="AW29" i="45"/>
  <c r="AW5" i="45"/>
  <c r="AW56" i="45"/>
  <c r="AW62" i="45"/>
  <c r="AW69" i="45"/>
  <c r="AS34" i="45"/>
  <c r="AS49" i="45"/>
  <c r="AS47" i="45"/>
  <c r="AS55" i="45"/>
  <c r="AS56" i="45"/>
  <c r="AS65" i="45"/>
  <c r="AQ5" i="45"/>
  <c r="AQ6" i="45"/>
  <c r="AQ28" i="45"/>
  <c r="AQ54" i="45"/>
  <c r="AQ66" i="45"/>
  <c r="AQ67" i="45"/>
  <c r="AY44" i="45"/>
  <c r="AY43" i="45"/>
  <c r="AY48" i="45"/>
  <c r="AY17" i="45"/>
  <c r="AY71" i="45"/>
  <c r="AU16" i="45"/>
  <c r="AU41" i="45"/>
  <c r="AU18" i="45"/>
  <c r="AU57" i="45"/>
  <c r="BA45" i="45"/>
  <c r="BA49" i="45"/>
  <c r="BA18" i="45"/>
  <c r="BA57" i="45"/>
  <c r="BA66" i="45"/>
  <c r="BC5" i="45"/>
  <c r="BC41" i="45"/>
  <c r="BC54" i="45"/>
  <c r="BC69" i="45"/>
  <c r="AY38" i="44"/>
  <c r="BC39" i="44"/>
  <c r="BC38" i="44"/>
  <c r="AY33" i="44"/>
  <c r="BC12" i="44"/>
  <c r="AY39" i="44"/>
  <c r="AQ43" i="44"/>
  <c r="AQ27" i="44"/>
  <c r="AU23" i="44"/>
  <c r="AU12" i="44"/>
  <c r="AU43" i="44"/>
  <c r="AY22" i="44"/>
  <c r="BC7" i="44"/>
  <c r="BC27" i="44"/>
  <c r="BC9" i="44"/>
  <c r="AQ37" i="44"/>
  <c r="BC43" i="44"/>
  <c r="AS49" i="44"/>
  <c r="BA35" i="44"/>
  <c r="BA45" i="44"/>
  <c r="BA9" i="44"/>
  <c r="BA46" i="44"/>
  <c r="BA50" i="44"/>
  <c r="AS38" i="44"/>
  <c r="AS53" i="44"/>
  <c r="AS19" i="44"/>
  <c r="AS46" i="44"/>
  <c r="AW33" i="44"/>
  <c r="AW29" i="44"/>
  <c r="AW18" i="44"/>
  <c r="AW10" i="44"/>
  <c r="AW26" i="44"/>
  <c r="AW51" i="44"/>
  <c r="AY53" i="44"/>
  <c r="AY25" i="44"/>
  <c r="AY24" i="44"/>
  <c r="BC47" i="44"/>
  <c r="AQ54" i="44"/>
  <c r="AQ24" i="44"/>
  <c r="AU11" i="44"/>
  <c r="AU35" i="44"/>
  <c r="AY40" i="44"/>
  <c r="AU52" i="44"/>
  <c r="AU6" i="44"/>
  <c r="BA20" i="44"/>
  <c r="BA49" i="44"/>
  <c r="AS31" i="44"/>
  <c r="AS33" i="44"/>
  <c r="AS26" i="44"/>
  <c r="AW16" i="44"/>
  <c r="AW32" i="44"/>
  <c r="BA31" i="44"/>
  <c r="BA33" i="44"/>
  <c r="BA28" i="44"/>
  <c r="BA22" i="44"/>
  <c r="BA52" i="44"/>
  <c r="AS35" i="44"/>
  <c r="AS28" i="44"/>
  <c r="AS45" i="44"/>
  <c r="AS22" i="44"/>
  <c r="AS50" i="44"/>
  <c r="AW24" i="44"/>
  <c r="AW11" i="44"/>
  <c r="AW17" i="44"/>
  <c r="AW40" i="44"/>
  <c r="AW12" i="44"/>
  <c r="AW47" i="44"/>
  <c r="BA27" i="44"/>
  <c r="BA32" i="44"/>
  <c r="BA25" i="44"/>
  <c r="BA43" i="44"/>
  <c r="BA53" i="44"/>
  <c r="AS27" i="44"/>
  <c r="AS10" i="44"/>
  <c r="AS32" i="44"/>
  <c r="AS9" i="44"/>
  <c r="AW41" i="44"/>
  <c r="AW15" i="44"/>
  <c r="AW37" i="44"/>
  <c r="AW53" i="44"/>
  <c r="AQ30" i="44"/>
  <c r="AY49" i="44"/>
  <c r="AY27" i="44"/>
  <c r="BC41" i="44"/>
  <c r="AQ47" i="44"/>
  <c r="BC14" i="44"/>
  <c r="AQ49" i="44"/>
  <c r="AQ39" i="44"/>
  <c r="AU17" i="44"/>
  <c r="AU20" i="44"/>
  <c r="AU29" i="44"/>
  <c r="AY30" i="44"/>
  <c r="AU37" i="44"/>
  <c r="BC51" i="44"/>
  <c r="AQ26" i="44"/>
  <c r="AU48" i="44"/>
  <c r="AQ28" i="44"/>
  <c r="AQ11" i="44"/>
  <c r="AY48" i="44"/>
  <c r="AY16" i="44"/>
  <c r="BC35" i="44"/>
  <c r="BC30" i="44"/>
  <c r="AQ14" i="44"/>
  <c r="AU51" i="44"/>
  <c r="AQ52" i="44"/>
  <c r="BC6" i="44"/>
  <c r="BA34" i="44"/>
  <c r="BA15" i="44"/>
  <c r="BA18" i="44"/>
  <c r="BA14" i="44"/>
  <c r="AS34" i="44"/>
  <c r="AW23" i="44"/>
  <c r="AW8" i="44"/>
  <c r="AW9" i="44"/>
  <c r="AW46" i="44"/>
  <c r="AY46" i="44"/>
  <c r="AQ6" i="44"/>
  <c r="AQ51" i="44"/>
  <c r="AU39" i="44"/>
  <c r="AU18" i="44"/>
  <c r="AY9" i="44"/>
  <c r="AQ8" i="44"/>
  <c r="AW6" i="44"/>
  <c r="AW49" i="44"/>
  <c r="BA23" i="44"/>
  <c r="BA36" i="44"/>
  <c r="BA44" i="44"/>
  <c r="AS5" i="44"/>
  <c r="AS8" i="44"/>
  <c r="AS36" i="44"/>
  <c r="AS44" i="44"/>
  <c r="AS14" i="44"/>
  <c r="AY31" i="44"/>
  <c r="AQ33" i="44"/>
  <c r="AU7" i="44"/>
  <c r="AU9" i="44"/>
  <c r="BC15" i="44"/>
  <c r="AQ10" i="44"/>
  <c r="AQ35" i="44"/>
  <c r="BC20" i="44"/>
  <c r="AU15" i="44"/>
  <c r="AU14" i="44"/>
  <c r="AY18" i="44"/>
  <c r="AY54" i="44"/>
  <c r="AY26" i="44"/>
  <c r="AY41" i="44"/>
  <c r="AY5" i="44"/>
  <c r="AQ15" i="44"/>
  <c r="AQ41" i="44"/>
  <c r="AQ29" i="44"/>
  <c r="AU47" i="44"/>
  <c r="AU26" i="44"/>
  <c r="BC54" i="44"/>
  <c r="AR38" i="43"/>
  <c r="AS12" i="43"/>
  <c r="AS14" i="43"/>
  <c r="AS20" i="43"/>
  <c r="AS22" i="43"/>
  <c r="BA5" i="43"/>
  <c r="BA31" i="43"/>
  <c r="BA33" i="43"/>
  <c r="BC15" i="43"/>
  <c r="BC7" i="43"/>
  <c r="BC45" i="43"/>
  <c r="AQ34" i="43"/>
  <c r="AQ5" i="43"/>
  <c r="AQ36" i="43"/>
  <c r="AQ12" i="43"/>
  <c r="AR31" i="43"/>
  <c r="AR10" i="43"/>
  <c r="AR20" i="43"/>
  <c r="AW11" i="43"/>
  <c r="AW30" i="43"/>
  <c r="AW40" i="43"/>
  <c r="AU5" i="43"/>
  <c r="AU21" i="43"/>
  <c r="AU6" i="43"/>
  <c r="AV29" i="43"/>
  <c r="AV19" i="43"/>
  <c r="AV32" i="43"/>
  <c r="AV21" i="43"/>
  <c r="AV41" i="43"/>
  <c r="AY32" i="43"/>
  <c r="AY9" i="43"/>
  <c r="AY21" i="43"/>
  <c r="AY39" i="43"/>
  <c r="AZ7" i="43"/>
  <c r="AZ39" i="43"/>
  <c r="AZ23" i="43"/>
  <c r="AZ38" i="43"/>
  <c r="AZ44" i="43"/>
  <c r="AZ20" i="43"/>
  <c r="AT13" i="43"/>
  <c r="AT41" i="43"/>
  <c r="AP43" i="43"/>
  <c r="AP21" i="43"/>
  <c r="AS11" i="43"/>
  <c r="AS28" i="43"/>
  <c r="AS30" i="43"/>
  <c r="AS7" i="43"/>
  <c r="AS6" i="43"/>
  <c r="BA29" i="43"/>
  <c r="BA34" i="43"/>
  <c r="BA36" i="43"/>
  <c r="BA38" i="43"/>
  <c r="BA45" i="43"/>
  <c r="BC11" i="43"/>
  <c r="BC12" i="43"/>
  <c r="AQ24" i="43"/>
  <c r="AQ29" i="43"/>
  <c r="AQ18" i="43"/>
  <c r="AQ39" i="43"/>
  <c r="AQ13" i="43"/>
  <c r="AQ14" i="43"/>
  <c r="AR19" i="43"/>
  <c r="AR39" i="43"/>
  <c r="AW34" i="43"/>
  <c r="AW26" i="43"/>
  <c r="AW31" i="43"/>
  <c r="AW7" i="43"/>
  <c r="AW44" i="43"/>
  <c r="AW22" i="43"/>
  <c r="AU24" i="43"/>
  <c r="AU29" i="43"/>
  <c r="AU18" i="43"/>
  <c r="AU41" i="43"/>
  <c r="AV39" i="43"/>
  <c r="AV30" i="43"/>
  <c r="AV33" i="43"/>
  <c r="AV18" i="43"/>
  <c r="AV42" i="43"/>
  <c r="AY34" i="43"/>
  <c r="AY44" i="43"/>
  <c r="AY41" i="43"/>
  <c r="AY10" i="43"/>
  <c r="AZ36" i="43"/>
  <c r="AZ29" i="43"/>
  <c r="AZ17" i="43"/>
  <c r="AZ21" i="43"/>
  <c r="AZ41" i="43"/>
  <c r="AX30" i="43"/>
  <c r="AT5" i="43"/>
  <c r="AS8" i="43"/>
  <c r="AS9" i="43"/>
  <c r="AS44" i="43"/>
  <c r="BA16" i="43"/>
  <c r="BA39" i="43"/>
  <c r="BA21" i="43"/>
  <c r="BA14" i="43"/>
  <c r="BC19" i="43"/>
  <c r="BC40" i="43"/>
  <c r="BC38" i="43"/>
  <c r="BC31" i="43"/>
  <c r="BC14" i="43"/>
  <c r="AQ26" i="43"/>
  <c r="AQ32" i="43"/>
  <c r="AQ16" i="43"/>
  <c r="AQ44" i="43"/>
  <c r="AR28" i="43"/>
  <c r="AR30" i="43"/>
  <c r="AR34" i="43"/>
  <c r="AR18" i="43"/>
  <c r="AR41" i="43"/>
  <c r="AW16" i="43"/>
  <c r="AW28" i="43"/>
  <c r="AW18" i="43"/>
  <c r="AW14" i="43"/>
  <c r="AW20" i="43"/>
  <c r="AU26" i="43"/>
  <c r="AU34" i="43"/>
  <c r="AU16" i="43"/>
  <c r="AU42" i="43"/>
  <c r="AU10" i="43"/>
  <c r="AV31" i="43"/>
  <c r="AV16" i="43"/>
  <c r="AV45" i="43"/>
  <c r="AY28" i="43"/>
  <c r="AY40" i="43"/>
  <c r="AY18" i="43"/>
  <c r="AY42" i="43"/>
  <c r="AY43" i="43"/>
  <c r="AZ10" i="43"/>
  <c r="AZ15" i="43"/>
  <c r="AZ11" i="43"/>
  <c r="AZ18" i="43"/>
  <c r="AZ42" i="43"/>
  <c r="AT33" i="43"/>
  <c r="AT31" i="43"/>
  <c r="AX38" i="43"/>
  <c r="AS38" i="43"/>
  <c r="BC30" i="43"/>
  <c r="AR16" i="43"/>
  <c r="AR42" i="43"/>
  <c r="AW33" i="43"/>
  <c r="AY26" i="43"/>
  <c r="AX14" i="43"/>
  <c r="AP11" i="43"/>
  <c r="AX36" i="43"/>
  <c r="AS41" i="43"/>
  <c r="BC36" i="43"/>
  <c r="AQ11" i="43"/>
  <c r="AQ42" i="43"/>
  <c r="AR24" i="43"/>
  <c r="AR40" i="43"/>
  <c r="AU40" i="43"/>
  <c r="AU44" i="43"/>
  <c r="AV24" i="43"/>
  <c r="AV12" i="43"/>
  <c r="AV22" i="43"/>
  <c r="AY24" i="43"/>
  <c r="AY8" i="43"/>
  <c r="AY20" i="43"/>
  <c r="AZ8" i="43"/>
  <c r="AT35" i="43"/>
  <c r="AT44" i="43"/>
  <c r="AX22" i="43"/>
  <c r="AX13" i="43"/>
  <c r="AP31" i="43"/>
  <c r="AT42" i="43"/>
  <c r="AS31" i="43"/>
  <c r="AS42" i="43"/>
  <c r="BA11" i="43"/>
  <c r="BA19" i="43"/>
  <c r="BA6" i="43"/>
  <c r="BA20" i="43"/>
  <c r="BC32" i="43"/>
  <c r="BC18" i="43"/>
  <c r="BC43" i="43"/>
  <c r="AQ45" i="43"/>
  <c r="AR29" i="43"/>
  <c r="AR23" i="43"/>
  <c r="AW15" i="43"/>
  <c r="AW12" i="43"/>
  <c r="AW42" i="43"/>
  <c r="AU33" i="43"/>
  <c r="AV6" i="43"/>
  <c r="AV13" i="43"/>
  <c r="AY23" i="43"/>
  <c r="AY13" i="43"/>
  <c r="AZ9" i="43"/>
  <c r="AZ30" i="43"/>
  <c r="AX45" i="43"/>
  <c r="AX6" i="43"/>
  <c r="AX28" i="43"/>
  <c r="AT19" i="43"/>
  <c r="AT28" i="43"/>
  <c r="AX5" i="43"/>
  <c r="AX12" i="43"/>
  <c r="AT10" i="43"/>
  <c r="AX15" i="43"/>
  <c r="AS40" i="43"/>
  <c r="BA41" i="43"/>
  <c r="BC28" i="43"/>
  <c r="BC23" i="43"/>
  <c r="BC34" i="43"/>
  <c r="AR15" i="43"/>
  <c r="AR11" i="43"/>
  <c r="AR44" i="43"/>
  <c r="AR13" i="43"/>
  <c r="AR14" i="43"/>
  <c r="AW19" i="43"/>
  <c r="AU19" i="43"/>
  <c r="AU39" i="43"/>
  <c r="AV11" i="43"/>
  <c r="AY30" i="43"/>
  <c r="AY11" i="43"/>
  <c r="AY36" i="43"/>
  <c r="AZ33" i="43"/>
  <c r="AT20" i="43"/>
  <c r="AX37" i="43"/>
  <c r="AP19" i="43"/>
  <c r="AX19" i="43"/>
  <c r="AX17" i="43"/>
  <c r="AT24" i="43"/>
  <c r="BC16" i="37"/>
  <c r="AQ20" i="37"/>
  <c r="BC9" i="37"/>
  <c r="BD9" i="37" s="1"/>
  <c r="BE9" i="37" s="1"/>
  <c r="BF9" i="37" s="1"/>
  <c r="BG9" i="37" s="1"/>
  <c r="BH9" i="37" s="1"/>
  <c r="BI9" i="37" s="1"/>
  <c r="BJ9" i="37" s="1"/>
  <c r="BK9" i="37" s="1"/>
  <c r="BL9" i="37" s="1"/>
  <c r="BM9" i="37" s="1"/>
  <c r="BN9" i="37" s="1"/>
  <c r="BO9" i="37" s="1"/>
  <c r="BP9" i="37" s="1"/>
  <c r="BQ9" i="37" s="1"/>
  <c r="BR9" i="37" s="1"/>
  <c r="AY26" i="37"/>
  <c r="BC7" i="37"/>
  <c r="BC20" i="37"/>
  <c r="AY11" i="37"/>
  <c r="BC10" i="37"/>
  <c r="AQ13" i="37"/>
  <c r="BC8" i="37"/>
  <c r="AY18" i="37"/>
  <c r="AQ10" i="37"/>
  <c r="AQ14" i="37"/>
  <c r="AQ11" i="37"/>
  <c r="AQ25" i="37"/>
  <c r="BC13" i="37"/>
  <c r="AY6" i="37"/>
  <c r="AQ16" i="37"/>
  <c r="AQ19" i="37"/>
  <c r="AY19" i="37"/>
  <c r="AY12" i="37"/>
  <c r="BC24" i="37"/>
  <c r="AU8" i="37"/>
  <c r="AW18" i="42"/>
  <c r="AU10" i="42"/>
  <c r="AQ13" i="42"/>
  <c r="AQ5" i="42"/>
  <c r="BA10" i="42"/>
  <c r="BA9" i="42"/>
  <c r="AX9" i="42"/>
  <c r="AX18" i="42"/>
  <c r="AX5" i="42"/>
  <c r="AX14" i="42"/>
  <c r="AS12" i="42"/>
  <c r="AS14" i="42"/>
  <c r="AY12" i="42"/>
  <c r="AY16" i="42"/>
  <c r="AW10" i="42"/>
  <c r="AW16" i="42"/>
  <c r="AQ12" i="42"/>
  <c r="AQ8" i="42"/>
  <c r="AX11" i="42"/>
  <c r="AS11" i="42"/>
  <c r="BC11" i="42"/>
  <c r="BC14" i="42"/>
  <c r="AY10" i="42"/>
  <c r="AY13" i="42"/>
  <c r="AW5" i="42"/>
  <c r="BA5" i="42"/>
  <c r="BA11" i="42"/>
  <c r="AX13" i="42"/>
  <c r="AX17" i="42"/>
  <c r="AS17" i="42"/>
  <c r="BC9" i="42"/>
  <c r="BC10" i="42"/>
  <c r="BC13" i="42"/>
  <c r="AY8" i="42"/>
  <c r="AW8" i="42"/>
  <c r="AU6" i="42"/>
  <c r="AQ11" i="42"/>
  <c r="AU16" i="42"/>
  <c r="AU11" i="42"/>
  <c r="BC18" i="42"/>
  <c r="BC16" i="42"/>
  <c r="BA7" i="42"/>
  <c r="AS13" i="42"/>
  <c r="AW6" i="42"/>
  <c r="AW9" i="42"/>
  <c r="AX10" i="42"/>
  <c r="BC7" i="42"/>
  <c r="AY6" i="42"/>
  <c r="AY7" i="42"/>
  <c r="AW12" i="42"/>
  <c r="AQ9" i="42"/>
  <c r="AQ18" i="42"/>
  <c r="AU5" i="42"/>
  <c r="AU13" i="42"/>
  <c r="AV17" i="41"/>
  <c r="AT17" i="41"/>
  <c r="BB12" i="41"/>
  <c r="BC17" i="41"/>
  <c r="BC6" i="41"/>
  <c r="AV6" i="41"/>
  <c r="AP6" i="41"/>
  <c r="AZ6" i="41"/>
  <c r="AX17" i="41"/>
  <c r="BB6" i="41"/>
  <c r="AX15" i="41"/>
  <c r="BB15" i="41"/>
  <c r="AV7" i="41"/>
  <c r="AV16" i="41"/>
  <c r="AZ12" i="41"/>
  <c r="BC16" i="41"/>
  <c r="AP7" i="41"/>
  <c r="AZ17" i="41"/>
  <c r="AT7" i="41"/>
  <c r="AR6" i="41"/>
  <c r="AR12" i="41"/>
  <c r="AP17" i="41"/>
  <c r="AT16" i="41"/>
  <c r="AX7" i="41"/>
  <c r="AR15" i="41"/>
  <c r="BD39" i="37"/>
  <c r="BE39" i="37" s="1"/>
  <c r="BF39" i="37" s="1"/>
  <c r="BG39" i="37" s="1"/>
  <c r="BH39" i="37" s="1"/>
  <c r="BI39" i="37" s="1"/>
  <c r="BJ39" i="37" s="1"/>
  <c r="BK39" i="37" s="1"/>
  <c r="BL39" i="37" s="1"/>
  <c r="BM39" i="37" s="1"/>
  <c r="BN39" i="37" s="1"/>
  <c r="BO39" i="37" s="1"/>
  <c r="BP39" i="37" s="1"/>
  <c r="BQ39" i="37" s="1"/>
  <c r="BR39" i="37" s="1"/>
  <c r="AI52" i="37"/>
  <c r="AJ52" i="37" s="1"/>
  <c r="BD31" i="37"/>
  <c r="BE31" i="37" s="1"/>
  <c r="BF31" i="37" s="1"/>
  <c r="BG31" i="37" s="1"/>
  <c r="BH31" i="37" s="1"/>
  <c r="BI31" i="37" s="1"/>
  <c r="AI50" i="37"/>
  <c r="AJ50" i="37" s="1"/>
  <c r="BD50" i="37"/>
  <c r="BE50" i="37" s="1"/>
  <c r="BF50" i="37" s="1"/>
  <c r="BG50" i="37" s="1"/>
  <c r="BH50" i="37" s="1"/>
  <c r="BI50" i="37" s="1"/>
  <c r="BJ50" i="37" s="1"/>
  <c r="BK50" i="37" s="1"/>
  <c r="BL50" i="37" s="1"/>
  <c r="BM50" i="37" s="1"/>
  <c r="BN50" i="37" s="1"/>
  <c r="BO50" i="37" s="1"/>
  <c r="BP50" i="37" s="1"/>
  <c r="BQ50" i="37" s="1"/>
  <c r="BR50" i="37" s="1"/>
  <c r="AI6" i="37"/>
  <c r="BD14" i="37"/>
  <c r="BE14" i="37" s="1"/>
  <c r="BF14" i="37" s="1"/>
  <c r="BG14" i="37" s="1"/>
  <c r="BH14" i="37" s="1"/>
  <c r="BI14" i="37" s="1"/>
  <c r="BJ14" i="37" s="1"/>
  <c r="BK14" i="37" s="1"/>
  <c r="BL14" i="37" s="1"/>
  <c r="BM14" i="37" s="1"/>
  <c r="BN14" i="37" s="1"/>
  <c r="BO14" i="37" s="1"/>
  <c r="BP14" i="37" s="1"/>
  <c r="BQ14" i="37" s="1"/>
  <c r="BR14" i="37" s="1"/>
  <c r="N19" i="34"/>
  <c r="BD41" i="37"/>
  <c r="BE41" i="37" s="1"/>
  <c r="BF41" i="37" s="1"/>
  <c r="BG41" i="37" s="1"/>
  <c r="BH41" i="37" s="1"/>
  <c r="BI41" i="37" s="1"/>
  <c r="BJ41" i="37" s="1"/>
  <c r="BK41" i="37" s="1"/>
  <c r="BL41" i="37" s="1"/>
  <c r="BM41" i="37" s="1"/>
  <c r="BN41" i="37" s="1"/>
  <c r="BO41" i="37" s="1"/>
  <c r="BP41" i="37" s="1"/>
  <c r="BQ41" i="37" s="1"/>
  <c r="BR41" i="37" s="1"/>
  <c r="BD57" i="37"/>
  <c r="BE57" i="37" s="1"/>
  <c r="BF57" i="37" s="1"/>
  <c r="BG57" i="37" s="1"/>
  <c r="BH57" i="37" s="1"/>
  <c r="BI57" i="37" s="1"/>
  <c r="BD27" i="37"/>
  <c r="BE27" i="37" s="1"/>
  <c r="BF27" i="37" s="1"/>
  <c r="BG27" i="37" s="1"/>
  <c r="BH27" i="37" s="1"/>
  <c r="BI27" i="37" s="1"/>
  <c r="F19" i="34"/>
  <c r="J19" i="34"/>
  <c r="AD19" i="34"/>
  <c r="P19" i="34"/>
  <c r="D22" i="34"/>
  <c r="V27" i="34"/>
  <c r="V27" i="10"/>
  <c r="AD27" i="34"/>
  <c r="AD27" i="10"/>
  <c r="H19" i="34"/>
  <c r="L19" i="34"/>
  <c r="H27" i="10"/>
  <c r="H27" i="34"/>
  <c r="P16" i="10"/>
  <c r="T11" i="10"/>
  <c r="T22" i="34"/>
  <c r="AF11" i="10"/>
  <c r="AB19" i="34"/>
  <c r="AB16" i="10"/>
  <c r="L22" i="34"/>
  <c r="D16" i="10"/>
  <c r="V19" i="34"/>
  <c r="L11" i="10"/>
  <c r="T16" i="10"/>
  <c r="J27" i="34"/>
  <c r="J27" i="10"/>
  <c r="R19" i="34"/>
  <c r="AB11" i="10"/>
  <c r="D19" i="34"/>
  <c r="X22" i="34"/>
  <c r="L16" i="10"/>
  <c r="F27" i="34"/>
  <c r="F27" i="10"/>
  <c r="AF27" i="34"/>
  <c r="AF27" i="10"/>
  <c r="X11" i="10"/>
  <c r="AB22" i="34"/>
  <c r="R27" i="34"/>
  <c r="R27" i="10"/>
  <c r="N27" i="34"/>
  <c r="N27" i="10"/>
  <c r="Z19" i="34"/>
  <c r="T19" i="34"/>
  <c r="X16" i="10"/>
  <c r="Z27" i="34"/>
  <c r="Z27" i="10"/>
  <c r="X19" i="34"/>
  <c r="P22" i="34"/>
  <c r="D13" i="34"/>
  <c r="T13" i="34"/>
  <c r="L13" i="34"/>
  <c r="AB13" i="34"/>
  <c r="D4" i="10"/>
  <c r="AB14" i="34"/>
  <c r="D14" i="34"/>
  <c r="T14" i="34"/>
  <c r="Z14" i="34"/>
  <c r="AB4" i="10"/>
  <c r="R4" i="10"/>
  <c r="L14" i="34"/>
  <c r="L4" i="10"/>
  <c r="R14" i="34"/>
  <c r="Z4" i="10"/>
  <c r="T4" i="10"/>
  <c r="Z26" i="34"/>
  <c r="Z26" i="10"/>
  <c r="R26" i="34"/>
  <c r="R26" i="10"/>
  <c r="V7" i="34"/>
  <c r="BC27" i="52"/>
  <c r="AF16" i="10"/>
  <c r="AF22" i="34"/>
  <c r="AQ27" i="52"/>
  <c r="H22" i="34"/>
  <c r="H16" i="10"/>
  <c r="AP27" i="52"/>
  <c r="F22" i="34"/>
  <c r="F16" i="10"/>
  <c r="AV27" i="52"/>
  <c r="R22" i="34"/>
  <c r="R16" i="10"/>
  <c r="AZ27" i="52"/>
  <c r="Z16" i="10"/>
  <c r="Z22" i="34"/>
  <c r="AR27" i="52"/>
  <c r="J16" i="10"/>
  <c r="J22" i="34"/>
  <c r="AT27" i="52"/>
  <c r="N22" i="34"/>
  <c r="N16" i="10"/>
  <c r="AX27" i="52"/>
  <c r="V22" i="34"/>
  <c r="V16" i="10"/>
  <c r="BB27" i="52"/>
  <c r="AD22" i="34"/>
  <c r="AD16" i="10"/>
  <c r="AD18" i="34"/>
  <c r="N6" i="34"/>
  <c r="AI41" i="37"/>
  <c r="AJ41" i="37" s="1"/>
  <c r="N5" i="34"/>
  <c r="AI59" i="37"/>
  <c r="AJ59" i="37" s="1"/>
  <c r="AI7" i="37"/>
  <c r="AI38" i="37"/>
  <c r="AJ38" i="37" s="1"/>
  <c r="J4" i="10"/>
  <c r="J14" i="34"/>
  <c r="V18" i="34"/>
  <c r="H14" i="34"/>
  <c r="H4" i="10"/>
  <c r="AY6" i="51"/>
  <c r="X26" i="34"/>
  <c r="X26" i="10"/>
  <c r="BB6" i="51"/>
  <c r="AD26" i="34"/>
  <c r="AD26" i="10"/>
  <c r="F29" i="34"/>
  <c r="N29" i="34"/>
  <c r="V4" i="10"/>
  <c r="V14" i="34"/>
  <c r="AQ6" i="51"/>
  <c r="H26" i="10"/>
  <c r="H26" i="34"/>
  <c r="AD29" i="34"/>
  <c r="F26" i="10"/>
  <c r="F26" i="34"/>
  <c r="N4" i="10"/>
  <c r="N14" i="34"/>
  <c r="F29" i="10"/>
  <c r="AT6" i="51"/>
  <c r="N26" i="10"/>
  <c r="N26" i="34"/>
  <c r="X14" i="34"/>
  <c r="X4" i="10"/>
  <c r="N18" i="34"/>
  <c r="F14" i="34"/>
  <c r="F4" i="10"/>
  <c r="N29" i="10"/>
  <c r="AX6" i="51"/>
  <c r="V26" i="34"/>
  <c r="V26" i="10"/>
  <c r="BC6" i="51"/>
  <c r="AF26" i="10"/>
  <c r="AF26" i="34"/>
  <c r="AD29" i="10"/>
  <c r="AR6" i="51"/>
  <c r="J26" i="34"/>
  <c r="J26" i="10"/>
  <c r="P14" i="34"/>
  <c r="P4" i="10"/>
  <c r="AU6" i="51"/>
  <c r="P26" i="34"/>
  <c r="P26" i="10"/>
  <c r="AF4" i="10"/>
  <c r="AF14" i="34"/>
  <c r="AD4" i="10"/>
  <c r="AD14" i="34"/>
  <c r="F7" i="34"/>
  <c r="AD7" i="34"/>
  <c r="N11" i="34"/>
  <c r="F6" i="34"/>
  <c r="N9" i="34"/>
  <c r="AD3" i="34"/>
  <c r="F9" i="34"/>
  <c r="AD5" i="34"/>
  <c r="AD6" i="34"/>
  <c r="AD9" i="34"/>
  <c r="AD11" i="34"/>
  <c r="V9" i="34"/>
  <c r="V29" i="34"/>
  <c r="V29" i="10"/>
  <c r="J29" i="34"/>
  <c r="V13" i="10"/>
  <c r="V21" i="34"/>
  <c r="R20" i="34"/>
  <c r="Z20" i="34"/>
  <c r="P12" i="10"/>
  <c r="J20" i="34"/>
  <c r="X20" i="34"/>
  <c r="AI78" i="47"/>
  <c r="AJ78" i="47" s="1"/>
  <c r="AF20" i="34"/>
  <c r="AF12" i="10"/>
  <c r="H12" i="10"/>
  <c r="H20" i="34"/>
  <c r="Z6" i="34"/>
  <c r="AB11" i="34"/>
  <c r="T21" i="34"/>
  <c r="L21" i="34"/>
  <c r="R21" i="34"/>
  <c r="AB21" i="34"/>
  <c r="Z21" i="34"/>
  <c r="R4" i="34"/>
  <c r="F11" i="34"/>
  <c r="V11" i="34"/>
  <c r="F4" i="34"/>
  <c r="Z11" i="34"/>
  <c r="Z4" i="34"/>
  <c r="AF16" i="34"/>
  <c r="V5" i="34"/>
  <c r="BD36" i="37"/>
  <c r="BE36" i="37" s="1"/>
  <c r="BF36" i="37" s="1"/>
  <c r="BG36" i="37" s="1"/>
  <c r="BH36" i="37" s="1"/>
  <c r="BI36" i="37" s="1"/>
  <c r="BJ36" i="37" s="1"/>
  <c r="BK36" i="37" s="1"/>
  <c r="BL36" i="37" s="1"/>
  <c r="BM36" i="37" s="1"/>
  <c r="BN36" i="37" s="1"/>
  <c r="BO36" i="37" s="1"/>
  <c r="BP36" i="37" s="1"/>
  <c r="BQ36" i="37" s="1"/>
  <c r="BR36" i="37" s="1"/>
  <c r="BD48" i="37"/>
  <c r="BE48" i="37" s="1"/>
  <c r="BF48" i="37" s="1"/>
  <c r="BG48" i="37" s="1"/>
  <c r="BH48" i="37" s="1"/>
  <c r="BI48" i="37" s="1"/>
  <c r="AI56" i="37"/>
  <c r="AJ56" i="37" s="1"/>
  <c r="AI16" i="37"/>
  <c r="BD59" i="37"/>
  <c r="BE59" i="37" s="1"/>
  <c r="BF59" i="37" s="1"/>
  <c r="BG59" i="37" s="1"/>
  <c r="BH59" i="37" s="1"/>
  <c r="BI59" i="37" s="1"/>
  <c r="BJ59" i="37" s="1"/>
  <c r="BK59" i="37" s="1"/>
  <c r="BL59" i="37" s="1"/>
  <c r="BM59" i="37" s="1"/>
  <c r="BN59" i="37" s="1"/>
  <c r="BO59" i="37" s="1"/>
  <c r="BP59" i="37" s="1"/>
  <c r="BQ59" i="37" s="1"/>
  <c r="BR59" i="37" s="1"/>
  <c r="AI24" i="37"/>
  <c r="AI58" i="37"/>
  <c r="AJ58" i="37" s="1"/>
  <c r="AI19" i="37"/>
  <c r="BD28" i="37"/>
  <c r="BE28" i="37" s="1"/>
  <c r="BF28" i="37" s="1"/>
  <c r="BG28" i="37" s="1"/>
  <c r="BH28" i="37" s="1"/>
  <c r="BI28" i="37" s="1"/>
  <c r="BD22" i="37"/>
  <c r="BE22" i="37" s="1"/>
  <c r="BF22" i="37" s="1"/>
  <c r="BG22" i="37" s="1"/>
  <c r="BH22" i="37" s="1"/>
  <c r="BI22" i="37" s="1"/>
  <c r="BJ22" i="37" s="1"/>
  <c r="BK22" i="37" s="1"/>
  <c r="BL22" i="37" s="1"/>
  <c r="BM22" i="37" s="1"/>
  <c r="BN22" i="37" s="1"/>
  <c r="BO22" i="37" s="1"/>
  <c r="BP22" i="37" s="1"/>
  <c r="BQ22" i="37" s="1"/>
  <c r="BR22" i="37" s="1"/>
  <c r="X13" i="34"/>
  <c r="X10" i="34"/>
  <c r="V4" i="34"/>
  <c r="T23" i="34"/>
  <c r="T11" i="34"/>
  <c r="T7" i="34"/>
  <c r="T8" i="34"/>
  <c r="R10" i="34"/>
  <c r="P8" i="34"/>
  <c r="P10" i="34"/>
  <c r="L10" i="34"/>
  <c r="L29" i="34"/>
  <c r="L16" i="34"/>
  <c r="J11" i="34"/>
  <c r="J21" i="34"/>
  <c r="J5" i="34"/>
  <c r="AI36" i="37"/>
  <c r="AJ36" i="37" s="1"/>
  <c r="AI17" i="37"/>
  <c r="BD19" i="37"/>
  <c r="BE19" i="37" s="1"/>
  <c r="BF19" i="37" s="1"/>
  <c r="BG19" i="37" s="1"/>
  <c r="BH19" i="37" s="1"/>
  <c r="BI19" i="37" s="1"/>
  <c r="BJ19" i="37" s="1"/>
  <c r="BK19" i="37" s="1"/>
  <c r="BL19" i="37" s="1"/>
  <c r="BM19" i="37" s="1"/>
  <c r="BN19" i="37" s="1"/>
  <c r="BO19" i="37" s="1"/>
  <c r="BP19" i="37" s="1"/>
  <c r="BQ19" i="37" s="1"/>
  <c r="BR19" i="37" s="1"/>
  <c r="AI27" i="37"/>
  <c r="AI85" i="47"/>
  <c r="AJ85" i="47" s="1"/>
  <c r="AI31" i="37"/>
  <c r="BD16" i="37"/>
  <c r="BE16" i="37" s="1"/>
  <c r="BF16" i="37" s="1"/>
  <c r="BG16" i="37" s="1"/>
  <c r="BH16" i="37" s="1"/>
  <c r="BI16" i="37" s="1"/>
  <c r="BJ16" i="37" s="1"/>
  <c r="BK16" i="37" s="1"/>
  <c r="BL16" i="37" s="1"/>
  <c r="BM16" i="37" s="1"/>
  <c r="BN16" i="37" s="1"/>
  <c r="BO16" i="37" s="1"/>
  <c r="BP16" i="37" s="1"/>
  <c r="BQ16" i="37" s="1"/>
  <c r="BR16" i="37" s="1"/>
  <c r="BD7" i="37"/>
  <c r="BE7" i="37" s="1"/>
  <c r="BF7" i="37" s="1"/>
  <c r="BG7" i="37" s="1"/>
  <c r="BH7" i="37" s="1"/>
  <c r="BI7" i="37" s="1"/>
  <c r="BJ7" i="37" s="1"/>
  <c r="BK7" i="37" s="1"/>
  <c r="BL7" i="37" s="1"/>
  <c r="BM7" i="37" s="1"/>
  <c r="BN7" i="37" s="1"/>
  <c r="BO7" i="37" s="1"/>
  <c r="BP7" i="37" s="1"/>
  <c r="BQ7" i="37" s="1"/>
  <c r="BR7" i="37" s="1"/>
  <c r="BD52" i="37"/>
  <c r="BE52" i="37" s="1"/>
  <c r="BF52" i="37" s="1"/>
  <c r="BG52" i="37" s="1"/>
  <c r="BH52" i="37" s="1"/>
  <c r="BI52" i="37" s="1"/>
  <c r="BJ52" i="37" s="1"/>
  <c r="BK52" i="37" s="1"/>
  <c r="BL52" i="37" s="1"/>
  <c r="BM52" i="37" s="1"/>
  <c r="BN52" i="37" s="1"/>
  <c r="BO52" i="37" s="1"/>
  <c r="BP52" i="37" s="1"/>
  <c r="BQ52" i="37" s="1"/>
  <c r="BR52" i="37" s="1"/>
  <c r="BD23" i="37"/>
  <c r="BE23" i="37" s="1"/>
  <c r="BF23" i="37" s="1"/>
  <c r="BG23" i="37" s="1"/>
  <c r="BH23" i="37" s="1"/>
  <c r="BI23" i="37" s="1"/>
  <c r="BD46" i="37"/>
  <c r="BE46" i="37" s="1"/>
  <c r="BF46" i="37" s="1"/>
  <c r="BG46" i="37" s="1"/>
  <c r="BH46" i="37" s="1"/>
  <c r="BI46" i="37" s="1"/>
  <c r="H13" i="34"/>
  <c r="AI68" i="37"/>
  <c r="AJ68" i="37" s="1"/>
  <c r="AI46" i="37"/>
  <c r="AJ46" i="37" s="1"/>
  <c r="H15" i="34"/>
  <c r="AI21" i="37"/>
  <c r="AI49" i="37"/>
  <c r="AJ49" i="37" s="1"/>
  <c r="BD68" i="37"/>
  <c r="BE68" i="37" s="1"/>
  <c r="BF68" i="37" s="1"/>
  <c r="BG68" i="37" s="1"/>
  <c r="BH68" i="37" s="1"/>
  <c r="BI68" i="37" s="1"/>
  <c r="BD29" i="37"/>
  <c r="BE29" i="37" s="1"/>
  <c r="BF29" i="37" s="1"/>
  <c r="BG29" i="37" s="1"/>
  <c r="BH29" i="37" s="1"/>
  <c r="BI29" i="37" s="1"/>
  <c r="BD30" i="37"/>
  <c r="BE30" i="37" s="1"/>
  <c r="BF30" i="37" s="1"/>
  <c r="BG30" i="37" s="1"/>
  <c r="BH30" i="37" s="1"/>
  <c r="BI30" i="37" s="1"/>
  <c r="AI67" i="37"/>
  <c r="AJ67" i="37" s="1"/>
  <c r="AI30" i="37"/>
  <c r="BD58" i="37"/>
  <c r="BE58" i="37" s="1"/>
  <c r="BF58" i="37" s="1"/>
  <c r="BG58" i="37" s="1"/>
  <c r="BH58" i="37" s="1"/>
  <c r="BI58" i="37" s="1"/>
  <c r="BJ58" i="37" s="1"/>
  <c r="BK58" i="37" s="1"/>
  <c r="BL58" i="37" s="1"/>
  <c r="BM58" i="37" s="1"/>
  <c r="BN58" i="37" s="1"/>
  <c r="BO58" i="37" s="1"/>
  <c r="BP58" i="37" s="1"/>
  <c r="BQ58" i="37" s="1"/>
  <c r="BR58" i="37" s="1"/>
  <c r="AI35" i="37"/>
  <c r="AJ35" i="37" s="1"/>
  <c r="AI57" i="37"/>
  <c r="AJ57" i="37" s="1"/>
  <c r="F5" i="34"/>
  <c r="F18" i="34"/>
  <c r="D4" i="34"/>
  <c r="D21" i="34"/>
  <c r="D10" i="34"/>
  <c r="D23" i="34"/>
  <c r="D3" i="34"/>
  <c r="D12" i="34"/>
  <c r="D16" i="34"/>
  <c r="D15" i="34"/>
  <c r="R16" i="34"/>
  <c r="L8" i="34"/>
  <c r="R8" i="34"/>
  <c r="Z10" i="34"/>
  <c r="D6" i="34"/>
  <c r="P15" i="34"/>
  <c r="P13" i="34"/>
  <c r="AD13" i="34"/>
  <c r="AD17" i="34"/>
  <c r="Z5" i="34"/>
  <c r="AB7" i="34"/>
  <c r="AB10" i="34"/>
  <c r="J8" i="34"/>
  <c r="D18" i="34"/>
  <c r="N4" i="34"/>
  <c r="V6" i="34"/>
  <c r="AD4" i="34"/>
  <c r="D2" i="34"/>
  <c r="T9" i="34"/>
  <c r="AF37" i="34"/>
  <c r="F8" i="34"/>
  <c r="F17" i="34"/>
  <c r="BD55" i="37"/>
  <c r="BE55" i="37" s="1"/>
  <c r="BF55" i="37" s="1"/>
  <c r="BG55" i="37" s="1"/>
  <c r="BH55" i="37" s="1"/>
  <c r="BI55" i="37" s="1"/>
  <c r="BJ55" i="37" s="1"/>
  <c r="BK55" i="37" s="1"/>
  <c r="BL55" i="37" s="1"/>
  <c r="BM55" i="37" s="1"/>
  <c r="BN55" i="37" s="1"/>
  <c r="BO55" i="37" s="1"/>
  <c r="BP55" i="37" s="1"/>
  <c r="BQ55" i="37" s="1"/>
  <c r="BR55" i="37" s="1"/>
  <c r="AI82" i="47"/>
  <c r="AJ82" i="47" s="1"/>
  <c r="AI89" i="47"/>
  <c r="AJ89" i="47" s="1"/>
  <c r="D8" i="34"/>
  <c r="D29" i="34"/>
  <c r="T10" i="34"/>
  <c r="H37" i="34"/>
  <c r="AB23" i="34"/>
  <c r="J15" i="34"/>
  <c r="V13" i="34"/>
  <c r="BD60" i="37"/>
  <c r="BE60" i="37" s="1"/>
  <c r="BF60" i="37" s="1"/>
  <c r="BG60" i="37" s="1"/>
  <c r="BH60" i="37" s="1"/>
  <c r="BI60" i="37" s="1"/>
  <c r="F2" i="34"/>
  <c r="Z8" i="34"/>
  <c r="N7" i="34"/>
  <c r="J18" i="34"/>
  <c r="AF21" i="34"/>
  <c r="BD66" i="37"/>
  <c r="BE66" i="37" s="1"/>
  <c r="BF66" i="37" s="1"/>
  <c r="BG66" i="37" s="1"/>
  <c r="BH66" i="37" s="1"/>
  <c r="BI66" i="37" s="1"/>
  <c r="AB8" i="34"/>
  <c r="D5" i="34"/>
  <c r="J10" i="34"/>
  <c r="X8" i="34"/>
  <c r="AI87" i="47"/>
  <c r="AJ87" i="47" s="1"/>
  <c r="BA13" i="44"/>
  <c r="AB37" i="34"/>
  <c r="X9" i="34"/>
  <c r="AI86" i="47"/>
  <c r="AJ86" i="47" s="1"/>
  <c r="AK31" i="34"/>
  <c r="Z16" i="34"/>
  <c r="AB4" i="34"/>
  <c r="R11" i="34"/>
  <c r="H9" i="34"/>
  <c r="Z7" i="34"/>
  <c r="Z9" i="34"/>
  <c r="J23" i="34"/>
  <c r="AU22" i="53"/>
  <c r="P35" i="34"/>
  <c r="AH35" i="34" s="1"/>
  <c r="P36" i="34"/>
  <c r="H18" i="34"/>
  <c r="Z17" i="34"/>
  <c r="AW24" i="46"/>
  <c r="T15" i="34"/>
  <c r="AF18" i="34"/>
  <c r="AD15" i="34"/>
  <c r="Z37" i="34"/>
  <c r="H11" i="34"/>
  <c r="F23" i="34"/>
  <c r="T3" i="34"/>
  <c r="T4" i="34"/>
  <c r="R6" i="34"/>
  <c r="AZ8" i="41"/>
  <c r="Z2" i="34"/>
  <c r="AX8" i="41"/>
  <c r="V2" i="34"/>
  <c r="H21" i="34"/>
  <c r="T29" i="34"/>
  <c r="P21" i="34"/>
  <c r="D9" i="34"/>
  <c r="T16" i="34"/>
  <c r="P23" i="34"/>
  <c r="P16" i="34"/>
  <c r="AB16" i="34"/>
  <c r="AF23" i="34"/>
  <c r="F13" i="34"/>
  <c r="X17" i="34"/>
  <c r="R36" i="34"/>
  <c r="AI73" i="47"/>
  <c r="AG39" i="34"/>
  <c r="X3" i="34"/>
  <c r="AD12" i="34"/>
  <c r="AD16" i="34"/>
  <c r="P3" i="34"/>
  <c r="L5" i="34"/>
  <c r="N15" i="34"/>
  <c r="T6" i="34"/>
  <c r="X5" i="34"/>
  <c r="V23" i="34"/>
  <c r="J9" i="34"/>
  <c r="P18" i="34"/>
  <c r="L2" i="34"/>
  <c r="AF9" i="34"/>
  <c r="N23" i="34"/>
  <c r="BC10" i="41"/>
  <c r="AF4" i="34"/>
  <c r="X12" i="34"/>
  <c r="T12" i="34"/>
  <c r="V12" i="34"/>
  <c r="L4" i="34"/>
  <c r="P6" i="34"/>
  <c r="D11" i="34"/>
  <c r="N12" i="34"/>
  <c r="X4" i="34"/>
  <c r="BC30" i="52"/>
  <c r="AF19" i="34"/>
  <c r="Z3" i="34"/>
  <c r="Z18" i="34"/>
  <c r="J4" i="34"/>
  <c r="AR8" i="41"/>
  <c r="J2" i="34"/>
  <c r="BB8" i="41"/>
  <c r="AD2" i="34"/>
  <c r="AF7" i="34"/>
  <c r="X21" i="34"/>
  <c r="L23" i="34"/>
  <c r="AF15" i="34"/>
  <c r="BC21" i="37"/>
  <c r="AF10" i="34"/>
  <c r="F12" i="34"/>
  <c r="F16" i="34"/>
  <c r="AU37" i="53"/>
  <c r="P20" i="34"/>
  <c r="BC14" i="41"/>
  <c r="AF5" i="34"/>
  <c r="Z12" i="34"/>
  <c r="T18" i="34"/>
  <c r="N16" i="34"/>
  <c r="P4" i="34"/>
  <c r="L18" i="34"/>
  <c r="AB5" i="34"/>
  <c r="AB15" i="34"/>
  <c r="L6" i="34"/>
  <c r="P9" i="34"/>
  <c r="V8" i="34"/>
  <c r="AD10" i="34"/>
  <c r="L3" i="34"/>
  <c r="V15" i="34"/>
  <c r="J17" i="34"/>
  <c r="AS13" i="44"/>
  <c r="L37" i="34"/>
  <c r="AY13" i="44"/>
  <c r="X37" i="34"/>
  <c r="BC5" i="37"/>
  <c r="AF8" i="34"/>
  <c r="AQ21" i="37"/>
  <c r="H10" i="34"/>
  <c r="AD23" i="34"/>
  <c r="AD37" i="34"/>
  <c r="P7" i="34"/>
  <c r="P5" i="34"/>
  <c r="AB12" i="34"/>
  <c r="J13" i="34"/>
  <c r="R13" i="34"/>
  <c r="P2" i="34"/>
  <c r="X11" i="34"/>
  <c r="L12" i="34"/>
  <c r="AB6" i="34"/>
  <c r="AU18" i="53"/>
  <c r="P30" i="34"/>
  <c r="AH30" i="34" s="1"/>
  <c r="V10" i="34"/>
  <c r="AU13" i="44"/>
  <c r="P37" i="34"/>
  <c r="R23" i="34"/>
  <c r="AF11" i="34"/>
  <c r="R12" i="34"/>
  <c r="R7" i="34"/>
  <c r="X18" i="34"/>
  <c r="R37" i="34"/>
  <c r="J12" i="34"/>
  <c r="R3" i="34"/>
  <c r="P29" i="34"/>
  <c r="X29" i="34"/>
  <c r="AB9" i="34"/>
  <c r="D37" i="34"/>
  <c r="L9" i="34"/>
  <c r="AW13" i="44"/>
  <c r="T37" i="34"/>
  <c r="H16" i="34"/>
  <c r="X23" i="34"/>
  <c r="X15" i="34"/>
  <c r="AF13" i="34"/>
  <c r="AF17" i="34"/>
  <c r="N13" i="34"/>
  <c r="AI81" i="47"/>
  <c r="AJ81" i="47" s="1"/>
  <c r="AI74" i="47"/>
  <c r="BC5" i="41"/>
  <c r="AF3" i="34"/>
  <c r="R17" i="34"/>
  <c r="J7" i="34"/>
  <c r="Z13" i="34"/>
  <c r="D7" i="34"/>
  <c r="AB29" i="34"/>
  <c r="AF29" i="34"/>
  <c r="Z29" i="34"/>
  <c r="H7" i="34"/>
  <c r="AD8" i="34"/>
  <c r="BC13" i="53"/>
  <c r="AF36" i="34"/>
  <c r="BC9" i="41"/>
  <c r="AF6" i="34"/>
  <c r="F37" i="34"/>
  <c r="L11" i="34"/>
  <c r="V37" i="34"/>
  <c r="N8" i="34"/>
  <c r="L15" i="34"/>
  <c r="J37" i="34"/>
  <c r="P12" i="34"/>
  <c r="F10" i="34"/>
  <c r="H5" i="34"/>
  <c r="Z23" i="34"/>
  <c r="H6" i="34"/>
  <c r="H4" i="34"/>
  <c r="X6" i="34"/>
  <c r="AB3" i="34"/>
  <c r="F15" i="34"/>
  <c r="J16" i="34"/>
  <c r="X2" i="34"/>
  <c r="H3" i="34"/>
  <c r="AB18" i="34"/>
  <c r="N3" i="34"/>
  <c r="AV8" i="41"/>
  <c r="R2" i="34"/>
  <c r="F3" i="34"/>
  <c r="AT8" i="41"/>
  <c r="N2" i="34"/>
  <c r="V3" i="34"/>
  <c r="J6" i="34"/>
  <c r="J3" i="34"/>
  <c r="X7" i="34"/>
  <c r="R29" i="34"/>
  <c r="AI15" i="37"/>
  <c r="R18" i="34"/>
  <c r="R5" i="34"/>
  <c r="L7" i="34"/>
  <c r="H29" i="34"/>
  <c r="H23" i="34"/>
  <c r="X16" i="34"/>
  <c r="R15" i="34"/>
  <c r="Z15" i="34"/>
  <c r="V17" i="34"/>
  <c r="Z36" i="34"/>
  <c r="BC18" i="37"/>
  <c r="AF12" i="34"/>
  <c r="BD42" i="37"/>
  <c r="BE42" i="37" s="1"/>
  <c r="BF42" i="37" s="1"/>
  <c r="BG42" i="37" s="1"/>
  <c r="BH42" i="37" s="1"/>
  <c r="BI42" i="37" s="1"/>
  <c r="BJ42" i="37" s="1"/>
  <c r="BK42" i="37" s="1"/>
  <c r="BL42" i="37" s="1"/>
  <c r="BM42" i="37" s="1"/>
  <c r="BN42" i="37" s="1"/>
  <c r="BO42" i="37" s="1"/>
  <c r="BP42" i="37" s="1"/>
  <c r="BQ42" i="37" s="1"/>
  <c r="BR42" i="37" s="1"/>
  <c r="AQ5" i="37"/>
  <c r="H8" i="34"/>
  <c r="AQ18" i="37"/>
  <c r="H12" i="34"/>
  <c r="BD45" i="37"/>
  <c r="BE45" i="37" s="1"/>
  <c r="BF45" i="37" s="1"/>
  <c r="BG45" i="37" s="1"/>
  <c r="BH45" i="37" s="1"/>
  <c r="BI45" i="37" s="1"/>
  <c r="T5" i="34"/>
  <c r="R9" i="34"/>
  <c r="BC8" i="41"/>
  <c r="AF2" i="34"/>
  <c r="N10" i="34"/>
  <c r="N37" i="34"/>
  <c r="P11" i="34"/>
  <c r="H2" i="34"/>
  <c r="AB2" i="34"/>
  <c r="V16" i="34"/>
  <c r="T2" i="34"/>
  <c r="AY15" i="53"/>
  <c r="AV15" i="53"/>
  <c r="AZ15" i="53"/>
  <c r="AR15" i="53"/>
  <c r="AU37" i="50"/>
  <c r="AU28" i="50"/>
  <c r="AS37" i="50"/>
  <c r="BA37" i="50"/>
  <c r="AY28" i="50"/>
  <c r="BC28" i="50"/>
  <c r="BC37" i="50"/>
  <c r="AS28" i="50"/>
  <c r="AW37" i="50"/>
  <c r="AY37" i="50"/>
  <c r="AQ28" i="50"/>
  <c r="AQ37" i="50"/>
  <c r="BA28" i="50"/>
  <c r="AW28" i="50"/>
  <c r="AU17" i="51"/>
  <c r="AU5" i="51"/>
  <c r="AP5" i="51"/>
  <c r="AX38" i="51"/>
  <c r="AQ7" i="51"/>
  <c r="AQ17" i="51"/>
  <c r="BC14" i="51"/>
  <c r="AR7" i="51"/>
  <c r="AU38" i="51"/>
  <c r="AU14" i="51"/>
  <c r="AU24" i="51"/>
  <c r="AU18" i="51"/>
  <c r="AU42" i="51"/>
  <c r="AU27" i="51"/>
  <c r="AX17" i="51"/>
  <c r="AX18" i="51"/>
  <c r="AX16" i="51"/>
  <c r="AQ16" i="51"/>
  <c r="AQ5" i="51"/>
  <c r="AQ24" i="51"/>
  <c r="AQ36" i="51"/>
  <c r="BC17" i="51"/>
  <c r="BC18" i="51"/>
  <c r="BC27" i="51"/>
  <c r="BC42" i="51"/>
  <c r="AY7" i="51"/>
  <c r="AY12" i="51"/>
  <c r="AY38" i="51"/>
  <c r="AT5" i="51"/>
  <c r="AT27" i="51"/>
  <c r="BB26" i="51"/>
  <c r="BB27" i="51"/>
  <c r="AU7" i="51"/>
  <c r="AU23" i="51"/>
  <c r="AU36" i="51"/>
  <c r="AP14" i="51"/>
  <c r="AP27" i="51"/>
  <c r="AP38" i="51"/>
  <c r="AP16" i="51"/>
  <c r="BB23" i="51"/>
  <c r="AU16" i="51"/>
  <c r="AU12" i="51"/>
  <c r="AU37" i="51"/>
  <c r="AU26" i="51"/>
  <c r="AP26" i="51"/>
  <c r="AP37" i="51"/>
  <c r="AX36" i="51"/>
  <c r="AX5" i="51"/>
  <c r="AX27" i="51"/>
  <c r="AX7" i="51"/>
  <c r="AQ14" i="51"/>
  <c r="AQ26" i="51"/>
  <c r="AQ12" i="51"/>
  <c r="BC16" i="51"/>
  <c r="BC23" i="51"/>
  <c r="BC38" i="51"/>
  <c r="BC24" i="51"/>
  <c r="AY14" i="51"/>
  <c r="AY24" i="51"/>
  <c r="AY26" i="51"/>
  <c r="AY36" i="51"/>
  <c r="AT12" i="51"/>
  <c r="AT23" i="51"/>
  <c r="AT42" i="51"/>
  <c r="BB5" i="51"/>
  <c r="BB14" i="51"/>
  <c r="BB17" i="51"/>
  <c r="BB36" i="51"/>
  <c r="BB42" i="51"/>
  <c r="AV5" i="51"/>
  <c r="AR37" i="51"/>
  <c r="AX14" i="51"/>
  <c r="AX12" i="51"/>
  <c r="AX26" i="51"/>
  <c r="AX24" i="51"/>
  <c r="AX37" i="51"/>
  <c r="AX42" i="51"/>
  <c r="AQ38" i="51"/>
  <c r="AQ23" i="51"/>
  <c r="AQ18" i="51"/>
  <c r="AQ37" i="51"/>
  <c r="AQ42" i="51"/>
  <c r="BC7" i="51"/>
  <c r="BC26" i="51"/>
  <c r="BC36" i="51"/>
  <c r="AY37" i="51"/>
  <c r="AY17" i="51"/>
  <c r="AY18" i="51"/>
  <c r="AY27" i="51"/>
  <c r="AY42" i="51"/>
  <c r="AT14" i="51"/>
  <c r="AT36" i="51"/>
  <c r="AT18" i="51"/>
  <c r="AT7" i="51"/>
  <c r="AT38" i="51"/>
  <c r="BB38" i="51"/>
  <c r="BB7" i="51"/>
  <c r="AP7" i="51"/>
  <c r="AX23" i="51"/>
  <c r="AQ27" i="51"/>
  <c r="BC37" i="51"/>
  <c r="BC5" i="51"/>
  <c r="BC12" i="51"/>
  <c r="AY16" i="51"/>
  <c r="AY23" i="51"/>
  <c r="AY5" i="51"/>
  <c r="AT17" i="51"/>
  <c r="AT26" i="51"/>
  <c r="AT16" i="51"/>
  <c r="AT24" i="51"/>
  <c r="AT37" i="51"/>
  <c r="BB12" i="51"/>
  <c r="BB18" i="51"/>
  <c r="BB16" i="51"/>
  <c r="BB24" i="51"/>
  <c r="BB37" i="51"/>
  <c r="AI80" i="47"/>
  <c r="AJ80" i="47" s="1"/>
  <c r="AI90" i="47"/>
  <c r="AJ90" i="47" s="1"/>
  <c r="AI83" i="47"/>
  <c r="AJ83" i="47" s="1"/>
  <c r="AI75" i="47"/>
  <c r="AI77" i="47"/>
  <c r="AJ77" i="47" s="1"/>
  <c r="AI84" i="47"/>
  <c r="AJ84" i="47" s="1"/>
  <c r="AI88" i="47"/>
  <c r="AJ88" i="47" s="1"/>
  <c r="AI79" i="47"/>
  <c r="AJ79" i="47" s="1"/>
  <c r="AI76" i="47"/>
  <c r="AD37" i="10"/>
  <c r="N37" i="10"/>
  <c r="F37" i="10"/>
  <c r="V37" i="10"/>
  <c r="Z37" i="10"/>
  <c r="J37" i="10"/>
  <c r="R37" i="10"/>
  <c r="J38" i="10"/>
  <c r="Z38" i="10"/>
  <c r="R38" i="10"/>
  <c r="T38" i="10"/>
  <c r="AB38" i="10"/>
  <c r="D38" i="10"/>
  <c r="L38" i="10"/>
  <c r="H38" i="10"/>
  <c r="X38" i="10"/>
  <c r="P38" i="10"/>
  <c r="AF38" i="10"/>
  <c r="AU11" i="45"/>
  <c r="P37" i="10"/>
  <c r="BC11" i="45"/>
  <c r="AF37" i="10"/>
  <c r="AW11" i="45"/>
  <c r="T37" i="10"/>
  <c r="BA11" i="45"/>
  <c r="AB37" i="10"/>
  <c r="D37" i="10"/>
  <c r="AS11" i="45"/>
  <c r="L37" i="10"/>
  <c r="AQ11" i="45"/>
  <c r="H37" i="10"/>
  <c r="AY11" i="45"/>
  <c r="X37" i="10"/>
  <c r="AI44" i="37"/>
  <c r="AJ44" i="37" s="1"/>
  <c r="BD63" i="37"/>
  <c r="BE63" i="37" s="1"/>
  <c r="BF63" i="37" s="1"/>
  <c r="BG63" i="37" s="1"/>
  <c r="BH63" i="37" s="1"/>
  <c r="BI63" i="37" s="1"/>
  <c r="AI10" i="37"/>
  <c r="AI47" i="37"/>
  <c r="AJ47" i="37" s="1"/>
  <c r="AI22" i="37"/>
  <c r="AI60" i="37"/>
  <c r="AJ60" i="37" s="1"/>
  <c r="AI65" i="37"/>
  <c r="AJ65" i="37" s="1"/>
  <c r="BD44" i="37"/>
  <c r="BE44" i="37" s="1"/>
  <c r="BF44" i="37" s="1"/>
  <c r="BG44" i="37" s="1"/>
  <c r="BH44" i="37" s="1"/>
  <c r="BI44" i="37" s="1"/>
  <c r="AI63" i="37"/>
  <c r="AJ63" i="37" s="1"/>
  <c r="AI62" i="37"/>
  <c r="AJ62" i="37" s="1"/>
  <c r="BD20" i="37"/>
  <c r="BE20" i="37" s="1"/>
  <c r="BF20" i="37" s="1"/>
  <c r="BG20" i="37" s="1"/>
  <c r="BH20" i="37" s="1"/>
  <c r="BI20" i="37" s="1"/>
  <c r="AI55" i="37"/>
  <c r="AJ55" i="37" s="1"/>
  <c r="AI18" i="37"/>
  <c r="AI42" i="37"/>
  <c r="AJ42" i="37" s="1"/>
  <c r="AI9" i="37"/>
  <c r="AI14" i="37"/>
  <c r="AI39" i="37"/>
  <c r="AJ39" i="37" s="1"/>
  <c r="BD24" i="37"/>
  <c r="BE24" i="37" s="1"/>
  <c r="BF24" i="37" s="1"/>
  <c r="BG24" i="37" s="1"/>
  <c r="BH24" i="37" s="1"/>
  <c r="BI24" i="37" s="1"/>
  <c r="AI29" i="37"/>
  <c r="AI34" i="37"/>
  <c r="AJ34" i="37" s="1"/>
  <c r="AI48" i="37"/>
  <c r="AJ48" i="37" s="1"/>
  <c r="AI45" i="37"/>
  <c r="AJ45" i="37" s="1"/>
  <c r="AI71" i="37"/>
  <c r="AJ71" i="37" s="1"/>
  <c r="BD8" i="37"/>
  <c r="BE8" i="37" s="1"/>
  <c r="BF8" i="37" s="1"/>
  <c r="BG8" i="37" s="1"/>
  <c r="BH8" i="37" s="1"/>
  <c r="BI8" i="37" s="1"/>
  <c r="AI66" i="37"/>
  <c r="AJ66" i="37" s="1"/>
  <c r="AI72" i="37"/>
  <c r="AJ72" i="37" s="1"/>
  <c r="F23" i="10"/>
  <c r="AV13" i="53"/>
  <c r="R36" i="10"/>
  <c r="AV18" i="53"/>
  <c r="R30" i="10"/>
  <c r="AR13" i="53"/>
  <c r="J36" i="10"/>
  <c r="AR37" i="53"/>
  <c r="J12" i="10"/>
  <c r="AY18" i="53"/>
  <c r="X30" i="10"/>
  <c r="AV22" i="53"/>
  <c r="R35" i="10"/>
  <c r="AZ18" i="53"/>
  <c r="Z30" i="10"/>
  <c r="AR18" i="53"/>
  <c r="J30" i="10"/>
  <c r="AR22" i="53"/>
  <c r="J35" i="10"/>
  <c r="AY22" i="53"/>
  <c r="X35" i="10"/>
  <c r="AZ13" i="53"/>
  <c r="Z36" i="10"/>
  <c r="AY13" i="53"/>
  <c r="X36" i="10"/>
  <c r="AU43" i="53"/>
  <c r="BD43" i="53" s="1"/>
  <c r="BE43" i="53" s="1"/>
  <c r="BF43" i="53" s="1"/>
  <c r="BG43" i="53" s="1"/>
  <c r="BH43" i="53" s="1"/>
  <c r="BI43" i="53" s="1"/>
  <c r="AV37" i="53"/>
  <c r="R12" i="10"/>
  <c r="AZ22" i="53"/>
  <c r="Z35" i="10"/>
  <c r="AZ37" i="53"/>
  <c r="Z12" i="10"/>
  <c r="AY37" i="53"/>
  <c r="X12" i="10"/>
  <c r="AQ18" i="53"/>
  <c r="H30" i="10"/>
  <c r="N6" i="10"/>
  <c r="AD6" i="10"/>
  <c r="Z9" i="10"/>
  <c r="AT30" i="52"/>
  <c r="N11" i="10"/>
  <c r="AR30" i="52"/>
  <c r="J11" i="10"/>
  <c r="R6" i="10"/>
  <c r="Z6" i="10"/>
  <c r="J9" i="10"/>
  <c r="R9" i="10"/>
  <c r="AV30" i="52"/>
  <c r="R11" i="10"/>
  <c r="AP30" i="52"/>
  <c r="F11" i="10"/>
  <c r="AZ30" i="52"/>
  <c r="Z11" i="10"/>
  <c r="AU30" i="52"/>
  <c r="P11" i="10"/>
  <c r="F6" i="10"/>
  <c r="AX30" i="52"/>
  <c r="V11" i="10"/>
  <c r="BB30" i="52"/>
  <c r="AD11" i="10"/>
  <c r="AQ30" i="52"/>
  <c r="H11" i="10"/>
  <c r="L2" i="10"/>
  <c r="AB5" i="10"/>
  <c r="T5" i="10"/>
  <c r="L5" i="10"/>
  <c r="D5" i="10"/>
  <c r="AT45" i="51"/>
  <c r="N9" i="10"/>
  <c r="BB45" i="51"/>
  <c r="AD9" i="10"/>
  <c r="AD23" i="10"/>
  <c r="AD15" i="10"/>
  <c r="AQ45" i="51"/>
  <c r="H9" i="10"/>
  <c r="BC45" i="51"/>
  <c r="AF9" i="10"/>
  <c r="AY45" i="51"/>
  <c r="X9" i="10"/>
  <c r="N23" i="10"/>
  <c r="V15" i="10"/>
  <c r="N15" i="10"/>
  <c r="AU45" i="51"/>
  <c r="P9" i="10"/>
  <c r="F9" i="10"/>
  <c r="AX45" i="51"/>
  <c r="V9" i="10"/>
  <c r="F15" i="10"/>
  <c r="AD17" i="10"/>
  <c r="F8" i="10"/>
  <c r="N21" i="10"/>
  <c r="N5" i="10"/>
  <c r="N17" i="10"/>
  <c r="AD7" i="10"/>
  <c r="AD8" i="10"/>
  <c r="N8" i="10"/>
  <c r="N7" i="10"/>
  <c r="F7" i="10"/>
  <c r="F21" i="10"/>
  <c r="V5" i="10"/>
  <c r="F17" i="10"/>
  <c r="AD21" i="10"/>
  <c r="AD5" i="10"/>
  <c r="F5" i="10"/>
  <c r="V17" i="10"/>
  <c r="V8" i="10"/>
  <c r="V6" i="10"/>
  <c r="V7" i="10"/>
  <c r="J6" i="10"/>
  <c r="V21" i="10"/>
  <c r="AQ24" i="46"/>
  <c r="H5" i="10"/>
  <c r="AV24" i="46"/>
  <c r="R5" i="10"/>
  <c r="AR24" i="46"/>
  <c r="J5" i="10"/>
  <c r="BC24" i="46"/>
  <c r="AF5" i="10"/>
  <c r="AU24" i="46"/>
  <c r="P5" i="10"/>
  <c r="D2" i="10"/>
  <c r="AY24" i="46"/>
  <c r="X5" i="10"/>
  <c r="AZ24" i="46"/>
  <c r="Z5" i="10"/>
  <c r="BJ49" i="37"/>
  <c r="BK49" i="37" s="1"/>
  <c r="BL49" i="37" s="1"/>
  <c r="BM49" i="37" s="1"/>
  <c r="BN49" i="37" s="1"/>
  <c r="BO49" i="37" s="1"/>
  <c r="BP49" i="37" s="1"/>
  <c r="BQ49" i="37" s="1"/>
  <c r="BR49" i="37" s="1"/>
  <c r="X2" i="10"/>
  <c r="R21" i="10"/>
  <c r="Z15" i="10"/>
  <c r="Z21" i="10"/>
  <c r="R2" i="10"/>
  <c r="P2" i="10"/>
  <c r="R15" i="10"/>
  <c r="J15" i="10"/>
  <c r="J21" i="10"/>
  <c r="BD56" i="37"/>
  <c r="BE56" i="37" s="1"/>
  <c r="BF56" i="37" s="1"/>
  <c r="BG56" i="37" s="1"/>
  <c r="BH56" i="37" s="1"/>
  <c r="BI56" i="37" s="1"/>
  <c r="BD37" i="37"/>
  <c r="BE37" i="37" s="1"/>
  <c r="BF37" i="37" s="1"/>
  <c r="BG37" i="37" s="1"/>
  <c r="BH37" i="37" s="1"/>
  <c r="BI37" i="37" s="1"/>
  <c r="BJ37" i="37" s="1"/>
  <c r="BK37" i="37" s="1"/>
  <c r="BL37" i="37" s="1"/>
  <c r="BM37" i="37" s="1"/>
  <c r="BN37" i="37" s="1"/>
  <c r="BO37" i="37" s="1"/>
  <c r="BP37" i="37" s="1"/>
  <c r="BQ37" i="37" s="1"/>
  <c r="BR37" i="37" s="1"/>
  <c r="BJ57" i="37"/>
  <c r="BK57" i="37" s="1"/>
  <c r="BL57" i="37" s="1"/>
  <c r="BM57" i="37" s="1"/>
  <c r="BN57" i="37" s="1"/>
  <c r="BO57" i="37" s="1"/>
  <c r="BP57" i="37" s="1"/>
  <c r="BQ57" i="37" s="1"/>
  <c r="BR57" i="37" s="1"/>
  <c r="AW30" i="45"/>
  <c r="T21" i="10"/>
  <c r="D6" i="10"/>
  <c r="AS50" i="45"/>
  <c r="L6" i="10"/>
  <c r="BA30" i="45"/>
  <c r="AB21" i="10"/>
  <c r="BC50" i="45"/>
  <c r="AF6" i="10"/>
  <c r="P15" i="10"/>
  <c r="AS30" i="45"/>
  <c r="L21" i="10"/>
  <c r="AQ30" i="45"/>
  <c r="H21" i="10"/>
  <c r="AY50" i="45"/>
  <c r="X6" i="10"/>
  <c r="H15" i="10"/>
  <c r="AW50" i="45"/>
  <c r="T6" i="10"/>
  <c r="D21" i="10"/>
  <c r="AQ50" i="45"/>
  <c r="H6" i="10"/>
  <c r="AY30" i="45"/>
  <c r="X21" i="10"/>
  <c r="AU30" i="45"/>
  <c r="P21" i="10"/>
  <c r="AU50" i="45"/>
  <c r="P6" i="10"/>
  <c r="BA50" i="45"/>
  <c r="AB6" i="10"/>
  <c r="BC30" i="45"/>
  <c r="AF21" i="10"/>
  <c r="AF15" i="10"/>
  <c r="BA21" i="44"/>
  <c r="AB15" i="10"/>
  <c r="D15" i="10"/>
  <c r="AS21" i="44"/>
  <c r="L15" i="10"/>
  <c r="AW21" i="44"/>
  <c r="T15" i="10"/>
  <c r="AY21" i="44"/>
  <c r="X15" i="10"/>
  <c r="AT13" i="37"/>
  <c r="N2" i="10"/>
  <c r="AR13" i="37"/>
  <c r="J2" i="10"/>
  <c r="AW13" i="37"/>
  <c r="T2" i="10"/>
  <c r="H2" i="10"/>
  <c r="AF2" i="10"/>
  <c r="AP13" i="37"/>
  <c r="F2" i="10"/>
  <c r="AX13" i="37"/>
  <c r="V2" i="10"/>
  <c r="BB13" i="37"/>
  <c r="AD2" i="10"/>
  <c r="AZ13" i="37"/>
  <c r="Z2" i="10"/>
  <c r="BA13" i="37"/>
  <c r="AB2" i="10"/>
  <c r="D18" i="10"/>
  <c r="AS27" i="43"/>
  <c r="L8" i="10"/>
  <c r="BA25" i="43"/>
  <c r="AB13" i="10"/>
  <c r="AQ25" i="43"/>
  <c r="H13" i="10"/>
  <c r="AS37" i="43"/>
  <c r="L29" i="10"/>
  <c r="AS35" i="43"/>
  <c r="L7" i="10"/>
  <c r="AR25" i="43"/>
  <c r="J13" i="10"/>
  <c r="D13" i="10"/>
  <c r="D8" i="10"/>
  <c r="D29" i="10"/>
  <c r="D7" i="10"/>
  <c r="AW27" i="43"/>
  <c r="T8" i="10"/>
  <c r="AW35" i="43"/>
  <c r="T7" i="10"/>
  <c r="AU27" i="43"/>
  <c r="P8" i="10"/>
  <c r="AU35" i="43"/>
  <c r="P7" i="10"/>
  <c r="AV25" i="43"/>
  <c r="R13" i="10"/>
  <c r="AV35" i="43"/>
  <c r="R7" i="10"/>
  <c r="AY35" i="43"/>
  <c r="X7" i="10"/>
  <c r="R17" i="10"/>
  <c r="X14" i="10"/>
  <c r="T14" i="10"/>
  <c r="X10" i="10"/>
  <c r="P18" i="10"/>
  <c r="D10" i="10"/>
  <c r="P20" i="10"/>
  <c r="R23" i="10"/>
  <c r="H23" i="10"/>
  <c r="AS25" i="43"/>
  <c r="L13" i="10"/>
  <c r="BC27" i="43"/>
  <c r="AF8" i="10"/>
  <c r="BC35" i="43"/>
  <c r="AF7" i="10"/>
  <c r="AQ27" i="43"/>
  <c r="H8" i="10"/>
  <c r="AQ37" i="43"/>
  <c r="H29" i="10"/>
  <c r="AQ35" i="43"/>
  <c r="H7" i="10"/>
  <c r="AR35" i="43"/>
  <c r="J7" i="10"/>
  <c r="AY27" i="43"/>
  <c r="X8" i="10"/>
  <c r="AY25" i="43"/>
  <c r="X13" i="10"/>
  <c r="H14" i="10"/>
  <c r="AB10" i="10"/>
  <c r="H10" i="10"/>
  <c r="P22" i="10"/>
  <c r="AB14" i="10"/>
  <c r="P23" i="10"/>
  <c r="BA27" i="43"/>
  <c r="AB8" i="10"/>
  <c r="BA37" i="43"/>
  <c r="AB29" i="10"/>
  <c r="BA35" i="43"/>
  <c r="AB7" i="10"/>
  <c r="BC37" i="43"/>
  <c r="AF29" i="10"/>
  <c r="BC25" i="43"/>
  <c r="AF13" i="10"/>
  <c r="AR27" i="43"/>
  <c r="J8" i="10"/>
  <c r="AV37" i="43"/>
  <c r="R29" i="10"/>
  <c r="AZ37" i="43"/>
  <c r="Z29" i="10"/>
  <c r="H17" i="10"/>
  <c r="Z17" i="10"/>
  <c r="H22" i="10"/>
  <c r="AF10" i="10"/>
  <c r="L10" i="10"/>
  <c r="AF14" i="10"/>
  <c r="L14" i="10"/>
  <c r="D14" i="10"/>
  <c r="AR37" i="43"/>
  <c r="J29" i="10"/>
  <c r="AW25" i="43"/>
  <c r="T13" i="10"/>
  <c r="AW37" i="43"/>
  <c r="T29" i="10"/>
  <c r="AU25" i="43"/>
  <c r="P13" i="10"/>
  <c r="AU37" i="43"/>
  <c r="P29" i="10"/>
  <c r="AV27" i="43"/>
  <c r="R8" i="10"/>
  <c r="AY37" i="43"/>
  <c r="X29" i="10"/>
  <c r="AZ25" i="43"/>
  <c r="Z13" i="10"/>
  <c r="AZ27" i="43"/>
  <c r="Z8" i="10"/>
  <c r="AZ35" i="43"/>
  <c r="Z7" i="10"/>
  <c r="AF17" i="10"/>
  <c r="P17" i="10"/>
  <c r="J17" i="10"/>
  <c r="P10" i="10"/>
  <c r="P19" i="10"/>
  <c r="H20" i="10"/>
  <c r="P14" i="10"/>
  <c r="T10" i="10"/>
  <c r="Z23" i="10"/>
  <c r="J23" i="10"/>
  <c r="BD33" i="37"/>
  <c r="BE33" i="37" s="1"/>
  <c r="BF33" i="37" s="1"/>
  <c r="BG33" i="37" s="1"/>
  <c r="BH33" i="37" s="1"/>
  <c r="BI33" i="37" s="1"/>
  <c r="BJ33" i="37" s="1"/>
  <c r="BK33" i="37" s="1"/>
  <c r="BL33" i="37" s="1"/>
  <c r="BM33" i="37" s="1"/>
  <c r="BN33" i="37" s="1"/>
  <c r="BO33" i="37" s="1"/>
  <c r="BP33" i="37" s="1"/>
  <c r="BQ33" i="37" s="1"/>
  <c r="BR33" i="37" s="1"/>
  <c r="BD53" i="37"/>
  <c r="BE53" i="37" s="1"/>
  <c r="BF53" i="37" s="1"/>
  <c r="BG53" i="37" s="1"/>
  <c r="BH53" i="37" s="1"/>
  <c r="BI53" i="37" s="1"/>
  <c r="BD40" i="37"/>
  <c r="BE40" i="37" s="1"/>
  <c r="BF40" i="37" s="1"/>
  <c r="BG40" i="37" s="1"/>
  <c r="BH40" i="37" s="1"/>
  <c r="BI40" i="37" s="1"/>
  <c r="BJ40" i="37" s="1"/>
  <c r="BK40" i="37" s="1"/>
  <c r="BL40" i="37" s="1"/>
  <c r="BM40" i="37" s="1"/>
  <c r="BN40" i="37" s="1"/>
  <c r="BO40" i="37" s="1"/>
  <c r="BP40" i="37" s="1"/>
  <c r="BQ40" i="37" s="1"/>
  <c r="BR40" i="37" s="1"/>
  <c r="BD32" i="37"/>
  <c r="BE32" i="37" s="1"/>
  <c r="BF32" i="37" s="1"/>
  <c r="BG32" i="37" s="1"/>
  <c r="BH32" i="37" s="1"/>
  <c r="BI32" i="37" s="1"/>
  <c r="BD62" i="37"/>
  <c r="BE62" i="37" s="1"/>
  <c r="BF62" i="37" s="1"/>
  <c r="BG62" i="37" s="1"/>
  <c r="BH62" i="37" s="1"/>
  <c r="BI62" i="37" s="1"/>
  <c r="BD43" i="37"/>
  <c r="BE43" i="37" s="1"/>
  <c r="BF43" i="37" s="1"/>
  <c r="BG43" i="37" s="1"/>
  <c r="BH43" i="37" s="1"/>
  <c r="BI43" i="37" s="1"/>
  <c r="BJ43" i="37" s="1"/>
  <c r="BK43" i="37" s="1"/>
  <c r="BL43" i="37" s="1"/>
  <c r="BM43" i="37" s="1"/>
  <c r="BN43" i="37" s="1"/>
  <c r="BO43" i="37" s="1"/>
  <c r="BP43" i="37" s="1"/>
  <c r="BQ43" i="37" s="1"/>
  <c r="BR43" i="37" s="1"/>
  <c r="BD25" i="37"/>
  <c r="BE25" i="37" s="1"/>
  <c r="BF25" i="37" s="1"/>
  <c r="BG25" i="37" s="1"/>
  <c r="BH25" i="37" s="1"/>
  <c r="BI25" i="37" s="1"/>
  <c r="BJ25" i="37" s="1"/>
  <c r="BK25" i="37" s="1"/>
  <c r="BL25" i="37" s="1"/>
  <c r="BM25" i="37" s="1"/>
  <c r="BN25" i="37" s="1"/>
  <c r="BO25" i="37" s="1"/>
  <c r="BP25" i="37" s="1"/>
  <c r="BQ25" i="37" s="1"/>
  <c r="BR25" i="37" s="1"/>
  <c r="BA15" i="42"/>
  <c r="AB23" i="10"/>
  <c r="AS15" i="42"/>
  <c r="L23" i="10"/>
  <c r="BC15" i="42"/>
  <c r="AF23" i="10"/>
  <c r="T22" i="10"/>
  <c r="AB20" i="10"/>
  <c r="X20" i="10"/>
  <c r="X19" i="10"/>
  <c r="D19" i="10"/>
  <c r="D22" i="10"/>
  <c r="AY15" i="42"/>
  <c r="X23" i="10"/>
  <c r="L20" i="10"/>
  <c r="T18" i="10"/>
  <c r="AB18" i="10"/>
  <c r="H19" i="10"/>
  <c r="AF20" i="10"/>
  <c r="AX15" i="42"/>
  <c r="V23" i="10"/>
  <c r="D23" i="10"/>
  <c r="L22" i="10"/>
  <c r="AF19" i="10"/>
  <c r="AB22" i="10"/>
  <c r="AB19" i="10"/>
  <c r="X18" i="10"/>
  <c r="T20" i="10"/>
  <c r="AW15" i="42"/>
  <c r="T23" i="10"/>
  <c r="H18" i="10"/>
  <c r="L18" i="10"/>
  <c r="AF18" i="10"/>
  <c r="L19" i="10"/>
  <c r="AF22" i="10"/>
  <c r="D20" i="10"/>
  <c r="X22" i="10"/>
  <c r="T19" i="10"/>
  <c r="AI64" i="37"/>
  <c r="AJ64" i="37" s="1"/>
  <c r="AI23" i="37"/>
  <c r="AI70" i="37"/>
  <c r="AJ70" i="37" s="1"/>
  <c r="AI20" i="37"/>
  <c r="AI54" i="37"/>
  <c r="AJ54" i="37" s="1"/>
  <c r="BD35" i="37"/>
  <c r="BE35" i="37" s="1"/>
  <c r="BF35" i="37" s="1"/>
  <c r="BG35" i="37" s="1"/>
  <c r="BH35" i="37" s="1"/>
  <c r="BI35" i="37" s="1"/>
  <c r="AI5" i="37"/>
  <c r="BD17" i="37"/>
  <c r="BE17" i="37" s="1"/>
  <c r="BF17" i="37" s="1"/>
  <c r="BG17" i="37" s="1"/>
  <c r="BH17" i="37" s="1"/>
  <c r="BI17" i="37" s="1"/>
  <c r="BJ17" i="37" s="1"/>
  <c r="BK17" i="37" s="1"/>
  <c r="BL17" i="37" s="1"/>
  <c r="BM17" i="37" s="1"/>
  <c r="BN17" i="37" s="1"/>
  <c r="BO17" i="37" s="1"/>
  <c r="BP17" i="37" s="1"/>
  <c r="BQ17" i="37" s="1"/>
  <c r="BR17" i="37" s="1"/>
  <c r="AI43" i="37"/>
  <c r="AJ43" i="37" s="1"/>
  <c r="AI11" i="37"/>
  <c r="AI53" i="37"/>
  <c r="AJ53" i="37" s="1"/>
  <c r="AI61" i="37"/>
  <c r="AJ61" i="37" s="1"/>
  <c r="BD64" i="37"/>
  <c r="BE64" i="37" s="1"/>
  <c r="BF64" i="37" s="1"/>
  <c r="BG64" i="37" s="1"/>
  <c r="BH64" i="37" s="1"/>
  <c r="BI64" i="37" s="1"/>
  <c r="BD6" i="37"/>
  <c r="BE6" i="37" s="1"/>
  <c r="BF6" i="37" s="1"/>
  <c r="BG6" i="37" s="1"/>
  <c r="BH6" i="37" s="1"/>
  <c r="BI6" i="37" s="1"/>
  <c r="BJ6" i="37" s="1"/>
  <c r="BK6" i="37" s="1"/>
  <c r="BL6" i="37" s="1"/>
  <c r="BM6" i="37" s="1"/>
  <c r="BN6" i="37" s="1"/>
  <c r="BO6" i="37" s="1"/>
  <c r="BP6" i="37" s="1"/>
  <c r="BQ6" i="37" s="1"/>
  <c r="BR6" i="37" s="1"/>
  <c r="BD70" i="37"/>
  <c r="BE70" i="37" s="1"/>
  <c r="BF70" i="37" s="1"/>
  <c r="BG70" i="37" s="1"/>
  <c r="BH70" i="37" s="1"/>
  <c r="BI70" i="37" s="1"/>
  <c r="BJ70" i="37" s="1"/>
  <c r="BK70" i="37" s="1"/>
  <c r="BL70" i="37" s="1"/>
  <c r="BM70" i="37" s="1"/>
  <c r="BN70" i="37" s="1"/>
  <c r="BO70" i="37" s="1"/>
  <c r="BP70" i="37" s="1"/>
  <c r="BQ70" i="37" s="1"/>
  <c r="BR70" i="37" s="1"/>
  <c r="AI37" i="37"/>
  <c r="AJ37" i="37" s="1"/>
  <c r="AI33" i="37"/>
  <c r="AJ33" i="37" s="1"/>
  <c r="BD54" i="37"/>
  <c r="BE54" i="37" s="1"/>
  <c r="BF54" i="37" s="1"/>
  <c r="BG54" i="37" s="1"/>
  <c r="BH54" i="37" s="1"/>
  <c r="BI54" i="37" s="1"/>
  <c r="AI32" i="37"/>
  <c r="AJ32" i="37" s="1"/>
  <c r="AI40" i="37"/>
  <c r="AJ40" i="37" s="1"/>
  <c r="BD65" i="46"/>
  <c r="BE65" i="46" s="1"/>
  <c r="BF65" i="46" s="1"/>
  <c r="BG65" i="46" s="1"/>
  <c r="BH65" i="46" s="1"/>
  <c r="BI65" i="46" s="1"/>
  <c r="AL65" i="46" s="1"/>
  <c r="AM65" i="46" s="1"/>
  <c r="AI26" i="37"/>
  <c r="BD51" i="37"/>
  <c r="BE51" i="37" s="1"/>
  <c r="BF51" i="37" s="1"/>
  <c r="BG51" i="37" s="1"/>
  <c r="BH51" i="37" s="1"/>
  <c r="BI51" i="37" s="1"/>
  <c r="AI69" i="37"/>
  <c r="AJ69" i="37" s="1"/>
  <c r="AI25" i="37"/>
  <c r="AI8" i="37"/>
  <c r="AI51" i="37"/>
  <c r="AJ51" i="37" s="1"/>
  <c r="AP13" i="41"/>
  <c r="F10" i="10"/>
  <c r="AV9" i="41"/>
  <c r="R19" i="10"/>
  <c r="AZ10" i="41"/>
  <c r="Z20" i="10"/>
  <c r="AT14" i="41"/>
  <c r="N14" i="10"/>
  <c r="AT9" i="41"/>
  <c r="N19" i="10"/>
  <c r="AT5" i="41"/>
  <c r="N22" i="10"/>
  <c r="AX14" i="41"/>
  <c r="V14" i="10"/>
  <c r="AR11" i="41"/>
  <c r="J18" i="10"/>
  <c r="BB14" i="41"/>
  <c r="AD14" i="10"/>
  <c r="BB9" i="41"/>
  <c r="AD19" i="10"/>
  <c r="AV13" i="41"/>
  <c r="R10" i="10"/>
  <c r="AV5" i="41"/>
  <c r="R22" i="10"/>
  <c r="AP11" i="41"/>
  <c r="F18" i="10"/>
  <c r="AP10" i="41"/>
  <c r="F20" i="10"/>
  <c r="AP9" i="41"/>
  <c r="F19" i="10"/>
  <c r="AT11" i="41"/>
  <c r="N18" i="10"/>
  <c r="AT13" i="41"/>
  <c r="N10" i="10"/>
  <c r="AX11" i="41"/>
  <c r="V18" i="10"/>
  <c r="AX13" i="41"/>
  <c r="V10" i="10"/>
  <c r="AX10" i="41"/>
  <c r="V20" i="10"/>
  <c r="AR14" i="41"/>
  <c r="J14" i="10"/>
  <c r="BB5" i="41"/>
  <c r="AD22" i="10"/>
  <c r="AV14" i="41"/>
  <c r="R14" i="10"/>
  <c r="AZ5" i="41"/>
  <c r="Z22" i="10"/>
  <c r="AZ13" i="41"/>
  <c r="Z10" i="10"/>
  <c r="AT10" i="41"/>
  <c r="N20" i="10"/>
  <c r="AX9" i="41"/>
  <c r="V19" i="10"/>
  <c r="AR10" i="41"/>
  <c r="J20" i="10"/>
  <c r="BB11" i="41"/>
  <c r="AD18" i="10"/>
  <c r="BB10" i="41"/>
  <c r="AD20" i="10"/>
  <c r="AV10" i="41"/>
  <c r="R20" i="10"/>
  <c r="AV11" i="41"/>
  <c r="R18" i="10"/>
  <c r="AP14" i="41"/>
  <c r="F14" i="10"/>
  <c r="AP5" i="41"/>
  <c r="F22" i="10"/>
  <c r="AZ9" i="41"/>
  <c r="Z19" i="10"/>
  <c r="AZ11" i="41"/>
  <c r="Z18" i="10"/>
  <c r="AZ14" i="41"/>
  <c r="Z14" i="10"/>
  <c r="AX5" i="41"/>
  <c r="V22" i="10"/>
  <c r="AR9" i="41"/>
  <c r="J19" i="10"/>
  <c r="AR5" i="41"/>
  <c r="J22" i="10"/>
  <c r="AR13" i="41"/>
  <c r="J10" i="10"/>
  <c r="BB13" i="41"/>
  <c r="AD10" i="10"/>
  <c r="AL69" i="37"/>
  <c r="AM69" i="37" s="1"/>
  <c r="AL67" i="37"/>
  <c r="AM67" i="37" s="1"/>
  <c r="BD26" i="37"/>
  <c r="BE26" i="37" s="1"/>
  <c r="BF26" i="37" s="1"/>
  <c r="BG26" i="37" s="1"/>
  <c r="BH26" i="37" s="1"/>
  <c r="BI26" i="37" s="1"/>
  <c r="BD67" i="53"/>
  <c r="BE67" i="53" s="1"/>
  <c r="BF67" i="53" s="1"/>
  <c r="BG67" i="53" s="1"/>
  <c r="BH67" i="53" s="1"/>
  <c r="BI67" i="53" s="1"/>
  <c r="AL67" i="53" s="1"/>
  <c r="AM67" i="53" s="1"/>
  <c r="AI13" i="37"/>
  <c r="AL71" i="37"/>
  <c r="AM71" i="37" s="1"/>
  <c r="AI67" i="53"/>
  <c r="AJ67" i="53" s="1"/>
  <c r="BD5" i="53"/>
  <c r="BE5" i="53" s="1"/>
  <c r="BF5" i="53" s="1"/>
  <c r="BG5" i="53" s="1"/>
  <c r="BH5" i="53" s="1"/>
  <c r="BI5" i="53" s="1"/>
  <c r="AY7" i="44"/>
  <c r="X17" i="10"/>
  <c r="AS7" i="44"/>
  <c r="L17" i="10"/>
  <c r="AW7" i="44"/>
  <c r="T17" i="10"/>
  <c r="BA7" i="44"/>
  <c r="AB17" i="10"/>
  <c r="D17" i="10"/>
  <c r="BD12" i="37"/>
  <c r="BE12" i="37" s="1"/>
  <c r="BF12" i="37" s="1"/>
  <c r="BG12" i="37" s="1"/>
  <c r="BH12" i="37" s="1"/>
  <c r="BI12" i="37" s="1"/>
  <c r="AI30" i="46"/>
  <c r="AI28" i="37"/>
  <c r="AI50" i="41"/>
  <c r="AJ50" i="41" s="1"/>
  <c r="BD6" i="52"/>
  <c r="BE6" i="52" s="1"/>
  <c r="BF6" i="52" s="1"/>
  <c r="BG6" i="52" s="1"/>
  <c r="BH6" i="52" s="1"/>
  <c r="BI6" i="52" s="1"/>
  <c r="AI24" i="52"/>
  <c r="AJ24" i="52" s="1"/>
  <c r="AI24" i="53"/>
  <c r="AJ24" i="53" s="1"/>
  <c r="BD33" i="47"/>
  <c r="BE33" i="47" s="1"/>
  <c r="BF33" i="47" s="1"/>
  <c r="BG33" i="47" s="1"/>
  <c r="BH33" i="47" s="1"/>
  <c r="BI33" i="47" s="1"/>
  <c r="BJ33" i="47" s="1"/>
  <c r="BK33" i="47" s="1"/>
  <c r="BL33" i="47" s="1"/>
  <c r="BM33" i="47" s="1"/>
  <c r="BN33" i="47" s="1"/>
  <c r="BO33" i="47" s="1"/>
  <c r="BP33" i="47" s="1"/>
  <c r="BQ33" i="47" s="1"/>
  <c r="BR33" i="47" s="1"/>
  <c r="BD5" i="47"/>
  <c r="BE5" i="47" s="1"/>
  <c r="BF5" i="47" s="1"/>
  <c r="BG5" i="47" s="1"/>
  <c r="BH5" i="47" s="1"/>
  <c r="BI5" i="47" s="1"/>
  <c r="BD16" i="52"/>
  <c r="BE16" i="52" s="1"/>
  <c r="BF16" i="52" s="1"/>
  <c r="BG16" i="52" s="1"/>
  <c r="BH16" i="52" s="1"/>
  <c r="BI16" i="52" s="1"/>
  <c r="BJ16" i="52" s="1"/>
  <c r="BK16" i="52" s="1"/>
  <c r="BL16" i="52" s="1"/>
  <c r="BM16" i="52" s="1"/>
  <c r="BN16" i="52" s="1"/>
  <c r="BO16" i="52" s="1"/>
  <c r="BP16" i="52" s="1"/>
  <c r="BQ16" i="52" s="1"/>
  <c r="BR16" i="52" s="1"/>
  <c r="AI43" i="46"/>
  <c r="BD63" i="46"/>
  <c r="BE63" i="46" s="1"/>
  <c r="BF63" i="46" s="1"/>
  <c r="BG63" i="46" s="1"/>
  <c r="BH63" i="46" s="1"/>
  <c r="BI63" i="46" s="1"/>
  <c r="BJ63" i="46" s="1"/>
  <c r="BK63" i="46" s="1"/>
  <c r="BL63" i="46" s="1"/>
  <c r="BM63" i="46" s="1"/>
  <c r="BN63" i="46" s="1"/>
  <c r="BO63" i="46" s="1"/>
  <c r="BP63" i="46" s="1"/>
  <c r="BQ63" i="46" s="1"/>
  <c r="BR63" i="46" s="1"/>
  <c r="AI36" i="46"/>
  <c r="BD6" i="46"/>
  <c r="BE6" i="46" s="1"/>
  <c r="BF6" i="46" s="1"/>
  <c r="BG6" i="46" s="1"/>
  <c r="BH6" i="46" s="1"/>
  <c r="BI6" i="46" s="1"/>
  <c r="BJ6" i="46" s="1"/>
  <c r="BK6" i="46" s="1"/>
  <c r="BL6" i="46" s="1"/>
  <c r="BM6" i="46" s="1"/>
  <c r="BN6" i="46" s="1"/>
  <c r="BO6" i="46" s="1"/>
  <c r="BP6" i="46" s="1"/>
  <c r="BQ6" i="46" s="1"/>
  <c r="BR6" i="46" s="1"/>
  <c r="BD10" i="46"/>
  <c r="BE10" i="46" s="1"/>
  <c r="BF10" i="46" s="1"/>
  <c r="BG10" i="46" s="1"/>
  <c r="BH10" i="46" s="1"/>
  <c r="BI10" i="46" s="1"/>
  <c r="AI63" i="46"/>
  <c r="AJ63" i="46" s="1"/>
  <c r="AI25" i="46"/>
  <c r="AI17" i="47"/>
  <c r="AI44" i="53"/>
  <c r="AJ44" i="53" s="1"/>
  <c r="BD21" i="53"/>
  <c r="BE21" i="53" s="1"/>
  <c r="BF21" i="53" s="1"/>
  <c r="BG21" i="53" s="1"/>
  <c r="BH21" i="53" s="1"/>
  <c r="BI21" i="53" s="1"/>
  <c r="AI54" i="52"/>
  <c r="AJ54" i="52" s="1"/>
  <c r="AI20" i="51"/>
  <c r="AI59" i="52"/>
  <c r="AJ59" i="52" s="1"/>
  <c r="AI34" i="52"/>
  <c r="AJ34" i="52" s="1"/>
  <c r="AI62" i="52"/>
  <c r="AJ62" i="52" s="1"/>
  <c r="BD49" i="52"/>
  <c r="BE49" i="52" s="1"/>
  <c r="BF49" i="52" s="1"/>
  <c r="BG49" i="52" s="1"/>
  <c r="BH49" i="52" s="1"/>
  <c r="BI49" i="52" s="1"/>
  <c r="AL49" i="52" s="1"/>
  <c r="AM49" i="52" s="1"/>
  <c r="AI18" i="52"/>
  <c r="AJ18" i="52" s="1"/>
  <c r="BD30" i="53"/>
  <c r="BE30" i="53" s="1"/>
  <c r="BF30" i="53" s="1"/>
  <c r="BG30" i="53" s="1"/>
  <c r="BH30" i="53" s="1"/>
  <c r="BI30" i="53" s="1"/>
  <c r="BJ30" i="53" s="1"/>
  <c r="BK30" i="53" s="1"/>
  <c r="BL30" i="53" s="1"/>
  <c r="BM30" i="53" s="1"/>
  <c r="BN30" i="53" s="1"/>
  <c r="BO30" i="53" s="1"/>
  <c r="BP30" i="53" s="1"/>
  <c r="BQ30" i="53" s="1"/>
  <c r="BR30" i="53" s="1"/>
  <c r="AI62" i="53"/>
  <c r="AJ62" i="53" s="1"/>
  <c r="BD41" i="53"/>
  <c r="BE41" i="53" s="1"/>
  <c r="BF41" i="53" s="1"/>
  <c r="BG41" i="53" s="1"/>
  <c r="BH41" i="53" s="1"/>
  <c r="BI41" i="53" s="1"/>
  <c r="AL41" i="53" s="1"/>
  <c r="AM41" i="53" s="1"/>
  <c r="AI11" i="53"/>
  <c r="BD70" i="53"/>
  <c r="BE70" i="53" s="1"/>
  <c r="BF70" i="53" s="1"/>
  <c r="BG70" i="53" s="1"/>
  <c r="BH70" i="53" s="1"/>
  <c r="BI70" i="53" s="1"/>
  <c r="BJ70" i="53" s="1"/>
  <c r="BK70" i="53" s="1"/>
  <c r="BL70" i="53" s="1"/>
  <c r="BM70" i="53" s="1"/>
  <c r="BN70" i="53" s="1"/>
  <c r="BO70" i="53" s="1"/>
  <c r="BP70" i="53" s="1"/>
  <c r="BQ70" i="53" s="1"/>
  <c r="BR70" i="53" s="1"/>
  <c r="AI12" i="53"/>
  <c r="BD44" i="53"/>
  <c r="BE44" i="53" s="1"/>
  <c r="BF44" i="53" s="1"/>
  <c r="BG44" i="53" s="1"/>
  <c r="BH44" i="53" s="1"/>
  <c r="BI44" i="53" s="1"/>
  <c r="BJ44" i="53" s="1"/>
  <c r="BK44" i="53" s="1"/>
  <c r="BL44" i="53" s="1"/>
  <c r="BM44" i="53" s="1"/>
  <c r="BN44" i="53" s="1"/>
  <c r="BO44" i="53" s="1"/>
  <c r="BP44" i="53" s="1"/>
  <c r="BQ44" i="53" s="1"/>
  <c r="BR44" i="53" s="1"/>
  <c r="BD62" i="53"/>
  <c r="BE62" i="53" s="1"/>
  <c r="BF62" i="53" s="1"/>
  <c r="BG62" i="53" s="1"/>
  <c r="BH62" i="53" s="1"/>
  <c r="BI62" i="53" s="1"/>
  <c r="BJ62" i="53" s="1"/>
  <c r="BK62" i="53" s="1"/>
  <c r="BL62" i="53" s="1"/>
  <c r="BM62" i="53" s="1"/>
  <c r="BN62" i="53" s="1"/>
  <c r="BO62" i="53" s="1"/>
  <c r="BP62" i="53" s="1"/>
  <c r="BQ62" i="53" s="1"/>
  <c r="BR62" i="53" s="1"/>
  <c r="BD63" i="53"/>
  <c r="BE63" i="53" s="1"/>
  <c r="BF63" i="53" s="1"/>
  <c r="BG63" i="53" s="1"/>
  <c r="BH63" i="53" s="1"/>
  <c r="BI63" i="53" s="1"/>
  <c r="BJ63" i="53" s="1"/>
  <c r="BK63" i="53" s="1"/>
  <c r="BL63" i="53" s="1"/>
  <c r="BM63" i="53" s="1"/>
  <c r="BN63" i="53" s="1"/>
  <c r="BO63" i="53" s="1"/>
  <c r="BP63" i="53" s="1"/>
  <c r="BQ63" i="53" s="1"/>
  <c r="BR63" i="53" s="1"/>
  <c r="AI23" i="53"/>
  <c r="AJ23" i="53" s="1"/>
  <c r="AI52" i="53"/>
  <c r="AJ52" i="53" s="1"/>
  <c r="AI63" i="53"/>
  <c r="AJ63" i="53" s="1"/>
  <c r="BD59" i="53"/>
  <c r="BE59" i="53" s="1"/>
  <c r="BF59" i="53" s="1"/>
  <c r="BG59" i="53" s="1"/>
  <c r="BH59" i="53" s="1"/>
  <c r="BI59" i="53" s="1"/>
  <c r="AL59" i="53" s="1"/>
  <c r="AM59" i="53" s="1"/>
  <c r="AI30" i="53"/>
  <c r="AJ30" i="53" s="1"/>
  <c r="AI33" i="53"/>
  <c r="AJ33" i="53" s="1"/>
  <c r="AI48" i="53"/>
  <c r="AJ48" i="53" s="1"/>
  <c r="BD57" i="53"/>
  <c r="BE57" i="53" s="1"/>
  <c r="BF57" i="53" s="1"/>
  <c r="BG57" i="53" s="1"/>
  <c r="BH57" i="53" s="1"/>
  <c r="BI57" i="53" s="1"/>
  <c r="AL57" i="53" s="1"/>
  <c r="AM57" i="53" s="1"/>
  <c r="AI19" i="53"/>
  <c r="AJ19" i="53" s="1"/>
  <c r="AI9" i="53"/>
  <c r="AJ9" i="53" s="1"/>
  <c r="BD32" i="53"/>
  <c r="BE32" i="53" s="1"/>
  <c r="BF32" i="53" s="1"/>
  <c r="BG32" i="53" s="1"/>
  <c r="BH32" i="53" s="1"/>
  <c r="BI32" i="53" s="1"/>
  <c r="BJ32" i="53" s="1"/>
  <c r="BK32" i="53" s="1"/>
  <c r="BL32" i="53" s="1"/>
  <c r="BM32" i="53" s="1"/>
  <c r="BN32" i="53" s="1"/>
  <c r="BO32" i="53" s="1"/>
  <c r="BP32" i="53" s="1"/>
  <c r="BQ32" i="53" s="1"/>
  <c r="BR32" i="53" s="1"/>
  <c r="AI6" i="53"/>
  <c r="AI35" i="53"/>
  <c r="AJ35" i="53" s="1"/>
  <c r="BD33" i="53"/>
  <c r="BE33" i="53" s="1"/>
  <c r="BF33" i="53" s="1"/>
  <c r="BG33" i="53" s="1"/>
  <c r="BH33" i="53" s="1"/>
  <c r="BI33" i="53" s="1"/>
  <c r="AL33" i="53" s="1"/>
  <c r="AM33" i="53" s="1"/>
  <c r="AI5" i="53"/>
  <c r="BD48" i="53"/>
  <c r="BE48" i="53" s="1"/>
  <c r="BF48" i="53" s="1"/>
  <c r="BG48" i="53" s="1"/>
  <c r="BH48" i="53" s="1"/>
  <c r="BI48" i="53" s="1"/>
  <c r="AL48" i="53" s="1"/>
  <c r="AM48" i="53" s="1"/>
  <c r="AI59" i="53"/>
  <c r="AJ59" i="53" s="1"/>
  <c r="AI45" i="53"/>
  <c r="AJ45" i="53" s="1"/>
  <c r="AI55" i="53"/>
  <c r="AJ55" i="53" s="1"/>
  <c r="BD20" i="53"/>
  <c r="BE20" i="53" s="1"/>
  <c r="BF20" i="53" s="1"/>
  <c r="BG20" i="53" s="1"/>
  <c r="BH20" i="53" s="1"/>
  <c r="BI20" i="53" s="1"/>
  <c r="BJ20" i="53" s="1"/>
  <c r="BK20" i="53" s="1"/>
  <c r="BL20" i="53" s="1"/>
  <c r="BM20" i="53" s="1"/>
  <c r="BN20" i="53" s="1"/>
  <c r="BO20" i="53" s="1"/>
  <c r="BP20" i="53" s="1"/>
  <c r="BQ20" i="53" s="1"/>
  <c r="BR20" i="53" s="1"/>
  <c r="AI15" i="52"/>
  <c r="AJ15" i="52" s="1"/>
  <c r="BD62" i="52"/>
  <c r="BE62" i="52" s="1"/>
  <c r="BF62" i="52" s="1"/>
  <c r="BG62" i="52" s="1"/>
  <c r="BH62" i="52" s="1"/>
  <c r="BI62" i="52" s="1"/>
  <c r="AL62" i="52" s="1"/>
  <c r="AM62" i="52" s="1"/>
  <c r="BD59" i="52"/>
  <c r="BE59" i="52" s="1"/>
  <c r="BF59" i="52" s="1"/>
  <c r="BG59" i="52" s="1"/>
  <c r="BH59" i="52" s="1"/>
  <c r="BI59" i="52" s="1"/>
  <c r="BJ59" i="52" s="1"/>
  <c r="BK59" i="52" s="1"/>
  <c r="BL59" i="52" s="1"/>
  <c r="BM59" i="52" s="1"/>
  <c r="BN59" i="52" s="1"/>
  <c r="BO59" i="52" s="1"/>
  <c r="BP59" i="52" s="1"/>
  <c r="BQ59" i="52" s="1"/>
  <c r="BR59" i="52" s="1"/>
  <c r="BD54" i="52"/>
  <c r="BE54" i="52" s="1"/>
  <c r="BF54" i="52" s="1"/>
  <c r="BG54" i="52" s="1"/>
  <c r="BH54" i="52" s="1"/>
  <c r="BI54" i="52" s="1"/>
  <c r="AL54" i="52" s="1"/>
  <c r="AM54" i="52" s="1"/>
  <c r="AI49" i="52"/>
  <c r="AJ49" i="52" s="1"/>
  <c r="BD34" i="52"/>
  <c r="BE34" i="52" s="1"/>
  <c r="BF34" i="52" s="1"/>
  <c r="BG34" i="52" s="1"/>
  <c r="BH34" i="52" s="1"/>
  <c r="BI34" i="52" s="1"/>
  <c r="BJ34" i="52" s="1"/>
  <c r="BK34" i="52" s="1"/>
  <c r="BL34" i="52" s="1"/>
  <c r="BM34" i="52" s="1"/>
  <c r="BN34" i="52" s="1"/>
  <c r="BO34" i="52" s="1"/>
  <c r="BP34" i="52" s="1"/>
  <c r="BQ34" i="52" s="1"/>
  <c r="BR34" i="52" s="1"/>
  <c r="BD23" i="52"/>
  <c r="BE23" i="52" s="1"/>
  <c r="BF23" i="52" s="1"/>
  <c r="BG23" i="52" s="1"/>
  <c r="BH23" i="52" s="1"/>
  <c r="BI23" i="52" s="1"/>
  <c r="AI68" i="52"/>
  <c r="AJ68" i="52" s="1"/>
  <c r="BD63" i="52"/>
  <c r="BE63" i="52" s="1"/>
  <c r="BF63" i="52" s="1"/>
  <c r="BG63" i="52" s="1"/>
  <c r="BH63" i="52" s="1"/>
  <c r="BI63" i="52" s="1"/>
  <c r="AL63" i="52" s="1"/>
  <c r="AM63" i="52" s="1"/>
  <c r="AI55" i="52"/>
  <c r="AJ55" i="52" s="1"/>
  <c r="AI38" i="52"/>
  <c r="AJ38" i="52" s="1"/>
  <c r="BD45" i="52"/>
  <c r="BE45" i="52" s="1"/>
  <c r="BF45" i="52" s="1"/>
  <c r="BG45" i="52" s="1"/>
  <c r="BH45" i="52" s="1"/>
  <c r="BI45" i="52" s="1"/>
  <c r="BJ45" i="52" s="1"/>
  <c r="BK45" i="52" s="1"/>
  <c r="BL45" i="52" s="1"/>
  <c r="BM45" i="52" s="1"/>
  <c r="BN45" i="52" s="1"/>
  <c r="BO45" i="52" s="1"/>
  <c r="BP45" i="52" s="1"/>
  <c r="BQ45" i="52" s="1"/>
  <c r="BR45" i="52" s="1"/>
  <c r="AI33" i="52"/>
  <c r="AJ33" i="52" s="1"/>
  <c r="AI17" i="52"/>
  <c r="AJ17" i="52" s="1"/>
  <c r="BD21" i="52"/>
  <c r="BE21" i="52" s="1"/>
  <c r="BF21" i="52" s="1"/>
  <c r="BG21" i="52" s="1"/>
  <c r="BH21" i="52" s="1"/>
  <c r="BI21" i="52" s="1"/>
  <c r="BD68" i="52"/>
  <c r="BE68" i="52" s="1"/>
  <c r="BF68" i="52" s="1"/>
  <c r="BG68" i="52" s="1"/>
  <c r="BH68" i="52" s="1"/>
  <c r="BI68" i="52" s="1"/>
  <c r="AL68" i="52" s="1"/>
  <c r="AM68" i="52" s="1"/>
  <c r="AI63" i="52"/>
  <c r="AJ63" i="52" s="1"/>
  <c r="BD55" i="52"/>
  <c r="BE55" i="52" s="1"/>
  <c r="BF55" i="52" s="1"/>
  <c r="BG55" i="52" s="1"/>
  <c r="BH55" i="52" s="1"/>
  <c r="BI55" i="52" s="1"/>
  <c r="BJ55" i="52" s="1"/>
  <c r="BK55" i="52" s="1"/>
  <c r="BL55" i="52" s="1"/>
  <c r="BM55" i="52" s="1"/>
  <c r="BN55" i="52" s="1"/>
  <c r="BO55" i="52" s="1"/>
  <c r="BP55" i="52" s="1"/>
  <c r="BQ55" i="52" s="1"/>
  <c r="BR55" i="52" s="1"/>
  <c r="BD38" i="52"/>
  <c r="BE38" i="52" s="1"/>
  <c r="BF38" i="52" s="1"/>
  <c r="BG38" i="52" s="1"/>
  <c r="BH38" i="52" s="1"/>
  <c r="BI38" i="52" s="1"/>
  <c r="BJ38" i="52" s="1"/>
  <c r="BK38" i="52" s="1"/>
  <c r="BL38" i="52" s="1"/>
  <c r="BM38" i="52" s="1"/>
  <c r="BN38" i="52" s="1"/>
  <c r="BO38" i="52" s="1"/>
  <c r="BP38" i="52" s="1"/>
  <c r="BQ38" i="52" s="1"/>
  <c r="BR38" i="52" s="1"/>
  <c r="AI45" i="52"/>
  <c r="AJ45" i="52" s="1"/>
  <c r="BD33" i="52"/>
  <c r="BE33" i="52" s="1"/>
  <c r="BF33" i="52" s="1"/>
  <c r="BG33" i="52" s="1"/>
  <c r="BH33" i="52" s="1"/>
  <c r="BI33" i="52" s="1"/>
  <c r="AL33" i="52" s="1"/>
  <c r="AM33" i="52" s="1"/>
  <c r="BD11" i="52"/>
  <c r="BE11" i="52" s="1"/>
  <c r="BF11" i="52" s="1"/>
  <c r="BG11" i="52" s="1"/>
  <c r="BH11" i="52" s="1"/>
  <c r="BI11" i="52" s="1"/>
  <c r="AI10" i="51"/>
  <c r="BD63" i="51"/>
  <c r="BE63" i="51" s="1"/>
  <c r="BF63" i="51" s="1"/>
  <c r="BG63" i="51" s="1"/>
  <c r="BH63" i="51" s="1"/>
  <c r="BI63" i="51" s="1"/>
  <c r="BJ63" i="51" s="1"/>
  <c r="BK63" i="51" s="1"/>
  <c r="BL63" i="51" s="1"/>
  <c r="BM63" i="51" s="1"/>
  <c r="BN63" i="51" s="1"/>
  <c r="BO63" i="51" s="1"/>
  <c r="BP63" i="51" s="1"/>
  <c r="BQ63" i="51" s="1"/>
  <c r="BR63" i="51" s="1"/>
  <c r="AI34" i="51"/>
  <c r="AI62" i="51"/>
  <c r="AJ62" i="51" s="1"/>
  <c r="AI42" i="51"/>
  <c r="AJ42" i="51" s="1"/>
  <c r="AI13" i="51"/>
  <c r="AI71" i="51"/>
  <c r="AJ71" i="51" s="1"/>
  <c r="BD58" i="49"/>
  <c r="BE58" i="49" s="1"/>
  <c r="BF58" i="49" s="1"/>
  <c r="BG58" i="49" s="1"/>
  <c r="BH58" i="49" s="1"/>
  <c r="BI58" i="49" s="1"/>
  <c r="BJ58" i="49" s="1"/>
  <c r="BK58" i="49" s="1"/>
  <c r="BL58" i="49" s="1"/>
  <c r="BM58" i="49" s="1"/>
  <c r="BN58" i="49" s="1"/>
  <c r="BO58" i="49" s="1"/>
  <c r="BP58" i="49" s="1"/>
  <c r="BQ58" i="49" s="1"/>
  <c r="BR58" i="49" s="1"/>
  <c r="AI64" i="49"/>
  <c r="AJ64" i="49" s="1"/>
  <c r="AD3" i="10"/>
  <c r="BD70" i="49"/>
  <c r="BE70" i="49" s="1"/>
  <c r="BF70" i="49" s="1"/>
  <c r="BG70" i="49" s="1"/>
  <c r="BH70" i="49" s="1"/>
  <c r="BI70" i="49" s="1"/>
  <c r="BJ70" i="49" s="1"/>
  <c r="BK70" i="49" s="1"/>
  <c r="BL70" i="49" s="1"/>
  <c r="BM70" i="49" s="1"/>
  <c r="BN70" i="49" s="1"/>
  <c r="BO70" i="49" s="1"/>
  <c r="BP70" i="49" s="1"/>
  <c r="BQ70" i="49" s="1"/>
  <c r="BR70" i="49" s="1"/>
  <c r="AI72" i="49"/>
  <c r="AJ72" i="49" s="1"/>
  <c r="N3" i="10"/>
  <c r="AI59" i="49"/>
  <c r="AJ59" i="49" s="1"/>
  <c r="AI46" i="49"/>
  <c r="AI23" i="49"/>
  <c r="AI25" i="49"/>
  <c r="F3" i="10"/>
  <c r="BD42" i="49"/>
  <c r="BE42" i="49" s="1"/>
  <c r="BF42" i="49" s="1"/>
  <c r="BG42" i="49" s="1"/>
  <c r="BH42" i="49" s="1"/>
  <c r="BI42" i="49" s="1"/>
  <c r="AI61" i="49"/>
  <c r="AJ61" i="49" s="1"/>
  <c r="AI17" i="49"/>
  <c r="AI34" i="49"/>
  <c r="BD46" i="47"/>
  <c r="BE46" i="47" s="1"/>
  <c r="BF46" i="47" s="1"/>
  <c r="BG46" i="47" s="1"/>
  <c r="BH46" i="47" s="1"/>
  <c r="BI46" i="47" s="1"/>
  <c r="BD6" i="47"/>
  <c r="BE6" i="47" s="1"/>
  <c r="BF6" i="47" s="1"/>
  <c r="BG6" i="47" s="1"/>
  <c r="BH6" i="47" s="1"/>
  <c r="BI6" i="47" s="1"/>
  <c r="BJ6" i="47" s="1"/>
  <c r="BK6" i="47" s="1"/>
  <c r="BL6" i="47" s="1"/>
  <c r="BM6" i="47" s="1"/>
  <c r="BN6" i="47" s="1"/>
  <c r="BO6" i="47" s="1"/>
  <c r="BP6" i="47" s="1"/>
  <c r="BQ6" i="47" s="1"/>
  <c r="BR6" i="47" s="1"/>
  <c r="BD42" i="47"/>
  <c r="BE42" i="47" s="1"/>
  <c r="BF42" i="47" s="1"/>
  <c r="BG42" i="47" s="1"/>
  <c r="BH42" i="47" s="1"/>
  <c r="BI42" i="47" s="1"/>
  <c r="BJ42" i="47" s="1"/>
  <c r="BK42" i="47" s="1"/>
  <c r="BL42" i="47" s="1"/>
  <c r="BM42" i="47" s="1"/>
  <c r="BN42" i="47" s="1"/>
  <c r="BO42" i="47" s="1"/>
  <c r="BP42" i="47" s="1"/>
  <c r="BQ42" i="47" s="1"/>
  <c r="BR42" i="47" s="1"/>
  <c r="BD32" i="47"/>
  <c r="BE32" i="47" s="1"/>
  <c r="BF32" i="47" s="1"/>
  <c r="BG32" i="47" s="1"/>
  <c r="BH32" i="47" s="1"/>
  <c r="BI32" i="47" s="1"/>
  <c r="BJ32" i="47" s="1"/>
  <c r="BK32" i="47" s="1"/>
  <c r="BL32" i="47" s="1"/>
  <c r="BM32" i="47" s="1"/>
  <c r="BN32" i="47" s="1"/>
  <c r="BO32" i="47" s="1"/>
  <c r="BP32" i="47" s="1"/>
  <c r="BQ32" i="47" s="1"/>
  <c r="BR32" i="47" s="1"/>
  <c r="BD30" i="47"/>
  <c r="BE30" i="47" s="1"/>
  <c r="BF30" i="47" s="1"/>
  <c r="BG30" i="47" s="1"/>
  <c r="BH30" i="47" s="1"/>
  <c r="BI30" i="47" s="1"/>
  <c r="BJ30" i="47" s="1"/>
  <c r="BK30" i="47" s="1"/>
  <c r="BL30" i="47" s="1"/>
  <c r="BM30" i="47" s="1"/>
  <c r="BN30" i="47" s="1"/>
  <c r="BO30" i="47" s="1"/>
  <c r="BP30" i="47" s="1"/>
  <c r="BQ30" i="47" s="1"/>
  <c r="BR30" i="47" s="1"/>
  <c r="BD44" i="47"/>
  <c r="BE44" i="47" s="1"/>
  <c r="BF44" i="47" s="1"/>
  <c r="BG44" i="47" s="1"/>
  <c r="BH44" i="47" s="1"/>
  <c r="BI44" i="47" s="1"/>
  <c r="AI32" i="47"/>
  <c r="AI29" i="47"/>
  <c r="AI8" i="47"/>
  <c r="AI27" i="47"/>
  <c r="AI71" i="47"/>
  <c r="AJ71" i="47" s="1"/>
  <c r="BD56" i="47"/>
  <c r="BE56" i="47" s="1"/>
  <c r="BF56" i="47" s="1"/>
  <c r="BG56" i="47" s="1"/>
  <c r="BH56" i="47" s="1"/>
  <c r="BI56" i="47" s="1"/>
  <c r="BJ56" i="47" s="1"/>
  <c r="BK56" i="47" s="1"/>
  <c r="BL56" i="47" s="1"/>
  <c r="BM56" i="47" s="1"/>
  <c r="BN56" i="47" s="1"/>
  <c r="BO56" i="47" s="1"/>
  <c r="BP56" i="47" s="1"/>
  <c r="BQ56" i="47" s="1"/>
  <c r="BR56" i="47" s="1"/>
  <c r="BD8" i="47"/>
  <c r="BE8" i="47" s="1"/>
  <c r="BF8" i="47" s="1"/>
  <c r="BG8" i="47" s="1"/>
  <c r="BH8" i="47" s="1"/>
  <c r="BI8" i="47" s="1"/>
  <c r="BJ8" i="47" s="1"/>
  <c r="BK8" i="47" s="1"/>
  <c r="BL8" i="47" s="1"/>
  <c r="BM8" i="47" s="1"/>
  <c r="BN8" i="47" s="1"/>
  <c r="BO8" i="47" s="1"/>
  <c r="BP8" i="47" s="1"/>
  <c r="BQ8" i="47" s="1"/>
  <c r="BR8" i="47" s="1"/>
  <c r="BD27" i="47"/>
  <c r="BE27" i="47" s="1"/>
  <c r="BF27" i="47" s="1"/>
  <c r="BG27" i="47" s="1"/>
  <c r="BH27" i="47" s="1"/>
  <c r="BI27" i="47" s="1"/>
  <c r="AI65" i="46"/>
  <c r="AJ65" i="46" s="1"/>
  <c r="J3" i="10"/>
  <c r="Z3" i="10"/>
  <c r="BD12" i="46"/>
  <c r="BE12" i="46" s="1"/>
  <c r="BF12" i="46" s="1"/>
  <c r="BG12" i="46" s="1"/>
  <c r="BH12" i="46" s="1"/>
  <c r="BI12" i="46" s="1"/>
  <c r="BD30" i="46"/>
  <c r="BE30" i="46" s="1"/>
  <c r="BF30" i="46" s="1"/>
  <c r="BG30" i="46" s="1"/>
  <c r="BH30" i="46" s="1"/>
  <c r="BI30" i="46" s="1"/>
  <c r="AI34" i="46"/>
  <c r="AI71" i="46"/>
  <c r="AJ71" i="46" s="1"/>
  <c r="AI59" i="46"/>
  <c r="AJ59" i="46" s="1"/>
  <c r="BD61" i="46"/>
  <c r="BE61" i="46" s="1"/>
  <c r="BF61" i="46" s="1"/>
  <c r="BG61" i="46" s="1"/>
  <c r="BH61" i="46" s="1"/>
  <c r="BI61" i="46" s="1"/>
  <c r="BJ61" i="46" s="1"/>
  <c r="BK61" i="46" s="1"/>
  <c r="BL61" i="46" s="1"/>
  <c r="BM61" i="46" s="1"/>
  <c r="BN61" i="46" s="1"/>
  <c r="BO61" i="46" s="1"/>
  <c r="BP61" i="46" s="1"/>
  <c r="BQ61" i="46" s="1"/>
  <c r="BR61" i="46" s="1"/>
  <c r="AI58" i="46"/>
  <c r="AJ58" i="46" s="1"/>
  <c r="BD43" i="46"/>
  <c r="BE43" i="46" s="1"/>
  <c r="BF43" i="46" s="1"/>
  <c r="BG43" i="46" s="1"/>
  <c r="BH43" i="46" s="1"/>
  <c r="BI43" i="46" s="1"/>
  <c r="BJ43" i="46" s="1"/>
  <c r="BK43" i="46" s="1"/>
  <c r="BL43" i="46" s="1"/>
  <c r="BM43" i="46" s="1"/>
  <c r="BN43" i="46" s="1"/>
  <c r="BO43" i="46" s="1"/>
  <c r="BP43" i="46" s="1"/>
  <c r="BQ43" i="46" s="1"/>
  <c r="BR43" i="46" s="1"/>
  <c r="BD37" i="46"/>
  <c r="BE37" i="46" s="1"/>
  <c r="BF37" i="46" s="1"/>
  <c r="BG37" i="46" s="1"/>
  <c r="BH37" i="46" s="1"/>
  <c r="BI37" i="46" s="1"/>
  <c r="BJ37" i="46" s="1"/>
  <c r="BK37" i="46" s="1"/>
  <c r="BL37" i="46" s="1"/>
  <c r="BM37" i="46" s="1"/>
  <c r="BN37" i="46" s="1"/>
  <c r="BO37" i="46" s="1"/>
  <c r="BP37" i="46" s="1"/>
  <c r="BQ37" i="46" s="1"/>
  <c r="BR37" i="46" s="1"/>
  <c r="BD9" i="46"/>
  <c r="BE9" i="46" s="1"/>
  <c r="BF9" i="46" s="1"/>
  <c r="BG9" i="46" s="1"/>
  <c r="BH9" i="46" s="1"/>
  <c r="BI9" i="46" s="1"/>
  <c r="BJ9" i="46" s="1"/>
  <c r="BK9" i="46" s="1"/>
  <c r="BL9" i="46" s="1"/>
  <c r="BM9" i="46" s="1"/>
  <c r="BN9" i="46" s="1"/>
  <c r="BO9" i="46" s="1"/>
  <c r="BP9" i="46" s="1"/>
  <c r="BQ9" i="46" s="1"/>
  <c r="BR9" i="46" s="1"/>
  <c r="BD71" i="46"/>
  <c r="BE71" i="46" s="1"/>
  <c r="BF71" i="46" s="1"/>
  <c r="BG71" i="46" s="1"/>
  <c r="BH71" i="46" s="1"/>
  <c r="BI71" i="46" s="1"/>
  <c r="AL71" i="46" s="1"/>
  <c r="AM71" i="46" s="1"/>
  <c r="BD59" i="46"/>
  <c r="BE59" i="46" s="1"/>
  <c r="BF59" i="46" s="1"/>
  <c r="BG59" i="46" s="1"/>
  <c r="BH59" i="46" s="1"/>
  <c r="BI59" i="46" s="1"/>
  <c r="BJ59" i="46" s="1"/>
  <c r="BK59" i="46" s="1"/>
  <c r="BL59" i="46" s="1"/>
  <c r="BM59" i="46" s="1"/>
  <c r="BN59" i="46" s="1"/>
  <c r="BO59" i="46" s="1"/>
  <c r="BP59" i="46" s="1"/>
  <c r="BQ59" i="46" s="1"/>
  <c r="BR59" i="46" s="1"/>
  <c r="AI61" i="46"/>
  <c r="AJ61" i="46" s="1"/>
  <c r="BD58" i="46"/>
  <c r="BE58" i="46" s="1"/>
  <c r="BF58" i="46" s="1"/>
  <c r="BG58" i="46" s="1"/>
  <c r="BH58" i="46" s="1"/>
  <c r="BI58" i="46" s="1"/>
  <c r="AL58" i="46" s="1"/>
  <c r="AM58" i="46" s="1"/>
  <c r="AI12" i="46"/>
  <c r="AI37" i="46"/>
  <c r="AI9" i="46"/>
  <c r="R3" i="10"/>
  <c r="H3" i="10"/>
  <c r="P3" i="10"/>
  <c r="BA22" i="42"/>
  <c r="AB3" i="10"/>
  <c r="AX22" i="42"/>
  <c r="V3" i="10"/>
  <c r="D3" i="10"/>
  <c r="AS22" i="42"/>
  <c r="L3" i="10"/>
  <c r="AY22" i="42"/>
  <c r="X3" i="10"/>
  <c r="AW22" i="42"/>
  <c r="T3" i="10"/>
  <c r="BC22" i="42"/>
  <c r="AF3" i="10"/>
  <c r="BD69" i="41"/>
  <c r="BE69" i="41" s="1"/>
  <c r="BF69" i="41" s="1"/>
  <c r="BG69" i="41" s="1"/>
  <c r="BH69" i="41" s="1"/>
  <c r="BI69" i="41" s="1"/>
  <c r="BJ69" i="41" s="1"/>
  <c r="BK69" i="41" s="1"/>
  <c r="BL69" i="41" s="1"/>
  <c r="BM69" i="41" s="1"/>
  <c r="BN69" i="41" s="1"/>
  <c r="BO69" i="41" s="1"/>
  <c r="BP69" i="41" s="1"/>
  <c r="BQ69" i="41" s="1"/>
  <c r="BR69" i="41" s="1"/>
  <c r="BD56" i="41"/>
  <c r="BE56" i="41" s="1"/>
  <c r="BF56" i="41" s="1"/>
  <c r="BG56" i="41" s="1"/>
  <c r="BH56" i="41" s="1"/>
  <c r="BI56" i="41" s="1"/>
  <c r="BJ56" i="41" s="1"/>
  <c r="BK56" i="41" s="1"/>
  <c r="BL56" i="41" s="1"/>
  <c r="BM56" i="41" s="1"/>
  <c r="BN56" i="41" s="1"/>
  <c r="BO56" i="41" s="1"/>
  <c r="BP56" i="41" s="1"/>
  <c r="BQ56" i="41" s="1"/>
  <c r="BR56" i="41" s="1"/>
  <c r="BD50" i="41"/>
  <c r="BE50" i="41" s="1"/>
  <c r="BF50" i="41" s="1"/>
  <c r="BG50" i="41" s="1"/>
  <c r="BH50" i="41" s="1"/>
  <c r="BI50" i="41" s="1"/>
  <c r="BJ50" i="41" s="1"/>
  <c r="BK50" i="41" s="1"/>
  <c r="BL50" i="41" s="1"/>
  <c r="BM50" i="41" s="1"/>
  <c r="BN50" i="41" s="1"/>
  <c r="BO50" i="41" s="1"/>
  <c r="BP50" i="41" s="1"/>
  <c r="BQ50" i="41" s="1"/>
  <c r="BR50" i="41" s="1"/>
  <c r="AI16" i="41"/>
  <c r="BD23" i="41"/>
  <c r="BE23" i="41" s="1"/>
  <c r="BF23" i="41" s="1"/>
  <c r="BG23" i="41" s="1"/>
  <c r="BH23" i="41" s="1"/>
  <c r="BI23" i="41" s="1"/>
  <c r="BJ23" i="41" s="1"/>
  <c r="BK23" i="41" s="1"/>
  <c r="BL23" i="41" s="1"/>
  <c r="BM23" i="41" s="1"/>
  <c r="BN23" i="41" s="1"/>
  <c r="BO23" i="41" s="1"/>
  <c r="BP23" i="41" s="1"/>
  <c r="BQ23" i="41" s="1"/>
  <c r="BR23" i="41" s="1"/>
  <c r="BD46" i="41"/>
  <c r="BE46" i="41" s="1"/>
  <c r="BF46" i="41" s="1"/>
  <c r="BG46" i="41" s="1"/>
  <c r="BH46" i="41" s="1"/>
  <c r="BI46" i="41" s="1"/>
  <c r="BJ46" i="41" s="1"/>
  <c r="BK46" i="41" s="1"/>
  <c r="BL46" i="41" s="1"/>
  <c r="BM46" i="41" s="1"/>
  <c r="BN46" i="41" s="1"/>
  <c r="BO46" i="41" s="1"/>
  <c r="BP46" i="41" s="1"/>
  <c r="BQ46" i="41" s="1"/>
  <c r="BR46" i="41" s="1"/>
  <c r="AI71" i="41"/>
  <c r="AJ71" i="41" s="1"/>
  <c r="BD38" i="41"/>
  <c r="BE38" i="41" s="1"/>
  <c r="BF38" i="41" s="1"/>
  <c r="BG38" i="41" s="1"/>
  <c r="BH38" i="41" s="1"/>
  <c r="BI38" i="41" s="1"/>
  <c r="BJ38" i="41" s="1"/>
  <c r="BK38" i="41" s="1"/>
  <c r="BL38" i="41" s="1"/>
  <c r="BM38" i="41" s="1"/>
  <c r="BN38" i="41" s="1"/>
  <c r="BO38" i="41" s="1"/>
  <c r="BP38" i="41" s="1"/>
  <c r="BQ38" i="41" s="1"/>
  <c r="BR38" i="41" s="1"/>
  <c r="BD36" i="41"/>
  <c r="BE36" i="41" s="1"/>
  <c r="BF36" i="41" s="1"/>
  <c r="BG36" i="41" s="1"/>
  <c r="BH36" i="41" s="1"/>
  <c r="BI36" i="41" s="1"/>
  <c r="BJ36" i="41" s="1"/>
  <c r="BK36" i="41" s="1"/>
  <c r="BL36" i="41" s="1"/>
  <c r="BM36" i="41" s="1"/>
  <c r="BN36" i="41" s="1"/>
  <c r="BO36" i="41" s="1"/>
  <c r="BP36" i="41" s="1"/>
  <c r="BQ36" i="41" s="1"/>
  <c r="BR36" i="41" s="1"/>
  <c r="AI35" i="41"/>
  <c r="AJ35" i="41" s="1"/>
  <c r="BD24" i="41"/>
  <c r="BE24" i="41" s="1"/>
  <c r="BF24" i="41" s="1"/>
  <c r="BG24" i="41" s="1"/>
  <c r="BH24" i="41" s="1"/>
  <c r="BI24" i="41" s="1"/>
  <c r="BJ24" i="41" s="1"/>
  <c r="BK24" i="41" s="1"/>
  <c r="BL24" i="41" s="1"/>
  <c r="BM24" i="41" s="1"/>
  <c r="BN24" i="41" s="1"/>
  <c r="BO24" i="41" s="1"/>
  <c r="BP24" i="41" s="1"/>
  <c r="BQ24" i="41" s="1"/>
  <c r="BR24" i="41" s="1"/>
  <c r="AI28" i="41"/>
  <c r="AJ28" i="41" s="1"/>
  <c r="BD53" i="53"/>
  <c r="BE53" i="53" s="1"/>
  <c r="BF53" i="53" s="1"/>
  <c r="BG53" i="53" s="1"/>
  <c r="BH53" i="53" s="1"/>
  <c r="BI53" i="53" s="1"/>
  <c r="AI25" i="53"/>
  <c r="AJ25" i="53" s="1"/>
  <c r="AI58" i="53"/>
  <c r="AJ58" i="53" s="1"/>
  <c r="BD35" i="53"/>
  <c r="BE35" i="53" s="1"/>
  <c r="BF35" i="53" s="1"/>
  <c r="BG35" i="53" s="1"/>
  <c r="BH35" i="53" s="1"/>
  <c r="BI35" i="53" s="1"/>
  <c r="AI41" i="53"/>
  <c r="AJ41" i="53" s="1"/>
  <c r="AI57" i="53"/>
  <c r="AJ57" i="53" s="1"/>
  <c r="BD26" i="53"/>
  <c r="BE26" i="53" s="1"/>
  <c r="BF26" i="53" s="1"/>
  <c r="BG26" i="53" s="1"/>
  <c r="BH26" i="53" s="1"/>
  <c r="BI26" i="53" s="1"/>
  <c r="BD45" i="53"/>
  <c r="BE45" i="53" s="1"/>
  <c r="BF45" i="53" s="1"/>
  <c r="BG45" i="53" s="1"/>
  <c r="BH45" i="53" s="1"/>
  <c r="BI45" i="53" s="1"/>
  <c r="BD13" i="53"/>
  <c r="BE13" i="53" s="1"/>
  <c r="BF13" i="53" s="1"/>
  <c r="BG13" i="53" s="1"/>
  <c r="BH13" i="53" s="1"/>
  <c r="BI13" i="53" s="1"/>
  <c r="BD17" i="53"/>
  <c r="BE17" i="53" s="1"/>
  <c r="BF17" i="53" s="1"/>
  <c r="BG17" i="53" s="1"/>
  <c r="BH17" i="53" s="1"/>
  <c r="BI17" i="53" s="1"/>
  <c r="AI53" i="53"/>
  <c r="AJ53" i="53" s="1"/>
  <c r="BD19" i="53"/>
  <c r="BE19" i="53" s="1"/>
  <c r="BF19" i="53" s="1"/>
  <c r="BG19" i="53" s="1"/>
  <c r="BH19" i="53" s="1"/>
  <c r="BI19" i="53" s="1"/>
  <c r="BD55" i="53"/>
  <c r="BE55" i="53" s="1"/>
  <c r="BF55" i="53" s="1"/>
  <c r="BG55" i="53" s="1"/>
  <c r="BH55" i="53" s="1"/>
  <c r="BI55" i="53" s="1"/>
  <c r="AI70" i="53"/>
  <c r="AJ70" i="53" s="1"/>
  <c r="BD58" i="53"/>
  <c r="BE58" i="53" s="1"/>
  <c r="BF58" i="53" s="1"/>
  <c r="BG58" i="53" s="1"/>
  <c r="BH58" i="53" s="1"/>
  <c r="BI58" i="53" s="1"/>
  <c r="BD49" i="53"/>
  <c r="BE49" i="53" s="1"/>
  <c r="BF49" i="53" s="1"/>
  <c r="BG49" i="53" s="1"/>
  <c r="BH49" i="53" s="1"/>
  <c r="BI49" i="53" s="1"/>
  <c r="BD23" i="53"/>
  <c r="BE23" i="53" s="1"/>
  <c r="BF23" i="53" s="1"/>
  <c r="BG23" i="53" s="1"/>
  <c r="BH23" i="53" s="1"/>
  <c r="BI23" i="53" s="1"/>
  <c r="AI40" i="53"/>
  <c r="AJ40" i="53" s="1"/>
  <c r="AI15" i="53"/>
  <c r="AJ15" i="53" s="1"/>
  <c r="AI18" i="53"/>
  <c r="AJ18" i="53" s="1"/>
  <c r="AI7" i="53"/>
  <c r="BD52" i="53"/>
  <c r="BE52" i="53" s="1"/>
  <c r="BF52" i="53" s="1"/>
  <c r="BG52" i="53" s="1"/>
  <c r="BH52" i="53" s="1"/>
  <c r="BI52" i="53" s="1"/>
  <c r="AI32" i="53"/>
  <c r="AJ32" i="53" s="1"/>
  <c r="AI26" i="53"/>
  <c r="AJ26" i="53" s="1"/>
  <c r="AI20" i="53"/>
  <c r="AJ20" i="53" s="1"/>
  <c r="AI17" i="53"/>
  <c r="AJ17" i="53" s="1"/>
  <c r="BD14" i="53"/>
  <c r="BE14" i="53" s="1"/>
  <c r="BF14" i="53" s="1"/>
  <c r="BG14" i="53" s="1"/>
  <c r="BH14" i="53" s="1"/>
  <c r="BI14" i="53" s="1"/>
  <c r="AI69" i="53"/>
  <c r="AJ69" i="53" s="1"/>
  <c r="BD64" i="53"/>
  <c r="BE64" i="53" s="1"/>
  <c r="BF64" i="53" s="1"/>
  <c r="BG64" i="53" s="1"/>
  <c r="BH64" i="53" s="1"/>
  <c r="BI64" i="53" s="1"/>
  <c r="AI50" i="53"/>
  <c r="AJ50" i="53" s="1"/>
  <c r="BD47" i="53"/>
  <c r="BE47" i="53" s="1"/>
  <c r="BF47" i="53" s="1"/>
  <c r="BG47" i="53" s="1"/>
  <c r="BH47" i="53" s="1"/>
  <c r="BI47" i="53" s="1"/>
  <c r="AI21" i="53"/>
  <c r="AJ21" i="53" s="1"/>
  <c r="BD38" i="53"/>
  <c r="BE38" i="53" s="1"/>
  <c r="BF38" i="53" s="1"/>
  <c r="BG38" i="53" s="1"/>
  <c r="BH38" i="53" s="1"/>
  <c r="BI38" i="53" s="1"/>
  <c r="BD29" i="53"/>
  <c r="BE29" i="53" s="1"/>
  <c r="BF29" i="53" s="1"/>
  <c r="BG29" i="53" s="1"/>
  <c r="BH29" i="53" s="1"/>
  <c r="BI29" i="53" s="1"/>
  <c r="AI51" i="53"/>
  <c r="AJ51" i="53" s="1"/>
  <c r="AI72" i="53"/>
  <c r="AJ72" i="53" s="1"/>
  <c r="AI60" i="53"/>
  <c r="AJ60" i="53" s="1"/>
  <c r="AI46" i="53"/>
  <c r="AJ46" i="53" s="1"/>
  <c r="AI42" i="53"/>
  <c r="AJ42" i="53" s="1"/>
  <c r="AI8" i="53"/>
  <c r="AI31" i="53"/>
  <c r="AJ31" i="53" s="1"/>
  <c r="BD36" i="53"/>
  <c r="BE36" i="53" s="1"/>
  <c r="BF36" i="53" s="1"/>
  <c r="BG36" i="53" s="1"/>
  <c r="BH36" i="53" s="1"/>
  <c r="BI36" i="53" s="1"/>
  <c r="BD16" i="53"/>
  <c r="BE16" i="53" s="1"/>
  <c r="BF16" i="53" s="1"/>
  <c r="BG16" i="53" s="1"/>
  <c r="BH16" i="53" s="1"/>
  <c r="BI16" i="53" s="1"/>
  <c r="AI71" i="53"/>
  <c r="AJ71" i="53" s="1"/>
  <c r="AI61" i="53"/>
  <c r="AJ61" i="53" s="1"/>
  <c r="AI34" i="53"/>
  <c r="AJ34" i="53" s="1"/>
  <c r="AI54" i="53"/>
  <c r="AJ54" i="53" s="1"/>
  <c r="AI68" i="53"/>
  <c r="AJ68" i="53" s="1"/>
  <c r="AI56" i="53"/>
  <c r="AJ56" i="53" s="1"/>
  <c r="AI43" i="53"/>
  <c r="AJ43" i="53" s="1"/>
  <c r="AI37" i="53"/>
  <c r="AJ37" i="53" s="1"/>
  <c r="AI65" i="53"/>
  <c r="AJ65" i="53" s="1"/>
  <c r="AI28" i="53"/>
  <c r="AJ28" i="53" s="1"/>
  <c r="AI13" i="53"/>
  <c r="AI27" i="53"/>
  <c r="AJ27" i="53" s="1"/>
  <c r="BD66" i="53"/>
  <c r="BE66" i="53" s="1"/>
  <c r="BF66" i="53" s="1"/>
  <c r="BG66" i="53" s="1"/>
  <c r="BH66" i="53" s="1"/>
  <c r="BI66" i="53" s="1"/>
  <c r="AI39" i="53"/>
  <c r="AJ39" i="53" s="1"/>
  <c r="AI14" i="53"/>
  <c r="BD27" i="53"/>
  <c r="BE27" i="53" s="1"/>
  <c r="BF27" i="53" s="1"/>
  <c r="BG27" i="53" s="1"/>
  <c r="BH27" i="53" s="1"/>
  <c r="BI27" i="53" s="1"/>
  <c r="AI16" i="53"/>
  <c r="AJ16" i="53" s="1"/>
  <c r="AI49" i="53"/>
  <c r="AJ49" i="53" s="1"/>
  <c r="BD40" i="53"/>
  <c r="BE40" i="53" s="1"/>
  <c r="BF40" i="53" s="1"/>
  <c r="BG40" i="53" s="1"/>
  <c r="BH40" i="53" s="1"/>
  <c r="BI40" i="53" s="1"/>
  <c r="BD12" i="53"/>
  <c r="BE12" i="53" s="1"/>
  <c r="BF12" i="53" s="1"/>
  <c r="BG12" i="53" s="1"/>
  <c r="BH12" i="53" s="1"/>
  <c r="BI12" i="53" s="1"/>
  <c r="BD24" i="53"/>
  <c r="BE24" i="53" s="1"/>
  <c r="BF24" i="53" s="1"/>
  <c r="BG24" i="53" s="1"/>
  <c r="BH24" i="53" s="1"/>
  <c r="BI24" i="53" s="1"/>
  <c r="BD69" i="53"/>
  <c r="BE69" i="53" s="1"/>
  <c r="BF69" i="53" s="1"/>
  <c r="BG69" i="53" s="1"/>
  <c r="BH69" i="53" s="1"/>
  <c r="BI69" i="53" s="1"/>
  <c r="AI64" i="53"/>
  <c r="AJ64" i="53" s="1"/>
  <c r="BD50" i="53"/>
  <c r="BE50" i="53" s="1"/>
  <c r="BF50" i="53" s="1"/>
  <c r="BG50" i="53" s="1"/>
  <c r="BH50" i="53" s="1"/>
  <c r="BI50" i="53" s="1"/>
  <c r="AI47" i="53"/>
  <c r="AJ47" i="53" s="1"/>
  <c r="AI38" i="53"/>
  <c r="AJ38" i="53" s="1"/>
  <c r="AI29" i="53"/>
  <c r="AJ29" i="53" s="1"/>
  <c r="BD51" i="53"/>
  <c r="BE51" i="53" s="1"/>
  <c r="BF51" i="53" s="1"/>
  <c r="BG51" i="53" s="1"/>
  <c r="BH51" i="53" s="1"/>
  <c r="BI51" i="53" s="1"/>
  <c r="BD72" i="53"/>
  <c r="BE72" i="53" s="1"/>
  <c r="BF72" i="53" s="1"/>
  <c r="BG72" i="53" s="1"/>
  <c r="BH72" i="53" s="1"/>
  <c r="BI72" i="53" s="1"/>
  <c r="BD60" i="53"/>
  <c r="BE60" i="53" s="1"/>
  <c r="BF60" i="53" s="1"/>
  <c r="BG60" i="53" s="1"/>
  <c r="BH60" i="53" s="1"/>
  <c r="BI60" i="53" s="1"/>
  <c r="BD46" i="53"/>
  <c r="BE46" i="53" s="1"/>
  <c r="BF46" i="53" s="1"/>
  <c r="BG46" i="53" s="1"/>
  <c r="BH46" i="53" s="1"/>
  <c r="BI46" i="53" s="1"/>
  <c r="BD42" i="53"/>
  <c r="BE42" i="53" s="1"/>
  <c r="BF42" i="53" s="1"/>
  <c r="BG42" i="53" s="1"/>
  <c r="BH42" i="53" s="1"/>
  <c r="BI42" i="53" s="1"/>
  <c r="BD11" i="53"/>
  <c r="BE11" i="53" s="1"/>
  <c r="BF11" i="53" s="1"/>
  <c r="BG11" i="53" s="1"/>
  <c r="BH11" i="53" s="1"/>
  <c r="BI11" i="53" s="1"/>
  <c r="BD31" i="53"/>
  <c r="BE31" i="53" s="1"/>
  <c r="BF31" i="53" s="1"/>
  <c r="BG31" i="53" s="1"/>
  <c r="BH31" i="53" s="1"/>
  <c r="BI31" i="53" s="1"/>
  <c r="AI36" i="53"/>
  <c r="AJ36" i="53" s="1"/>
  <c r="AI22" i="53"/>
  <c r="AJ22" i="53" s="1"/>
  <c r="BD71" i="53"/>
  <c r="BE71" i="53" s="1"/>
  <c r="BF71" i="53" s="1"/>
  <c r="BG71" i="53" s="1"/>
  <c r="BH71" i="53" s="1"/>
  <c r="BI71" i="53" s="1"/>
  <c r="BD61" i="53"/>
  <c r="BE61" i="53" s="1"/>
  <c r="BF61" i="53" s="1"/>
  <c r="BG61" i="53" s="1"/>
  <c r="BH61" i="53" s="1"/>
  <c r="BI61" i="53" s="1"/>
  <c r="BD34" i="53"/>
  <c r="BE34" i="53" s="1"/>
  <c r="BF34" i="53" s="1"/>
  <c r="BG34" i="53" s="1"/>
  <c r="BH34" i="53" s="1"/>
  <c r="BI34" i="53" s="1"/>
  <c r="BD54" i="53"/>
  <c r="BE54" i="53" s="1"/>
  <c r="BF54" i="53" s="1"/>
  <c r="BG54" i="53" s="1"/>
  <c r="BH54" i="53" s="1"/>
  <c r="BI54" i="53" s="1"/>
  <c r="BD68" i="53"/>
  <c r="BE68" i="53" s="1"/>
  <c r="BF68" i="53" s="1"/>
  <c r="BG68" i="53" s="1"/>
  <c r="BH68" i="53" s="1"/>
  <c r="BI68" i="53" s="1"/>
  <c r="BD56" i="53"/>
  <c r="BE56" i="53" s="1"/>
  <c r="BF56" i="53" s="1"/>
  <c r="BG56" i="53" s="1"/>
  <c r="BH56" i="53" s="1"/>
  <c r="BI56" i="53" s="1"/>
  <c r="BD65" i="53"/>
  <c r="BE65" i="53" s="1"/>
  <c r="BF65" i="53" s="1"/>
  <c r="BG65" i="53" s="1"/>
  <c r="BH65" i="53" s="1"/>
  <c r="BI65" i="53" s="1"/>
  <c r="BD28" i="53"/>
  <c r="BE28" i="53" s="1"/>
  <c r="BF28" i="53" s="1"/>
  <c r="BG28" i="53" s="1"/>
  <c r="BH28" i="53" s="1"/>
  <c r="BI28" i="53" s="1"/>
  <c r="BD6" i="53"/>
  <c r="BE6" i="53" s="1"/>
  <c r="BF6" i="53" s="1"/>
  <c r="BG6" i="53" s="1"/>
  <c r="BH6" i="53" s="1"/>
  <c r="BI6" i="53" s="1"/>
  <c r="BD25" i="53"/>
  <c r="BE25" i="53" s="1"/>
  <c r="BF25" i="53" s="1"/>
  <c r="BG25" i="53" s="1"/>
  <c r="BH25" i="53" s="1"/>
  <c r="BI25" i="53" s="1"/>
  <c r="AI66" i="53"/>
  <c r="AJ66" i="53" s="1"/>
  <c r="BD39" i="53"/>
  <c r="BE39" i="53" s="1"/>
  <c r="BF39" i="53" s="1"/>
  <c r="BG39" i="53" s="1"/>
  <c r="BH39" i="53" s="1"/>
  <c r="BI39" i="53" s="1"/>
  <c r="AI10" i="53"/>
  <c r="BD9" i="53"/>
  <c r="BE9" i="53" s="1"/>
  <c r="BF9" i="53" s="1"/>
  <c r="BG9" i="53" s="1"/>
  <c r="BH9" i="53" s="1"/>
  <c r="BI9" i="53" s="1"/>
  <c r="BD9" i="52"/>
  <c r="BE9" i="52" s="1"/>
  <c r="BF9" i="52" s="1"/>
  <c r="BG9" i="52" s="1"/>
  <c r="BH9" i="52" s="1"/>
  <c r="BI9" i="52" s="1"/>
  <c r="AI23" i="52"/>
  <c r="AJ23" i="52" s="1"/>
  <c r="AI71" i="52"/>
  <c r="AJ71" i="52" s="1"/>
  <c r="AI61" i="52"/>
  <c r="AJ61" i="52" s="1"/>
  <c r="AI51" i="52"/>
  <c r="AJ51" i="52" s="1"/>
  <c r="BD53" i="52"/>
  <c r="BE53" i="52" s="1"/>
  <c r="BF53" i="52" s="1"/>
  <c r="BG53" i="52" s="1"/>
  <c r="BH53" i="52" s="1"/>
  <c r="BI53" i="52" s="1"/>
  <c r="AI35" i="52"/>
  <c r="AJ35" i="52" s="1"/>
  <c r="AI29" i="52"/>
  <c r="AJ29" i="52" s="1"/>
  <c r="AI25" i="52"/>
  <c r="AJ25" i="52" s="1"/>
  <c r="BD39" i="52"/>
  <c r="BE39" i="52" s="1"/>
  <c r="BF39" i="52" s="1"/>
  <c r="BG39" i="52" s="1"/>
  <c r="BH39" i="52" s="1"/>
  <c r="BI39" i="52" s="1"/>
  <c r="AI69" i="52"/>
  <c r="AJ69" i="52" s="1"/>
  <c r="AI65" i="52"/>
  <c r="AJ65" i="52" s="1"/>
  <c r="AI52" i="52"/>
  <c r="AJ52" i="52" s="1"/>
  <c r="AI46" i="52"/>
  <c r="AJ46" i="52" s="1"/>
  <c r="AI40" i="52"/>
  <c r="AJ40" i="52" s="1"/>
  <c r="AI27" i="52"/>
  <c r="AJ27" i="52" s="1"/>
  <c r="AI19" i="52"/>
  <c r="AJ19" i="52" s="1"/>
  <c r="AI16" i="52"/>
  <c r="AJ16" i="52" s="1"/>
  <c r="BD66" i="52"/>
  <c r="BE66" i="52" s="1"/>
  <c r="BF66" i="52" s="1"/>
  <c r="BG66" i="52" s="1"/>
  <c r="BH66" i="52" s="1"/>
  <c r="BI66" i="52" s="1"/>
  <c r="AI60" i="52"/>
  <c r="AJ60" i="52" s="1"/>
  <c r="BD58" i="52"/>
  <c r="BE58" i="52" s="1"/>
  <c r="BF58" i="52" s="1"/>
  <c r="BG58" i="52" s="1"/>
  <c r="BH58" i="52" s="1"/>
  <c r="BI58" i="52" s="1"/>
  <c r="AI37" i="52"/>
  <c r="AJ37" i="52" s="1"/>
  <c r="AI28" i="52"/>
  <c r="AJ28" i="52" s="1"/>
  <c r="BD28" i="52"/>
  <c r="BE28" i="52" s="1"/>
  <c r="BF28" i="52" s="1"/>
  <c r="BG28" i="52" s="1"/>
  <c r="BH28" i="52" s="1"/>
  <c r="BI28" i="52" s="1"/>
  <c r="AI14" i="52"/>
  <c r="AI10" i="52"/>
  <c r="AI5" i="52"/>
  <c r="BD71" i="52"/>
  <c r="BE71" i="52" s="1"/>
  <c r="BF71" i="52" s="1"/>
  <c r="BG71" i="52" s="1"/>
  <c r="BH71" i="52" s="1"/>
  <c r="BI71" i="52" s="1"/>
  <c r="BD61" i="52"/>
  <c r="BE61" i="52" s="1"/>
  <c r="BF61" i="52" s="1"/>
  <c r="BG61" i="52" s="1"/>
  <c r="BH61" i="52" s="1"/>
  <c r="BI61" i="52" s="1"/>
  <c r="BD51" i="52"/>
  <c r="BE51" i="52" s="1"/>
  <c r="BF51" i="52" s="1"/>
  <c r="BG51" i="52" s="1"/>
  <c r="BH51" i="52" s="1"/>
  <c r="BI51" i="52" s="1"/>
  <c r="AI53" i="52"/>
  <c r="AJ53" i="52" s="1"/>
  <c r="BD35" i="52"/>
  <c r="BE35" i="52" s="1"/>
  <c r="BF35" i="52" s="1"/>
  <c r="BG35" i="52" s="1"/>
  <c r="BH35" i="52" s="1"/>
  <c r="BI35" i="52" s="1"/>
  <c r="BD29" i="52"/>
  <c r="BE29" i="52" s="1"/>
  <c r="BF29" i="52" s="1"/>
  <c r="BG29" i="52" s="1"/>
  <c r="BH29" i="52" s="1"/>
  <c r="BI29" i="52" s="1"/>
  <c r="BD24" i="52"/>
  <c r="BE24" i="52" s="1"/>
  <c r="BF24" i="52" s="1"/>
  <c r="BG24" i="52" s="1"/>
  <c r="BH24" i="52" s="1"/>
  <c r="BI24" i="52" s="1"/>
  <c r="AI39" i="52"/>
  <c r="AJ39" i="52" s="1"/>
  <c r="BD69" i="52"/>
  <c r="BE69" i="52" s="1"/>
  <c r="BF69" i="52" s="1"/>
  <c r="BG69" i="52" s="1"/>
  <c r="BH69" i="52" s="1"/>
  <c r="BI69" i="52" s="1"/>
  <c r="BD65" i="52"/>
  <c r="BE65" i="52" s="1"/>
  <c r="BF65" i="52" s="1"/>
  <c r="BG65" i="52" s="1"/>
  <c r="BH65" i="52" s="1"/>
  <c r="BI65" i="52" s="1"/>
  <c r="BD52" i="52"/>
  <c r="BE52" i="52" s="1"/>
  <c r="BF52" i="52" s="1"/>
  <c r="BG52" i="52" s="1"/>
  <c r="BH52" i="52" s="1"/>
  <c r="BI52" i="52" s="1"/>
  <c r="BD46" i="52"/>
  <c r="BE46" i="52" s="1"/>
  <c r="BF46" i="52" s="1"/>
  <c r="BG46" i="52" s="1"/>
  <c r="BH46" i="52" s="1"/>
  <c r="BI46" i="52" s="1"/>
  <c r="BD40" i="52"/>
  <c r="BE40" i="52" s="1"/>
  <c r="BF40" i="52" s="1"/>
  <c r="BG40" i="52" s="1"/>
  <c r="BH40" i="52" s="1"/>
  <c r="BI40" i="52" s="1"/>
  <c r="BD26" i="52"/>
  <c r="BE26" i="52" s="1"/>
  <c r="BF26" i="52" s="1"/>
  <c r="BG26" i="52" s="1"/>
  <c r="BH26" i="52" s="1"/>
  <c r="BI26" i="52" s="1"/>
  <c r="BD17" i="52"/>
  <c r="BE17" i="52" s="1"/>
  <c r="BF17" i="52" s="1"/>
  <c r="BG17" i="52" s="1"/>
  <c r="BH17" i="52" s="1"/>
  <c r="BI17" i="52" s="1"/>
  <c r="BD8" i="52"/>
  <c r="BE8" i="52" s="1"/>
  <c r="BF8" i="52" s="1"/>
  <c r="BG8" i="52" s="1"/>
  <c r="BH8" i="52" s="1"/>
  <c r="BI8" i="52" s="1"/>
  <c r="AI20" i="52"/>
  <c r="AJ20" i="52" s="1"/>
  <c r="AI66" i="52"/>
  <c r="AJ66" i="52" s="1"/>
  <c r="BD60" i="52"/>
  <c r="BE60" i="52" s="1"/>
  <c r="BF60" i="52" s="1"/>
  <c r="BG60" i="52" s="1"/>
  <c r="BH60" i="52" s="1"/>
  <c r="BI60" i="52" s="1"/>
  <c r="AI58" i="52"/>
  <c r="AJ58" i="52" s="1"/>
  <c r="BD37" i="52"/>
  <c r="BE37" i="52" s="1"/>
  <c r="BF37" i="52" s="1"/>
  <c r="BG37" i="52" s="1"/>
  <c r="BH37" i="52" s="1"/>
  <c r="BI37" i="52" s="1"/>
  <c r="BD27" i="52"/>
  <c r="BE27" i="52" s="1"/>
  <c r="BF27" i="52" s="1"/>
  <c r="BG27" i="52" s="1"/>
  <c r="BH27" i="52" s="1"/>
  <c r="BI27" i="52" s="1"/>
  <c r="AI12" i="52"/>
  <c r="BD5" i="52"/>
  <c r="BE5" i="52" s="1"/>
  <c r="BF5" i="52" s="1"/>
  <c r="BG5" i="52" s="1"/>
  <c r="BH5" i="52" s="1"/>
  <c r="BI5" i="52" s="1"/>
  <c r="BD15" i="52"/>
  <c r="BE15" i="52" s="1"/>
  <c r="BF15" i="52" s="1"/>
  <c r="BG15" i="52" s="1"/>
  <c r="BH15" i="52" s="1"/>
  <c r="BI15" i="52" s="1"/>
  <c r="BD70" i="52"/>
  <c r="BE70" i="52" s="1"/>
  <c r="BF70" i="52" s="1"/>
  <c r="BG70" i="52" s="1"/>
  <c r="BH70" i="52" s="1"/>
  <c r="BI70" i="52" s="1"/>
  <c r="AI56" i="52"/>
  <c r="AJ56" i="52" s="1"/>
  <c r="AI50" i="52"/>
  <c r="AJ50" i="52" s="1"/>
  <c r="BD44" i="52"/>
  <c r="BE44" i="52" s="1"/>
  <c r="BF44" i="52" s="1"/>
  <c r="BG44" i="52" s="1"/>
  <c r="BH44" i="52" s="1"/>
  <c r="BI44" i="52" s="1"/>
  <c r="AI30" i="52"/>
  <c r="AJ30" i="52" s="1"/>
  <c r="AI22" i="52"/>
  <c r="AJ22" i="52" s="1"/>
  <c r="AI7" i="52"/>
  <c r="AI6" i="52"/>
  <c r="AI67" i="52"/>
  <c r="AJ67" i="52" s="1"/>
  <c r="AI57" i="52"/>
  <c r="AJ57" i="52" s="1"/>
  <c r="AI47" i="52"/>
  <c r="AJ47" i="52" s="1"/>
  <c r="AI41" i="52"/>
  <c r="AJ41" i="52" s="1"/>
  <c r="AI31" i="52"/>
  <c r="AJ31" i="52" s="1"/>
  <c r="AI26" i="52"/>
  <c r="AJ26" i="52" s="1"/>
  <c r="AI9" i="52"/>
  <c r="BD19" i="52"/>
  <c r="BE19" i="52" s="1"/>
  <c r="BF19" i="52" s="1"/>
  <c r="BG19" i="52" s="1"/>
  <c r="BH19" i="52" s="1"/>
  <c r="BI19" i="52" s="1"/>
  <c r="AI72" i="52"/>
  <c r="AJ72" i="52" s="1"/>
  <c r="AI64" i="52"/>
  <c r="AJ64" i="52" s="1"/>
  <c r="AI48" i="52"/>
  <c r="AJ48" i="52" s="1"/>
  <c r="AI42" i="52"/>
  <c r="AJ42" i="52" s="1"/>
  <c r="AI36" i="52"/>
  <c r="AJ36" i="52" s="1"/>
  <c r="BD43" i="52"/>
  <c r="BE43" i="52" s="1"/>
  <c r="BF43" i="52" s="1"/>
  <c r="BG43" i="52" s="1"/>
  <c r="BH43" i="52" s="1"/>
  <c r="BI43" i="52" s="1"/>
  <c r="AI8" i="52"/>
  <c r="BD32" i="52"/>
  <c r="BE32" i="52" s="1"/>
  <c r="BF32" i="52" s="1"/>
  <c r="BG32" i="52" s="1"/>
  <c r="BH32" i="52" s="1"/>
  <c r="BI32" i="52" s="1"/>
  <c r="BD14" i="52"/>
  <c r="BE14" i="52" s="1"/>
  <c r="BF14" i="52" s="1"/>
  <c r="BG14" i="52" s="1"/>
  <c r="BH14" i="52" s="1"/>
  <c r="BI14" i="52" s="1"/>
  <c r="AP10" i="52"/>
  <c r="BD10" i="52" s="1"/>
  <c r="BE10" i="52" s="1"/>
  <c r="BF10" i="52" s="1"/>
  <c r="BG10" i="52" s="1"/>
  <c r="BH10" i="52" s="1"/>
  <c r="BI10" i="52" s="1"/>
  <c r="AI13" i="52"/>
  <c r="AI70" i="52"/>
  <c r="AJ70" i="52" s="1"/>
  <c r="BD56" i="52"/>
  <c r="BE56" i="52" s="1"/>
  <c r="BF56" i="52" s="1"/>
  <c r="BG56" i="52" s="1"/>
  <c r="BH56" i="52" s="1"/>
  <c r="BI56" i="52" s="1"/>
  <c r="BD50" i="52"/>
  <c r="BE50" i="52" s="1"/>
  <c r="BF50" i="52" s="1"/>
  <c r="BG50" i="52" s="1"/>
  <c r="BH50" i="52" s="1"/>
  <c r="BI50" i="52" s="1"/>
  <c r="AI44" i="52"/>
  <c r="AJ44" i="52" s="1"/>
  <c r="BD20" i="52"/>
  <c r="BE20" i="52" s="1"/>
  <c r="BF20" i="52" s="1"/>
  <c r="BG20" i="52" s="1"/>
  <c r="BH20" i="52" s="1"/>
  <c r="BI20" i="52" s="1"/>
  <c r="BD12" i="52"/>
  <c r="BE12" i="52" s="1"/>
  <c r="BF12" i="52" s="1"/>
  <c r="BG12" i="52" s="1"/>
  <c r="BH12" i="52" s="1"/>
  <c r="BI12" i="52" s="1"/>
  <c r="BD7" i="52"/>
  <c r="BE7" i="52" s="1"/>
  <c r="BF7" i="52" s="1"/>
  <c r="BG7" i="52" s="1"/>
  <c r="BH7" i="52" s="1"/>
  <c r="BI7" i="52" s="1"/>
  <c r="BD67" i="52"/>
  <c r="BE67" i="52" s="1"/>
  <c r="BF67" i="52" s="1"/>
  <c r="BG67" i="52" s="1"/>
  <c r="BH67" i="52" s="1"/>
  <c r="BI67" i="52" s="1"/>
  <c r="BD57" i="52"/>
  <c r="BE57" i="52" s="1"/>
  <c r="BF57" i="52" s="1"/>
  <c r="BG57" i="52" s="1"/>
  <c r="BH57" i="52" s="1"/>
  <c r="BI57" i="52" s="1"/>
  <c r="BD47" i="52"/>
  <c r="BE47" i="52" s="1"/>
  <c r="BF47" i="52" s="1"/>
  <c r="BG47" i="52" s="1"/>
  <c r="BH47" i="52" s="1"/>
  <c r="BI47" i="52" s="1"/>
  <c r="BD41" i="52"/>
  <c r="BE41" i="52" s="1"/>
  <c r="BF41" i="52" s="1"/>
  <c r="BG41" i="52" s="1"/>
  <c r="BH41" i="52" s="1"/>
  <c r="BI41" i="52" s="1"/>
  <c r="BD31" i="52"/>
  <c r="BE31" i="52" s="1"/>
  <c r="BF31" i="52" s="1"/>
  <c r="BG31" i="52" s="1"/>
  <c r="BH31" i="52" s="1"/>
  <c r="BI31" i="52" s="1"/>
  <c r="BD25" i="52"/>
  <c r="BE25" i="52" s="1"/>
  <c r="BF25" i="52" s="1"/>
  <c r="BG25" i="52" s="1"/>
  <c r="BH25" i="52" s="1"/>
  <c r="BI25" i="52" s="1"/>
  <c r="BD22" i="52"/>
  <c r="BE22" i="52" s="1"/>
  <c r="BF22" i="52" s="1"/>
  <c r="BG22" i="52" s="1"/>
  <c r="BH22" i="52" s="1"/>
  <c r="BI22" i="52" s="1"/>
  <c r="AI21" i="52"/>
  <c r="AJ21" i="52" s="1"/>
  <c r="BD72" i="52"/>
  <c r="BE72" i="52" s="1"/>
  <c r="BF72" i="52" s="1"/>
  <c r="BG72" i="52" s="1"/>
  <c r="BH72" i="52" s="1"/>
  <c r="BI72" i="52" s="1"/>
  <c r="BD64" i="52"/>
  <c r="BE64" i="52" s="1"/>
  <c r="BF64" i="52" s="1"/>
  <c r="BG64" i="52" s="1"/>
  <c r="BH64" i="52" s="1"/>
  <c r="BI64" i="52" s="1"/>
  <c r="BD48" i="52"/>
  <c r="BE48" i="52" s="1"/>
  <c r="BF48" i="52" s="1"/>
  <c r="BG48" i="52" s="1"/>
  <c r="BH48" i="52" s="1"/>
  <c r="BI48" i="52" s="1"/>
  <c r="BD42" i="52"/>
  <c r="BE42" i="52" s="1"/>
  <c r="BF42" i="52" s="1"/>
  <c r="BG42" i="52" s="1"/>
  <c r="BH42" i="52" s="1"/>
  <c r="BI42" i="52" s="1"/>
  <c r="BD36" i="52"/>
  <c r="BE36" i="52" s="1"/>
  <c r="BF36" i="52" s="1"/>
  <c r="BG36" i="52" s="1"/>
  <c r="BH36" i="52" s="1"/>
  <c r="BI36" i="52" s="1"/>
  <c r="AI43" i="52"/>
  <c r="AJ43" i="52" s="1"/>
  <c r="BD13" i="52"/>
  <c r="BE13" i="52" s="1"/>
  <c r="BF13" i="52" s="1"/>
  <c r="BG13" i="52" s="1"/>
  <c r="BH13" i="52" s="1"/>
  <c r="BI13" i="52" s="1"/>
  <c r="AI32" i="52"/>
  <c r="AJ32" i="52" s="1"/>
  <c r="AI11" i="52"/>
  <c r="AP17" i="51"/>
  <c r="AI17" i="51"/>
  <c r="BD55" i="51"/>
  <c r="BE55" i="51" s="1"/>
  <c r="BF55" i="51" s="1"/>
  <c r="BG55" i="51" s="1"/>
  <c r="BH55" i="51" s="1"/>
  <c r="BI55" i="51" s="1"/>
  <c r="BD50" i="51"/>
  <c r="BE50" i="51" s="1"/>
  <c r="BF50" i="51" s="1"/>
  <c r="BG50" i="51" s="1"/>
  <c r="BH50" i="51" s="1"/>
  <c r="BI50" i="51" s="1"/>
  <c r="AI24" i="51"/>
  <c r="AI64" i="51"/>
  <c r="AJ64" i="51" s="1"/>
  <c r="BD54" i="51"/>
  <c r="BE54" i="51" s="1"/>
  <c r="BF54" i="51" s="1"/>
  <c r="BG54" i="51" s="1"/>
  <c r="BH54" i="51" s="1"/>
  <c r="BI54" i="51" s="1"/>
  <c r="AP21" i="51"/>
  <c r="BD21" i="51" s="1"/>
  <c r="BE21" i="51" s="1"/>
  <c r="BF21" i="51" s="1"/>
  <c r="BG21" i="51" s="1"/>
  <c r="BH21" i="51" s="1"/>
  <c r="BI21" i="51" s="1"/>
  <c r="AI12" i="51"/>
  <c r="AI22" i="51"/>
  <c r="BD61" i="51"/>
  <c r="BE61" i="51" s="1"/>
  <c r="BF61" i="51" s="1"/>
  <c r="BG61" i="51" s="1"/>
  <c r="BH61" i="51" s="1"/>
  <c r="BI61" i="51" s="1"/>
  <c r="AI48" i="51"/>
  <c r="AJ48" i="51" s="1"/>
  <c r="AI51" i="51"/>
  <c r="AJ51" i="51" s="1"/>
  <c r="BD8" i="51"/>
  <c r="BE8" i="51" s="1"/>
  <c r="BF8" i="51" s="1"/>
  <c r="BG8" i="51" s="1"/>
  <c r="BH8" i="51" s="1"/>
  <c r="BI8" i="51" s="1"/>
  <c r="AI69" i="51"/>
  <c r="AJ69" i="51" s="1"/>
  <c r="AP23" i="51"/>
  <c r="AI25" i="51"/>
  <c r="AP35" i="51"/>
  <c r="BD35" i="51" s="1"/>
  <c r="BE35" i="51" s="1"/>
  <c r="BF35" i="51" s="1"/>
  <c r="BG35" i="51" s="1"/>
  <c r="BH35" i="51" s="1"/>
  <c r="BI35" i="51" s="1"/>
  <c r="AI8" i="51"/>
  <c r="AP24" i="51"/>
  <c r="AI18" i="51"/>
  <c r="AP56" i="51"/>
  <c r="BD56" i="51" s="1"/>
  <c r="BE56" i="51" s="1"/>
  <c r="BF56" i="51" s="1"/>
  <c r="BG56" i="51" s="1"/>
  <c r="BH56" i="51" s="1"/>
  <c r="BI56" i="51" s="1"/>
  <c r="AI56" i="51"/>
  <c r="AJ56" i="51" s="1"/>
  <c r="BD62" i="51"/>
  <c r="BE62" i="51" s="1"/>
  <c r="BF62" i="51" s="1"/>
  <c r="BG62" i="51" s="1"/>
  <c r="BH62" i="51" s="1"/>
  <c r="BI62" i="51" s="1"/>
  <c r="AI55" i="51"/>
  <c r="AJ55" i="51" s="1"/>
  <c r="AI52" i="51"/>
  <c r="AJ52" i="51" s="1"/>
  <c r="AI50" i="51"/>
  <c r="AJ50" i="51" s="1"/>
  <c r="BD20" i="51"/>
  <c r="BE20" i="51" s="1"/>
  <c r="BF20" i="51" s="1"/>
  <c r="BG20" i="51" s="1"/>
  <c r="BH20" i="51" s="1"/>
  <c r="BI20" i="51" s="1"/>
  <c r="BD41" i="51"/>
  <c r="BE41" i="51" s="1"/>
  <c r="BF41" i="51" s="1"/>
  <c r="BG41" i="51" s="1"/>
  <c r="BH41" i="51" s="1"/>
  <c r="BI41" i="51" s="1"/>
  <c r="AI61" i="51"/>
  <c r="AJ61" i="51" s="1"/>
  <c r="BD48" i="51"/>
  <c r="BE48" i="51" s="1"/>
  <c r="BF48" i="51" s="1"/>
  <c r="BG48" i="51" s="1"/>
  <c r="BH48" i="51" s="1"/>
  <c r="BI48" i="51" s="1"/>
  <c r="BD71" i="51"/>
  <c r="BE71" i="51" s="1"/>
  <c r="BF71" i="51" s="1"/>
  <c r="BG71" i="51" s="1"/>
  <c r="BH71" i="51" s="1"/>
  <c r="BI71" i="51" s="1"/>
  <c r="BD53" i="51"/>
  <c r="BE53" i="51" s="1"/>
  <c r="BF53" i="51" s="1"/>
  <c r="BG53" i="51" s="1"/>
  <c r="BH53" i="51" s="1"/>
  <c r="BI53" i="51" s="1"/>
  <c r="BD39" i="51"/>
  <c r="BE39" i="51" s="1"/>
  <c r="BF39" i="51" s="1"/>
  <c r="BG39" i="51" s="1"/>
  <c r="BH39" i="51" s="1"/>
  <c r="BI39" i="51" s="1"/>
  <c r="BD51" i="51"/>
  <c r="BE51" i="51" s="1"/>
  <c r="BF51" i="51" s="1"/>
  <c r="BG51" i="51" s="1"/>
  <c r="BH51" i="51" s="1"/>
  <c r="BI51" i="51" s="1"/>
  <c r="AI28" i="51"/>
  <c r="AJ28" i="51" s="1"/>
  <c r="AI63" i="51"/>
  <c r="AJ63" i="51" s="1"/>
  <c r="AI35" i="51"/>
  <c r="BD69" i="51"/>
  <c r="BE69" i="51" s="1"/>
  <c r="BF69" i="51" s="1"/>
  <c r="BG69" i="51" s="1"/>
  <c r="BH69" i="51" s="1"/>
  <c r="BI69" i="51" s="1"/>
  <c r="BD64" i="51"/>
  <c r="BE64" i="51" s="1"/>
  <c r="BF64" i="51" s="1"/>
  <c r="BG64" i="51" s="1"/>
  <c r="BH64" i="51" s="1"/>
  <c r="BI64" i="51" s="1"/>
  <c r="BD49" i="51"/>
  <c r="BE49" i="51" s="1"/>
  <c r="BF49" i="51" s="1"/>
  <c r="BG49" i="51" s="1"/>
  <c r="BH49" i="51" s="1"/>
  <c r="BI49" i="51" s="1"/>
  <c r="AI54" i="51"/>
  <c r="AJ54" i="51" s="1"/>
  <c r="BD34" i="51"/>
  <c r="BE34" i="51" s="1"/>
  <c r="BF34" i="51" s="1"/>
  <c r="BG34" i="51" s="1"/>
  <c r="BH34" i="51" s="1"/>
  <c r="BI34" i="51" s="1"/>
  <c r="BD15" i="51"/>
  <c r="BE15" i="51" s="1"/>
  <c r="BF15" i="51" s="1"/>
  <c r="BG15" i="51" s="1"/>
  <c r="BH15" i="51" s="1"/>
  <c r="BI15" i="51" s="1"/>
  <c r="AI31" i="51"/>
  <c r="BD60" i="51"/>
  <c r="BE60" i="51" s="1"/>
  <c r="BF60" i="51" s="1"/>
  <c r="BG60" i="51" s="1"/>
  <c r="BH60" i="51" s="1"/>
  <c r="BI60" i="51" s="1"/>
  <c r="BD52" i="51"/>
  <c r="BE52" i="51" s="1"/>
  <c r="BF52" i="51" s="1"/>
  <c r="BG52" i="51" s="1"/>
  <c r="BH52" i="51" s="1"/>
  <c r="BI52" i="51" s="1"/>
  <c r="AI53" i="51"/>
  <c r="AJ53" i="51" s="1"/>
  <c r="BD29" i="51"/>
  <c r="BE29" i="51" s="1"/>
  <c r="BF29" i="51" s="1"/>
  <c r="BG29" i="51" s="1"/>
  <c r="BH29" i="51" s="1"/>
  <c r="BI29" i="51" s="1"/>
  <c r="AI40" i="51"/>
  <c r="AJ40" i="51" s="1"/>
  <c r="AI49" i="51"/>
  <c r="AJ49" i="51" s="1"/>
  <c r="AI37" i="51"/>
  <c r="AI60" i="51"/>
  <c r="AJ60" i="51" s="1"/>
  <c r="AP12" i="51"/>
  <c r="AI23" i="51"/>
  <c r="AP32" i="51"/>
  <c r="BD32" i="51" s="1"/>
  <c r="BE32" i="51" s="1"/>
  <c r="BF32" i="51" s="1"/>
  <c r="BG32" i="51" s="1"/>
  <c r="BH32" i="51" s="1"/>
  <c r="BI32" i="51" s="1"/>
  <c r="AI15" i="51"/>
  <c r="AP28" i="51"/>
  <c r="AI27" i="51"/>
  <c r="AJ27" i="51" s="1"/>
  <c r="AP6" i="51"/>
  <c r="BD6" i="51" s="1"/>
  <c r="BE6" i="51" s="1"/>
  <c r="BF6" i="51" s="1"/>
  <c r="BG6" i="51" s="1"/>
  <c r="BH6" i="51" s="1"/>
  <c r="BI6" i="51" s="1"/>
  <c r="AI21" i="51"/>
  <c r="AP42" i="51"/>
  <c r="AI32" i="51"/>
  <c r="AI68" i="51"/>
  <c r="AJ68" i="51" s="1"/>
  <c r="AI57" i="51"/>
  <c r="AJ57" i="51" s="1"/>
  <c r="AI43" i="51"/>
  <c r="AJ43" i="51" s="1"/>
  <c r="AI7" i="51"/>
  <c r="AI26" i="51"/>
  <c r="AJ26" i="51" s="1"/>
  <c r="AI38" i="51"/>
  <c r="AJ38" i="51" s="1"/>
  <c r="AI30" i="51"/>
  <c r="AI19" i="51"/>
  <c r="AI46" i="51"/>
  <c r="AJ46" i="51" s="1"/>
  <c r="BD70" i="51"/>
  <c r="BE70" i="51" s="1"/>
  <c r="BF70" i="51" s="1"/>
  <c r="BG70" i="51" s="1"/>
  <c r="BH70" i="51" s="1"/>
  <c r="BI70" i="51" s="1"/>
  <c r="AI6" i="51"/>
  <c r="BD58" i="51"/>
  <c r="BE58" i="51" s="1"/>
  <c r="BF58" i="51" s="1"/>
  <c r="BG58" i="51" s="1"/>
  <c r="BH58" i="51" s="1"/>
  <c r="BI58" i="51" s="1"/>
  <c r="AI9" i="51"/>
  <c r="BD11" i="51"/>
  <c r="BE11" i="51" s="1"/>
  <c r="BF11" i="51" s="1"/>
  <c r="BG11" i="51" s="1"/>
  <c r="BH11" i="51" s="1"/>
  <c r="BI11" i="51" s="1"/>
  <c r="BD66" i="51"/>
  <c r="BE66" i="51" s="1"/>
  <c r="BF66" i="51" s="1"/>
  <c r="BG66" i="51" s="1"/>
  <c r="BH66" i="51" s="1"/>
  <c r="BI66" i="51" s="1"/>
  <c r="AI14" i="51"/>
  <c r="AI67" i="51"/>
  <c r="AJ67" i="51" s="1"/>
  <c r="BD65" i="51"/>
  <c r="BE65" i="51" s="1"/>
  <c r="BF65" i="51" s="1"/>
  <c r="BG65" i="51" s="1"/>
  <c r="BH65" i="51" s="1"/>
  <c r="BI65" i="51" s="1"/>
  <c r="BD59" i="51"/>
  <c r="BE59" i="51" s="1"/>
  <c r="BF59" i="51" s="1"/>
  <c r="BG59" i="51" s="1"/>
  <c r="BH59" i="51" s="1"/>
  <c r="BI59" i="51" s="1"/>
  <c r="AI47" i="51"/>
  <c r="AJ47" i="51" s="1"/>
  <c r="AI5" i="51"/>
  <c r="AI72" i="51"/>
  <c r="AJ72" i="51" s="1"/>
  <c r="BD44" i="51"/>
  <c r="BE44" i="51" s="1"/>
  <c r="BF44" i="51" s="1"/>
  <c r="BG44" i="51" s="1"/>
  <c r="BH44" i="51" s="1"/>
  <c r="BI44" i="51" s="1"/>
  <c r="BD40" i="51"/>
  <c r="BE40" i="51" s="1"/>
  <c r="BF40" i="51" s="1"/>
  <c r="BG40" i="51" s="1"/>
  <c r="BH40" i="51" s="1"/>
  <c r="BI40" i="51" s="1"/>
  <c r="AP13" i="51"/>
  <c r="BD13" i="51" s="1"/>
  <c r="BE13" i="51" s="1"/>
  <c r="BF13" i="51" s="1"/>
  <c r="BG13" i="51" s="1"/>
  <c r="BH13" i="51" s="1"/>
  <c r="BI13" i="51" s="1"/>
  <c r="AI29" i="51"/>
  <c r="AP18" i="51"/>
  <c r="AI11" i="51"/>
  <c r="AP36" i="51"/>
  <c r="AI39" i="51"/>
  <c r="AJ39" i="51" s="1"/>
  <c r="AP30" i="51"/>
  <c r="BD30" i="51" s="1"/>
  <c r="BE30" i="51" s="1"/>
  <c r="BF30" i="51" s="1"/>
  <c r="BG30" i="51" s="1"/>
  <c r="BH30" i="51" s="1"/>
  <c r="BI30" i="51" s="1"/>
  <c r="AI16" i="51"/>
  <c r="AP45" i="51"/>
  <c r="AI45" i="51"/>
  <c r="AJ45" i="51" s="1"/>
  <c r="BD68" i="51"/>
  <c r="BE68" i="51" s="1"/>
  <c r="BF68" i="51" s="1"/>
  <c r="BG68" i="51" s="1"/>
  <c r="BH68" i="51" s="1"/>
  <c r="BI68" i="51" s="1"/>
  <c r="BD57" i="51"/>
  <c r="BE57" i="51" s="1"/>
  <c r="BF57" i="51" s="1"/>
  <c r="BG57" i="51" s="1"/>
  <c r="BH57" i="51" s="1"/>
  <c r="BI57" i="51" s="1"/>
  <c r="BD43" i="51"/>
  <c r="BE43" i="51" s="1"/>
  <c r="BF43" i="51" s="1"/>
  <c r="BG43" i="51" s="1"/>
  <c r="BH43" i="51" s="1"/>
  <c r="BI43" i="51" s="1"/>
  <c r="BD10" i="51"/>
  <c r="BE10" i="51" s="1"/>
  <c r="BF10" i="51" s="1"/>
  <c r="BG10" i="51" s="1"/>
  <c r="BH10" i="51" s="1"/>
  <c r="BI10" i="51" s="1"/>
  <c r="BD25" i="51"/>
  <c r="BE25" i="51" s="1"/>
  <c r="BF25" i="51" s="1"/>
  <c r="BG25" i="51" s="1"/>
  <c r="BH25" i="51" s="1"/>
  <c r="BI25" i="51" s="1"/>
  <c r="BD19" i="51"/>
  <c r="BE19" i="51" s="1"/>
  <c r="BF19" i="51" s="1"/>
  <c r="BG19" i="51" s="1"/>
  <c r="BH19" i="51" s="1"/>
  <c r="BI19" i="51" s="1"/>
  <c r="BD22" i="51"/>
  <c r="BE22" i="51" s="1"/>
  <c r="BF22" i="51" s="1"/>
  <c r="BG22" i="51" s="1"/>
  <c r="BH22" i="51" s="1"/>
  <c r="BI22" i="51" s="1"/>
  <c r="BD46" i="51"/>
  <c r="BE46" i="51" s="1"/>
  <c r="BF46" i="51" s="1"/>
  <c r="BG46" i="51" s="1"/>
  <c r="BH46" i="51" s="1"/>
  <c r="BI46" i="51" s="1"/>
  <c r="AI70" i="51"/>
  <c r="AJ70" i="51" s="1"/>
  <c r="AI58" i="51"/>
  <c r="AJ58" i="51" s="1"/>
  <c r="AI36" i="51"/>
  <c r="AI66" i="51"/>
  <c r="AJ66" i="51" s="1"/>
  <c r="BD31" i="51"/>
  <c r="BE31" i="51" s="1"/>
  <c r="BF31" i="51" s="1"/>
  <c r="BG31" i="51" s="1"/>
  <c r="BH31" i="51" s="1"/>
  <c r="BI31" i="51" s="1"/>
  <c r="BD67" i="51"/>
  <c r="BE67" i="51" s="1"/>
  <c r="BF67" i="51" s="1"/>
  <c r="BG67" i="51" s="1"/>
  <c r="BH67" i="51" s="1"/>
  <c r="BI67" i="51" s="1"/>
  <c r="AI65" i="51"/>
  <c r="AJ65" i="51" s="1"/>
  <c r="AI59" i="51"/>
  <c r="AJ59" i="51" s="1"/>
  <c r="BD47" i="51"/>
  <c r="BE47" i="51" s="1"/>
  <c r="BF47" i="51" s="1"/>
  <c r="BG47" i="51" s="1"/>
  <c r="BH47" i="51" s="1"/>
  <c r="BI47" i="51" s="1"/>
  <c r="AI33" i="51"/>
  <c r="BD33" i="51"/>
  <c r="BE33" i="51" s="1"/>
  <c r="BF33" i="51" s="1"/>
  <c r="BG33" i="51" s="1"/>
  <c r="BH33" i="51" s="1"/>
  <c r="BI33" i="51" s="1"/>
  <c r="BD72" i="51"/>
  <c r="BE72" i="51" s="1"/>
  <c r="BF72" i="51" s="1"/>
  <c r="BG72" i="51" s="1"/>
  <c r="BH72" i="51" s="1"/>
  <c r="BI72" i="51" s="1"/>
  <c r="AI44" i="51"/>
  <c r="AJ44" i="51" s="1"/>
  <c r="AI41" i="51"/>
  <c r="AJ41" i="51" s="1"/>
  <c r="AI31" i="50"/>
  <c r="AJ31" i="50" s="1"/>
  <c r="AO23" i="50"/>
  <c r="BD23" i="50" s="1"/>
  <c r="BE23" i="50" s="1"/>
  <c r="BF23" i="50" s="1"/>
  <c r="BG23" i="50" s="1"/>
  <c r="BH23" i="50" s="1"/>
  <c r="BI23" i="50" s="1"/>
  <c r="AO22" i="50"/>
  <c r="BD22" i="50" s="1"/>
  <c r="BE22" i="50" s="1"/>
  <c r="BF22" i="50" s="1"/>
  <c r="BG22" i="50" s="1"/>
  <c r="BH22" i="50" s="1"/>
  <c r="BI22" i="50" s="1"/>
  <c r="AI30" i="50"/>
  <c r="AJ30" i="50" s="1"/>
  <c r="AI39" i="50"/>
  <c r="AJ39" i="50" s="1"/>
  <c r="AO39" i="50"/>
  <c r="BD39" i="50" s="1"/>
  <c r="BE39" i="50" s="1"/>
  <c r="BF39" i="50" s="1"/>
  <c r="BG39" i="50" s="1"/>
  <c r="BH39" i="50" s="1"/>
  <c r="BI39" i="50" s="1"/>
  <c r="AO49" i="50"/>
  <c r="BD49" i="50" s="1"/>
  <c r="BE49" i="50" s="1"/>
  <c r="BF49" i="50" s="1"/>
  <c r="BG49" i="50" s="1"/>
  <c r="BH49" i="50" s="1"/>
  <c r="BI49" i="50" s="1"/>
  <c r="AI49" i="50"/>
  <c r="AJ49" i="50" s="1"/>
  <c r="AO59" i="50"/>
  <c r="BD59" i="50" s="1"/>
  <c r="BE59" i="50" s="1"/>
  <c r="BF59" i="50" s="1"/>
  <c r="BG59" i="50" s="1"/>
  <c r="BH59" i="50" s="1"/>
  <c r="BI59" i="50" s="1"/>
  <c r="AI59" i="50"/>
  <c r="AJ59" i="50" s="1"/>
  <c r="AI15" i="50"/>
  <c r="AO12" i="50"/>
  <c r="BD12" i="50" s="1"/>
  <c r="BE12" i="50" s="1"/>
  <c r="BF12" i="50" s="1"/>
  <c r="BG12" i="50" s="1"/>
  <c r="BH12" i="50" s="1"/>
  <c r="BI12" i="50" s="1"/>
  <c r="AO13" i="50"/>
  <c r="BD13" i="50" s="1"/>
  <c r="BE13" i="50" s="1"/>
  <c r="BF13" i="50" s="1"/>
  <c r="BG13" i="50" s="1"/>
  <c r="BH13" i="50" s="1"/>
  <c r="BI13" i="50" s="1"/>
  <c r="AI27" i="50"/>
  <c r="AJ27" i="50" s="1"/>
  <c r="AO5" i="50"/>
  <c r="BD5" i="50" s="1"/>
  <c r="BE5" i="50" s="1"/>
  <c r="BF5" i="50" s="1"/>
  <c r="BG5" i="50" s="1"/>
  <c r="BH5" i="50" s="1"/>
  <c r="BI5" i="50" s="1"/>
  <c r="AI6" i="50"/>
  <c r="AO24" i="50"/>
  <c r="BD24" i="50" s="1"/>
  <c r="BE24" i="50" s="1"/>
  <c r="BF24" i="50" s="1"/>
  <c r="BG24" i="50" s="1"/>
  <c r="BH24" i="50" s="1"/>
  <c r="BI24" i="50" s="1"/>
  <c r="AI12" i="50"/>
  <c r="AO11" i="50"/>
  <c r="BD11" i="50" s="1"/>
  <c r="BE11" i="50" s="1"/>
  <c r="BF11" i="50" s="1"/>
  <c r="BG11" i="50" s="1"/>
  <c r="BH11" i="50" s="1"/>
  <c r="BI11" i="50" s="1"/>
  <c r="AI26" i="50"/>
  <c r="AJ26" i="50" s="1"/>
  <c r="AI32" i="50"/>
  <c r="AJ32" i="50" s="1"/>
  <c r="AO25" i="50"/>
  <c r="BD25" i="50" s="1"/>
  <c r="BE25" i="50" s="1"/>
  <c r="BF25" i="50" s="1"/>
  <c r="BG25" i="50" s="1"/>
  <c r="BH25" i="50" s="1"/>
  <c r="BI25" i="50" s="1"/>
  <c r="AO34" i="50"/>
  <c r="BD34" i="50" s="1"/>
  <c r="BE34" i="50" s="1"/>
  <c r="BF34" i="50" s="1"/>
  <c r="BG34" i="50" s="1"/>
  <c r="BH34" i="50" s="1"/>
  <c r="BI34" i="50" s="1"/>
  <c r="AI24" i="50"/>
  <c r="AI36" i="50"/>
  <c r="AJ36" i="50" s="1"/>
  <c r="AO36" i="50"/>
  <c r="BD36" i="50" s="1"/>
  <c r="BE36" i="50" s="1"/>
  <c r="BF36" i="50" s="1"/>
  <c r="BG36" i="50" s="1"/>
  <c r="BH36" i="50" s="1"/>
  <c r="BI36" i="50" s="1"/>
  <c r="AI52" i="50"/>
  <c r="AJ52" i="50" s="1"/>
  <c r="AO52" i="50"/>
  <c r="BD52" i="50" s="1"/>
  <c r="BE52" i="50" s="1"/>
  <c r="BF52" i="50" s="1"/>
  <c r="BG52" i="50" s="1"/>
  <c r="BH52" i="50" s="1"/>
  <c r="BI52" i="50" s="1"/>
  <c r="AO56" i="50"/>
  <c r="BD56" i="50" s="1"/>
  <c r="BE56" i="50" s="1"/>
  <c r="BF56" i="50" s="1"/>
  <c r="BG56" i="50" s="1"/>
  <c r="BH56" i="50" s="1"/>
  <c r="BI56" i="50" s="1"/>
  <c r="AI56" i="50"/>
  <c r="AJ56" i="50" s="1"/>
  <c r="AO38" i="50"/>
  <c r="BD38" i="50" s="1"/>
  <c r="BE38" i="50" s="1"/>
  <c r="BF38" i="50" s="1"/>
  <c r="BG38" i="50" s="1"/>
  <c r="BH38" i="50" s="1"/>
  <c r="BI38" i="50" s="1"/>
  <c r="AI38" i="50"/>
  <c r="AJ38" i="50" s="1"/>
  <c r="AO53" i="50"/>
  <c r="BD53" i="50" s="1"/>
  <c r="BE53" i="50" s="1"/>
  <c r="BF53" i="50" s="1"/>
  <c r="BG53" i="50" s="1"/>
  <c r="BH53" i="50" s="1"/>
  <c r="BI53" i="50" s="1"/>
  <c r="AI53" i="50"/>
  <c r="AJ53" i="50" s="1"/>
  <c r="AO54" i="50"/>
  <c r="BD54" i="50" s="1"/>
  <c r="BE54" i="50" s="1"/>
  <c r="BF54" i="50" s="1"/>
  <c r="BG54" i="50" s="1"/>
  <c r="BH54" i="50" s="1"/>
  <c r="BI54" i="50" s="1"/>
  <c r="AI54" i="50"/>
  <c r="AJ54" i="50" s="1"/>
  <c r="AO55" i="50"/>
  <c r="BD55" i="50" s="1"/>
  <c r="BE55" i="50" s="1"/>
  <c r="BF55" i="50" s="1"/>
  <c r="BG55" i="50" s="1"/>
  <c r="BH55" i="50" s="1"/>
  <c r="BI55" i="50" s="1"/>
  <c r="AI55" i="50"/>
  <c r="AJ55" i="50" s="1"/>
  <c r="AO60" i="50"/>
  <c r="BD60" i="50" s="1"/>
  <c r="BE60" i="50" s="1"/>
  <c r="BF60" i="50" s="1"/>
  <c r="BG60" i="50" s="1"/>
  <c r="BH60" i="50" s="1"/>
  <c r="BI60" i="50" s="1"/>
  <c r="AI60" i="50"/>
  <c r="AJ60" i="50" s="1"/>
  <c r="AI70" i="50"/>
  <c r="AJ70" i="50" s="1"/>
  <c r="AO70" i="50"/>
  <c r="BD70" i="50" s="1"/>
  <c r="BE70" i="50" s="1"/>
  <c r="BF70" i="50" s="1"/>
  <c r="BG70" i="50" s="1"/>
  <c r="BH70" i="50" s="1"/>
  <c r="BI70" i="50" s="1"/>
  <c r="AO68" i="50"/>
  <c r="BD68" i="50" s="1"/>
  <c r="BE68" i="50" s="1"/>
  <c r="BF68" i="50" s="1"/>
  <c r="BG68" i="50" s="1"/>
  <c r="BH68" i="50" s="1"/>
  <c r="BI68" i="50" s="1"/>
  <c r="AI68" i="50"/>
  <c r="AJ68" i="50" s="1"/>
  <c r="AO10" i="50"/>
  <c r="BD10" i="50" s="1"/>
  <c r="BE10" i="50" s="1"/>
  <c r="BF10" i="50" s="1"/>
  <c r="BG10" i="50" s="1"/>
  <c r="BH10" i="50" s="1"/>
  <c r="BI10" i="50" s="1"/>
  <c r="AI20" i="50"/>
  <c r="AO7" i="50"/>
  <c r="BD7" i="50" s="1"/>
  <c r="BE7" i="50" s="1"/>
  <c r="BF7" i="50" s="1"/>
  <c r="BG7" i="50" s="1"/>
  <c r="BH7" i="50" s="1"/>
  <c r="BI7" i="50" s="1"/>
  <c r="AI14" i="50"/>
  <c r="AO35" i="50"/>
  <c r="BD35" i="50" s="1"/>
  <c r="BE35" i="50" s="1"/>
  <c r="BF35" i="50" s="1"/>
  <c r="BG35" i="50" s="1"/>
  <c r="BH35" i="50" s="1"/>
  <c r="BI35" i="50" s="1"/>
  <c r="AI8" i="50"/>
  <c r="AO45" i="50"/>
  <c r="BD45" i="50" s="1"/>
  <c r="BE45" i="50" s="1"/>
  <c r="BF45" i="50" s="1"/>
  <c r="BG45" i="50" s="1"/>
  <c r="BH45" i="50" s="1"/>
  <c r="BI45" i="50" s="1"/>
  <c r="AI45" i="50"/>
  <c r="AJ45" i="50" s="1"/>
  <c r="AO51" i="50"/>
  <c r="BD51" i="50" s="1"/>
  <c r="BE51" i="50" s="1"/>
  <c r="BF51" i="50" s="1"/>
  <c r="BG51" i="50" s="1"/>
  <c r="BH51" i="50" s="1"/>
  <c r="BI51" i="50" s="1"/>
  <c r="AI51" i="50"/>
  <c r="AJ51" i="50" s="1"/>
  <c r="AO66" i="50"/>
  <c r="BD66" i="50" s="1"/>
  <c r="BE66" i="50" s="1"/>
  <c r="BF66" i="50" s="1"/>
  <c r="BG66" i="50" s="1"/>
  <c r="BH66" i="50" s="1"/>
  <c r="BI66" i="50" s="1"/>
  <c r="AI66" i="50"/>
  <c r="AJ66" i="50" s="1"/>
  <c r="AI29" i="50"/>
  <c r="AJ29" i="50" s="1"/>
  <c r="AO16" i="50"/>
  <c r="BD16" i="50" s="1"/>
  <c r="BE16" i="50" s="1"/>
  <c r="BF16" i="50" s="1"/>
  <c r="BG16" i="50" s="1"/>
  <c r="BH16" i="50" s="1"/>
  <c r="BI16" i="50" s="1"/>
  <c r="AO17" i="50"/>
  <c r="BD17" i="50" s="1"/>
  <c r="BE17" i="50" s="1"/>
  <c r="BF17" i="50" s="1"/>
  <c r="BG17" i="50" s="1"/>
  <c r="BH17" i="50" s="1"/>
  <c r="BI17" i="50" s="1"/>
  <c r="AI25" i="50"/>
  <c r="AO14" i="50"/>
  <c r="AI28" i="50"/>
  <c r="AJ28" i="50" s="1"/>
  <c r="AI33" i="50"/>
  <c r="AJ33" i="50" s="1"/>
  <c r="AO29" i="50"/>
  <c r="BD29" i="50" s="1"/>
  <c r="BE29" i="50" s="1"/>
  <c r="BF29" i="50" s="1"/>
  <c r="BG29" i="50" s="1"/>
  <c r="BH29" i="50" s="1"/>
  <c r="BI29" i="50" s="1"/>
  <c r="AO15" i="50"/>
  <c r="BD15" i="50" s="1"/>
  <c r="BE15" i="50" s="1"/>
  <c r="BF15" i="50" s="1"/>
  <c r="BG15" i="50" s="1"/>
  <c r="BH15" i="50" s="1"/>
  <c r="BI15" i="50" s="1"/>
  <c r="AI5" i="50"/>
  <c r="AI35" i="50"/>
  <c r="AJ35" i="50" s="1"/>
  <c r="AO33" i="50"/>
  <c r="BD33" i="50" s="1"/>
  <c r="BE33" i="50" s="1"/>
  <c r="BF33" i="50" s="1"/>
  <c r="BG33" i="50" s="1"/>
  <c r="BH33" i="50" s="1"/>
  <c r="BI33" i="50" s="1"/>
  <c r="AO27" i="50"/>
  <c r="BD27" i="50" s="1"/>
  <c r="BE27" i="50" s="1"/>
  <c r="BF27" i="50" s="1"/>
  <c r="BG27" i="50" s="1"/>
  <c r="BH27" i="50" s="1"/>
  <c r="BI27" i="50" s="1"/>
  <c r="AI23" i="50"/>
  <c r="AO28" i="50"/>
  <c r="AI13" i="50"/>
  <c r="AO6" i="50"/>
  <c r="AI9" i="50"/>
  <c r="AO37" i="50"/>
  <c r="AI37" i="50"/>
  <c r="AJ37" i="50" s="1"/>
  <c r="AO42" i="50"/>
  <c r="BD42" i="50" s="1"/>
  <c r="BE42" i="50" s="1"/>
  <c r="BF42" i="50" s="1"/>
  <c r="BG42" i="50" s="1"/>
  <c r="BH42" i="50" s="1"/>
  <c r="BI42" i="50" s="1"/>
  <c r="AI42" i="50"/>
  <c r="AJ42" i="50" s="1"/>
  <c r="AI57" i="50"/>
  <c r="AJ57" i="50" s="1"/>
  <c r="AO57" i="50"/>
  <c r="BD57" i="50" s="1"/>
  <c r="BE57" i="50" s="1"/>
  <c r="BF57" i="50" s="1"/>
  <c r="BG57" i="50" s="1"/>
  <c r="BH57" i="50" s="1"/>
  <c r="BI57" i="50" s="1"/>
  <c r="AI61" i="50"/>
  <c r="AJ61" i="50" s="1"/>
  <c r="AO61" i="50"/>
  <c r="BD61" i="50" s="1"/>
  <c r="BE61" i="50" s="1"/>
  <c r="BF61" i="50" s="1"/>
  <c r="BG61" i="50" s="1"/>
  <c r="BH61" i="50" s="1"/>
  <c r="BI61" i="50" s="1"/>
  <c r="AO58" i="50"/>
  <c r="BD58" i="50" s="1"/>
  <c r="BE58" i="50" s="1"/>
  <c r="BF58" i="50" s="1"/>
  <c r="BG58" i="50" s="1"/>
  <c r="BH58" i="50" s="1"/>
  <c r="BI58" i="50" s="1"/>
  <c r="AI58" i="50"/>
  <c r="AJ58" i="50" s="1"/>
  <c r="AO65" i="50"/>
  <c r="BD65" i="50" s="1"/>
  <c r="BE65" i="50" s="1"/>
  <c r="BF65" i="50" s="1"/>
  <c r="BG65" i="50" s="1"/>
  <c r="BH65" i="50" s="1"/>
  <c r="BI65" i="50" s="1"/>
  <c r="AI65" i="50"/>
  <c r="AJ65" i="50" s="1"/>
  <c r="AO63" i="50"/>
  <c r="BD63" i="50" s="1"/>
  <c r="BE63" i="50" s="1"/>
  <c r="BF63" i="50" s="1"/>
  <c r="BG63" i="50" s="1"/>
  <c r="BH63" i="50" s="1"/>
  <c r="BI63" i="50" s="1"/>
  <c r="AI63" i="50"/>
  <c r="AJ63" i="50" s="1"/>
  <c r="AO72" i="50"/>
  <c r="BD72" i="50" s="1"/>
  <c r="BE72" i="50" s="1"/>
  <c r="BF72" i="50" s="1"/>
  <c r="BG72" i="50" s="1"/>
  <c r="BH72" i="50" s="1"/>
  <c r="BI72" i="50" s="1"/>
  <c r="AI72" i="50"/>
  <c r="AJ72" i="50" s="1"/>
  <c r="AI18" i="50"/>
  <c r="AO9" i="50"/>
  <c r="BD9" i="50" s="1"/>
  <c r="BE9" i="50" s="1"/>
  <c r="BF9" i="50" s="1"/>
  <c r="BG9" i="50" s="1"/>
  <c r="BH9" i="50" s="1"/>
  <c r="BI9" i="50" s="1"/>
  <c r="AO21" i="50"/>
  <c r="BD21" i="50" s="1"/>
  <c r="BE21" i="50" s="1"/>
  <c r="BF21" i="50" s="1"/>
  <c r="BG21" i="50" s="1"/>
  <c r="BH21" i="50" s="1"/>
  <c r="BI21" i="50" s="1"/>
  <c r="AI17" i="50"/>
  <c r="AO30" i="50"/>
  <c r="BD30" i="50" s="1"/>
  <c r="BE30" i="50" s="1"/>
  <c r="BF30" i="50" s="1"/>
  <c r="BG30" i="50" s="1"/>
  <c r="BH30" i="50" s="1"/>
  <c r="BI30" i="50" s="1"/>
  <c r="AI21" i="50"/>
  <c r="AO44" i="50"/>
  <c r="BD44" i="50" s="1"/>
  <c r="BE44" i="50" s="1"/>
  <c r="BF44" i="50" s="1"/>
  <c r="BG44" i="50" s="1"/>
  <c r="BH44" i="50" s="1"/>
  <c r="BI44" i="50" s="1"/>
  <c r="AI44" i="50"/>
  <c r="AJ44" i="50" s="1"/>
  <c r="AO50" i="50"/>
  <c r="BD50" i="50" s="1"/>
  <c r="BE50" i="50" s="1"/>
  <c r="BF50" i="50" s="1"/>
  <c r="BG50" i="50" s="1"/>
  <c r="BH50" i="50" s="1"/>
  <c r="BI50" i="50" s="1"/>
  <c r="AI50" i="50"/>
  <c r="AJ50" i="50" s="1"/>
  <c r="AO71" i="50"/>
  <c r="BD71" i="50" s="1"/>
  <c r="BE71" i="50" s="1"/>
  <c r="BF71" i="50" s="1"/>
  <c r="BG71" i="50" s="1"/>
  <c r="BH71" i="50" s="1"/>
  <c r="BI71" i="50" s="1"/>
  <c r="AI71" i="50"/>
  <c r="AJ71" i="50" s="1"/>
  <c r="AI19" i="50"/>
  <c r="AO8" i="50"/>
  <c r="BD8" i="50" s="1"/>
  <c r="BE8" i="50" s="1"/>
  <c r="BF8" i="50" s="1"/>
  <c r="BG8" i="50" s="1"/>
  <c r="BH8" i="50" s="1"/>
  <c r="BI8" i="50" s="1"/>
  <c r="AO20" i="50"/>
  <c r="AI11" i="50"/>
  <c r="AO18" i="50"/>
  <c r="BD18" i="50" s="1"/>
  <c r="BE18" i="50" s="1"/>
  <c r="BF18" i="50" s="1"/>
  <c r="BG18" i="50" s="1"/>
  <c r="BH18" i="50" s="1"/>
  <c r="BI18" i="50" s="1"/>
  <c r="AI10" i="50"/>
  <c r="AI43" i="50"/>
  <c r="AJ43" i="50" s="1"/>
  <c r="AO43" i="50"/>
  <c r="BD43" i="50" s="1"/>
  <c r="BE43" i="50" s="1"/>
  <c r="BF43" i="50" s="1"/>
  <c r="BG43" i="50" s="1"/>
  <c r="BH43" i="50" s="1"/>
  <c r="BI43" i="50" s="1"/>
  <c r="AO19" i="50"/>
  <c r="BD19" i="50" s="1"/>
  <c r="BE19" i="50" s="1"/>
  <c r="BF19" i="50" s="1"/>
  <c r="BG19" i="50" s="1"/>
  <c r="BH19" i="50" s="1"/>
  <c r="BI19" i="50" s="1"/>
  <c r="AI16" i="50"/>
  <c r="AO26" i="50"/>
  <c r="BD26" i="50" s="1"/>
  <c r="BE26" i="50" s="1"/>
  <c r="BF26" i="50" s="1"/>
  <c r="BG26" i="50" s="1"/>
  <c r="BH26" i="50" s="1"/>
  <c r="BI26" i="50" s="1"/>
  <c r="AI7" i="50"/>
  <c r="AO31" i="50"/>
  <c r="BD31" i="50" s="1"/>
  <c r="BE31" i="50" s="1"/>
  <c r="BF31" i="50" s="1"/>
  <c r="BG31" i="50" s="1"/>
  <c r="BH31" i="50" s="1"/>
  <c r="BI31" i="50" s="1"/>
  <c r="AI34" i="50"/>
  <c r="AJ34" i="50" s="1"/>
  <c r="AO32" i="50"/>
  <c r="BD32" i="50" s="1"/>
  <c r="BE32" i="50" s="1"/>
  <c r="BF32" i="50" s="1"/>
  <c r="BG32" i="50" s="1"/>
  <c r="BH32" i="50" s="1"/>
  <c r="BI32" i="50" s="1"/>
  <c r="AI22" i="50"/>
  <c r="AO40" i="50"/>
  <c r="BD40" i="50" s="1"/>
  <c r="BE40" i="50" s="1"/>
  <c r="BF40" i="50" s="1"/>
  <c r="BG40" i="50" s="1"/>
  <c r="BH40" i="50" s="1"/>
  <c r="BI40" i="50" s="1"/>
  <c r="AI40" i="50"/>
  <c r="AJ40" i="50" s="1"/>
  <c r="AO41" i="50"/>
  <c r="BD41" i="50" s="1"/>
  <c r="BE41" i="50" s="1"/>
  <c r="BF41" i="50" s="1"/>
  <c r="BG41" i="50" s="1"/>
  <c r="BH41" i="50" s="1"/>
  <c r="BI41" i="50" s="1"/>
  <c r="AI41" i="50"/>
  <c r="AJ41" i="50" s="1"/>
  <c r="AI48" i="50"/>
  <c r="AJ48" i="50" s="1"/>
  <c r="AO48" i="50"/>
  <c r="BD48" i="50" s="1"/>
  <c r="BE48" i="50" s="1"/>
  <c r="BF48" i="50" s="1"/>
  <c r="BG48" i="50" s="1"/>
  <c r="BH48" i="50" s="1"/>
  <c r="BI48" i="50" s="1"/>
  <c r="AO46" i="50"/>
  <c r="BD46" i="50" s="1"/>
  <c r="BE46" i="50" s="1"/>
  <c r="BF46" i="50" s="1"/>
  <c r="BG46" i="50" s="1"/>
  <c r="BH46" i="50" s="1"/>
  <c r="BI46" i="50" s="1"/>
  <c r="AI46" i="50"/>
  <c r="AJ46" i="50" s="1"/>
  <c r="AO47" i="50"/>
  <c r="BD47" i="50" s="1"/>
  <c r="BE47" i="50" s="1"/>
  <c r="BF47" i="50" s="1"/>
  <c r="BG47" i="50" s="1"/>
  <c r="BH47" i="50" s="1"/>
  <c r="BI47" i="50" s="1"/>
  <c r="AI47" i="50"/>
  <c r="AJ47" i="50" s="1"/>
  <c r="AI64" i="50"/>
  <c r="AJ64" i="50" s="1"/>
  <c r="AO64" i="50"/>
  <c r="BD64" i="50" s="1"/>
  <c r="BE64" i="50" s="1"/>
  <c r="BF64" i="50" s="1"/>
  <c r="BG64" i="50" s="1"/>
  <c r="BH64" i="50" s="1"/>
  <c r="BI64" i="50" s="1"/>
  <c r="AO62" i="50"/>
  <c r="BD62" i="50" s="1"/>
  <c r="BE62" i="50" s="1"/>
  <c r="BF62" i="50" s="1"/>
  <c r="BG62" i="50" s="1"/>
  <c r="BH62" i="50" s="1"/>
  <c r="BI62" i="50" s="1"/>
  <c r="AI62" i="50"/>
  <c r="AJ62" i="50" s="1"/>
  <c r="AO67" i="50"/>
  <c r="BD67" i="50" s="1"/>
  <c r="BE67" i="50" s="1"/>
  <c r="BF67" i="50" s="1"/>
  <c r="BG67" i="50" s="1"/>
  <c r="BH67" i="50" s="1"/>
  <c r="BI67" i="50" s="1"/>
  <c r="AI67" i="50"/>
  <c r="AJ67" i="50" s="1"/>
  <c r="AO69" i="50"/>
  <c r="BD69" i="50" s="1"/>
  <c r="BE69" i="50" s="1"/>
  <c r="BF69" i="50" s="1"/>
  <c r="BG69" i="50" s="1"/>
  <c r="BH69" i="50" s="1"/>
  <c r="BI69" i="50" s="1"/>
  <c r="AI69" i="50"/>
  <c r="AJ69" i="50" s="1"/>
  <c r="BD37" i="49"/>
  <c r="BE37" i="49" s="1"/>
  <c r="BF37" i="49" s="1"/>
  <c r="BG37" i="49" s="1"/>
  <c r="BH37" i="49" s="1"/>
  <c r="BI37" i="49" s="1"/>
  <c r="AI69" i="49"/>
  <c r="AJ69" i="49" s="1"/>
  <c r="AI6" i="49"/>
  <c r="AI30" i="49"/>
  <c r="BD15" i="49"/>
  <c r="BE15" i="49" s="1"/>
  <c r="BF15" i="49" s="1"/>
  <c r="BG15" i="49" s="1"/>
  <c r="BH15" i="49" s="1"/>
  <c r="BI15" i="49" s="1"/>
  <c r="AI52" i="49"/>
  <c r="BD59" i="49"/>
  <c r="BE59" i="49" s="1"/>
  <c r="BF59" i="49" s="1"/>
  <c r="BG59" i="49" s="1"/>
  <c r="BH59" i="49" s="1"/>
  <c r="BI59" i="49" s="1"/>
  <c r="AI11" i="49"/>
  <c r="BD56" i="49"/>
  <c r="BE56" i="49" s="1"/>
  <c r="BF56" i="49" s="1"/>
  <c r="BG56" i="49" s="1"/>
  <c r="BH56" i="49" s="1"/>
  <c r="BI56" i="49" s="1"/>
  <c r="BD9" i="49"/>
  <c r="BE9" i="49" s="1"/>
  <c r="BF9" i="49" s="1"/>
  <c r="BG9" i="49" s="1"/>
  <c r="BH9" i="49" s="1"/>
  <c r="BI9" i="49" s="1"/>
  <c r="BD30" i="49"/>
  <c r="BE30" i="49" s="1"/>
  <c r="BF30" i="49" s="1"/>
  <c r="BG30" i="49" s="1"/>
  <c r="BH30" i="49" s="1"/>
  <c r="BI30" i="49" s="1"/>
  <c r="BD20" i="49"/>
  <c r="BE20" i="49" s="1"/>
  <c r="BF20" i="49" s="1"/>
  <c r="BG20" i="49" s="1"/>
  <c r="BH20" i="49" s="1"/>
  <c r="BI20" i="49" s="1"/>
  <c r="AI50" i="49"/>
  <c r="BD65" i="49"/>
  <c r="BE65" i="49" s="1"/>
  <c r="BF65" i="49" s="1"/>
  <c r="BG65" i="49" s="1"/>
  <c r="BH65" i="49" s="1"/>
  <c r="BI65" i="49" s="1"/>
  <c r="BD54" i="49"/>
  <c r="BE54" i="49" s="1"/>
  <c r="BF54" i="49" s="1"/>
  <c r="BG54" i="49" s="1"/>
  <c r="BH54" i="49" s="1"/>
  <c r="BI54" i="49" s="1"/>
  <c r="BD40" i="49"/>
  <c r="BE40" i="49" s="1"/>
  <c r="BF40" i="49" s="1"/>
  <c r="BG40" i="49" s="1"/>
  <c r="BH40" i="49" s="1"/>
  <c r="BI40" i="49" s="1"/>
  <c r="BD16" i="49"/>
  <c r="BE16" i="49" s="1"/>
  <c r="BF16" i="49" s="1"/>
  <c r="BG16" i="49" s="1"/>
  <c r="BH16" i="49" s="1"/>
  <c r="BI16" i="49" s="1"/>
  <c r="BD64" i="49"/>
  <c r="BE64" i="49" s="1"/>
  <c r="BF64" i="49" s="1"/>
  <c r="BG64" i="49" s="1"/>
  <c r="BH64" i="49" s="1"/>
  <c r="BI64" i="49" s="1"/>
  <c r="BD47" i="49"/>
  <c r="BE47" i="49" s="1"/>
  <c r="BF47" i="49" s="1"/>
  <c r="BG47" i="49" s="1"/>
  <c r="BH47" i="49" s="1"/>
  <c r="BI47" i="49" s="1"/>
  <c r="BD18" i="49"/>
  <c r="BE18" i="49" s="1"/>
  <c r="BF18" i="49" s="1"/>
  <c r="BG18" i="49" s="1"/>
  <c r="BH18" i="49" s="1"/>
  <c r="BI18" i="49" s="1"/>
  <c r="BD5" i="49"/>
  <c r="BE5" i="49" s="1"/>
  <c r="BF5" i="49" s="1"/>
  <c r="BG5" i="49" s="1"/>
  <c r="BH5" i="49" s="1"/>
  <c r="BI5" i="49" s="1"/>
  <c r="AI62" i="49"/>
  <c r="AJ62" i="49" s="1"/>
  <c r="AI43" i="49"/>
  <c r="BD33" i="49"/>
  <c r="BE33" i="49" s="1"/>
  <c r="BF33" i="49" s="1"/>
  <c r="BG33" i="49" s="1"/>
  <c r="BH33" i="49" s="1"/>
  <c r="BI33" i="49" s="1"/>
  <c r="AI71" i="49"/>
  <c r="AJ71" i="49" s="1"/>
  <c r="AI45" i="49"/>
  <c r="AI60" i="49"/>
  <c r="AJ60" i="49" s="1"/>
  <c r="AI51" i="49"/>
  <c r="AI28" i="49"/>
  <c r="AI35" i="49"/>
  <c r="BD34" i="49"/>
  <c r="BE34" i="49" s="1"/>
  <c r="BF34" i="49" s="1"/>
  <c r="BG34" i="49" s="1"/>
  <c r="BH34" i="49" s="1"/>
  <c r="BI34" i="49" s="1"/>
  <c r="AI27" i="49"/>
  <c r="AI67" i="49"/>
  <c r="AJ67" i="49" s="1"/>
  <c r="AI41" i="49"/>
  <c r="AI58" i="49"/>
  <c r="AJ58" i="49" s="1"/>
  <c r="AI12" i="49"/>
  <c r="BD10" i="49"/>
  <c r="BE10" i="49" s="1"/>
  <c r="BF10" i="49" s="1"/>
  <c r="BG10" i="49" s="1"/>
  <c r="BH10" i="49" s="1"/>
  <c r="BI10" i="49" s="1"/>
  <c r="AI13" i="49"/>
  <c r="BD44" i="49"/>
  <c r="BE44" i="49" s="1"/>
  <c r="BF44" i="49" s="1"/>
  <c r="BG44" i="49" s="1"/>
  <c r="BH44" i="49" s="1"/>
  <c r="BI44" i="49" s="1"/>
  <c r="AI26" i="49"/>
  <c r="AI66" i="49"/>
  <c r="AJ66" i="49" s="1"/>
  <c r="BD63" i="49"/>
  <c r="BE63" i="49" s="1"/>
  <c r="BF63" i="49" s="1"/>
  <c r="BG63" i="49" s="1"/>
  <c r="BH63" i="49" s="1"/>
  <c r="BI63" i="49" s="1"/>
  <c r="AI56" i="49"/>
  <c r="AI19" i="49"/>
  <c r="AI21" i="49"/>
  <c r="AI18" i="49"/>
  <c r="AI48" i="49"/>
  <c r="AI68" i="49"/>
  <c r="AJ68" i="49" s="1"/>
  <c r="BD8" i="49"/>
  <c r="BE8" i="49" s="1"/>
  <c r="BF8" i="49" s="1"/>
  <c r="BG8" i="49" s="1"/>
  <c r="BH8" i="49" s="1"/>
  <c r="BI8" i="49" s="1"/>
  <c r="BD12" i="49"/>
  <c r="BE12" i="49" s="1"/>
  <c r="BF12" i="49" s="1"/>
  <c r="BG12" i="49" s="1"/>
  <c r="BH12" i="49" s="1"/>
  <c r="BI12" i="49" s="1"/>
  <c r="AI57" i="49"/>
  <c r="AI24" i="49"/>
  <c r="AI42" i="49"/>
  <c r="BD38" i="49"/>
  <c r="BE38" i="49" s="1"/>
  <c r="BF38" i="49" s="1"/>
  <c r="BG38" i="49" s="1"/>
  <c r="BH38" i="49" s="1"/>
  <c r="BI38" i="49" s="1"/>
  <c r="BD19" i="49"/>
  <c r="BE19" i="49" s="1"/>
  <c r="BF19" i="49" s="1"/>
  <c r="BG19" i="49" s="1"/>
  <c r="BH19" i="49" s="1"/>
  <c r="BI19" i="49" s="1"/>
  <c r="BD22" i="49"/>
  <c r="BE22" i="49" s="1"/>
  <c r="BF22" i="49" s="1"/>
  <c r="BG22" i="49" s="1"/>
  <c r="BH22" i="49" s="1"/>
  <c r="BI22" i="49" s="1"/>
  <c r="AI54" i="49"/>
  <c r="AI20" i="49"/>
  <c r="AI65" i="49"/>
  <c r="AJ65" i="49" s="1"/>
  <c r="AI7" i="49"/>
  <c r="AI32" i="49"/>
  <c r="AI37" i="49"/>
  <c r="AI9" i="49"/>
  <c r="BD53" i="49"/>
  <c r="BE53" i="49" s="1"/>
  <c r="BF53" i="49" s="1"/>
  <c r="BG53" i="49" s="1"/>
  <c r="BH53" i="49" s="1"/>
  <c r="BI53" i="49" s="1"/>
  <c r="AI44" i="49"/>
  <c r="BD31" i="49"/>
  <c r="BE31" i="49" s="1"/>
  <c r="BF31" i="49" s="1"/>
  <c r="BG31" i="49" s="1"/>
  <c r="BH31" i="49" s="1"/>
  <c r="BI31" i="49" s="1"/>
  <c r="AI31" i="49"/>
  <c r="AI33" i="49"/>
  <c r="BD46" i="49"/>
  <c r="BE46" i="49" s="1"/>
  <c r="BF46" i="49" s="1"/>
  <c r="BG46" i="49" s="1"/>
  <c r="BH46" i="49" s="1"/>
  <c r="BI46" i="49" s="1"/>
  <c r="AI8" i="49"/>
  <c r="AI29" i="49"/>
  <c r="AP25" i="49"/>
  <c r="BD25" i="49" s="1"/>
  <c r="BE25" i="49" s="1"/>
  <c r="BF25" i="49" s="1"/>
  <c r="BG25" i="49" s="1"/>
  <c r="BH25" i="49" s="1"/>
  <c r="BI25" i="49" s="1"/>
  <c r="AI16" i="49"/>
  <c r="AI70" i="49"/>
  <c r="AJ70" i="49" s="1"/>
  <c r="BD69" i="49"/>
  <c r="BE69" i="49" s="1"/>
  <c r="BF69" i="49" s="1"/>
  <c r="BG69" i="49" s="1"/>
  <c r="BH69" i="49" s="1"/>
  <c r="BI69" i="49" s="1"/>
  <c r="BD7" i="49"/>
  <c r="BE7" i="49" s="1"/>
  <c r="BF7" i="49" s="1"/>
  <c r="BG7" i="49" s="1"/>
  <c r="BH7" i="49" s="1"/>
  <c r="BI7" i="49" s="1"/>
  <c r="BD48" i="49"/>
  <c r="BE48" i="49" s="1"/>
  <c r="BF48" i="49" s="1"/>
  <c r="BG48" i="49" s="1"/>
  <c r="BH48" i="49" s="1"/>
  <c r="BI48" i="49" s="1"/>
  <c r="BD27" i="49"/>
  <c r="BE27" i="49" s="1"/>
  <c r="BF27" i="49" s="1"/>
  <c r="BG27" i="49" s="1"/>
  <c r="BH27" i="49" s="1"/>
  <c r="BI27" i="49" s="1"/>
  <c r="BD72" i="49"/>
  <c r="BE72" i="49" s="1"/>
  <c r="BF72" i="49" s="1"/>
  <c r="BG72" i="49" s="1"/>
  <c r="BH72" i="49" s="1"/>
  <c r="BI72" i="49" s="1"/>
  <c r="BD52" i="49"/>
  <c r="BE52" i="49" s="1"/>
  <c r="BF52" i="49" s="1"/>
  <c r="BG52" i="49" s="1"/>
  <c r="BH52" i="49" s="1"/>
  <c r="BI52" i="49" s="1"/>
  <c r="AI38" i="49"/>
  <c r="AI22" i="49"/>
  <c r="BD24" i="49"/>
  <c r="BE24" i="49" s="1"/>
  <c r="BF24" i="49" s="1"/>
  <c r="BG24" i="49" s="1"/>
  <c r="BH24" i="49" s="1"/>
  <c r="BI24" i="49" s="1"/>
  <c r="AI47" i="49"/>
  <c r="BD62" i="49"/>
  <c r="BE62" i="49" s="1"/>
  <c r="BF62" i="49" s="1"/>
  <c r="BG62" i="49" s="1"/>
  <c r="BH62" i="49" s="1"/>
  <c r="BI62" i="49" s="1"/>
  <c r="BD11" i="49"/>
  <c r="BE11" i="49" s="1"/>
  <c r="BF11" i="49" s="1"/>
  <c r="BG11" i="49" s="1"/>
  <c r="BH11" i="49" s="1"/>
  <c r="BI11" i="49" s="1"/>
  <c r="BD17" i="49"/>
  <c r="BE17" i="49" s="1"/>
  <c r="BF17" i="49" s="1"/>
  <c r="BG17" i="49" s="1"/>
  <c r="BH17" i="49" s="1"/>
  <c r="BI17" i="49" s="1"/>
  <c r="BD23" i="49"/>
  <c r="BE23" i="49" s="1"/>
  <c r="BF23" i="49" s="1"/>
  <c r="BG23" i="49" s="1"/>
  <c r="BH23" i="49" s="1"/>
  <c r="BI23" i="49" s="1"/>
  <c r="AP28" i="49"/>
  <c r="BD28" i="49" s="1"/>
  <c r="BE28" i="49" s="1"/>
  <c r="BF28" i="49" s="1"/>
  <c r="BG28" i="49" s="1"/>
  <c r="BH28" i="49" s="1"/>
  <c r="BI28" i="49" s="1"/>
  <c r="AI14" i="49"/>
  <c r="BD71" i="49"/>
  <c r="BE71" i="49" s="1"/>
  <c r="BF71" i="49" s="1"/>
  <c r="BG71" i="49" s="1"/>
  <c r="BH71" i="49" s="1"/>
  <c r="BI71" i="49" s="1"/>
  <c r="BD60" i="49"/>
  <c r="BE60" i="49" s="1"/>
  <c r="BF60" i="49" s="1"/>
  <c r="BG60" i="49" s="1"/>
  <c r="BH60" i="49" s="1"/>
  <c r="BI60" i="49" s="1"/>
  <c r="BD57" i="49"/>
  <c r="BE57" i="49" s="1"/>
  <c r="BF57" i="49" s="1"/>
  <c r="BG57" i="49" s="1"/>
  <c r="BH57" i="49" s="1"/>
  <c r="BI57" i="49" s="1"/>
  <c r="BD49" i="49"/>
  <c r="BE49" i="49" s="1"/>
  <c r="BF49" i="49" s="1"/>
  <c r="BG49" i="49" s="1"/>
  <c r="BH49" i="49" s="1"/>
  <c r="BI49" i="49" s="1"/>
  <c r="BD13" i="49"/>
  <c r="BE13" i="49" s="1"/>
  <c r="BF13" i="49" s="1"/>
  <c r="BG13" i="49" s="1"/>
  <c r="BH13" i="49" s="1"/>
  <c r="BI13" i="49" s="1"/>
  <c r="BD41" i="49"/>
  <c r="BE41" i="49" s="1"/>
  <c r="BF41" i="49" s="1"/>
  <c r="BG41" i="49" s="1"/>
  <c r="BH41" i="49" s="1"/>
  <c r="BI41" i="49" s="1"/>
  <c r="AI40" i="49"/>
  <c r="BD32" i="49"/>
  <c r="BE32" i="49" s="1"/>
  <c r="BF32" i="49" s="1"/>
  <c r="BG32" i="49" s="1"/>
  <c r="BH32" i="49" s="1"/>
  <c r="BI32" i="49" s="1"/>
  <c r="BD67" i="49"/>
  <c r="BE67" i="49" s="1"/>
  <c r="BF67" i="49" s="1"/>
  <c r="BG67" i="49" s="1"/>
  <c r="BH67" i="49" s="1"/>
  <c r="BI67" i="49" s="1"/>
  <c r="BD6" i="49"/>
  <c r="BE6" i="49" s="1"/>
  <c r="BF6" i="49" s="1"/>
  <c r="BG6" i="49" s="1"/>
  <c r="BH6" i="49" s="1"/>
  <c r="BI6" i="49" s="1"/>
  <c r="BD55" i="49"/>
  <c r="BE55" i="49" s="1"/>
  <c r="BF55" i="49" s="1"/>
  <c r="BG55" i="49" s="1"/>
  <c r="BH55" i="49" s="1"/>
  <c r="BI55" i="49" s="1"/>
  <c r="BD50" i="49"/>
  <c r="BE50" i="49" s="1"/>
  <c r="BF50" i="49" s="1"/>
  <c r="BG50" i="49" s="1"/>
  <c r="BH50" i="49" s="1"/>
  <c r="BI50" i="49" s="1"/>
  <c r="AI55" i="49"/>
  <c r="BD39" i="49"/>
  <c r="BE39" i="49" s="1"/>
  <c r="BF39" i="49" s="1"/>
  <c r="BG39" i="49" s="1"/>
  <c r="BH39" i="49" s="1"/>
  <c r="BI39" i="49" s="1"/>
  <c r="AI39" i="49"/>
  <c r="BD66" i="49"/>
  <c r="BE66" i="49" s="1"/>
  <c r="BF66" i="49" s="1"/>
  <c r="BG66" i="49" s="1"/>
  <c r="BH66" i="49" s="1"/>
  <c r="BI66" i="49" s="1"/>
  <c r="AI63" i="49"/>
  <c r="AJ63" i="49" s="1"/>
  <c r="AI36" i="49"/>
  <c r="BD14" i="49"/>
  <c r="BE14" i="49" s="1"/>
  <c r="BF14" i="49" s="1"/>
  <c r="BG14" i="49" s="1"/>
  <c r="BH14" i="49" s="1"/>
  <c r="BI14" i="49" s="1"/>
  <c r="BD51" i="49"/>
  <c r="BE51" i="49" s="1"/>
  <c r="BF51" i="49" s="1"/>
  <c r="BG51" i="49" s="1"/>
  <c r="BH51" i="49" s="1"/>
  <c r="BI51" i="49" s="1"/>
  <c r="BD36" i="49"/>
  <c r="BE36" i="49" s="1"/>
  <c r="BF36" i="49" s="1"/>
  <c r="BG36" i="49" s="1"/>
  <c r="BH36" i="49" s="1"/>
  <c r="BI36" i="49" s="1"/>
  <c r="BD35" i="49"/>
  <c r="BE35" i="49" s="1"/>
  <c r="BF35" i="49" s="1"/>
  <c r="BG35" i="49" s="1"/>
  <c r="BH35" i="49" s="1"/>
  <c r="BI35" i="49" s="1"/>
  <c r="BD68" i="49"/>
  <c r="BE68" i="49" s="1"/>
  <c r="BF68" i="49" s="1"/>
  <c r="BG68" i="49" s="1"/>
  <c r="BH68" i="49" s="1"/>
  <c r="BI68" i="49" s="1"/>
  <c r="AI53" i="49"/>
  <c r="AI10" i="49"/>
  <c r="BD21" i="49"/>
  <c r="BE21" i="49" s="1"/>
  <c r="BF21" i="49" s="1"/>
  <c r="BG21" i="49" s="1"/>
  <c r="BH21" i="49" s="1"/>
  <c r="BI21" i="49" s="1"/>
  <c r="BD43" i="49"/>
  <c r="BE43" i="49" s="1"/>
  <c r="BF43" i="49" s="1"/>
  <c r="BG43" i="49" s="1"/>
  <c r="BH43" i="49" s="1"/>
  <c r="BI43" i="49" s="1"/>
  <c r="BD45" i="49"/>
  <c r="BE45" i="49" s="1"/>
  <c r="BF45" i="49" s="1"/>
  <c r="BG45" i="49" s="1"/>
  <c r="BH45" i="49" s="1"/>
  <c r="BI45" i="49" s="1"/>
  <c r="AI5" i="49"/>
  <c r="AI49" i="49"/>
  <c r="AI15" i="49"/>
  <c r="AO15" i="48"/>
  <c r="BD15" i="48" s="1"/>
  <c r="BE15" i="48" s="1"/>
  <c r="BF15" i="48" s="1"/>
  <c r="BG15" i="48" s="1"/>
  <c r="BH15" i="48" s="1"/>
  <c r="BI15" i="48" s="1"/>
  <c r="AI34" i="48"/>
  <c r="AJ34" i="48" s="1"/>
  <c r="AO21" i="48"/>
  <c r="BD21" i="48" s="1"/>
  <c r="BE21" i="48" s="1"/>
  <c r="BF21" i="48" s="1"/>
  <c r="BG21" i="48" s="1"/>
  <c r="BH21" i="48" s="1"/>
  <c r="BI21" i="48" s="1"/>
  <c r="AI28" i="48"/>
  <c r="AO10" i="48"/>
  <c r="BD10" i="48" s="1"/>
  <c r="BE10" i="48" s="1"/>
  <c r="BF10" i="48" s="1"/>
  <c r="BG10" i="48" s="1"/>
  <c r="BH10" i="48" s="1"/>
  <c r="BI10" i="48" s="1"/>
  <c r="AI5" i="48"/>
  <c r="AO52" i="48"/>
  <c r="BD52" i="48" s="1"/>
  <c r="BE52" i="48" s="1"/>
  <c r="BF52" i="48" s="1"/>
  <c r="BG52" i="48" s="1"/>
  <c r="BH52" i="48" s="1"/>
  <c r="BI52" i="48" s="1"/>
  <c r="AI52" i="48"/>
  <c r="AJ52" i="48" s="1"/>
  <c r="AO63" i="48"/>
  <c r="BD63" i="48" s="1"/>
  <c r="BE63" i="48" s="1"/>
  <c r="BF63" i="48" s="1"/>
  <c r="BG63" i="48" s="1"/>
  <c r="BH63" i="48" s="1"/>
  <c r="BI63" i="48" s="1"/>
  <c r="AI63" i="48"/>
  <c r="AJ63" i="48" s="1"/>
  <c r="AO17" i="48"/>
  <c r="BD17" i="48" s="1"/>
  <c r="BE17" i="48" s="1"/>
  <c r="BF17" i="48" s="1"/>
  <c r="BG17" i="48" s="1"/>
  <c r="BH17" i="48" s="1"/>
  <c r="BI17" i="48" s="1"/>
  <c r="AI19" i="48"/>
  <c r="AI31" i="48"/>
  <c r="AO23" i="48"/>
  <c r="BD23" i="48" s="1"/>
  <c r="BE23" i="48" s="1"/>
  <c r="BF23" i="48" s="1"/>
  <c r="BG23" i="48" s="1"/>
  <c r="BH23" i="48" s="1"/>
  <c r="BI23" i="48" s="1"/>
  <c r="AO6" i="48"/>
  <c r="BD6" i="48" s="1"/>
  <c r="BE6" i="48" s="1"/>
  <c r="BF6" i="48" s="1"/>
  <c r="BG6" i="48" s="1"/>
  <c r="BH6" i="48" s="1"/>
  <c r="BI6" i="48" s="1"/>
  <c r="AI8" i="48"/>
  <c r="AI25" i="48"/>
  <c r="AO26" i="48"/>
  <c r="AI65" i="48"/>
  <c r="AJ65" i="48" s="1"/>
  <c r="AO65" i="48"/>
  <c r="BD65" i="48" s="1"/>
  <c r="BE65" i="48" s="1"/>
  <c r="BF65" i="48" s="1"/>
  <c r="BG65" i="48" s="1"/>
  <c r="BH65" i="48" s="1"/>
  <c r="BI65" i="48" s="1"/>
  <c r="AO24" i="48"/>
  <c r="BD24" i="48" s="1"/>
  <c r="BE24" i="48" s="1"/>
  <c r="BF24" i="48" s="1"/>
  <c r="BG24" i="48" s="1"/>
  <c r="BH24" i="48" s="1"/>
  <c r="BI24" i="48" s="1"/>
  <c r="AI15" i="48"/>
  <c r="AI30" i="48"/>
  <c r="AO40" i="48"/>
  <c r="BD40" i="48" s="1"/>
  <c r="BE40" i="48" s="1"/>
  <c r="BF40" i="48" s="1"/>
  <c r="BG40" i="48" s="1"/>
  <c r="BH40" i="48" s="1"/>
  <c r="BI40" i="48" s="1"/>
  <c r="AO25" i="48"/>
  <c r="BD25" i="48" s="1"/>
  <c r="BE25" i="48" s="1"/>
  <c r="BF25" i="48" s="1"/>
  <c r="BG25" i="48" s="1"/>
  <c r="BH25" i="48" s="1"/>
  <c r="BI25" i="48" s="1"/>
  <c r="AI16" i="48"/>
  <c r="AI43" i="48"/>
  <c r="AJ43" i="48" s="1"/>
  <c r="AO42" i="48"/>
  <c r="BD42" i="48" s="1"/>
  <c r="BE42" i="48" s="1"/>
  <c r="BF42" i="48" s="1"/>
  <c r="BG42" i="48" s="1"/>
  <c r="BH42" i="48" s="1"/>
  <c r="BI42" i="48" s="1"/>
  <c r="AO11" i="48"/>
  <c r="BD11" i="48" s="1"/>
  <c r="BE11" i="48" s="1"/>
  <c r="BF11" i="48" s="1"/>
  <c r="BG11" i="48" s="1"/>
  <c r="BH11" i="48" s="1"/>
  <c r="BI11" i="48" s="1"/>
  <c r="AI14" i="48"/>
  <c r="AO37" i="48"/>
  <c r="BD37" i="48" s="1"/>
  <c r="BE37" i="48" s="1"/>
  <c r="BF37" i="48" s="1"/>
  <c r="BG37" i="48" s="1"/>
  <c r="BH37" i="48" s="1"/>
  <c r="BI37" i="48" s="1"/>
  <c r="AI10" i="48"/>
  <c r="AO57" i="48"/>
  <c r="BD57" i="48" s="1"/>
  <c r="BE57" i="48" s="1"/>
  <c r="BF57" i="48" s="1"/>
  <c r="BG57" i="48" s="1"/>
  <c r="BH57" i="48" s="1"/>
  <c r="BI57" i="48" s="1"/>
  <c r="AI57" i="48"/>
  <c r="AJ57" i="48" s="1"/>
  <c r="AI67" i="48"/>
  <c r="AJ67" i="48" s="1"/>
  <c r="AO67" i="48"/>
  <c r="BD67" i="48" s="1"/>
  <c r="BE67" i="48" s="1"/>
  <c r="BF67" i="48" s="1"/>
  <c r="BG67" i="48" s="1"/>
  <c r="BH67" i="48" s="1"/>
  <c r="BI67" i="48" s="1"/>
  <c r="AI55" i="48"/>
  <c r="AJ55" i="48" s="1"/>
  <c r="AO55" i="48"/>
  <c r="BD55" i="48" s="1"/>
  <c r="BE55" i="48" s="1"/>
  <c r="BF55" i="48" s="1"/>
  <c r="BG55" i="48" s="1"/>
  <c r="BH55" i="48" s="1"/>
  <c r="BI55" i="48" s="1"/>
  <c r="AO50" i="48"/>
  <c r="BD50" i="48" s="1"/>
  <c r="BE50" i="48" s="1"/>
  <c r="BF50" i="48" s="1"/>
  <c r="BG50" i="48" s="1"/>
  <c r="BH50" i="48" s="1"/>
  <c r="BI50" i="48" s="1"/>
  <c r="AI50" i="48"/>
  <c r="AJ50" i="48" s="1"/>
  <c r="AI70" i="48"/>
  <c r="AJ70" i="48" s="1"/>
  <c r="AO70" i="48"/>
  <c r="BD70" i="48" s="1"/>
  <c r="BE70" i="48" s="1"/>
  <c r="BF70" i="48" s="1"/>
  <c r="BG70" i="48" s="1"/>
  <c r="BH70" i="48" s="1"/>
  <c r="BI70" i="48" s="1"/>
  <c r="AO64" i="48"/>
  <c r="BD64" i="48" s="1"/>
  <c r="BE64" i="48" s="1"/>
  <c r="BF64" i="48" s="1"/>
  <c r="BG64" i="48" s="1"/>
  <c r="BH64" i="48" s="1"/>
  <c r="BI64" i="48" s="1"/>
  <c r="AI64" i="48"/>
  <c r="AJ64" i="48" s="1"/>
  <c r="AO14" i="48"/>
  <c r="BD14" i="48" s="1"/>
  <c r="BE14" i="48" s="1"/>
  <c r="BF14" i="48" s="1"/>
  <c r="BG14" i="48" s="1"/>
  <c r="BH14" i="48" s="1"/>
  <c r="BI14" i="48" s="1"/>
  <c r="AI33" i="48"/>
  <c r="AJ33" i="48" s="1"/>
  <c r="AI39" i="48"/>
  <c r="AJ39" i="48" s="1"/>
  <c r="AO35" i="48"/>
  <c r="BD35" i="48" s="1"/>
  <c r="BE35" i="48" s="1"/>
  <c r="BF35" i="48" s="1"/>
  <c r="BG35" i="48" s="1"/>
  <c r="BH35" i="48" s="1"/>
  <c r="BI35" i="48" s="1"/>
  <c r="AO22" i="48"/>
  <c r="BD22" i="48" s="1"/>
  <c r="BE22" i="48" s="1"/>
  <c r="BF22" i="48" s="1"/>
  <c r="BG22" i="48" s="1"/>
  <c r="BH22" i="48" s="1"/>
  <c r="BI22" i="48" s="1"/>
  <c r="AI36" i="48"/>
  <c r="AJ36" i="48" s="1"/>
  <c r="AO34" i="48"/>
  <c r="BD34" i="48" s="1"/>
  <c r="BE34" i="48" s="1"/>
  <c r="BF34" i="48" s="1"/>
  <c r="BG34" i="48" s="1"/>
  <c r="BH34" i="48" s="1"/>
  <c r="BI34" i="48" s="1"/>
  <c r="AI38" i="48"/>
  <c r="AJ38" i="48" s="1"/>
  <c r="AO49" i="48"/>
  <c r="BD49" i="48" s="1"/>
  <c r="BE49" i="48" s="1"/>
  <c r="BF49" i="48" s="1"/>
  <c r="BG49" i="48" s="1"/>
  <c r="BH49" i="48" s="1"/>
  <c r="BI49" i="48" s="1"/>
  <c r="AI49" i="48"/>
  <c r="AJ49" i="48" s="1"/>
  <c r="AO60" i="48"/>
  <c r="BD60" i="48" s="1"/>
  <c r="BE60" i="48" s="1"/>
  <c r="BF60" i="48" s="1"/>
  <c r="BG60" i="48" s="1"/>
  <c r="BH60" i="48" s="1"/>
  <c r="BI60" i="48" s="1"/>
  <c r="AI60" i="48"/>
  <c r="AJ60" i="48" s="1"/>
  <c r="AO20" i="48"/>
  <c r="BD20" i="48" s="1"/>
  <c r="BE20" i="48" s="1"/>
  <c r="BF20" i="48" s="1"/>
  <c r="BG20" i="48" s="1"/>
  <c r="BH20" i="48" s="1"/>
  <c r="BI20" i="48" s="1"/>
  <c r="AI20" i="48"/>
  <c r="AI37" i="48"/>
  <c r="AJ37" i="48" s="1"/>
  <c r="AO28" i="48"/>
  <c r="BD28" i="48" s="1"/>
  <c r="BE28" i="48" s="1"/>
  <c r="BF28" i="48" s="1"/>
  <c r="BG28" i="48" s="1"/>
  <c r="BH28" i="48" s="1"/>
  <c r="BI28" i="48" s="1"/>
  <c r="AO13" i="48"/>
  <c r="BD13" i="48" s="1"/>
  <c r="BE13" i="48" s="1"/>
  <c r="BF13" i="48" s="1"/>
  <c r="BG13" i="48" s="1"/>
  <c r="BH13" i="48" s="1"/>
  <c r="BI13" i="48" s="1"/>
  <c r="AI7" i="48"/>
  <c r="AO29" i="48"/>
  <c r="BD29" i="48" s="1"/>
  <c r="BE29" i="48" s="1"/>
  <c r="BF29" i="48" s="1"/>
  <c r="BG29" i="48" s="1"/>
  <c r="BH29" i="48" s="1"/>
  <c r="BI29" i="48" s="1"/>
  <c r="AI9" i="48"/>
  <c r="AI47" i="48"/>
  <c r="AJ47" i="48" s="1"/>
  <c r="AO46" i="48"/>
  <c r="AO8" i="48"/>
  <c r="AI13" i="48"/>
  <c r="AI51" i="48"/>
  <c r="AJ51" i="48" s="1"/>
  <c r="AO51" i="48"/>
  <c r="BD51" i="48" s="1"/>
  <c r="BE51" i="48" s="1"/>
  <c r="BF51" i="48" s="1"/>
  <c r="BG51" i="48" s="1"/>
  <c r="BH51" i="48" s="1"/>
  <c r="BI51" i="48" s="1"/>
  <c r="AO27" i="48"/>
  <c r="AI11" i="48"/>
  <c r="AO47" i="48"/>
  <c r="BD47" i="48" s="1"/>
  <c r="BE47" i="48" s="1"/>
  <c r="BF47" i="48" s="1"/>
  <c r="BG47" i="48" s="1"/>
  <c r="BH47" i="48" s="1"/>
  <c r="BI47" i="48" s="1"/>
  <c r="AI48" i="48"/>
  <c r="AJ48" i="48" s="1"/>
  <c r="AI44" i="48"/>
  <c r="AJ44" i="48" s="1"/>
  <c r="AO43" i="48"/>
  <c r="BD43" i="48" s="1"/>
  <c r="BE43" i="48" s="1"/>
  <c r="BF43" i="48" s="1"/>
  <c r="BG43" i="48" s="1"/>
  <c r="BH43" i="48" s="1"/>
  <c r="BI43" i="48" s="1"/>
  <c r="AO39" i="48"/>
  <c r="BD39" i="48" s="1"/>
  <c r="BE39" i="48" s="1"/>
  <c r="BF39" i="48" s="1"/>
  <c r="BG39" i="48" s="1"/>
  <c r="BH39" i="48" s="1"/>
  <c r="BI39" i="48" s="1"/>
  <c r="AI41" i="48"/>
  <c r="AJ41" i="48" s="1"/>
  <c r="AO48" i="48"/>
  <c r="BD48" i="48" s="1"/>
  <c r="BE48" i="48" s="1"/>
  <c r="BF48" i="48" s="1"/>
  <c r="BG48" i="48" s="1"/>
  <c r="BH48" i="48" s="1"/>
  <c r="BI48" i="48" s="1"/>
  <c r="AI24" i="48"/>
  <c r="AO41" i="48"/>
  <c r="BD41" i="48" s="1"/>
  <c r="BE41" i="48" s="1"/>
  <c r="BF41" i="48" s="1"/>
  <c r="BG41" i="48" s="1"/>
  <c r="BH41" i="48" s="1"/>
  <c r="BI41" i="48" s="1"/>
  <c r="AI42" i="48"/>
  <c r="AJ42" i="48" s="1"/>
  <c r="AI59" i="48"/>
  <c r="AJ59" i="48" s="1"/>
  <c r="AO59" i="48"/>
  <c r="BD59" i="48" s="1"/>
  <c r="BE59" i="48" s="1"/>
  <c r="BF59" i="48" s="1"/>
  <c r="BG59" i="48" s="1"/>
  <c r="BH59" i="48" s="1"/>
  <c r="BI59" i="48" s="1"/>
  <c r="AO54" i="48"/>
  <c r="BD54" i="48" s="1"/>
  <c r="BE54" i="48" s="1"/>
  <c r="BF54" i="48" s="1"/>
  <c r="BG54" i="48" s="1"/>
  <c r="BH54" i="48" s="1"/>
  <c r="BI54" i="48" s="1"/>
  <c r="AI54" i="48"/>
  <c r="AJ54" i="48" s="1"/>
  <c r="AI71" i="48"/>
  <c r="AJ71" i="48" s="1"/>
  <c r="AO71" i="48"/>
  <c r="BD71" i="48" s="1"/>
  <c r="BE71" i="48" s="1"/>
  <c r="BF71" i="48" s="1"/>
  <c r="BG71" i="48" s="1"/>
  <c r="BH71" i="48" s="1"/>
  <c r="BI71" i="48" s="1"/>
  <c r="AO68" i="48"/>
  <c r="BD68" i="48" s="1"/>
  <c r="BE68" i="48" s="1"/>
  <c r="BF68" i="48" s="1"/>
  <c r="BG68" i="48" s="1"/>
  <c r="BH68" i="48" s="1"/>
  <c r="BI68" i="48" s="1"/>
  <c r="AI68" i="48"/>
  <c r="AJ68" i="48" s="1"/>
  <c r="AO7" i="48"/>
  <c r="BD7" i="48" s="1"/>
  <c r="BE7" i="48" s="1"/>
  <c r="BF7" i="48" s="1"/>
  <c r="BG7" i="48" s="1"/>
  <c r="BH7" i="48" s="1"/>
  <c r="BI7" i="48" s="1"/>
  <c r="AI32" i="48"/>
  <c r="AI35" i="48"/>
  <c r="AJ35" i="48" s="1"/>
  <c r="AO19" i="48"/>
  <c r="BD19" i="48" s="1"/>
  <c r="BE19" i="48" s="1"/>
  <c r="BF19" i="48" s="1"/>
  <c r="BG19" i="48" s="1"/>
  <c r="BH19" i="48" s="1"/>
  <c r="BI19" i="48" s="1"/>
  <c r="AI27" i="48"/>
  <c r="AO38" i="48"/>
  <c r="BD38" i="48" s="1"/>
  <c r="BE38" i="48" s="1"/>
  <c r="BF38" i="48" s="1"/>
  <c r="BG38" i="48" s="1"/>
  <c r="BH38" i="48" s="1"/>
  <c r="BI38" i="48" s="1"/>
  <c r="AO36" i="48"/>
  <c r="BD36" i="48" s="1"/>
  <c r="BE36" i="48" s="1"/>
  <c r="BF36" i="48" s="1"/>
  <c r="BG36" i="48" s="1"/>
  <c r="BH36" i="48" s="1"/>
  <c r="BI36" i="48" s="1"/>
  <c r="AI40" i="48"/>
  <c r="AJ40" i="48" s="1"/>
  <c r="AI61" i="48"/>
  <c r="AJ61" i="48" s="1"/>
  <c r="AO61" i="48"/>
  <c r="BD61" i="48" s="1"/>
  <c r="BE61" i="48" s="1"/>
  <c r="BF61" i="48" s="1"/>
  <c r="BG61" i="48" s="1"/>
  <c r="BH61" i="48" s="1"/>
  <c r="BI61" i="48" s="1"/>
  <c r="AI62" i="48"/>
  <c r="AJ62" i="48" s="1"/>
  <c r="AO62" i="48"/>
  <c r="BD62" i="48" s="1"/>
  <c r="BE62" i="48" s="1"/>
  <c r="BF62" i="48" s="1"/>
  <c r="BG62" i="48" s="1"/>
  <c r="BH62" i="48" s="1"/>
  <c r="BI62" i="48" s="1"/>
  <c r="AI29" i="48"/>
  <c r="AO12" i="48"/>
  <c r="BD12" i="48" s="1"/>
  <c r="BE12" i="48" s="1"/>
  <c r="BF12" i="48" s="1"/>
  <c r="BG12" i="48" s="1"/>
  <c r="BH12" i="48" s="1"/>
  <c r="BI12" i="48" s="1"/>
  <c r="AI6" i="48"/>
  <c r="AO9" i="48"/>
  <c r="BD9" i="48" s="1"/>
  <c r="BE9" i="48" s="1"/>
  <c r="BF9" i="48" s="1"/>
  <c r="BG9" i="48" s="1"/>
  <c r="BH9" i="48" s="1"/>
  <c r="BI9" i="48" s="1"/>
  <c r="AO16" i="48"/>
  <c r="BD16" i="48" s="1"/>
  <c r="BE16" i="48" s="1"/>
  <c r="BF16" i="48" s="1"/>
  <c r="BG16" i="48" s="1"/>
  <c r="BH16" i="48" s="1"/>
  <c r="BI16" i="48" s="1"/>
  <c r="AI18" i="48"/>
  <c r="AO5" i="48"/>
  <c r="BD5" i="48" s="1"/>
  <c r="BE5" i="48" s="1"/>
  <c r="BF5" i="48" s="1"/>
  <c r="BG5" i="48" s="1"/>
  <c r="BH5" i="48" s="1"/>
  <c r="BI5" i="48" s="1"/>
  <c r="AI12" i="48"/>
  <c r="AO56" i="48"/>
  <c r="BD56" i="48" s="1"/>
  <c r="BE56" i="48" s="1"/>
  <c r="BF56" i="48" s="1"/>
  <c r="BG56" i="48" s="1"/>
  <c r="BH56" i="48" s="1"/>
  <c r="BI56" i="48" s="1"/>
  <c r="AI56" i="48"/>
  <c r="AJ56" i="48" s="1"/>
  <c r="AI26" i="48"/>
  <c r="AO31" i="48"/>
  <c r="BD31" i="48" s="1"/>
  <c r="BE31" i="48" s="1"/>
  <c r="BF31" i="48" s="1"/>
  <c r="BG31" i="48" s="1"/>
  <c r="BH31" i="48" s="1"/>
  <c r="BI31" i="48" s="1"/>
  <c r="AO18" i="48"/>
  <c r="BD18" i="48" s="1"/>
  <c r="BE18" i="48" s="1"/>
  <c r="BF18" i="48" s="1"/>
  <c r="BG18" i="48" s="1"/>
  <c r="BH18" i="48" s="1"/>
  <c r="BI18" i="48" s="1"/>
  <c r="AI23" i="48"/>
  <c r="AO32" i="48"/>
  <c r="BD32" i="48" s="1"/>
  <c r="BE32" i="48" s="1"/>
  <c r="BF32" i="48" s="1"/>
  <c r="BG32" i="48" s="1"/>
  <c r="BH32" i="48" s="1"/>
  <c r="BI32" i="48" s="1"/>
  <c r="AI21" i="48"/>
  <c r="AO33" i="48"/>
  <c r="BD33" i="48" s="1"/>
  <c r="BE33" i="48" s="1"/>
  <c r="BF33" i="48" s="1"/>
  <c r="BG33" i="48" s="1"/>
  <c r="BH33" i="48" s="1"/>
  <c r="BI33" i="48" s="1"/>
  <c r="AI22" i="48"/>
  <c r="AJ22" i="48" s="1"/>
  <c r="AO30" i="48"/>
  <c r="BD30" i="48" s="1"/>
  <c r="BE30" i="48" s="1"/>
  <c r="BF30" i="48" s="1"/>
  <c r="BG30" i="48" s="1"/>
  <c r="BH30" i="48" s="1"/>
  <c r="BI30" i="48" s="1"/>
  <c r="AI17" i="48"/>
  <c r="AO44" i="48"/>
  <c r="BD44" i="48" s="1"/>
  <c r="BE44" i="48" s="1"/>
  <c r="BF44" i="48" s="1"/>
  <c r="BG44" i="48" s="1"/>
  <c r="BH44" i="48" s="1"/>
  <c r="BI44" i="48" s="1"/>
  <c r="AI45" i="48"/>
  <c r="AJ45" i="48" s="1"/>
  <c r="AO53" i="48"/>
  <c r="BD53" i="48" s="1"/>
  <c r="BE53" i="48" s="1"/>
  <c r="BF53" i="48" s="1"/>
  <c r="BG53" i="48" s="1"/>
  <c r="BH53" i="48" s="1"/>
  <c r="BI53" i="48" s="1"/>
  <c r="AI53" i="48"/>
  <c r="AJ53" i="48" s="1"/>
  <c r="AO45" i="48"/>
  <c r="BD45" i="48" s="1"/>
  <c r="BE45" i="48" s="1"/>
  <c r="BF45" i="48" s="1"/>
  <c r="BG45" i="48" s="1"/>
  <c r="BH45" i="48" s="1"/>
  <c r="BI45" i="48" s="1"/>
  <c r="AI46" i="48"/>
  <c r="AJ46" i="48" s="1"/>
  <c r="AI66" i="48"/>
  <c r="AJ66" i="48" s="1"/>
  <c r="AO66" i="48"/>
  <c r="BD66" i="48" s="1"/>
  <c r="BE66" i="48" s="1"/>
  <c r="BF66" i="48" s="1"/>
  <c r="BG66" i="48" s="1"/>
  <c r="BH66" i="48" s="1"/>
  <c r="BI66" i="48" s="1"/>
  <c r="AO58" i="48"/>
  <c r="BD58" i="48" s="1"/>
  <c r="BE58" i="48" s="1"/>
  <c r="BF58" i="48" s="1"/>
  <c r="BG58" i="48" s="1"/>
  <c r="BH58" i="48" s="1"/>
  <c r="BI58" i="48" s="1"/>
  <c r="AI58" i="48"/>
  <c r="AJ58" i="48" s="1"/>
  <c r="AI72" i="48"/>
  <c r="AJ72" i="48" s="1"/>
  <c r="AO72" i="48"/>
  <c r="BD72" i="48" s="1"/>
  <c r="BE72" i="48" s="1"/>
  <c r="BF72" i="48" s="1"/>
  <c r="BG72" i="48" s="1"/>
  <c r="BH72" i="48" s="1"/>
  <c r="BI72" i="48" s="1"/>
  <c r="AO69" i="48"/>
  <c r="BD69" i="48" s="1"/>
  <c r="BE69" i="48" s="1"/>
  <c r="BF69" i="48" s="1"/>
  <c r="BG69" i="48" s="1"/>
  <c r="BH69" i="48" s="1"/>
  <c r="BI69" i="48" s="1"/>
  <c r="AI69" i="48"/>
  <c r="AJ69" i="48" s="1"/>
  <c r="AI28" i="47"/>
  <c r="AI26" i="47"/>
  <c r="AI7" i="47"/>
  <c r="BD7" i="47"/>
  <c r="BE7" i="47" s="1"/>
  <c r="BF7" i="47" s="1"/>
  <c r="BG7" i="47" s="1"/>
  <c r="BH7" i="47" s="1"/>
  <c r="BI7" i="47" s="1"/>
  <c r="BD25" i="47"/>
  <c r="BE25" i="47" s="1"/>
  <c r="BF25" i="47" s="1"/>
  <c r="BG25" i="47" s="1"/>
  <c r="BH25" i="47" s="1"/>
  <c r="BI25" i="47" s="1"/>
  <c r="BD26" i="47"/>
  <c r="BE26" i="47" s="1"/>
  <c r="BF26" i="47" s="1"/>
  <c r="BG26" i="47" s="1"/>
  <c r="BH26" i="47" s="1"/>
  <c r="BI26" i="47" s="1"/>
  <c r="AI62" i="47"/>
  <c r="AJ62" i="47" s="1"/>
  <c r="AI56" i="47"/>
  <c r="AJ56" i="47" s="1"/>
  <c r="AI43" i="47"/>
  <c r="BD71" i="47"/>
  <c r="BE71" i="47" s="1"/>
  <c r="BF71" i="47" s="1"/>
  <c r="BG71" i="47" s="1"/>
  <c r="BH71" i="47" s="1"/>
  <c r="BI71" i="47" s="1"/>
  <c r="AI19" i="47"/>
  <c r="BD64" i="47"/>
  <c r="BE64" i="47" s="1"/>
  <c r="BF64" i="47" s="1"/>
  <c r="BG64" i="47" s="1"/>
  <c r="BH64" i="47" s="1"/>
  <c r="BI64" i="47" s="1"/>
  <c r="AI61" i="47"/>
  <c r="AJ61" i="47" s="1"/>
  <c r="AI14" i="47"/>
  <c r="BD66" i="47"/>
  <c r="BE66" i="47" s="1"/>
  <c r="BF66" i="47" s="1"/>
  <c r="BG66" i="47" s="1"/>
  <c r="BH66" i="47" s="1"/>
  <c r="BI66" i="47" s="1"/>
  <c r="BD35" i="47"/>
  <c r="BE35" i="47" s="1"/>
  <c r="BF35" i="47" s="1"/>
  <c r="BG35" i="47" s="1"/>
  <c r="BH35" i="47" s="1"/>
  <c r="BI35" i="47" s="1"/>
  <c r="AI72" i="47"/>
  <c r="AJ72" i="47" s="1"/>
  <c r="AI68" i="47"/>
  <c r="AJ68" i="47" s="1"/>
  <c r="BD63" i="47"/>
  <c r="BE63" i="47" s="1"/>
  <c r="BF63" i="47" s="1"/>
  <c r="BG63" i="47" s="1"/>
  <c r="BH63" i="47" s="1"/>
  <c r="BI63" i="47" s="1"/>
  <c r="BD13" i="47"/>
  <c r="BE13" i="47" s="1"/>
  <c r="BF13" i="47" s="1"/>
  <c r="BG13" i="47" s="1"/>
  <c r="BH13" i="47" s="1"/>
  <c r="BI13" i="47" s="1"/>
  <c r="AI57" i="47"/>
  <c r="AJ57" i="47" s="1"/>
  <c r="AI30" i="47"/>
  <c r="AI24" i="47"/>
  <c r="BD28" i="47"/>
  <c r="BE28" i="47" s="1"/>
  <c r="BF28" i="47" s="1"/>
  <c r="BG28" i="47" s="1"/>
  <c r="BH28" i="47" s="1"/>
  <c r="BI28" i="47" s="1"/>
  <c r="BD11" i="47"/>
  <c r="BE11" i="47" s="1"/>
  <c r="BF11" i="47" s="1"/>
  <c r="BG11" i="47" s="1"/>
  <c r="BH11" i="47" s="1"/>
  <c r="BI11" i="47" s="1"/>
  <c r="AI58" i="47"/>
  <c r="AJ58" i="47" s="1"/>
  <c r="BD36" i="47"/>
  <c r="BE36" i="47" s="1"/>
  <c r="BF36" i="47" s="1"/>
  <c r="BG36" i="47" s="1"/>
  <c r="BH36" i="47" s="1"/>
  <c r="BI36" i="47" s="1"/>
  <c r="BD49" i="47"/>
  <c r="BE49" i="47" s="1"/>
  <c r="BF49" i="47" s="1"/>
  <c r="BG49" i="47" s="1"/>
  <c r="BH49" i="47" s="1"/>
  <c r="BI49" i="47" s="1"/>
  <c r="AI5" i="47"/>
  <c r="AI70" i="47"/>
  <c r="AJ70" i="47" s="1"/>
  <c r="AI9" i="47"/>
  <c r="AI36" i="47"/>
  <c r="AI41" i="47"/>
  <c r="AI60" i="47"/>
  <c r="AJ60" i="47" s="1"/>
  <c r="BD43" i="47"/>
  <c r="BE43" i="47" s="1"/>
  <c r="BF43" i="47" s="1"/>
  <c r="BG43" i="47" s="1"/>
  <c r="BH43" i="47" s="1"/>
  <c r="BI43" i="47" s="1"/>
  <c r="AI49" i="47"/>
  <c r="AI34" i="47"/>
  <c r="AJ34" i="47" s="1"/>
  <c r="BD19" i="47"/>
  <c r="BE19" i="47" s="1"/>
  <c r="BF19" i="47" s="1"/>
  <c r="BG19" i="47" s="1"/>
  <c r="BH19" i="47" s="1"/>
  <c r="BI19" i="47" s="1"/>
  <c r="BD58" i="47"/>
  <c r="BE58" i="47" s="1"/>
  <c r="BF58" i="47" s="1"/>
  <c r="BG58" i="47" s="1"/>
  <c r="BH58" i="47" s="1"/>
  <c r="BI58" i="47" s="1"/>
  <c r="BD50" i="47"/>
  <c r="BE50" i="47" s="1"/>
  <c r="BF50" i="47" s="1"/>
  <c r="BG50" i="47" s="1"/>
  <c r="BH50" i="47" s="1"/>
  <c r="BI50" i="47" s="1"/>
  <c r="AI45" i="47"/>
  <c r="AI59" i="47"/>
  <c r="AJ59" i="47" s="1"/>
  <c r="BD39" i="47"/>
  <c r="BE39" i="47" s="1"/>
  <c r="BF39" i="47" s="1"/>
  <c r="BG39" i="47" s="1"/>
  <c r="BH39" i="47" s="1"/>
  <c r="BI39" i="47" s="1"/>
  <c r="BD16" i="47"/>
  <c r="BE16" i="47" s="1"/>
  <c r="BF16" i="47" s="1"/>
  <c r="BG16" i="47" s="1"/>
  <c r="BH16" i="47" s="1"/>
  <c r="BI16" i="47" s="1"/>
  <c r="BD62" i="47"/>
  <c r="BE62" i="47" s="1"/>
  <c r="BF62" i="47" s="1"/>
  <c r="BG62" i="47" s="1"/>
  <c r="BH62" i="47" s="1"/>
  <c r="BI62" i="47" s="1"/>
  <c r="BD38" i="47"/>
  <c r="BE38" i="47" s="1"/>
  <c r="BF38" i="47" s="1"/>
  <c r="BG38" i="47" s="1"/>
  <c r="BH38" i="47" s="1"/>
  <c r="BI38" i="47" s="1"/>
  <c r="AI51" i="47"/>
  <c r="AI66" i="47"/>
  <c r="AJ66" i="47" s="1"/>
  <c r="BD69" i="47"/>
  <c r="BE69" i="47" s="1"/>
  <c r="BF69" i="47" s="1"/>
  <c r="BG69" i="47" s="1"/>
  <c r="BH69" i="47" s="1"/>
  <c r="BI69" i="47" s="1"/>
  <c r="AI52" i="47"/>
  <c r="AI44" i="47"/>
  <c r="AI20" i="47"/>
  <c r="AI50" i="47"/>
  <c r="AI23" i="47"/>
  <c r="AI22" i="47"/>
  <c r="BD72" i="47"/>
  <c r="BE72" i="47" s="1"/>
  <c r="BF72" i="47" s="1"/>
  <c r="BG72" i="47" s="1"/>
  <c r="BH72" i="47" s="1"/>
  <c r="BI72" i="47" s="1"/>
  <c r="BD68" i="47"/>
  <c r="BE68" i="47" s="1"/>
  <c r="BF68" i="47" s="1"/>
  <c r="BG68" i="47" s="1"/>
  <c r="BH68" i="47" s="1"/>
  <c r="BI68" i="47" s="1"/>
  <c r="AI18" i="47"/>
  <c r="AI10" i="47"/>
  <c r="BD29" i="47"/>
  <c r="BE29" i="47" s="1"/>
  <c r="BF29" i="47" s="1"/>
  <c r="BG29" i="47" s="1"/>
  <c r="BH29" i="47" s="1"/>
  <c r="BI29" i="47" s="1"/>
  <c r="BD24" i="47"/>
  <c r="BE24" i="47" s="1"/>
  <c r="BF24" i="47" s="1"/>
  <c r="BG24" i="47" s="1"/>
  <c r="BH24" i="47" s="1"/>
  <c r="BI24" i="47" s="1"/>
  <c r="AI21" i="47"/>
  <c r="AI16" i="47"/>
  <c r="BD52" i="47"/>
  <c r="BE52" i="47" s="1"/>
  <c r="BF52" i="47" s="1"/>
  <c r="BG52" i="47" s="1"/>
  <c r="BH52" i="47" s="1"/>
  <c r="BI52" i="47" s="1"/>
  <c r="AI39" i="47"/>
  <c r="AI55" i="47"/>
  <c r="AJ55" i="47" s="1"/>
  <c r="BD15" i="47"/>
  <c r="BE15" i="47" s="1"/>
  <c r="BF15" i="47" s="1"/>
  <c r="BG15" i="47" s="1"/>
  <c r="BH15" i="47" s="1"/>
  <c r="BI15" i="47" s="1"/>
  <c r="BD70" i="47"/>
  <c r="BE70" i="47" s="1"/>
  <c r="BF70" i="47" s="1"/>
  <c r="BG70" i="47" s="1"/>
  <c r="BH70" i="47" s="1"/>
  <c r="BI70" i="47" s="1"/>
  <c r="BD59" i="47"/>
  <c r="BE59" i="47" s="1"/>
  <c r="BF59" i="47" s="1"/>
  <c r="BG59" i="47" s="1"/>
  <c r="BH59" i="47" s="1"/>
  <c r="BI59" i="47" s="1"/>
  <c r="BD47" i="47"/>
  <c r="BE47" i="47" s="1"/>
  <c r="BF47" i="47" s="1"/>
  <c r="BG47" i="47" s="1"/>
  <c r="BH47" i="47" s="1"/>
  <c r="BI47" i="47" s="1"/>
  <c r="BD54" i="47"/>
  <c r="BE54" i="47" s="1"/>
  <c r="BF54" i="47" s="1"/>
  <c r="BG54" i="47" s="1"/>
  <c r="BH54" i="47" s="1"/>
  <c r="BI54" i="47" s="1"/>
  <c r="AI40" i="47"/>
  <c r="BD10" i="47"/>
  <c r="BE10" i="47" s="1"/>
  <c r="BF10" i="47" s="1"/>
  <c r="BG10" i="47" s="1"/>
  <c r="BH10" i="47" s="1"/>
  <c r="BI10" i="47" s="1"/>
  <c r="BD37" i="47"/>
  <c r="BE37" i="47" s="1"/>
  <c r="BF37" i="47" s="1"/>
  <c r="BG37" i="47" s="1"/>
  <c r="BH37" i="47" s="1"/>
  <c r="BI37" i="47" s="1"/>
  <c r="BD17" i="47"/>
  <c r="BE17" i="47" s="1"/>
  <c r="BF17" i="47" s="1"/>
  <c r="BG17" i="47" s="1"/>
  <c r="BH17" i="47" s="1"/>
  <c r="BI17" i="47" s="1"/>
  <c r="AI64" i="47"/>
  <c r="AJ64" i="47" s="1"/>
  <c r="AI33" i="47"/>
  <c r="BD20" i="47"/>
  <c r="BE20" i="47" s="1"/>
  <c r="BF20" i="47" s="1"/>
  <c r="BG20" i="47" s="1"/>
  <c r="BH20" i="47" s="1"/>
  <c r="BI20" i="47" s="1"/>
  <c r="BD67" i="47"/>
  <c r="BE67" i="47" s="1"/>
  <c r="BF67" i="47" s="1"/>
  <c r="BG67" i="47" s="1"/>
  <c r="BH67" i="47" s="1"/>
  <c r="BI67" i="47" s="1"/>
  <c r="BD18" i="47"/>
  <c r="BE18" i="47" s="1"/>
  <c r="BF18" i="47" s="1"/>
  <c r="BG18" i="47" s="1"/>
  <c r="BH18" i="47" s="1"/>
  <c r="BI18" i="47" s="1"/>
  <c r="BD14" i="47"/>
  <c r="BE14" i="47" s="1"/>
  <c r="BF14" i="47" s="1"/>
  <c r="BG14" i="47" s="1"/>
  <c r="BH14" i="47" s="1"/>
  <c r="BI14" i="47" s="1"/>
  <c r="BD65" i="47"/>
  <c r="BE65" i="47" s="1"/>
  <c r="BF65" i="47" s="1"/>
  <c r="BG65" i="47" s="1"/>
  <c r="BH65" i="47" s="1"/>
  <c r="BI65" i="47" s="1"/>
  <c r="AI69" i="47"/>
  <c r="AJ69" i="47" s="1"/>
  <c r="BD23" i="47"/>
  <c r="BE23" i="47" s="1"/>
  <c r="BF23" i="47" s="1"/>
  <c r="BG23" i="47" s="1"/>
  <c r="BH23" i="47" s="1"/>
  <c r="BI23" i="47" s="1"/>
  <c r="BD22" i="47"/>
  <c r="BE22" i="47" s="1"/>
  <c r="BF22" i="47" s="1"/>
  <c r="BG22" i="47" s="1"/>
  <c r="BH22" i="47" s="1"/>
  <c r="BI22" i="47" s="1"/>
  <c r="BD45" i="47"/>
  <c r="BE45" i="47" s="1"/>
  <c r="BF45" i="47" s="1"/>
  <c r="BG45" i="47" s="1"/>
  <c r="BH45" i="47" s="1"/>
  <c r="BI45" i="47" s="1"/>
  <c r="BD12" i="47"/>
  <c r="BE12" i="47" s="1"/>
  <c r="BF12" i="47" s="1"/>
  <c r="BG12" i="47" s="1"/>
  <c r="BH12" i="47" s="1"/>
  <c r="BI12" i="47" s="1"/>
  <c r="BD34" i="47"/>
  <c r="BE34" i="47" s="1"/>
  <c r="BF34" i="47" s="1"/>
  <c r="BG34" i="47" s="1"/>
  <c r="BH34" i="47" s="1"/>
  <c r="BI34" i="47" s="1"/>
  <c r="BD57" i="47"/>
  <c r="BE57" i="47" s="1"/>
  <c r="BF57" i="47" s="1"/>
  <c r="BG57" i="47" s="1"/>
  <c r="BH57" i="47" s="1"/>
  <c r="BI57" i="47" s="1"/>
  <c r="AI6" i="47"/>
  <c r="AI48" i="47"/>
  <c r="AI67" i="47"/>
  <c r="AJ67" i="47" s="1"/>
  <c r="BD53" i="47"/>
  <c r="BE53" i="47" s="1"/>
  <c r="BF53" i="47" s="1"/>
  <c r="BG53" i="47" s="1"/>
  <c r="BH53" i="47" s="1"/>
  <c r="BI53" i="47" s="1"/>
  <c r="AI37" i="47"/>
  <c r="AI15" i="47"/>
  <c r="AI47" i="47"/>
  <c r="AI11" i="47"/>
  <c r="AI25" i="47"/>
  <c r="AI35" i="47"/>
  <c r="BD40" i="47"/>
  <c r="BE40" i="47" s="1"/>
  <c r="BF40" i="47" s="1"/>
  <c r="BG40" i="47" s="1"/>
  <c r="BH40" i="47" s="1"/>
  <c r="BI40" i="47" s="1"/>
  <c r="AI46" i="47"/>
  <c r="AI38" i="47"/>
  <c r="AI63" i="47"/>
  <c r="AJ63" i="47" s="1"/>
  <c r="AI65" i="47"/>
  <c r="AJ65" i="47" s="1"/>
  <c r="AI54" i="47"/>
  <c r="AJ54" i="47" s="1"/>
  <c r="AI53" i="47"/>
  <c r="AJ53" i="47" s="1"/>
  <c r="AI31" i="47"/>
  <c r="AI42" i="47"/>
  <c r="AI13" i="47"/>
  <c r="AI12" i="47"/>
  <c r="BD61" i="47"/>
  <c r="BE61" i="47" s="1"/>
  <c r="BF61" i="47" s="1"/>
  <c r="BG61" i="47" s="1"/>
  <c r="BH61" i="47" s="1"/>
  <c r="BI61" i="47" s="1"/>
  <c r="BD41" i="47"/>
  <c r="BE41" i="47" s="1"/>
  <c r="BF41" i="47" s="1"/>
  <c r="BG41" i="47" s="1"/>
  <c r="BH41" i="47" s="1"/>
  <c r="BI41" i="47" s="1"/>
  <c r="BD25" i="46"/>
  <c r="BE25" i="46" s="1"/>
  <c r="BF25" i="46" s="1"/>
  <c r="BG25" i="46" s="1"/>
  <c r="BH25" i="46" s="1"/>
  <c r="BI25" i="46" s="1"/>
  <c r="AI66" i="46"/>
  <c r="AJ66" i="46" s="1"/>
  <c r="AI22" i="46"/>
  <c r="AI26" i="46"/>
  <c r="BD50" i="46"/>
  <c r="BE50" i="46" s="1"/>
  <c r="BF50" i="46" s="1"/>
  <c r="BG50" i="46" s="1"/>
  <c r="BH50" i="46" s="1"/>
  <c r="BI50" i="46" s="1"/>
  <c r="BD17" i="46"/>
  <c r="BE17" i="46" s="1"/>
  <c r="BF17" i="46" s="1"/>
  <c r="BG17" i="46" s="1"/>
  <c r="BH17" i="46" s="1"/>
  <c r="BI17" i="46" s="1"/>
  <c r="AI6" i="46"/>
  <c r="AI15" i="46"/>
  <c r="AI67" i="46"/>
  <c r="AJ67" i="46" s="1"/>
  <c r="AI55" i="46"/>
  <c r="AJ55" i="46" s="1"/>
  <c r="AI53" i="46"/>
  <c r="AJ53" i="46" s="1"/>
  <c r="BD46" i="46"/>
  <c r="BE46" i="46" s="1"/>
  <c r="BF46" i="46" s="1"/>
  <c r="BG46" i="46" s="1"/>
  <c r="BH46" i="46" s="1"/>
  <c r="BI46" i="46" s="1"/>
  <c r="BD39" i="46"/>
  <c r="BE39" i="46" s="1"/>
  <c r="BF39" i="46" s="1"/>
  <c r="BG39" i="46" s="1"/>
  <c r="BH39" i="46" s="1"/>
  <c r="BI39" i="46" s="1"/>
  <c r="AI23" i="46"/>
  <c r="AI48" i="46"/>
  <c r="AJ48" i="46" s="1"/>
  <c r="AI13" i="46"/>
  <c r="AI11" i="46"/>
  <c r="AI27" i="46"/>
  <c r="AI64" i="46"/>
  <c r="AJ64" i="46" s="1"/>
  <c r="BD57" i="46"/>
  <c r="BE57" i="46" s="1"/>
  <c r="BF57" i="46" s="1"/>
  <c r="BG57" i="46" s="1"/>
  <c r="BH57" i="46" s="1"/>
  <c r="BI57" i="46" s="1"/>
  <c r="AI21" i="46"/>
  <c r="AI39" i="46"/>
  <c r="BD35" i="46"/>
  <c r="BE35" i="46" s="1"/>
  <c r="BF35" i="46" s="1"/>
  <c r="BG35" i="46" s="1"/>
  <c r="BH35" i="46" s="1"/>
  <c r="BI35" i="46" s="1"/>
  <c r="AI29" i="46"/>
  <c r="BD18" i="46"/>
  <c r="BE18" i="46" s="1"/>
  <c r="BF18" i="46" s="1"/>
  <c r="BG18" i="46" s="1"/>
  <c r="BH18" i="46" s="1"/>
  <c r="BI18" i="46" s="1"/>
  <c r="BD22" i="46"/>
  <c r="BE22" i="46" s="1"/>
  <c r="BF22" i="46" s="1"/>
  <c r="BG22" i="46" s="1"/>
  <c r="BH22" i="46" s="1"/>
  <c r="BI22" i="46" s="1"/>
  <c r="BD70" i="46"/>
  <c r="BE70" i="46" s="1"/>
  <c r="BF70" i="46" s="1"/>
  <c r="BG70" i="46" s="1"/>
  <c r="BH70" i="46" s="1"/>
  <c r="BI70" i="46" s="1"/>
  <c r="AI5" i="46"/>
  <c r="BD66" i="46"/>
  <c r="BE66" i="46" s="1"/>
  <c r="BF66" i="46" s="1"/>
  <c r="BG66" i="46" s="1"/>
  <c r="BH66" i="46" s="1"/>
  <c r="BI66" i="46" s="1"/>
  <c r="BD48" i="46"/>
  <c r="BE48" i="46" s="1"/>
  <c r="BF48" i="46" s="1"/>
  <c r="BG48" i="46" s="1"/>
  <c r="BH48" i="46" s="1"/>
  <c r="BI48" i="46" s="1"/>
  <c r="BD34" i="46"/>
  <c r="BE34" i="46" s="1"/>
  <c r="BF34" i="46" s="1"/>
  <c r="BG34" i="46" s="1"/>
  <c r="BH34" i="46" s="1"/>
  <c r="BI34" i="46" s="1"/>
  <c r="AI50" i="46"/>
  <c r="AJ50" i="46" s="1"/>
  <c r="AI7" i="46"/>
  <c r="BD26" i="46"/>
  <c r="BE26" i="46" s="1"/>
  <c r="BF26" i="46" s="1"/>
  <c r="BG26" i="46" s="1"/>
  <c r="BH26" i="46" s="1"/>
  <c r="BI26" i="46" s="1"/>
  <c r="BD8" i="46"/>
  <c r="BE8" i="46" s="1"/>
  <c r="BF8" i="46" s="1"/>
  <c r="BG8" i="46" s="1"/>
  <c r="BH8" i="46" s="1"/>
  <c r="BI8" i="46" s="1"/>
  <c r="BD67" i="46"/>
  <c r="BE67" i="46" s="1"/>
  <c r="BF67" i="46" s="1"/>
  <c r="BG67" i="46" s="1"/>
  <c r="BH67" i="46" s="1"/>
  <c r="BI67" i="46" s="1"/>
  <c r="BD55" i="46"/>
  <c r="BE55" i="46" s="1"/>
  <c r="BF55" i="46" s="1"/>
  <c r="BG55" i="46" s="1"/>
  <c r="BH55" i="46" s="1"/>
  <c r="BI55" i="46" s="1"/>
  <c r="BD53" i="46"/>
  <c r="BE53" i="46" s="1"/>
  <c r="BF53" i="46" s="1"/>
  <c r="BG53" i="46" s="1"/>
  <c r="BH53" i="46" s="1"/>
  <c r="BI53" i="46" s="1"/>
  <c r="AI33" i="46"/>
  <c r="AI38" i="46"/>
  <c r="BD32" i="46"/>
  <c r="BE32" i="46" s="1"/>
  <c r="BF32" i="46" s="1"/>
  <c r="BG32" i="46" s="1"/>
  <c r="BH32" i="46" s="1"/>
  <c r="BI32" i="46" s="1"/>
  <c r="BD23" i="46"/>
  <c r="BE23" i="46" s="1"/>
  <c r="BF23" i="46" s="1"/>
  <c r="BG23" i="46" s="1"/>
  <c r="BH23" i="46" s="1"/>
  <c r="BI23" i="46" s="1"/>
  <c r="BD19" i="46"/>
  <c r="BE19" i="46" s="1"/>
  <c r="BF19" i="46" s="1"/>
  <c r="BG19" i="46" s="1"/>
  <c r="BH19" i="46" s="1"/>
  <c r="BI19" i="46" s="1"/>
  <c r="BD5" i="46"/>
  <c r="BE5" i="46" s="1"/>
  <c r="BF5" i="46" s="1"/>
  <c r="BG5" i="46" s="1"/>
  <c r="BH5" i="46" s="1"/>
  <c r="BI5" i="46" s="1"/>
  <c r="BD40" i="46"/>
  <c r="BE40" i="46" s="1"/>
  <c r="BF40" i="46" s="1"/>
  <c r="BG40" i="46" s="1"/>
  <c r="BH40" i="46" s="1"/>
  <c r="BI40" i="46" s="1"/>
  <c r="BD64" i="46"/>
  <c r="BE64" i="46" s="1"/>
  <c r="BF64" i="46" s="1"/>
  <c r="BG64" i="46" s="1"/>
  <c r="BH64" i="46" s="1"/>
  <c r="BI64" i="46" s="1"/>
  <c r="AI57" i="46"/>
  <c r="AJ57" i="46" s="1"/>
  <c r="BD47" i="46"/>
  <c r="BE47" i="46" s="1"/>
  <c r="BF47" i="46" s="1"/>
  <c r="BG47" i="46" s="1"/>
  <c r="BH47" i="46" s="1"/>
  <c r="BI47" i="46" s="1"/>
  <c r="BD45" i="46"/>
  <c r="BE45" i="46" s="1"/>
  <c r="BF45" i="46" s="1"/>
  <c r="BG45" i="46" s="1"/>
  <c r="BH45" i="46" s="1"/>
  <c r="BI45" i="46" s="1"/>
  <c r="AI14" i="46"/>
  <c r="BD29" i="46"/>
  <c r="BE29" i="46" s="1"/>
  <c r="BF29" i="46" s="1"/>
  <c r="BG29" i="46" s="1"/>
  <c r="BH29" i="46" s="1"/>
  <c r="BI29" i="46" s="1"/>
  <c r="AI46" i="46"/>
  <c r="AJ46" i="46" s="1"/>
  <c r="AI8" i="46"/>
  <c r="AI70" i="46"/>
  <c r="AJ70" i="46" s="1"/>
  <c r="AI68" i="46"/>
  <c r="AJ68" i="46" s="1"/>
  <c r="AI49" i="46"/>
  <c r="AJ49" i="46" s="1"/>
  <c r="AI20" i="46"/>
  <c r="AI18" i="46"/>
  <c r="AI32" i="46"/>
  <c r="AI35" i="46"/>
  <c r="BD28" i="46"/>
  <c r="BE28" i="46" s="1"/>
  <c r="BF28" i="46" s="1"/>
  <c r="BG28" i="46" s="1"/>
  <c r="BH28" i="46" s="1"/>
  <c r="BI28" i="46" s="1"/>
  <c r="AI69" i="46"/>
  <c r="AJ69" i="46" s="1"/>
  <c r="AI60" i="46"/>
  <c r="AJ60" i="46" s="1"/>
  <c r="BD54" i="46"/>
  <c r="BE54" i="46" s="1"/>
  <c r="BF54" i="46" s="1"/>
  <c r="BG54" i="46" s="1"/>
  <c r="BH54" i="46" s="1"/>
  <c r="BI54" i="46" s="1"/>
  <c r="AI24" i="46"/>
  <c r="AI40" i="46"/>
  <c r="AI31" i="46"/>
  <c r="AI47" i="46"/>
  <c r="AJ47" i="46" s="1"/>
  <c r="BD52" i="46"/>
  <c r="BE52" i="46" s="1"/>
  <c r="BF52" i="46" s="1"/>
  <c r="BG52" i="46" s="1"/>
  <c r="BH52" i="46" s="1"/>
  <c r="BI52" i="46" s="1"/>
  <c r="AI42" i="46"/>
  <c r="AI62" i="46"/>
  <c r="AJ62" i="46" s="1"/>
  <c r="AI72" i="46"/>
  <c r="AJ72" i="46" s="1"/>
  <c r="AI56" i="46"/>
  <c r="AJ56" i="46" s="1"/>
  <c r="AI51" i="46"/>
  <c r="AJ51" i="46" s="1"/>
  <c r="AI19" i="46"/>
  <c r="AI45" i="46"/>
  <c r="AI44" i="46"/>
  <c r="AI17" i="46"/>
  <c r="AI10" i="46"/>
  <c r="BD7" i="46"/>
  <c r="BE7" i="46" s="1"/>
  <c r="BF7" i="46" s="1"/>
  <c r="BG7" i="46" s="1"/>
  <c r="BH7" i="46" s="1"/>
  <c r="BI7" i="46" s="1"/>
  <c r="AI16" i="46"/>
  <c r="BD68" i="46"/>
  <c r="BE68" i="46" s="1"/>
  <c r="BF68" i="46" s="1"/>
  <c r="BG68" i="46" s="1"/>
  <c r="BH68" i="46" s="1"/>
  <c r="BI68" i="46" s="1"/>
  <c r="BD49" i="46"/>
  <c r="BE49" i="46" s="1"/>
  <c r="BF49" i="46" s="1"/>
  <c r="BG49" i="46" s="1"/>
  <c r="BH49" i="46" s="1"/>
  <c r="BI49" i="46" s="1"/>
  <c r="BD42" i="46"/>
  <c r="BE42" i="46" s="1"/>
  <c r="BF42" i="46" s="1"/>
  <c r="BG42" i="46" s="1"/>
  <c r="BH42" i="46" s="1"/>
  <c r="BI42" i="46" s="1"/>
  <c r="BD41" i="46"/>
  <c r="BE41" i="46" s="1"/>
  <c r="BF41" i="46" s="1"/>
  <c r="BG41" i="46" s="1"/>
  <c r="BH41" i="46" s="1"/>
  <c r="BI41" i="46" s="1"/>
  <c r="BD33" i="46"/>
  <c r="BE33" i="46" s="1"/>
  <c r="BF33" i="46" s="1"/>
  <c r="BG33" i="46" s="1"/>
  <c r="BH33" i="46" s="1"/>
  <c r="BI33" i="46" s="1"/>
  <c r="BD14" i="46"/>
  <c r="BE14" i="46" s="1"/>
  <c r="BF14" i="46" s="1"/>
  <c r="BG14" i="46" s="1"/>
  <c r="BH14" i="46" s="1"/>
  <c r="BI14" i="46" s="1"/>
  <c r="AI28" i="46"/>
  <c r="BD69" i="46"/>
  <c r="BE69" i="46" s="1"/>
  <c r="BF69" i="46" s="1"/>
  <c r="BG69" i="46" s="1"/>
  <c r="BH69" i="46" s="1"/>
  <c r="BI69" i="46" s="1"/>
  <c r="BD60" i="46"/>
  <c r="BE60" i="46" s="1"/>
  <c r="BF60" i="46" s="1"/>
  <c r="BG60" i="46" s="1"/>
  <c r="BH60" i="46" s="1"/>
  <c r="BI60" i="46" s="1"/>
  <c r="AI54" i="46"/>
  <c r="AJ54" i="46" s="1"/>
  <c r="BD16" i="46"/>
  <c r="BE16" i="46" s="1"/>
  <c r="BF16" i="46" s="1"/>
  <c r="BG16" i="46" s="1"/>
  <c r="BH16" i="46" s="1"/>
  <c r="BI16" i="46" s="1"/>
  <c r="BD27" i="46"/>
  <c r="BE27" i="46" s="1"/>
  <c r="BF27" i="46" s="1"/>
  <c r="BG27" i="46" s="1"/>
  <c r="BH27" i="46" s="1"/>
  <c r="BI27" i="46" s="1"/>
  <c r="BD21" i="46"/>
  <c r="BE21" i="46" s="1"/>
  <c r="BF21" i="46" s="1"/>
  <c r="BG21" i="46" s="1"/>
  <c r="BH21" i="46" s="1"/>
  <c r="BI21" i="46" s="1"/>
  <c r="AI52" i="46"/>
  <c r="AJ52" i="46" s="1"/>
  <c r="BD20" i="46"/>
  <c r="BE20" i="46" s="1"/>
  <c r="BF20" i="46" s="1"/>
  <c r="BG20" i="46" s="1"/>
  <c r="BH20" i="46" s="1"/>
  <c r="BI20" i="46" s="1"/>
  <c r="BD62" i="46"/>
  <c r="BE62" i="46" s="1"/>
  <c r="BF62" i="46" s="1"/>
  <c r="BG62" i="46" s="1"/>
  <c r="BH62" i="46" s="1"/>
  <c r="BI62" i="46" s="1"/>
  <c r="BD72" i="46"/>
  <c r="BE72" i="46" s="1"/>
  <c r="BF72" i="46" s="1"/>
  <c r="BG72" i="46" s="1"/>
  <c r="BH72" i="46" s="1"/>
  <c r="BI72" i="46" s="1"/>
  <c r="BD56" i="46"/>
  <c r="BE56" i="46" s="1"/>
  <c r="BF56" i="46" s="1"/>
  <c r="BG56" i="46" s="1"/>
  <c r="BH56" i="46" s="1"/>
  <c r="BI56" i="46" s="1"/>
  <c r="BD51" i="46"/>
  <c r="BE51" i="46" s="1"/>
  <c r="BF51" i="46" s="1"/>
  <c r="BG51" i="46" s="1"/>
  <c r="BH51" i="46" s="1"/>
  <c r="BI51" i="46" s="1"/>
  <c r="BD15" i="46"/>
  <c r="BE15" i="46" s="1"/>
  <c r="BF15" i="46" s="1"/>
  <c r="BG15" i="46" s="1"/>
  <c r="BH15" i="46" s="1"/>
  <c r="BI15" i="46" s="1"/>
  <c r="BD13" i="46"/>
  <c r="BE13" i="46" s="1"/>
  <c r="BF13" i="46" s="1"/>
  <c r="BG13" i="46" s="1"/>
  <c r="BH13" i="46" s="1"/>
  <c r="BI13" i="46" s="1"/>
  <c r="BD11" i="46"/>
  <c r="BE11" i="46" s="1"/>
  <c r="BF11" i="46" s="1"/>
  <c r="BG11" i="46" s="1"/>
  <c r="BH11" i="46" s="1"/>
  <c r="BI11" i="46" s="1"/>
  <c r="BD44" i="46"/>
  <c r="BE44" i="46" s="1"/>
  <c r="BF44" i="46" s="1"/>
  <c r="BG44" i="46" s="1"/>
  <c r="BH44" i="46" s="1"/>
  <c r="BI44" i="46" s="1"/>
  <c r="BD31" i="46"/>
  <c r="BE31" i="46" s="1"/>
  <c r="BF31" i="46" s="1"/>
  <c r="BG31" i="46" s="1"/>
  <c r="BH31" i="46" s="1"/>
  <c r="BI31" i="46" s="1"/>
  <c r="AI41" i="46"/>
  <c r="BD36" i="46"/>
  <c r="BE36" i="46" s="1"/>
  <c r="BF36" i="46" s="1"/>
  <c r="BG36" i="46" s="1"/>
  <c r="BH36" i="46" s="1"/>
  <c r="BI36" i="46" s="1"/>
  <c r="AI35" i="45"/>
  <c r="AO40" i="45"/>
  <c r="BD40" i="45" s="1"/>
  <c r="BE40" i="45" s="1"/>
  <c r="BF40" i="45" s="1"/>
  <c r="BG40" i="45" s="1"/>
  <c r="BH40" i="45" s="1"/>
  <c r="BI40" i="45" s="1"/>
  <c r="AO27" i="45"/>
  <c r="BD27" i="45" s="1"/>
  <c r="BE27" i="45" s="1"/>
  <c r="BF27" i="45" s="1"/>
  <c r="BG27" i="45" s="1"/>
  <c r="BH27" i="45" s="1"/>
  <c r="BI27" i="45" s="1"/>
  <c r="AI33" i="45"/>
  <c r="AO19" i="45"/>
  <c r="BD19" i="45" s="1"/>
  <c r="BE19" i="45" s="1"/>
  <c r="BF19" i="45" s="1"/>
  <c r="BG19" i="45" s="1"/>
  <c r="BH19" i="45" s="1"/>
  <c r="BI19" i="45" s="1"/>
  <c r="AI15" i="45"/>
  <c r="AO11" i="45"/>
  <c r="AI21" i="45"/>
  <c r="AO59" i="45"/>
  <c r="BD59" i="45" s="1"/>
  <c r="BE59" i="45" s="1"/>
  <c r="BF59" i="45" s="1"/>
  <c r="BG59" i="45" s="1"/>
  <c r="BH59" i="45" s="1"/>
  <c r="BI59" i="45" s="1"/>
  <c r="AI68" i="45"/>
  <c r="AJ68" i="45" s="1"/>
  <c r="AI13" i="45"/>
  <c r="AO23" i="45"/>
  <c r="BD23" i="45" s="1"/>
  <c r="BE23" i="45" s="1"/>
  <c r="BF23" i="45" s="1"/>
  <c r="BG23" i="45" s="1"/>
  <c r="BH23" i="45" s="1"/>
  <c r="BI23" i="45" s="1"/>
  <c r="AI27" i="45"/>
  <c r="AO36" i="45"/>
  <c r="BD36" i="45" s="1"/>
  <c r="BE36" i="45" s="1"/>
  <c r="BF36" i="45" s="1"/>
  <c r="BG36" i="45" s="1"/>
  <c r="BH36" i="45" s="1"/>
  <c r="BI36" i="45" s="1"/>
  <c r="AI39" i="45"/>
  <c r="AO14" i="45"/>
  <c r="BD14" i="45" s="1"/>
  <c r="BE14" i="45" s="1"/>
  <c r="BF14" i="45" s="1"/>
  <c r="BG14" i="45" s="1"/>
  <c r="BH14" i="45" s="1"/>
  <c r="BI14" i="45" s="1"/>
  <c r="AO31" i="45"/>
  <c r="AI18" i="45"/>
  <c r="AO41" i="45"/>
  <c r="BD41" i="45" s="1"/>
  <c r="BE41" i="45" s="1"/>
  <c r="BF41" i="45" s="1"/>
  <c r="BG41" i="45" s="1"/>
  <c r="BH41" i="45" s="1"/>
  <c r="BI41" i="45" s="1"/>
  <c r="AI54" i="45"/>
  <c r="AJ54" i="45" s="1"/>
  <c r="AO33" i="45"/>
  <c r="BD33" i="45" s="1"/>
  <c r="BE33" i="45" s="1"/>
  <c r="BF33" i="45" s="1"/>
  <c r="BG33" i="45" s="1"/>
  <c r="BH33" i="45" s="1"/>
  <c r="BI33" i="45" s="1"/>
  <c r="AI10" i="45"/>
  <c r="AO6" i="45"/>
  <c r="BD6" i="45" s="1"/>
  <c r="BE6" i="45" s="1"/>
  <c r="BF6" i="45" s="1"/>
  <c r="BG6" i="45" s="1"/>
  <c r="BH6" i="45" s="1"/>
  <c r="BI6" i="45" s="1"/>
  <c r="AI28" i="45"/>
  <c r="AO5" i="45"/>
  <c r="BD5" i="45" s="1"/>
  <c r="BE5" i="45" s="1"/>
  <c r="BF5" i="45" s="1"/>
  <c r="BG5" i="45" s="1"/>
  <c r="BH5" i="45" s="1"/>
  <c r="BI5" i="45" s="1"/>
  <c r="AI6" i="45"/>
  <c r="AO8" i="45"/>
  <c r="BD8" i="45" s="1"/>
  <c r="BE8" i="45" s="1"/>
  <c r="BF8" i="45" s="1"/>
  <c r="BG8" i="45" s="1"/>
  <c r="BH8" i="45" s="1"/>
  <c r="BI8" i="45" s="1"/>
  <c r="AI29" i="45"/>
  <c r="AO52" i="45"/>
  <c r="BD52" i="45" s="1"/>
  <c r="BE52" i="45" s="1"/>
  <c r="BF52" i="45" s="1"/>
  <c r="BG52" i="45" s="1"/>
  <c r="BH52" i="45" s="1"/>
  <c r="BI52" i="45" s="1"/>
  <c r="AI37" i="45"/>
  <c r="AO53" i="45"/>
  <c r="BD53" i="45" s="1"/>
  <c r="BE53" i="45" s="1"/>
  <c r="BF53" i="45" s="1"/>
  <c r="BG53" i="45" s="1"/>
  <c r="BH53" i="45" s="1"/>
  <c r="BI53" i="45" s="1"/>
  <c r="AI63" i="45"/>
  <c r="AJ63" i="45" s="1"/>
  <c r="AO26" i="45"/>
  <c r="BD26" i="45" s="1"/>
  <c r="BE26" i="45" s="1"/>
  <c r="BF26" i="45" s="1"/>
  <c r="BG26" i="45" s="1"/>
  <c r="BH26" i="45" s="1"/>
  <c r="BI26" i="45" s="1"/>
  <c r="AI47" i="45"/>
  <c r="AO28" i="45"/>
  <c r="BD28" i="45" s="1"/>
  <c r="BE28" i="45" s="1"/>
  <c r="BF28" i="45" s="1"/>
  <c r="BG28" i="45" s="1"/>
  <c r="BH28" i="45" s="1"/>
  <c r="BI28" i="45" s="1"/>
  <c r="AI48" i="45"/>
  <c r="AO56" i="45"/>
  <c r="BD56" i="45" s="1"/>
  <c r="BE56" i="45" s="1"/>
  <c r="BF56" i="45" s="1"/>
  <c r="BG56" i="45" s="1"/>
  <c r="BH56" i="45" s="1"/>
  <c r="BI56" i="45" s="1"/>
  <c r="AI66" i="45"/>
  <c r="AJ66" i="45" s="1"/>
  <c r="AO60" i="45"/>
  <c r="BD60" i="45" s="1"/>
  <c r="BE60" i="45" s="1"/>
  <c r="BF60" i="45" s="1"/>
  <c r="BG60" i="45" s="1"/>
  <c r="BH60" i="45" s="1"/>
  <c r="BI60" i="45" s="1"/>
  <c r="AI23" i="45"/>
  <c r="AI77" i="45"/>
  <c r="AJ77" i="45" s="1"/>
  <c r="AO70" i="45"/>
  <c r="BD70" i="45" s="1"/>
  <c r="BE70" i="45" s="1"/>
  <c r="BF70" i="45" s="1"/>
  <c r="BG70" i="45" s="1"/>
  <c r="BH70" i="45" s="1"/>
  <c r="BI70" i="45" s="1"/>
  <c r="AO68" i="45"/>
  <c r="BD68" i="45" s="1"/>
  <c r="BE68" i="45" s="1"/>
  <c r="BF68" i="45" s="1"/>
  <c r="BG68" i="45" s="1"/>
  <c r="BH68" i="45" s="1"/>
  <c r="BI68" i="45" s="1"/>
  <c r="AI75" i="45"/>
  <c r="AJ75" i="45" s="1"/>
  <c r="AI26" i="45"/>
  <c r="AO32" i="45"/>
  <c r="BD32" i="45" s="1"/>
  <c r="BE32" i="45" s="1"/>
  <c r="BF32" i="45" s="1"/>
  <c r="BG32" i="45" s="1"/>
  <c r="BH32" i="45" s="1"/>
  <c r="BI32" i="45" s="1"/>
  <c r="AO29" i="45"/>
  <c r="BD29" i="45" s="1"/>
  <c r="BE29" i="45" s="1"/>
  <c r="BF29" i="45" s="1"/>
  <c r="BG29" i="45" s="1"/>
  <c r="BH29" i="45" s="1"/>
  <c r="BI29" i="45" s="1"/>
  <c r="AI53" i="45"/>
  <c r="AJ53" i="45" s="1"/>
  <c r="AO24" i="45"/>
  <c r="BD24" i="45" s="1"/>
  <c r="BE24" i="45" s="1"/>
  <c r="BF24" i="45" s="1"/>
  <c r="BG24" i="45" s="1"/>
  <c r="BH24" i="45" s="1"/>
  <c r="BI24" i="45" s="1"/>
  <c r="AI38" i="45"/>
  <c r="AO50" i="45"/>
  <c r="AI62" i="45"/>
  <c r="AJ62" i="45" s="1"/>
  <c r="AO17" i="45"/>
  <c r="BD17" i="45" s="1"/>
  <c r="BE17" i="45" s="1"/>
  <c r="BF17" i="45" s="1"/>
  <c r="BG17" i="45" s="1"/>
  <c r="BH17" i="45" s="1"/>
  <c r="BI17" i="45" s="1"/>
  <c r="AI17" i="45"/>
  <c r="AO66" i="45"/>
  <c r="BD66" i="45" s="1"/>
  <c r="BE66" i="45" s="1"/>
  <c r="BF66" i="45" s="1"/>
  <c r="BG66" i="45" s="1"/>
  <c r="BH66" i="45" s="1"/>
  <c r="BI66" i="45" s="1"/>
  <c r="AI73" i="45"/>
  <c r="AJ73" i="45" s="1"/>
  <c r="AI8" i="45"/>
  <c r="AO30" i="45"/>
  <c r="AI11" i="45"/>
  <c r="AO34" i="45"/>
  <c r="BD34" i="45" s="1"/>
  <c r="BE34" i="45" s="1"/>
  <c r="BF34" i="45" s="1"/>
  <c r="BG34" i="45" s="1"/>
  <c r="BH34" i="45" s="1"/>
  <c r="BI34" i="45" s="1"/>
  <c r="AI34" i="45"/>
  <c r="AO39" i="45"/>
  <c r="BD39" i="45" s="1"/>
  <c r="BE39" i="45" s="1"/>
  <c r="BF39" i="45" s="1"/>
  <c r="BG39" i="45" s="1"/>
  <c r="BH39" i="45" s="1"/>
  <c r="BI39" i="45" s="1"/>
  <c r="AO16" i="45"/>
  <c r="BD16" i="45" s="1"/>
  <c r="BE16" i="45" s="1"/>
  <c r="BF16" i="45" s="1"/>
  <c r="BG16" i="45" s="1"/>
  <c r="BH16" i="45" s="1"/>
  <c r="BI16" i="45" s="1"/>
  <c r="AI41" i="45"/>
  <c r="AI57" i="45"/>
  <c r="AJ57" i="45" s="1"/>
  <c r="AO44" i="45"/>
  <c r="BD44" i="45" s="1"/>
  <c r="BE44" i="45" s="1"/>
  <c r="BF44" i="45" s="1"/>
  <c r="BG44" i="45" s="1"/>
  <c r="BH44" i="45" s="1"/>
  <c r="BI44" i="45" s="1"/>
  <c r="AO13" i="45"/>
  <c r="BD13" i="45" s="1"/>
  <c r="BE13" i="45" s="1"/>
  <c r="BF13" i="45" s="1"/>
  <c r="BG13" i="45" s="1"/>
  <c r="BH13" i="45" s="1"/>
  <c r="BI13" i="45" s="1"/>
  <c r="AI5" i="45"/>
  <c r="AO46" i="45"/>
  <c r="BD46" i="45" s="1"/>
  <c r="BE46" i="45" s="1"/>
  <c r="BF46" i="45" s="1"/>
  <c r="BG46" i="45" s="1"/>
  <c r="BH46" i="45" s="1"/>
  <c r="BI46" i="45" s="1"/>
  <c r="AI49" i="45"/>
  <c r="AO43" i="45"/>
  <c r="BD43" i="45" s="1"/>
  <c r="BE43" i="45" s="1"/>
  <c r="BF43" i="45" s="1"/>
  <c r="BG43" i="45" s="1"/>
  <c r="BH43" i="45" s="1"/>
  <c r="BI43" i="45" s="1"/>
  <c r="AI56" i="45"/>
  <c r="AJ56" i="45" s="1"/>
  <c r="AI64" i="45"/>
  <c r="AJ64" i="45" s="1"/>
  <c r="AO54" i="45"/>
  <c r="BD54" i="45" s="1"/>
  <c r="BE54" i="45" s="1"/>
  <c r="BF54" i="45" s="1"/>
  <c r="BG54" i="45" s="1"/>
  <c r="BH54" i="45" s="1"/>
  <c r="BI54" i="45" s="1"/>
  <c r="AI46" i="45"/>
  <c r="AO18" i="45"/>
  <c r="BD18" i="45" s="1"/>
  <c r="BE18" i="45" s="1"/>
  <c r="BF18" i="45" s="1"/>
  <c r="BG18" i="45" s="1"/>
  <c r="BH18" i="45" s="1"/>
  <c r="BI18" i="45" s="1"/>
  <c r="AI40" i="45"/>
  <c r="AO21" i="45"/>
  <c r="BD21" i="45" s="1"/>
  <c r="BE21" i="45" s="1"/>
  <c r="BF21" i="45" s="1"/>
  <c r="BG21" i="45" s="1"/>
  <c r="BH21" i="45" s="1"/>
  <c r="BI21" i="45" s="1"/>
  <c r="AI67" i="45"/>
  <c r="AJ67" i="45" s="1"/>
  <c r="AO57" i="45"/>
  <c r="BD57" i="45" s="1"/>
  <c r="BE57" i="45" s="1"/>
  <c r="BF57" i="45" s="1"/>
  <c r="BG57" i="45" s="1"/>
  <c r="BH57" i="45" s="1"/>
  <c r="BI57" i="45" s="1"/>
  <c r="AO12" i="45"/>
  <c r="BD12" i="45" s="1"/>
  <c r="BE12" i="45" s="1"/>
  <c r="BF12" i="45" s="1"/>
  <c r="BG12" i="45" s="1"/>
  <c r="BH12" i="45" s="1"/>
  <c r="BI12" i="45" s="1"/>
  <c r="AI14" i="45"/>
  <c r="AO20" i="45"/>
  <c r="BD20" i="45" s="1"/>
  <c r="BE20" i="45" s="1"/>
  <c r="BF20" i="45" s="1"/>
  <c r="BG20" i="45" s="1"/>
  <c r="BH20" i="45" s="1"/>
  <c r="BI20" i="45" s="1"/>
  <c r="AI50" i="45"/>
  <c r="AI69" i="45"/>
  <c r="AJ69" i="45" s="1"/>
  <c r="AO62" i="45"/>
  <c r="BD62" i="45" s="1"/>
  <c r="BE62" i="45" s="1"/>
  <c r="BF62" i="45" s="1"/>
  <c r="BG62" i="45" s="1"/>
  <c r="BH62" i="45" s="1"/>
  <c r="BI62" i="45" s="1"/>
  <c r="AO63" i="45"/>
  <c r="BD63" i="45" s="1"/>
  <c r="BE63" i="45" s="1"/>
  <c r="BF63" i="45" s="1"/>
  <c r="BG63" i="45" s="1"/>
  <c r="BH63" i="45" s="1"/>
  <c r="BI63" i="45" s="1"/>
  <c r="AI70" i="45"/>
  <c r="AJ70" i="45" s="1"/>
  <c r="AO72" i="45"/>
  <c r="BD72" i="45" s="1"/>
  <c r="BE72" i="45" s="1"/>
  <c r="BF72" i="45" s="1"/>
  <c r="BG72" i="45" s="1"/>
  <c r="BH72" i="45" s="1"/>
  <c r="BI72" i="45" s="1"/>
  <c r="AI43" i="45"/>
  <c r="AI9" i="45"/>
  <c r="AO15" i="45"/>
  <c r="BD15" i="45" s="1"/>
  <c r="BE15" i="45" s="1"/>
  <c r="BF15" i="45" s="1"/>
  <c r="BG15" i="45" s="1"/>
  <c r="BH15" i="45" s="1"/>
  <c r="BI15" i="45" s="1"/>
  <c r="AO22" i="45"/>
  <c r="BD22" i="45" s="1"/>
  <c r="BE22" i="45" s="1"/>
  <c r="BF22" i="45" s="1"/>
  <c r="BG22" i="45" s="1"/>
  <c r="BH22" i="45" s="1"/>
  <c r="BI22" i="45" s="1"/>
  <c r="AI12" i="45"/>
  <c r="AI36" i="45"/>
  <c r="AO51" i="45"/>
  <c r="BD51" i="45" s="1"/>
  <c r="BE51" i="45" s="1"/>
  <c r="BF51" i="45" s="1"/>
  <c r="BG51" i="45" s="1"/>
  <c r="BH51" i="45" s="1"/>
  <c r="BI51" i="45" s="1"/>
  <c r="AO9" i="45"/>
  <c r="BD9" i="45" s="1"/>
  <c r="BE9" i="45" s="1"/>
  <c r="BF9" i="45" s="1"/>
  <c r="BG9" i="45" s="1"/>
  <c r="BH9" i="45" s="1"/>
  <c r="BI9" i="45" s="1"/>
  <c r="AI51" i="45"/>
  <c r="AO10" i="45"/>
  <c r="BD10" i="45" s="1"/>
  <c r="BE10" i="45" s="1"/>
  <c r="BF10" i="45" s="1"/>
  <c r="BG10" i="45" s="1"/>
  <c r="BH10" i="45" s="1"/>
  <c r="BI10" i="45" s="1"/>
  <c r="AI52" i="45"/>
  <c r="AO71" i="45"/>
  <c r="BD71" i="45" s="1"/>
  <c r="BE71" i="45" s="1"/>
  <c r="BF71" i="45" s="1"/>
  <c r="BG71" i="45" s="1"/>
  <c r="BH71" i="45" s="1"/>
  <c r="BI71" i="45" s="1"/>
  <c r="AI25" i="45"/>
  <c r="AI20" i="45"/>
  <c r="AO35" i="45"/>
  <c r="BD35" i="45" s="1"/>
  <c r="BE35" i="45" s="1"/>
  <c r="BF35" i="45" s="1"/>
  <c r="BG35" i="45" s="1"/>
  <c r="BH35" i="45" s="1"/>
  <c r="BI35" i="45" s="1"/>
  <c r="AI31" i="45"/>
  <c r="AO38" i="45"/>
  <c r="AI55" i="45"/>
  <c r="AJ55" i="45" s="1"/>
  <c r="AO42" i="45"/>
  <c r="BD42" i="45" s="1"/>
  <c r="BE42" i="45" s="1"/>
  <c r="BF42" i="45" s="1"/>
  <c r="BG42" i="45" s="1"/>
  <c r="BH42" i="45" s="1"/>
  <c r="BI42" i="45" s="1"/>
  <c r="AO25" i="45"/>
  <c r="BD25" i="45" s="1"/>
  <c r="BE25" i="45" s="1"/>
  <c r="BF25" i="45" s="1"/>
  <c r="BG25" i="45" s="1"/>
  <c r="BH25" i="45" s="1"/>
  <c r="BI25" i="45" s="1"/>
  <c r="AI16" i="45"/>
  <c r="AI58" i="45"/>
  <c r="AJ58" i="45" s="1"/>
  <c r="AO45" i="45"/>
  <c r="BD45" i="45" s="1"/>
  <c r="BE45" i="45" s="1"/>
  <c r="BF45" i="45" s="1"/>
  <c r="BG45" i="45" s="1"/>
  <c r="BH45" i="45" s="1"/>
  <c r="BI45" i="45" s="1"/>
  <c r="AO37" i="45"/>
  <c r="BD37" i="45" s="1"/>
  <c r="BE37" i="45" s="1"/>
  <c r="BF37" i="45" s="1"/>
  <c r="BG37" i="45" s="1"/>
  <c r="BH37" i="45" s="1"/>
  <c r="BI37" i="45" s="1"/>
  <c r="AI30" i="45"/>
  <c r="AI61" i="45"/>
  <c r="AJ61" i="45" s="1"/>
  <c r="AO49" i="45"/>
  <c r="BD49" i="45" s="1"/>
  <c r="BE49" i="45" s="1"/>
  <c r="BF49" i="45" s="1"/>
  <c r="BG49" i="45" s="1"/>
  <c r="BH49" i="45" s="1"/>
  <c r="BI49" i="45" s="1"/>
  <c r="AO7" i="45"/>
  <c r="BD7" i="45" s="1"/>
  <c r="BE7" i="45" s="1"/>
  <c r="BF7" i="45" s="1"/>
  <c r="BG7" i="45" s="1"/>
  <c r="BH7" i="45" s="1"/>
  <c r="BI7" i="45" s="1"/>
  <c r="AI19" i="45"/>
  <c r="AO47" i="45"/>
  <c r="BD47" i="45" s="1"/>
  <c r="BE47" i="45" s="1"/>
  <c r="BF47" i="45" s="1"/>
  <c r="BG47" i="45" s="1"/>
  <c r="BH47" i="45" s="1"/>
  <c r="BI47" i="45" s="1"/>
  <c r="AI59" i="45"/>
  <c r="AJ59" i="45" s="1"/>
  <c r="AO48" i="45"/>
  <c r="BD48" i="45" s="1"/>
  <c r="BE48" i="45" s="1"/>
  <c r="BF48" i="45" s="1"/>
  <c r="BG48" i="45" s="1"/>
  <c r="BH48" i="45" s="1"/>
  <c r="BI48" i="45" s="1"/>
  <c r="AI60" i="45"/>
  <c r="AJ60" i="45" s="1"/>
  <c r="AO55" i="45"/>
  <c r="BD55" i="45" s="1"/>
  <c r="BE55" i="45" s="1"/>
  <c r="BF55" i="45" s="1"/>
  <c r="BG55" i="45" s="1"/>
  <c r="BH55" i="45" s="1"/>
  <c r="BI55" i="45" s="1"/>
  <c r="AI65" i="45"/>
  <c r="AJ65" i="45" s="1"/>
  <c r="AI71" i="45"/>
  <c r="AJ71" i="45" s="1"/>
  <c r="AO64" i="45"/>
  <c r="BD64" i="45" s="1"/>
  <c r="BE64" i="45" s="1"/>
  <c r="BF64" i="45" s="1"/>
  <c r="BG64" i="45" s="1"/>
  <c r="BH64" i="45" s="1"/>
  <c r="BI64" i="45" s="1"/>
  <c r="AO61" i="45"/>
  <c r="BD61" i="45" s="1"/>
  <c r="BE61" i="45" s="1"/>
  <c r="BF61" i="45" s="1"/>
  <c r="BG61" i="45" s="1"/>
  <c r="BH61" i="45" s="1"/>
  <c r="BI61" i="45" s="1"/>
  <c r="AI42" i="45"/>
  <c r="AO58" i="45"/>
  <c r="BD58" i="45" s="1"/>
  <c r="BE58" i="45" s="1"/>
  <c r="BF58" i="45" s="1"/>
  <c r="BG58" i="45" s="1"/>
  <c r="BH58" i="45" s="1"/>
  <c r="BI58" i="45" s="1"/>
  <c r="AI24" i="45"/>
  <c r="AO65" i="45"/>
  <c r="BD65" i="45" s="1"/>
  <c r="BE65" i="45" s="1"/>
  <c r="BF65" i="45" s="1"/>
  <c r="BG65" i="45" s="1"/>
  <c r="BH65" i="45" s="1"/>
  <c r="BI65" i="45" s="1"/>
  <c r="AI72" i="45"/>
  <c r="AJ72" i="45" s="1"/>
  <c r="AO67" i="45"/>
  <c r="BD67" i="45" s="1"/>
  <c r="BE67" i="45" s="1"/>
  <c r="BF67" i="45" s="1"/>
  <c r="BG67" i="45" s="1"/>
  <c r="BH67" i="45" s="1"/>
  <c r="BI67" i="45" s="1"/>
  <c r="AI74" i="45"/>
  <c r="AJ74" i="45" s="1"/>
  <c r="AO69" i="45"/>
  <c r="BD69" i="45" s="1"/>
  <c r="BE69" i="45" s="1"/>
  <c r="BF69" i="45" s="1"/>
  <c r="BG69" i="45" s="1"/>
  <c r="BH69" i="45" s="1"/>
  <c r="BI69" i="45" s="1"/>
  <c r="AI76" i="45"/>
  <c r="AJ76" i="45" s="1"/>
  <c r="AI15" i="44"/>
  <c r="AO33" i="44"/>
  <c r="AI43" i="44"/>
  <c r="AJ43" i="44" s="1"/>
  <c r="AO38" i="44"/>
  <c r="BD38" i="44" s="1"/>
  <c r="BE38" i="44" s="1"/>
  <c r="BF38" i="44" s="1"/>
  <c r="BG38" i="44" s="1"/>
  <c r="BH38" i="44" s="1"/>
  <c r="BI38" i="44" s="1"/>
  <c r="AI10" i="44"/>
  <c r="AO45" i="44"/>
  <c r="BD45" i="44" s="1"/>
  <c r="BE45" i="44" s="1"/>
  <c r="BF45" i="44" s="1"/>
  <c r="BG45" i="44" s="1"/>
  <c r="BH45" i="44" s="1"/>
  <c r="BI45" i="44" s="1"/>
  <c r="AI49" i="44"/>
  <c r="AJ49" i="44" s="1"/>
  <c r="AO48" i="44"/>
  <c r="BD48" i="44" s="1"/>
  <c r="BE48" i="44" s="1"/>
  <c r="BF48" i="44" s="1"/>
  <c r="BG48" i="44" s="1"/>
  <c r="BH48" i="44" s="1"/>
  <c r="BI48" i="44" s="1"/>
  <c r="AO71" i="44"/>
  <c r="BD71" i="44" s="1"/>
  <c r="BE71" i="44" s="1"/>
  <c r="BF71" i="44" s="1"/>
  <c r="BG71" i="44" s="1"/>
  <c r="BH71" i="44" s="1"/>
  <c r="BI71" i="44" s="1"/>
  <c r="AI71" i="44"/>
  <c r="AJ71" i="44" s="1"/>
  <c r="AO31" i="44"/>
  <c r="BD31" i="44" s="1"/>
  <c r="BE31" i="44" s="1"/>
  <c r="BF31" i="44" s="1"/>
  <c r="BG31" i="44" s="1"/>
  <c r="BH31" i="44" s="1"/>
  <c r="BI31" i="44" s="1"/>
  <c r="AI6" i="44"/>
  <c r="AI26" i="44"/>
  <c r="AO9" i="44"/>
  <c r="BD9" i="44" s="1"/>
  <c r="BE9" i="44" s="1"/>
  <c r="BF9" i="44" s="1"/>
  <c r="BG9" i="44" s="1"/>
  <c r="BH9" i="44" s="1"/>
  <c r="BI9" i="44" s="1"/>
  <c r="AI34" i="44"/>
  <c r="AO24" i="44"/>
  <c r="BD24" i="44" s="1"/>
  <c r="BE24" i="44" s="1"/>
  <c r="BF24" i="44" s="1"/>
  <c r="BG24" i="44" s="1"/>
  <c r="BH24" i="44" s="1"/>
  <c r="BI24" i="44" s="1"/>
  <c r="AI16" i="44"/>
  <c r="AO34" i="44"/>
  <c r="BD34" i="44" s="1"/>
  <c r="BE34" i="44" s="1"/>
  <c r="BF34" i="44" s="1"/>
  <c r="BG34" i="44" s="1"/>
  <c r="BH34" i="44" s="1"/>
  <c r="BI34" i="44" s="1"/>
  <c r="AO21" i="44"/>
  <c r="AI31" i="44"/>
  <c r="AI47" i="44"/>
  <c r="AJ47" i="44" s="1"/>
  <c r="AO44" i="44"/>
  <c r="BD44" i="44" s="1"/>
  <c r="BE44" i="44" s="1"/>
  <c r="BF44" i="44" s="1"/>
  <c r="BG44" i="44" s="1"/>
  <c r="BH44" i="44" s="1"/>
  <c r="BI44" i="44" s="1"/>
  <c r="AO17" i="44"/>
  <c r="BD17" i="44" s="1"/>
  <c r="BE17" i="44" s="1"/>
  <c r="BF17" i="44" s="1"/>
  <c r="BG17" i="44" s="1"/>
  <c r="BH17" i="44" s="1"/>
  <c r="BI17" i="44" s="1"/>
  <c r="AI11" i="44"/>
  <c r="AO13" i="44"/>
  <c r="AI28" i="44"/>
  <c r="AO40" i="44"/>
  <c r="BD40" i="44" s="1"/>
  <c r="BE40" i="44" s="1"/>
  <c r="BF40" i="44" s="1"/>
  <c r="BG40" i="44" s="1"/>
  <c r="BH40" i="44" s="1"/>
  <c r="BI40" i="44" s="1"/>
  <c r="AI44" i="44"/>
  <c r="AJ44" i="44" s="1"/>
  <c r="AO22" i="44"/>
  <c r="BD22" i="44" s="1"/>
  <c r="BE22" i="44" s="1"/>
  <c r="BF22" i="44" s="1"/>
  <c r="BG22" i="44" s="1"/>
  <c r="BH22" i="44" s="1"/>
  <c r="BI22" i="44" s="1"/>
  <c r="AI32" i="44"/>
  <c r="AI57" i="44"/>
  <c r="AJ57" i="44" s="1"/>
  <c r="AO57" i="44"/>
  <c r="BD57" i="44" s="1"/>
  <c r="BE57" i="44" s="1"/>
  <c r="BF57" i="44" s="1"/>
  <c r="BG57" i="44" s="1"/>
  <c r="BH57" i="44" s="1"/>
  <c r="BI57" i="44" s="1"/>
  <c r="AO49" i="44"/>
  <c r="AI50" i="44"/>
  <c r="AJ50" i="44" s="1"/>
  <c r="AO54" i="44"/>
  <c r="BD54" i="44" s="1"/>
  <c r="BE54" i="44" s="1"/>
  <c r="BF54" i="44" s="1"/>
  <c r="BG54" i="44" s="1"/>
  <c r="BH54" i="44" s="1"/>
  <c r="BI54" i="44" s="1"/>
  <c r="AI21" i="44"/>
  <c r="AI56" i="44"/>
  <c r="AJ56" i="44" s="1"/>
  <c r="AO56" i="44"/>
  <c r="BD56" i="44" s="1"/>
  <c r="BE56" i="44" s="1"/>
  <c r="BF56" i="44" s="1"/>
  <c r="BG56" i="44" s="1"/>
  <c r="BH56" i="44" s="1"/>
  <c r="BI56" i="44" s="1"/>
  <c r="AI62" i="44"/>
  <c r="AJ62" i="44" s="1"/>
  <c r="AO62" i="44"/>
  <c r="BD62" i="44" s="1"/>
  <c r="BE62" i="44" s="1"/>
  <c r="BF62" i="44" s="1"/>
  <c r="BG62" i="44" s="1"/>
  <c r="BH62" i="44" s="1"/>
  <c r="BI62" i="44" s="1"/>
  <c r="AO66" i="44"/>
  <c r="BD66" i="44" s="1"/>
  <c r="BE66" i="44" s="1"/>
  <c r="BF66" i="44" s="1"/>
  <c r="BG66" i="44" s="1"/>
  <c r="BH66" i="44" s="1"/>
  <c r="BI66" i="44" s="1"/>
  <c r="AI66" i="44"/>
  <c r="AJ66" i="44" s="1"/>
  <c r="AO68" i="44"/>
  <c r="BD68" i="44" s="1"/>
  <c r="BE68" i="44" s="1"/>
  <c r="BF68" i="44" s="1"/>
  <c r="BG68" i="44" s="1"/>
  <c r="BH68" i="44" s="1"/>
  <c r="BI68" i="44" s="1"/>
  <c r="AI68" i="44"/>
  <c r="AJ68" i="44" s="1"/>
  <c r="AI33" i="44"/>
  <c r="AO23" i="44"/>
  <c r="BD23" i="44" s="1"/>
  <c r="BE23" i="44" s="1"/>
  <c r="BF23" i="44" s="1"/>
  <c r="BG23" i="44" s="1"/>
  <c r="BH23" i="44" s="1"/>
  <c r="BI23" i="44" s="1"/>
  <c r="AO11" i="44"/>
  <c r="BD11" i="44" s="1"/>
  <c r="BE11" i="44" s="1"/>
  <c r="BF11" i="44" s="1"/>
  <c r="BG11" i="44" s="1"/>
  <c r="BH11" i="44" s="1"/>
  <c r="BI11" i="44" s="1"/>
  <c r="AI9" i="44"/>
  <c r="AO39" i="44"/>
  <c r="BD39" i="44" s="1"/>
  <c r="BE39" i="44" s="1"/>
  <c r="BF39" i="44" s="1"/>
  <c r="BG39" i="44" s="1"/>
  <c r="BH39" i="44" s="1"/>
  <c r="BI39" i="44" s="1"/>
  <c r="AI20" i="44"/>
  <c r="AI17" i="44"/>
  <c r="AO14" i="44"/>
  <c r="BD14" i="44" s="1"/>
  <c r="BE14" i="44" s="1"/>
  <c r="BF14" i="44" s="1"/>
  <c r="BG14" i="44" s="1"/>
  <c r="BH14" i="44" s="1"/>
  <c r="BI14" i="44" s="1"/>
  <c r="AO51" i="44"/>
  <c r="BD51" i="44" s="1"/>
  <c r="BE51" i="44" s="1"/>
  <c r="BF51" i="44" s="1"/>
  <c r="BG51" i="44" s="1"/>
  <c r="BH51" i="44" s="1"/>
  <c r="BI51" i="44" s="1"/>
  <c r="AI52" i="44"/>
  <c r="AJ52" i="44" s="1"/>
  <c r="AO60" i="44"/>
  <c r="BD60" i="44" s="1"/>
  <c r="BE60" i="44" s="1"/>
  <c r="BF60" i="44" s="1"/>
  <c r="BG60" i="44" s="1"/>
  <c r="BH60" i="44" s="1"/>
  <c r="BI60" i="44" s="1"/>
  <c r="AI60" i="44"/>
  <c r="AJ60" i="44" s="1"/>
  <c r="AO35" i="44"/>
  <c r="BD35" i="44" s="1"/>
  <c r="BE35" i="44" s="1"/>
  <c r="BF35" i="44" s="1"/>
  <c r="BG35" i="44" s="1"/>
  <c r="BH35" i="44" s="1"/>
  <c r="BI35" i="44" s="1"/>
  <c r="AI40" i="44"/>
  <c r="AJ40" i="44" s="1"/>
  <c r="AO30" i="44"/>
  <c r="BD30" i="44" s="1"/>
  <c r="BE30" i="44" s="1"/>
  <c r="BF30" i="44" s="1"/>
  <c r="BG30" i="44" s="1"/>
  <c r="BH30" i="44" s="1"/>
  <c r="BI30" i="44" s="1"/>
  <c r="AI23" i="44"/>
  <c r="AI38" i="44"/>
  <c r="AJ38" i="44" s="1"/>
  <c r="AO29" i="44"/>
  <c r="BD29" i="44" s="1"/>
  <c r="BE29" i="44" s="1"/>
  <c r="BF29" i="44" s="1"/>
  <c r="BG29" i="44" s="1"/>
  <c r="BH29" i="44" s="1"/>
  <c r="BI29" i="44" s="1"/>
  <c r="AO16" i="44"/>
  <c r="BD16" i="44" s="1"/>
  <c r="BE16" i="44" s="1"/>
  <c r="BF16" i="44" s="1"/>
  <c r="BG16" i="44" s="1"/>
  <c r="BH16" i="44" s="1"/>
  <c r="BI16" i="44" s="1"/>
  <c r="AI8" i="44"/>
  <c r="AO15" i="44"/>
  <c r="BD15" i="44" s="1"/>
  <c r="BE15" i="44" s="1"/>
  <c r="BF15" i="44" s="1"/>
  <c r="BG15" i="44" s="1"/>
  <c r="BH15" i="44" s="1"/>
  <c r="BI15" i="44" s="1"/>
  <c r="AI18" i="44"/>
  <c r="AO28" i="44"/>
  <c r="BD28" i="44" s="1"/>
  <c r="BE28" i="44" s="1"/>
  <c r="BF28" i="44" s="1"/>
  <c r="BG28" i="44" s="1"/>
  <c r="BH28" i="44" s="1"/>
  <c r="BI28" i="44" s="1"/>
  <c r="AI22" i="44"/>
  <c r="AO18" i="44"/>
  <c r="BD18" i="44" s="1"/>
  <c r="BE18" i="44" s="1"/>
  <c r="BF18" i="44" s="1"/>
  <c r="BG18" i="44" s="1"/>
  <c r="BH18" i="44" s="1"/>
  <c r="BI18" i="44" s="1"/>
  <c r="AI14" i="44"/>
  <c r="AO7" i="44"/>
  <c r="AI24" i="44"/>
  <c r="AI5" i="44"/>
  <c r="AO10" i="44"/>
  <c r="AO46" i="44"/>
  <c r="BD46" i="44" s="1"/>
  <c r="BE46" i="44" s="1"/>
  <c r="BF46" i="44" s="1"/>
  <c r="BG46" i="44" s="1"/>
  <c r="BH46" i="44" s="1"/>
  <c r="BI46" i="44" s="1"/>
  <c r="AI7" i="44"/>
  <c r="AO43" i="44"/>
  <c r="BD43" i="44" s="1"/>
  <c r="BE43" i="44" s="1"/>
  <c r="BF43" i="44" s="1"/>
  <c r="BG43" i="44" s="1"/>
  <c r="BH43" i="44" s="1"/>
  <c r="BI43" i="44" s="1"/>
  <c r="AI46" i="44"/>
  <c r="AJ46" i="44" s="1"/>
  <c r="AO53" i="44"/>
  <c r="BD53" i="44" s="1"/>
  <c r="BE53" i="44" s="1"/>
  <c r="BF53" i="44" s="1"/>
  <c r="BG53" i="44" s="1"/>
  <c r="BH53" i="44" s="1"/>
  <c r="BI53" i="44" s="1"/>
  <c r="AI54" i="44"/>
  <c r="AJ54" i="44" s="1"/>
  <c r="AO64" i="44"/>
  <c r="BD64" i="44" s="1"/>
  <c r="BE64" i="44" s="1"/>
  <c r="BF64" i="44" s="1"/>
  <c r="BG64" i="44" s="1"/>
  <c r="BH64" i="44" s="1"/>
  <c r="BI64" i="44" s="1"/>
  <c r="AI64" i="44"/>
  <c r="AJ64" i="44" s="1"/>
  <c r="AO55" i="44"/>
  <c r="BD55" i="44" s="1"/>
  <c r="BE55" i="44" s="1"/>
  <c r="BF55" i="44" s="1"/>
  <c r="BG55" i="44" s="1"/>
  <c r="BH55" i="44" s="1"/>
  <c r="BI55" i="44" s="1"/>
  <c r="AI55" i="44"/>
  <c r="AJ55" i="44" s="1"/>
  <c r="AO61" i="44"/>
  <c r="BD61" i="44" s="1"/>
  <c r="BE61" i="44" s="1"/>
  <c r="BF61" i="44" s="1"/>
  <c r="BG61" i="44" s="1"/>
  <c r="BH61" i="44" s="1"/>
  <c r="BI61" i="44" s="1"/>
  <c r="AI61" i="44"/>
  <c r="AJ61" i="44" s="1"/>
  <c r="AI70" i="44"/>
  <c r="AJ70" i="44" s="1"/>
  <c r="AO70" i="44"/>
  <c r="BD70" i="44" s="1"/>
  <c r="BE70" i="44" s="1"/>
  <c r="BF70" i="44" s="1"/>
  <c r="BG70" i="44" s="1"/>
  <c r="BH70" i="44" s="1"/>
  <c r="BI70" i="44" s="1"/>
  <c r="AO72" i="44"/>
  <c r="BD72" i="44" s="1"/>
  <c r="BE72" i="44" s="1"/>
  <c r="BF72" i="44" s="1"/>
  <c r="BG72" i="44" s="1"/>
  <c r="BH72" i="44" s="1"/>
  <c r="BI72" i="44" s="1"/>
  <c r="AI72" i="44"/>
  <c r="AJ72" i="44" s="1"/>
  <c r="AI37" i="44"/>
  <c r="AJ37" i="44" s="1"/>
  <c r="AO27" i="44"/>
  <c r="BD27" i="44" s="1"/>
  <c r="BE27" i="44" s="1"/>
  <c r="BF27" i="44" s="1"/>
  <c r="BG27" i="44" s="1"/>
  <c r="BH27" i="44" s="1"/>
  <c r="BI27" i="44" s="1"/>
  <c r="AI12" i="44"/>
  <c r="AO5" i="44"/>
  <c r="BD5" i="44" s="1"/>
  <c r="BE5" i="44" s="1"/>
  <c r="BF5" i="44" s="1"/>
  <c r="BG5" i="44" s="1"/>
  <c r="BH5" i="44" s="1"/>
  <c r="BI5" i="44" s="1"/>
  <c r="AO32" i="44"/>
  <c r="BD32" i="44" s="1"/>
  <c r="BE32" i="44" s="1"/>
  <c r="BF32" i="44" s="1"/>
  <c r="BG32" i="44" s="1"/>
  <c r="BH32" i="44" s="1"/>
  <c r="BI32" i="44" s="1"/>
  <c r="AI39" i="44"/>
  <c r="AJ39" i="44" s="1"/>
  <c r="AO20" i="44"/>
  <c r="BD20" i="44" s="1"/>
  <c r="BE20" i="44" s="1"/>
  <c r="BF20" i="44" s="1"/>
  <c r="BG20" i="44" s="1"/>
  <c r="BH20" i="44" s="1"/>
  <c r="BI20" i="44" s="1"/>
  <c r="AI30" i="44"/>
  <c r="AO50" i="44"/>
  <c r="BD50" i="44" s="1"/>
  <c r="BE50" i="44" s="1"/>
  <c r="BF50" i="44" s="1"/>
  <c r="BG50" i="44" s="1"/>
  <c r="BH50" i="44" s="1"/>
  <c r="BI50" i="44" s="1"/>
  <c r="AI51" i="44"/>
  <c r="AJ51" i="44" s="1"/>
  <c r="AO65" i="44"/>
  <c r="BD65" i="44" s="1"/>
  <c r="BE65" i="44" s="1"/>
  <c r="BF65" i="44" s="1"/>
  <c r="BG65" i="44" s="1"/>
  <c r="BH65" i="44" s="1"/>
  <c r="BI65" i="44" s="1"/>
  <c r="AI65" i="44"/>
  <c r="AJ65" i="44" s="1"/>
  <c r="AO25" i="44"/>
  <c r="BD25" i="44" s="1"/>
  <c r="BE25" i="44" s="1"/>
  <c r="BF25" i="44" s="1"/>
  <c r="BG25" i="44" s="1"/>
  <c r="BH25" i="44" s="1"/>
  <c r="BI25" i="44" s="1"/>
  <c r="AI35" i="44"/>
  <c r="AI13" i="44"/>
  <c r="AO6" i="44"/>
  <c r="BD6" i="44" s="1"/>
  <c r="BE6" i="44" s="1"/>
  <c r="BF6" i="44" s="1"/>
  <c r="BG6" i="44" s="1"/>
  <c r="BH6" i="44" s="1"/>
  <c r="BI6" i="44" s="1"/>
  <c r="AO8" i="44"/>
  <c r="BD8" i="44" s="1"/>
  <c r="BE8" i="44" s="1"/>
  <c r="BF8" i="44" s="1"/>
  <c r="BG8" i="44" s="1"/>
  <c r="BH8" i="44" s="1"/>
  <c r="BI8" i="44" s="1"/>
  <c r="AI25" i="44"/>
  <c r="AO41" i="44"/>
  <c r="BD41" i="44" s="1"/>
  <c r="BE41" i="44" s="1"/>
  <c r="BF41" i="44" s="1"/>
  <c r="BG41" i="44" s="1"/>
  <c r="BH41" i="44" s="1"/>
  <c r="BI41" i="44" s="1"/>
  <c r="AI45" i="44"/>
  <c r="AJ45" i="44" s="1"/>
  <c r="AO36" i="44"/>
  <c r="BD36" i="44" s="1"/>
  <c r="BE36" i="44" s="1"/>
  <c r="BF36" i="44" s="1"/>
  <c r="BG36" i="44" s="1"/>
  <c r="BH36" i="44" s="1"/>
  <c r="BI36" i="44" s="1"/>
  <c r="AI41" i="44"/>
  <c r="AJ41" i="44" s="1"/>
  <c r="AO19" i="44"/>
  <c r="AI29" i="44"/>
  <c r="AO37" i="44"/>
  <c r="BD37" i="44" s="1"/>
  <c r="BE37" i="44" s="1"/>
  <c r="BF37" i="44" s="1"/>
  <c r="BG37" i="44" s="1"/>
  <c r="BH37" i="44" s="1"/>
  <c r="BI37" i="44" s="1"/>
  <c r="AI42" i="44"/>
  <c r="AJ42" i="44" s="1"/>
  <c r="AI19" i="44"/>
  <c r="AO42" i="44"/>
  <c r="BD42" i="44" s="1"/>
  <c r="BE42" i="44" s="1"/>
  <c r="BF42" i="44" s="1"/>
  <c r="BG42" i="44" s="1"/>
  <c r="BH42" i="44" s="1"/>
  <c r="BI42" i="44" s="1"/>
  <c r="AI53" i="44"/>
  <c r="AJ53" i="44" s="1"/>
  <c r="AO52" i="44"/>
  <c r="BD52" i="44" s="1"/>
  <c r="BE52" i="44" s="1"/>
  <c r="BF52" i="44" s="1"/>
  <c r="BG52" i="44" s="1"/>
  <c r="BH52" i="44" s="1"/>
  <c r="BI52" i="44" s="1"/>
  <c r="AI36" i="44"/>
  <c r="AO26" i="44"/>
  <c r="BD26" i="44" s="1"/>
  <c r="BE26" i="44" s="1"/>
  <c r="BF26" i="44" s="1"/>
  <c r="BG26" i="44" s="1"/>
  <c r="BH26" i="44" s="1"/>
  <c r="BI26" i="44" s="1"/>
  <c r="AO12" i="44"/>
  <c r="BD12" i="44" s="1"/>
  <c r="BE12" i="44" s="1"/>
  <c r="BF12" i="44" s="1"/>
  <c r="BG12" i="44" s="1"/>
  <c r="BH12" i="44" s="1"/>
  <c r="BI12" i="44" s="1"/>
  <c r="AI27" i="44"/>
  <c r="AI58" i="44"/>
  <c r="AJ58" i="44" s="1"/>
  <c r="AO58" i="44"/>
  <c r="BD58" i="44" s="1"/>
  <c r="BE58" i="44" s="1"/>
  <c r="BF58" i="44" s="1"/>
  <c r="BG58" i="44" s="1"/>
  <c r="BH58" i="44" s="1"/>
  <c r="BI58" i="44" s="1"/>
  <c r="AO47" i="44"/>
  <c r="BD47" i="44" s="1"/>
  <c r="BE47" i="44" s="1"/>
  <c r="BF47" i="44" s="1"/>
  <c r="BG47" i="44" s="1"/>
  <c r="BH47" i="44" s="1"/>
  <c r="BI47" i="44" s="1"/>
  <c r="AI48" i="44"/>
  <c r="AJ48" i="44" s="1"/>
  <c r="AO59" i="44"/>
  <c r="BD59" i="44" s="1"/>
  <c r="BE59" i="44" s="1"/>
  <c r="BF59" i="44" s="1"/>
  <c r="BG59" i="44" s="1"/>
  <c r="BH59" i="44" s="1"/>
  <c r="BI59" i="44" s="1"/>
  <c r="AI59" i="44"/>
  <c r="AJ59" i="44" s="1"/>
  <c r="AO63" i="44"/>
  <c r="BD63" i="44" s="1"/>
  <c r="BE63" i="44" s="1"/>
  <c r="BF63" i="44" s="1"/>
  <c r="BG63" i="44" s="1"/>
  <c r="BH63" i="44" s="1"/>
  <c r="BI63" i="44" s="1"/>
  <c r="AI63" i="44"/>
  <c r="AJ63" i="44" s="1"/>
  <c r="AO67" i="44"/>
  <c r="BD67" i="44" s="1"/>
  <c r="BE67" i="44" s="1"/>
  <c r="BF67" i="44" s="1"/>
  <c r="BG67" i="44" s="1"/>
  <c r="BH67" i="44" s="1"/>
  <c r="BI67" i="44" s="1"/>
  <c r="AI67" i="44"/>
  <c r="AJ67" i="44" s="1"/>
  <c r="AO69" i="44"/>
  <c r="BD69" i="44" s="1"/>
  <c r="BE69" i="44" s="1"/>
  <c r="BF69" i="44" s="1"/>
  <c r="BG69" i="44" s="1"/>
  <c r="BH69" i="44" s="1"/>
  <c r="BI69" i="44" s="1"/>
  <c r="AI69" i="44"/>
  <c r="AJ69" i="44" s="1"/>
  <c r="AI35" i="43"/>
  <c r="AO24" i="43"/>
  <c r="BD24" i="43" s="1"/>
  <c r="BE24" i="43" s="1"/>
  <c r="BF24" i="43" s="1"/>
  <c r="BG24" i="43" s="1"/>
  <c r="BH24" i="43" s="1"/>
  <c r="BI24" i="43" s="1"/>
  <c r="AO32" i="43"/>
  <c r="BD32" i="43" s="1"/>
  <c r="BE32" i="43" s="1"/>
  <c r="BF32" i="43" s="1"/>
  <c r="BG32" i="43" s="1"/>
  <c r="BH32" i="43" s="1"/>
  <c r="BI32" i="43" s="1"/>
  <c r="AI38" i="43"/>
  <c r="AJ38" i="43" s="1"/>
  <c r="AO33" i="43"/>
  <c r="BD33" i="43" s="1"/>
  <c r="BE33" i="43" s="1"/>
  <c r="BF33" i="43" s="1"/>
  <c r="BG33" i="43" s="1"/>
  <c r="BH33" i="43" s="1"/>
  <c r="BI33" i="43" s="1"/>
  <c r="AI28" i="43"/>
  <c r="AI30" i="43"/>
  <c r="AO14" i="43"/>
  <c r="BD14" i="43" s="1"/>
  <c r="BE14" i="43" s="1"/>
  <c r="BF14" i="43" s="1"/>
  <c r="BG14" i="43" s="1"/>
  <c r="BH14" i="43" s="1"/>
  <c r="BI14" i="43" s="1"/>
  <c r="AO47" i="43"/>
  <c r="BD47" i="43" s="1"/>
  <c r="BE47" i="43" s="1"/>
  <c r="BF47" i="43" s="1"/>
  <c r="BG47" i="43" s="1"/>
  <c r="BH47" i="43" s="1"/>
  <c r="BI47" i="43" s="1"/>
  <c r="AI47" i="43"/>
  <c r="AJ47" i="43" s="1"/>
  <c r="AI55" i="43"/>
  <c r="AJ55" i="43" s="1"/>
  <c r="AO55" i="43"/>
  <c r="BD55" i="43" s="1"/>
  <c r="BE55" i="43" s="1"/>
  <c r="BF55" i="43" s="1"/>
  <c r="BG55" i="43" s="1"/>
  <c r="BH55" i="43" s="1"/>
  <c r="BI55" i="43" s="1"/>
  <c r="AO65" i="43"/>
  <c r="BD65" i="43" s="1"/>
  <c r="BE65" i="43" s="1"/>
  <c r="BF65" i="43" s="1"/>
  <c r="BG65" i="43" s="1"/>
  <c r="BH65" i="43" s="1"/>
  <c r="BI65" i="43" s="1"/>
  <c r="AI65" i="43"/>
  <c r="AJ65" i="43" s="1"/>
  <c r="AO5" i="43"/>
  <c r="BD5" i="43" s="1"/>
  <c r="BE5" i="43" s="1"/>
  <c r="BF5" i="43" s="1"/>
  <c r="BG5" i="43" s="1"/>
  <c r="BH5" i="43" s="1"/>
  <c r="BI5" i="43" s="1"/>
  <c r="AI8" i="43"/>
  <c r="AI19" i="43"/>
  <c r="AO16" i="43"/>
  <c r="BD16" i="43" s="1"/>
  <c r="BE16" i="43" s="1"/>
  <c r="BF16" i="43" s="1"/>
  <c r="BG16" i="43" s="1"/>
  <c r="BH16" i="43" s="1"/>
  <c r="BI16" i="43" s="1"/>
  <c r="AO36" i="43"/>
  <c r="BD36" i="43" s="1"/>
  <c r="BE36" i="43" s="1"/>
  <c r="BF36" i="43" s="1"/>
  <c r="BG36" i="43" s="1"/>
  <c r="BH36" i="43" s="1"/>
  <c r="BI36" i="43" s="1"/>
  <c r="AI40" i="43"/>
  <c r="AJ40" i="43" s="1"/>
  <c r="AO38" i="43"/>
  <c r="AI42" i="43"/>
  <c r="AJ42" i="43" s="1"/>
  <c r="AO6" i="43"/>
  <c r="BD6" i="43" s="1"/>
  <c r="BE6" i="43" s="1"/>
  <c r="BF6" i="43" s="1"/>
  <c r="BG6" i="43" s="1"/>
  <c r="BH6" i="43" s="1"/>
  <c r="BI6" i="43" s="1"/>
  <c r="AI21" i="43"/>
  <c r="AO22" i="43"/>
  <c r="BD22" i="43" s="1"/>
  <c r="BE22" i="43" s="1"/>
  <c r="BF22" i="43" s="1"/>
  <c r="BG22" i="43" s="1"/>
  <c r="BH22" i="43" s="1"/>
  <c r="BI22" i="43" s="1"/>
  <c r="AI34" i="43"/>
  <c r="AO58" i="43"/>
  <c r="BD58" i="43" s="1"/>
  <c r="BE58" i="43" s="1"/>
  <c r="BF58" i="43" s="1"/>
  <c r="BG58" i="43" s="1"/>
  <c r="BH58" i="43" s="1"/>
  <c r="BI58" i="43" s="1"/>
  <c r="AI58" i="43"/>
  <c r="AJ58" i="43" s="1"/>
  <c r="AI70" i="43"/>
  <c r="AJ70" i="43" s="1"/>
  <c r="AO70" i="43"/>
  <c r="BD70" i="43" s="1"/>
  <c r="BE70" i="43" s="1"/>
  <c r="BF70" i="43" s="1"/>
  <c r="BG70" i="43" s="1"/>
  <c r="BH70" i="43" s="1"/>
  <c r="BI70" i="43" s="1"/>
  <c r="AI6" i="43"/>
  <c r="AO18" i="43"/>
  <c r="BD18" i="43" s="1"/>
  <c r="BE18" i="43" s="1"/>
  <c r="BF18" i="43" s="1"/>
  <c r="BG18" i="43" s="1"/>
  <c r="BH18" i="43" s="1"/>
  <c r="BI18" i="43" s="1"/>
  <c r="AO27" i="43"/>
  <c r="AI26" i="43"/>
  <c r="AO35" i="43"/>
  <c r="AI39" i="43"/>
  <c r="AJ39" i="43" s="1"/>
  <c r="AI61" i="43"/>
  <c r="AJ61" i="43" s="1"/>
  <c r="AO61" i="43"/>
  <c r="BD61" i="43" s="1"/>
  <c r="BE61" i="43" s="1"/>
  <c r="BF61" i="43" s="1"/>
  <c r="BG61" i="43" s="1"/>
  <c r="BH61" i="43" s="1"/>
  <c r="BI61" i="43" s="1"/>
  <c r="AO49" i="43"/>
  <c r="BD49" i="43" s="1"/>
  <c r="BE49" i="43" s="1"/>
  <c r="BF49" i="43" s="1"/>
  <c r="BG49" i="43" s="1"/>
  <c r="BH49" i="43" s="1"/>
  <c r="BI49" i="43" s="1"/>
  <c r="AI49" i="43"/>
  <c r="AJ49" i="43" s="1"/>
  <c r="AO67" i="43"/>
  <c r="BD67" i="43" s="1"/>
  <c r="BE67" i="43" s="1"/>
  <c r="BF67" i="43" s="1"/>
  <c r="BG67" i="43" s="1"/>
  <c r="BH67" i="43" s="1"/>
  <c r="BI67" i="43" s="1"/>
  <c r="AI67" i="43"/>
  <c r="AJ67" i="43" s="1"/>
  <c r="AI14" i="43"/>
  <c r="AO23" i="43"/>
  <c r="BD23" i="43" s="1"/>
  <c r="BE23" i="43" s="1"/>
  <c r="BF23" i="43" s="1"/>
  <c r="BG23" i="43" s="1"/>
  <c r="BH23" i="43" s="1"/>
  <c r="BI23" i="43" s="1"/>
  <c r="AO26" i="43"/>
  <c r="BD26" i="43" s="1"/>
  <c r="BE26" i="43" s="1"/>
  <c r="BF26" i="43" s="1"/>
  <c r="BG26" i="43" s="1"/>
  <c r="BH26" i="43" s="1"/>
  <c r="BI26" i="43" s="1"/>
  <c r="AI25" i="43"/>
  <c r="AO19" i="43"/>
  <c r="BD19" i="43" s="1"/>
  <c r="BE19" i="43" s="1"/>
  <c r="BF19" i="43" s="1"/>
  <c r="BG19" i="43" s="1"/>
  <c r="BH19" i="43" s="1"/>
  <c r="BI19" i="43" s="1"/>
  <c r="AI32" i="43"/>
  <c r="AO40" i="43"/>
  <c r="BD40" i="43" s="1"/>
  <c r="BE40" i="43" s="1"/>
  <c r="BF40" i="43" s="1"/>
  <c r="BG40" i="43" s="1"/>
  <c r="BH40" i="43" s="1"/>
  <c r="BI40" i="43" s="1"/>
  <c r="AI44" i="43"/>
  <c r="AJ44" i="43" s="1"/>
  <c r="AO10" i="43"/>
  <c r="BD10" i="43" s="1"/>
  <c r="BE10" i="43" s="1"/>
  <c r="BF10" i="43" s="1"/>
  <c r="BG10" i="43" s="1"/>
  <c r="BH10" i="43" s="1"/>
  <c r="BI10" i="43" s="1"/>
  <c r="AI24" i="43"/>
  <c r="AO41" i="43"/>
  <c r="BD41" i="43" s="1"/>
  <c r="BE41" i="43" s="1"/>
  <c r="BF41" i="43" s="1"/>
  <c r="BG41" i="43" s="1"/>
  <c r="BH41" i="43" s="1"/>
  <c r="BI41" i="43" s="1"/>
  <c r="AI45" i="43"/>
  <c r="AJ45" i="43" s="1"/>
  <c r="AO20" i="43"/>
  <c r="BD20" i="43" s="1"/>
  <c r="BE20" i="43" s="1"/>
  <c r="BF20" i="43" s="1"/>
  <c r="BG20" i="43" s="1"/>
  <c r="BH20" i="43" s="1"/>
  <c r="BI20" i="43" s="1"/>
  <c r="AI33" i="43"/>
  <c r="AO60" i="43"/>
  <c r="BD60" i="43" s="1"/>
  <c r="BE60" i="43" s="1"/>
  <c r="BF60" i="43" s="1"/>
  <c r="BG60" i="43" s="1"/>
  <c r="BH60" i="43" s="1"/>
  <c r="BI60" i="43" s="1"/>
  <c r="AI60" i="43"/>
  <c r="AJ60" i="43" s="1"/>
  <c r="AO71" i="43"/>
  <c r="BD71" i="43" s="1"/>
  <c r="BE71" i="43" s="1"/>
  <c r="BF71" i="43" s="1"/>
  <c r="BG71" i="43" s="1"/>
  <c r="BH71" i="43" s="1"/>
  <c r="BI71" i="43" s="1"/>
  <c r="AI71" i="43"/>
  <c r="AJ71" i="43" s="1"/>
  <c r="AI11" i="43"/>
  <c r="AO11" i="43"/>
  <c r="BD11" i="43" s="1"/>
  <c r="BE11" i="43" s="1"/>
  <c r="BF11" i="43" s="1"/>
  <c r="BG11" i="43" s="1"/>
  <c r="BH11" i="43" s="1"/>
  <c r="BI11" i="43" s="1"/>
  <c r="AI16" i="43"/>
  <c r="AO29" i="43"/>
  <c r="BD29" i="43" s="1"/>
  <c r="BE29" i="43" s="1"/>
  <c r="BF29" i="43" s="1"/>
  <c r="BG29" i="43" s="1"/>
  <c r="BH29" i="43" s="1"/>
  <c r="BI29" i="43" s="1"/>
  <c r="AO28" i="43"/>
  <c r="BD28" i="43" s="1"/>
  <c r="BE28" i="43" s="1"/>
  <c r="BF28" i="43" s="1"/>
  <c r="BG28" i="43" s="1"/>
  <c r="BH28" i="43" s="1"/>
  <c r="BI28" i="43" s="1"/>
  <c r="AI23" i="43"/>
  <c r="AI31" i="43"/>
  <c r="AO17" i="43"/>
  <c r="BD17" i="43" s="1"/>
  <c r="BE17" i="43" s="1"/>
  <c r="BF17" i="43" s="1"/>
  <c r="BG17" i="43" s="1"/>
  <c r="BH17" i="43" s="1"/>
  <c r="BI17" i="43" s="1"/>
  <c r="AO30" i="43"/>
  <c r="BD30" i="43" s="1"/>
  <c r="BE30" i="43" s="1"/>
  <c r="BF30" i="43" s="1"/>
  <c r="BG30" i="43" s="1"/>
  <c r="BH30" i="43" s="1"/>
  <c r="BI30" i="43" s="1"/>
  <c r="AI20" i="43"/>
  <c r="AO39" i="43"/>
  <c r="BD39" i="43" s="1"/>
  <c r="BE39" i="43" s="1"/>
  <c r="BF39" i="43" s="1"/>
  <c r="BG39" i="43" s="1"/>
  <c r="BH39" i="43" s="1"/>
  <c r="BI39" i="43" s="1"/>
  <c r="AI43" i="43"/>
  <c r="AJ43" i="43" s="1"/>
  <c r="AI12" i="43"/>
  <c r="AO13" i="43"/>
  <c r="BD13" i="43" s="1"/>
  <c r="BE13" i="43" s="1"/>
  <c r="BF13" i="43" s="1"/>
  <c r="BG13" i="43" s="1"/>
  <c r="BH13" i="43" s="1"/>
  <c r="BI13" i="43" s="1"/>
  <c r="AO21" i="43"/>
  <c r="AI5" i="43"/>
  <c r="AO43" i="43"/>
  <c r="BD43" i="43" s="1"/>
  <c r="BE43" i="43" s="1"/>
  <c r="BF43" i="43" s="1"/>
  <c r="BG43" i="43" s="1"/>
  <c r="BH43" i="43" s="1"/>
  <c r="BI43" i="43" s="1"/>
  <c r="AI13" i="43"/>
  <c r="AO44" i="43"/>
  <c r="BD44" i="43" s="1"/>
  <c r="BE44" i="43" s="1"/>
  <c r="BF44" i="43" s="1"/>
  <c r="BG44" i="43" s="1"/>
  <c r="BH44" i="43" s="1"/>
  <c r="BI44" i="43" s="1"/>
  <c r="AI27" i="43"/>
  <c r="AO42" i="43"/>
  <c r="BD42" i="43" s="1"/>
  <c r="BE42" i="43" s="1"/>
  <c r="BF42" i="43" s="1"/>
  <c r="BG42" i="43" s="1"/>
  <c r="BH42" i="43" s="1"/>
  <c r="BI42" i="43" s="1"/>
  <c r="AI7" i="43"/>
  <c r="AO52" i="43"/>
  <c r="BD52" i="43" s="1"/>
  <c r="BE52" i="43" s="1"/>
  <c r="BF52" i="43" s="1"/>
  <c r="BG52" i="43" s="1"/>
  <c r="BH52" i="43" s="1"/>
  <c r="BI52" i="43" s="1"/>
  <c r="AI52" i="43"/>
  <c r="AJ52" i="43" s="1"/>
  <c r="AO50" i="43"/>
  <c r="BD50" i="43" s="1"/>
  <c r="BE50" i="43" s="1"/>
  <c r="BF50" i="43" s="1"/>
  <c r="BG50" i="43" s="1"/>
  <c r="BH50" i="43" s="1"/>
  <c r="BI50" i="43" s="1"/>
  <c r="AI50" i="43"/>
  <c r="AJ50" i="43" s="1"/>
  <c r="AO59" i="43"/>
  <c r="BD59" i="43" s="1"/>
  <c r="BE59" i="43" s="1"/>
  <c r="BF59" i="43" s="1"/>
  <c r="BG59" i="43" s="1"/>
  <c r="BH59" i="43" s="1"/>
  <c r="BI59" i="43" s="1"/>
  <c r="AI59" i="43"/>
  <c r="AJ59" i="43" s="1"/>
  <c r="AO64" i="43"/>
  <c r="BD64" i="43" s="1"/>
  <c r="BE64" i="43" s="1"/>
  <c r="BF64" i="43" s="1"/>
  <c r="BG64" i="43" s="1"/>
  <c r="BH64" i="43" s="1"/>
  <c r="BI64" i="43" s="1"/>
  <c r="AI64" i="43"/>
  <c r="AJ64" i="43" s="1"/>
  <c r="AO62" i="43"/>
  <c r="BD62" i="43" s="1"/>
  <c r="BE62" i="43" s="1"/>
  <c r="BF62" i="43" s="1"/>
  <c r="BG62" i="43" s="1"/>
  <c r="BH62" i="43" s="1"/>
  <c r="BI62" i="43" s="1"/>
  <c r="AI62" i="43"/>
  <c r="AJ62" i="43" s="1"/>
  <c r="AO72" i="43"/>
  <c r="BD72" i="43" s="1"/>
  <c r="BE72" i="43" s="1"/>
  <c r="BF72" i="43" s="1"/>
  <c r="BG72" i="43" s="1"/>
  <c r="BH72" i="43" s="1"/>
  <c r="BI72" i="43" s="1"/>
  <c r="AI72" i="43"/>
  <c r="AJ72" i="43" s="1"/>
  <c r="AO25" i="43"/>
  <c r="AI36" i="43"/>
  <c r="AO37" i="43"/>
  <c r="AI41" i="43"/>
  <c r="AJ41" i="43" s="1"/>
  <c r="AI57" i="43"/>
  <c r="AJ57" i="43" s="1"/>
  <c r="AO57" i="43"/>
  <c r="BD57" i="43" s="1"/>
  <c r="BE57" i="43" s="1"/>
  <c r="BF57" i="43" s="1"/>
  <c r="BG57" i="43" s="1"/>
  <c r="BH57" i="43" s="1"/>
  <c r="BI57" i="43" s="1"/>
  <c r="AO56" i="43"/>
  <c r="BD56" i="43" s="1"/>
  <c r="BE56" i="43" s="1"/>
  <c r="BF56" i="43" s="1"/>
  <c r="BG56" i="43" s="1"/>
  <c r="BH56" i="43" s="1"/>
  <c r="BI56" i="43" s="1"/>
  <c r="AI56" i="43"/>
  <c r="AJ56" i="43" s="1"/>
  <c r="AO34" i="43"/>
  <c r="BD34" i="43" s="1"/>
  <c r="BE34" i="43" s="1"/>
  <c r="BF34" i="43" s="1"/>
  <c r="BG34" i="43" s="1"/>
  <c r="BH34" i="43" s="1"/>
  <c r="BI34" i="43" s="1"/>
  <c r="AI22" i="43"/>
  <c r="AO31" i="43"/>
  <c r="AI37" i="43"/>
  <c r="AJ37" i="43" s="1"/>
  <c r="AO9" i="43"/>
  <c r="BD9" i="43" s="1"/>
  <c r="BE9" i="43" s="1"/>
  <c r="BF9" i="43" s="1"/>
  <c r="BG9" i="43" s="1"/>
  <c r="BH9" i="43" s="1"/>
  <c r="BI9" i="43" s="1"/>
  <c r="AI18" i="43"/>
  <c r="AO15" i="43"/>
  <c r="BD15" i="43" s="1"/>
  <c r="BE15" i="43" s="1"/>
  <c r="BF15" i="43" s="1"/>
  <c r="BG15" i="43" s="1"/>
  <c r="BH15" i="43" s="1"/>
  <c r="BI15" i="43" s="1"/>
  <c r="AI29" i="43"/>
  <c r="AI17" i="43"/>
  <c r="AO8" i="43"/>
  <c r="BD8" i="43" s="1"/>
  <c r="BE8" i="43" s="1"/>
  <c r="BF8" i="43" s="1"/>
  <c r="BG8" i="43" s="1"/>
  <c r="BH8" i="43" s="1"/>
  <c r="BI8" i="43" s="1"/>
  <c r="AI10" i="43"/>
  <c r="AO12" i="43"/>
  <c r="BD12" i="43" s="1"/>
  <c r="BE12" i="43" s="1"/>
  <c r="BF12" i="43" s="1"/>
  <c r="BG12" i="43" s="1"/>
  <c r="BH12" i="43" s="1"/>
  <c r="BI12" i="43" s="1"/>
  <c r="AO7" i="43"/>
  <c r="BD7" i="43" s="1"/>
  <c r="BE7" i="43" s="1"/>
  <c r="BF7" i="43" s="1"/>
  <c r="BG7" i="43" s="1"/>
  <c r="BH7" i="43" s="1"/>
  <c r="BI7" i="43" s="1"/>
  <c r="AI15" i="43"/>
  <c r="AI46" i="43"/>
  <c r="AJ46" i="43" s="1"/>
  <c r="AO46" i="43"/>
  <c r="BD46" i="43" s="1"/>
  <c r="BE46" i="43" s="1"/>
  <c r="BF46" i="43" s="1"/>
  <c r="BG46" i="43" s="1"/>
  <c r="BH46" i="43" s="1"/>
  <c r="BI46" i="43" s="1"/>
  <c r="AI51" i="43"/>
  <c r="AJ51" i="43" s="1"/>
  <c r="AO51" i="43"/>
  <c r="BD51" i="43" s="1"/>
  <c r="BE51" i="43" s="1"/>
  <c r="BF51" i="43" s="1"/>
  <c r="BG51" i="43" s="1"/>
  <c r="BH51" i="43" s="1"/>
  <c r="BI51" i="43" s="1"/>
  <c r="AO54" i="43"/>
  <c r="BD54" i="43" s="1"/>
  <c r="BE54" i="43" s="1"/>
  <c r="BF54" i="43" s="1"/>
  <c r="BG54" i="43" s="1"/>
  <c r="BH54" i="43" s="1"/>
  <c r="BI54" i="43" s="1"/>
  <c r="AI54" i="43"/>
  <c r="AJ54" i="43" s="1"/>
  <c r="AO45" i="43"/>
  <c r="BD45" i="43" s="1"/>
  <c r="BE45" i="43" s="1"/>
  <c r="BF45" i="43" s="1"/>
  <c r="BG45" i="43" s="1"/>
  <c r="BH45" i="43" s="1"/>
  <c r="BI45" i="43" s="1"/>
  <c r="AI9" i="43"/>
  <c r="AO48" i="43"/>
  <c r="BD48" i="43" s="1"/>
  <c r="BE48" i="43" s="1"/>
  <c r="BF48" i="43" s="1"/>
  <c r="BG48" i="43" s="1"/>
  <c r="BH48" i="43" s="1"/>
  <c r="BI48" i="43" s="1"/>
  <c r="AI48" i="43"/>
  <c r="AJ48" i="43" s="1"/>
  <c r="AI53" i="43"/>
  <c r="AJ53" i="43" s="1"/>
  <c r="AO53" i="43"/>
  <c r="BD53" i="43" s="1"/>
  <c r="BE53" i="43" s="1"/>
  <c r="BF53" i="43" s="1"/>
  <c r="BG53" i="43" s="1"/>
  <c r="BH53" i="43" s="1"/>
  <c r="BI53" i="43" s="1"/>
  <c r="AI63" i="43"/>
  <c r="AJ63" i="43" s="1"/>
  <c r="AO63" i="43"/>
  <c r="BD63" i="43" s="1"/>
  <c r="BE63" i="43" s="1"/>
  <c r="BF63" i="43" s="1"/>
  <c r="BG63" i="43" s="1"/>
  <c r="BH63" i="43" s="1"/>
  <c r="BI63" i="43" s="1"/>
  <c r="AI68" i="43"/>
  <c r="AJ68" i="43" s="1"/>
  <c r="AO68" i="43"/>
  <c r="BD68" i="43" s="1"/>
  <c r="BE68" i="43" s="1"/>
  <c r="BF68" i="43" s="1"/>
  <c r="BG68" i="43" s="1"/>
  <c r="BH68" i="43" s="1"/>
  <c r="BI68" i="43" s="1"/>
  <c r="AI66" i="43"/>
  <c r="AJ66" i="43" s="1"/>
  <c r="AO66" i="43"/>
  <c r="BD66" i="43" s="1"/>
  <c r="BE66" i="43" s="1"/>
  <c r="BF66" i="43" s="1"/>
  <c r="BG66" i="43" s="1"/>
  <c r="BH66" i="43" s="1"/>
  <c r="BI66" i="43" s="1"/>
  <c r="AO69" i="43"/>
  <c r="BD69" i="43" s="1"/>
  <c r="BE69" i="43" s="1"/>
  <c r="BF69" i="43" s="1"/>
  <c r="BG69" i="43" s="1"/>
  <c r="BH69" i="43" s="1"/>
  <c r="BI69" i="43" s="1"/>
  <c r="AI69" i="43"/>
  <c r="AJ69" i="43" s="1"/>
  <c r="AO23" i="42"/>
  <c r="BD23" i="42" s="1"/>
  <c r="BE23" i="42" s="1"/>
  <c r="BF23" i="42" s="1"/>
  <c r="BG23" i="42" s="1"/>
  <c r="BH23" i="42" s="1"/>
  <c r="BI23" i="42" s="1"/>
  <c r="AI23" i="42"/>
  <c r="AJ23" i="42" s="1"/>
  <c r="AI19" i="42"/>
  <c r="AO8" i="42"/>
  <c r="BD8" i="42" s="1"/>
  <c r="BE8" i="42" s="1"/>
  <c r="BF8" i="42" s="1"/>
  <c r="BG8" i="42" s="1"/>
  <c r="BH8" i="42" s="1"/>
  <c r="BI8" i="42" s="1"/>
  <c r="AO10" i="42"/>
  <c r="BD10" i="42" s="1"/>
  <c r="BE10" i="42" s="1"/>
  <c r="BF10" i="42" s="1"/>
  <c r="BG10" i="42" s="1"/>
  <c r="BH10" i="42" s="1"/>
  <c r="BI10" i="42" s="1"/>
  <c r="AI10" i="42"/>
  <c r="AI32" i="42"/>
  <c r="AJ32" i="42" s="1"/>
  <c r="AO32" i="42"/>
  <c r="BD32" i="42" s="1"/>
  <c r="BE32" i="42" s="1"/>
  <c r="BF32" i="42" s="1"/>
  <c r="BG32" i="42" s="1"/>
  <c r="BH32" i="42" s="1"/>
  <c r="BI32" i="42" s="1"/>
  <c r="AI22" i="42"/>
  <c r="AJ22" i="42" s="1"/>
  <c r="AO22" i="42"/>
  <c r="AO14" i="42"/>
  <c r="BD14" i="42" s="1"/>
  <c r="BE14" i="42" s="1"/>
  <c r="BF14" i="42" s="1"/>
  <c r="BG14" i="42" s="1"/>
  <c r="BH14" i="42" s="1"/>
  <c r="BI14" i="42" s="1"/>
  <c r="AI6" i="42"/>
  <c r="AI28" i="42"/>
  <c r="AJ28" i="42" s="1"/>
  <c r="AO28" i="42"/>
  <c r="BD28" i="42" s="1"/>
  <c r="BE28" i="42" s="1"/>
  <c r="BF28" i="42" s="1"/>
  <c r="BG28" i="42" s="1"/>
  <c r="BH28" i="42" s="1"/>
  <c r="BI28" i="42" s="1"/>
  <c r="AI56" i="42"/>
  <c r="AJ56" i="42" s="1"/>
  <c r="AO56" i="42"/>
  <c r="BD56" i="42" s="1"/>
  <c r="BE56" i="42" s="1"/>
  <c r="BF56" i="42" s="1"/>
  <c r="BG56" i="42" s="1"/>
  <c r="BH56" i="42" s="1"/>
  <c r="BI56" i="42" s="1"/>
  <c r="AO29" i="42"/>
  <c r="BD29" i="42" s="1"/>
  <c r="BE29" i="42" s="1"/>
  <c r="BF29" i="42" s="1"/>
  <c r="BG29" i="42" s="1"/>
  <c r="BH29" i="42" s="1"/>
  <c r="BI29" i="42" s="1"/>
  <c r="AI29" i="42"/>
  <c r="AJ29" i="42" s="1"/>
  <c r="AO26" i="42"/>
  <c r="BD26" i="42" s="1"/>
  <c r="BE26" i="42" s="1"/>
  <c r="BF26" i="42" s="1"/>
  <c r="BG26" i="42" s="1"/>
  <c r="BH26" i="42" s="1"/>
  <c r="BI26" i="42" s="1"/>
  <c r="AI26" i="42"/>
  <c r="AJ26" i="42" s="1"/>
  <c r="AO42" i="42"/>
  <c r="BD42" i="42" s="1"/>
  <c r="BE42" i="42" s="1"/>
  <c r="BF42" i="42" s="1"/>
  <c r="BG42" i="42" s="1"/>
  <c r="BH42" i="42" s="1"/>
  <c r="BI42" i="42" s="1"/>
  <c r="AI42" i="42"/>
  <c r="AJ42" i="42" s="1"/>
  <c r="AO35" i="42"/>
  <c r="BD35" i="42" s="1"/>
  <c r="BE35" i="42" s="1"/>
  <c r="BF35" i="42" s="1"/>
  <c r="BG35" i="42" s="1"/>
  <c r="BH35" i="42" s="1"/>
  <c r="BI35" i="42" s="1"/>
  <c r="AI35" i="42"/>
  <c r="AJ35" i="42" s="1"/>
  <c r="AO48" i="42"/>
  <c r="BD48" i="42" s="1"/>
  <c r="BE48" i="42" s="1"/>
  <c r="BF48" i="42" s="1"/>
  <c r="BG48" i="42" s="1"/>
  <c r="BH48" i="42" s="1"/>
  <c r="BI48" i="42" s="1"/>
  <c r="AI48" i="42"/>
  <c r="AJ48" i="42" s="1"/>
  <c r="AO49" i="42"/>
  <c r="BD49" i="42" s="1"/>
  <c r="BE49" i="42" s="1"/>
  <c r="BF49" i="42" s="1"/>
  <c r="BG49" i="42" s="1"/>
  <c r="BH49" i="42" s="1"/>
  <c r="BI49" i="42" s="1"/>
  <c r="AI49" i="42"/>
  <c r="AJ49" i="42" s="1"/>
  <c r="AO58" i="42"/>
  <c r="BD58" i="42" s="1"/>
  <c r="BE58" i="42" s="1"/>
  <c r="BF58" i="42" s="1"/>
  <c r="BG58" i="42" s="1"/>
  <c r="BH58" i="42" s="1"/>
  <c r="BI58" i="42" s="1"/>
  <c r="AI58" i="42"/>
  <c r="AJ58" i="42" s="1"/>
  <c r="AO55" i="42"/>
  <c r="BD55" i="42" s="1"/>
  <c r="BE55" i="42" s="1"/>
  <c r="BF55" i="42" s="1"/>
  <c r="BG55" i="42" s="1"/>
  <c r="BH55" i="42" s="1"/>
  <c r="BI55" i="42" s="1"/>
  <c r="AI55" i="42"/>
  <c r="AJ55" i="42" s="1"/>
  <c r="AO63" i="42"/>
  <c r="BD63" i="42" s="1"/>
  <c r="BE63" i="42" s="1"/>
  <c r="BF63" i="42" s="1"/>
  <c r="BG63" i="42" s="1"/>
  <c r="BH63" i="42" s="1"/>
  <c r="BI63" i="42" s="1"/>
  <c r="AI63" i="42"/>
  <c r="AJ63" i="42" s="1"/>
  <c r="AI15" i="42"/>
  <c r="AO19" i="42"/>
  <c r="BD19" i="42" s="1"/>
  <c r="BE19" i="42" s="1"/>
  <c r="BF19" i="42" s="1"/>
  <c r="BG19" i="42" s="1"/>
  <c r="BH19" i="42" s="1"/>
  <c r="BI19" i="42" s="1"/>
  <c r="AI33" i="42"/>
  <c r="AJ33" i="42" s="1"/>
  <c r="AO33" i="42"/>
  <c r="BD33" i="42" s="1"/>
  <c r="BE33" i="42" s="1"/>
  <c r="BF33" i="42" s="1"/>
  <c r="BG33" i="42" s="1"/>
  <c r="BH33" i="42" s="1"/>
  <c r="BI33" i="42" s="1"/>
  <c r="AO5" i="42"/>
  <c r="BD5" i="42" s="1"/>
  <c r="BE5" i="42" s="1"/>
  <c r="BF5" i="42" s="1"/>
  <c r="BG5" i="42" s="1"/>
  <c r="BH5" i="42" s="1"/>
  <c r="BI5" i="42" s="1"/>
  <c r="AI18" i="42"/>
  <c r="AI8" i="42"/>
  <c r="AO7" i="42"/>
  <c r="BD7" i="42" s="1"/>
  <c r="BE7" i="42" s="1"/>
  <c r="BF7" i="42" s="1"/>
  <c r="BG7" i="42" s="1"/>
  <c r="BH7" i="42" s="1"/>
  <c r="BI7" i="42" s="1"/>
  <c r="AI40" i="42"/>
  <c r="AJ40" i="42" s="1"/>
  <c r="AO40" i="42"/>
  <c r="BD40" i="42" s="1"/>
  <c r="BE40" i="42" s="1"/>
  <c r="BF40" i="42" s="1"/>
  <c r="BG40" i="42" s="1"/>
  <c r="BH40" i="42" s="1"/>
  <c r="BI40" i="42" s="1"/>
  <c r="AO17" i="42"/>
  <c r="BD17" i="42" s="1"/>
  <c r="BE17" i="42" s="1"/>
  <c r="BF17" i="42" s="1"/>
  <c r="BG17" i="42" s="1"/>
  <c r="BH17" i="42" s="1"/>
  <c r="BI17" i="42" s="1"/>
  <c r="AI14" i="42"/>
  <c r="AI36" i="42"/>
  <c r="AJ36" i="42" s="1"/>
  <c r="AO36" i="42"/>
  <c r="BD36" i="42" s="1"/>
  <c r="BE36" i="42" s="1"/>
  <c r="BF36" i="42" s="1"/>
  <c r="BG36" i="42" s="1"/>
  <c r="BH36" i="42" s="1"/>
  <c r="BI36" i="42" s="1"/>
  <c r="AO15" i="42"/>
  <c r="AI9" i="42"/>
  <c r="AO37" i="42"/>
  <c r="BD37" i="42" s="1"/>
  <c r="BE37" i="42" s="1"/>
  <c r="BF37" i="42" s="1"/>
  <c r="BG37" i="42" s="1"/>
  <c r="BH37" i="42" s="1"/>
  <c r="BI37" i="42" s="1"/>
  <c r="AI37" i="42"/>
  <c r="AJ37" i="42" s="1"/>
  <c r="AO30" i="42"/>
  <c r="BD30" i="42" s="1"/>
  <c r="BE30" i="42" s="1"/>
  <c r="BF30" i="42" s="1"/>
  <c r="BG30" i="42" s="1"/>
  <c r="BH30" i="42" s="1"/>
  <c r="BI30" i="42" s="1"/>
  <c r="AI30" i="42"/>
  <c r="AJ30" i="42" s="1"/>
  <c r="AO46" i="42"/>
  <c r="BD46" i="42" s="1"/>
  <c r="BE46" i="42" s="1"/>
  <c r="BF46" i="42" s="1"/>
  <c r="BG46" i="42" s="1"/>
  <c r="BH46" i="42" s="1"/>
  <c r="BI46" i="42" s="1"/>
  <c r="AI46" i="42"/>
  <c r="AJ46" i="42" s="1"/>
  <c r="AO39" i="42"/>
  <c r="BD39" i="42" s="1"/>
  <c r="BE39" i="42" s="1"/>
  <c r="BF39" i="42" s="1"/>
  <c r="BG39" i="42" s="1"/>
  <c r="BH39" i="42" s="1"/>
  <c r="BI39" i="42" s="1"/>
  <c r="AI39" i="42"/>
  <c r="AJ39" i="42" s="1"/>
  <c r="AI52" i="42"/>
  <c r="AJ52" i="42" s="1"/>
  <c r="AO52" i="42"/>
  <c r="BD52" i="42" s="1"/>
  <c r="BE52" i="42" s="1"/>
  <c r="BF52" i="42" s="1"/>
  <c r="BG52" i="42" s="1"/>
  <c r="BH52" i="42" s="1"/>
  <c r="BI52" i="42" s="1"/>
  <c r="AO53" i="42"/>
  <c r="BD53" i="42" s="1"/>
  <c r="BE53" i="42" s="1"/>
  <c r="BF53" i="42" s="1"/>
  <c r="BG53" i="42" s="1"/>
  <c r="BH53" i="42" s="1"/>
  <c r="BI53" i="42" s="1"/>
  <c r="AI53" i="42"/>
  <c r="AJ53" i="42" s="1"/>
  <c r="AO62" i="42"/>
  <c r="BD62" i="42" s="1"/>
  <c r="BE62" i="42" s="1"/>
  <c r="BF62" i="42" s="1"/>
  <c r="BG62" i="42" s="1"/>
  <c r="BH62" i="42" s="1"/>
  <c r="BI62" i="42" s="1"/>
  <c r="AI62" i="42"/>
  <c r="AJ62" i="42" s="1"/>
  <c r="AO59" i="42"/>
  <c r="BD59" i="42" s="1"/>
  <c r="BE59" i="42" s="1"/>
  <c r="BF59" i="42" s="1"/>
  <c r="BG59" i="42" s="1"/>
  <c r="BH59" i="42" s="1"/>
  <c r="BI59" i="42" s="1"/>
  <c r="AI59" i="42"/>
  <c r="AJ59" i="42" s="1"/>
  <c r="AO68" i="42"/>
  <c r="BD68" i="42" s="1"/>
  <c r="BE68" i="42" s="1"/>
  <c r="BF68" i="42" s="1"/>
  <c r="BG68" i="42" s="1"/>
  <c r="BH68" i="42" s="1"/>
  <c r="BI68" i="42" s="1"/>
  <c r="AI68" i="42"/>
  <c r="AJ68" i="42" s="1"/>
  <c r="AI41" i="42"/>
  <c r="AJ41" i="42" s="1"/>
  <c r="AO41" i="42"/>
  <c r="BD41" i="42" s="1"/>
  <c r="BE41" i="42" s="1"/>
  <c r="BF41" i="42" s="1"/>
  <c r="BG41" i="42" s="1"/>
  <c r="BH41" i="42" s="1"/>
  <c r="BI41" i="42" s="1"/>
  <c r="AO57" i="42"/>
  <c r="BD57" i="42" s="1"/>
  <c r="BE57" i="42" s="1"/>
  <c r="BF57" i="42" s="1"/>
  <c r="BG57" i="42" s="1"/>
  <c r="BH57" i="42" s="1"/>
  <c r="BI57" i="42" s="1"/>
  <c r="AI57" i="42"/>
  <c r="AJ57" i="42" s="1"/>
  <c r="AO13" i="42"/>
  <c r="BD13" i="42" s="1"/>
  <c r="BE13" i="42" s="1"/>
  <c r="BF13" i="42" s="1"/>
  <c r="BG13" i="42" s="1"/>
  <c r="BH13" i="42" s="1"/>
  <c r="BI13" i="42" s="1"/>
  <c r="AI16" i="42"/>
  <c r="AO12" i="42"/>
  <c r="BD12" i="42" s="1"/>
  <c r="BE12" i="42" s="1"/>
  <c r="BF12" i="42" s="1"/>
  <c r="BG12" i="42" s="1"/>
  <c r="BH12" i="42" s="1"/>
  <c r="BI12" i="42" s="1"/>
  <c r="AI5" i="42"/>
  <c r="AO9" i="42"/>
  <c r="BD9" i="42" s="1"/>
  <c r="BE9" i="42" s="1"/>
  <c r="BF9" i="42" s="1"/>
  <c r="BG9" i="42" s="1"/>
  <c r="BH9" i="42" s="1"/>
  <c r="BI9" i="42" s="1"/>
  <c r="AI12" i="42"/>
  <c r="AO21" i="42"/>
  <c r="BD21" i="42" s="1"/>
  <c r="BE21" i="42" s="1"/>
  <c r="BF21" i="42" s="1"/>
  <c r="BG21" i="42" s="1"/>
  <c r="BH21" i="42" s="1"/>
  <c r="BI21" i="42" s="1"/>
  <c r="AI13" i="42"/>
  <c r="AI44" i="42"/>
  <c r="AJ44" i="42" s="1"/>
  <c r="AO44" i="42"/>
  <c r="BD44" i="42" s="1"/>
  <c r="BE44" i="42" s="1"/>
  <c r="BF44" i="42" s="1"/>
  <c r="BG44" i="42" s="1"/>
  <c r="BH44" i="42" s="1"/>
  <c r="BI44" i="42" s="1"/>
  <c r="AO18" i="42"/>
  <c r="BD18" i="42" s="1"/>
  <c r="BE18" i="42" s="1"/>
  <c r="BF18" i="42" s="1"/>
  <c r="BG18" i="42" s="1"/>
  <c r="BH18" i="42" s="1"/>
  <c r="BI18" i="42" s="1"/>
  <c r="AI17" i="42"/>
  <c r="AO45" i="42"/>
  <c r="BD45" i="42" s="1"/>
  <c r="BE45" i="42" s="1"/>
  <c r="BF45" i="42" s="1"/>
  <c r="BG45" i="42" s="1"/>
  <c r="BH45" i="42" s="1"/>
  <c r="BI45" i="42" s="1"/>
  <c r="AI45" i="42"/>
  <c r="AJ45" i="42" s="1"/>
  <c r="AO34" i="42"/>
  <c r="BD34" i="42" s="1"/>
  <c r="BE34" i="42" s="1"/>
  <c r="BF34" i="42" s="1"/>
  <c r="BG34" i="42" s="1"/>
  <c r="BH34" i="42" s="1"/>
  <c r="BI34" i="42" s="1"/>
  <c r="AI34" i="42"/>
  <c r="AJ34" i="42" s="1"/>
  <c r="AO27" i="42"/>
  <c r="BD27" i="42" s="1"/>
  <c r="BE27" i="42" s="1"/>
  <c r="BF27" i="42" s="1"/>
  <c r="BG27" i="42" s="1"/>
  <c r="BH27" i="42" s="1"/>
  <c r="BI27" i="42" s="1"/>
  <c r="AI27" i="42"/>
  <c r="AJ27" i="42" s="1"/>
  <c r="AO43" i="42"/>
  <c r="BD43" i="42" s="1"/>
  <c r="BE43" i="42" s="1"/>
  <c r="BF43" i="42" s="1"/>
  <c r="BG43" i="42" s="1"/>
  <c r="BH43" i="42" s="1"/>
  <c r="BI43" i="42" s="1"/>
  <c r="AI43" i="42"/>
  <c r="AJ43" i="42" s="1"/>
  <c r="AI60" i="42"/>
  <c r="AJ60" i="42" s="1"/>
  <c r="AO60" i="42"/>
  <c r="BD60" i="42" s="1"/>
  <c r="BE60" i="42" s="1"/>
  <c r="BF60" i="42" s="1"/>
  <c r="BG60" i="42" s="1"/>
  <c r="BH60" i="42" s="1"/>
  <c r="BI60" i="42" s="1"/>
  <c r="AO61" i="42"/>
  <c r="BD61" i="42" s="1"/>
  <c r="BE61" i="42" s="1"/>
  <c r="BF61" i="42" s="1"/>
  <c r="BG61" i="42" s="1"/>
  <c r="BH61" i="42" s="1"/>
  <c r="BI61" i="42" s="1"/>
  <c r="AI61" i="42"/>
  <c r="AJ61" i="42" s="1"/>
  <c r="AO65" i="42"/>
  <c r="BD65" i="42" s="1"/>
  <c r="BE65" i="42" s="1"/>
  <c r="BF65" i="42" s="1"/>
  <c r="BG65" i="42" s="1"/>
  <c r="BH65" i="42" s="1"/>
  <c r="BI65" i="42" s="1"/>
  <c r="AI65" i="42"/>
  <c r="AJ65" i="42" s="1"/>
  <c r="AO66" i="42"/>
  <c r="BD66" i="42" s="1"/>
  <c r="BE66" i="42" s="1"/>
  <c r="BF66" i="42" s="1"/>
  <c r="BG66" i="42" s="1"/>
  <c r="BH66" i="42" s="1"/>
  <c r="BI66" i="42" s="1"/>
  <c r="AI66" i="42"/>
  <c r="AJ66" i="42" s="1"/>
  <c r="AO72" i="42"/>
  <c r="BD72" i="42" s="1"/>
  <c r="BE72" i="42" s="1"/>
  <c r="BF72" i="42" s="1"/>
  <c r="BG72" i="42" s="1"/>
  <c r="BH72" i="42" s="1"/>
  <c r="BI72" i="42" s="1"/>
  <c r="AI72" i="42"/>
  <c r="AJ72" i="42" s="1"/>
  <c r="AI7" i="42"/>
  <c r="AO6" i="42"/>
  <c r="BD6" i="42" s="1"/>
  <c r="BE6" i="42" s="1"/>
  <c r="BF6" i="42" s="1"/>
  <c r="BG6" i="42" s="1"/>
  <c r="BH6" i="42" s="1"/>
  <c r="BI6" i="42" s="1"/>
  <c r="AI64" i="42"/>
  <c r="AJ64" i="42" s="1"/>
  <c r="AO64" i="42"/>
  <c r="BD64" i="42" s="1"/>
  <c r="BE64" i="42" s="1"/>
  <c r="BF64" i="42" s="1"/>
  <c r="BG64" i="42" s="1"/>
  <c r="BH64" i="42" s="1"/>
  <c r="BI64" i="42" s="1"/>
  <c r="AO20" i="42"/>
  <c r="BD20" i="42" s="1"/>
  <c r="BE20" i="42" s="1"/>
  <c r="BF20" i="42" s="1"/>
  <c r="BG20" i="42" s="1"/>
  <c r="BH20" i="42" s="1"/>
  <c r="BI20" i="42" s="1"/>
  <c r="AI11" i="42"/>
  <c r="AO16" i="42"/>
  <c r="BD16" i="42" s="1"/>
  <c r="BE16" i="42" s="1"/>
  <c r="BF16" i="42" s="1"/>
  <c r="BG16" i="42" s="1"/>
  <c r="BH16" i="42" s="1"/>
  <c r="BI16" i="42" s="1"/>
  <c r="AI21" i="42"/>
  <c r="AO11" i="42"/>
  <c r="BD11" i="42" s="1"/>
  <c r="BE11" i="42" s="1"/>
  <c r="BF11" i="42" s="1"/>
  <c r="BG11" i="42" s="1"/>
  <c r="BH11" i="42" s="1"/>
  <c r="BI11" i="42" s="1"/>
  <c r="AI20" i="42"/>
  <c r="AJ20" i="42" s="1"/>
  <c r="AO24" i="42"/>
  <c r="BD24" i="42" s="1"/>
  <c r="BE24" i="42" s="1"/>
  <c r="BF24" i="42" s="1"/>
  <c r="BG24" i="42" s="1"/>
  <c r="BH24" i="42" s="1"/>
  <c r="BI24" i="42" s="1"/>
  <c r="AI24" i="42"/>
  <c r="AJ24" i="42" s="1"/>
  <c r="AI50" i="42"/>
  <c r="AJ50" i="42" s="1"/>
  <c r="AO50" i="42"/>
  <c r="BD50" i="42" s="1"/>
  <c r="BE50" i="42" s="1"/>
  <c r="BF50" i="42" s="1"/>
  <c r="BG50" i="42" s="1"/>
  <c r="BH50" i="42" s="1"/>
  <c r="BI50" i="42" s="1"/>
  <c r="AO25" i="42"/>
  <c r="BD25" i="42" s="1"/>
  <c r="BE25" i="42" s="1"/>
  <c r="BF25" i="42" s="1"/>
  <c r="BG25" i="42" s="1"/>
  <c r="BH25" i="42" s="1"/>
  <c r="BI25" i="42" s="1"/>
  <c r="AI25" i="42"/>
  <c r="AJ25" i="42" s="1"/>
  <c r="AI51" i="42"/>
  <c r="AJ51" i="42" s="1"/>
  <c r="AO51" i="42"/>
  <c r="BD51" i="42" s="1"/>
  <c r="BE51" i="42" s="1"/>
  <c r="BF51" i="42" s="1"/>
  <c r="BG51" i="42" s="1"/>
  <c r="BH51" i="42" s="1"/>
  <c r="BI51" i="42" s="1"/>
  <c r="AO38" i="42"/>
  <c r="BD38" i="42" s="1"/>
  <c r="BE38" i="42" s="1"/>
  <c r="BF38" i="42" s="1"/>
  <c r="BG38" i="42" s="1"/>
  <c r="BH38" i="42" s="1"/>
  <c r="BI38" i="42" s="1"/>
  <c r="AI38" i="42"/>
  <c r="AJ38" i="42" s="1"/>
  <c r="AO31" i="42"/>
  <c r="BD31" i="42" s="1"/>
  <c r="BE31" i="42" s="1"/>
  <c r="BF31" i="42" s="1"/>
  <c r="BG31" i="42" s="1"/>
  <c r="BH31" i="42" s="1"/>
  <c r="BI31" i="42" s="1"/>
  <c r="AI31" i="42"/>
  <c r="AJ31" i="42" s="1"/>
  <c r="AO47" i="42"/>
  <c r="BD47" i="42" s="1"/>
  <c r="BE47" i="42" s="1"/>
  <c r="BF47" i="42" s="1"/>
  <c r="BG47" i="42" s="1"/>
  <c r="BH47" i="42" s="1"/>
  <c r="BI47" i="42" s="1"/>
  <c r="AI47" i="42"/>
  <c r="AJ47" i="42" s="1"/>
  <c r="AO67" i="42"/>
  <c r="BD67" i="42" s="1"/>
  <c r="BE67" i="42" s="1"/>
  <c r="BF67" i="42" s="1"/>
  <c r="BG67" i="42" s="1"/>
  <c r="BH67" i="42" s="1"/>
  <c r="BI67" i="42" s="1"/>
  <c r="AI67" i="42"/>
  <c r="AJ67" i="42" s="1"/>
  <c r="AO54" i="42"/>
  <c r="BD54" i="42" s="1"/>
  <c r="BE54" i="42" s="1"/>
  <c r="BF54" i="42" s="1"/>
  <c r="BG54" i="42" s="1"/>
  <c r="BH54" i="42" s="1"/>
  <c r="BI54" i="42" s="1"/>
  <c r="AI54" i="42"/>
  <c r="AJ54" i="42" s="1"/>
  <c r="AI70" i="42"/>
  <c r="AJ70" i="42" s="1"/>
  <c r="AO70" i="42"/>
  <c r="BD70" i="42" s="1"/>
  <c r="BE70" i="42" s="1"/>
  <c r="BF70" i="42" s="1"/>
  <c r="BG70" i="42" s="1"/>
  <c r="BH70" i="42" s="1"/>
  <c r="BI70" i="42" s="1"/>
  <c r="AI71" i="42"/>
  <c r="AJ71" i="42" s="1"/>
  <c r="AO71" i="42"/>
  <c r="BD71" i="42" s="1"/>
  <c r="BE71" i="42" s="1"/>
  <c r="BF71" i="42" s="1"/>
  <c r="BG71" i="42" s="1"/>
  <c r="BH71" i="42" s="1"/>
  <c r="BI71" i="42" s="1"/>
  <c r="AO69" i="42"/>
  <c r="BD69" i="42" s="1"/>
  <c r="BE69" i="42" s="1"/>
  <c r="BF69" i="42" s="1"/>
  <c r="BG69" i="42" s="1"/>
  <c r="BH69" i="42" s="1"/>
  <c r="BI69" i="42" s="1"/>
  <c r="AI69" i="42"/>
  <c r="AJ69" i="42" s="1"/>
  <c r="AI65" i="41"/>
  <c r="AJ65" i="41" s="1"/>
  <c r="BD47" i="41"/>
  <c r="BE47" i="41" s="1"/>
  <c r="BF47" i="41" s="1"/>
  <c r="BG47" i="41" s="1"/>
  <c r="BH47" i="41" s="1"/>
  <c r="BI47" i="41" s="1"/>
  <c r="AI12" i="41"/>
  <c r="BD48" i="41"/>
  <c r="BE48" i="41" s="1"/>
  <c r="BF48" i="41" s="1"/>
  <c r="BG48" i="41" s="1"/>
  <c r="BH48" i="41" s="1"/>
  <c r="BI48" i="41" s="1"/>
  <c r="AI14" i="41"/>
  <c r="AI67" i="41"/>
  <c r="AJ67" i="41" s="1"/>
  <c r="AI62" i="41"/>
  <c r="AJ62" i="41" s="1"/>
  <c r="BD61" i="41"/>
  <c r="BE61" i="41" s="1"/>
  <c r="BF61" i="41" s="1"/>
  <c r="BG61" i="41" s="1"/>
  <c r="BH61" i="41" s="1"/>
  <c r="BI61" i="41" s="1"/>
  <c r="BD44" i="41"/>
  <c r="BE44" i="41" s="1"/>
  <c r="BF44" i="41" s="1"/>
  <c r="BG44" i="41" s="1"/>
  <c r="BH44" i="41" s="1"/>
  <c r="BI44" i="41" s="1"/>
  <c r="AI40" i="41"/>
  <c r="AJ40" i="41" s="1"/>
  <c r="AI27" i="41"/>
  <c r="AJ27" i="41" s="1"/>
  <c r="AI15" i="41"/>
  <c r="AJ15" i="41" s="1"/>
  <c r="AP25" i="41"/>
  <c r="BD25" i="41" s="1"/>
  <c r="BE25" i="41" s="1"/>
  <c r="BF25" i="41" s="1"/>
  <c r="BG25" i="41" s="1"/>
  <c r="BH25" i="41" s="1"/>
  <c r="BI25" i="41" s="1"/>
  <c r="AI25" i="41"/>
  <c r="AJ25" i="41" s="1"/>
  <c r="AI10" i="41"/>
  <c r="AI68" i="41"/>
  <c r="AJ68" i="41" s="1"/>
  <c r="AI60" i="41"/>
  <c r="AJ60" i="41" s="1"/>
  <c r="AI52" i="41"/>
  <c r="AJ52" i="41" s="1"/>
  <c r="BD54" i="41"/>
  <c r="BE54" i="41" s="1"/>
  <c r="BF54" i="41" s="1"/>
  <c r="BG54" i="41" s="1"/>
  <c r="BH54" i="41" s="1"/>
  <c r="BI54" i="41" s="1"/>
  <c r="BD42" i="41"/>
  <c r="BE42" i="41" s="1"/>
  <c r="BF42" i="41" s="1"/>
  <c r="BG42" i="41" s="1"/>
  <c r="BH42" i="41" s="1"/>
  <c r="BI42" i="41" s="1"/>
  <c r="AI21" i="41"/>
  <c r="AJ21" i="41" s="1"/>
  <c r="AI13" i="41"/>
  <c r="BD22" i="41"/>
  <c r="BE22" i="41" s="1"/>
  <c r="BF22" i="41" s="1"/>
  <c r="BG22" i="41" s="1"/>
  <c r="BH22" i="41" s="1"/>
  <c r="BI22" i="41" s="1"/>
  <c r="BD64" i="41"/>
  <c r="BE64" i="41" s="1"/>
  <c r="BF64" i="41" s="1"/>
  <c r="BG64" i="41" s="1"/>
  <c r="BH64" i="41" s="1"/>
  <c r="BI64" i="41" s="1"/>
  <c r="BD63" i="41"/>
  <c r="BE63" i="41" s="1"/>
  <c r="BF63" i="41" s="1"/>
  <c r="BG63" i="41" s="1"/>
  <c r="BH63" i="41" s="1"/>
  <c r="BI63" i="41" s="1"/>
  <c r="BD55" i="41"/>
  <c r="BE55" i="41" s="1"/>
  <c r="BF55" i="41" s="1"/>
  <c r="BG55" i="41" s="1"/>
  <c r="BH55" i="41" s="1"/>
  <c r="BI55" i="41" s="1"/>
  <c r="BD45" i="41"/>
  <c r="BE45" i="41" s="1"/>
  <c r="BF45" i="41" s="1"/>
  <c r="BG45" i="41" s="1"/>
  <c r="BH45" i="41" s="1"/>
  <c r="BI45" i="41" s="1"/>
  <c r="BD35" i="41"/>
  <c r="BE35" i="41" s="1"/>
  <c r="BF35" i="41" s="1"/>
  <c r="BG35" i="41" s="1"/>
  <c r="BH35" i="41" s="1"/>
  <c r="BI35" i="41" s="1"/>
  <c r="BD17" i="41"/>
  <c r="BE17" i="41" s="1"/>
  <c r="BF17" i="41" s="1"/>
  <c r="BG17" i="41" s="1"/>
  <c r="BH17" i="41" s="1"/>
  <c r="BI17" i="41" s="1"/>
  <c r="BD39" i="41"/>
  <c r="BE39" i="41" s="1"/>
  <c r="BF39" i="41" s="1"/>
  <c r="BG39" i="41" s="1"/>
  <c r="BH39" i="41" s="1"/>
  <c r="BI39" i="41" s="1"/>
  <c r="BD19" i="41"/>
  <c r="BE19" i="41" s="1"/>
  <c r="BF19" i="41" s="1"/>
  <c r="BG19" i="41" s="1"/>
  <c r="BH19" i="41" s="1"/>
  <c r="BI19" i="41" s="1"/>
  <c r="AI70" i="41"/>
  <c r="AJ70" i="41" s="1"/>
  <c r="BD49" i="41"/>
  <c r="BE49" i="41" s="1"/>
  <c r="BF49" i="41" s="1"/>
  <c r="BG49" i="41" s="1"/>
  <c r="BH49" i="41" s="1"/>
  <c r="BI49" i="41" s="1"/>
  <c r="AI58" i="41"/>
  <c r="AJ58" i="41" s="1"/>
  <c r="BD28" i="41"/>
  <c r="BE28" i="41" s="1"/>
  <c r="BF28" i="41" s="1"/>
  <c r="BG28" i="41" s="1"/>
  <c r="BH28" i="41" s="1"/>
  <c r="BI28" i="41" s="1"/>
  <c r="AI29" i="41"/>
  <c r="AJ29" i="41" s="1"/>
  <c r="BD16" i="41"/>
  <c r="BE16" i="41" s="1"/>
  <c r="BF16" i="41" s="1"/>
  <c r="BG16" i="41" s="1"/>
  <c r="BH16" i="41" s="1"/>
  <c r="BI16" i="41" s="1"/>
  <c r="AI48" i="41"/>
  <c r="AJ48" i="41" s="1"/>
  <c r="BD7" i="41"/>
  <c r="BE7" i="41" s="1"/>
  <c r="BF7" i="41" s="1"/>
  <c r="BG7" i="41" s="1"/>
  <c r="BH7" i="41" s="1"/>
  <c r="BI7" i="41" s="1"/>
  <c r="BD57" i="41"/>
  <c r="BE57" i="41" s="1"/>
  <c r="BF57" i="41" s="1"/>
  <c r="BG57" i="41" s="1"/>
  <c r="BH57" i="41" s="1"/>
  <c r="BI57" i="41" s="1"/>
  <c r="AI22" i="41"/>
  <c r="AJ22" i="41" s="1"/>
  <c r="AI64" i="41"/>
  <c r="AJ64" i="41" s="1"/>
  <c r="AI63" i="41"/>
  <c r="AJ63" i="41" s="1"/>
  <c r="AI55" i="41"/>
  <c r="AJ55" i="41" s="1"/>
  <c r="AI45" i="41"/>
  <c r="AJ45" i="41" s="1"/>
  <c r="AI8" i="41"/>
  <c r="AI39" i="41"/>
  <c r="AJ39" i="41" s="1"/>
  <c r="AI19" i="41"/>
  <c r="AJ19" i="41" s="1"/>
  <c r="BD70" i="41"/>
  <c r="BE70" i="41" s="1"/>
  <c r="BF70" i="41" s="1"/>
  <c r="BG70" i="41" s="1"/>
  <c r="BH70" i="41" s="1"/>
  <c r="BI70" i="41" s="1"/>
  <c r="AI49" i="41"/>
  <c r="AJ49" i="41" s="1"/>
  <c r="BD58" i="41"/>
  <c r="BE58" i="41" s="1"/>
  <c r="BF58" i="41" s="1"/>
  <c r="BG58" i="41" s="1"/>
  <c r="BH58" i="41" s="1"/>
  <c r="BI58" i="41" s="1"/>
  <c r="BD29" i="41"/>
  <c r="BE29" i="41" s="1"/>
  <c r="BF29" i="41" s="1"/>
  <c r="BG29" i="41" s="1"/>
  <c r="BH29" i="41" s="1"/>
  <c r="BI29" i="41" s="1"/>
  <c r="BD67" i="41"/>
  <c r="BE67" i="41" s="1"/>
  <c r="BF67" i="41" s="1"/>
  <c r="BG67" i="41" s="1"/>
  <c r="BH67" i="41" s="1"/>
  <c r="BI67" i="41" s="1"/>
  <c r="BD62" i="41"/>
  <c r="BE62" i="41" s="1"/>
  <c r="BF62" i="41" s="1"/>
  <c r="BG62" i="41" s="1"/>
  <c r="BH62" i="41" s="1"/>
  <c r="BI62" i="41" s="1"/>
  <c r="AI61" i="41"/>
  <c r="AJ61" i="41" s="1"/>
  <c r="AI44" i="41"/>
  <c r="AJ44" i="41" s="1"/>
  <c r="BD40" i="41"/>
  <c r="BE40" i="41" s="1"/>
  <c r="BF40" i="41" s="1"/>
  <c r="BG40" i="41" s="1"/>
  <c r="BH40" i="41" s="1"/>
  <c r="BI40" i="41" s="1"/>
  <c r="BD27" i="41"/>
  <c r="BE27" i="41" s="1"/>
  <c r="BF27" i="41" s="1"/>
  <c r="BG27" i="41" s="1"/>
  <c r="BH27" i="41" s="1"/>
  <c r="BI27" i="41" s="1"/>
  <c r="AP34" i="41"/>
  <c r="BD34" i="41" s="1"/>
  <c r="BE34" i="41" s="1"/>
  <c r="BF34" i="41" s="1"/>
  <c r="BG34" i="41" s="1"/>
  <c r="BH34" i="41" s="1"/>
  <c r="BI34" i="41" s="1"/>
  <c r="AI34" i="41"/>
  <c r="AJ34" i="41" s="1"/>
  <c r="AI5" i="41"/>
  <c r="BD12" i="41"/>
  <c r="BE12" i="41" s="1"/>
  <c r="BF12" i="41" s="1"/>
  <c r="BG12" i="41" s="1"/>
  <c r="BH12" i="41" s="1"/>
  <c r="BI12" i="41" s="1"/>
  <c r="BD68" i="41"/>
  <c r="BE68" i="41" s="1"/>
  <c r="BF68" i="41" s="1"/>
  <c r="BG68" i="41" s="1"/>
  <c r="BH68" i="41" s="1"/>
  <c r="BI68" i="41" s="1"/>
  <c r="BD60" i="41"/>
  <c r="BE60" i="41" s="1"/>
  <c r="BF60" i="41" s="1"/>
  <c r="BG60" i="41" s="1"/>
  <c r="BH60" i="41" s="1"/>
  <c r="BI60" i="41" s="1"/>
  <c r="BD52" i="41"/>
  <c r="BE52" i="41" s="1"/>
  <c r="BF52" i="41" s="1"/>
  <c r="BG52" i="41" s="1"/>
  <c r="BH52" i="41" s="1"/>
  <c r="BI52" i="41" s="1"/>
  <c r="AI54" i="41"/>
  <c r="AJ54" i="41" s="1"/>
  <c r="AI42" i="41"/>
  <c r="AJ42" i="41" s="1"/>
  <c r="BD21" i="41"/>
  <c r="BE21" i="41" s="1"/>
  <c r="BF21" i="41" s="1"/>
  <c r="BG21" i="41" s="1"/>
  <c r="BH21" i="41" s="1"/>
  <c r="BI21" i="41" s="1"/>
  <c r="BD6" i="41"/>
  <c r="BE6" i="41" s="1"/>
  <c r="BF6" i="41" s="1"/>
  <c r="BG6" i="41" s="1"/>
  <c r="BH6" i="41" s="1"/>
  <c r="BI6" i="41" s="1"/>
  <c r="AI30" i="41"/>
  <c r="AJ30" i="41" s="1"/>
  <c r="BD66" i="41"/>
  <c r="BE66" i="41" s="1"/>
  <c r="BF66" i="41" s="1"/>
  <c r="BG66" i="41" s="1"/>
  <c r="BH66" i="41" s="1"/>
  <c r="BI66" i="41" s="1"/>
  <c r="AI53" i="41"/>
  <c r="AJ53" i="41" s="1"/>
  <c r="AI43" i="41"/>
  <c r="AJ43" i="41" s="1"/>
  <c r="AI32" i="41"/>
  <c r="AJ32" i="41" s="1"/>
  <c r="BD33" i="41"/>
  <c r="BE33" i="41" s="1"/>
  <c r="BF33" i="41" s="1"/>
  <c r="BG33" i="41" s="1"/>
  <c r="BH33" i="41" s="1"/>
  <c r="BI33" i="41" s="1"/>
  <c r="AI20" i="41"/>
  <c r="AJ20" i="41" s="1"/>
  <c r="BD37" i="41"/>
  <c r="BE37" i="41" s="1"/>
  <c r="BF37" i="41" s="1"/>
  <c r="BG37" i="41" s="1"/>
  <c r="BH37" i="41" s="1"/>
  <c r="BI37" i="41" s="1"/>
  <c r="AI72" i="41"/>
  <c r="AJ72" i="41" s="1"/>
  <c r="AI59" i="41"/>
  <c r="AJ59" i="41" s="1"/>
  <c r="AI51" i="41"/>
  <c r="AJ51" i="41" s="1"/>
  <c r="AI41" i="41"/>
  <c r="AJ41" i="41" s="1"/>
  <c r="AI31" i="41"/>
  <c r="AJ31" i="41" s="1"/>
  <c r="AI7" i="41"/>
  <c r="AI17" i="41"/>
  <c r="AJ17" i="41" s="1"/>
  <c r="AP18" i="41"/>
  <c r="BD18" i="41" s="1"/>
  <c r="BE18" i="41" s="1"/>
  <c r="BF18" i="41" s="1"/>
  <c r="BG18" i="41" s="1"/>
  <c r="BH18" i="41" s="1"/>
  <c r="BI18" i="41" s="1"/>
  <c r="AI18" i="41"/>
  <c r="AJ18" i="41" s="1"/>
  <c r="AI26" i="41"/>
  <c r="AJ26" i="41" s="1"/>
  <c r="AI69" i="41"/>
  <c r="AJ69" i="41" s="1"/>
  <c r="BD65" i="41"/>
  <c r="BE65" i="41" s="1"/>
  <c r="BF65" i="41" s="1"/>
  <c r="BG65" i="41" s="1"/>
  <c r="BH65" i="41" s="1"/>
  <c r="BI65" i="41" s="1"/>
  <c r="AI56" i="41"/>
  <c r="AJ56" i="41" s="1"/>
  <c r="AI46" i="41"/>
  <c r="AJ46" i="41" s="1"/>
  <c r="AI24" i="41"/>
  <c r="AJ24" i="41" s="1"/>
  <c r="AI9" i="41"/>
  <c r="AP8" i="41"/>
  <c r="AI6" i="41"/>
  <c r="BD26" i="41"/>
  <c r="BE26" i="41" s="1"/>
  <c r="BF26" i="41" s="1"/>
  <c r="BG26" i="41" s="1"/>
  <c r="BH26" i="41" s="1"/>
  <c r="BI26" i="41" s="1"/>
  <c r="BD71" i="41"/>
  <c r="BE71" i="41" s="1"/>
  <c r="BF71" i="41" s="1"/>
  <c r="BG71" i="41" s="1"/>
  <c r="BH71" i="41" s="1"/>
  <c r="BI71" i="41" s="1"/>
  <c r="AI57" i="41"/>
  <c r="AJ57" i="41" s="1"/>
  <c r="AI47" i="41"/>
  <c r="AJ47" i="41" s="1"/>
  <c r="AI36" i="41"/>
  <c r="AJ36" i="41" s="1"/>
  <c r="AI38" i="41"/>
  <c r="AJ38" i="41" s="1"/>
  <c r="AI23" i="41"/>
  <c r="AJ23" i="41" s="1"/>
  <c r="BD30" i="41"/>
  <c r="BE30" i="41" s="1"/>
  <c r="BF30" i="41" s="1"/>
  <c r="BG30" i="41" s="1"/>
  <c r="BH30" i="41" s="1"/>
  <c r="BI30" i="41" s="1"/>
  <c r="AI66" i="41"/>
  <c r="AJ66" i="41" s="1"/>
  <c r="BD53" i="41"/>
  <c r="BE53" i="41" s="1"/>
  <c r="BF53" i="41" s="1"/>
  <c r="BG53" i="41" s="1"/>
  <c r="BH53" i="41" s="1"/>
  <c r="BI53" i="41" s="1"/>
  <c r="BD43" i="41"/>
  <c r="BE43" i="41" s="1"/>
  <c r="BF43" i="41" s="1"/>
  <c r="BG43" i="41" s="1"/>
  <c r="BH43" i="41" s="1"/>
  <c r="BI43" i="41" s="1"/>
  <c r="BD32" i="41"/>
  <c r="BE32" i="41" s="1"/>
  <c r="BF32" i="41" s="1"/>
  <c r="BG32" i="41" s="1"/>
  <c r="BH32" i="41" s="1"/>
  <c r="BI32" i="41" s="1"/>
  <c r="AI33" i="41"/>
  <c r="AJ33" i="41" s="1"/>
  <c r="BD20" i="41"/>
  <c r="BE20" i="41" s="1"/>
  <c r="BF20" i="41" s="1"/>
  <c r="BG20" i="41" s="1"/>
  <c r="BH20" i="41" s="1"/>
  <c r="BI20" i="41" s="1"/>
  <c r="AI37" i="41"/>
  <c r="AJ37" i="41" s="1"/>
  <c r="BD72" i="41"/>
  <c r="BE72" i="41" s="1"/>
  <c r="BF72" i="41" s="1"/>
  <c r="BG72" i="41" s="1"/>
  <c r="BH72" i="41" s="1"/>
  <c r="BI72" i="41" s="1"/>
  <c r="BD59" i="41"/>
  <c r="BE59" i="41" s="1"/>
  <c r="BF59" i="41" s="1"/>
  <c r="BG59" i="41" s="1"/>
  <c r="BH59" i="41" s="1"/>
  <c r="BI59" i="41" s="1"/>
  <c r="BD51" i="41"/>
  <c r="BE51" i="41" s="1"/>
  <c r="BF51" i="41" s="1"/>
  <c r="BG51" i="41" s="1"/>
  <c r="BH51" i="41" s="1"/>
  <c r="BI51" i="41" s="1"/>
  <c r="BD41" i="41"/>
  <c r="BE41" i="41" s="1"/>
  <c r="BF41" i="41" s="1"/>
  <c r="BG41" i="41" s="1"/>
  <c r="BH41" i="41" s="1"/>
  <c r="BI41" i="41" s="1"/>
  <c r="BD31" i="41"/>
  <c r="BE31" i="41" s="1"/>
  <c r="BF31" i="41" s="1"/>
  <c r="BG31" i="41" s="1"/>
  <c r="BH31" i="41" s="1"/>
  <c r="BI31" i="41" s="1"/>
  <c r="AI11" i="41"/>
  <c r="BD15" i="41"/>
  <c r="BE15" i="41" s="1"/>
  <c r="BF15" i="41" s="1"/>
  <c r="BG15" i="41" s="1"/>
  <c r="BH15" i="41" s="1"/>
  <c r="BI15" i="41" s="1"/>
  <c r="AL47" i="37"/>
  <c r="AM47" i="37" s="1"/>
  <c r="BJ23" i="37"/>
  <c r="BK23" i="37" s="1"/>
  <c r="BL23" i="37" s="1"/>
  <c r="BM23" i="37" s="1"/>
  <c r="BN23" i="37" s="1"/>
  <c r="BO23" i="37" s="1"/>
  <c r="BP23" i="37" s="1"/>
  <c r="BQ23" i="37" s="1"/>
  <c r="BR23" i="37" s="1"/>
  <c r="AL65" i="37"/>
  <c r="AM65" i="37" s="1"/>
  <c r="AL34" i="37"/>
  <c r="AM34" i="37" s="1"/>
  <c r="BJ27" i="37"/>
  <c r="BK27" i="37" s="1"/>
  <c r="BL27" i="37" s="1"/>
  <c r="BM27" i="37" s="1"/>
  <c r="BN27" i="37" s="1"/>
  <c r="BO27" i="37" s="1"/>
  <c r="BP27" i="37" s="1"/>
  <c r="BQ27" i="37" s="1"/>
  <c r="BR27" i="37" s="1"/>
  <c r="BJ68" i="37"/>
  <c r="BK68" i="37" s="1"/>
  <c r="BL68" i="37" s="1"/>
  <c r="BM68" i="37" s="1"/>
  <c r="BN68" i="37" s="1"/>
  <c r="BO68" i="37" s="1"/>
  <c r="BP68" i="37" s="1"/>
  <c r="BQ68" i="37" s="1"/>
  <c r="BR68" i="37" s="1"/>
  <c r="AL38" i="37"/>
  <c r="AM38" i="37" s="1"/>
  <c r="BJ38" i="37"/>
  <c r="BK38" i="37" s="1"/>
  <c r="BL38" i="37" s="1"/>
  <c r="BM38" i="37" s="1"/>
  <c r="BN38" i="37" s="1"/>
  <c r="BO38" i="37" s="1"/>
  <c r="BP38" i="37" s="1"/>
  <c r="BQ38" i="37" s="1"/>
  <c r="BR38" i="37" s="1"/>
  <c r="AL52" i="37"/>
  <c r="AM52" i="37" s="1"/>
  <c r="BJ61" i="37"/>
  <c r="BK61" i="37" s="1"/>
  <c r="BL61" i="37" s="1"/>
  <c r="BM61" i="37" s="1"/>
  <c r="BN61" i="37" s="1"/>
  <c r="BO61" i="37" s="1"/>
  <c r="BP61" i="37" s="1"/>
  <c r="BQ61" i="37" s="1"/>
  <c r="BR61" i="37" s="1"/>
  <c r="BJ31" i="37"/>
  <c r="BK31" i="37" s="1"/>
  <c r="BL31" i="37" s="1"/>
  <c r="BM31" i="37" s="1"/>
  <c r="BN31" i="37" s="1"/>
  <c r="BO31" i="37" s="1"/>
  <c r="BP31" i="37" s="1"/>
  <c r="BQ31" i="37" s="1"/>
  <c r="BR31" i="37" s="1"/>
  <c r="BD72" i="37"/>
  <c r="BE72" i="37" s="1"/>
  <c r="BF72" i="37" s="1"/>
  <c r="BG72" i="37" s="1"/>
  <c r="BH72" i="37" s="1"/>
  <c r="BI72" i="37" s="1"/>
  <c r="AI12" i="37"/>
  <c r="AL31" i="37" l="1"/>
  <c r="AL61" i="37"/>
  <c r="AM61" i="37" s="1"/>
  <c r="BD21" i="37"/>
  <c r="BE21" i="37" s="1"/>
  <c r="BF21" i="37" s="1"/>
  <c r="BG21" i="37" s="1"/>
  <c r="BH21" i="37" s="1"/>
  <c r="BI21" i="37" s="1"/>
  <c r="BJ21" i="37" s="1"/>
  <c r="BK21" i="37" s="1"/>
  <c r="BL21" i="37" s="1"/>
  <c r="BM21" i="37" s="1"/>
  <c r="BN21" i="37" s="1"/>
  <c r="BO21" i="37" s="1"/>
  <c r="BP21" i="37" s="1"/>
  <c r="BQ21" i="37" s="1"/>
  <c r="BR21" i="37" s="1"/>
  <c r="AL68" i="37"/>
  <c r="AM68" i="37" s="1"/>
  <c r="AL57" i="37"/>
  <c r="AM57" i="37" s="1"/>
  <c r="AL49" i="37"/>
  <c r="AM49" i="37" s="1"/>
  <c r="BD7" i="53"/>
  <c r="BE7" i="53" s="1"/>
  <c r="BF7" i="53" s="1"/>
  <c r="BG7" i="53" s="1"/>
  <c r="BH7" i="53" s="1"/>
  <c r="BI7" i="53" s="1"/>
  <c r="BD55" i="47"/>
  <c r="BE55" i="47" s="1"/>
  <c r="BF55" i="47" s="1"/>
  <c r="BG55" i="47" s="1"/>
  <c r="BH55" i="47" s="1"/>
  <c r="BI55" i="47" s="1"/>
  <c r="BD10" i="53"/>
  <c r="BE10" i="53" s="1"/>
  <c r="BF10" i="53" s="1"/>
  <c r="BG10" i="53" s="1"/>
  <c r="BH10" i="53" s="1"/>
  <c r="BI10" i="53" s="1"/>
  <c r="BD61" i="49"/>
  <c r="BE61" i="49" s="1"/>
  <c r="BF61" i="49" s="1"/>
  <c r="BG61" i="49" s="1"/>
  <c r="BH61" i="49" s="1"/>
  <c r="BI61" i="49" s="1"/>
  <c r="BD8" i="53"/>
  <c r="BE8" i="53" s="1"/>
  <c r="BF8" i="53" s="1"/>
  <c r="BG8" i="53" s="1"/>
  <c r="BH8" i="53" s="1"/>
  <c r="BI8" i="53" s="1"/>
  <c r="BD9" i="47"/>
  <c r="BE9" i="47" s="1"/>
  <c r="BF9" i="47" s="1"/>
  <c r="BG9" i="47" s="1"/>
  <c r="BH9" i="47" s="1"/>
  <c r="BI9" i="47" s="1"/>
  <c r="BD38" i="46"/>
  <c r="BE38" i="46" s="1"/>
  <c r="BF38" i="46" s="1"/>
  <c r="BG38" i="46" s="1"/>
  <c r="BH38" i="46" s="1"/>
  <c r="BI38" i="46" s="1"/>
  <c r="AL50" i="37"/>
  <c r="AM50" i="37" s="1"/>
  <c r="BD8" i="48"/>
  <c r="BE8" i="48" s="1"/>
  <c r="BF8" i="48" s="1"/>
  <c r="BG8" i="48" s="1"/>
  <c r="BH8" i="48" s="1"/>
  <c r="BI8" i="48" s="1"/>
  <c r="BD46" i="48"/>
  <c r="BE46" i="48" s="1"/>
  <c r="BF46" i="48" s="1"/>
  <c r="BG46" i="48" s="1"/>
  <c r="BH46" i="48" s="1"/>
  <c r="BI46" i="48" s="1"/>
  <c r="BD26" i="48"/>
  <c r="BE26" i="48" s="1"/>
  <c r="BF26" i="48" s="1"/>
  <c r="BG26" i="48" s="1"/>
  <c r="BH26" i="48" s="1"/>
  <c r="BI26" i="48" s="1"/>
  <c r="BD10" i="44"/>
  <c r="BE10" i="44" s="1"/>
  <c r="BF10" i="44" s="1"/>
  <c r="BG10" i="44" s="1"/>
  <c r="BH10" i="44" s="1"/>
  <c r="BI10" i="44" s="1"/>
  <c r="BD38" i="45"/>
  <c r="BE38" i="45" s="1"/>
  <c r="BF38" i="45" s="1"/>
  <c r="BG38" i="45" s="1"/>
  <c r="BH38" i="45" s="1"/>
  <c r="BI38" i="45" s="1"/>
  <c r="BD27" i="48"/>
  <c r="BE27" i="48" s="1"/>
  <c r="BF27" i="48" s="1"/>
  <c r="BG27" i="48" s="1"/>
  <c r="BH27" i="48" s="1"/>
  <c r="BI27" i="48" s="1"/>
  <c r="BD19" i="44"/>
  <c r="BE19" i="44" s="1"/>
  <c r="BF19" i="44" s="1"/>
  <c r="BG19" i="44" s="1"/>
  <c r="BH19" i="44" s="1"/>
  <c r="BI19" i="44" s="1"/>
  <c r="BD49" i="44"/>
  <c r="BE49" i="44" s="1"/>
  <c r="BF49" i="44" s="1"/>
  <c r="BG49" i="44" s="1"/>
  <c r="BH49" i="44" s="1"/>
  <c r="BI49" i="44" s="1"/>
  <c r="BD31" i="45"/>
  <c r="BE31" i="45" s="1"/>
  <c r="BF31" i="45" s="1"/>
  <c r="BG31" i="45" s="1"/>
  <c r="BH31" i="45" s="1"/>
  <c r="BI31" i="45" s="1"/>
  <c r="BJ29" i="37"/>
  <c r="BK29" i="37" s="1"/>
  <c r="BL29" i="37" s="1"/>
  <c r="BM29" i="37" s="1"/>
  <c r="BN29" i="37" s="1"/>
  <c r="BO29" i="37" s="1"/>
  <c r="BP29" i="37" s="1"/>
  <c r="BQ29" i="37" s="1"/>
  <c r="BR29" i="37" s="1"/>
  <c r="BD20" i="50"/>
  <c r="BE20" i="50" s="1"/>
  <c r="BF20" i="50" s="1"/>
  <c r="BG20" i="50" s="1"/>
  <c r="BH20" i="50" s="1"/>
  <c r="BI20" i="50" s="1"/>
  <c r="BD6" i="50"/>
  <c r="BE6" i="50" s="1"/>
  <c r="BF6" i="50" s="1"/>
  <c r="BG6" i="50" s="1"/>
  <c r="BH6" i="50" s="1"/>
  <c r="BI6" i="50" s="1"/>
  <c r="BD14" i="50"/>
  <c r="BE14" i="50" s="1"/>
  <c r="BF14" i="50" s="1"/>
  <c r="BG14" i="50" s="1"/>
  <c r="BH14" i="50" s="1"/>
  <c r="BI14" i="50" s="1"/>
  <c r="BJ46" i="37"/>
  <c r="BK46" i="37" s="1"/>
  <c r="BL46" i="37" s="1"/>
  <c r="BM46" i="37" s="1"/>
  <c r="BN46" i="37" s="1"/>
  <c r="BO46" i="37" s="1"/>
  <c r="BP46" i="37" s="1"/>
  <c r="BQ46" i="37" s="1"/>
  <c r="BR46" i="37" s="1"/>
  <c r="BD23" i="51"/>
  <c r="BE23" i="51" s="1"/>
  <c r="BF23" i="51" s="1"/>
  <c r="BG23" i="51" s="1"/>
  <c r="BH23" i="51" s="1"/>
  <c r="BI23" i="51" s="1"/>
  <c r="AL6" i="37"/>
  <c r="AL59" i="37"/>
  <c r="AM59" i="37" s="1"/>
  <c r="BD38" i="43"/>
  <c r="BE38" i="43" s="1"/>
  <c r="BF38" i="43" s="1"/>
  <c r="BG38" i="43" s="1"/>
  <c r="BH38" i="43" s="1"/>
  <c r="BI38" i="43" s="1"/>
  <c r="BJ38" i="43" s="1"/>
  <c r="BK38" i="43" s="1"/>
  <c r="BL38" i="43" s="1"/>
  <c r="BM38" i="43" s="1"/>
  <c r="BN38" i="43" s="1"/>
  <c r="BO38" i="43" s="1"/>
  <c r="BP38" i="43" s="1"/>
  <c r="BQ38" i="43" s="1"/>
  <c r="BR38" i="43" s="1"/>
  <c r="AJ18" i="48"/>
  <c r="AJ30" i="49"/>
  <c r="AJ29" i="49"/>
  <c r="AJ27" i="49"/>
  <c r="AJ26" i="49"/>
  <c r="AJ25" i="49"/>
  <c r="AJ19" i="49"/>
  <c r="AJ18" i="49"/>
  <c r="AJ16" i="49"/>
  <c r="AJ11" i="51"/>
  <c r="AJ11" i="50"/>
  <c r="AJ10" i="50"/>
  <c r="BD9" i="51"/>
  <c r="BE9" i="51" s="1"/>
  <c r="BF9" i="51" s="1"/>
  <c r="BG9" i="51" s="1"/>
  <c r="BH9" i="51" s="1"/>
  <c r="BI9" i="51" s="1"/>
  <c r="AJ17" i="51"/>
  <c r="BD28" i="51"/>
  <c r="BE28" i="51" s="1"/>
  <c r="BF28" i="51" s="1"/>
  <c r="BG28" i="51" s="1"/>
  <c r="BH28" i="51" s="1"/>
  <c r="BI28" i="51" s="1"/>
  <c r="AJ20" i="43"/>
  <c r="BD33" i="44"/>
  <c r="BE33" i="44" s="1"/>
  <c r="BF33" i="44" s="1"/>
  <c r="BG33" i="44" s="1"/>
  <c r="BH33" i="44" s="1"/>
  <c r="BI33" i="44" s="1"/>
  <c r="AJ35" i="45"/>
  <c r="AJ34" i="45"/>
  <c r="AJ31" i="45"/>
  <c r="AJ30" i="45"/>
  <c r="AJ27" i="45"/>
  <c r="AL45" i="45"/>
  <c r="AJ20" i="45"/>
  <c r="AJ18" i="45"/>
  <c r="BD60" i="47"/>
  <c r="BE60" i="47" s="1"/>
  <c r="BF60" i="47" s="1"/>
  <c r="BG60" i="47" s="1"/>
  <c r="BH60" i="47" s="1"/>
  <c r="BI60" i="47" s="1"/>
  <c r="BD31" i="47"/>
  <c r="BE31" i="47" s="1"/>
  <c r="BF31" i="47" s="1"/>
  <c r="BG31" i="47" s="1"/>
  <c r="BH31" i="47" s="1"/>
  <c r="BI31" i="47" s="1"/>
  <c r="BD48" i="47"/>
  <c r="BE48" i="47" s="1"/>
  <c r="BF48" i="47" s="1"/>
  <c r="BG48" i="47" s="1"/>
  <c r="BH48" i="47" s="1"/>
  <c r="BI48" i="47" s="1"/>
  <c r="BJ48" i="47" s="1"/>
  <c r="BK48" i="47" s="1"/>
  <c r="BL48" i="47" s="1"/>
  <c r="BM48" i="47" s="1"/>
  <c r="BN48" i="47" s="1"/>
  <c r="BO48" i="47" s="1"/>
  <c r="BP48" i="47" s="1"/>
  <c r="BQ48" i="47" s="1"/>
  <c r="BR48" i="47" s="1"/>
  <c r="BD21" i="47"/>
  <c r="BE21" i="47" s="1"/>
  <c r="BF21" i="47" s="1"/>
  <c r="BG21" i="47" s="1"/>
  <c r="BH21" i="47" s="1"/>
  <c r="BI21" i="47" s="1"/>
  <c r="BD51" i="47"/>
  <c r="BE51" i="47" s="1"/>
  <c r="BF51" i="47" s="1"/>
  <c r="BG51" i="47" s="1"/>
  <c r="BH51" i="47" s="1"/>
  <c r="BI51" i="47" s="1"/>
  <c r="AJ22" i="46"/>
  <c r="AJ21" i="46"/>
  <c r="AJ20" i="46"/>
  <c r="AJ18" i="46"/>
  <c r="AJ27" i="46"/>
  <c r="AJ26" i="46"/>
  <c r="AJ8" i="46"/>
  <c r="AJ14" i="47"/>
  <c r="AJ8" i="47"/>
  <c r="AL17" i="37"/>
  <c r="AJ13" i="42"/>
  <c r="AJ16" i="43"/>
  <c r="BD10" i="37"/>
  <c r="BE10" i="37" s="1"/>
  <c r="BF10" i="37" s="1"/>
  <c r="BG10" i="37" s="1"/>
  <c r="BH10" i="37" s="1"/>
  <c r="BI10" i="37" s="1"/>
  <c r="BJ10" i="37" s="1"/>
  <c r="BK10" i="37" s="1"/>
  <c r="BL10" i="37" s="1"/>
  <c r="BM10" i="37" s="1"/>
  <c r="BN10" i="37" s="1"/>
  <c r="BO10" i="37" s="1"/>
  <c r="BP10" i="37" s="1"/>
  <c r="BQ10" i="37" s="1"/>
  <c r="BR10" i="37" s="1"/>
  <c r="AJ23" i="43"/>
  <c r="AJ26" i="43"/>
  <c r="AJ25" i="43"/>
  <c r="AJ11" i="41"/>
  <c r="AJ7" i="41"/>
  <c r="AJ11" i="42"/>
  <c r="AJ10" i="42"/>
  <c r="AJ15" i="42"/>
  <c r="AJ14" i="42"/>
  <c r="BD21" i="43"/>
  <c r="BE21" i="43" s="1"/>
  <c r="BF21" i="43" s="1"/>
  <c r="BG21" i="43" s="1"/>
  <c r="BH21" i="43" s="1"/>
  <c r="BI21" i="43" s="1"/>
  <c r="AL41" i="37"/>
  <c r="AM41" i="37" s="1"/>
  <c r="AL39" i="37"/>
  <c r="AM39" i="37" s="1"/>
  <c r="AL7" i="45"/>
  <c r="AL44" i="45"/>
  <c r="AJ8" i="53"/>
  <c r="AJ16" i="41"/>
  <c r="AJ21" i="42"/>
  <c r="AJ5" i="42"/>
  <c r="AJ5" i="41"/>
  <c r="AJ12" i="42"/>
  <c r="AJ9" i="42"/>
  <c r="BD31" i="43"/>
  <c r="BE31" i="43" s="1"/>
  <c r="BF31" i="43" s="1"/>
  <c r="BG31" i="43" s="1"/>
  <c r="BH31" i="43" s="1"/>
  <c r="BI31" i="43" s="1"/>
  <c r="AJ36" i="43"/>
  <c r="AJ35" i="43"/>
  <c r="AL27" i="37"/>
  <c r="AL58" i="37"/>
  <c r="AM58" i="37" s="1"/>
  <c r="AJ11" i="45"/>
  <c r="AJ10" i="45"/>
  <c r="AJ26" i="45"/>
  <c r="AJ8" i="45"/>
  <c r="AJ33" i="47"/>
  <c r="AJ30" i="46"/>
  <c r="AJ32" i="47"/>
  <c r="AJ31" i="47"/>
  <c r="AJ29" i="46"/>
  <c r="AJ28" i="46"/>
  <c r="AJ5" i="46"/>
  <c r="AJ12" i="49"/>
  <c r="AJ20" i="51"/>
  <c r="AJ37" i="49"/>
  <c r="AJ15" i="51"/>
  <c r="AJ14" i="51"/>
  <c r="AJ13" i="51"/>
  <c r="AJ16" i="50"/>
  <c r="AJ44" i="49"/>
  <c r="AJ43" i="49"/>
  <c r="AL6" i="53"/>
  <c r="AJ5" i="53"/>
  <c r="AJ6" i="52"/>
  <c r="AJ22" i="51"/>
  <c r="AJ18" i="51"/>
  <c r="AJ7" i="53"/>
  <c r="AJ8" i="52"/>
  <c r="AJ15" i="50"/>
  <c r="AJ7" i="52"/>
  <c r="AJ13" i="50"/>
  <c r="AJ5" i="52"/>
  <c r="AJ17" i="50"/>
  <c r="AJ25" i="51"/>
  <c r="AJ42" i="49"/>
  <c r="AJ21" i="49"/>
  <c r="AJ39" i="49"/>
  <c r="AJ24" i="49"/>
  <c r="AJ19" i="51"/>
  <c r="AJ17" i="49"/>
  <c r="AJ12" i="51"/>
  <c r="AH38" i="34"/>
  <c r="AI38" i="34" s="1"/>
  <c r="AJ21" i="48"/>
  <c r="AJ12" i="50"/>
  <c r="AJ11" i="48"/>
  <c r="AJ19" i="48"/>
  <c r="AJ7" i="48"/>
  <c r="AJ5" i="50"/>
  <c r="AJ29" i="47"/>
  <c r="AJ23" i="49"/>
  <c r="AJ8" i="49"/>
  <c r="AJ13" i="49"/>
  <c r="AJ5" i="49"/>
  <c r="AJ31" i="46"/>
  <c r="AJ25" i="46"/>
  <c r="AJ17" i="48"/>
  <c r="AJ9" i="48"/>
  <c r="BD18" i="52"/>
  <c r="BE18" i="52" s="1"/>
  <c r="BF18" i="52" s="1"/>
  <c r="BG18" i="52" s="1"/>
  <c r="BH18" i="52" s="1"/>
  <c r="BI18" i="52" s="1"/>
  <c r="AL18" i="52" s="1"/>
  <c r="AM18" i="52" s="1"/>
  <c r="BD37" i="53"/>
  <c r="BE37" i="53" s="1"/>
  <c r="BF37" i="53" s="1"/>
  <c r="BG37" i="53" s="1"/>
  <c r="BH37" i="53" s="1"/>
  <c r="BI37" i="53" s="1"/>
  <c r="BJ37" i="53" s="1"/>
  <c r="BK37" i="53" s="1"/>
  <c r="BL37" i="53" s="1"/>
  <c r="BM37" i="53" s="1"/>
  <c r="BN37" i="53" s="1"/>
  <c r="BO37" i="53" s="1"/>
  <c r="BP37" i="53" s="1"/>
  <c r="BQ37" i="53" s="1"/>
  <c r="BR37" i="53" s="1"/>
  <c r="BD29" i="49"/>
  <c r="BE29" i="49" s="1"/>
  <c r="BF29" i="49" s="1"/>
  <c r="BG29" i="49" s="1"/>
  <c r="BH29" i="49" s="1"/>
  <c r="BI29" i="49" s="1"/>
  <c r="BJ29" i="49" s="1"/>
  <c r="BK29" i="49" s="1"/>
  <c r="BL29" i="49" s="1"/>
  <c r="BM29" i="49" s="1"/>
  <c r="BN29" i="49" s="1"/>
  <c r="BO29" i="49" s="1"/>
  <c r="BP29" i="49" s="1"/>
  <c r="BQ29" i="49" s="1"/>
  <c r="BR29" i="49" s="1"/>
  <c r="BD26" i="49"/>
  <c r="BE26" i="49" s="1"/>
  <c r="BF26" i="49" s="1"/>
  <c r="BG26" i="49" s="1"/>
  <c r="BH26" i="49" s="1"/>
  <c r="BI26" i="49" s="1"/>
  <c r="AL33" i="49" s="1"/>
  <c r="AH20" i="34"/>
  <c r="AI20" i="34" s="1"/>
  <c r="BJ28" i="37"/>
  <c r="BK28" i="37" s="1"/>
  <c r="BL28" i="37" s="1"/>
  <c r="BM28" i="37" s="1"/>
  <c r="BN28" i="37" s="1"/>
  <c r="BO28" i="37" s="1"/>
  <c r="BP28" i="37" s="1"/>
  <c r="BQ28" i="37" s="1"/>
  <c r="BR28" i="37" s="1"/>
  <c r="AL36" i="37"/>
  <c r="AM36" i="37" s="1"/>
  <c r="AL11" i="47"/>
  <c r="BD13" i="44"/>
  <c r="BE13" i="44" s="1"/>
  <c r="BF13" i="44" s="1"/>
  <c r="BG13" i="44" s="1"/>
  <c r="BH13" i="44" s="1"/>
  <c r="BI13" i="44" s="1"/>
  <c r="AL22" i="44" s="1"/>
  <c r="BJ48" i="37"/>
  <c r="BK48" i="37" s="1"/>
  <c r="BL48" i="37" s="1"/>
  <c r="BM48" i="37" s="1"/>
  <c r="BN48" i="37" s="1"/>
  <c r="BO48" i="37" s="1"/>
  <c r="BP48" i="37" s="1"/>
  <c r="BQ48" i="37" s="1"/>
  <c r="BR48" i="37" s="1"/>
  <c r="BJ30" i="37"/>
  <c r="BK30" i="37" s="1"/>
  <c r="BL30" i="37" s="1"/>
  <c r="BM30" i="37" s="1"/>
  <c r="BN30" i="37" s="1"/>
  <c r="BO30" i="37" s="1"/>
  <c r="BP30" i="37" s="1"/>
  <c r="BQ30" i="37" s="1"/>
  <c r="BR30" i="37" s="1"/>
  <c r="AL25" i="37"/>
  <c r="AL6" i="47"/>
  <c r="BD11" i="37"/>
  <c r="BE11" i="37" s="1"/>
  <c r="BF11" i="37" s="1"/>
  <c r="BG11" i="37" s="1"/>
  <c r="BH11" i="37" s="1"/>
  <c r="BI11" i="37" s="1"/>
  <c r="AL19" i="37" s="1"/>
  <c r="AL24" i="52"/>
  <c r="AM24" i="52" s="1"/>
  <c r="AJ12" i="52"/>
  <c r="AL5" i="52"/>
  <c r="AL34" i="46"/>
  <c r="AJ13" i="52"/>
  <c r="AJ7" i="50"/>
  <c r="AJ11" i="52"/>
  <c r="AJ10" i="51"/>
  <c r="AJ10" i="52"/>
  <c r="AL12" i="53"/>
  <c r="AL23" i="52"/>
  <c r="AM23" i="52" s="1"/>
  <c r="AL15" i="52"/>
  <c r="AM15" i="52" s="1"/>
  <c r="AJ18" i="50"/>
  <c r="AJ25" i="50"/>
  <c r="AJ8" i="50"/>
  <c r="AJ24" i="50"/>
  <c r="AJ22" i="50"/>
  <c r="AJ21" i="50"/>
  <c r="AJ20" i="50"/>
  <c r="AJ11" i="53"/>
  <c r="AJ9" i="52"/>
  <c r="AJ8" i="51"/>
  <c r="AJ16" i="51"/>
  <c r="AJ34" i="51"/>
  <c r="AJ33" i="51"/>
  <c r="AJ23" i="50"/>
  <c r="AJ5" i="51"/>
  <c r="AJ32" i="51"/>
  <c r="AJ31" i="51"/>
  <c r="AJ6" i="53"/>
  <c r="AJ10" i="53"/>
  <c r="AL43" i="47"/>
  <c r="AL46" i="47"/>
  <c r="AL37" i="47"/>
  <c r="AL30" i="46"/>
  <c r="AL36" i="46"/>
  <c r="AJ22" i="44"/>
  <c r="AJ30" i="48"/>
  <c r="AJ40" i="46"/>
  <c r="AJ28" i="48"/>
  <c r="AJ31" i="49"/>
  <c r="AJ31" i="48"/>
  <c r="AJ26" i="48"/>
  <c r="AJ32" i="49"/>
  <c r="AJ51" i="49"/>
  <c r="AJ25" i="48"/>
  <c r="AJ15" i="48"/>
  <c r="AJ14" i="49"/>
  <c r="AJ9" i="49"/>
  <c r="AJ24" i="48"/>
  <c r="AJ10" i="48"/>
  <c r="AJ50" i="49"/>
  <c r="AJ48" i="49"/>
  <c r="AJ16" i="48"/>
  <c r="AJ27" i="48"/>
  <c r="AJ40" i="49"/>
  <c r="AJ20" i="48"/>
  <c r="AJ23" i="48"/>
  <c r="AJ36" i="49"/>
  <c r="AJ35" i="49"/>
  <c r="AJ47" i="49"/>
  <c r="AJ46" i="49"/>
  <c r="AJ45" i="49"/>
  <c r="AJ38" i="49"/>
  <c r="AJ23" i="46"/>
  <c r="AJ45" i="47"/>
  <c r="AJ10" i="46"/>
  <c r="AJ17" i="46"/>
  <c r="AJ12" i="46"/>
  <c r="AJ9" i="47"/>
  <c r="AJ6" i="46"/>
  <c r="AJ16" i="46"/>
  <c r="AJ26" i="47"/>
  <c r="AJ49" i="45"/>
  <c r="AJ43" i="47"/>
  <c r="AJ37" i="46"/>
  <c r="AJ38" i="46"/>
  <c r="AJ42" i="47"/>
  <c r="AJ42" i="46"/>
  <c r="AJ28" i="47"/>
  <c r="AJ21" i="47"/>
  <c r="AJ23" i="47"/>
  <c r="AJ13" i="46"/>
  <c r="AJ33" i="46"/>
  <c r="AJ41" i="47"/>
  <c r="AJ20" i="47"/>
  <c r="AJ18" i="47"/>
  <c r="AJ40" i="47"/>
  <c r="AJ39" i="47"/>
  <c r="AJ14" i="46"/>
  <c r="AJ32" i="46"/>
  <c r="AJ39" i="46"/>
  <c r="AJ37" i="47"/>
  <c r="AJ11" i="47"/>
  <c r="AJ30" i="47"/>
  <c r="AJ22" i="47"/>
  <c r="AJ36" i="47"/>
  <c r="AJ17" i="47"/>
  <c r="AJ35" i="47"/>
  <c r="AJ15" i="44"/>
  <c r="AJ7" i="44"/>
  <c r="AJ23" i="44"/>
  <c r="AJ25" i="45"/>
  <c r="AJ7" i="45"/>
  <c r="AJ6" i="44"/>
  <c r="AJ45" i="45"/>
  <c r="AJ44" i="45"/>
  <c r="AJ24" i="45"/>
  <c r="AJ7" i="43"/>
  <c r="AJ16" i="44"/>
  <c r="AJ20" i="44"/>
  <c r="AJ21" i="44"/>
  <c r="AJ43" i="45"/>
  <c r="AJ23" i="45"/>
  <c r="AJ22" i="45"/>
  <c r="AJ42" i="45"/>
  <c r="AJ19" i="44"/>
  <c r="AJ10" i="44"/>
  <c r="AJ32" i="45"/>
  <c r="AJ37" i="45"/>
  <c r="AJ36" i="45"/>
  <c r="AJ17" i="42"/>
  <c r="AJ10" i="41"/>
  <c r="AH19" i="34"/>
  <c r="AK19" i="34" s="1"/>
  <c r="AJ28" i="43"/>
  <c r="AJ9" i="43"/>
  <c r="AH27" i="34"/>
  <c r="AK27" i="34" s="1"/>
  <c r="AH27" i="10"/>
  <c r="AK27" i="10" s="1"/>
  <c r="AJ22" i="43"/>
  <c r="AJ27" i="43"/>
  <c r="AJ13" i="43"/>
  <c r="AJ12" i="41"/>
  <c r="AJ8" i="41"/>
  <c r="AJ16" i="42"/>
  <c r="AJ6" i="42"/>
  <c r="AH26" i="10"/>
  <c r="AK26" i="10" s="1"/>
  <c r="AH22" i="34"/>
  <c r="AH16" i="10"/>
  <c r="AH26" i="34"/>
  <c r="AK26" i="34" s="1"/>
  <c r="AH14" i="34"/>
  <c r="AH4" i="10"/>
  <c r="BD16" i="51"/>
  <c r="BE16" i="51" s="1"/>
  <c r="BF16" i="51" s="1"/>
  <c r="BG16" i="51" s="1"/>
  <c r="BH16" i="51" s="1"/>
  <c r="BI16" i="51" s="1"/>
  <c r="BJ16" i="51" s="1"/>
  <c r="BK16" i="51" s="1"/>
  <c r="BL16" i="51" s="1"/>
  <c r="BM16" i="51" s="1"/>
  <c r="BN16" i="51" s="1"/>
  <c r="BO16" i="51" s="1"/>
  <c r="BP16" i="51" s="1"/>
  <c r="BQ16" i="51" s="1"/>
  <c r="BR16" i="51" s="1"/>
  <c r="BD8" i="41"/>
  <c r="BE8" i="41" s="1"/>
  <c r="BF8" i="41" s="1"/>
  <c r="BG8" i="41" s="1"/>
  <c r="BH8" i="41" s="1"/>
  <c r="BI8" i="41" s="1"/>
  <c r="BJ8" i="41" s="1"/>
  <c r="BK8" i="41" s="1"/>
  <c r="BL8" i="41" s="1"/>
  <c r="BM8" i="41" s="1"/>
  <c r="BN8" i="41" s="1"/>
  <c r="BO8" i="41" s="1"/>
  <c r="BP8" i="41" s="1"/>
  <c r="BQ8" i="41" s="1"/>
  <c r="BR8" i="41" s="1"/>
  <c r="BD18" i="37"/>
  <c r="BE18" i="37" s="1"/>
  <c r="BF18" i="37" s="1"/>
  <c r="BG18" i="37" s="1"/>
  <c r="BH18" i="37" s="1"/>
  <c r="BI18" i="37" s="1"/>
  <c r="BD5" i="37"/>
  <c r="BE5" i="37" s="1"/>
  <c r="BF5" i="37" s="1"/>
  <c r="BG5" i="37" s="1"/>
  <c r="BH5" i="37" s="1"/>
  <c r="BI5" i="37" s="1"/>
  <c r="BD37" i="51"/>
  <c r="BE37" i="51" s="1"/>
  <c r="BF37" i="51" s="1"/>
  <c r="BG37" i="51" s="1"/>
  <c r="BH37" i="51" s="1"/>
  <c r="BI37" i="51" s="1"/>
  <c r="BJ37" i="51" s="1"/>
  <c r="BK37" i="51" s="1"/>
  <c r="BL37" i="51" s="1"/>
  <c r="BM37" i="51" s="1"/>
  <c r="BN37" i="51" s="1"/>
  <c r="BO37" i="51" s="1"/>
  <c r="BP37" i="51" s="1"/>
  <c r="BQ37" i="51" s="1"/>
  <c r="BR37" i="51" s="1"/>
  <c r="BD26" i="51"/>
  <c r="BE26" i="51" s="1"/>
  <c r="BF26" i="51" s="1"/>
  <c r="BG26" i="51" s="1"/>
  <c r="BH26" i="51" s="1"/>
  <c r="BI26" i="51" s="1"/>
  <c r="AL8" i="51" s="1"/>
  <c r="BD14" i="41"/>
  <c r="BE14" i="41" s="1"/>
  <c r="BF14" i="41" s="1"/>
  <c r="BG14" i="41" s="1"/>
  <c r="BH14" i="41" s="1"/>
  <c r="BI14" i="41" s="1"/>
  <c r="BJ14" i="41" s="1"/>
  <c r="BK14" i="41" s="1"/>
  <c r="BL14" i="41" s="1"/>
  <c r="BM14" i="41" s="1"/>
  <c r="BN14" i="41" s="1"/>
  <c r="BO14" i="41" s="1"/>
  <c r="BP14" i="41" s="1"/>
  <c r="BQ14" i="41" s="1"/>
  <c r="BR14" i="41" s="1"/>
  <c r="BD18" i="51"/>
  <c r="BE18" i="51" s="1"/>
  <c r="BF18" i="51" s="1"/>
  <c r="BG18" i="51" s="1"/>
  <c r="BH18" i="51" s="1"/>
  <c r="BI18" i="51" s="1"/>
  <c r="BJ18" i="51" s="1"/>
  <c r="BK18" i="51" s="1"/>
  <c r="BL18" i="51" s="1"/>
  <c r="BM18" i="51" s="1"/>
  <c r="BN18" i="51" s="1"/>
  <c r="BO18" i="51" s="1"/>
  <c r="BP18" i="51" s="1"/>
  <c r="BQ18" i="51" s="1"/>
  <c r="BR18" i="51" s="1"/>
  <c r="BD38" i="51"/>
  <c r="BE38" i="51" s="1"/>
  <c r="BF38" i="51" s="1"/>
  <c r="BG38" i="51" s="1"/>
  <c r="BH38" i="51" s="1"/>
  <c r="BI38" i="51" s="1"/>
  <c r="BD13" i="37"/>
  <c r="BE13" i="37" s="1"/>
  <c r="BF13" i="37" s="1"/>
  <c r="BG13" i="37" s="1"/>
  <c r="BH13" i="37" s="1"/>
  <c r="BI13" i="37" s="1"/>
  <c r="AL22" i="37" s="1"/>
  <c r="BD22" i="53"/>
  <c r="BE22" i="53" s="1"/>
  <c r="BF22" i="53" s="1"/>
  <c r="BG22" i="53" s="1"/>
  <c r="BH22" i="53" s="1"/>
  <c r="BI22" i="53" s="1"/>
  <c r="BJ22" i="53" s="1"/>
  <c r="BK22" i="53" s="1"/>
  <c r="BL22" i="53" s="1"/>
  <c r="BM22" i="53" s="1"/>
  <c r="BN22" i="53" s="1"/>
  <c r="BO22" i="53" s="1"/>
  <c r="BP22" i="53" s="1"/>
  <c r="BQ22" i="53" s="1"/>
  <c r="BR22" i="53" s="1"/>
  <c r="AH36" i="34"/>
  <c r="AK36" i="34" s="1"/>
  <c r="BD15" i="53"/>
  <c r="BE15" i="53" s="1"/>
  <c r="BF15" i="53" s="1"/>
  <c r="BG15" i="53" s="1"/>
  <c r="BH15" i="53" s="1"/>
  <c r="BI15" i="53" s="1"/>
  <c r="BJ15" i="53" s="1"/>
  <c r="BK15" i="53" s="1"/>
  <c r="BL15" i="53" s="1"/>
  <c r="BM15" i="53" s="1"/>
  <c r="BN15" i="53" s="1"/>
  <c r="BO15" i="53" s="1"/>
  <c r="BP15" i="53" s="1"/>
  <c r="BQ15" i="53" s="1"/>
  <c r="BR15" i="53" s="1"/>
  <c r="BD30" i="45"/>
  <c r="BE30" i="45" s="1"/>
  <c r="BF30" i="45" s="1"/>
  <c r="BG30" i="45" s="1"/>
  <c r="BH30" i="45" s="1"/>
  <c r="BI30" i="45" s="1"/>
  <c r="BJ30" i="45" s="1"/>
  <c r="BK30" i="45" s="1"/>
  <c r="BL30" i="45" s="1"/>
  <c r="BM30" i="45" s="1"/>
  <c r="BN30" i="45" s="1"/>
  <c r="BO30" i="45" s="1"/>
  <c r="BP30" i="45" s="1"/>
  <c r="BQ30" i="45" s="1"/>
  <c r="BR30" i="45" s="1"/>
  <c r="BD5" i="51"/>
  <c r="BE5" i="51" s="1"/>
  <c r="BF5" i="51" s="1"/>
  <c r="BG5" i="51" s="1"/>
  <c r="BH5" i="51" s="1"/>
  <c r="BI5" i="51" s="1"/>
  <c r="BD18" i="53"/>
  <c r="BE18" i="53" s="1"/>
  <c r="BF18" i="53" s="1"/>
  <c r="BG18" i="53" s="1"/>
  <c r="BH18" i="53" s="1"/>
  <c r="BI18" i="53" s="1"/>
  <c r="BJ18" i="53" s="1"/>
  <c r="BK18" i="53" s="1"/>
  <c r="BL18" i="53" s="1"/>
  <c r="BM18" i="53" s="1"/>
  <c r="BN18" i="53" s="1"/>
  <c r="BO18" i="53" s="1"/>
  <c r="BP18" i="53" s="1"/>
  <c r="BQ18" i="53" s="1"/>
  <c r="BR18" i="53" s="1"/>
  <c r="BD50" i="45"/>
  <c r="BE50" i="45" s="1"/>
  <c r="BF50" i="45" s="1"/>
  <c r="BG50" i="45" s="1"/>
  <c r="BH50" i="45" s="1"/>
  <c r="BI50" i="45" s="1"/>
  <c r="BJ50" i="45" s="1"/>
  <c r="BK50" i="45" s="1"/>
  <c r="BL50" i="45" s="1"/>
  <c r="BM50" i="45" s="1"/>
  <c r="BN50" i="45" s="1"/>
  <c r="BO50" i="45" s="1"/>
  <c r="BP50" i="45" s="1"/>
  <c r="BQ50" i="45" s="1"/>
  <c r="BR50" i="45" s="1"/>
  <c r="BJ45" i="37"/>
  <c r="BK45" i="37" s="1"/>
  <c r="BL45" i="37" s="1"/>
  <c r="BM45" i="37" s="1"/>
  <c r="BN45" i="37" s="1"/>
  <c r="BO45" i="37" s="1"/>
  <c r="BP45" i="37" s="1"/>
  <c r="BQ45" i="37" s="1"/>
  <c r="BR45" i="37" s="1"/>
  <c r="AL55" i="37"/>
  <c r="AM55" i="37" s="1"/>
  <c r="BD24" i="46"/>
  <c r="BE24" i="46" s="1"/>
  <c r="BF24" i="46" s="1"/>
  <c r="BG24" i="46" s="1"/>
  <c r="BH24" i="46" s="1"/>
  <c r="BI24" i="46" s="1"/>
  <c r="BJ24" i="46" s="1"/>
  <c r="BK24" i="46" s="1"/>
  <c r="BL24" i="46" s="1"/>
  <c r="BM24" i="46" s="1"/>
  <c r="BN24" i="46" s="1"/>
  <c r="BO24" i="46" s="1"/>
  <c r="BP24" i="46" s="1"/>
  <c r="BQ24" i="46" s="1"/>
  <c r="BR24" i="46" s="1"/>
  <c r="BD42" i="51"/>
  <c r="BE42" i="51" s="1"/>
  <c r="BF42" i="51" s="1"/>
  <c r="BG42" i="51" s="1"/>
  <c r="BH42" i="51" s="1"/>
  <c r="BI42" i="51" s="1"/>
  <c r="BJ42" i="51" s="1"/>
  <c r="BK42" i="51" s="1"/>
  <c r="BL42" i="51" s="1"/>
  <c r="BM42" i="51" s="1"/>
  <c r="BN42" i="51" s="1"/>
  <c r="BO42" i="51" s="1"/>
  <c r="BP42" i="51" s="1"/>
  <c r="BQ42" i="51" s="1"/>
  <c r="BR42" i="51" s="1"/>
  <c r="BD30" i="52"/>
  <c r="BE30" i="52" s="1"/>
  <c r="BF30" i="52" s="1"/>
  <c r="BG30" i="52" s="1"/>
  <c r="BH30" i="52" s="1"/>
  <c r="BI30" i="52" s="1"/>
  <c r="BJ30" i="52" s="1"/>
  <c r="BK30" i="52" s="1"/>
  <c r="BL30" i="52" s="1"/>
  <c r="BM30" i="52" s="1"/>
  <c r="BN30" i="52" s="1"/>
  <c r="BO30" i="52" s="1"/>
  <c r="BP30" i="52" s="1"/>
  <c r="BQ30" i="52" s="1"/>
  <c r="BR30" i="52" s="1"/>
  <c r="BD24" i="51"/>
  <c r="BE24" i="51" s="1"/>
  <c r="BF24" i="51" s="1"/>
  <c r="BG24" i="51" s="1"/>
  <c r="BH24" i="51" s="1"/>
  <c r="BI24" i="51" s="1"/>
  <c r="BJ60" i="37"/>
  <c r="BK60" i="37" s="1"/>
  <c r="BL60" i="37" s="1"/>
  <c r="BM60" i="37" s="1"/>
  <c r="BN60" i="37" s="1"/>
  <c r="BO60" i="37" s="1"/>
  <c r="BP60" i="37" s="1"/>
  <c r="BQ60" i="37" s="1"/>
  <c r="BR60" i="37" s="1"/>
  <c r="BD21" i="44"/>
  <c r="BE21" i="44" s="1"/>
  <c r="BF21" i="44" s="1"/>
  <c r="BG21" i="44" s="1"/>
  <c r="BH21" i="44" s="1"/>
  <c r="BI21" i="44" s="1"/>
  <c r="BJ21" i="44" s="1"/>
  <c r="BK21" i="44" s="1"/>
  <c r="BL21" i="44" s="1"/>
  <c r="BM21" i="44" s="1"/>
  <c r="BN21" i="44" s="1"/>
  <c r="BO21" i="44" s="1"/>
  <c r="BP21" i="44" s="1"/>
  <c r="BQ21" i="44" s="1"/>
  <c r="BR21" i="44" s="1"/>
  <c r="BD37" i="50"/>
  <c r="BE37" i="50" s="1"/>
  <c r="BF37" i="50" s="1"/>
  <c r="BG37" i="50" s="1"/>
  <c r="BH37" i="50" s="1"/>
  <c r="BI37" i="50" s="1"/>
  <c r="BJ37" i="50" s="1"/>
  <c r="BK37" i="50" s="1"/>
  <c r="BL37" i="50" s="1"/>
  <c r="BM37" i="50" s="1"/>
  <c r="BN37" i="50" s="1"/>
  <c r="BO37" i="50" s="1"/>
  <c r="BP37" i="50" s="1"/>
  <c r="BQ37" i="50" s="1"/>
  <c r="BR37" i="50" s="1"/>
  <c r="BD7" i="51"/>
  <c r="BE7" i="51" s="1"/>
  <c r="BF7" i="51" s="1"/>
  <c r="BG7" i="51" s="1"/>
  <c r="BH7" i="51" s="1"/>
  <c r="BI7" i="51" s="1"/>
  <c r="BJ7" i="51" s="1"/>
  <c r="BK7" i="51" s="1"/>
  <c r="BL7" i="51" s="1"/>
  <c r="BM7" i="51" s="1"/>
  <c r="BN7" i="51" s="1"/>
  <c r="BO7" i="51" s="1"/>
  <c r="BP7" i="51" s="1"/>
  <c r="BQ7" i="51" s="1"/>
  <c r="BR7" i="51" s="1"/>
  <c r="BJ8" i="37"/>
  <c r="BK8" i="37" s="1"/>
  <c r="BL8" i="37" s="1"/>
  <c r="BM8" i="37" s="1"/>
  <c r="BN8" i="37" s="1"/>
  <c r="BO8" i="37" s="1"/>
  <c r="BP8" i="37" s="1"/>
  <c r="BQ8" i="37" s="1"/>
  <c r="BR8" i="37" s="1"/>
  <c r="BD27" i="51"/>
  <c r="BE27" i="51" s="1"/>
  <c r="BF27" i="51" s="1"/>
  <c r="BG27" i="51" s="1"/>
  <c r="BH27" i="51" s="1"/>
  <c r="BI27" i="51" s="1"/>
  <c r="BJ27" i="51" s="1"/>
  <c r="BK27" i="51" s="1"/>
  <c r="BL27" i="51" s="1"/>
  <c r="BM27" i="51" s="1"/>
  <c r="BN27" i="51" s="1"/>
  <c r="BO27" i="51" s="1"/>
  <c r="BP27" i="51" s="1"/>
  <c r="BQ27" i="51" s="1"/>
  <c r="BR27" i="51" s="1"/>
  <c r="BD14" i="51"/>
  <c r="BE14" i="51" s="1"/>
  <c r="BF14" i="51" s="1"/>
  <c r="BG14" i="51" s="1"/>
  <c r="BH14" i="51" s="1"/>
  <c r="BI14" i="51" s="1"/>
  <c r="BJ14" i="51" s="1"/>
  <c r="BK14" i="51" s="1"/>
  <c r="BL14" i="51" s="1"/>
  <c r="BM14" i="51" s="1"/>
  <c r="BN14" i="51" s="1"/>
  <c r="BO14" i="51" s="1"/>
  <c r="BP14" i="51" s="1"/>
  <c r="BQ14" i="51" s="1"/>
  <c r="BR14" i="51" s="1"/>
  <c r="BD25" i="43"/>
  <c r="BE25" i="43" s="1"/>
  <c r="BF25" i="43" s="1"/>
  <c r="BG25" i="43" s="1"/>
  <c r="BH25" i="43" s="1"/>
  <c r="BI25" i="43" s="1"/>
  <c r="BD13" i="41"/>
  <c r="BE13" i="41" s="1"/>
  <c r="BF13" i="41" s="1"/>
  <c r="BG13" i="41" s="1"/>
  <c r="BH13" i="41" s="1"/>
  <c r="BI13" i="41" s="1"/>
  <c r="BJ13" i="41" s="1"/>
  <c r="BK13" i="41" s="1"/>
  <c r="BL13" i="41" s="1"/>
  <c r="BM13" i="41" s="1"/>
  <c r="BN13" i="41" s="1"/>
  <c r="BO13" i="41" s="1"/>
  <c r="BP13" i="41" s="1"/>
  <c r="BQ13" i="41" s="1"/>
  <c r="BR13" i="41" s="1"/>
  <c r="BD35" i="43"/>
  <c r="BE35" i="43" s="1"/>
  <c r="BF35" i="43" s="1"/>
  <c r="BG35" i="43" s="1"/>
  <c r="BH35" i="43" s="1"/>
  <c r="BI35" i="43" s="1"/>
  <c r="BJ35" i="43" s="1"/>
  <c r="BK35" i="43" s="1"/>
  <c r="BL35" i="43" s="1"/>
  <c r="BM35" i="43" s="1"/>
  <c r="BN35" i="43" s="1"/>
  <c r="BO35" i="43" s="1"/>
  <c r="BP35" i="43" s="1"/>
  <c r="BQ35" i="43" s="1"/>
  <c r="BR35" i="43" s="1"/>
  <c r="BD17" i="51"/>
  <c r="BE17" i="51" s="1"/>
  <c r="BF17" i="51" s="1"/>
  <c r="BG17" i="51" s="1"/>
  <c r="BH17" i="51" s="1"/>
  <c r="BI17" i="51" s="1"/>
  <c r="BJ17" i="51" s="1"/>
  <c r="BK17" i="51" s="1"/>
  <c r="BL17" i="51" s="1"/>
  <c r="BM17" i="51" s="1"/>
  <c r="BN17" i="51" s="1"/>
  <c r="BO17" i="51" s="1"/>
  <c r="BP17" i="51" s="1"/>
  <c r="BQ17" i="51" s="1"/>
  <c r="BR17" i="51" s="1"/>
  <c r="BD12" i="51"/>
  <c r="BE12" i="51" s="1"/>
  <c r="BF12" i="51" s="1"/>
  <c r="BG12" i="51" s="1"/>
  <c r="BH12" i="51" s="1"/>
  <c r="BI12" i="51" s="1"/>
  <c r="BJ62" i="37"/>
  <c r="BK62" i="37" s="1"/>
  <c r="BL62" i="37" s="1"/>
  <c r="BM62" i="37" s="1"/>
  <c r="BN62" i="37" s="1"/>
  <c r="BO62" i="37" s="1"/>
  <c r="BP62" i="37" s="1"/>
  <c r="BQ62" i="37" s="1"/>
  <c r="BR62" i="37" s="1"/>
  <c r="BD11" i="45"/>
  <c r="BE11" i="45" s="1"/>
  <c r="BF11" i="45" s="1"/>
  <c r="BG11" i="45" s="1"/>
  <c r="BH11" i="45" s="1"/>
  <c r="BI11" i="45" s="1"/>
  <c r="BJ11" i="45" s="1"/>
  <c r="BK11" i="45" s="1"/>
  <c r="BL11" i="45" s="1"/>
  <c r="BM11" i="45" s="1"/>
  <c r="BN11" i="45" s="1"/>
  <c r="BO11" i="45" s="1"/>
  <c r="BP11" i="45" s="1"/>
  <c r="BQ11" i="45" s="1"/>
  <c r="BR11" i="45" s="1"/>
  <c r="AL42" i="37"/>
  <c r="AM42" i="37" s="1"/>
  <c r="AH21" i="34"/>
  <c r="BD36" i="51"/>
  <c r="BE36" i="51" s="1"/>
  <c r="BF36" i="51" s="1"/>
  <c r="BG36" i="51" s="1"/>
  <c r="BH36" i="51" s="1"/>
  <c r="BI36" i="51" s="1"/>
  <c r="BJ36" i="51" s="1"/>
  <c r="BK36" i="51" s="1"/>
  <c r="BL36" i="51" s="1"/>
  <c r="BM36" i="51" s="1"/>
  <c r="BN36" i="51" s="1"/>
  <c r="BO36" i="51" s="1"/>
  <c r="BP36" i="51" s="1"/>
  <c r="BQ36" i="51" s="1"/>
  <c r="BR36" i="51" s="1"/>
  <c r="BD28" i="50"/>
  <c r="BE28" i="50" s="1"/>
  <c r="BF28" i="50" s="1"/>
  <c r="BG28" i="50" s="1"/>
  <c r="BH28" i="50" s="1"/>
  <c r="BI28" i="50" s="1"/>
  <c r="AL13" i="50" s="1"/>
  <c r="BD45" i="51"/>
  <c r="BE45" i="51" s="1"/>
  <c r="BF45" i="51" s="1"/>
  <c r="BG45" i="51" s="1"/>
  <c r="BH45" i="51" s="1"/>
  <c r="BI45" i="51" s="1"/>
  <c r="BJ45" i="51" s="1"/>
  <c r="BK45" i="51" s="1"/>
  <c r="BL45" i="51" s="1"/>
  <c r="BM45" i="51" s="1"/>
  <c r="BN45" i="51" s="1"/>
  <c r="BO45" i="51" s="1"/>
  <c r="BP45" i="51" s="1"/>
  <c r="BQ45" i="51" s="1"/>
  <c r="BR45" i="51" s="1"/>
  <c r="BJ44" i="37"/>
  <c r="BK44" i="37" s="1"/>
  <c r="BL44" i="37" s="1"/>
  <c r="BM44" i="37" s="1"/>
  <c r="BN44" i="37" s="1"/>
  <c r="BO44" i="37" s="1"/>
  <c r="BP44" i="37" s="1"/>
  <c r="BQ44" i="37" s="1"/>
  <c r="BR44" i="37" s="1"/>
  <c r="BJ66" i="37"/>
  <c r="BK66" i="37" s="1"/>
  <c r="BL66" i="37" s="1"/>
  <c r="BM66" i="37" s="1"/>
  <c r="BN66" i="37" s="1"/>
  <c r="BO66" i="37" s="1"/>
  <c r="BP66" i="37" s="1"/>
  <c r="BQ66" i="37" s="1"/>
  <c r="BR66" i="37" s="1"/>
  <c r="BJ63" i="37"/>
  <c r="BK63" i="37" s="1"/>
  <c r="BL63" i="37" s="1"/>
  <c r="BM63" i="37" s="1"/>
  <c r="BN63" i="37" s="1"/>
  <c r="BO63" i="37" s="1"/>
  <c r="BP63" i="37" s="1"/>
  <c r="BQ63" i="37" s="1"/>
  <c r="BR63" i="37" s="1"/>
  <c r="BJ20" i="37"/>
  <c r="BK20" i="37" s="1"/>
  <c r="BL20" i="37" s="1"/>
  <c r="BM20" i="37" s="1"/>
  <c r="BN20" i="37" s="1"/>
  <c r="BO20" i="37" s="1"/>
  <c r="BP20" i="37" s="1"/>
  <c r="BQ20" i="37" s="1"/>
  <c r="BR20" i="37" s="1"/>
  <c r="AH8" i="34"/>
  <c r="AK8" i="34" s="1"/>
  <c r="BJ24" i="37"/>
  <c r="BK24" i="37" s="1"/>
  <c r="BL24" i="37" s="1"/>
  <c r="BM24" i="37" s="1"/>
  <c r="BN24" i="37" s="1"/>
  <c r="BO24" i="37" s="1"/>
  <c r="BP24" i="37" s="1"/>
  <c r="BQ24" i="37" s="1"/>
  <c r="BR24" i="37" s="1"/>
  <c r="BJ56" i="37"/>
  <c r="BK56" i="37" s="1"/>
  <c r="BL56" i="37" s="1"/>
  <c r="BM56" i="37" s="1"/>
  <c r="BN56" i="37" s="1"/>
  <c r="BO56" i="37" s="1"/>
  <c r="BP56" i="37" s="1"/>
  <c r="BQ56" i="37" s="1"/>
  <c r="BR56" i="37" s="1"/>
  <c r="AH29" i="34"/>
  <c r="AK29" i="34" s="1"/>
  <c r="AL43" i="37"/>
  <c r="AM43" i="37" s="1"/>
  <c r="AH7" i="34"/>
  <c r="AI7" i="34" s="1"/>
  <c r="AL40" i="37"/>
  <c r="AM40" i="37" s="1"/>
  <c r="AL9" i="46"/>
  <c r="AL23" i="37"/>
  <c r="AL37" i="46"/>
  <c r="AH16" i="34"/>
  <c r="AH10" i="34"/>
  <c r="AI10" i="34" s="1"/>
  <c r="AH17" i="34"/>
  <c r="BD15" i="42"/>
  <c r="BE15" i="42" s="1"/>
  <c r="BF15" i="42" s="1"/>
  <c r="BG15" i="42" s="1"/>
  <c r="BH15" i="42" s="1"/>
  <c r="BI15" i="42" s="1"/>
  <c r="BJ15" i="42" s="1"/>
  <c r="BK15" i="42" s="1"/>
  <c r="BL15" i="42" s="1"/>
  <c r="BM15" i="42" s="1"/>
  <c r="BN15" i="42" s="1"/>
  <c r="BO15" i="42" s="1"/>
  <c r="BP15" i="42" s="1"/>
  <c r="BQ15" i="42" s="1"/>
  <c r="BR15" i="42" s="1"/>
  <c r="F39" i="34"/>
  <c r="AK30" i="34"/>
  <c r="AH15" i="34"/>
  <c r="AI15" i="34" s="1"/>
  <c r="AH3" i="34"/>
  <c r="AH23" i="34"/>
  <c r="H39" i="34"/>
  <c r="AH12" i="34"/>
  <c r="AH4" i="34"/>
  <c r="AH2" i="34"/>
  <c r="AH5" i="34"/>
  <c r="AK35" i="34"/>
  <c r="AK20" i="34"/>
  <c r="AL7" i="53"/>
  <c r="L39" i="34"/>
  <c r="AH11" i="34"/>
  <c r="AH37" i="34"/>
  <c r="AI37" i="34" s="1"/>
  <c r="AH6" i="34"/>
  <c r="AH9" i="34"/>
  <c r="AH13" i="34"/>
  <c r="AI13" i="34" s="1"/>
  <c r="J39" i="34"/>
  <c r="AJ29" i="48"/>
  <c r="AH18" i="34"/>
  <c r="AI18" i="34" s="1"/>
  <c r="D39" i="34"/>
  <c r="BJ63" i="52"/>
  <c r="BK63" i="52" s="1"/>
  <c r="BL63" i="52" s="1"/>
  <c r="BM63" i="52" s="1"/>
  <c r="BN63" i="52" s="1"/>
  <c r="BO63" i="52" s="1"/>
  <c r="BP63" i="52" s="1"/>
  <c r="BQ63" i="52" s="1"/>
  <c r="BR63" i="52" s="1"/>
  <c r="AJ14" i="52"/>
  <c r="BJ49" i="52"/>
  <c r="BK49" i="52" s="1"/>
  <c r="BL49" i="52" s="1"/>
  <c r="BM49" i="52" s="1"/>
  <c r="BN49" i="52" s="1"/>
  <c r="BO49" i="52" s="1"/>
  <c r="BP49" i="52" s="1"/>
  <c r="BQ49" i="52" s="1"/>
  <c r="BR49" i="52" s="1"/>
  <c r="AL38" i="52"/>
  <c r="AM38" i="52" s="1"/>
  <c r="AJ37" i="51"/>
  <c r="AJ30" i="51"/>
  <c r="AJ14" i="53"/>
  <c r="AL63" i="53"/>
  <c r="AM63" i="53" s="1"/>
  <c r="BJ5" i="53"/>
  <c r="BK5" i="53" s="1"/>
  <c r="BL5" i="53" s="1"/>
  <c r="BM5" i="53" s="1"/>
  <c r="BN5" i="53" s="1"/>
  <c r="BO5" i="53" s="1"/>
  <c r="BP5" i="53" s="1"/>
  <c r="BQ5" i="53" s="1"/>
  <c r="BR5" i="53" s="1"/>
  <c r="AJ7" i="51"/>
  <c r="AJ19" i="50"/>
  <c r="AJ14" i="50"/>
  <c r="AJ6" i="50"/>
  <c r="AJ9" i="50"/>
  <c r="AJ23" i="51"/>
  <c r="AJ29" i="51"/>
  <c r="AJ6" i="51"/>
  <c r="AJ36" i="51"/>
  <c r="AJ24" i="51"/>
  <c r="AJ35" i="51"/>
  <c r="AJ21" i="51"/>
  <c r="AJ9" i="51"/>
  <c r="AJ12" i="53"/>
  <c r="AJ13" i="53"/>
  <c r="AJ15" i="49"/>
  <c r="AJ7" i="47"/>
  <c r="AL87" i="47"/>
  <c r="AM87" i="47" s="1"/>
  <c r="AL83" i="47"/>
  <c r="AM83" i="47" s="1"/>
  <c r="AL75" i="47"/>
  <c r="AM75" i="47" s="1"/>
  <c r="AL88" i="47"/>
  <c r="AM88" i="47" s="1"/>
  <c r="AL84" i="47"/>
  <c r="AM84" i="47" s="1"/>
  <c r="AL80" i="47"/>
  <c r="AM80" i="47" s="1"/>
  <c r="AL76" i="47"/>
  <c r="AM76" i="47" s="1"/>
  <c r="AL72" i="47"/>
  <c r="AM72" i="47" s="1"/>
  <c r="AL81" i="47"/>
  <c r="AM81" i="47" s="1"/>
  <c r="AL73" i="47"/>
  <c r="AM73" i="47" s="1"/>
  <c r="AL89" i="47"/>
  <c r="AM89" i="47" s="1"/>
  <c r="AL85" i="47"/>
  <c r="AM85" i="47" s="1"/>
  <c r="AL77" i="47"/>
  <c r="AM77" i="47" s="1"/>
  <c r="AL90" i="47"/>
  <c r="AM90" i="47" s="1"/>
  <c r="AL86" i="47"/>
  <c r="AM86" i="47" s="1"/>
  <c r="AL82" i="47"/>
  <c r="AM82" i="47" s="1"/>
  <c r="AL78" i="47"/>
  <c r="AM78" i="47" s="1"/>
  <c r="AL74" i="47"/>
  <c r="AM74" i="47" s="1"/>
  <c r="AL79" i="47"/>
  <c r="AM79" i="47" s="1"/>
  <c r="AJ27" i="47"/>
  <c r="AJ57" i="49"/>
  <c r="AJ20" i="49"/>
  <c r="AJ49" i="49"/>
  <c r="AJ34" i="49"/>
  <c r="AJ11" i="49"/>
  <c r="AJ6" i="49"/>
  <c r="AJ56" i="49"/>
  <c r="AJ22" i="49"/>
  <c r="AJ10" i="47"/>
  <c r="AJ28" i="49"/>
  <c r="AJ33" i="49"/>
  <c r="AJ10" i="49"/>
  <c r="AJ55" i="49"/>
  <c r="AJ54" i="49"/>
  <c r="AJ53" i="49"/>
  <c r="AJ7" i="49"/>
  <c r="AJ41" i="49"/>
  <c r="AJ52" i="49"/>
  <c r="AJ14" i="48"/>
  <c r="AJ5" i="48"/>
  <c r="AJ6" i="48"/>
  <c r="AJ32" i="48"/>
  <c r="AJ13" i="48"/>
  <c r="AJ34" i="46"/>
  <c r="AJ8" i="48"/>
  <c r="AJ41" i="46"/>
  <c r="AJ12" i="48"/>
  <c r="AJ25" i="47"/>
  <c r="AJ24" i="47"/>
  <c r="AJ44" i="47"/>
  <c r="AJ52" i="47"/>
  <c r="AJ75" i="47"/>
  <c r="AJ7" i="46"/>
  <c r="AJ76" i="47"/>
  <c r="AJ19" i="47"/>
  <c r="AJ74" i="47"/>
  <c r="AJ13" i="47"/>
  <c r="AJ73" i="47"/>
  <c r="AJ15" i="45"/>
  <c r="AJ12" i="47"/>
  <c r="AJ38" i="47"/>
  <c r="AJ5" i="47"/>
  <c r="AJ51" i="47"/>
  <c r="AJ24" i="46"/>
  <c r="AJ50" i="47"/>
  <c r="AJ16" i="47"/>
  <c r="AJ49" i="47"/>
  <c r="AJ45" i="46"/>
  <c r="AJ6" i="47"/>
  <c r="AJ48" i="47"/>
  <c r="AJ15" i="47"/>
  <c r="AJ47" i="47"/>
  <c r="AL29" i="47"/>
  <c r="AJ46" i="47"/>
  <c r="AL47" i="47"/>
  <c r="BJ44" i="47"/>
  <c r="BK44" i="47" s="1"/>
  <c r="BL44" i="47" s="1"/>
  <c r="BM44" i="47" s="1"/>
  <c r="BN44" i="47" s="1"/>
  <c r="BO44" i="47" s="1"/>
  <c r="BP44" i="47" s="1"/>
  <c r="BQ44" i="47" s="1"/>
  <c r="BR44" i="47" s="1"/>
  <c r="AJ35" i="46"/>
  <c r="AJ19" i="46"/>
  <c r="AJ36" i="46"/>
  <c r="AJ44" i="46"/>
  <c r="AJ9" i="46"/>
  <c r="AJ15" i="46"/>
  <c r="AJ11" i="46"/>
  <c r="AJ43" i="46"/>
  <c r="AJ48" i="45"/>
  <c r="AJ36" i="44"/>
  <c r="AJ35" i="44"/>
  <c r="AJ33" i="45"/>
  <c r="AJ47" i="45"/>
  <c r="AJ16" i="45"/>
  <c r="AJ38" i="45"/>
  <c r="AJ14" i="43"/>
  <c r="AJ12" i="45"/>
  <c r="AJ13" i="45"/>
  <c r="AJ40" i="45"/>
  <c r="AJ50" i="45"/>
  <c r="AJ46" i="45"/>
  <c r="AJ17" i="45"/>
  <c r="AJ9" i="45"/>
  <c r="AJ41" i="45"/>
  <c r="AJ33" i="44"/>
  <c r="AJ34" i="44"/>
  <c r="AJ32" i="44"/>
  <c r="AJ31" i="44"/>
  <c r="AJ30" i="44"/>
  <c r="AJ29" i="44"/>
  <c r="AJ14" i="44"/>
  <c r="AJ11" i="44"/>
  <c r="AJ8" i="44"/>
  <c r="AJ18" i="44"/>
  <c r="AJ17" i="44"/>
  <c r="AJ28" i="44"/>
  <c r="AJ27" i="44"/>
  <c r="AJ9" i="44"/>
  <c r="AJ25" i="44"/>
  <c r="AJ5" i="44"/>
  <c r="AJ24" i="44"/>
  <c r="AJ13" i="44"/>
  <c r="AJ5" i="45"/>
  <c r="AJ39" i="45"/>
  <c r="AJ14" i="45"/>
  <c r="AH38" i="10"/>
  <c r="AI38" i="10" s="1"/>
  <c r="AJ21" i="45"/>
  <c r="AH37" i="10"/>
  <c r="AI37" i="10" s="1"/>
  <c r="AJ51" i="45"/>
  <c r="AJ52" i="45"/>
  <c r="AJ29" i="45"/>
  <c r="AJ19" i="45"/>
  <c r="AJ26" i="44"/>
  <c r="AJ28" i="45"/>
  <c r="AJ6" i="45"/>
  <c r="AJ12" i="44"/>
  <c r="AJ34" i="43"/>
  <c r="AJ5" i="43"/>
  <c r="AJ33" i="43"/>
  <c r="BD37" i="43"/>
  <c r="BE37" i="43" s="1"/>
  <c r="BF37" i="43" s="1"/>
  <c r="BG37" i="43" s="1"/>
  <c r="BH37" i="43" s="1"/>
  <c r="BI37" i="43" s="1"/>
  <c r="BJ37" i="43" s="1"/>
  <c r="BK37" i="43" s="1"/>
  <c r="BL37" i="43" s="1"/>
  <c r="BM37" i="43" s="1"/>
  <c r="BN37" i="43" s="1"/>
  <c r="BO37" i="43" s="1"/>
  <c r="BP37" i="43" s="1"/>
  <c r="BQ37" i="43" s="1"/>
  <c r="BR37" i="43" s="1"/>
  <c r="BD27" i="43"/>
  <c r="BE27" i="43" s="1"/>
  <c r="BF27" i="43" s="1"/>
  <c r="BG27" i="43" s="1"/>
  <c r="BH27" i="43" s="1"/>
  <c r="BI27" i="43" s="1"/>
  <c r="BJ27" i="43" s="1"/>
  <c r="BK27" i="43" s="1"/>
  <c r="BL27" i="43" s="1"/>
  <c r="BM27" i="43" s="1"/>
  <c r="BN27" i="43" s="1"/>
  <c r="BO27" i="43" s="1"/>
  <c r="BP27" i="43" s="1"/>
  <c r="BQ27" i="43" s="1"/>
  <c r="BR27" i="43" s="1"/>
  <c r="BJ35" i="37"/>
  <c r="BK35" i="37" s="1"/>
  <c r="BL35" i="37" s="1"/>
  <c r="BM35" i="37" s="1"/>
  <c r="BN35" i="37" s="1"/>
  <c r="BO35" i="37" s="1"/>
  <c r="BP35" i="37" s="1"/>
  <c r="BQ35" i="37" s="1"/>
  <c r="BR35" i="37" s="1"/>
  <c r="BJ54" i="37"/>
  <c r="BK54" i="37" s="1"/>
  <c r="BL54" i="37" s="1"/>
  <c r="BM54" i="37" s="1"/>
  <c r="BN54" i="37" s="1"/>
  <c r="BO54" i="37" s="1"/>
  <c r="BP54" i="37" s="1"/>
  <c r="BQ54" i="37" s="1"/>
  <c r="BR54" i="37" s="1"/>
  <c r="AJ32" i="43"/>
  <c r="AJ31" i="43"/>
  <c r="AJ6" i="43"/>
  <c r="AJ29" i="43"/>
  <c r="AJ19" i="43"/>
  <c r="AJ30" i="43"/>
  <c r="AJ12" i="43"/>
  <c r="AJ11" i="43"/>
  <c r="AJ10" i="43"/>
  <c r="AJ24" i="43"/>
  <c r="AJ18" i="43"/>
  <c r="AJ17" i="43"/>
  <c r="AJ15" i="43"/>
  <c r="AJ8" i="43"/>
  <c r="AJ21" i="43"/>
  <c r="BJ51" i="37"/>
  <c r="BK51" i="37" s="1"/>
  <c r="BL51" i="37" s="1"/>
  <c r="BM51" i="37" s="1"/>
  <c r="BN51" i="37" s="1"/>
  <c r="BO51" i="37" s="1"/>
  <c r="BP51" i="37" s="1"/>
  <c r="BQ51" i="37" s="1"/>
  <c r="BR51" i="37" s="1"/>
  <c r="BJ64" i="37"/>
  <c r="BK64" i="37" s="1"/>
  <c r="BL64" i="37" s="1"/>
  <c r="BM64" i="37" s="1"/>
  <c r="BN64" i="37" s="1"/>
  <c r="BO64" i="37" s="1"/>
  <c r="BP64" i="37" s="1"/>
  <c r="BQ64" i="37" s="1"/>
  <c r="BR64" i="37" s="1"/>
  <c r="BJ32" i="37"/>
  <c r="BK32" i="37" s="1"/>
  <c r="BL32" i="37" s="1"/>
  <c r="BM32" i="37" s="1"/>
  <c r="BN32" i="37" s="1"/>
  <c r="BO32" i="37" s="1"/>
  <c r="BP32" i="37" s="1"/>
  <c r="BQ32" i="37" s="1"/>
  <c r="BR32" i="37" s="1"/>
  <c r="AL37" i="37"/>
  <c r="AM37" i="37" s="1"/>
  <c r="BJ53" i="37"/>
  <c r="BK53" i="37" s="1"/>
  <c r="BL53" i="37" s="1"/>
  <c r="BM53" i="37" s="1"/>
  <c r="BN53" i="37" s="1"/>
  <c r="BO53" i="37" s="1"/>
  <c r="BP53" i="37" s="1"/>
  <c r="BQ53" i="37" s="1"/>
  <c r="BR53" i="37" s="1"/>
  <c r="AL70" i="37"/>
  <c r="AM70" i="37" s="1"/>
  <c r="AJ13" i="41"/>
  <c r="AJ14" i="41"/>
  <c r="AJ19" i="42"/>
  <c r="AJ8" i="42"/>
  <c r="AJ7" i="42"/>
  <c r="AJ6" i="41"/>
  <c r="AJ18" i="42"/>
  <c r="AJ9" i="41"/>
  <c r="AL59" i="52"/>
  <c r="AM59" i="52" s="1"/>
  <c r="AL63" i="51"/>
  <c r="AM63" i="51" s="1"/>
  <c r="AL70" i="53"/>
  <c r="AM70" i="53" s="1"/>
  <c r="BJ48" i="53"/>
  <c r="BK48" i="53" s="1"/>
  <c r="BL48" i="53" s="1"/>
  <c r="BM48" i="53" s="1"/>
  <c r="BN48" i="53" s="1"/>
  <c r="BO48" i="53" s="1"/>
  <c r="BP48" i="53" s="1"/>
  <c r="BQ48" i="53" s="1"/>
  <c r="BR48" i="53" s="1"/>
  <c r="BJ46" i="47"/>
  <c r="BK46" i="47" s="1"/>
  <c r="BL46" i="47" s="1"/>
  <c r="BM46" i="47" s="1"/>
  <c r="BN46" i="47" s="1"/>
  <c r="BO46" i="47" s="1"/>
  <c r="BP46" i="47" s="1"/>
  <c r="BQ46" i="47" s="1"/>
  <c r="BR46" i="47" s="1"/>
  <c r="AL14" i="47"/>
  <c r="AL61" i="46"/>
  <c r="AM61" i="46" s="1"/>
  <c r="AL45" i="52"/>
  <c r="AM45" i="52" s="1"/>
  <c r="BJ68" i="52"/>
  <c r="BK68" i="52" s="1"/>
  <c r="BL68" i="52" s="1"/>
  <c r="BM68" i="52" s="1"/>
  <c r="BN68" i="52" s="1"/>
  <c r="BO68" i="52" s="1"/>
  <c r="BP68" i="52" s="1"/>
  <c r="BQ68" i="52" s="1"/>
  <c r="BR68" i="52" s="1"/>
  <c r="AL30" i="53"/>
  <c r="AM30" i="53" s="1"/>
  <c r="AH35" i="10"/>
  <c r="AK35" i="10" s="1"/>
  <c r="AH30" i="10"/>
  <c r="AK30" i="10" s="1"/>
  <c r="AH12" i="10"/>
  <c r="AH36" i="10"/>
  <c r="AK36" i="10" s="1"/>
  <c r="AH11" i="10"/>
  <c r="AK11" i="10" s="1"/>
  <c r="AL50" i="41"/>
  <c r="AM50" i="41" s="1"/>
  <c r="BJ27" i="47"/>
  <c r="BK27" i="47" s="1"/>
  <c r="BL27" i="47" s="1"/>
  <c r="BM27" i="47" s="1"/>
  <c r="BN27" i="47" s="1"/>
  <c r="BO27" i="47" s="1"/>
  <c r="BP27" i="47" s="1"/>
  <c r="BQ27" i="47" s="1"/>
  <c r="BR27" i="47" s="1"/>
  <c r="AL61" i="49"/>
  <c r="AM61" i="49" s="1"/>
  <c r="AL53" i="47"/>
  <c r="AM53" i="47" s="1"/>
  <c r="BJ9" i="47"/>
  <c r="BK9" i="47" s="1"/>
  <c r="BL9" i="47" s="1"/>
  <c r="BM9" i="47" s="1"/>
  <c r="BN9" i="47" s="1"/>
  <c r="BO9" i="47" s="1"/>
  <c r="BP9" i="47" s="1"/>
  <c r="BQ9" i="47" s="1"/>
  <c r="BR9" i="47" s="1"/>
  <c r="AL54" i="47"/>
  <c r="AM54" i="47" s="1"/>
  <c r="BJ5" i="47"/>
  <c r="BK5" i="47" s="1"/>
  <c r="BL5" i="47" s="1"/>
  <c r="BM5" i="47" s="1"/>
  <c r="BN5" i="47" s="1"/>
  <c r="BO5" i="47" s="1"/>
  <c r="BP5" i="47" s="1"/>
  <c r="BQ5" i="47" s="1"/>
  <c r="BR5" i="47" s="1"/>
  <c r="AL70" i="49"/>
  <c r="AM70" i="49" s="1"/>
  <c r="BJ11" i="52"/>
  <c r="BK11" i="52" s="1"/>
  <c r="BL11" i="52" s="1"/>
  <c r="BM11" i="52" s="1"/>
  <c r="BN11" i="52" s="1"/>
  <c r="BO11" i="52" s="1"/>
  <c r="BP11" i="52" s="1"/>
  <c r="BQ11" i="52" s="1"/>
  <c r="BR11" i="52" s="1"/>
  <c r="BJ33" i="52"/>
  <c r="BK33" i="52" s="1"/>
  <c r="BL33" i="52" s="1"/>
  <c r="BM33" i="52" s="1"/>
  <c r="BN33" i="52" s="1"/>
  <c r="BO33" i="52" s="1"/>
  <c r="BP33" i="52" s="1"/>
  <c r="BQ33" i="52" s="1"/>
  <c r="BR33" i="52" s="1"/>
  <c r="BJ41" i="53"/>
  <c r="BK41" i="53" s="1"/>
  <c r="BL41" i="53" s="1"/>
  <c r="BM41" i="53" s="1"/>
  <c r="BN41" i="53" s="1"/>
  <c r="BO41" i="53" s="1"/>
  <c r="BP41" i="53" s="1"/>
  <c r="BQ41" i="53" s="1"/>
  <c r="BR41" i="53" s="1"/>
  <c r="BJ67" i="53"/>
  <c r="BK67" i="53" s="1"/>
  <c r="BL67" i="53" s="1"/>
  <c r="BM67" i="53" s="1"/>
  <c r="BN67" i="53" s="1"/>
  <c r="BO67" i="53" s="1"/>
  <c r="BP67" i="53" s="1"/>
  <c r="BQ67" i="53" s="1"/>
  <c r="BR67" i="53" s="1"/>
  <c r="AL44" i="53"/>
  <c r="AM44" i="53" s="1"/>
  <c r="AL63" i="46"/>
  <c r="AM63" i="46" s="1"/>
  <c r="BJ10" i="46"/>
  <c r="BK10" i="46" s="1"/>
  <c r="BL10" i="46" s="1"/>
  <c r="BM10" i="46" s="1"/>
  <c r="BN10" i="46" s="1"/>
  <c r="BO10" i="46" s="1"/>
  <c r="BP10" i="46" s="1"/>
  <c r="BQ10" i="46" s="1"/>
  <c r="BR10" i="46" s="1"/>
  <c r="BJ71" i="46"/>
  <c r="BK71" i="46" s="1"/>
  <c r="BL71" i="46" s="1"/>
  <c r="BM71" i="46" s="1"/>
  <c r="BN71" i="46" s="1"/>
  <c r="BO71" i="46" s="1"/>
  <c r="BP71" i="46" s="1"/>
  <c r="BQ71" i="46" s="1"/>
  <c r="BR71" i="46" s="1"/>
  <c r="BJ62" i="52"/>
  <c r="BK62" i="52" s="1"/>
  <c r="BL62" i="52" s="1"/>
  <c r="BM62" i="52" s="1"/>
  <c r="BN62" i="52" s="1"/>
  <c r="BO62" i="52" s="1"/>
  <c r="BP62" i="52" s="1"/>
  <c r="BQ62" i="52" s="1"/>
  <c r="BR62" i="52" s="1"/>
  <c r="BJ6" i="52"/>
  <c r="BK6" i="52" s="1"/>
  <c r="BL6" i="52" s="1"/>
  <c r="BM6" i="52" s="1"/>
  <c r="BN6" i="52" s="1"/>
  <c r="BO6" i="52" s="1"/>
  <c r="BP6" i="52" s="1"/>
  <c r="BQ6" i="52" s="1"/>
  <c r="BR6" i="52" s="1"/>
  <c r="BJ33" i="53"/>
  <c r="BK33" i="53" s="1"/>
  <c r="BL33" i="53" s="1"/>
  <c r="BM33" i="53" s="1"/>
  <c r="BN33" i="53" s="1"/>
  <c r="BO33" i="53" s="1"/>
  <c r="BP33" i="53" s="1"/>
  <c r="BQ33" i="53" s="1"/>
  <c r="BR33" i="53" s="1"/>
  <c r="BD9" i="41"/>
  <c r="BE9" i="41" s="1"/>
  <c r="BF9" i="41" s="1"/>
  <c r="BG9" i="41" s="1"/>
  <c r="BH9" i="41" s="1"/>
  <c r="BI9" i="41" s="1"/>
  <c r="BJ9" i="41" s="1"/>
  <c r="BK9" i="41" s="1"/>
  <c r="BL9" i="41" s="1"/>
  <c r="BM9" i="41" s="1"/>
  <c r="BN9" i="41" s="1"/>
  <c r="BO9" i="41" s="1"/>
  <c r="BP9" i="41" s="1"/>
  <c r="BQ9" i="41" s="1"/>
  <c r="BR9" i="41" s="1"/>
  <c r="AH9" i="10"/>
  <c r="BD5" i="41"/>
  <c r="BE5" i="41" s="1"/>
  <c r="BF5" i="41" s="1"/>
  <c r="BG5" i="41" s="1"/>
  <c r="BH5" i="41" s="1"/>
  <c r="BI5" i="41" s="1"/>
  <c r="BJ5" i="41" s="1"/>
  <c r="BK5" i="41" s="1"/>
  <c r="BL5" i="41" s="1"/>
  <c r="BM5" i="41" s="1"/>
  <c r="BN5" i="41" s="1"/>
  <c r="BO5" i="41" s="1"/>
  <c r="BP5" i="41" s="1"/>
  <c r="BQ5" i="41" s="1"/>
  <c r="BR5" i="41" s="1"/>
  <c r="BD11" i="41"/>
  <c r="BE11" i="41" s="1"/>
  <c r="BF11" i="41" s="1"/>
  <c r="BG11" i="41" s="1"/>
  <c r="BH11" i="41" s="1"/>
  <c r="BI11" i="41" s="1"/>
  <c r="BJ11" i="41" s="1"/>
  <c r="BK11" i="41" s="1"/>
  <c r="BL11" i="41" s="1"/>
  <c r="BM11" i="41" s="1"/>
  <c r="BN11" i="41" s="1"/>
  <c r="BO11" i="41" s="1"/>
  <c r="BP11" i="41" s="1"/>
  <c r="BQ11" i="41" s="1"/>
  <c r="BR11" i="41" s="1"/>
  <c r="AL69" i="41"/>
  <c r="AM69" i="41" s="1"/>
  <c r="BD7" i="44"/>
  <c r="BE7" i="44" s="1"/>
  <c r="BF7" i="44" s="1"/>
  <c r="BG7" i="44" s="1"/>
  <c r="BH7" i="44" s="1"/>
  <c r="BI7" i="44" s="1"/>
  <c r="BJ7" i="44" s="1"/>
  <c r="BK7" i="44" s="1"/>
  <c r="BL7" i="44" s="1"/>
  <c r="BM7" i="44" s="1"/>
  <c r="BN7" i="44" s="1"/>
  <c r="BO7" i="44" s="1"/>
  <c r="BP7" i="44" s="1"/>
  <c r="BQ7" i="44" s="1"/>
  <c r="BR7" i="44" s="1"/>
  <c r="BJ12" i="46"/>
  <c r="BK12" i="46" s="1"/>
  <c r="BL12" i="46" s="1"/>
  <c r="BM12" i="46" s="1"/>
  <c r="BN12" i="46" s="1"/>
  <c r="BO12" i="46" s="1"/>
  <c r="BP12" i="46" s="1"/>
  <c r="BQ12" i="46" s="1"/>
  <c r="BR12" i="46" s="1"/>
  <c r="BJ65" i="46"/>
  <c r="BK65" i="46" s="1"/>
  <c r="BL65" i="46" s="1"/>
  <c r="BM65" i="46" s="1"/>
  <c r="BN65" i="46" s="1"/>
  <c r="BO65" i="46" s="1"/>
  <c r="BP65" i="46" s="1"/>
  <c r="BQ65" i="46" s="1"/>
  <c r="BR65" i="46" s="1"/>
  <c r="BJ23" i="52"/>
  <c r="BK23" i="52" s="1"/>
  <c r="BL23" i="52" s="1"/>
  <c r="BM23" i="52" s="1"/>
  <c r="BN23" i="52" s="1"/>
  <c r="BO23" i="52" s="1"/>
  <c r="BP23" i="52" s="1"/>
  <c r="BQ23" i="52" s="1"/>
  <c r="BR23" i="52" s="1"/>
  <c r="AL23" i="41"/>
  <c r="AM23" i="41" s="1"/>
  <c r="AL36" i="41"/>
  <c r="AM36" i="41" s="1"/>
  <c r="AL8" i="47"/>
  <c r="BJ42" i="49"/>
  <c r="BK42" i="49" s="1"/>
  <c r="BL42" i="49" s="1"/>
  <c r="BM42" i="49" s="1"/>
  <c r="BN42" i="49" s="1"/>
  <c r="BO42" i="49" s="1"/>
  <c r="BP42" i="49" s="1"/>
  <c r="BQ42" i="49" s="1"/>
  <c r="BR42" i="49" s="1"/>
  <c r="BJ21" i="52"/>
  <c r="BK21" i="52" s="1"/>
  <c r="BL21" i="52" s="1"/>
  <c r="BM21" i="52" s="1"/>
  <c r="BN21" i="52" s="1"/>
  <c r="BO21" i="52" s="1"/>
  <c r="BP21" i="52" s="1"/>
  <c r="BQ21" i="52" s="1"/>
  <c r="BR21" i="52" s="1"/>
  <c r="AL33" i="37"/>
  <c r="AM33" i="37" s="1"/>
  <c r="AL61" i="47"/>
  <c r="AM61" i="47" s="1"/>
  <c r="AH5" i="10"/>
  <c r="AH19" i="10"/>
  <c r="AH21" i="10"/>
  <c r="AK21" i="10" s="1"/>
  <c r="AH6" i="10"/>
  <c r="AH15" i="10"/>
  <c r="BJ30" i="46"/>
  <c r="BK30" i="46" s="1"/>
  <c r="BL30" i="46" s="1"/>
  <c r="BM30" i="46" s="1"/>
  <c r="BN30" i="46" s="1"/>
  <c r="BO30" i="46" s="1"/>
  <c r="BP30" i="46" s="1"/>
  <c r="BQ30" i="46" s="1"/>
  <c r="BR30" i="46" s="1"/>
  <c r="BJ58" i="46"/>
  <c r="BK58" i="46" s="1"/>
  <c r="BL58" i="46" s="1"/>
  <c r="BM58" i="46" s="1"/>
  <c r="BN58" i="46" s="1"/>
  <c r="BO58" i="46" s="1"/>
  <c r="BP58" i="46" s="1"/>
  <c r="BQ58" i="46" s="1"/>
  <c r="BR58" i="46" s="1"/>
  <c r="BJ54" i="52"/>
  <c r="BK54" i="52" s="1"/>
  <c r="BL54" i="52" s="1"/>
  <c r="BM54" i="52" s="1"/>
  <c r="BN54" i="52" s="1"/>
  <c r="BO54" i="52" s="1"/>
  <c r="BP54" i="52" s="1"/>
  <c r="BQ54" i="52" s="1"/>
  <c r="BR54" i="52" s="1"/>
  <c r="BJ57" i="53"/>
  <c r="BK57" i="53" s="1"/>
  <c r="BL57" i="53" s="1"/>
  <c r="BM57" i="53" s="1"/>
  <c r="BN57" i="53" s="1"/>
  <c r="BO57" i="53" s="1"/>
  <c r="BP57" i="53" s="1"/>
  <c r="BQ57" i="53" s="1"/>
  <c r="BR57" i="53" s="1"/>
  <c r="BJ59" i="53"/>
  <c r="BK59" i="53" s="1"/>
  <c r="BL59" i="53" s="1"/>
  <c r="BM59" i="53" s="1"/>
  <c r="BN59" i="53" s="1"/>
  <c r="BO59" i="53" s="1"/>
  <c r="BP59" i="53" s="1"/>
  <c r="BQ59" i="53" s="1"/>
  <c r="BR59" i="53" s="1"/>
  <c r="BJ21" i="53"/>
  <c r="BK21" i="53" s="1"/>
  <c r="BL21" i="53" s="1"/>
  <c r="BM21" i="53" s="1"/>
  <c r="BN21" i="53" s="1"/>
  <c r="BO21" i="53" s="1"/>
  <c r="BP21" i="53" s="1"/>
  <c r="BQ21" i="53" s="1"/>
  <c r="BR21" i="53" s="1"/>
  <c r="BD10" i="41"/>
  <c r="BE10" i="41" s="1"/>
  <c r="BF10" i="41" s="1"/>
  <c r="BG10" i="41" s="1"/>
  <c r="BH10" i="41" s="1"/>
  <c r="BI10" i="41" s="1"/>
  <c r="BJ10" i="41" s="1"/>
  <c r="BK10" i="41" s="1"/>
  <c r="BL10" i="41" s="1"/>
  <c r="BM10" i="41" s="1"/>
  <c r="BN10" i="41" s="1"/>
  <c r="BO10" i="41" s="1"/>
  <c r="BP10" i="41" s="1"/>
  <c r="BQ10" i="41" s="1"/>
  <c r="BR10" i="41" s="1"/>
  <c r="AH8" i="10"/>
  <c r="AH13" i="10"/>
  <c r="AH7" i="10"/>
  <c r="AH29" i="10"/>
  <c r="AK29" i="10" s="1"/>
  <c r="AH22" i="10"/>
  <c r="AH23" i="10"/>
  <c r="AH10" i="10"/>
  <c r="AH20" i="10"/>
  <c r="AL56" i="41"/>
  <c r="AM56" i="41" s="1"/>
  <c r="AL46" i="41"/>
  <c r="AM46" i="41" s="1"/>
  <c r="AH18" i="10"/>
  <c r="AH14" i="10"/>
  <c r="BJ26" i="37"/>
  <c r="BK26" i="37" s="1"/>
  <c r="BL26" i="37" s="1"/>
  <c r="BM26" i="37" s="1"/>
  <c r="BN26" i="37" s="1"/>
  <c r="BO26" i="37" s="1"/>
  <c r="BP26" i="37" s="1"/>
  <c r="BQ26" i="37" s="1"/>
  <c r="BR26" i="37" s="1"/>
  <c r="AH17" i="10"/>
  <c r="BJ12" i="37"/>
  <c r="BK12" i="37" s="1"/>
  <c r="BL12" i="37" s="1"/>
  <c r="BM12" i="37" s="1"/>
  <c r="BN12" i="37" s="1"/>
  <c r="BO12" i="37" s="1"/>
  <c r="BP12" i="37" s="1"/>
  <c r="BQ12" i="37" s="1"/>
  <c r="BR12" i="37" s="1"/>
  <c r="AL43" i="46"/>
  <c r="AL48" i="47"/>
  <c r="AL34" i="52"/>
  <c r="AM34" i="52" s="1"/>
  <c r="AL55" i="52"/>
  <c r="AM55" i="52" s="1"/>
  <c r="AL62" i="53"/>
  <c r="AM62" i="53" s="1"/>
  <c r="AL32" i="53"/>
  <c r="AM32" i="53" s="1"/>
  <c r="AL12" i="46"/>
  <c r="AL59" i="46"/>
  <c r="AM59" i="46" s="1"/>
  <c r="AH3" i="10"/>
  <c r="BD22" i="42"/>
  <c r="BE22" i="42" s="1"/>
  <c r="BF22" i="42" s="1"/>
  <c r="BG22" i="42" s="1"/>
  <c r="BH22" i="42" s="1"/>
  <c r="BI22" i="42" s="1"/>
  <c r="BJ22" i="42" s="1"/>
  <c r="BK22" i="42" s="1"/>
  <c r="BL22" i="42" s="1"/>
  <c r="BM22" i="42" s="1"/>
  <c r="BN22" i="42" s="1"/>
  <c r="BO22" i="42" s="1"/>
  <c r="BP22" i="42" s="1"/>
  <c r="BQ22" i="42" s="1"/>
  <c r="BR22" i="42" s="1"/>
  <c r="AL24" i="41"/>
  <c r="AM24" i="41" s="1"/>
  <c r="AL38" i="41"/>
  <c r="AM38" i="41" s="1"/>
  <c r="BJ39" i="53"/>
  <c r="BK39" i="53" s="1"/>
  <c r="BL39" i="53" s="1"/>
  <c r="BM39" i="53" s="1"/>
  <c r="BN39" i="53" s="1"/>
  <c r="BO39" i="53" s="1"/>
  <c r="BP39" i="53" s="1"/>
  <c r="BQ39" i="53" s="1"/>
  <c r="BR39" i="53" s="1"/>
  <c r="AL39" i="53"/>
  <c r="AM39" i="53" s="1"/>
  <c r="BJ28" i="53"/>
  <c r="BK28" i="53" s="1"/>
  <c r="BL28" i="53" s="1"/>
  <c r="BM28" i="53" s="1"/>
  <c r="BN28" i="53" s="1"/>
  <c r="BO28" i="53" s="1"/>
  <c r="BP28" i="53" s="1"/>
  <c r="BQ28" i="53" s="1"/>
  <c r="BR28" i="53" s="1"/>
  <c r="AL28" i="53"/>
  <c r="AM28" i="53" s="1"/>
  <c r="BJ56" i="53"/>
  <c r="BK56" i="53" s="1"/>
  <c r="BL56" i="53" s="1"/>
  <c r="BM56" i="53" s="1"/>
  <c r="BN56" i="53" s="1"/>
  <c r="BO56" i="53" s="1"/>
  <c r="BP56" i="53" s="1"/>
  <c r="BQ56" i="53" s="1"/>
  <c r="BR56" i="53" s="1"/>
  <c r="AL56" i="53"/>
  <c r="AM56" i="53" s="1"/>
  <c r="BJ61" i="53"/>
  <c r="BK61" i="53" s="1"/>
  <c r="BL61" i="53" s="1"/>
  <c r="BM61" i="53" s="1"/>
  <c r="BN61" i="53" s="1"/>
  <c r="BO61" i="53" s="1"/>
  <c r="BP61" i="53" s="1"/>
  <c r="BQ61" i="53" s="1"/>
  <c r="BR61" i="53" s="1"/>
  <c r="AL61" i="53"/>
  <c r="AM61" i="53" s="1"/>
  <c r="BJ31" i="53"/>
  <c r="BK31" i="53" s="1"/>
  <c r="BL31" i="53" s="1"/>
  <c r="BM31" i="53" s="1"/>
  <c r="BN31" i="53" s="1"/>
  <c r="BO31" i="53" s="1"/>
  <c r="BP31" i="53" s="1"/>
  <c r="BQ31" i="53" s="1"/>
  <c r="BR31" i="53" s="1"/>
  <c r="AL31" i="53"/>
  <c r="AM31" i="53" s="1"/>
  <c r="BJ60" i="53"/>
  <c r="BK60" i="53" s="1"/>
  <c r="BL60" i="53" s="1"/>
  <c r="BM60" i="53" s="1"/>
  <c r="BN60" i="53" s="1"/>
  <c r="BO60" i="53" s="1"/>
  <c r="BP60" i="53" s="1"/>
  <c r="BQ60" i="53" s="1"/>
  <c r="BR60" i="53" s="1"/>
  <c r="AL60" i="53"/>
  <c r="AM60" i="53" s="1"/>
  <c r="BJ24" i="53"/>
  <c r="BK24" i="53" s="1"/>
  <c r="BL24" i="53" s="1"/>
  <c r="BM24" i="53" s="1"/>
  <c r="BN24" i="53" s="1"/>
  <c r="BO24" i="53" s="1"/>
  <c r="BP24" i="53" s="1"/>
  <c r="BQ24" i="53" s="1"/>
  <c r="BR24" i="53" s="1"/>
  <c r="AL26" i="53"/>
  <c r="AM26" i="53" s="1"/>
  <c r="BJ27" i="53"/>
  <c r="BK27" i="53" s="1"/>
  <c r="BL27" i="53" s="1"/>
  <c r="BM27" i="53" s="1"/>
  <c r="BN27" i="53" s="1"/>
  <c r="BO27" i="53" s="1"/>
  <c r="BP27" i="53" s="1"/>
  <c r="BQ27" i="53" s="1"/>
  <c r="BR27" i="53" s="1"/>
  <c r="AL10" i="53"/>
  <c r="BJ16" i="53"/>
  <c r="BK16" i="53" s="1"/>
  <c r="BL16" i="53" s="1"/>
  <c r="BM16" i="53" s="1"/>
  <c r="BN16" i="53" s="1"/>
  <c r="BO16" i="53" s="1"/>
  <c r="BP16" i="53" s="1"/>
  <c r="BQ16" i="53" s="1"/>
  <c r="BR16" i="53" s="1"/>
  <c r="BJ47" i="53"/>
  <c r="BK47" i="53" s="1"/>
  <c r="BL47" i="53" s="1"/>
  <c r="BM47" i="53" s="1"/>
  <c r="BN47" i="53" s="1"/>
  <c r="BO47" i="53" s="1"/>
  <c r="BP47" i="53" s="1"/>
  <c r="BQ47" i="53" s="1"/>
  <c r="BR47" i="53" s="1"/>
  <c r="AL47" i="53"/>
  <c r="AM47" i="53" s="1"/>
  <c r="BJ14" i="53"/>
  <c r="BK14" i="53" s="1"/>
  <c r="BL14" i="53" s="1"/>
  <c r="BM14" i="53" s="1"/>
  <c r="BN14" i="53" s="1"/>
  <c r="BO14" i="53" s="1"/>
  <c r="BP14" i="53" s="1"/>
  <c r="BQ14" i="53" s="1"/>
  <c r="BR14" i="53" s="1"/>
  <c r="AL20" i="53"/>
  <c r="AM20" i="53" s="1"/>
  <c r="BJ58" i="53"/>
  <c r="BK58" i="53" s="1"/>
  <c r="BL58" i="53" s="1"/>
  <c r="BM58" i="53" s="1"/>
  <c r="BN58" i="53" s="1"/>
  <c r="BO58" i="53" s="1"/>
  <c r="BP58" i="53" s="1"/>
  <c r="BQ58" i="53" s="1"/>
  <c r="BR58" i="53" s="1"/>
  <c r="AL58" i="53"/>
  <c r="AM58" i="53" s="1"/>
  <c r="BJ19" i="53"/>
  <c r="BK19" i="53" s="1"/>
  <c r="BL19" i="53" s="1"/>
  <c r="BM19" i="53" s="1"/>
  <c r="BN19" i="53" s="1"/>
  <c r="BO19" i="53" s="1"/>
  <c r="BP19" i="53" s="1"/>
  <c r="BQ19" i="53" s="1"/>
  <c r="BR19" i="53" s="1"/>
  <c r="AL25" i="53"/>
  <c r="AM25" i="53" s="1"/>
  <c r="BJ45" i="53"/>
  <c r="BK45" i="53" s="1"/>
  <c r="BL45" i="53" s="1"/>
  <c r="BM45" i="53" s="1"/>
  <c r="BN45" i="53" s="1"/>
  <c r="BO45" i="53" s="1"/>
  <c r="BP45" i="53" s="1"/>
  <c r="BQ45" i="53" s="1"/>
  <c r="BR45" i="53" s="1"/>
  <c r="AL45" i="53"/>
  <c r="AM45" i="53" s="1"/>
  <c r="BJ35" i="53"/>
  <c r="BK35" i="53" s="1"/>
  <c r="BL35" i="53" s="1"/>
  <c r="BM35" i="53" s="1"/>
  <c r="BN35" i="53" s="1"/>
  <c r="BO35" i="53" s="1"/>
  <c r="BP35" i="53" s="1"/>
  <c r="BQ35" i="53" s="1"/>
  <c r="BR35" i="53" s="1"/>
  <c r="AL35" i="53"/>
  <c r="AM35" i="53" s="1"/>
  <c r="BJ9" i="53"/>
  <c r="BK9" i="53" s="1"/>
  <c r="BL9" i="53" s="1"/>
  <c r="BM9" i="53" s="1"/>
  <c r="BN9" i="53" s="1"/>
  <c r="BO9" i="53" s="1"/>
  <c r="BP9" i="53" s="1"/>
  <c r="BQ9" i="53" s="1"/>
  <c r="BR9" i="53" s="1"/>
  <c r="AL16" i="53"/>
  <c r="AM16" i="53" s="1"/>
  <c r="BJ65" i="53"/>
  <c r="BK65" i="53" s="1"/>
  <c r="BL65" i="53" s="1"/>
  <c r="BM65" i="53" s="1"/>
  <c r="BN65" i="53" s="1"/>
  <c r="BO65" i="53" s="1"/>
  <c r="BP65" i="53" s="1"/>
  <c r="BQ65" i="53" s="1"/>
  <c r="BR65" i="53" s="1"/>
  <c r="AL65" i="53"/>
  <c r="AM65" i="53" s="1"/>
  <c r="BJ68" i="53"/>
  <c r="BK68" i="53" s="1"/>
  <c r="BL68" i="53" s="1"/>
  <c r="BM68" i="53" s="1"/>
  <c r="BN68" i="53" s="1"/>
  <c r="BO68" i="53" s="1"/>
  <c r="BP68" i="53" s="1"/>
  <c r="BQ68" i="53" s="1"/>
  <c r="BR68" i="53" s="1"/>
  <c r="AL68" i="53"/>
  <c r="AM68" i="53" s="1"/>
  <c r="BJ71" i="53"/>
  <c r="BK71" i="53" s="1"/>
  <c r="BL71" i="53" s="1"/>
  <c r="BM71" i="53" s="1"/>
  <c r="BN71" i="53" s="1"/>
  <c r="BO71" i="53" s="1"/>
  <c r="BP71" i="53" s="1"/>
  <c r="BQ71" i="53" s="1"/>
  <c r="BR71" i="53" s="1"/>
  <c r="AL71" i="53"/>
  <c r="AM71" i="53" s="1"/>
  <c r="AL8" i="53"/>
  <c r="BJ11" i="53"/>
  <c r="BK11" i="53" s="1"/>
  <c r="BL11" i="53" s="1"/>
  <c r="BM11" i="53" s="1"/>
  <c r="BN11" i="53" s="1"/>
  <c r="BO11" i="53" s="1"/>
  <c r="BP11" i="53" s="1"/>
  <c r="BQ11" i="53" s="1"/>
  <c r="BR11" i="53" s="1"/>
  <c r="BJ72" i="53"/>
  <c r="BK72" i="53" s="1"/>
  <c r="BL72" i="53" s="1"/>
  <c r="BM72" i="53" s="1"/>
  <c r="BN72" i="53" s="1"/>
  <c r="BO72" i="53" s="1"/>
  <c r="BP72" i="53" s="1"/>
  <c r="BQ72" i="53" s="1"/>
  <c r="BR72" i="53" s="1"/>
  <c r="AL72" i="53"/>
  <c r="AM72" i="53" s="1"/>
  <c r="BJ50" i="53"/>
  <c r="BK50" i="53" s="1"/>
  <c r="BL50" i="53" s="1"/>
  <c r="BM50" i="53" s="1"/>
  <c r="BN50" i="53" s="1"/>
  <c r="BO50" i="53" s="1"/>
  <c r="BP50" i="53" s="1"/>
  <c r="BQ50" i="53" s="1"/>
  <c r="BR50" i="53" s="1"/>
  <c r="AL50" i="53"/>
  <c r="AM50" i="53" s="1"/>
  <c r="BJ12" i="53"/>
  <c r="BK12" i="53" s="1"/>
  <c r="BL12" i="53" s="1"/>
  <c r="BM12" i="53" s="1"/>
  <c r="BN12" i="53" s="1"/>
  <c r="BO12" i="53" s="1"/>
  <c r="BP12" i="53" s="1"/>
  <c r="BQ12" i="53" s="1"/>
  <c r="BR12" i="53" s="1"/>
  <c r="BJ36" i="53"/>
  <c r="BK36" i="53" s="1"/>
  <c r="BL36" i="53" s="1"/>
  <c r="BM36" i="53" s="1"/>
  <c r="BN36" i="53" s="1"/>
  <c r="BO36" i="53" s="1"/>
  <c r="BP36" i="53" s="1"/>
  <c r="BQ36" i="53" s="1"/>
  <c r="BR36" i="53" s="1"/>
  <c r="AL36" i="53"/>
  <c r="AM36" i="53" s="1"/>
  <c r="BJ29" i="53"/>
  <c r="BK29" i="53" s="1"/>
  <c r="BL29" i="53" s="1"/>
  <c r="BM29" i="53" s="1"/>
  <c r="BN29" i="53" s="1"/>
  <c r="BO29" i="53" s="1"/>
  <c r="BP29" i="53" s="1"/>
  <c r="BQ29" i="53" s="1"/>
  <c r="BR29" i="53" s="1"/>
  <c r="AL29" i="53"/>
  <c r="AM29" i="53" s="1"/>
  <c r="AL52" i="53"/>
  <c r="AM52" i="53" s="1"/>
  <c r="BJ52" i="53"/>
  <c r="BK52" i="53" s="1"/>
  <c r="BL52" i="53" s="1"/>
  <c r="BM52" i="53" s="1"/>
  <c r="BN52" i="53" s="1"/>
  <c r="BO52" i="53" s="1"/>
  <c r="BP52" i="53" s="1"/>
  <c r="BQ52" i="53" s="1"/>
  <c r="BR52" i="53" s="1"/>
  <c r="AL11" i="53"/>
  <c r="BJ26" i="53"/>
  <c r="BK26" i="53" s="1"/>
  <c r="BL26" i="53" s="1"/>
  <c r="BM26" i="53" s="1"/>
  <c r="BN26" i="53" s="1"/>
  <c r="BO26" i="53" s="1"/>
  <c r="BP26" i="53" s="1"/>
  <c r="BQ26" i="53" s="1"/>
  <c r="BR26" i="53" s="1"/>
  <c r="BJ53" i="53"/>
  <c r="BK53" i="53" s="1"/>
  <c r="BL53" i="53" s="1"/>
  <c r="BM53" i="53" s="1"/>
  <c r="BN53" i="53" s="1"/>
  <c r="BO53" i="53" s="1"/>
  <c r="BP53" i="53" s="1"/>
  <c r="BQ53" i="53" s="1"/>
  <c r="BR53" i="53" s="1"/>
  <c r="AL53" i="53"/>
  <c r="AM53" i="53" s="1"/>
  <c r="BJ25" i="53"/>
  <c r="BK25" i="53" s="1"/>
  <c r="BL25" i="53" s="1"/>
  <c r="BM25" i="53" s="1"/>
  <c r="BN25" i="53" s="1"/>
  <c r="BO25" i="53" s="1"/>
  <c r="BP25" i="53" s="1"/>
  <c r="BQ25" i="53" s="1"/>
  <c r="BR25" i="53" s="1"/>
  <c r="AL27" i="53"/>
  <c r="AM27" i="53" s="1"/>
  <c r="BJ54" i="53"/>
  <c r="BK54" i="53" s="1"/>
  <c r="BL54" i="53" s="1"/>
  <c r="BM54" i="53" s="1"/>
  <c r="BN54" i="53" s="1"/>
  <c r="BO54" i="53" s="1"/>
  <c r="BP54" i="53" s="1"/>
  <c r="BQ54" i="53" s="1"/>
  <c r="BR54" i="53" s="1"/>
  <c r="AL54" i="53"/>
  <c r="AM54" i="53" s="1"/>
  <c r="BJ42" i="53"/>
  <c r="BK42" i="53" s="1"/>
  <c r="BL42" i="53" s="1"/>
  <c r="BM42" i="53" s="1"/>
  <c r="BN42" i="53" s="1"/>
  <c r="BO42" i="53" s="1"/>
  <c r="BP42" i="53" s="1"/>
  <c r="BQ42" i="53" s="1"/>
  <c r="BR42" i="53" s="1"/>
  <c r="AL42" i="53"/>
  <c r="AM42" i="53" s="1"/>
  <c r="BJ51" i="53"/>
  <c r="BK51" i="53" s="1"/>
  <c r="BL51" i="53" s="1"/>
  <c r="BM51" i="53" s="1"/>
  <c r="BN51" i="53" s="1"/>
  <c r="BO51" i="53" s="1"/>
  <c r="BP51" i="53" s="1"/>
  <c r="BQ51" i="53" s="1"/>
  <c r="BR51" i="53" s="1"/>
  <c r="AL51" i="53"/>
  <c r="AM51" i="53" s="1"/>
  <c r="BJ8" i="53"/>
  <c r="BK8" i="53" s="1"/>
  <c r="BL8" i="53" s="1"/>
  <c r="BM8" i="53" s="1"/>
  <c r="BN8" i="53" s="1"/>
  <c r="BO8" i="53" s="1"/>
  <c r="BP8" i="53" s="1"/>
  <c r="BQ8" i="53" s="1"/>
  <c r="BR8" i="53" s="1"/>
  <c r="BJ38" i="53"/>
  <c r="BK38" i="53" s="1"/>
  <c r="BL38" i="53" s="1"/>
  <c r="BM38" i="53" s="1"/>
  <c r="BN38" i="53" s="1"/>
  <c r="BO38" i="53" s="1"/>
  <c r="BP38" i="53" s="1"/>
  <c r="BQ38" i="53" s="1"/>
  <c r="BR38" i="53" s="1"/>
  <c r="AL38" i="53"/>
  <c r="AM38" i="53" s="1"/>
  <c r="BJ64" i="53"/>
  <c r="BK64" i="53" s="1"/>
  <c r="BL64" i="53" s="1"/>
  <c r="BM64" i="53" s="1"/>
  <c r="BN64" i="53" s="1"/>
  <c r="BO64" i="53" s="1"/>
  <c r="BP64" i="53" s="1"/>
  <c r="BQ64" i="53" s="1"/>
  <c r="BR64" i="53" s="1"/>
  <c r="AL64" i="53"/>
  <c r="AM64" i="53" s="1"/>
  <c r="BJ23" i="53"/>
  <c r="BK23" i="53" s="1"/>
  <c r="BL23" i="53" s="1"/>
  <c r="BM23" i="53" s="1"/>
  <c r="BN23" i="53" s="1"/>
  <c r="BO23" i="53" s="1"/>
  <c r="BP23" i="53" s="1"/>
  <c r="BQ23" i="53" s="1"/>
  <c r="BR23" i="53" s="1"/>
  <c r="AL9" i="53"/>
  <c r="AM9" i="53" s="1"/>
  <c r="BJ10" i="53"/>
  <c r="BK10" i="53" s="1"/>
  <c r="BL10" i="53" s="1"/>
  <c r="BM10" i="53" s="1"/>
  <c r="BN10" i="53" s="1"/>
  <c r="BO10" i="53" s="1"/>
  <c r="BP10" i="53" s="1"/>
  <c r="BQ10" i="53" s="1"/>
  <c r="BR10" i="53" s="1"/>
  <c r="AL17" i="53"/>
  <c r="AM17" i="53" s="1"/>
  <c r="BJ17" i="53"/>
  <c r="BK17" i="53" s="1"/>
  <c r="BL17" i="53" s="1"/>
  <c r="BM17" i="53" s="1"/>
  <c r="BN17" i="53" s="1"/>
  <c r="BO17" i="53" s="1"/>
  <c r="BP17" i="53" s="1"/>
  <c r="BQ17" i="53" s="1"/>
  <c r="BR17" i="53" s="1"/>
  <c r="AL23" i="53"/>
  <c r="AM23" i="53" s="1"/>
  <c r="BJ7" i="53"/>
  <c r="BK7" i="53" s="1"/>
  <c r="BL7" i="53" s="1"/>
  <c r="BM7" i="53" s="1"/>
  <c r="BN7" i="53" s="1"/>
  <c r="BO7" i="53" s="1"/>
  <c r="BP7" i="53" s="1"/>
  <c r="BQ7" i="53" s="1"/>
  <c r="BR7" i="53" s="1"/>
  <c r="AL14" i="53"/>
  <c r="BJ6" i="53"/>
  <c r="BK6" i="53" s="1"/>
  <c r="BL6" i="53" s="1"/>
  <c r="BM6" i="53" s="1"/>
  <c r="BN6" i="53" s="1"/>
  <c r="BO6" i="53" s="1"/>
  <c r="BP6" i="53" s="1"/>
  <c r="BQ6" i="53" s="1"/>
  <c r="BR6" i="53" s="1"/>
  <c r="AL13" i="53"/>
  <c r="BJ43" i="53"/>
  <c r="BK43" i="53" s="1"/>
  <c r="BL43" i="53" s="1"/>
  <c r="BM43" i="53" s="1"/>
  <c r="BN43" i="53" s="1"/>
  <c r="BO43" i="53" s="1"/>
  <c r="BP43" i="53" s="1"/>
  <c r="BQ43" i="53" s="1"/>
  <c r="BR43" i="53" s="1"/>
  <c r="AL43" i="53"/>
  <c r="AM43" i="53" s="1"/>
  <c r="BJ34" i="53"/>
  <c r="BK34" i="53" s="1"/>
  <c r="BL34" i="53" s="1"/>
  <c r="BM34" i="53" s="1"/>
  <c r="BN34" i="53" s="1"/>
  <c r="BO34" i="53" s="1"/>
  <c r="BP34" i="53" s="1"/>
  <c r="BQ34" i="53" s="1"/>
  <c r="BR34" i="53" s="1"/>
  <c r="AL34" i="53"/>
  <c r="AM34" i="53" s="1"/>
  <c r="BJ46" i="53"/>
  <c r="BK46" i="53" s="1"/>
  <c r="BL46" i="53" s="1"/>
  <c r="BM46" i="53" s="1"/>
  <c r="BN46" i="53" s="1"/>
  <c r="BO46" i="53" s="1"/>
  <c r="BP46" i="53" s="1"/>
  <c r="BQ46" i="53" s="1"/>
  <c r="BR46" i="53" s="1"/>
  <c r="AL46" i="53"/>
  <c r="AM46" i="53" s="1"/>
  <c r="BJ69" i="53"/>
  <c r="BK69" i="53" s="1"/>
  <c r="BL69" i="53" s="1"/>
  <c r="BM69" i="53" s="1"/>
  <c r="BN69" i="53" s="1"/>
  <c r="BO69" i="53" s="1"/>
  <c r="BP69" i="53" s="1"/>
  <c r="BQ69" i="53" s="1"/>
  <c r="BR69" i="53" s="1"/>
  <c r="AL69" i="53"/>
  <c r="AM69" i="53" s="1"/>
  <c r="BJ40" i="53"/>
  <c r="BK40" i="53" s="1"/>
  <c r="BL40" i="53" s="1"/>
  <c r="BM40" i="53" s="1"/>
  <c r="BN40" i="53" s="1"/>
  <c r="BO40" i="53" s="1"/>
  <c r="BP40" i="53" s="1"/>
  <c r="BQ40" i="53" s="1"/>
  <c r="BR40" i="53" s="1"/>
  <c r="AL40" i="53"/>
  <c r="AM40" i="53" s="1"/>
  <c r="BJ66" i="53"/>
  <c r="BK66" i="53" s="1"/>
  <c r="BL66" i="53" s="1"/>
  <c r="BM66" i="53" s="1"/>
  <c r="BN66" i="53" s="1"/>
  <c r="BO66" i="53" s="1"/>
  <c r="BP66" i="53" s="1"/>
  <c r="BQ66" i="53" s="1"/>
  <c r="BR66" i="53" s="1"/>
  <c r="AL66" i="53"/>
  <c r="AM66" i="53" s="1"/>
  <c r="BJ49" i="53"/>
  <c r="BK49" i="53" s="1"/>
  <c r="BL49" i="53" s="1"/>
  <c r="BM49" i="53" s="1"/>
  <c r="BN49" i="53" s="1"/>
  <c r="BO49" i="53" s="1"/>
  <c r="BP49" i="53" s="1"/>
  <c r="BQ49" i="53" s="1"/>
  <c r="BR49" i="53" s="1"/>
  <c r="AL49" i="53"/>
  <c r="AM49" i="53" s="1"/>
  <c r="BJ55" i="53"/>
  <c r="BK55" i="53" s="1"/>
  <c r="BL55" i="53" s="1"/>
  <c r="BM55" i="53" s="1"/>
  <c r="BN55" i="53" s="1"/>
  <c r="BO55" i="53" s="1"/>
  <c r="BP55" i="53" s="1"/>
  <c r="BQ55" i="53" s="1"/>
  <c r="BR55" i="53" s="1"/>
  <c r="AL55" i="53"/>
  <c r="AM55" i="53" s="1"/>
  <c r="BJ13" i="53"/>
  <c r="BK13" i="53" s="1"/>
  <c r="BL13" i="53" s="1"/>
  <c r="BM13" i="53" s="1"/>
  <c r="BN13" i="53" s="1"/>
  <c r="BO13" i="53" s="1"/>
  <c r="BP13" i="53" s="1"/>
  <c r="BQ13" i="53" s="1"/>
  <c r="BR13" i="53" s="1"/>
  <c r="AL19" i="53"/>
  <c r="AM19" i="53" s="1"/>
  <c r="BJ42" i="52"/>
  <c r="BK42" i="52" s="1"/>
  <c r="BL42" i="52" s="1"/>
  <c r="BM42" i="52" s="1"/>
  <c r="BN42" i="52" s="1"/>
  <c r="BO42" i="52" s="1"/>
  <c r="BP42" i="52" s="1"/>
  <c r="BQ42" i="52" s="1"/>
  <c r="BR42" i="52" s="1"/>
  <c r="AL42" i="52"/>
  <c r="AM42" i="52" s="1"/>
  <c r="BJ41" i="52"/>
  <c r="BK41" i="52" s="1"/>
  <c r="BL41" i="52" s="1"/>
  <c r="BM41" i="52" s="1"/>
  <c r="BN41" i="52" s="1"/>
  <c r="BO41" i="52" s="1"/>
  <c r="BP41" i="52" s="1"/>
  <c r="BQ41" i="52" s="1"/>
  <c r="BR41" i="52" s="1"/>
  <c r="AL41" i="52"/>
  <c r="AM41" i="52" s="1"/>
  <c r="BJ7" i="52"/>
  <c r="BK7" i="52" s="1"/>
  <c r="BL7" i="52" s="1"/>
  <c r="BM7" i="52" s="1"/>
  <c r="BN7" i="52" s="1"/>
  <c r="BO7" i="52" s="1"/>
  <c r="BP7" i="52" s="1"/>
  <c r="BQ7" i="52" s="1"/>
  <c r="BR7" i="52" s="1"/>
  <c r="AL6" i="52"/>
  <c r="BJ14" i="52"/>
  <c r="BK14" i="52" s="1"/>
  <c r="BL14" i="52" s="1"/>
  <c r="BM14" i="52" s="1"/>
  <c r="BN14" i="52" s="1"/>
  <c r="BO14" i="52" s="1"/>
  <c r="BP14" i="52" s="1"/>
  <c r="BQ14" i="52" s="1"/>
  <c r="BR14" i="52" s="1"/>
  <c r="AL11" i="52"/>
  <c r="BJ70" i="52"/>
  <c r="BK70" i="52" s="1"/>
  <c r="BL70" i="52" s="1"/>
  <c r="BM70" i="52" s="1"/>
  <c r="BN70" i="52" s="1"/>
  <c r="BO70" i="52" s="1"/>
  <c r="BP70" i="52" s="1"/>
  <c r="BQ70" i="52" s="1"/>
  <c r="BR70" i="52" s="1"/>
  <c r="AL70" i="52"/>
  <c r="AM70" i="52" s="1"/>
  <c r="BJ5" i="52"/>
  <c r="BK5" i="52" s="1"/>
  <c r="BL5" i="52" s="1"/>
  <c r="BM5" i="52" s="1"/>
  <c r="BN5" i="52" s="1"/>
  <c r="BO5" i="52" s="1"/>
  <c r="BP5" i="52" s="1"/>
  <c r="BQ5" i="52" s="1"/>
  <c r="BR5" i="52" s="1"/>
  <c r="AL14" i="52"/>
  <c r="BJ8" i="52"/>
  <c r="BK8" i="52" s="1"/>
  <c r="BL8" i="52" s="1"/>
  <c r="BM8" i="52" s="1"/>
  <c r="BN8" i="52" s="1"/>
  <c r="BO8" i="52" s="1"/>
  <c r="BP8" i="52" s="1"/>
  <c r="BQ8" i="52" s="1"/>
  <c r="BR8" i="52" s="1"/>
  <c r="AL16" i="52"/>
  <c r="AM16" i="52" s="1"/>
  <c r="BJ46" i="52"/>
  <c r="BK46" i="52" s="1"/>
  <c r="BL46" i="52" s="1"/>
  <c r="BM46" i="52" s="1"/>
  <c r="BN46" i="52" s="1"/>
  <c r="BO46" i="52" s="1"/>
  <c r="BP46" i="52" s="1"/>
  <c r="BQ46" i="52" s="1"/>
  <c r="BR46" i="52" s="1"/>
  <c r="AL46" i="52"/>
  <c r="AM46" i="52" s="1"/>
  <c r="BJ66" i="52"/>
  <c r="BK66" i="52" s="1"/>
  <c r="BL66" i="52" s="1"/>
  <c r="BM66" i="52" s="1"/>
  <c r="BN66" i="52" s="1"/>
  <c r="BO66" i="52" s="1"/>
  <c r="BP66" i="52" s="1"/>
  <c r="BQ66" i="52" s="1"/>
  <c r="BR66" i="52" s="1"/>
  <c r="AL66" i="52"/>
  <c r="AM66" i="52" s="1"/>
  <c r="BJ13" i="52"/>
  <c r="BK13" i="52" s="1"/>
  <c r="BL13" i="52" s="1"/>
  <c r="BM13" i="52" s="1"/>
  <c r="BN13" i="52" s="1"/>
  <c r="BO13" i="52" s="1"/>
  <c r="BP13" i="52" s="1"/>
  <c r="BQ13" i="52" s="1"/>
  <c r="BR13" i="52" s="1"/>
  <c r="AL8" i="52"/>
  <c r="BJ48" i="52"/>
  <c r="BK48" i="52" s="1"/>
  <c r="BL48" i="52" s="1"/>
  <c r="BM48" i="52" s="1"/>
  <c r="BN48" i="52" s="1"/>
  <c r="BO48" i="52" s="1"/>
  <c r="BP48" i="52" s="1"/>
  <c r="BQ48" i="52" s="1"/>
  <c r="BR48" i="52" s="1"/>
  <c r="AL48" i="52"/>
  <c r="AM48" i="52" s="1"/>
  <c r="BJ22" i="52"/>
  <c r="BK22" i="52" s="1"/>
  <c r="BL22" i="52" s="1"/>
  <c r="BM22" i="52" s="1"/>
  <c r="BN22" i="52" s="1"/>
  <c r="BO22" i="52" s="1"/>
  <c r="BP22" i="52" s="1"/>
  <c r="BQ22" i="52" s="1"/>
  <c r="BR22" i="52" s="1"/>
  <c r="AL9" i="52"/>
  <c r="BJ47" i="52"/>
  <c r="BK47" i="52" s="1"/>
  <c r="BL47" i="52" s="1"/>
  <c r="BM47" i="52" s="1"/>
  <c r="BN47" i="52" s="1"/>
  <c r="BO47" i="52" s="1"/>
  <c r="BP47" i="52" s="1"/>
  <c r="BQ47" i="52" s="1"/>
  <c r="BR47" i="52" s="1"/>
  <c r="AL47" i="52"/>
  <c r="AM47" i="52" s="1"/>
  <c r="BJ12" i="52"/>
  <c r="BK12" i="52" s="1"/>
  <c r="BL12" i="52" s="1"/>
  <c r="BM12" i="52" s="1"/>
  <c r="BN12" i="52" s="1"/>
  <c r="BO12" i="52" s="1"/>
  <c r="BP12" i="52" s="1"/>
  <c r="BQ12" i="52" s="1"/>
  <c r="BR12" i="52" s="1"/>
  <c r="AL7" i="52"/>
  <c r="BJ50" i="52"/>
  <c r="BK50" i="52" s="1"/>
  <c r="BL50" i="52" s="1"/>
  <c r="BM50" i="52" s="1"/>
  <c r="BN50" i="52" s="1"/>
  <c r="BO50" i="52" s="1"/>
  <c r="BP50" i="52" s="1"/>
  <c r="BQ50" i="52" s="1"/>
  <c r="BR50" i="52" s="1"/>
  <c r="AL50" i="52"/>
  <c r="AM50" i="52" s="1"/>
  <c r="BJ10" i="52"/>
  <c r="BK10" i="52" s="1"/>
  <c r="BL10" i="52" s="1"/>
  <c r="BM10" i="52" s="1"/>
  <c r="BN10" i="52" s="1"/>
  <c r="BO10" i="52" s="1"/>
  <c r="BP10" i="52" s="1"/>
  <c r="BQ10" i="52" s="1"/>
  <c r="BR10" i="52" s="1"/>
  <c r="AL13" i="52"/>
  <c r="BJ32" i="52"/>
  <c r="BK32" i="52" s="1"/>
  <c r="BL32" i="52" s="1"/>
  <c r="BM32" i="52" s="1"/>
  <c r="BN32" i="52" s="1"/>
  <c r="BO32" i="52" s="1"/>
  <c r="BP32" i="52" s="1"/>
  <c r="BQ32" i="52" s="1"/>
  <c r="BR32" i="52" s="1"/>
  <c r="AL32" i="52"/>
  <c r="AM32" i="52" s="1"/>
  <c r="BJ19" i="52"/>
  <c r="BK19" i="52" s="1"/>
  <c r="BL19" i="52" s="1"/>
  <c r="BM19" i="52" s="1"/>
  <c r="BN19" i="52" s="1"/>
  <c r="BO19" i="52" s="1"/>
  <c r="BP19" i="52" s="1"/>
  <c r="BQ19" i="52" s="1"/>
  <c r="BR19" i="52" s="1"/>
  <c r="AL21" i="52"/>
  <c r="AM21" i="52" s="1"/>
  <c r="BJ44" i="52"/>
  <c r="BK44" i="52" s="1"/>
  <c r="BL44" i="52" s="1"/>
  <c r="BM44" i="52" s="1"/>
  <c r="BN44" i="52" s="1"/>
  <c r="BO44" i="52" s="1"/>
  <c r="BP44" i="52" s="1"/>
  <c r="BQ44" i="52" s="1"/>
  <c r="BR44" i="52" s="1"/>
  <c r="AL44" i="52"/>
  <c r="AM44" i="52" s="1"/>
  <c r="BJ60" i="52"/>
  <c r="BK60" i="52" s="1"/>
  <c r="BL60" i="52" s="1"/>
  <c r="BM60" i="52" s="1"/>
  <c r="BN60" i="52" s="1"/>
  <c r="BO60" i="52" s="1"/>
  <c r="BP60" i="52" s="1"/>
  <c r="BQ60" i="52" s="1"/>
  <c r="BR60" i="52" s="1"/>
  <c r="AL60" i="52"/>
  <c r="AM60" i="52" s="1"/>
  <c r="BJ17" i="52"/>
  <c r="BK17" i="52" s="1"/>
  <c r="BL17" i="52" s="1"/>
  <c r="BM17" i="52" s="1"/>
  <c r="BN17" i="52" s="1"/>
  <c r="BO17" i="52" s="1"/>
  <c r="BP17" i="52" s="1"/>
  <c r="BQ17" i="52" s="1"/>
  <c r="BR17" i="52" s="1"/>
  <c r="AL19" i="52"/>
  <c r="AM19" i="52" s="1"/>
  <c r="BJ52" i="52"/>
  <c r="BK52" i="52" s="1"/>
  <c r="BL52" i="52" s="1"/>
  <c r="BM52" i="52" s="1"/>
  <c r="BN52" i="52" s="1"/>
  <c r="BO52" i="52" s="1"/>
  <c r="BP52" i="52" s="1"/>
  <c r="BQ52" i="52" s="1"/>
  <c r="BR52" i="52" s="1"/>
  <c r="AL52" i="52"/>
  <c r="AM52" i="52" s="1"/>
  <c r="BJ24" i="52"/>
  <c r="BK24" i="52" s="1"/>
  <c r="BL24" i="52" s="1"/>
  <c r="BM24" i="52" s="1"/>
  <c r="BN24" i="52" s="1"/>
  <c r="BO24" i="52" s="1"/>
  <c r="BP24" i="52" s="1"/>
  <c r="BQ24" i="52" s="1"/>
  <c r="BR24" i="52" s="1"/>
  <c r="AL25" i="52"/>
  <c r="AM25" i="52" s="1"/>
  <c r="BJ51" i="52"/>
  <c r="BK51" i="52" s="1"/>
  <c r="BL51" i="52" s="1"/>
  <c r="BM51" i="52" s="1"/>
  <c r="BN51" i="52" s="1"/>
  <c r="BO51" i="52" s="1"/>
  <c r="BP51" i="52" s="1"/>
  <c r="BQ51" i="52" s="1"/>
  <c r="BR51" i="52" s="1"/>
  <c r="AL51" i="52"/>
  <c r="AM51" i="52" s="1"/>
  <c r="BJ18" i="52"/>
  <c r="BK18" i="52" s="1"/>
  <c r="BL18" i="52" s="1"/>
  <c r="BM18" i="52" s="1"/>
  <c r="BN18" i="52" s="1"/>
  <c r="BO18" i="52" s="1"/>
  <c r="BP18" i="52" s="1"/>
  <c r="BQ18" i="52" s="1"/>
  <c r="BR18" i="52" s="1"/>
  <c r="AL20" i="52"/>
  <c r="AM20" i="52" s="1"/>
  <c r="BJ64" i="52"/>
  <c r="BK64" i="52" s="1"/>
  <c r="BL64" i="52" s="1"/>
  <c r="BM64" i="52" s="1"/>
  <c r="BN64" i="52" s="1"/>
  <c r="BO64" i="52" s="1"/>
  <c r="BP64" i="52" s="1"/>
  <c r="BQ64" i="52" s="1"/>
  <c r="BR64" i="52" s="1"/>
  <c r="AL64" i="52"/>
  <c r="AM64" i="52" s="1"/>
  <c r="BJ25" i="52"/>
  <c r="BK25" i="52" s="1"/>
  <c r="BL25" i="52" s="1"/>
  <c r="BM25" i="52" s="1"/>
  <c r="BN25" i="52" s="1"/>
  <c r="BO25" i="52" s="1"/>
  <c r="BP25" i="52" s="1"/>
  <c r="BQ25" i="52" s="1"/>
  <c r="BR25" i="52" s="1"/>
  <c r="AL26" i="52"/>
  <c r="AM26" i="52" s="1"/>
  <c r="BJ57" i="52"/>
  <c r="BK57" i="52" s="1"/>
  <c r="BL57" i="52" s="1"/>
  <c r="BM57" i="52" s="1"/>
  <c r="BN57" i="52" s="1"/>
  <c r="BO57" i="52" s="1"/>
  <c r="BP57" i="52" s="1"/>
  <c r="BQ57" i="52" s="1"/>
  <c r="BR57" i="52" s="1"/>
  <c r="AL57" i="52"/>
  <c r="AM57" i="52" s="1"/>
  <c r="BJ20" i="52"/>
  <c r="BK20" i="52" s="1"/>
  <c r="BL20" i="52" s="1"/>
  <c r="BM20" i="52" s="1"/>
  <c r="BN20" i="52" s="1"/>
  <c r="BO20" i="52" s="1"/>
  <c r="BP20" i="52" s="1"/>
  <c r="BQ20" i="52" s="1"/>
  <c r="BR20" i="52" s="1"/>
  <c r="AL22" i="52"/>
  <c r="AM22" i="52" s="1"/>
  <c r="BJ56" i="52"/>
  <c r="BK56" i="52" s="1"/>
  <c r="BL56" i="52" s="1"/>
  <c r="BM56" i="52" s="1"/>
  <c r="BN56" i="52" s="1"/>
  <c r="BO56" i="52" s="1"/>
  <c r="BP56" i="52" s="1"/>
  <c r="BQ56" i="52" s="1"/>
  <c r="BR56" i="52" s="1"/>
  <c r="AL56" i="52"/>
  <c r="AM56" i="52" s="1"/>
  <c r="BJ27" i="52"/>
  <c r="BK27" i="52" s="1"/>
  <c r="BL27" i="52" s="1"/>
  <c r="BM27" i="52" s="1"/>
  <c r="BN27" i="52" s="1"/>
  <c r="BO27" i="52" s="1"/>
  <c r="BP27" i="52" s="1"/>
  <c r="BQ27" i="52" s="1"/>
  <c r="BR27" i="52" s="1"/>
  <c r="AL28" i="52"/>
  <c r="AM28" i="52" s="1"/>
  <c r="BJ26" i="52"/>
  <c r="BK26" i="52" s="1"/>
  <c r="BL26" i="52" s="1"/>
  <c r="BM26" i="52" s="1"/>
  <c r="BN26" i="52" s="1"/>
  <c r="BO26" i="52" s="1"/>
  <c r="BP26" i="52" s="1"/>
  <c r="BQ26" i="52" s="1"/>
  <c r="BR26" i="52" s="1"/>
  <c r="AL27" i="52"/>
  <c r="AM27" i="52" s="1"/>
  <c r="BJ65" i="52"/>
  <c r="BK65" i="52" s="1"/>
  <c r="BL65" i="52" s="1"/>
  <c r="BM65" i="52" s="1"/>
  <c r="BN65" i="52" s="1"/>
  <c r="BO65" i="52" s="1"/>
  <c r="BP65" i="52" s="1"/>
  <c r="BQ65" i="52" s="1"/>
  <c r="BR65" i="52" s="1"/>
  <c r="AL65" i="52"/>
  <c r="AM65" i="52" s="1"/>
  <c r="BJ29" i="52"/>
  <c r="BK29" i="52" s="1"/>
  <c r="BL29" i="52" s="1"/>
  <c r="BM29" i="52" s="1"/>
  <c r="BN29" i="52" s="1"/>
  <c r="BO29" i="52" s="1"/>
  <c r="BP29" i="52" s="1"/>
  <c r="BQ29" i="52" s="1"/>
  <c r="BR29" i="52" s="1"/>
  <c r="AL29" i="52"/>
  <c r="AM29" i="52" s="1"/>
  <c r="BJ61" i="52"/>
  <c r="BK61" i="52" s="1"/>
  <c r="BL61" i="52" s="1"/>
  <c r="BM61" i="52" s="1"/>
  <c r="BN61" i="52" s="1"/>
  <c r="BO61" i="52" s="1"/>
  <c r="BP61" i="52" s="1"/>
  <c r="BQ61" i="52" s="1"/>
  <c r="BR61" i="52" s="1"/>
  <c r="AL61" i="52"/>
  <c r="AM61" i="52" s="1"/>
  <c r="BJ58" i="52"/>
  <c r="BK58" i="52" s="1"/>
  <c r="BL58" i="52" s="1"/>
  <c r="BM58" i="52" s="1"/>
  <c r="BN58" i="52" s="1"/>
  <c r="BO58" i="52" s="1"/>
  <c r="BP58" i="52" s="1"/>
  <c r="BQ58" i="52" s="1"/>
  <c r="BR58" i="52" s="1"/>
  <c r="AL58" i="52"/>
  <c r="AM58" i="52" s="1"/>
  <c r="BJ39" i="52"/>
  <c r="BK39" i="52" s="1"/>
  <c r="BL39" i="52" s="1"/>
  <c r="BM39" i="52" s="1"/>
  <c r="BN39" i="52" s="1"/>
  <c r="BO39" i="52" s="1"/>
  <c r="BP39" i="52" s="1"/>
  <c r="BQ39" i="52" s="1"/>
  <c r="BR39" i="52" s="1"/>
  <c r="AL39" i="52"/>
  <c r="AM39" i="52" s="1"/>
  <c r="BJ53" i="52"/>
  <c r="BK53" i="52" s="1"/>
  <c r="BL53" i="52" s="1"/>
  <c r="BM53" i="52" s="1"/>
  <c r="BN53" i="52" s="1"/>
  <c r="BO53" i="52" s="1"/>
  <c r="BP53" i="52" s="1"/>
  <c r="BQ53" i="52" s="1"/>
  <c r="BR53" i="52" s="1"/>
  <c r="AL53" i="52"/>
  <c r="AM53" i="52" s="1"/>
  <c r="BJ36" i="52"/>
  <c r="BK36" i="52" s="1"/>
  <c r="BL36" i="52" s="1"/>
  <c r="BM36" i="52" s="1"/>
  <c r="BN36" i="52" s="1"/>
  <c r="BO36" i="52" s="1"/>
  <c r="BP36" i="52" s="1"/>
  <c r="BQ36" i="52" s="1"/>
  <c r="BR36" i="52" s="1"/>
  <c r="AL36" i="52"/>
  <c r="AM36" i="52" s="1"/>
  <c r="BJ72" i="52"/>
  <c r="BK72" i="52" s="1"/>
  <c r="BL72" i="52" s="1"/>
  <c r="BM72" i="52" s="1"/>
  <c r="BN72" i="52" s="1"/>
  <c r="BO72" i="52" s="1"/>
  <c r="BP72" i="52" s="1"/>
  <c r="BQ72" i="52" s="1"/>
  <c r="BR72" i="52" s="1"/>
  <c r="AL72" i="52"/>
  <c r="AM72" i="52" s="1"/>
  <c r="BJ31" i="52"/>
  <c r="BK31" i="52" s="1"/>
  <c r="BL31" i="52" s="1"/>
  <c r="BM31" i="52" s="1"/>
  <c r="BN31" i="52" s="1"/>
  <c r="BO31" i="52" s="1"/>
  <c r="BP31" i="52" s="1"/>
  <c r="BQ31" i="52" s="1"/>
  <c r="BR31" i="52" s="1"/>
  <c r="AL31" i="52"/>
  <c r="AM31" i="52" s="1"/>
  <c r="BJ67" i="52"/>
  <c r="BK67" i="52" s="1"/>
  <c r="BL67" i="52" s="1"/>
  <c r="BM67" i="52" s="1"/>
  <c r="BN67" i="52" s="1"/>
  <c r="BO67" i="52" s="1"/>
  <c r="BP67" i="52" s="1"/>
  <c r="BQ67" i="52" s="1"/>
  <c r="BR67" i="52" s="1"/>
  <c r="AL67" i="52"/>
  <c r="AM67" i="52" s="1"/>
  <c r="BJ43" i="52"/>
  <c r="BK43" i="52" s="1"/>
  <c r="BL43" i="52" s="1"/>
  <c r="BM43" i="52" s="1"/>
  <c r="BN43" i="52" s="1"/>
  <c r="BO43" i="52" s="1"/>
  <c r="BP43" i="52" s="1"/>
  <c r="BQ43" i="52" s="1"/>
  <c r="BR43" i="52" s="1"/>
  <c r="AL43" i="52"/>
  <c r="AM43" i="52" s="1"/>
  <c r="BJ15" i="52"/>
  <c r="BK15" i="52" s="1"/>
  <c r="BL15" i="52" s="1"/>
  <c r="BM15" i="52" s="1"/>
  <c r="BN15" i="52" s="1"/>
  <c r="BO15" i="52" s="1"/>
  <c r="BP15" i="52" s="1"/>
  <c r="BQ15" i="52" s="1"/>
  <c r="BR15" i="52" s="1"/>
  <c r="AL10" i="52"/>
  <c r="BJ37" i="52"/>
  <c r="BK37" i="52" s="1"/>
  <c r="BL37" i="52" s="1"/>
  <c r="BM37" i="52" s="1"/>
  <c r="BN37" i="52" s="1"/>
  <c r="BO37" i="52" s="1"/>
  <c r="BP37" i="52" s="1"/>
  <c r="BQ37" i="52" s="1"/>
  <c r="BR37" i="52" s="1"/>
  <c r="AL37" i="52"/>
  <c r="AM37" i="52" s="1"/>
  <c r="BJ40" i="52"/>
  <c r="BK40" i="52" s="1"/>
  <c r="BL40" i="52" s="1"/>
  <c r="BM40" i="52" s="1"/>
  <c r="BN40" i="52" s="1"/>
  <c r="BO40" i="52" s="1"/>
  <c r="BP40" i="52" s="1"/>
  <c r="BQ40" i="52" s="1"/>
  <c r="BR40" i="52" s="1"/>
  <c r="AL40" i="52"/>
  <c r="AM40" i="52" s="1"/>
  <c r="BJ69" i="52"/>
  <c r="BK69" i="52" s="1"/>
  <c r="BL69" i="52" s="1"/>
  <c r="BM69" i="52" s="1"/>
  <c r="BN69" i="52" s="1"/>
  <c r="BO69" i="52" s="1"/>
  <c r="BP69" i="52" s="1"/>
  <c r="BQ69" i="52" s="1"/>
  <c r="BR69" i="52" s="1"/>
  <c r="AL69" i="52"/>
  <c r="AM69" i="52" s="1"/>
  <c r="BJ35" i="52"/>
  <c r="BK35" i="52" s="1"/>
  <c r="BL35" i="52" s="1"/>
  <c r="BM35" i="52" s="1"/>
  <c r="BN35" i="52" s="1"/>
  <c r="BO35" i="52" s="1"/>
  <c r="BP35" i="52" s="1"/>
  <c r="BQ35" i="52" s="1"/>
  <c r="BR35" i="52" s="1"/>
  <c r="AL35" i="52"/>
  <c r="AM35" i="52" s="1"/>
  <c r="BJ71" i="52"/>
  <c r="BK71" i="52" s="1"/>
  <c r="BL71" i="52" s="1"/>
  <c r="BM71" i="52" s="1"/>
  <c r="BN71" i="52" s="1"/>
  <c r="BO71" i="52" s="1"/>
  <c r="BP71" i="52" s="1"/>
  <c r="BQ71" i="52" s="1"/>
  <c r="BR71" i="52" s="1"/>
  <c r="AL71" i="52"/>
  <c r="AM71" i="52" s="1"/>
  <c r="BJ28" i="52"/>
  <c r="BK28" i="52" s="1"/>
  <c r="BL28" i="52" s="1"/>
  <c r="BM28" i="52" s="1"/>
  <c r="BN28" i="52" s="1"/>
  <c r="BO28" i="52" s="1"/>
  <c r="BP28" i="52" s="1"/>
  <c r="BQ28" i="52" s="1"/>
  <c r="BR28" i="52" s="1"/>
  <c r="AL12" i="52"/>
  <c r="BJ9" i="52"/>
  <c r="BK9" i="52" s="1"/>
  <c r="BL9" i="52" s="1"/>
  <c r="BM9" i="52" s="1"/>
  <c r="BN9" i="52" s="1"/>
  <c r="BO9" i="52" s="1"/>
  <c r="BP9" i="52" s="1"/>
  <c r="BQ9" i="52" s="1"/>
  <c r="BR9" i="52" s="1"/>
  <c r="AL17" i="52"/>
  <c r="AM17" i="52" s="1"/>
  <c r="BJ72" i="51"/>
  <c r="BK72" i="51" s="1"/>
  <c r="BL72" i="51" s="1"/>
  <c r="BM72" i="51" s="1"/>
  <c r="BN72" i="51" s="1"/>
  <c r="BO72" i="51" s="1"/>
  <c r="BP72" i="51" s="1"/>
  <c r="BQ72" i="51" s="1"/>
  <c r="BR72" i="51" s="1"/>
  <c r="AL72" i="51"/>
  <c r="AM72" i="51" s="1"/>
  <c r="BJ9" i="51"/>
  <c r="BK9" i="51" s="1"/>
  <c r="BL9" i="51" s="1"/>
  <c r="BM9" i="51" s="1"/>
  <c r="BN9" i="51" s="1"/>
  <c r="BO9" i="51" s="1"/>
  <c r="BP9" i="51" s="1"/>
  <c r="BQ9" i="51" s="1"/>
  <c r="BR9" i="51" s="1"/>
  <c r="BJ43" i="51"/>
  <c r="BK43" i="51" s="1"/>
  <c r="BL43" i="51" s="1"/>
  <c r="BM43" i="51" s="1"/>
  <c r="BN43" i="51" s="1"/>
  <c r="BO43" i="51" s="1"/>
  <c r="BP43" i="51" s="1"/>
  <c r="BQ43" i="51" s="1"/>
  <c r="BR43" i="51" s="1"/>
  <c r="AL43" i="51"/>
  <c r="AM43" i="51" s="1"/>
  <c r="BJ13" i="51"/>
  <c r="BK13" i="51" s="1"/>
  <c r="BL13" i="51" s="1"/>
  <c r="BM13" i="51" s="1"/>
  <c r="BN13" i="51" s="1"/>
  <c r="BO13" i="51" s="1"/>
  <c r="BP13" i="51" s="1"/>
  <c r="BQ13" i="51" s="1"/>
  <c r="BR13" i="51" s="1"/>
  <c r="BJ65" i="51"/>
  <c r="BK65" i="51" s="1"/>
  <c r="BL65" i="51" s="1"/>
  <c r="BM65" i="51" s="1"/>
  <c r="BN65" i="51" s="1"/>
  <c r="BO65" i="51" s="1"/>
  <c r="BP65" i="51" s="1"/>
  <c r="BQ65" i="51" s="1"/>
  <c r="BR65" i="51" s="1"/>
  <c r="AL65" i="51"/>
  <c r="AM65" i="51" s="1"/>
  <c r="BJ11" i="51"/>
  <c r="BK11" i="51" s="1"/>
  <c r="BL11" i="51" s="1"/>
  <c r="BM11" i="51" s="1"/>
  <c r="BN11" i="51" s="1"/>
  <c r="BO11" i="51" s="1"/>
  <c r="BP11" i="51" s="1"/>
  <c r="BQ11" i="51" s="1"/>
  <c r="BR11" i="51" s="1"/>
  <c r="BJ70" i="51"/>
  <c r="BK70" i="51" s="1"/>
  <c r="BL70" i="51" s="1"/>
  <c r="BM70" i="51" s="1"/>
  <c r="BN70" i="51" s="1"/>
  <c r="BO70" i="51" s="1"/>
  <c r="BP70" i="51" s="1"/>
  <c r="BQ70" i="51" s="1"/>
  <c r="BR70" i="51" s="1"/>
  <c r="AL70" i="51"/>
  <c r="AM70" i="51" s="1"/>
  <c r="BJ29" i="51"/>
  <c r="BK29" i="51" s="1"/>
  <c r="BL29" i="51" s="1"/>
  <c r="BM29" i="51" s="1"/>
  <c r="BN29" i="51" s="1"/>
  <c r="BO29" i="51" s="1"/>
  <c r="BP29" i="51" s="1"/>
  <c r="BQ29" i="51" s="1"/>
  <c r="BR29" i="51" s="1"/>
  <c r="BJ60" i="51"/>
  <c r="BK60" i="51" s="1"/>
  <c r="BL60" i="51" s="1"/>
  <c r="BM60" i="51" s="1"/>
  <c r="BN60" i="51" s="1"/>
  <c r="BO60" i="51" s="1"/>
  <c r="BP60" i="51" s="1"/>
  <c r="BQ60" i="51" s="1"/>
  <c r="BR60" i="51" s="1"/>
  <c r="AL60" i="51"/>
  <c r="AM60" i="51" s="1"/>
  <c r="BJ51" i="51"/>
  <c r="BK51" i="51" s="1"/>
  <c r="BL51" i="51" s="1"/>
  <c r="BM51" i="51" s="1"/>
  <c r="BN51" i="51" s="1"/>
  <c r="BO51" i="51" s="1"/>
  <c r="BP51" i="51" s="1"/>
  <c r="BQ51" i="51" s="1"/>
  <c r="BR51" i="51" s="1"/>
  <c r="AL51" i="51"/>
  <c r="AM51" i="51" s="1"/>
  <c r="BJ48" i="51"/>
  <c r="BK48" i="51" s="1"/>
  <c r="BL48" i="51" s="1"/>
  <c r="BM48" i="51" s="1"/>
  <c r="BN48" i="51" s="1"/>
  <c r="BO48" i="51" s="1"/>
  <c r="BP48" i="51" s="1"/>
  <c r="BQ48" i="51" s="1"/>
  <c r="BR48" i="51" s="1"/>
  <c r="AL48" i="51"/>
  <c r="AM48" i="51" s="1"/>
  <c r="BJ50" i="51"/>
  <c r="BK50" i="51" s="1"/>
  <c r="BL50" i="51" s="1"/>
  <c r="BM50" i="51" s="1"/>
  <c r="BN50" i="51" s="1"/>
  <c r="BO50" i="51" s="1"/>
  <c r="BP50" i="51" s="1"/>
  <c r="BQ50" i="51" s="1"/>
  <c r="BR50" i="51" s="1"/>
  <c r="AL50" i="51"/>
  <c r="AM50" i="51" s="1"/>
  <c r="BJ33" i="51"/>
  <c r="BK33" i="51" s="1"/>
  <c r="BL33" i="51" s="1"/>
  <c r="BM33" i="51" s="1"/>
  <c r="BN33" i="51" s="1"/>
  <c r="BO33" i="51" s="1"/>
  <c r="BP33" i="51" s="1"/>
  <c r="BQ33" i="51" s="1"/>
  <c r="BR33" i="51" s="1"/>
  <c r="BJ19" i="51"/>
  <c r="BK19" i="51" s="1"/>
  <c r="BL19" i="51" s="1"/>
  <c r="BM19" i="51" s="1"/>
  <c r="BN19" i="51" s="1"/>
  <c r="BO19" i="51" s="1"/>
  <c r="BP19" i="51" s="1"/>
  <c r="BQ19" i="51" s="1"/>
  <c r="BR19" i="51" s="1"/>
  <c r="BJ57" i="51"/>
  <c r="BK57" i="51" s="1"/>
  <c r="BL57" i="51" s="1"/>
  <c r="BM57" i="51" s="1"/>
  <c r="BN57" i="51" s="1"/>
  <c r="BO57" i="51" s="1"/>
  <c r="BP57" i="51" s="1"/>
  <c r="BQ57" i="51" s="1"/>
  <c r="BR57" i="51" s="1"/>
  <c r="AL57" i="51"/>
  <c r="AM57" i="51" s="1"/>
  <c r="BJ40" i="51"/>
  <c r="BK40" i="51" s="1"/>
  <c r="BL40" i="51" s="1"/>
  <c r="BM40" i="51" s="1"/>
  <c r="BN40" i="51" s="1"/>
  <c r="BO40" i="51" s="1"/>
  <c r="BP40" i="51" s="1"/>
  <c r="BQ40" i="51" s="1"/>
  <c r="BR40" i="51" s="1"/>
  <c r="AL41" i="51"/>
  <c r="AM41" i="51" s="1"/>
  <c r="BJ6" i="51"/>
  <c r="BK6" i="51" s="1"/>
  <c r="BL6" i="51" s="1"/>
  <c r="BM6" i="51" s="1"/>
  <c r="BN6" i="51" s="1"/>
  <c r="BO6" i="51" s="1"/>
  <c r="BP6" i="51" s="1"/>
  <c r="BQ6" i="51" s="1"/>
  <c r="BR6" i="51" s="1"/>
  <c r="BJ32" i="51"/>
  <c r="BK32" i="51" s="1"/>
  <c r="BL32" i="51" s="1"/>
  <c r="BM32" i="51" s="1"/>
  <c r="BN32" i="51" s="1"/>
  <c r="BO32" i="51" s="1"/>
  <c r="BP32" i="51" s="1"/>
  <c r="BQ32" i="51" s="1"/>
  <c r="BR32" i="51" s="1"/>
  <c r="BJ49" i="51"/>
  <c r="BK49" i="51" s="1"/>
  <c r="BL49" i="51" s="1"/>
  <c r="BM49" i="51" s="1"/>
  <c r="BN49" i="51" s="1"/>
  <c r="BO49" i="51" s="1"/>
  <c r="BP49" i="51" s="1"/>
  <c r="BQ49" i="51" s="1"/>
  <c r="BR49" i="51" s="1"/>
  <c r="AL49" i="51"/>
  <c r="AM49" i="51" s="1"/>
  <c r="BJ39" i="51"/>
  <c r="BK39" i="51" s="1"/>
  <c r="BL39" i="51" s="1"/>
  <c r="BM39" i="51" s="1"/>
  <c r="BN39" i="51" s="1"/>
  <c r="BO39" i="51" s="1"/>
  <c r="BP39" i="51" s="1"/>
  <c r="BQ39" i="51" s="1"/>
  <c r="BR39" i="51" s="1"/>
  <c r="AL10" i="51"/>
  <c r="BJ62" i="51"/>
  <c r="BK62" i="51" s="1"/>
  <c r="BL62" i="51" s="1"/>
  <c r="BM62" i="51" s="1"/>
  <c r="BN62" i="51" s="1"/>
  <c r="BO62" i="51" s="1"/>
  <c r="BP62" i="51" s="1"/>
  <c r="BQ62" i="51" s="1"/>
  <c r="BR62" i="51" s="1"/>
  <c r="AL62" i="51"/>
  <c r="AM62" i="51" s="1"/>
  <c r="BJ23" i="51"/>
  <c r="BK23" i="51" s="1"/>
  <c r="BL23" i="51" s="1"/>
  <c r="BM23" i="51" s="1"/>
  <c r="BN23" i="51" s="1"/>
  <c r="BO23" i="51" s="1"/>
  <c r="BP23" i="51" s="1"/>
  <c r="BQ23" i="51" s="1"/>
  <c r="BR23" i="51" s="1"/>
  <c r="AL25" i="51"/>
  <c r="BJ21" i="51"/>
  <c r="BK21" i="51" s="1"/>
  <c r="BL21" i="51" s="1"/>
  <c r="BM21" i="51" s="1"/>
  <c r="BN21" i="51" s="1"/>
  <c r="BO21" i="51" s="1"/>
  <c r="BP21" i="51" s="1"/>
  <c r="BQ21" i="51" s="1"/>
  <c r="BR21" i="51" s="1"/>
  <c r="BJ55" i="51"/>
  <c r="BK55" i="51" s="1"/>
  <c r="BL55" i="51" s="1"/>
  <c r="BM55" i="51" s="1"/>
  <c r="BN55" i="51" s="1"/>
  <c r="BO55" i="51" s="1"/>
  <c r="BP55" i="51" s="1"/>
  <c r="BQ55" i="51" s="1"/>
  <c r="BR55" i="51" s="1"/>
  <c r="AL55" i="51"/>
  <c r="AM55" i="51" s="1"/>
  <c r="BJ67" i="51"/>
  <c r="BK67" i="51" s="1"/>
  <c r="BL67" i="51" s="1"/>
  <c r="BM67" i="51" s="1"/>
  <c r="BN67" i="51" s="1"/>
  <c r="BO67" i="51" s="1"/>
  <c r="BP67" i="51" s="1"/>
  <c r="BQ67" i="51" s="1"/>
  <c r="BR67" i="51" s="1"/>
  <c r="AL67" i="51"/>
  <c r="AM67" i="51" s="1"/>
  <c r="BJ46" i="51"/>
  <c r="BK46" i="51" s="1"/>
  <c r="BL46" i="51" s="1"/>
  <c r="BM46" i="51" s="1"/>
  <c r="BN46" i="51" s="1"/>
  <c r="BO46" i="51" s="1"/>
  <c r="BP46" i="51" s="1"/>
  <c r="BQ46" i="51" s="1"/>
  <c r="BR46" i="51" s="1"/>
  <c r="AL46" i="51"/>
  <c r="AM46" i="51" s="1"/>
  <c r="BJ25" i="51"/>
  <c r="BK25" i="51" s="1"/>
  <c r="BL25" i="51" s="1"/>
  <c r="BM25" i="51" s="1"/>
  <c r="BN25" i="51" s="1"/>
  <c r="BO25" i="51" s="1"/>
  <c r="BP25" i="51" s="1"/>
  <c r="BQ25" i="51" s="1"/>
  <c r="BR25" i="51" s="1"/>
  <c r="BJ68" i="51"/>
  <c r="BK68" i="51" s="1"/>
  <c r="BL68" i="51" s="1"/>
  <c r="BM68" i="51" s="1"/>
  <c r="BN68" i="51" s="1"/>
  <c r="BO68" i="51" s="1"/>
  <c r="BP68" i="51" s="1"/>
  <c r="BQ68" i="51" s="1"/>
  <c r="BR68" i="51" s="1"/>
  <c r="AL68" i="51"/>
  <c r="AM68" i="51" s="1"/>
  <c r="BJ30" i="51"/>
  <c r="BK30" i="51" s="1"/>
  <c r="BL30" i="51" s="1"/>
  <c r="BM30" i="51" s="1"/>
  <c r="BN30" i="51" s="1"/>
  <c r="BO30" i="51" s="1"/>
  <c r="BP30" i="51" s="1"/>
  <c r="BQ30" i="51" s="1"/>
  <c r="BR30" i="51" s="1"/>
  <c r="BJ44" i="51"/>
  <c r="BK44" i="51" s="1"/>
  <c r="BL44" i="51" s="1"/>
  <c r="BM44" i="51" s="1"/>
  <c r="BN44" i="51" s="1"/>
  <c r="BO44" i="51" s="1"/>
  <c r="BP44" i="51" s="1"/>
  <c r="BQ44" i="51" s="1"/>
  <c r="BR44" i="51" s="1"/>
  <c r="AL44" i="51"/>
  <c r="AM44" i="51" s="1"/>
  <c r="BJ58" i="51"/>
  <c r="BK58" i="51" s="1"/>
  <c r="BL58" i="51" s="1"/>
  <c r="BM58" i="51" s="1"/>
  <c r="BN58" i="51" s="1"/>
  <c r="BO58" i="51" s="1"/>
  <c r="BP58" i="51" s="1"/>
  <c r="BQ58" i="51" s="1"/>
  <c r="BR58" i="51" s="1"/>
  <c r="AL58" i="51"/>
  <c r="AM58" i="51" s="1"/>
  <c r="BJ52" i="51"/>
  <c r="BK52" i="51" s="1"/>
  <c r="BL52" i="51" s="1"/>
  <c r="BM52" i="51" s="1"/>
  <c r="BN52" i="51" s="1"/>
  <c r="BO52" i="51" s="1"/>
  <c r="BP52" i="51" s="1"/>
  <c r="BQ52" i="51" s="1"/>
  <c r="BR52" i="51" s="1"/>
  <c r="AL52" i="51"/>
  <c r="AM52" i="51" s="1"/>
  <c r="BJ15" i="51"/>
  <c r="BK15" i="51" s="1"/>
  <c r="BL15" i="51" s="1"/>
  <c r="BM15" i="51" s="1"/>
  <c r="BN15" i="51" s="1"/>
  <c r="BO15" i="51" s="1"/>
  <c r="BP15" i="51" s="1"/>
  <c r="BQ15" i="51" s="1"/>
  <c r="BR15" i="51" s="1"/>
  <c r="BJ64" i="51"/>
  <c r="BK64" i="51" s="1"/>
  <c r="BL64" i="51" s="1"/>
  <c r="BM64" i="51" s="1"/>
  <c r="BN64" i="51" s="1"/>
  <c r="BO64" i="51" s="1"/>
  <c r="BP64" i="51" s="1"/>
  <c r="BQ64" i="51" s="1"/>
  <c r="BR64" i="51" s="1"/>
  <c r="AL64" i="51"/>
  <c r="AM64" i="51" s="1"/>
  <c r="BJ53" i="51"/>
  <c r="BK53" i="51" s="1"/>
  <c r="BL53" i="51" s="1"/>
  <c r="BM53" i="51" s="1"/>
  <c r="BN53" i="51" s="1"/>
  <c r="BO53" i="51" s="1"/>
  <c r="BP53" i="51" s="1"/>
  <c r="BQ53" i="51" s="1"/>
  <c r="BR53" i="51" s="1"/>
  <c r="AL53" i="51"/>
  <c r="AM53" i="51" s="1"/>
  <c r="BJ41" i="51"/>
  <c r="BK41" i="51" s="1"/>
  <c r="BL41" i="51" s="1"/>
  <c r="BM41" i="51" s="1"/>
  <c r="BN41" i="51" s="1"/>
  <c r="BO41" i="51" s="1"/>
  <c r="BP41" i="51" s="1"/>
  <c r="BQ41" i="51" s="1"/>
  <c r="BR41" i="51" s="1"/>
  <c r="BJ61" i="51"/>
  <c r="BK61" i="51" s="1"/>
  <c r="BL61" i="51" s="1"/>
  <c r="BM61" i="51" s="1"/>
  <c r="BN61" i="51" s="1"/>
  <c r="BO61" i="51" s="1"/>
  <c r="BP61" i="51" s="1"/>
  <c r="BQ61" i="51" s="1"/>
  <c r="BR61" i="51" s="1"/>
  <c r="AL61" i="51"/>
  <c r="AM61" i="51" s="1"/>
  <c r="BJ47" i="51"/>
  <c r="BK47" i="51" s="1"/>
  <c r="BL47" i="51" s="1"/>
  <c r="BM47" i="51" s="1"/>
  <c r="BN47" i="51" s="1"/>
  <c r="BO47" i="51" s="1"/>
  <c r="BP47" i="51" s="1"/>
  <c r="BQ47" i="51" s="1"/>
  <c r="BR47" i="51" s="1"/>
  <c r="AL47" i="51"/>
  <c r="AM47" i="51" s="1"/>
  <c r="BJ31" i="51"/>
  <c r="BK31" i="51" s="1"/>
  <c r="BL31" i="51" s="1"/>
  <c r="BM31" i="51" s="1"/>
  <c r="BN31" i="51" s="1"/>
  <c r="BO31" i="51" s="1"/>
  <c r="BP31" i="51" s="1"/>
  <c r="BQ31" i="51" s="1"/>
  <c r="BR31" i="51" s="1"/>
  <c r="BJ22" i="51"/>
  <c r="BK22" i="51" s="1"/>
  <c r="BL22" i="51" s="1"/>
  <c r="BM22" i="51" s="1"/>
  <c r="BN22" i="51" s="1"/>
  <c r="BO22" i="51" s="1"/>
  <c r="BP22" i="51" s="1"/>
  <c r="BQ22" i="51" s="1"/>
  <c r="BR22" i="51" s="1"/>
  <c r="BJ10" i="51"/>
  <c r="BK10" i="51" s="1"/>
  <c r="BL10" i="51" s="1"/>
  <c r="BM10" i="51" s="1"/>
  <c r="BN10" i="51" s="1"/>
  <c r="BO10" i="51" s="1"/>
  <c r="BP10" i="51" s="1"/>
  <c r="BQ10" i="51" s="1"/>
  <c r="BR10" i="51" s="1"/>
  <c r="BJ59" i="51"/>
  <c r="BK59" i="51" s="1"/>
  <c r="BL59" i="51" s="1"/>
  <c r="BM59" i="51" s="1"/>
  <c r="BN59" i="51" s="1"/>
  <c r="BO59" i="51" s="1"/>
  <c r="BP59" i="51" s="1"/>
  <c r="BQ59" i="51" s="1"/>
  <c r="BR59" i="51" s="1"/>
  <c r="AL59" i="51"/>
  <c r="AM59" i="51" s="1"/>
  <c r="BJ66" i="51"/>
  <c r="BK66" i="51" s="1"/>
  <c r="BL66" i="51" s="1"/>
  <c r="BM66" i="51" s="1"/>
  <c r="BN66" i="51" s="1"/>
  <c r="BO66" i="51" s="1"/>
  <c r="BP66" i="51" s="1"/>
  <c r="BQ66" i="51" s="1"/>
  <c r="BR66" i="51" s="1"/>
  <c r="AL66" i="51"/>
  <c r="AM66" i="51" s="1"/>
  <c r="BJ28" i="51"/>
  <c r="BK28" i="51" s="1"/>
  <c r="BL28" i="51" s="1"/>
  <c r="BM28" i="51" s="1"/>
  <c r="BN28" i="51" s="1"/>
  <c r="BO28" i="51" s="1"/>
  <c r="BP28" i="51" s="1"/>
  <c r="BQ28" i="51" s="1"/>
  <c r="BR28" i="51" s="1"/>
  <c r="BJ34" i="51"/>
  <c r="BK34" i="51" s="1"/>
  <c r="BL34" i="51" s="1"/>
  <c r="BM34" i="51" s="1"/>
  <c r="BN34" i="51" s="1"/>
  <c r="BO34" i="51" s="1"/>
  <c r="BP34" i="51" s="1"/>
  <c r="BQ34" i="51" s="1"/>
  <c r="BR34" i="51" s="1"/>
  <c r="BJ69" i="51"/>
  <c r="BK69" i="51" s="1"/>
  <c r="BL69" i="51" s="1"/>
  <c r="BM69" i="51" s="1"/>
  <c r="BN69" i="51" s="1"/>
  <c r="BO69" i="51" s="1"/>
  <c r="BP69" i="51" s="1"/>
  <c r="BQ69" i="51" s="1"/>
  <c r="BR69" i="51" s="1"/>
  <c r="AL69" i="51"/>
  <c r="AM69" i="51" s="1"/>
  <c r="BJ71" i="51"/>
  <c r="BK71" i="51" s="1"/>
  <c r="BL71" i="51" s="1"/>
  <c r="BM71" i="51" s="1"/>
  <c r="BN71" i="51" s="1"/>
  <c r="BO71" i="51" s="1"/>
  <c r="BP71" i="51" s="1"/>
  <c r="BQ71" i="51" s="1"/>
  <c r="BR71" i="51" s="1"/>
  <c r="AL71" i="51"/>
  <c r="AM71" i="51" s="1"/>
  <c r="BJ20" i="51"/>
  <c r="BK20" i="51" s="1"/>
  <c r="BL20" i="51" s="1"/>
  <c r="BM20" i="51" s="1"/>
  <c r="BN20" i="51" s="1"/>
  <c r="BO20" i="51" s="1"/>
  <c r="BP20" i="51" s="1"/>
  <c r="BQ20" i="51" s="1"/>
  <c r="BR20" i="51" s="1"/>
  <c r="BJ56" i="51"/>
  <c r="BK56" i="51" s="1"/>
  <c r="BL56" i="51" s="1"/>
  <c r="BM56" i="51" s="1"/>
  <c r="BN56" i="51" s="1"/>
  <c r="BO56" i="51" s="1"/>
  <c r="BP56" i="51" s="1"/>
  <c r="BQ56" i="51" s="1"/>
  <c r="BR56" i="51" s="1"/>
  <c r="AL56" i="51"/>
  <c r="AM56" i="51" s="1"/>
  <c r="BJ35" i="51"/>
  <c r="BK35" i="51" s="1"/>
  <c r="BL35" i="51" s="1"/>
  <c r="BM35" i="51" s="1"/>
  <c r="BN35" i="51" s="1"/>
  <c r="BO35" i="51" s="1"/>
  <c r="BP35" i="51" s="1"/>
  <c r="BQ35" i="51" s="1"/>
  <c r="BR35" i="51" s="1"/>
  <c r="BJ8" i="51"/>
  <c r="BK8" i="51" s="1"/>
  <c r="BL8" i="51" s="1"/>
  <c r="BM8" i="51" s="1"/>
  <c r="BN8" i="51" s="1"/>
  <c r="BO8" i="51" s="1"/>
  <c r="BP8" i="51" s="1"/>
  <c r="BQ8" i="51" s="1"/>
  <c r="BR8" i="51" s="1"/>
  <c r="AL35" i="51"/>
  <c r="BJ54" i="51"/>
  <c r="BK54" i="51" s="1"/>
  <c r="BL54" i="51" s="1"/>
  <c r="BM54" i="51" s="1"/>
  <c r="BN54" i="51" s="1"/>
  <c r="BO54" i="51" s="1"/>
  <c r="BP54" i="51" s="1"/>
  <c r="BQ54" i="51" s="1"/>
  <c r="BR54" i="51" s="1"/>
  <c r="AL54" i="51"/>
  <c r="AM54" i="51" s="1"/>
  <c r="BJ48" i="50"/>
  <c r="BK48" i="50" s="1"/>
  <c r="BL48" i="50" s="1"/>
  <c r="BM48" i="50" s="1"/>
  <c r="BN48" i="50" s="1"/>
  <c r="BO48" i="50" s="1"/>
  <c r="BP48" i="50" s="1"/>
  <c r="BQ48" i="50" s="1"/>
  <c r="BR48" i="50" s="1"/>
  <c r="AL48" i="50"/>
  <c r="AM48" i="50" s="1"/>
  <c r="BJ8" i="50"/>
  <c r="BK8" i="50" s="1"/>
  <c r="BL8" i="50" s="1"/>
  <c r="BM8" i="50" s="1"/>
  <c r="BN8" i="50" s="1"/>
  <c r="BO8" i="50" s="1"/>
  <c r="BP8" i="50" s="1"/>
  <c r="BQ8" i="50" s="1"/>
  <c r="BR8" i="50" s="1"/>
  <c r="AL19" i="50"/>
  <c r="BJ9" i="50"/>
  <c r="BK9" i="50" s="1"/>
  <c r="BL9" i="50" s="1"/>
  <c r="BM9" i="50" s="1"/>
  <c r="BN9" i="50" s="1"/>
  <c r="BO9" i="50" s="1"/>
  <c r="BP9" i="50" s="1"/>
  <c r="BQ9" i="50" s="1"/>
  <c r="BR9" i="50" s="1"/>
  <c r="AL18" i="50"/>
  <c r="BJ57" i="50"/>
  <c r="BK57" i="50" s="1"/>
  <c r="BL57" i="50" s="1"/>
  <c r="BM57" i="50" s="1"/>
  <c r="BN57" i="50" s="1"/>
  <c r="BO57" i="50" s="1"/>
  <c r="BP57" i="50" s="1"/>
  <c r="BQ57" i="50" s="1"/>
  <c r="BR57" i="50" s="1"/>
  <c r="AL57" i="50"/>
  <c r="AM57" i="50" s="1"/>
  <c r="BJ33" i="50"/>
  <c r="BK33" i="50" s="1"/>
  <c r="BL33" i="50" s="1"/>
  <c r="BM33" i="50" s="1"/>
  <c r="BN33" i="50" s="1"/>
  <c r="BO33" i="50" s="1"/>
  <c r="BP33" i="50" s="1"/>
  <c r="BQ33" i="50" s="1"/>
  <c r="BR33" i="50" s="1"/>
  <c r="AL35" i="50"/>
  <c r="AM35" i="50" s="1"/>
  <c r="BJ29" i="50"/>
  <c r="BK29" i="50" s="1"/>
  <c r="BL29" i="50" s="1"/>
  <c r="BM29" i="50" s="1"/>
  <c r="BN29" i="50" s="1"/>
  <c r="BO29" i="50" s="1"/>
  <c r="BP29" i="50" s="1"/>
  <c r="BQ29" i="50" s="1"/>
  <c r="BR29" i="50" s="1"/>
  <c r="AL33" i="50"/>
  <c r="AM33" i="50" s="1"/>
  <c r="BJ52" i="50"/>
  <c r="BK52" i="50" s="1"/>
  <c r="BL52" i="50" s="1"/>
  <c r="BM52" i="50" s="1"/>
  <c r="BN52" i="50" s="1"/>
  <c r="BO52" i="50" s="1"/>
  <c r="BP52" i="50" s="1"/>
  <c r="BQ52" i="50" s="1"/>
  <c r="BR52" i="50" s="1"/>
  <c r="AL52" i="50"/>
  <c r="AM52" i="50" s="1"/>
  <c r="BJ12" i="50"/>
  <c r="BK12" i="50" s="1"/>
  <c r="BL12" i="50" s="1"/>
  <c r="BM12" i="50" s="1"/>
  <c r="BN12" i="50" s="1"/>
  <c r="BO12" i="50" s="1"/>
  <c r="BP12" i="50" s="1"/>
  <c r="BQ12" i="50" s="1"/>
  <c r="BR12" i="50" s="1"/>
  <c r="AL15" i="50"/>
  <c r="BJ69" i="50"/>
  <c r="BK69" i="50" s="1"/>
  <c r="BL69" i="50" s="1"/>
  <c r="BM69" i="50" s="1"/>
  <c r="BN69" i="50" s="1"/>
  <c r="BO69" i="50" s="1"/>
  <c r="BP69" i="50" s="1"/>
  <c r="BQ69" i="50" s="1"/>
  <c r="BR69" i="50" s="1"/>
  <c r="AL69" i="50"/>
  <c r="AM69" i="50" s="1"/>
  <c r="BJ62" i="50"/>
  <c r="BK62" i="50" s="1"/>
  <c r="BL62" i="50" s="1"/>
  <c r="BM62" i="50" s="1"/>
  <c r="BN62" i="50" s="1"/>
  <c r="BO62" i="50" s="1"/>
  <c r="BP62" i="50" s="1"/>
  <c r="BQ62" i="50" s="1"/>
  <c r="BR62" i="50" s="1"/>
  <c r="AL62" i="50"/>
  <c r="AM62" i="50" s="1"/>
  <c r="BJ47" i="50"/>
  <c r="BK47" i="50" s="1"/>
  <c r="BL47" i="50" s="1"/>
  <c r="BM47" i="50" s="1"/>
  <c r="BN47" i="50" s="1"/>
  <c r="BO47" i="50" s="1"/>
  <c r="BP47" i="50" s="1"/>
  <c r="BQ47" i="50" s="1"/>
  <c r="BR47" i="50" s="1"/>
  <c r="AL47" i="50"/>
  <c r="AM47" i="50" s="1"/>
  <c r="BJ40" i="50"/>
  <c r="BK40" i="50" s="1"/>
  <c r="BL40" i="50" s="1"/>
  <c r="BM40" i="50" s="1"/>
  <c r="BN40" i="50" s="1"/>
  <c r="BO40" i="50" s="1"/>
  <c r="BP40" i="50" s="1"/>
  <c r="BQ40" i="50" s="1"/>
  <c r="BR40" i="50" s="1"/>
  <c r="AL40" i="50"/>
  <c r="AM40" i="50" s="1"/>
  <c r="BJ31" i="50"/>
  <c r="BK31" i="50" s="1"/>
  <c r="BL31" i="50" s="1"/>
  <c r="BM31" i="50" s="1"/>
  <c r="BN31" i="50" s="1"/>
  <c r="BO31" i="50" s="1"/>
  <c r="BP31" i="50" s="1"/>
  <c r="BQ31" i="50" s="1"/>
  <c r="BR31" i="50" s="1"/>
  <c r="AL34" i="50"/>
  <c r="AM34" i="50" s="1"/>
  <c r="BJ19" i="50"/>
  <c r="BK19" i="50" s="1"/>
  <c r="BL19" i="50" s="1"/>
  <c r="BM19" i="50" s="1"/>
  <c r="BN19" i="50" s="1"/>
  <c r="BO19" i="50" s="1"/>
  <c r="BP19" i="50" s="1"/>
  <c r="BQ19" i="50" s="1"/>
  <c r="BR19" i="50" s="1"/>
  <c r="AL16" i="50"/>
  <c r="BJ18" i="50"/>
  <c r="BK18" i="50" s="1"/>
  <c r="BL18" i="50" s="1"/>
  <c r="BM18" i="50" s="1"/>
  <c r="BN18" i="50" s="1"/>
  <c r="BO18" i="50" s="1"/>
  <c r="BP18" i="50" s="1"/>
  <c r="BQ18" i="50" s="1"/>
  <c r="BR18" i="50" s="1"/>
  <c r="AL10" i="50"/>
  <c r="BJ50" i="50"/>
  <c r="BK50" i="50" s="1"/>
  <c r="BL50" i="50" s="1"/>
  <c r="BM50" i="50" s="1"/>
  <c r="BN50" i="50" s="1"/>
  <c r="BO50" i="50" s="1"/>
  <c r="BP50" i="50" s="1"/>
  <c r="BQ50" i="50" s="1"/>
  <c r="BR50" i="50" s="1"/>
  <c r="AL50" i="50"/>
  <c r="AM50" i="50" s="1"/>
  <c r="BJ30" i="50"/>
  <c r="BK30" i="50" s="1"/>
  <c r="BL30" i="50" s="1"/>
  <c r="BM30" i="50" s="1"/>
  <c r="BN30" i="50" s="1"/>
  <c r="BO30" i="50" s="1"/>
  <c r="BP30" i="50" s="1"/>
  <c r="BQ30" i="50" s="1"/>
  <c r="BR30" i="50" s="1"/>
  <c r="AL21" i="50"/>
  <c r="BJ63" i="50"/>
  <c r="BK63" i="50" s="1"/>
  <c r="BL63" i="50" s="1"/>
  <c r="BM63" i="50" s="1"/>
  <c r="BN63" i="50" s="1"/>
  <c r="BO63" i="50" s="1"/>
  <c r="BP63" i="50" s="1"/>
  <c r="BQ63" i="50" s="1"/>
  <c r="BR63" i="50" s="1"/>
  <c r="AL63" i="50"/>
  <c r="AM63" i="50" s="1"/>
  <c r="BJ58" i="50"/>
  <c r="BK58" i="50" s="1"/>
  <c r="BL58" i="50" s="1"/>
  <c r="BM58" i="50" s="1"/>
  <c r="BN58" i="50" s="1"/>
  <c r="BO58" i="50" s="1"/>
  <c r="BP58" i="50" s="1"/>
  <c r="BQ58" i="50" s="1"/>
  <c r="BR58" i="50" s="1"/>
  <c r="AL58" i="50"/>
  <c r="AM58" i="50" s="1"/>
  <c r="BJ17" i="50"/>
  <c r="BK17" i="50" s="1"/>
  <c r="BL17" i="50" s="1"/>
  <c r="BM17" i="50" s="1"/>
  <c r="BN17" i="50" s="1"/>
  <c r="BO17" i="50" s="1"/>
  <c r="BP17" i="50" s="1"/>
  <c r="BQ17" i="50" s="1"/>
  <c r="BR17" i="50" s="1"/>
  <c r="AL25" i="50"/>
  <c r="BJ66" i="50"/>
  <c r="BK66" i="50" s="1"/>
  <c r="BL66" i="50" s="1"/>
  <c r="BM66" i="50" s="1"/>
  <c r="BN66" i="50" s="1"/>
  <c r="BO66" i="50" s="1"/>
  <c r="BP66" i="50" s="1"/>
  <c r="BQ66" i="50" s="1"/>
  <c r="BR66" i="50" s="1"/>
  <c r="AL66" i="50"/>
  <c r="AM66" i="50" s="1"/>
  <c r="BJ45" i="50"/>
  <c r="BK45" i="50" s="1"/>
  <c r="BL45" i="50" s="1"/>
  <c r="BM45" i="50" s="1"/>
  <c r="BN45" i="50" s="1"/>
  <c r="BO45" i="50" s="1"/>
  <c r="BP45" i="50" s="1"/>
  <c r="BQ45" i="50" s="1"/>
  <c r="BR45" i="50" s="1"/>
  <c r="AL45" i="50"/>
  <c r="AM45" i="50" s="1"/>
  <c r="BJ7" i="50"/>
  <c r="BK7" i="50" s="1"/>
  <c r="BL7" i="50" s="1"/>
  <c r="BM7" i="50" s="1"/>
  <c r="BN7" i="50" s="1"/>
  <c r="BO7" i="50" s="1"/>
  <c r="BP7" i="50" s="1"/>
  <c r="BQ7" i="50" s="1"/>
  <c r="BR7" i="50" s="1"/>
  <c r="AL14" i="50"/>
  <c r="BJ68" i="50"/>
  <c r="BK68" i="50" s="1"/>
  <c r="BL68" i="50" s="1"/>
  <c r="BM68" i="50" s="1"/>
  <c r="BN68" i="50" s="1"/>
  <c r="BO68" i="50" s="1"/>
  <c r="BP68" i="50" s="1"/>
  <c r="BQ68" i="50" s="1"/>
  <c r="BR68" i="50" s="1"/>
  <c r="AL68" i="50"/>
  <c r="AM68" i="50" s="1"/>
  <c r="BJ60" i="50"/>
  <c r="BK60" i="50" s="1"/>
  <c r="BL60" i="50" s="1"/>
  <c r="BM60" i="50" s="1"/>
  <c r="BN60" i="50" s="1"/>
  <c r="BO60" i="50" s="1"/>
  <c r="BP60" i="50" s="1"/>
  <c r="BQ60" i="50" s="1"/>
  <c r="BR60" i="50" s="1"/>
  <c r="AL60" i="50"/>
  <c r="AM60" i="50" s="1"/>
  <c r="BJ54" i="50"/>
  <c r="BK54" i="50" s="1"/>
  <c r="BL54" i="50" s="1"/>
  <c r="BM54" i="50" s="1"/>
  <c r="BN54" i="50" s="1"/>
  <c r="BO54" i="50" s="1"/>
  <c r="BP54" i="50" s="1"/>
  <c r="BQ54" i="50" s="1"/>
  <c r="BR54" i="50" s="1"/>
  <c r="AL54" i="50"/>
  <c r="AM54" i="50" s="1"/>
  <c r="BJ38" i="50"/>
  <c r="BK38" i="50" s="1"/>
  <c r="BL38" i="50" s="1"/>
  <c r="BM38" i="50" s="1"/>
  <c r="BN38" i="50" s="1"/>
  <c r="BO38" i="50" s="1"/>
  <c r="BP38" i="50" s="1"/>
  <c r="BQ38" i="50" s="1"/>
  <c r="BR38" i="50" s="1"/>
  <c r="AL38" i="50"/>
  <c r="AM38" i="50" s="1"/>
  <c r="BJ34" i="50"/>
  <c r="BK34" i="50" s="1"/>
  <c r="BL34" i="50" s="1"/>
  <c r="BM34" i="50" s="1"/>
  <c r="BN34" i="50" s="1"/>
  <c r="BO34" i="50" s="1"/>
  <c r="BP34" i="50" s="1"/>
  <c r="BQ34" i="50" s="1"/>
  <c r="BR34" i="50" s="1"/>
  <c r="AL24" i="50"/>
  <c r="BJ11" i="50"/>
  <c r="BK11" i="50" s="1"/>
  <c r="BL11" i="50" s="1"/>
  <c r="BM11" i="50" s="1"/>
  <c r="BN11" i="50" s="1"/>
  <c r="BO11" i="50" s="1"/>
  <c r="BP11" i="50" s="1"/>
  <c r="BQ11" i="50" s="1"/>
  <c r="BR11" i="50" s="1"/>
  <c r="AL26" i="50"/>
  <c r="AM26" i="50" s="1"/>
  <c r="BJ5" i="50"/>
  <c r="BK5" i="50" s="1"/>
  <c r="BL5" i="50" s="1"/>
  <c r="BM5" i="50" s="1"/>
  <c r="BN5" i="50" s="1"/>
  <c r="BO5" i="50" s="1"/>
  <c r="BP5" i="50" s="1"/>
  <c r="BQ5" i="50" s="1"/>
  <c r="BR5" i="50" s="1"/>
  <c r="AL6" i="50"/>
  <c r="BJ49" i="50"/>
  <c r="BK49" i="50" s="1"/>
  <c r="BL49" i="50" s="1"/>
  <c r="BM49" i="50" s="1"/>
  <c r="BN49" i="50" s="1"/>
  <c r="BO49" i="50" s="1"/>
  <c r="BP49" i="50" s="1"/>
  <c r="BQ49" i="50" s="1"/>
  <c r="BR49" i="50" s="1"/>
  <c r="AL49" i="50"/>
  <c r="AM49" i="50" s="1"/>
  <c r="BJ22" i="50"/>
  <c r="BK22" i="50" s="1"/>
  <c r="BL22" i="50" s="1"/>
  <c r="BM22" i="50" s="1"/>
  <c r="BN22" i="50" s="1"/>
  <c r="BO22" i="50" s="1"/>
  <c r="BP22" i="50" s="1"/>
  <c r="BQ22" i="50" s="1"/>
  <c r="BR22" i="50" s="1"/>
  <c r="BJ64" i="50"/>
  <c r="BK64" i="50" s="1"/>
  <c r="BL64" i="50" s="1"/>
  <c r="BM64" i="50" s="1"/>
  <c r="BN64" i="50" s="1"/>
  <c r="BO64" i="50" s="1"/>
  <c r="BP64" i="50" s="1"/>
  <c r="BQ64" i="50" s="1"/>
  <c r="BR64" i="50" s="1"/>
  <c r="AL64" i="50"/>
  <c r="AM64" i="50" s="1"/>
  <c r="BJ43" i="50"/>
  <c r="BK43" i="50" s="1"/>
  <c r="BL43" i="50" s="1"/>
  <c r="BM43" i="50" s="1"/>
  <c r="BN43" i="50" s="1"/>
  <c r="BO43" i="50" s="1"/>
  <c r="BP43" i="50" s="1"/>
  <c r="BQ43" i="50" s="1"/>
  <c r="BR43" i="50" s="1"/>
  <c r="AL43" i="50"/>
  <c r="AM43" i="50" s="1"/>
  <c r="BJ61" i="50"/>
  <c r="BK61" i="50" s="1"/>
  <c r="BL61" i="50" s="1"/>
  <c r="BM61" i="50" s="1"/>
  <c r="BN61" i="50" s="1"/>
  <c r="BO61" i="50" s="1"/>
  <c r="BP61" i="50" s="1"/>
  <c r="BQ61" i="50" s="1"/>
  <c r="BR61" i="50" s="1"/>
  <c r="AL61" i="50"/>
  <c r="AM61" i="50" s="1"/>
  <c r="BJ16" i="50"/>
  <c r="BK16" i="50" s="1"/>
  <c r="BL16" i="50" s="1"/>
  <c r="BM16" i="50" s="1"/>
  <c r="BN16" i="50" s="1"/>
  <c r="BO16" i="50" s="1"/>
  <c r="BP16" i="50" s="1"/>
  <c r="BQ16" i="50" s="1"/>
  <c r="BR16" i="50" s="1"/>
  <c r="AL29" i="50"/>
  <c r="AM29" i="50" s="1"/>
  <c r="BJ70" i="50"/>
  <c r="BK70" i="50" s="1"/>
  <c r="BL70" i="50" s="1"/>
  <c r="BM70" i="50" s="1"/>
  <c r="BN70" i="50" s="1"/>
  <c r="BO70" i="50" s="1"/>
  <c r="BP70" i="50" s="1"/>
  <c r="BQ70" i="50" s="1"/>
  <c r="BR70" i="50" s="1"/>
  <c r="AL70" i="50"/>
  <c r="AM70" i="50" s="1"/>
  <c r="BJ36" i="50"/>
  <c r="BK36" i="50" s="1"/>
  <c r="BL36" i="50" s="1"/>
  <c r="BM36" i="50" s="1"/>
  <c r="BN36" i="50" s="1"/>
  <c r="BO36" i="50" s="1"/>
  <c r="BP36" i="50" s="1"/>
  <c r="BQ36" i="50" s="1"/>
  <c r="BR36" i="50" s="1"/>
  <c r="AL36" i="50"/>
  <c r="AM36" i="50" s="1"/>
  <c r="BJ25" i="50"/>
  <c r="BK25" i="50" s="1"/>
  <c r="BL25" i="50" s="1"/>
  <c r="BM25" i="50" s="1"/>
  <c r="BN25" i="50" s="1"/>
  <c r="BO25" i="50" s="1"/>
  <c r="BP25" i="50" s="1"/>
  <c r="BQ25" i="50" s="1"/>
  <c r="BR25" i="50" s="1"/>
  <c r="AL32" i="50"/>
  <c r="AM32" i="50" s="1"/>
  <c r="BJ39" i="50"/>
  <c r="BK39" i="50" s="1"/>
  <c r="BL39" i="50" s="1"/>
  <c r="BM39" i="50" s="1"/>
  <c r="BN39" i="50" s="1"/>
  <c r="BO39" i="50" s="1"/>
  <c r="BP39" i="50" s="1"/>
  <c r="BQ39" i="50" s="1"/>
  <c r="BR39" i="50" s="1"/>
  <c r="AL39" i="50"/>
  <c r="AM39" i="50" s="1"/>
  <c r="BJ23" i="50"/>
  <c r="BK23" i="50" s="1"/>
  <c r="BL23" i="50" s="1"/>
  <c r="BM23" i="50" s="1"/>
  <c r="BN23" i="50" s="1"/>
  <c r="BO23" i="50" s="1"/>
  <c r="BP23" i="50" s="1"/>
  <c r="BQ23" i="50" s="1"/>
  <c r="BR23" i="50" s="1"/>
  <c r="AL31" i="50"/>
  <c r="AM31" i="50" s="1"/>
  <c r="BJ67" i="50"/>
  <c r="BK67" i="50" s="1"/>
  <c r="BL67" i="50" s="1"/>
  <c r="BM67" i="50" s="1"/>
  <c r="BN67" i="50" s="1"/>
  <c r="BO67" i="50" s="1"/>
  <c r="BP67" i="50" s="1"/>
  <c r="BQ67" i="50" s="1"/>
  <c r="BR67" i="50" s="1"/>
  <c r="AL67" i="50"/>
  <c r="AM67" i="50" s="1"/>
  <c r="BJ46" i="50"/>
  <c r="BK46" i="50" s="1"/>
  <c r="BL46" i="50" s="1"/>
  <c r="BM46" i="50" s="1"/>
  <c r="BN46" i="50" s="1"/>
  <c r="BO46" i="50" s="1"/>
  <c r="BP46" i="50" s="1"/>
  <c r="BQ46" i="50" s="1"/>
  <c r="BR46" i="50" s="1"/>
  <c r="AL46" i="50"/>
  <c r="AM46" i="50" s="1"/>
  <c r="BJ41" i="50"/>
  <c r="BK41" i="50" s="1"/>
  <c r="BL41" i="50" s="1"/>
  <c r="BM41" i="50" s="1"/>
  <c r="BN41" i="50" s="1"/>
  <c r="BO41" i="50" s="1"/>
  <c r="BP41" i="50" s="1"/>
  <c r="BQ41" i="50" s="1"/>
  <c r="BR41" i="50" s="1"/>
  <c r="AL41" i="50"/>
  <c r="AM41" i="50" s="1"/>
  <c r="BJ32" i="50"/>
  <c r="BK32" i="50" s="1"/>
  <c r="BL32" i="50" s="1"/>
  <c r="BM32" i="50" s="1"/>
  <c r="BN32" i="50" s="1"/>
  <c r="BO32" i="50" s="1"/>
  <c r="BP32" i="50" s="1"/>
  <c r="BQ32" i="50" s="1"/>
  <c r="BR32" i="50" s="1"/>
  <c r="AL22" i="50"/>
  <c r="BJ26" i="50"/>
  <c r="BK26" i="50" s="1"/>
  <c r="BL26" i="50" s="1"/>
  <c r="BM26" i="50" s="1"/>
  <c r="BN26" i="50" s="1"/>
  <c r="BO26" i="50" s="1"/>
  <c r="BP26" i="50" s="1"/>
  <c r="BQ26" i="50" s="1"/>
  <c r="BR26" i="50" s="1"/>
  <c r="AL7" i="50"/>
  <c r="BJ20" i="50"/>
  <c r="BK20" i="50" s="1"/>
  <c r="BL20" i="50" s="1"/>
  <c r="BM20" i="50" s="1"/>
  <c r="BN20" i="50" s="1"/>
  <c r="BO20" i="50" s="1"/>
  <c r="BP20" i="50" s="1"/>
  <c r="BQ20" i="50" s="1"/>
  <c r="BR20" i="50" s="1"/>
  <c r="AL11" i="50"/>
  <c r="BJ71" i="50"/>
  <c r="BK71" i="50" s="1"/>
  <c r="BL71" i="50" s="1"/>
  <c r="BM71" i="50" s="1"/>
  <c r="BN71" i="50" s="1"/>
  <c r="BO71" i="50" s="1"/>
  <c r="BP71" i="50" s="1"/>
  <c r="BQ71" i="50" s="1"/>
  <c r="BR71" i="50" s="1"/>
  <c r="AL71" i="50"/>
  <c r="AM71" i="50" s="1"/>
  <c r="BJ44" i="50"/>
  <c r="BK44" i="50" s="1"/>
  <c r="BL44" i="50" s="1"/>
  <c r="BM44" i="50" s="1"/>
  <c r="BN44" i="50" s="1"/>
  <c r="BO44" i="50" s="1"/>
  <c r="BP44" i="50" s="1"/>
  <c r="BQ44" i="50" s="1"/>
  <c r="BR44" i="50" s="1"/>
  <c r="AL44" i="50"/>
  <c r="AM44" i="50" s="1"/>
  <c r="BJ21" i="50"/>
  <c r="BK21" i="50" s="1"/>
  <c r="BL21" i="50" s="1"/>
  <c r="BM21" i="50" s="1"/>
  <c r="BN21" i="50" s="1"/>
  <c r="BO21" i="50" s="1"/>
  <c r="BP21" i="50" s="1"/>
  <c r="BQ21" i="50" s="1"/>
  <c r="BR21" i="50" s="1"/>
  <c r="AL17" i="50"/>
  <c r="BJ72" i="50"/>
  <c r="BK72" i="50" s="1"/>
  <c r="BL72" i="50" s="1"/>
  <c r="BM72" i="50" s="1"/>
  <c r="BN72" i="50" s="1"/>
  <c r="BO72" i="50" s="1"/>
  <c r="BP72" i="50" s="1"/>
  <c r="BQ72" i="50" s="1"/>
  <c r="BR72" i="50" s="1"/>
  <c r="AL72" i="50"/>
  <c r="AM72" i="50" s="1"/>
  <c r="BJ65" i="50"/>
  <c r="BK65" i="50" s="1"/>
  <c r="BL65" i="50" s="1"/>
  <c r="BM65" i="50" s="1"/>
  <c r="BN65" i="50" s="1"/>
  <c r="BO65" i="50" s="1"/>
  <c r="BP65" i="50" s="1"/>
  <c r="BQ65" i="50" s="1"/>
  <c r="BR65" i="50" s="1"/>
  <c r="AL65" i="50"/>
  <c r="AM65" i="50" s="1"/>
  <c r="BJ42" i="50"/>
  <c r="BK42" i="50" s="1"/>
  <c r="BL42" i="50" s="1"/>
  <c r="BM42" i="50" s="1"/>
  <c r="BN42" i="50" s="1"/>
  <c r="BO42" i="50" s="1"/>
  <c r="BP42" i="50" s="1"/>
  <c r="BQ42" i="50" s="1"/>
  <c r="BR42" i="50" s="1"/>
  <c r="AL42" i="50"/>
  <c r="AM42" i="50" s="1"/>
  <c r="BJ6" i="50"/>
  <c r="BK6" i="50" s="1"/>
  <c r="BL6" i="50" s="1"/>
  <c r="BM6" i="50" s="1"/>
  <c r="BN6" i="50" s="1"/>
  <c r="BO6" i="50" s="1"/>
  <c r="BP6" i="50" s="1"/>
  <c r="BQ6" i="50" s="1"/>
  <c r="BR6" i="50" s="1"/>
  <c r="AL9" i="50"/>
  <c r="BJ27" i="50"/>
  <c r="BK27" i="50" s="1"/>
  <c r="BL27" i="50" s="1"/>
  <c r="BM27" i="50" s="1"/>
  <c r="BN27" i="50" s="1"/>
  <c r="BO27" i="50" s="1"/>
  <c r="BP27" i="50" s="1"/>
  <c r="BQ27" i="50" s="1"/>
  <c r="BR27" i="50" s="1"/>
  <c r="AL23" i="50"/>
  <c r="BJ15" i="50"/>
  <c r="BK15" i="50" s="1"/>
  <c r="BL15" i="50" s="1"/>
  <c r="BM15" i="50" s="1"/>
  <c r="BN15" i="50" s="1"/>
  <c r="BO15" i="50" s="1"/>
  <c r="BP15" i="50" s="1"/>
  <c r="BQ15" i="50" s="1"/>
  <c r="BR15" i="50" s="1"/>
  <c r="AL5" i="50"/>
  <c r="BJ14" i="50"/>
  <c r="BK14" i="50" s="1"/>
  <c r="BL14" i="50" s="1"/>
  <c r="BM14" i="50" s="1"/>
  <c r="BN14" i="50" s="1"/>
  <c r="BO14" i="50" s="1"/>
  <c r="BP14" i="50" s="1"/>
  <c r="BQ14" i="50" s="1"/>
  <c r="BR14" i="50" s="1"/>
  <c r="BJ51" i="50"/>
  <c r="BK51" i="50" s="1"/>
  <c r="BL51" i="50" s="1"/>
  <c r="BM51" i="50" s="1"/>
  <c r="BN51" i="50" s="1"/>
  <c r="BO51" i="50" s="1"/>
  <c r="BP51" i="50" s="1"/>
  <c r="BQ51" i="50" s="1"/>
  <c r="BR51" i="50" s="1"/>
  <c r="AL51" i="50"/>
  <c r="AM51" i="50" s="1"/>
  <c r="BJ35" i="50"/>
  <c r="BK35" i="50" s="1"/>
  <c r="BL35" i="50" s="1"/>
  <c r="BM35" i="50" s="1"/>
  <c r="BN35" i="50" s="1"/>
  <c r="BO35" i="50" s="1"/>
  <c r="BP35" i="50" s="1"/>
  <c r="BQ35" i="50" s="1"/>
  <c r="BR35" i="50" s="1"/>
  <c r="AL8" i="50"/>
  <c r="BJ10" i="50"/>
  <c r="BK10" i="50" s="1"/>
  <c r="BL10" i="50" s="1"/>
  <c r="BM10" i="50" s="1"/>
  <c r="BN10" i="50" s="1"/>
  <c r="BO10" i="50" s="1"/>
  <c r="BP10" i="50" s="1"/>
  <c r="BQ10" i="50" s="1"/>
  <c r="BR10" i="50" s="1"/>
  <c r="AL20" i="50"/>
  <c r="BJ55" i="50"/>
  <c r="BK55" i="50" s="1"/>
  <c r="BL55" i="50" s="1"/>
  <c r="BM55" i="50" s="1"/>
  <c r="BN55" i="50" s="1"/>
  <c r="BO55" i="50" s="1"/>
  <c r="BP55" i="50" s="1"/>
  <c r="BQ55" i="50" s="1"/>
  <c r="BR55" i="50" s="1"/>
  <c r="AL55" i="50"/>
  <c r="AM55" i="50" s="1"/>
  <c r="BJ53" i="50"/>
  <c r="BK53" i="50" s="1"/>
  <c r="BL53" i="50" s="1"/>
  <c r="BM53" i="50" s="1"/>
  <c r="BN53" i="50" s="1"/>
  <c r="BO53" i="50" s="1"/>
  <c r="BP53" i="50" s="1"/>
  <c r="BQ53" i="50" s="1"/>
  <c r="BR53" i="50" s="1"/>
  <c r="AL53" i="50"/>
  <c r="AM53" i="50" s="1"/>
  <c r="BJ56" i="50"/>
  <c r="BK56" i="50" s="1"/>
  <c r="BL56" i="50" s="1"/>
  <c r="BM56" i="50" s="1"/>
  <c r="BN56" i="50" s="1"/>
  <c r="BO56" i="50" s="1"/>
  <c r="BP56" i="50" s="1"/>
  <c r="BQ56" i="50" s="1"/>
  <c r="BR56" i="50" s="1"/>
  <c r="AL56" i="50"/>
  <c r="AM56" i="50" s="1"/>
  <c r="BJ24" i="50"/>
  <c r="BK24" i="50" s="1"/>
  <c r="BL24" i="50" s="1"/>
  <c r="BM24" i="50" s="1"/>
  <c r="BN24" i="50" s="1"/>
  <c r="BO24" i="50" s="1"/>
  <c r="BP24" i="50" s="1"/>
  <c r="BQ24" i="50" s="1"/>
  <c r="BR24" i="50" s="1"/>
  <c r="AL12" i="50"/>
  <c r="BJ13" i="50"/>
  <c r="BK13" i="50" s="1"/>
  <c r="BL13" i="50" s="1"/>
  <c r="BM13" i="50" s="1"/>
  <c r="BN13" i="50" s="1"/>
  <c r="BO13" i="50" s="1"/>
  <c r="BP13" i="50" s="1"/>
  <c r="BQ13" i="50" s="1"/>
  <c r="BR13" i="50" s="1"/>
  <c r="AL27" i="50"/>
  <c r="AM27" i="50" s="1"/>
  <c r="BJ59" i="50"/>
  <c r="BK59" i="50" s="1"/>
  <c r="BL59" i="50" s="1"/>
  <c r="BM59" i="50" s="1"/>
  <c r="BN59" i="50" s="1"/>
  <c r="BO59" i="50" s="1"/>
  <c r="BP59" i="50" s="1"/>
  <c r="BQ59" i="50" s="1"/>
  <c r="BR59" i="50" s="1"/>
  <c r="AL59" i="50"/>
  <c r="AM59" i="50" s="1"/>
  <c r="BJ57" i="49"/>
  <c r="BK57" i="49" s="1"/>
  <c r="BL57" i="49" s="1"/>
  <c r="BM57" i="49" s="1"/>
  <c r="BN57" i="49" s="1"/>
  <c r="BO57" i="49" s="1"/>
  <c r="BP57" i="49" s="1"/>
  <c r="BQ57" i="49" s="1"/>
  <c r="BR57" i="49" s="1"/>
  <c r="AL60" i="49"/>
  <c r="AM60" i="49" s="1"/>
  <c r="BJ62" i="49"/>
  <c r="BK62" i="49" s="1"/>
  <c r="BL62" i="49" s="1"/>
  <c r="BM62" i="49" s="1"/>
  <c r="BN62" i="49" s="1"/>
  <c r="BO62" i="49" s="1"/>
  <c r="BP62" i="49" s="1"/>
  <c r="BQ62" i="49" s="1"/>
  <c r="BR62" i="49" s="1"/>
  <c r="AL31" i="49"/>
  <c r="BJ65" i="49"/>
  <c r="BK65" i="49" s="1"/>
  <c r="BL65" i="49" s="1"/>
  <c r="BM65" i="49" s="1"/>
  <c r="BN65" i="49" s="1"/>
  <c r="BO65" i="49" s="1"/>
  <c r="BP65" i="49" s="1"/>
  <c r="BQ65" i="49" s="1"/>
  <c r="BR65" i="49" s="1"/>
  <c r="AL65" i="49"/>
  <c r="AM65" i="49" s="1"/>
  <c r="BJ45" i="49"/>
  <c r="BK45" i="49" s="1"/>
  <c r="BL45" i="49" s="1"/>
  <c r="BM45" i="49" s="1"/>
  <c r="BN45" i="49" s="1"/>
  <c r="BO45" i="49" s="1"/>
  <c r="BP45" i="49" s="1"/>
  <c r="BQ45" i="49" s="1"/>
  <c r="BR45" i="49" s="1"/>
  <c r="BJ36" i="49"/>
  <c r="BK36" i="49" s="1"/>
  <c r="BL36" i="49" s="1"/>
  <c r="BM36" i="49" s="1"/>
  <c r="BN36" i="49" s="1"/>
  <c r="BO36" i="49" s="1"/>
  <c r="BP36" i="49" s="1"/>
  <c r="BQ36" i="49" s="1"/>
  <c r="BR36" i="49" s="1"/>
  <c r="AL21" i="49"/>
  <c r="BJ39" i="49"/>
  <c r="BK39" i="49" s="1"/>
  <c r="BL39" i="49" s="1"/>
  <c r="BM39" i="49" s="1"/>
  <c r="BN39" i="49" s="1"/>
  <c r="BO39" i="49" s="1"/>
  <c r="BP39" i="49" s="1"/>
  <c r="BQ39" i="49" s="1"/>
  <c r="BR39" i="49" s="1"/>
  <c r="AL13" i="49"/>
  <c r="BJ6" i="49"/>
  <c r="BK6" i="49" s="1"/>
  <c r="BL6" i="49" s="1"/>
  <c r="BM6" i="49" s="1"/>
  <c r="BN6" i="49" s="1"/>
  <c r="BO6" i="49" s="1"/>
  <c r="BP6" i="49" s="1"/>
  <c r="BQ6" i="49" s="1"/>
  <c r="BR6" i="49" s="1"/>
  <c r="AL41" i="49"/>
  <c r="BJ41" i="49"/>
  <c r="BK41" i="49" s="1"/>
  <c r="BL41" i="49" s="1"/>
  <c r="BM41" i="49" s="1"/>
  <c r="BN41" i="49" s="1"/>
  <c r="BO41" i="49" s="1"/>
  <c r="BP41" i="49" s="1"/>
  <c r="BQ41" i="49" s="1"/>
  <c r="BR41" i="49" s="1"/>
  <c r="AL35" i="49"/>
  <c r="BJ60" i="49"/>
  <c r="BK60" i="49" s="1"/>
  <c r="BL60" i="49" s="1"/>
  <c r="BM60" i="49" s="1"/>
  <c r="BN60" i="49" s="1"/>
  <c r="BO60" i="49" s="1"/>
  <c r="BP60" i="49" s="1"/>
  <c r="BQ60" i="49" s="1"/>
  <c r="BR60" i="49" s="1"/>
  <c r="AL45" i="49"/>
  <c r="BJ23" i="49"/>
  <c r="BK23" i="49" s="1"/>
  <c r="BL23" i="49" s="1"/>
  <c r="BM23" i="49" s="1"/>
  <c r="BN23" i="49" s="1"/>
  <c r="BO23" i="49" s="1"/>
  <c r="BP23" i="49" s="1"/>
  <c r="BQ23" i="49" s="1"/>
  <c r="BR23" i="49" s="1"/>
  <c r="AL29" i="49"/>
  <c r="BJ52" i="49"/>
  <c r="BK52" i="49" s="1"/>
  <c r="BL52" i="49" s="1"/>
  <c r="BM52" i="49" s="1"/>
  <c r="BN52" i="49" s="1"/>
  <c r="BO52" i="49" s="1"/>
  <c r="BP52" i="49" s="1"/>
  <c r="BQ52" i="49" s="1"/>
  <c r="BR52" i="49" s="1"/>
  <c r="AL30" i="49"/>
  <c r="BJ7" i="49"/>
  <c r="BK7" i="49" s="1"/>
  <c r="BL7" i="49" s="1"/>
  <c r="BM7" i="49" s="1"/>
  <c r="BN7" i="49" s="1"/>
  <c r="BO7" i="49" s="1"/>
  <c r="BP7" i="49" s="1"/>
  <c r="BQ7" i="49" s="1"/>
  <c r="BR7" i="49" s="1"/>
  <c r="BJ31" i="49"/>
  <c r="BK31" i="49" s="1"/>
  <c r="BL31" i="49" s="1"/>
  <c r="BM31" i="49" s="1"/>
  <c r="BN31" i="49" s="1"/>
  <c r="BO31" i="49" s="1"/>
  <c r="BP31" i="49" s="1"/>
  <c r="BQ31" i="49" s="1"/>
  <c r="BR31" i="49" s="1"/>
  <c r="AL47" i="49"/>
  <c r="AL15" i="49"/>
  <c r="BJ22" i="49"/>
  <c r="BK22" i="49" s="1"/>
  <c r="BL22" i="49" s="1"/>
  <c r="BM22" i="49" s="1"/>
  <c r="BN22" i="49" s="1"/>
  <c r="BO22" i="49" s="1"/>
  <c r="BP22" i="49" s="1"/>
  <c r="BQ22" i="49" s="1"/>
  <c r="BR22" i="49" s="1"/>
  <c r="BJ10" i="49"/>
  <c r="BK10" i="49" s="1"/>
  <c r="BL10" i="49" s="1"/>
  <c r="BM10" i="49" s="1"/>
  <c r="BN10" i="49" s="1"/>
  <c r="BO10" i="49" s="1"/>
  <c r="BP10" i="49" s="1"/>
  <c r="BQ10" i="49" s="1"/>
  <c r="BR10" i="49" s="1"/>
  <c r="BJ5" i="49"/>
  <c r="BK5" i="49" s="1"/>
  <c r="BL5" i="49" s="1"/>
  <c r="BM5" i="49" s="1"/>
  <c r="BN5" i="49" s="1"/>
  <c r="BO5" i="49" s="1"/>
  <c r="BP5" i="49" s="1"/>
  <c r="BQ5" i="49" s="1"/>
  <c r="BR5" i="49" s="1"/>
  <c r="AL52" i="49"/>
  <c r="BJ16" i="49"/>
  <c r="BK16" i="49" s="1"/>
  <c r="BL16" i="49" s="1"/>
  <c r="BM16" i="49" s="1"/>
  <c r="BN16" i="49" s="1"/>
  <c r="BO16" i="49" s="1"/>
  <c r="BP16" i="49" s="1"/>
  <c r="BQ16" i="49" s="1"/>
  <c r="BR16" i="49" s="1"/>
  <c r="AL6" i="49"/>
  <c r="BJ56" i="49"/>
  <c r="BK56" i="49" s="1"/>
  <c r="BL56" i="49" s="1"/>
  <c r="BM56" i="49" s="1"/>
  <c r="BN56" i="49" s="1"/>
  <c r="BO56" i="49" s="1"/>
  <c r="BP56" i="49" s="1"/>
  <c r="BQ56" i="49" s="1"/>
  <c r="BR56" i="49" s="1"/>
  <c r="AL59" i="49"/>
  <c r="AM59" i="49" s="1"/>
  <c r="BJ59" i="49"/>
  <c r="BK59" i="49" s="1"/>
  <c r="BL59" i="49" s="1"/>
  <c r="BM59" i="49" s="1"/>
  <c r="BN59" i="49" s="1"/>
  <c r="BO59" i="49" s="1"/>
  <c r="BP59" i="49" s="1"/>
  <c r="BQ59" i="49" s="1"/>
  <c r="BR59" i="49" s="1"/>
  <c r="AL62" i="49"/>
  <c r="AM62" i="49" s="1"/>
  <c r="BJ35" i="49"/>
  <c r="BK35" i="49" s="1"/>
  <c r="BL35" i="49" s="1"/>
  <c r="BM35" i="49" s="1"/>
  <c r="BN35" i="49" s="1"/>
  <c r="BO35" i="49" s="1"/>
  <c r="BP35" i="49" s="1"/>
  <c r="BQ35" i="49" s="1"/>
  <c r="BR35" i="49" s="1"/>
  <c r="AL18" i="49"/>
  <c r="BJ28" i="49"/>
  <c r="BK28" i="49" s="1"/>
  <c r="BL28" i="49" s="1"/>
  <c r="BM28" i="49" s="1"/>
  <c r="BN28" i="49" s="1"/>
  <c r="BO28" i="49" s="1"/>
  <c r="BP28" i="49" s="1"/>
  <c r="BQ28" i="49" s="1"/>
  <c r="BR28" i="49" s="1"/>
  <c r="AL14" i="49"/>
  <c r="BJ48" i="49"/>
  <c r="BK48" i="49" s="1"/>
  <c r="BL48" i="49" s="1"/>
  <c r="BM48" i="49" s="1"/>
  <c r="BN48" i="49" s="1"/>
  <c r="BO48" i="49" s="1"/>
  <c r="BP48" i="49" s="1"/>
  <c r="BQ48" i="49" s="1"/>
  <c r="BR48" i="49" s="1"/>
  <c r="AL37" i="49"/>
  <c r="BJ63" i="49"/>
  <c r="BK63" i="49" s="1"/>
  <c r="BL63" i="49" s="1"/>
  <c r="BM63" i="49" s="1"/>
  <c r="BN63" i="49" s="1"/>
  <c r="BO63" i="49" s="1"/>
  <c r="BP63" i="49" s="1"/>
  <c r="BQ63" i="49" s="1"/>
  <c r="BR63" i="49" s="1"/>
  <c r="AL63" i="49"/>
  <c r="AM63" i="49" s="1"/>
  <c r="BJ64" i="49"/>
  <c r="BK64" i="49" s="1"/>
  <c r="BL64" i="49" s="1"/>
  <c r="BM64" i="49" s="1"/>
  <c r="BN64" i="49" s="1"/>
  <c r="BO64" i="49" s="1"/>
  <c r="BP64" i="49" s="1"/>
  <c r="BQ64" i="49" s="1"/>
  <c r="BR64" i="49" s="1"/>
  <c r="AL64" i="49"/>
  <c r="AM64" i="49" s="1"/>
  <c r="BJ9" i="49"/>
  <c r="BK9" i="49" s="1"/>
  <c r="BL9" i="49" s="1"/>
  <c r="BM9" i="49" s="1"/>
  <c r="BN9" i="49" s="1"/>
  <c r="BO9" i="49" s="1"/>
  <c r="BP9" i="49" s="1"/>
  <c r="BQ9" i="49" s="1"/>
  <c r="BR9" i="49" s="1"/>
  <c r="AL54" i="49"/>
  <c r="BJ43" i="49"/>
  <c r="BK43" i="49" s="1"/>
  <c r="BL43" i="49" s="1"/>
  <c r="BM43" i="49" s="1"/>
  <c r="BN43" i="49" s="1"/>
  <c r="BO43" i="49" s="1"/>
  <c r="BP43" i="49" s="1"/>
  <c r="BQ43" i="49" s="1"/>
  <c r="BR43" i="49" s="1"/>
  <c r="AL24" i="49"/>
  <c r="BJ68" i="49"/>
  <c r="BK68" i="49" s="1"/>
  <c r="BL68" i="49" s="1"/>
  <c r="BM68" i="49" s="1"/>
  <c r="BN68" i="49" s="1"/>
  <c r="BO68" i="49" s="1"/>
  <c r="BP68" i="49" s="1"/>
  <c r="BQ68" i="49" s="1"/>
  <c r="BR68" i="49" s="1"/>
  <c r="AL68" i="49"/>
  <c r="AM68" i="49" s="1"/>
  <c r="BJ51" i="49"/>
  <c r="BK51" i="49" s="1"/>
  <c r="BL51" i="49" s="1"/>
  <c r="BM51" i="49" s="1"/>
  <c r="BN51" i="49" s="1"/>
  <c r="BO51" i="49" s="1"/>
  <c r="BP51" i="49" s="1"/>
  <c r="BQ51" i="49" s="1"/>
  <c r="BR51" i="49" s="1"/>
  <c r="AL19" i="49"/>
  <c r="BJ66" i="49"/>
  <c r="BK66" i="49" s="1"/>
  <c r="BL66" i="49" s="1"/>
  <c r="BM66" i="49" s="1"/>
  <c r="BN66" i="49" s="1"/>
  <c r="BO66" i="49" s="1"/>
  <c r="BP66" i="49" s="1"/>
  <c r="BQ66" i="49" s="1"/>
  <c r="BR66" i="49" s="1"/>
  <c r="AL66" i="49"/>
  <c r="AM66" i="49" s="1"/>
  <c r="BJ67" i="49"/>
  <c r="BK67" i="49" s="1"/>
  <c r="BL67" i="49" s="1"/>
  <c r="BM67" i="49" s="1"/>
  <c r="BN67" i="49" s="1"/>
  <c r="BO67" i="49" s="1"/>
  <c r="BP67" i="49" s="1"/>
  <c r="BQ67" i="49" s="1"/>
  <c r="BR67" i="49" s="1"/>
  <c r="AL67" i="49"/>
  <c r="AM67" i="49" s="1"/>
  <c r="BJ13" i="49"/>
  <c r="BK13" i="49" s="1"/>
  <c r="BL13" i="49" s="1"/>
  <c r="BM13" i="49" s="1"/>
  <c r="BN13" i="49" s="1"/>
  <c r="BO13" i="49" s="1"/>
  <c r="BP13" i="49" s="1"/>
  <c r="BQ13" i="49" s="1"/>
  <c r="BR13" i="49" s="1"/>
  <c r="AL28" i="49"/>
  <c r="BJ71" i="49"/>
  <c r="BK71" i="49" s="1"/>
  <c r="BL71" i="49" s="1"/>
  <c r="BM71" i="49" s="1"/>
  <c r="BN71" i="49" s="1"/>
  <c r="BO71" i="49" s="1"/>
  <c r="BP71" i="49" s="1"/>
  <c r="BQ71" i="49" s="1"/>
  <c r="BR71" i="49" s="1"/>
  <c r="AL71" i="49"/>
  <c r="AM71" i="49" s="1"/>
  <c r="BJ17" i="49"/>
  <c r="BK17" i="49" s="1"/>
  <c r="BL17" i="49" s="1"/>
  <c r="BM17" i="49" s="1"/>
  <c r="BN17" i="49" s="1"/>
  <c r="BO17" i="49" s="1"/>
  <c r="BP17" i="49" s="1"/>
  <c r="BQ17" i="49" s="1"/>
  <c r="BR17" i="49" s="1"/>
  <c r="AL11" i="49"/>
  <c r="BJ24" i="49"/>
  <c r="BK24" i="49" s="1"/>
  <c r="BL24" i="49" s="1"/>
  <c r="BM24" i="49" s="1"/>
  <c r="BN24" i="49" s="1"/>
  <c r="BO24" i="49" s="1"/>
  <c r="BP24" i="49" s="1"/>
  <c r="BQ24" i="49" s="1"/>
  <c r="BR24" i="49" s="1"/>
  <c r="AL25" i="49"/>
  <c r="BJ72" i="49"/>
  <c r="BK72" i="49" s="1"/>
  <c r="BL72" i="49" s="1"/>
  <c r="BM72" i="49" s="1"/>
  <c r="BN72" i="49" s="1"/>
  <c r="BO72" i="49" s="1"/>
  <c r="BP72" i="49" s="1"/>
  <c r="BQ72" i="49" s="1"/>
  <c r="BR72" i="49" s="1"/>
  <c r="AL72" i="49"/>
  <c r="AM72" i="49" s="1"/>
  <c r="BJ69" i="49"/>
  <c r="BK69" i="49" s="1"/>
  <c r="BL69" i="49" s="1"/>
  <c r="BM69" i="49" s="1"/>
  <c r="BN69" i="49" s="1"/>
  <c r="BO69" i="49" s="1"/>
  <c r="BP69" i="49" s="1"/>
  <c r="BQ69" i="49" s="1"/>
  <c r="BR69" i="49" s="1"/>
  <c r="AL69" i="49"/>
  <c r="AM69" i="49" s="1"/>
  <c r="BJ46" i="49"/>
  <c r="BK46" i="49" s="1"/>
  <c r="BL46" i="49" s="1"/>
  <c r="BM46" i="49" s="1"/>
  <c r="BN46" i="49" s="1"/>
  <c r="BO46" i="49" s="1"/>
  <c r="BP46" i="49" s="1"/>
  <c r="BQ46" i="49" s="1"/>
  <c r="BR46" i="49" s="1"/>
  <c r="AL43" i="49"/>
  <c r="BJ19" i="49"/>
  <c r="BK19" i="49" s="1"/>
  <c r="BL19" i="49" s="1"/>
  <c r="BM19" i="49" s="1"/>
  <c r="BN19" i="49" s="1"/>
  <c r="BO19" i="49" s="1"/>
  <c r="BP19" i="49" s="1"/>
  <c r="BQ19" i="49" s="1"/>
  <c r="BR19" i="49" s="1"/>
  <c r="AL49" i="49"/>
  <c r="BJ33" i="49"/>
  <c r="BK33" i="49" s="1"/>
  <c r="BL33" i="49" s="1"/>
  <c r="BM33" i="49" s="1"/>
  <c r="BN33" i="49" s="1"/>
  <c r="BO33" i="49" s="1"/>
  <c r="BP33" i="49" s="1"/>
  <c r="BQ33" i="49" s="1"/>
  <c r="BR33" i="49" s="1"/>
  <c r="AL8" i="49"/>
  <c r="BJ18" i="49"/>
  <c r="BK18" i="49" s="1"/>
  <c r="BL18" i="49" s="1"/>
  <c r="BM18" i="49" s="1"/>
  <c r="BN18" i="49" s="1"/>
  <c r="BO18" i="49" s="1"/>
  <c r="BP18" i="49" s="1"/>
  <c r="BQ18" i="49" s="1"/>
  <c r="BR18" i="49" s="1"/>
  <c r="AL34" i="49"/>
  <c r="BJ40" i="49"/>
  <c r="BK40" i="49" s="1"/>
  <c r="BL40" i="49" s="1"/>
  <c r="BM40" i="49" s="1"/>
  <c r="BN40" i="49" s="1"/>
  <c r="BO40" i="49" s="1"/>
  <c r="BP40" i="49" s="1"/>
  <c r="BQ40" i="49" s="1"/>
  <c r="BR40" i="49" s="1"/>
  <c r="AL23" i="49"/>
  <c r="BJ20" i="49"/>
  <c r="BK20" i="49" s="1"/>
  <c r="BL20" i="49" s="1"/>
  <c r="BM20" i="49" s="1"/>
  <c r="BN20" i="49" s="1"/>
  <c r="BO20" i="49" s="1"/>
  <c r="BP20" i="49" s="1"/>
  <c r="BQ20" i="49" s="1"/>
  <c r="BR20" i="49" s="1"/>
  <c r="AL20" i="49"/>
  <c r="BJ55" i="49"/>
  <c r="BK55" i="49" s="1"/>
  <c r="BL55" i="49" s="1"/>
  <c r="BM55" i="49" s="1"/>
  <c r="BN55" i="49" s="1"/>
  <c r="BO55" i="49" s="1"/>
  <c r="BP55" i="49" s="1"/>
  <c r="BQ55" i="49" s="1"/>
  <c r="BR55" i="49" s="1"/>
  <c r="AL58" i="49"/>
  <c r="AM58" i="49" s="1"/>
  <c r="BJ8" i="49"/>
  <c r="BK8" i="49" s="1"/>
  <c r="BL8" i="49" s="1"/>
  <c r="BM8" i="49" s="1"/>
  <c r="BN8" i="49" s="1"/>
  <c r="BO8" i="49" s="1"/>
  <c r="BP8" i="49" s="1"/>
  <c r="BQ8" i="49" s="1"/>
  <c r="BR8" i="49" s="1"/>
  <c r="AL53" i="49"/>
  <c r="BJ21" i="49"/>
  <c r="BK21" i="49" s="1"/>
  <c r="BL21" i="49" s="1"/>
  <c r="BM21" i="49" s="1"/>
  <c r="BN21" i="49" s="1"/>
  <c r="BO21" i="49" s="1"/>
  <c r="BP21" i="49" s="1"/>
  <c r="BQ21" i="49" s="1"/>
  <c r="BR21" i="49" s="1"/>
  <c r="AL57" i="49"/>
  <c r="AL48" i="49"/>
  <c r="BJ14" i="49"/>
  <c r="BK14" i="49" s="1"/>
  <c r="BL14" i="49" s="1"/>
  <c r="BM14" i="49" s="1"/>
  <c r="BN14" i="49" s="1"/>
  <c r="BO14" i="49" s="1"/>
  <c r="BP14" i="49" s="1"/>
  <c r="BQ14" i="49" s="1"/>
  <c r="BR14" i="49" s="1"/>
  <c r="AL56" i="49"/>
  <c r="BJ50" i="49"/>
  <c r="BK50" i="49" s="1"/>
  <c r="BL50" i="49" s="1"/>
  <c r="BM50" i="49" s="1"/>
  <c r="BN50" i="49" s="1"/>
  <c r="BO50" i="49" s="1"/>
  <c r="BP50" i="49" s="1"/>
  <c r="BQ50" i="49" s="1"/>
  <c r="BR50" i="49" s="1"/>
  <c r="AL12" i="49"/>
  <c r="BJ32" i="49"/>
  <c r="BK32" i="49" s="1"/>
  <c r="BL32" i="49" s="1"/>
  <c r="BM32" i="49" s="1"/>
  <c r="BN32" i="49" s="1"/>
  <c r="BO32" i="49" s="1"/>
  <c r="BP32" i="49" s="1"/>
  <c r="BQ32" i="49" s="1"/>
  <c r="BR32" i="49" s="1"/>
  <c r="AL27" i="49"/>
  <c r="BJ49" i="49"/>
  <c r="BK49" i="49" s="1"/>
  <c r="BL49" i="49" s="1"/>
  <c r="BM49" i="49" s="1"/>
  <c r="BN49" i="49" s="1"/>
  <c r="BO49" i="49" s="1"/>
  <c r="BP49" i="49" s="1"/>
  <c r="BQ49" i="49" s="1"/>
  <c r="BR49" i="49" s="1"/>
  <c r="AL51" i="49"/>
  <c r="BJ11" i="49"/>
  <c r="BK11" i="49" s="1"/>
  <c r="BL11" i="49" s="1"/>
  <c r="BM11" i="49" s="1"/>
  <c r="BN11" i="49" s="1"/>
  <c r="BO11" i="49" s="1"/>
  <c r="BP11" i="49" s="1"/>
  <c r="BQ11" i="49" s="1"/>
  <c r="BR11" i="49" s="1"/>
  <c r="BJ27" i="49"/>
  <c r="BK27" i="49" s="1"/>
  <c r="BL27" i="49" s="1"/>
  <c r="BM27" i="49" s="1"/>
  <c r="BN27" i="49" s="1"/>
  <c r="BO27" i="49" s="1"/>
  <c r="BP27" i="49" s="1"/>
  <c r="BQ27" i="49" s="1"/>
  <c r="BR27" i="49" s="1"/>
  <c r="AL9" i="49"/>
  <c r="BJ25" i="49"/>
  <c r="BK25" i="49" s="1"/>
  <c r="BL25" i="49" s="1"/>
  <c r="BM25" i="49" s="1"/>
  <c r="BN25" i="49" s="1"/>
  <c r="BO25" i="49" s="1"/>
  <c r="BP25" i="49" s="1"/>
  <c r="BQ25" i="49" s="1"/>
  <c r="BR25" i="49" s="1"/>
  <c r="AL16" i="49"/>
  <c r="BJ53" i="49"/>
  <c r="BK53" i="49" s="1"/>
  <c r="BL53" i="49" s="1"/>
  <c r="BM53" i="49" s="1"/>
  <c r="BN53" i="49" s="1"/>
  <c r="BO53" i="49" s="1"/>
  <c r="BP53" i="49" s="1"/>
  <c r="BQ53" i="49" s="1"/>
  <c r="BR53" i="49" s="1"/>
  <c r="AL38" i="49"/>
  <c r="BJ38" i="49"/>
  <c r="BK38" i="49" s="1"/>
  <c r="BL38" i="49" s="1"/>
  <c r="BM38" i="49" s="1"/>
  <c r="BN38" i="49" s="1"/>
  <c r="BO38" i="49" s="1"/>
  <c r="BP38" i="49" s="1"/>
  <c r="BQ38" i="49" s="1"/>
  <c r="BR38" i="49" s="1"/>
  <c r="AL5" i="49"/>
  <c r="BJ12" i="49"/>
  <c r="BK12" i="49" s="1"/>
  <c r="BL12" i="49" s="1"/>
  <c r="BM12" i="49" s="1"/>
  <c r="BN12" i="49" s="1"/>
  <c r="BO12" i="49" s="1"/>
  <c r="BP12" i="49" s="1"/>
  <c r="BQ12" i="49" s="1"/>
  <c r="BR12" i="49" s="1"/>
  <c r="AL10" i="49"/>
  <c r="BJ61" i="49"/>
  <c r="BK61" i="49" s="1"/>
  <c r="BL61" i="49" s="1"/>
  <c r="BM61" i="49" s="1"/>
  <c r="BN61" i="49" s="1"/>
  <c r="BO61" i="49" s="1"/>
  <c r="BP61" i="49" s="1"/>
  <c r="BQ61" i="49" s="1"/>
  <c r="BR61" i="49" s="1"/>
  <c r="AL36" i="49"/>
  <c r="BJ44" i="49"/>
  <c r="BK44" i="49" s="1"/>
  <c r="BL44" i="49" s="1"/>
  <c r="BM44" i="49" s="1"/>
  <c r="BN44" i="49" s="1"/>
  <c r="BO44" i="49" s="1"/>
  <c r="BP44" i="49" s="1"/>
  <c r="BQ44" i="49" s="1"/>
  <c r="BR44" i="49" s="1"/>
  <c r="AL39" i="49"/>
  <c r="BJ34" i="49"/>
  <c r="BK34" i="49" s="1"/>
  <c r="BL34" i="49" s="1"/>
  <c r="BM34" i="49" s="1"/>
  <c r="BN34" i="49" s="1"/>
  <c r="BO34" i="49" s="1"/>
  <c r="BP34" i="49" s="1"/>
  <c r="BQ34" i="49" s="1"/>
  <c r="BR34" i="49" s="1"/>
  <c r="AL40" i="49"/>
  <c r="BJ47" i="49"/>
  <c r="BK47" i="49" s="1"/>
  <c r="BL47" i="49" s="1"/>
  <c r="BM47" i="49" s="1"/>
  <c r="BN47" i="49" s="1"/>
  <c r="BO47" i="49" s="1"/>
  <c r="BP47" i="49" s="1"/>
  <c r="BQ47" i="49" s="1"/>
  <c r="BR47" i="49" s="1"/>
  <c r="AL44" i="49"/>
  <c r="BJ54" i="49"/>
  <c r="BK54" i="49" s="1"/>
  <c r="BL54" i="49" s="1"/>
  <c r="BM54" i="49" s="1"/>
  <c r="BN54" i="49" s="1"/>
  <c r="BO54" i="49" s="1"/>
  <c r="BP54" i="49" s="1"/>
  <c r="BQ54" i="49" s="1"/>
  <c r="BR54" i="49" s="1"/>
  <c r="AL32" i="49"/>
  <c r="BJ30" i="49"/>
  <c r="BK30" i="49" s="1"/>
  <c r="BL30" i="49" s="1"/>
  <c r="BM30" i="49" s="1"/>
  <c r="BN30" i="49" s="1"/>
  <c r="BO30" i="49" s="1"/>
  <c r="BP30" i="49" s="1"/>
  <c r="BQ30" i="49" s="1"/>
  <c r="BR30" i="49" s="1"/>
  <c r="AL46" i="49"/>
  <c r="BJ15" i="49"/>
  <c r="BK15" i="49" s="1"/>
  <c r="BL15" i="49" s="1"/>
  <c r="BM15" i="49" s="1"/>
  <c r="BN15" i="49" s="1"/>
  <c r="BO15" i="49" s="1"/>
  <c r="BP15" i="49" s="1"/>
  <c r="BQ15" i="49" s="1"/>
  <c r="BR15" i="49" s="1"/>
  <c r="AL22" i="49"/>
  <c r="BJ37" i="49"/>
  <c r="BK37" i="49" s="1"/>
  <c r="BL37" i="49" s="1"/>
  <c r="BM37" i="49" s="1"/>
  <c r="BN37" i="49" s="1"/>
  <c r="BO37" i="49" s="1"/>
  <c r="BP37" i="49" s="1"/>
  <c r="BQ37" i="49" s="1"/>
  <c r="BR37" i="49" s="1"/>
  <c r="BJ12" i="48"/>
  <c r="BK12" i="48" s="1"/>
  <c r="BL12" i="48" s="1"/>
  <c r="BM12" i="48" s="1"/>
  <c r="BN12" i="48" s="1"/>
  <c r="BO12" i="48" s="1"/>
  <c r="BP12" i="48" s="1"/>
  <c r="BQ12" i="48" s="1"/>
  <c r="BR12" i="48" s="1"/>
  <c r="AL29" i="48"/>
  <c r="BJ61" i="48"/>
  <c r="BK61" i="48" s="1"/>
  <c r="BL61" i="48" s="1"/>
  <c r="BM61" i="48" s="1"/>
  <c r="BN61" i="48" s="1"/>
  <c r="BO61" i="48" s="1"/>
  <c r="BP61" i="48" s="1"/>
  <c r="BQ61" i="48" s="1"/>
  <c r="BR61" i="48" s="1"/>
  <c r="AL61" i="48"/>
  <c r="AM61" i="48" s="1"/>
  <c r="BJ38" i="48"/>
  <c r="BK38" i="48" s="1"/>
  <c r="BL38" i="48" s="1"/>
  <c r="BM38" i="48" s="1"/>
  <c r="BN38" i="48" s="1"/>
  <c r="BO38" i="48" s="1"/>
  <c r="BP38" i="48" s="1"/>
  <c r="BQ38" i="48" s="1"/>
  <c r="BR38" i="48" s="1"/>
  <c r="AL27" i="48"/>
  <c r="BJ71" i="48"/>
  <c r="BK71" i="48" s="1"/>
  <c r="BL71" i="48" s="1"/>
  <c r="BM71" i="48" s="1"/>
  <c r="BN71" i="48" s="1"/>
  <c r="BO71" i="48" s="1"/>
  <c r="BP71" i="48" s="1"/>
  <c r="BQ71" i="48" s="1"/>
  <c r="BR71" i="48" s="1"/>
  <c r="AL71" i="48"/>
  <c r="AM71" i="48" s="1"/>
  <c r="BJ59" i="48"/>
  <c r="BK59" i="48" s="1"/>
  <c r="BL59" i="48" s="1"/>
  <c r="BM59" i="48" s="1"/>
  <c r="BN59" i="48" s="1"/>
  <c r="BO59" i="48" s="1"/>
  <c r="BP59" i="48" s="1"/>
  <c r="BQ59" i="48" s="1"/>
  <c r="BR59" i="48" s="1"/>
  <c r="AL59" i="48"/>
  <c r="AM59" i="48" s="1"/>
  <c r="BJ43" i="48"/>
  <c r="BK43" i="48" s="1"/>
  <c r="BL43" i="48" s="1"/>
  <c r="BM43" i="48" s="1"/>
  <c r="BN43" i="48" s="1"/>
  <c r="BO43" i="48" s="1"/>
  <c r="BP43" i="48" s="1"/>
  <c r="BQ43" i="48" s="1"/>
  <c r="BR43" i="48" s="1"/>
  <c r="AL44" i="48"/>
  <c r="AM44" i="48" s="1"/>
  <c r="BJ28" i="48"/>
  <c r="BK28" i="48" s="1"/>
  <c r="BL28" i="48" s="1"/>
  <c r="BM28" i="48" s="1"/>
  <c r="BN28" i="48" s="1"/>
  <c r="BO28" i="48" s="1"/>
  <c r="BP28" i="48" s="1"/>
  <c r="BQ28" i="48" s="1"/>
  <c r="BR28" i="48" s="1"/>
  <c r="AL37" i="48"/>
  <c r="AM37" i="48" s="1"/>
  <c r="BJ35" i="48"/>
  <c r="BK35" i="48" s="1"/>
  <c r="BL35" i="48" s="1"/>
  <c r="BM35" i="48" s="1"/>
  <c r="BN35" i="48" s="1"/>
  <c r="BO35" i="48" s="1"/>
  <c r="BP35" i="48" s="1"/>
  <c r="BQ35" i="48" s="1"/>
  <c r="BR35" i="48" s="1"/>
  <c r="AL39" i="48"/>
  <c r="AM39" i="48" s="1"/>
  <c r="BJ67" i="48"/>
  <c r="BK67" i="48" s="1"/>
  <c r="BL67" i="48" s="1"/>
  <c r="BM67" i="48" s="1"/>
  <c r="BN67" i="48" s="1"/>
  <c r="BO67" i="48" s="1"/>
  <c r="BP67" i="48" s="1"/>
  <c r="BQ67" i="48" s="1"/>
  <c r="BR67" i="48" s="1"/>
  <c r="AL67" i="48"/>
  <c r="AM67" i="48" s="1"/>
  <c r="BJ42" i="48"/>
  <c r="BK42" i="48" s="1"/>
  <c r="BL42" i="48" s="1"/>
  <c r="BM42" i="48" s="1"/>
  <c r="BN42" i="48" s="1"/>
  <c r="BO42" i="48" s="1"/>
  <c r="BP42" i="48" s="1"/>
  <c r="BQ42" i="48" s="1"/>
  <c r="BR42" i="48" s="1"/>
  <c r="AL43" i="48"/>
  <c r="AM43" i="48" s="1"/>
  <c r="BJ40" i="48"/>
  <c r="BK40" i="48" s="1"/>
  <c r="BL40" i="48" s="1"/>
  <c r="BM40" i="48" s="1"/>
  <c r="BN40" i="48" s="1"/>
  <c r="BO40" i="48" s="1"/>
  <c r="BP40" i="48" s="1"/>
  <c r="BQ40" i="48" s="1"/>
  <c r="BR40" i="48" s="1"/>
  <c r="AL30" i="48"/>
  <c r="BJ65" i="48"/>
  <c r="BK65" i="48" s="1"/>
  <c r="BL65" i="48" s="1"/>
  <c r="BM65" i="48" s="1"/>
  <c r="BN65" i="48" s="1"/>
  <c r="BO65" i="48" s="1"/>
  <c r="BP65" i="48" s="1"/>
  <c r="BQ65" i="48" s="1"/>
  <c r="BR65" i="48" s="1"/>
  <c r="AL65" i="48"/>
  <c r="AM65" i="48" s="1"/>
  <c r="BJ69" i="48"/>
  <c r="BK69" i="48" s="1"/>
  <c r="BL69" i="48" s="1"/>
  <c r="BM69" i="48" s="1"/>
  <c r="BN69" i="48" s="1"/>
  <c r="BO69" i="48" s="1"/>
  <c r="BP69" i="48" s="1"/>
  <c r="BQ69" i="48" s="1"/>
  <c r="BR69" i="48" s="1"/>
  <c r="AL69" i="48"/>
  <c r="AM69" i="48" s="1"/>
  <c r="BJ58" i="48"/>
  <c r="BK58" i="48" s="1"/>
  <c r="BL58" i="48" s="1"/>
  <c r="BM58" i="48" s="1"/>
  <c r="BN58" i="48" s="1"/>
  <c r="BO58" i="48" s="1"/>
  <c r="BP58" i="48" s="1"/>
  <c r="BQ58" i="48" s="1"/>
  <c r="BR58" i="48" s="1"/>
  <c r="AL58" i="48"/>
  <c r="AM58" i="48" s="1"/>
  <c r="BJ45" i="48"/>
  <c r="BK45" i="48" s="1"/>
  <c r="BL45" i="48" s="1"/>
  <c r="BM45" i="48" s="1"/>
  <c r="BN45" i="48" s="1"/>
  <c r="BO45" i="48" s="1"/>
  <c r="BP45" i="48" s="1"/>
  <c r="BQ45" i="48" s="1"/>
  <c r="BR45" i="48" s="1"/>
  <c r="AL46" i="48"/>
  <c r="AM46" i="48" s="1"/>
  <c r="BJ44" i="48"/>
  <c r="BK44" i="48" s="1"/>
  <c r="BL44" i="48" s="1"/>
  <c r="BM44" i="48" s="1"/>
  <c r="BN44" i="48" s="1"/>
  <c r="BO44" i="48" s="1"/>
  <c r="BP44" i="48" s="1"/>
  <c r="BQ44" i="48" s="1"/>
  <c r="BR44" i="48" s="1"/>
  <c r="AL45" i="48"/>
  <c r="AM45" i="48" s="1"/>
  <c r="BJ33" i="48"/>
  <c r="BK33" i="48" s="1"/>
  <c r="BL33" i="48" s="1"/>
  <c r="BM33" i="48" s="1"/>
  <c r="BN33" i="48" s="1"/>
  <c r="BO33" i="48" s="1"/>
  <c r="BP33" i="48" s="1"/>
  <c r="BQ33" i="48" s="1"/>
  <c r="BR33" i="48" s="1"/>
  <c r="AL22" i="48"/>
  <c r="AM22" i="48" s="1"/>
  <c r="BJ18" i="48"/>
  <c r="BK18" i="48" s="1"/>
  <c r="BL18" i="48" s="1"/>
  <c r="BM18" i="48" s="1"/>
  <c r="BN18" i="48" s="1"/>
  <c r="BO18" i="48" s="1"/>
  <c r="BP18" i="48" s="1"/>
  <c r="BQ18" i="48" s="1"/>
  <c r="BR18" i="48" s="1"/>
  <c r="AL23" i="48"/>
  <c r="BJ56" i="48"/>
  <c r="BK56" i="48" s="1"/>
  <c r="BL56" i="48" s="1"/>
  <c r="BM56" i="48" s="1"/>
  <c r="BN56" i="48" s="1"/>
  <c r="BO56" i="48" s="1"/>
  <c r="BP56" i="48" s="1"/>
  <c r="BQ56" i="48" s="1"/>
  <c r="BR56" i="48" s="1"/>
  <c r="AL56" i="48"/>
  <c r="AM56" i="48" s="1"/>
  <c r="BJ16" i="48"/>
  <c r="BK16" i="48" s="1"/>
  <c r="BL16" i="48" s="1"/>
  <c r="BM16" i="48" s="1"/>
  <c r="BN16" i="48" s="1"/>
  <c r="BO16" i="48" s="1"/>
  <c r="BP16" i="48" s="1"/>
  <c r="BQ16" i="48" s="1"/>
  <c r="BR16" i="48" s="1"/>
  <c r="AL18" i="48"/>
  <c r="BJ7" i="48"/>
  <c r="BK7" i="48" s="1"/>
  <c r="BL7" i="48" s="1"/>
  <c r="BM7" i="48" s="1"/>
  <c r="BN7" i="48" s="1"/>
  <c r="BO7" i="48" s="1"/>
  <c r="BP7" i="48" s="1"/>
  <c r="BQ7" i="48" s="1"/>
  <c r="BR7" i="48" s="1"/>
  <c r="AL32" i="48"/>
  <c r="BJ48" i="48"/>
  <c r="BK48" i="48" s="1"/>
  <c r="BL48" i="48" s="1"/>
  <c r="BM48" i="48" s="1"/>
  <c r="BN48" i="48" s="1"/>
  <c r="BO48" i="48" s="1"/>
  <c r="BP48" i="48" s="1"/>
  <c r="BQ48" i="48" s="1"/>
  <c r="BR48" i="48" s="1"/>
  <c r="AL24" i="48"/>
  <c r="BJ27" i="48"/>
  <c r="BK27" i="48" s="1"/>
  <c r="BL27" i="48" s="1"/>
  <c r="BM27" i="48" s="1"/>
  <c r="BN27" i="48" s="1"/>
  <c r="BO27" i="48" s="1"/>
  <c r="BP27" i="48" s="1"/>
  <c r="BQ27" i="48" s="1"/>
  <c r="BR27" i="48" s="1"/>
  <c r="AL11" i="48"/>
  <c r="BJ8" i="48"/>
  <c r="BK8" i="48" s="1"/>
  <c r="BL8" i="48" s="1"/>
  <c r="BM8" i="48" s="1"/>
  <c r="BN8" i="48" s="1"/>
  <c r="BO8" i="48" s="1"/>
  <c r="BP8" i="48" s="1"/>
  <c r="BQ8" i="48" s="1"/>
  <c r="BR8" i="48" s="1"/>
  <c r="AL13" i="48"/>
  <c r="BJ29" i="48"/>
  <c r="BK29" i="48" s="1"/>
  <c r="BL29" i="48" s="1"/>
  <c r="BM29" i="48" s="1"/>
  <c r="BN29" i="48" s="1"/>
  <c r="BO29" i="48" s="1"/>
  <c r="BP29" i="48" s="1"/>
  <c r="BQ29" i="48" s="1"/>
  <c r="BR29" i="48" s="1"/>
  <c r="AL9" i="48"/>
  <c r="BJ60" i="48"/>
  <c r="BK60" i="48" s="1"/>
  <c r="BL60" i="48" s="1"/>
  <c r="BM60" i="48" s="1"/>
  <c r="BN60" i="48" s="1"/>
  <c r="BO60" i="48" s="1"/>
  <c r="BP60" i="48" s="1"/>
  <c r="BQ60" i="48" s="1"/>
  <c r="BR60" i="48" s="1"/>
  <c r="AL60" i="48"/>
  <c r="AM60" i="48" s="1"/>
  <c r="BJ34" i="48"/>
  <c r="BK34" i="48" s="1"/>
  <c r="BL34" i="48" s="1"/>
  <c r="BM34" i="48" s="1"/>
  <c r="BN34" i="48" s="1"/>
  <c r="BO34" i="48" s="1"/>
  <c r="BP34" i="48" s="1"/>
  <c r="BQ34" i="48" s="1"/>
  <c r="BR34" i="48" s="1"/>
  <c r="AL38" i="48"/>
  <c r="AM38" i="48" s="1"/>
  <c r="BJ64" i="48"/>
  <c r="BK64" i="48" s="1"/>
  <c r="BL64" i="48" s="1"/>
  <c r="BM64" i="48" s="1"/>
  <c r="BN64" i="48" s="1"/>
  <c r="BO64" i="48" s="1"/>
  <c r="BP64" i="48" s="1"/>
  <c r="BQ64" i="48" s="1"/>
  <c r="BR64" i="48" s="1"/>
  <c r="AL64" i="48"/>
  <c r="AM64" i="48" s="1"/>
  <c r="BJ50" i="48"/>
  <c r="BK50" i="48" s="1"/>
  <c r="BL50" i="48" s="1"/>
  <c r="BM50" i="48" s="1"/>
  <c r="BN50" i="48" s="1"/>
  <c r="BO50" i="48" s="1"/>
  <c r="BP50" i="48" s="1"/>
  <c r="BQ50" i="48" s="1"/>
  <c r="BR50" i="48" s="1"/>
  <c r="AL50" i="48"/>
  <c r="AM50" i="48" s="1"/>
  <c r="BJ37" i="48"/>
  <c r="BK37" i="48" s="1"/>
  <c r="BL37" i="48" s="1"/>
  <c r="BM37" i="48" s="1"/>
  <c r="BN37" i="48" s="1"/>
  <c r="BO37" i="48" s="1"/>
  <c r="BP37" i="48" s="1"/>
  <c r="BQ37" i="48" s="1"/>
  <c r="BR37" i="48" s="1"/>
  <c r="AL10" i="48"/>
  <c r="BJ6" i="48"/>
  <c r="BK6" i="48" s="1"/>
  <c r="BL6" i="48" s="1"/>
  <c r="BM6" i="48" s="1"/>
  <c r="BN6" i="48" s="1"/>
  <c r="BO6" i="48" s="1"/>
  <c r="BP6" i="48" s="1"/>
  <c r="BQ6" i="48" s="1"/>
  <c r="BR6" i="48" s="1"/>
  <c r="AL8" i="48"/>
  <c r="BJ17" i="48"/>
  <c r="BK17" i="48" s="1"/>
  <c r="BL17" i="48" s="1"/>
  <c r="BM17" i="48" s="1"/>
  <c r="BN17" i="48" s="1"/>
  <c r="BO17" i="48" s="1"/>
  <c r="BP17" i="48" s="1"/>
  <c r="BQ17" i="48" s="1"/>
  <c r="BR17" i="48" s="1"/>
  <c r="AL19" i="48"/>
  <c r="BJ52" i="48"/>
  <c r="BK52" i="48" s="1"/>
  <c r="BL52" i="48" s="1"/>
  <c r="BM52" i="48" s="1"/>
  <c r="BN52" i="48" s="1"/>
  <c r="BO52" i="48" s="1"/>
  <c r="BP52" i="48" s="1"/>
  <c r="BQ52" i="48" s="1"/>
  <c r="BR52" i="48" s="1"/>
  <c r="AL52" i="48"/>
  <c r="AM52" i="48" s="1"/>
  <c r="BJ21" i="48"/>
  <c r="BK21" i="48" s="1"/>
  <c r="BL21" i="48" s="1"/>
  <c r="BM21" i="48" s="1"/>
  <c r="BN21" i="48" s="1"/>
  <c r="BO21" i="48" s="1"/>
  <c r="BP21" i="48" s="1"/>
  <c r="BQ21" i="48" s="1"/>
  <c r="BR21" i="48" s="1"/>
  <c r="AL28" i="48"/>
  <c r="BJ72" i="48"/>
  <c r="BK72" i="48" s="1"/>
  <c r="BL72" i="48" s="1"/>
  <c r="BM72" i="48" s="1"/>
  <c r="BN72" i="48" s="1"/>
  <c r="BO72" i="48" s="1"/>
  <c r="BP72" i="48" s="1"/>
  <c r="BQ72" i="48" s="1"/>
  <c r="BR72" i="48" s="1"/>
  <c r="AL72" i="48"/>
  <c r="AM72" i="48" s="1"/>
  <c r="BJ66" i="48"/>
  <c r="BK66" i="48" s="1"/>
  <c r="BL66" i="48" s="1"/>
  <c r="BM66" i="48" s="1"/>
  <c r="BN66" i="48" s="1"/>
  <c r="BO66" i="48" s="1"/>
  <c r="BP66" i="48" s="1"/>
  <c r="BQ66" i="48" s="1"/>
  <c r="BR66" i="48" s="1"/>
  <c r="AL66" i="48"/>
  <c r="AM66" i="48" s="1"/>
  <c r="BJ31" i="48"/>
  <c r="BK31" i="48" s="1"/>
  <c r="BL31" i="48" s="1"/>
  <c r="BM31" i="48" s="1"/>
  <c r="BN31" i="48" s="1"/>
  <c r="BO31" i="48" s="1"/>
  <c r="BP31" i="48" s="1"/>
  <c r="BQ31" i="48" s="1"/>
  <c r="BR31" i="48" s="1"/>
  <c r="AL26" i="48"/>
  <c r="BJ9" i="48"/>
  <c r="BK9" i="48" s="1"/>
  <c r="BL9" i="48" s="1"/>
  <c r="BM9" i="48" s="1"/>
  <c r="BN9" i="48" s="1"/>
  <c r="BO9" i="48" s="1"/>
  <c r="BP9" i="48" s="1"/>
  <c r="BQ9" i="48" s="1"/>
  <c r="BR9" i="48" s="1"/>
  <c r="AL6" i="48"/>
  <c r="BJ62" i="48"/>
  <c r="BK62" i="48" s="1"/>
  <c r="BL62" i="48" s="1"/>
  <c r="BM62" i="48" s="1"/>
  <c r="BN62" i="48" s="1"/>
  <c r="BO62" i="48" s="1"/>
  <c r="BP62" i="48" s="1"/>
  <c r="BQ62" i="48" s="1"/>
  <c r="BR62" i="48" s="1"/>
  <c r="AL62" i="48"/>
  <c r="AM62" i="48" s="1"/>
  <c r="BJ19" i="48"/>
  <c r="BK19" i="48" s="1"/>
  <c r="BL19" i="48" s="1"/>
  <c r="BM19" i="48" s="1"/>
  <c r="BN19" i="48" s="1"/>
  <c r="BO19" i="48" s="1"/>
  <c r="BP19" i="48" s="1"/>
  <c r="BQ19" i="48" s="1"/>
  <c r="BR19" i="48" s="1"/>
  <c r="AL35" i="48"/>
  <c r="AM35" i="48" s="1"/>
  <c r="BJ51" i="48"/>
  <c r="BK51" i="48" s="1"/>
  <c r="BL51" i="48" s="1"/>
  <c r="BM51" i="48" s="1"/>
  <c r="BN51" i="48" s="1"/>
  <c r="BO51" i="48" s="1"/>
  <c r="BP51" i="48" s="1"/>
  <c r="BQ51" i="48" s="1"/>
  <c r="BR51" i="48" s="1"/>
  <c r="AL51" i="48"/>
  <c r="AM51" i="48" s="1"/>
  <c r="BJ46" i="48"/>
  <c r="BK46" i="48" s="1"/>
  <c r="BL46" i="48" s="1"/>
  <c r="BM46" i="48" s="1"/>
  <c r="BN46" i="48" s="1"/>
  <c r="BO46" i="48" s="1"/>
  <c r="BP46" i="48" s="1"/>
  <c r="BQ46" i="48" s="1"/>
  <c r="BR46" i="48" s="1"/>
  <c r="AL47" i="48"/>
  <c r="AM47" i="48" s="1"/>
  <c r="BJ70" i="48"/>
  <c r="BK70" i="48" s="1"/>
  <c r="BL70" i="48" s="1"/>
  <c r="BM70" i="48" s="1"/>
  <c r="BN70" i="48" s="1"/>
  <c r="BO70" i="48" s="1"/>
  <c r="BP70" i="48" s="1"/>
  <c r="BQ70" i="48" s="1"/>
  <c r="BR70" i="48" s="1"/>
  <c r="AL70" i="48"/>
  <c r="AM70" i="48" s="1"/>
  <c r="BJ55" i="48"/>
  <c r="BK55" i="48" s="1"/>
  <c r="BL55" i="48" s="1"/>
  <c r="BM55" i="48" s="1"/>
  <c r="BN55" i="48" s="1"/>
  <c r="BO55" i="48" s="1"/>
  <c r="BP55" i="48" s="1"/>
  <c r="BQ55" i="48" s="1"/>
  <c r="BR55" i="48" s="1"/>
  <c r="AL55" i="48"/>
  <c r="AM55" i="48" s="1"/>
  <c r="BJ26" i="48"/>
  <c r="BK26" i="48" s="1"/>
  <c r="BL26" i="48" s="1"/>
  <c r="BM26" i="48" s="1"/>
  <c r="BN26" i="48" s="1"/>
  <c r="BO26" i="48" s="1"/>
  <c r="BP26" i="48" s="1"/>
  <c r="BQ26" i="48" s="1"/>
  <c r="BR26" i="48" s="1"/>
  <c r="AL25" i="48"/>
  <c r="BJ23" i="48"/>
  <c r="BK23" i="48" s="1"/>
  <c r="BL23" i="48" s="1"/>
  <c r="BM23" i="48" s="1"/>
  <c r="BN23" i="48" s="1"/>
  <c r="BO23" i="48" s="1"/>
  <c r="BP23" i="48" s="1"/>
  <c r="BQ23" i="48" s="1"/>
  <c r="BR23" i="48" s="1"/>
  <c r="AL31" i="48"/>
  <c r="BJ53" i="48"/>
  <c r="BK53" i="48" s="1"/>
  <c r="BL53" i="48" s="1"/>
  <c r="BM53" i="48" s="1"/>
  <c r="BN53" i="48" s="1"/>
  <c r="BO53" i="48" s="1"/>
  <c r="BP53" i="48" s="1"/>
  <c r="BQ53" i="48" s="1"/>
  <c r="BR53" i="48" s="1"/>
  <c r="AL53" i="48"/>
  <c r="AM53" i="48" s="1"/>
  <c r="BJ30" i="48"/>
  <c r="BK30" i="48" s="1"/>
  <c r="BL30" i="48" s="1"/>
  <c r="BM30" i="48" s="1"/>
  <c r="BN30" i="48" s="1"/>
  <c r="BO30" i="48" s="1"/>
  <c r="BP30" i="48" s="1"/>
  <c r="BQ30" i="48" s="1"/>
  <c r="BR30" i="48" s="1"/>
  <c r="AL17" i="48"/>
  <c r="BJ32" i="48"/>
  <c r="BK32" i="48" s="1"/>
  <c r="BL32" i="48" s="1"/>
  <c r="BM32" i="48" s="1"/>
  <c r="BN32" i="48" s="1"/>
  <c r="BO32" i="48" s="1"/>
  <c r="BP32" i="48" s="1"/>
  <c r="BQ32" i="48" s="1"/>
  <c r="BR32" i="48" s="1"/>
  <c r="AL21" i="48"/>
  <c r="BJ5" i="48"/>
  <c r="BK5" i="48" s="1"/>
  <c r="BL5" i="48" s="1"/>
  <c r="BM5" i="48" s="1"/>
  <c r="BN5" i="48" s="1"/>
  <c r="BO5" i="48" s="1"/>
  <c r="BP5" i="48" s="1"/>
  <c r="BQ5" i="48" s="1"/>
  <c r="BR5" i="48" s="1"/>
  <c r="AL12" i="48"/>
  <c r="BJ36" i="48"/>
  <c r="BK36" i="48" s="1"/>
  <c r="BL36" i="48" s="1"/>
  <c r="BM36" i="48" s="1"/>
  <c r="BN36" i="48" s="1"/>
  <c r="BO36" i="48" s="1"/>
  <c r="BP36" i="48" s="1"/>
  <c r="BQ36" i="48" s="1"/>
  <c r="BR36" i="48" s="1"/>
  <c r="AL40" i="48"/>
  <c r="AM40" i="48" s="1"/>
  <c r="BJ68" i="48"/>
  <c r="BK68" i="48" s="1"/>
  <c r="BL68" i="48" s="1"/>
  <c r="BM68" i="48" s="1"/>
  <c r="BN68" i="48" s="1"/>
  <c r="BO68" i="48" s="1"/>
  <c r="BP68" i="48" s="1"/>
  <c r="BQ68" i="48" s="1"/>
  <c r="BR68" i="48" s="1"/>
  <c r="AL68" i="48"/>
  <c r="AM68" i="48" s="1"/>
  <c r="BJ54" i="48"/>
  <c r="BK54" i="48" s="1"/>
  <c r="BL54" i="48" s="1"/>
  <c r="BM54" i="48" s="1"/>
  <c r="BN54" i="48" s="1"/>
  <c r="BO54" i="48" s="1"/>
  <c r="BP54" i="48" s="1"/>
  <c r="BQ54" i="48" s="1"/>
  <c r="BR54" i="48" s="1"/>
  <c r="AL54" i="48"/>
  <c r="AM54" i="48" s="1"/>
  <c r="BJ41" i="48"/>
  <c r="BK41" i="48" s="1"/>
  <c r="BL41" i="48" s="1"/>
  <c r="BM41" i="48" s="1"/>
  <c r="BN41" i="48" s="1"/>
  <c r="BO41" i="48" s="1"/>
  <c r="BP41" i="48" s="1"/>
  <c r="BQ41" i="48" s="1"/>
  <c r="BR41" i="48" s="1"/>
  <c r="AL42" i="48"/>
  <c r="AM42" i="48" s="1"/>
  <c r="BJ39" i="48"/>
  <c r="BK39" i="48" s="1"/>
  <c r="BL39" i="48" s="1"/>
  <c r="BM39" i="48" s="1"/>
  <c r="BN39" i="48" s="1"/>
  <c r="BO39" i="48" s="1"/>
  <c r="BP39" i="48" s="1"/>
  <c r="BQ39" i="48" s="1"/>
  <c r="BR39" i="48" s="1"/>
  <c r="AL41" i="48"/>
  <c r="AM41" i="48" s="1"/>
  <c r="BJ47" i="48"/>
  <c r="BK47" i="48" s="1"/>
  <c r="BL47" i="48" s="1"/>
  <c r="BM47" i="48" s="1"/>
  <c r="BN47" i="48" s="1"/>
  <c r="BO47" i="48" s="1"/>
  <c r="BP47" i="48" s="1"/>
  <c r="BQ47" i="48" s="1"/>
  <c r="BR47" i="48" s="1"/>
  <c r="AL48" i="48"/>
  <c r="AM48" i="48" s="1"/>
  <c r="BJ13" i="48"/>
  <c r="BK13" i="48" s="1"/>
  <c r="BL13" i="48" s="1"/>
  <c r="BM13" i="48" s="1"/>
  <c r="BN13" i="48" s="1"/>
  <c r="BO13" i="48" s="1"/>
  <c r="BP13" i="48" s="1"/>
  <c r="BQ13" i="48" s="1"/>
  <c r="BR13" i="48" s="1"/>
  <c r="AL7" i="48"/>
  <c r="BJ20" i="48"/>
  <c r="BK20" i="48" s="1"/>
  <c r="BL20" i="48" s="1"/>
  <c r="BM20" i="48" s="1"/>
  <c r="BN20" i="48" s="1"/>
  <c r="BO20" i="48" s="1"/>
  <c r="BP20" i="48" s="1"/>
  <c r="BQ20" i="48" s="1"/>
  <c r="BR20" i="48" s="1"/>
  <c r="AL20" i="48"/>
  <c r="BJ49" i="48"/>
  <c r="BK49" i="48" s="1"/>
  <c r="BL49" i="48" s="1"/>
  <c r="BM49" i="48" s="1"/>
  <c r="BN49" i="48" s="1"/>
  <c r="BO49" i="48" s="1"/>
  <c r="BP49" i="48" s="1"/>
  <c r="BQ49" i="48" s="1"/>
  <c r="BR49" i="48" s="1"/>
  <c r="AL49" i="48"/>
  <c r="AM49" i="48" s="1"/>
  <c r="BJ22" i="48"/>
  <c r="BK22" i="48" s="1"/>
  <c r="BL22" i="48" s="1"/>
  <c r="BM22" i="48" s="1"/>
  <c r="BN22" i="48" s="1"/>
  <c r="BO22" i="48" s="1"/>
  <c r="BP22" i="48" s="1"/>
  <c r="BQ22" i="48" s="1"/>
  <c r="BR22" i="48" s="1"/>
  <c r="AL36" i="48"/>
  <c r="AM36" i="48" s="1"/>
  <c r="BJ14" i="48"/>
  <c r="BK14" i="48" s="1"/>
  <c r="BL14" i="48" s="1"/>
  <c r="BM14" i="48" s="1"/>
  <c r="BN14" i="48" s="1"/>
  <c r="BO14" i="48" s="1"/>
  <c r="BP14" i="48" s="1"/>
  <c r="BQ14" i="48" s="1"/>
  <c r="BR14" i="48" s="1"/>
  <c r="AL33" i="48"/>
  <c r="AM33" i="48" s="1"/>
  <c r="BJ57" i="48"/>
  <c r="BK57" i="48" s="1"/>
  <c r="BL57" i="48" s="1"/>
  <c r="BM57" i="48" s="1"/>
  <c r="BN57" i="48" s="1"/>
  <c r="BO57" i="48" s="1"/>
  <c r="BP57" i="48" s="1"/>
  <c r="BQ57" i="48" s="1"/>
  <c r="BR57" i="48" s="1"/>
  <c r="AL57" i="48"/>
  <c r="AM57" i="48" s="1"/>
  <c r="BJ11" i="48"/>
  <c r="BK11" i="48" s="1"/>
  <c r="BL11" i="48" s="1"/>
  <c r="BM11" i="48" s="1"/>
  <c r="BN11" i="48" s="1"/>
  <c r="BO11" i="48" s="1"/>
  <c r="BP11" i="48" s="1"/>
  <c r="BQ11" i="48" s="1"/>
  <c r="BR11" i="48" s="1"/>
  <c r="AL14" i="48"/>
  <c r="BJ25" i="48"/>
  <c r="BK25" i="48" s="1"/>
  <c r="BL25" i="48" s="1"/>
  <c r="BM25" i="48" s="1"/>
  <c r="BN25" i="48" s="1"/>
  <c r="BO25" i="48" s="1"/>
  <c r="BP25" i="48" s="1"/>
  <c r="BQ25" i="48" s="1"/>
  <c r="BR25" i="48" s="1"/>
  <c r="AL16" i="48"/>
  <c r="BJ24" i="48"/>
  <c r="BK24" i="48" s="1"/>
  <c r="BL24" i="48" s="1"/>
  <c r="BM24" i="48" s="1"/>
  <c r="BN24" i="48" s="1"/>
  <c r="BO24" i="48" s="1"/>
  <c r="BP24" i="48" s="1"/>
  <c r="BQ24" i="48" s="1"/>
  <c r="BR24" i="48" s="1"/>
  <c r="AL15" i="48"/>
  <c r="BJ63" i="48"/>
  <c r="BK63" i="48" s="1"/>
  <c r="BL63" i="48" s="1"/>
  <c r="BM63" i="48" s="1"/>
  <c r="BN63" i="48" s="1"/>
  <c r="BO63" i="48" s="1"/>
  <c r="BP63" i="48" s="1"/>
  <c r="BQ63" i="48" s="1"/>
  <c r="BR63" i="48" s="1"/>
  <c r="AL63" i="48"/>
  <c r="AM63" i="48" s="1"/>
  <c r="BJ10" i="48"/>
  <c r="BK10" i="48" s="1"/>
  <c r="BL10" i="48" s="1"/>
  <c r="BM10" i="48" s="1"/>
  <c r="BN10" i="48" s="1"/>
  <c r="BO10" i="48" s="1"/>
  <c r="BP10" i="48" s="1"/>
  <c r="BQ10" i="48" s="1"/>
  <c r="BR10" i="48" s="1"/>
  <c r="AL5" i="48"/>
  <c r="BJ15" i="48"/>
  <c r="BK15" i="48" s="1"/>
  <c r="BL15" i="48" s="1"/>
  <c r="BM15" i="48" s="1"/>
  <c r="BN15" i="48" s="1"/>
  <c r="BO15" i="48" s="1"/>
  <c r="BP15" i="48" s="1"/>
  <c r="BQ15" i="48" s="1"/>
  <c r="BR15" i="48" s="1"/>
  <c r="AL34" i="48"/>
  <c r="AM34" i="48" s="1"/>
  <c r="BJ53" i="47"/>
  <c r="BK53" i="47" s="1"/>
  <c r="BL53" i="47" s="1"/>
  <c r="BM53" i="47" s="1"/>
  <c r="BN53" i="47" s="1"/>
  <c r="BO53" i="47" s="1"/>
  <c r="BP53" i="47" s="1"/>
  <c r="BQ53" i="47" s="1"/>
  <c r="BR53" i="47" s="1"/>
  <c r="AL59" i="47"/>
  <c r="AM59" i="47" s="1"/>
  <c r="BJ45" i="47"/>
  <c r="BK45" i="47" s="1"/>
  <c r="BL45" i="47" s="1"/>
  <c r="BM45" i="47" s="1"/>
  <c r="BN45" i="47" s="1"/>
  <c r="BO45" i="47" s="1"/>
  <c r="BP45" i="47" s="1"/>
  <c r="BQ45" i="47" s="1"/>
  <c r="BR45" i="47" s="1"/>
  <c r="AL20" i="47"/>
  <c r="BJ59" i="47"/>
  <c r="BK59" i="47" s="1"/>
  <c r="BL59" i="47" s="1"/>
  <c r="BM59" i="47" s="1"/>
  <c r="BN59" i="47" s="1"/>
  <c r="BO59" i="47" s="1"/>
  <c r="BP59" i="47" s="1"/>
  <c r="BQ59" i="47" s="1"/>
  <c r="BR59" i="47" s="1"/>
  <c r="AL9" i="47"/>
  <c r="BJ64" i="47"/>
  <c r="BK64" i="47" s="1"/>
  <c r="BL64" i="47" s="1"/>
  <c r="BM64" i="47" s="1"/>
  <c r="BN64" i="47" s="1"/>
  <c r="BO64" i="47" s="1"/>
  <c r="BP64" i="47" s="1"/>
  <c r="BQ64" i="47" s="1"/>
  <c r="BR64" i="47" s="1"/>
  <c r="AL17" i="47"/>
  <c r="BJ41" i="47"/>
  <c r="BK41" i="47" s="1"/>
  <c r="BL41" i="47" s="1"/>
  <c r="BM41" i="47" s="1"/>
  <c r="BN41" i="47" s="1"/>
  <c r="BO41" i="47" s="1"/>
  <c r="BP41" i="47" s="1"/>
  <c r="BQ41" i="47" s="1"/>
  <c r="BR41" i="47" s="1"/>
  <c r="AL33" i="47"/>
  <c r="BJ40" i="47"/>
  <c r="BK40" i="47" s="1"/>
  <c r="BL40" i="47" s="1"/>
  <c r="BM40" i="47" s="1"/>
  <c r="BN40" i="47" s="1"/>
  <c r="BO40" i="47" s="1"/>
  <c r="BP40" i="47" s="1"/>
  <c r="BQ40" i="47" s="1"/>
  <c r="BR40" i="47" s="1"/>
  <c r="AL32" i="47"/>
  <c r="BJ57" i="47"/>
  <c r="BK57" i="47" s="1"/>
  <c r="BL57" i="47" s="1"/>
  <c r="BM57" i="47" s="1"/>
  <c r="BN57" i="47" s="1"/>
  <c r="BO57" i="47" s="1"/>
  <c r="BP57" i="47" s="1"/>
  <c r="BQ57" i="47" s="1"/>
  <c r="BR57" i="47" s="1"/>
  <c r="AL22" i="47"/>
  <c r="BJ22" i="47"/>
  <c r="BK22" i="47" s="1"/>
  <c r="BL22" i="47" s="1"/>
  <c r="BM22" i="47" s="1"/>
  <c r="BN22" i="47" s="1"/>
  <c r="BO22" i="47" s="1"/>
  <c r="BP22" i="47" s="1"/>
  <c r="BQ22" i="47" s="1"/>
  <c r="BR22" i="47" s="1"/>
  <c r="AL44" i="47"/>
  <c r="BJ14" i="47"/>
  <c r="BK14" i="47" s="1"/>
  <c r="BL14" i="47" s="1"/>
  <c r="BM14" i="47" s="1"/>
  <c r="BN14" i="47" s="1"/>
  <c r="BO14" i="47" s="1"/>
  <c r="BP14" i="47" s="1"/>
  <c r="BQ14" i="47" s="1"/>
  <c r="BR14" i="47" s="1"/>
  <c r="AL51" i="47"/>
  <c r="BJ17" i="47"/>
  <c r="BK17" i="47" s="1"/>
  <c r="BL17" i="47" s="1"/>
  <c r="BM17" i="47" s="1"/>
  <c r="BN17" i="47" s="1"/>
  <c r="BO17" i="47" s="1"/>
  <c r="BP17" i="47" s="1"/>
  <c r="BQ17" i="47" s="1"/>
  <c r="BR17" i="47" s="1"/>
  <c r="AL12" i="47"/>
  <c r="BJ54" i="47"/>
  <c r="BK54" i="47" s="1"/>
  <c r="BL54" i="47" s="1"/>
  <c r="BM54" i="47" s="1"/>
  <c r="BN54" i="47" s="1"/>
  <c r="BO54" i="47" s="1"/>
  <c r="BP54" i="47" s="1"/>
  <c r="BQ54" i="47" s="1"/>
  <c r="BR54" i="47" s="1"/>
  <c r="AL60" i="47"/>
  <c r="AM60" i="47" s="1"/>
  <c r="BJ70" i="47"/>
  <c r="BK70" i="47" s="1"/>
  <c r="BL70" i="47" s="1"/>
  <c r="BM70" i="47" s="1"/>
  <c r="BN70" i="47" s="1"/>
  <c r="BO70" i="47" s="1"/>
  <c r="BP70" i="47" s="1"/>
  <c r="BQ70" i="47" s="1"/>
  <c r="BR70" i="47" s="1"/>
  <c r="AL70" i="47"/>
  <c r="AM70" i="47" s="1"/>
  <c r="BJ52" i="47"/>
  <c r="BK52" i="47" s="1"/>
  <c r="BL52" i="47" s="1"/>
  <c r="BM52" i="47" s="1"/>
  <c r="BN52" i="47" s="1"/>
  <c r="BO52" i="47" s="1"/>
  <c r="BP52" i="47" s="1"/>
  <c r="BQ52" i="47" s="1"/>
  <c r="BR52" i="47" s="1"/>
  <c r="AL58" i="47"/>
  <c r="AM58" i="47" s="1"/>
  <c r="BJ29" i="47"/>
  <c r="BK29" i="47" s="1"/>
  <c r="BL29" i="47" s="1"/>
  <c r="BM29" i="47" s="1"/>
  <c r="BN29" i="47" s="1"/>
  <c r="BO29" i="47" s="1"/>
  <c r="BP29" i="47" s="1"/>
  <c r="BQ29" i="47" s="1"/>
  <c r="BR29" i="47" s="1"/>
  <c r="AL30" i="47"/>
  <c r="BJ68" i="47"/>
  <c r="BK68" i="47" s="1"/>
  <c r="BL68" i="47" s="1"/>
  <c r="BM68" i="47" s="1"/>
  <c r="BN68" i="47" s="1"/>
  <c r="BO68" i="47" s="1"/>
  <c r="BP68" i="47" s="1"/>
  <c r="BQ68" i="47" s="1"/>
  <c r="BR68" i="47" s="1"/>
  <c r="AL68" i="47"/>
  <c r="AM68" i="47" s="1"/>
  <c r="BJ69" i="47"/>
  <c r="BK69" i="47" s="1"/>
  <c r="BL69" i="47" s="1"/>
  <c r="BM69" i="47" s="1"/>
  <c r="BN69" i="47" s="1"/>
  <c r="BO69" i="47" s="1"/>
  <c r="BP69" i="47" s="1"/>
  <c r="BQ69" i="47" s="1"/>
  <c r="BR69" i="47" s="1"/>
  <c r="AL69" i="47"/>
  <c r="AM69" i="47" s="1"/>
  <c r="BJ62" i="47"/>
  <c r="BK62" i="47" s="1"/>
  <c r="BL62" i="47" s="1"/>
  <c r="BM62" i="47" s="1"/>
  <c r="BN62" i="47" s="1"/>
  <c r="BO62" i="47" s="1"/>
  <c r="BP62" i="47" s="1"/>
  <c r="BQ62" i="47" s="1"/>
  <c r="BR62" i="47" s="1"/>
  <c r="AL65" i="47"/>
  <c r="AM65" i="47" s="1"/>
  <c r="BJ50" i="47"/>
  <c r="BK50" i="47" s="1"/>
  <c r="BL50" i="47" s="1"/>
  <c r="BM50" i="47" s="1"/>
  <c r="BN50" i="47" s="1"/>
  <c r="BO50" i="47" s="1"/>
  <c r="BP50" i="47" s="1"/>
  <c r="BQ50" i="47" s="1"/>
  <c r="BR50" i="47" s="1"/>
  <c r="AL56" i="47"/>
  <c r="AM56" i="47" s="1"/>
  <c r="BJ49" i="47"/>
  <c r="BK49" i="47" s="1"/>
  <c r="BL49" i="47" s="1"/>
  <c r="BM49" i="47" s="1"/>
  <c r="BN49" i="47" s="1"/>
  <c r="BO49" i="47" s="1"/>
  <c r="BP49" i="47" s="1"/>
  <c r="BQ49" i="47" s="1"/>
  <c r="BR49" i="47" s="1"/>
  <c r="AL55" i="47"/>
  <c r="AM55" i="47" s="1"/>
  <c r="BJ28" i="47"/>
  <c r="BK28" i="47" s="1"/>
  <c r="BL28" i="47" s="1"/>
  <c r="BM28" i="47" s="1"/>
  <c r="BN28" i="47" s="1"/>
  <c r="BO28" i="47" s="1"/>
  <c r="BP28" i="47" s="1"/>
  <c r="BQ28" i="47" s="1"/>
  <c r="BR28" i="47" s="1"/>
  <c r="AL21" i="47"/>
  <c r="BJ13" i="47"/>
  <c r="BK13" i="47" s="1"/>
  <c r="BL13" i="47" s="1"/>
  <c r="BM13" i="47" s="1"/>
  <c r="BN13" i="47" s="1"/>
  <c r="BO13" i="47" s="1"/>
  <c r="BP13" i="47" s="1"/>
  <c r="BQ13" i="47" s="1"/>
  <c r="BR13" i="47" s="1"/>
  <c r="AL10" i="47"/>
  <c r="BJ35" i="47"/>
  <c r="BK35" i="47" s="1"/>
  <c r="BL35" i="47" s="1"/>
  <c r="BM35" i="47" s="1"/>
  <c r="BN35" i="47" s="1"/>
  <c r="BO35" i="47" s="1"/>
  <c r="BP35" i="47" s="1"/>
  <c r="BQ35" i="47" s="1"/>
  <c r="BR35" i="47" s="1"/>
  <c r="AL26" i="47"/>
  <c r="BJ25" i="47"/>
  <c r="BK25" i="47" s="1"/>
  <c r="BL25" i="47" s="1"/>
  <c r="BM25" i="47" s="1"/>
  <c r="BN25" i="47" s="1"/>
  <c r="BO25" i="47" s="1"/>
  <c r="BP25" i="47" s="1"/>
  <c r="BQ25" i="47" s="1"/>
  <c r="BR25" i="47" s="1"/>
  <c r="AL25" i="47"/>
  <c r="BJ21" i="47"/>
  <c r="BK21" i="47" s="1"/>
  <c r="BL21" i="47" s="1"/>
  <c r="BM21" i="47" s="1"/>
  <c r="BN21" i="47" s="1"/>
  <c r="BO21" i="47" s="1"/>
  <c r="BP21" i="47" s="1"/>
  <c r="BQ21" i="47" s="1"/>
  <c r="BR21" i="47" s="1"/>
  <c r="AL7" i="47"/>
  <c r="BJ65" i="47"/>
  <c r="BK65" i="47" s="1"/>
  <c r="BL65" i="47" s="1"/>
  <c r="BM65" i="47" s="1"/>
  <c r="BN65" i="47" s="1"/>
  <c r="BO65" i="47" s="1"/>
  <c r="BP65" i="47" s="1"/>
  <c r="BQ65" i="47" s="1"/>
  <c r="BR65" i="47" s="1"/>
  <c r="AL66" i="47"/>
  <c r="AM66" i="47" s="1"/>
  <c r="BJ38" i="47"/>
  <c r="BK38" i="47" s="1"/>
  <c r="BL38" i="47" s="1"/>
  <c r="BM38" i="47" s="1"/>
  <c r="BN38" i="47" s="1"/>
  <c r="BO38" i="47" s="1"/>
  <c r="BP38" i="47" s="1"/>
  <c r="BQ38" i="47" s="1"/>
  <c r="BR38" i="47" s="1"/>
  <c r="AL31" i="47"/>
  <c r="BJ31" i="47"/>
  <c r="BK31" i="47" s="1"/>
  <c r="BL31" i="47" s="1"/>
  <c r="BM31" i="47" s="1"/>
  <c r="BN31" i="47" s="1"/>
  <c r="BO31" i="47" s="1"/>
  <c r="BP31" i="47" s="1"/>
  <c r="BQ31" i="47" s="1"/>
  <c r="BR31" i="47" s="1"/>
  <c r="AL45" i="47"/>
  <c r="BJ61" i="47"/>
  <c r="BK61" i="47" s="1"/>
  <c r="BL61" i="47" s="1"/>
  <c r="BM61" i="47" s="1"/>
  <c r="BN61" i="47" s="1"/>
  <c r="BO61" i="47" s="1"/>
  <c r="BP61" i="47" s="1"/>
  <c r="BQ61" i="47" s="1"/>
  <c r="BR61" i="47" s="1"/>
  <c r="AL64" i="47"/>
  <c r="AM64" i="47" s="1"/>
  <c r="BJ34" i="47"/>
  <c r="BK34" i="47" s="1"/>
  <c r="BL34" i="47" s="1"/>
  <c r="BM34" i="47" s="1"/>
  <c r="BN34" i="47" s="1"/>
  <c r="BO34" i="47" s="1"/>
  <c r="BP34" i="47" s="1"/>
  <c r="BQ34" i="47" s="1"/>
  <c r="BR34" i="47" s="1"/>
  <c r="AL23" i="47"/>
  <c r="BJ23" i="47"/>
  <c r="BK23" i="47" s="1"/>
  <c r="BL23" i="47" s="1"/>
  <c r="BM23" i="47" s="1"/>
  <c r="BN23" i="47" s="1"/>
  <c r="BO23" i="47" s="1"/>
  <c r="BP23" i="47" s="1"/>
  <c r="BQ23" i="47" s="1"/>
  <c r="BR23" i="47" s="1"/>
  <c r="AL52" i="47"/>
  <c r="BJ18" i="47"/>
  <c r="BK18" i="47" s="1"/>
  <c r="BL18" i="47" s="1"/>
  <c r="BM18" i="47" s="1"/>
  <c r="BN18" i="47" s="1"/>
  <c r="BO18" i="47" s="1"/>
  <c r="BP18" i="47" s="1"/>
  <c r="BQ18" i="47" s="1"/>
  <c r="BR18" i="47" s="1"/>
  <c r="AL13" i="47"/>
  <c r="BJ20" i="47"/>
  <c r="BK20" i="47" s="1"/>
  <c r="BL20" i="47" s="1"/>
  <c r="BM20" i="47" s="1"/>
  <c r="BN20" i="47" s="1"/>
  <c r="BO20" i="47" s="1"/>
  <c r="BP20" i="47" s="1"/>
  <c r="BQ20" i="47" s="1"/>
  <c r="BR20" i="47" s="1"/>
  <c r="AL19" i="47"/>
  <c r="BJ37" i="47"/>
  <c r="BK37" i="47" s="1"/>
  <c r="BL37" i="47" s="1"/>
  <c r="BM37" i="47" s="1"/>
  <c r="BN37" i="47" s="1"/>
  <c r="BO37" i="47" s="1"/>
  <c r="BP37" i="47" s="1"/>
  <c r="BQ37" i="47" s="1"/>
  <c r="BR37" i="47" s="1"/>
  <c r="AL34" i="47"/>
  <c r="BJ47" i="47"/>
  <c r="BK47" i="47" s="1"/>
  <c r="BL47" i="47" s="1"/>
  <c r="BM47" i="47" s="1"/>
  <c r="BN47" i="47" s="1"/>
  <c r="BO47" i="47" s="1"/>
  <c r="BP47" i="47" s="1"/>
  <c r="BQ47" i="47" s="1"/>
  <c r="BR47" i="47" s="1"/>
  <c r="AL41" i="47"/>
  <c r="BJ15" i="47"/>
  <c r="BK15" i="47" s="1"/>
  <c r="BL15" i="47" s="1"/>
  <c r="BM15" i="47" s="1"/>
  <c r="BN15" i="47" s="1"/>
  <c r="BO15" i="47" s="1"/>
  <c r="BP15" i="47" s="1"/>
  <c r="BQ15" i="47" s="1"/>
  <c r="BR15" i="47" s="1"/>
  <c r="AL5" i="47"/>
  <c r="BJ51" i="47"/>
  <c r="BK51" i="47" s="1"/>
  <c r="BL51" i="47" s="1"/>
  <c r="BM51" i="47" s="1"/>
  <c r="BN51" i="47" s="1"/>
  <c r="BO51" i="47" s="1"/>
  <c r="BP51" i="47" s="1"/>
  <c r="BQ51" i="47" s="1"/>
  <c r="BR51" i="47" s="1"/>
  <c r="AL57" i="47"/>
  <c r="AM57" i="47" s="1"/>
  <c r="BJ72" i="47"/>
  <c r="BK72" i="47" s="1"/>
  <c r="BL72" i="47" s="1"/>
  <c r="BM72" i="47" s="1"/>
  <c r="BN72" i="47" s="1"/>
  <c r="BO72" i="47" s="1"/>
  <c r="BP72" i="47" s="1"/>
  <c r="BQ72" i="47" s="1"/>
  <c r="BR72" i="47" s="1"/>
  <c r="BJ60" i="47"/>
  <c r="BK60" i="47" s="1"/>
  <c r="BL60" i="47" s="1"/>
  <c r="BM60" i="47" s="1"/>
  <c r="BN60" i="47" s="1"/>
  <c r="BO60" i="47" s="1"/>
  <c r="BP60" i="47" s="1"/>
  <c r="BQ60" i="47" s="1"/>
  <c r="BR60" i="47" s="1"/>
  <c r="AL63" i="47"/>
  <c r="AM63" i="47" s="1"/>
  <c r="BJ58" i="47"/>
  <c r="BK58" i="47" s="1"/>
  <c r="BL58" i="47" s="1"/>
  <c r="BM58" i="47" s="1"/>
  <c r="BN58" i="47" s="1"/>
  <c r="BO58" i="47" s="1"/>
  <c r="BP58" i="47" s="1"/>
  <c r="BQ58" i="47" s="1"/>
  <c r="BR58" i="47" s="1"/>
  <c r="AL62" i="47"/>
  <c r="AM62" i="47" s="1"/>
  <c r="BJ43" i="47"/>
  <c r="BK43" i="47" s="1"/>
  <c r="BL43" i="47" s="1"/>
  <c r="BM43" i="47" s="1"/>
  <c r="BN43" i="47" s="1"/>
  <c r="BO43" i="47" s="1"/>
  <c r="BP43" i="47" s="1"/>
  <c r="BQ43" i="47" s="1"/>
  <c r="BR43" i="47" s="1"/>
  <c r="AL40" i="47"/>
  <c r="BJ36" i="47"/>
  <c r="BK36" i="47" s="1"/>
  <c r="BL36" i="47" s="1"/>
  <c r="BM36" i="47" s="1"/>
  <c r="BN36" i="47" s="1"/>
  <c r="BO36" i="47" s="1"/>
  <c r="BP36" i="47" s="1"/>
  <c r="BQ36" i="47" s="1"/>
  <c r="BR36" i="47" s="1"/>
  <c r="AL39" i="47"/>
  <c r="BJ63" i="47"/>
  <c r="BK63" i="47" s="1"/>
  <c r="BL63" i="47" s="1"/>
  <c r="BM63" i="47" s="1"/>
  <c r="BN63" i="47" s="1"/>
  <c r="BO63" i="47" s="1"/>
  <c r="BP63" i="47" s="1"/>
  <c r="BQ63" i="47" s="1"/>
  <c r="BR63" i="47" s="1"/>
  <c r="AL18" i="47"/>
  <c r="BJ66" i="47"/>
  <c r="BK66" i="47" s="1"/>
  <c r="BL66" i="47" s="1"/>
  <c r="BM66" i="47" s="1"/>
  <c r="BN66" i="47" s="1"/>
  <c r="BO66" i="47" s="1"/>
  <c r="BP66" i="47" s="1"/>
  <c r="BQ66" i="47" s="1"/>
  <c r="BR66" i="47" s="1"/>
  <c r="AL28" i="47"/>
  <c r="BJ71" i="47"/>
  <c r="BK71" i="47" s="1"/>
  <c r="BL71" i="47" s="1"/>
  <c r="BM71" i="47" s="1"/>
  <c r="BN71" i="47" s="1"/>
  <c r="BO71" i="47" s="1"/>
  <c r="BP71" i="47" s="1"/>
  <c r="BQ71" i="47" s="1"/>
  <c r="BR71" i="47" s="1"/>
  <c r="AL71" i="47"/>
  <c r="AM71" i="47" s="1"/>
  <c r="AL42" i="47"/>
  <c r="BJ26" i="47"/>
  <c r="BK26" i="47" s="1"/>
  <c r="BL26" i="47" s="1"/>
  <c r="BM26" i="47" s="1"/>
  <c r="BN26" i="47" s="1"/>
  <c r="BO26" i="47" s="1"/>
  <c r="BP26" i="47" s="1"/>
  <c r="BQ26" i="47" s="1"/>
  <c r="BR26" i="47" s="1"/>
  <c r="BJ7" i="47"/>
  <c r="BK7" i="47" s="1"/>
  <c r="BL7" i="47" s="1"/>
  <c r="BM7" i="47" s="1"/>
  <c r="BN7" i="47" s="1"/>
  <c r="BO7" i="47" s="1"/>
  <c r="BP7" i="47" s="1"/>
  <c r="BQ7" i="47" s="1"/>
  <c r="BR7" i="47" s="1"/>
  <c r="AL15" i="47"/>
  <c r="BJ24" i="47"/>
  <c r="BK24" i="47" s="1"/>
  <c r="BL24" i="47" s="1"/>
  <c r="BM24" i="47" s="1"/>
  <c r="BN24" i="47" s="1"/>
  <c r="BO24" i="47" s="1"/>
  <c r="BP24" i="47" s="1"/>
  <c r="BQ24" i="47" s="1"/>
  <c r="BR24" i="47" s="1"/>
  <c r="AL24" i="47"/>
  <c r="BJ39" i="47"/>
  <c r="BK39" i="47" s="1"/>
  <c r="BL39" i="47" s="1"/>
  <c r="BM39" i="47" s="1"/>
  <c r="BN39" i="47" s="1"/>
  <c r="BO39" i="47" s="1"/>
  <c r="BP39" i="47" s="1"/>
  <c r="BQ39" i="47" s="1"/>
  <c r="BR39" i="47" s="1"/>
  <c r="AL35" i="47"/>
  <c r="BJ11" i="47"/>
  <c r="BK11" i="47" s="1"/>
  <c r="BL11" i="47" s="1"/>
  <c r="BM11" i="47" s="1"/>
  <c r="BN11" i="47" s="1"/>
  <c r="BO11" i="47" s="1"/>
  <c r="BP11" i="47" s="1"/>
  <c r="BQ11" i="47" s="1"/>
  <c r="BR11" i="47" s="1"/>
  <c r="AL16" i="47"/>
  <c r="BJ12" i="47"/>
  <c r="BK12" i="47" s="1"/>
  <c r="BL12" i="47" s="1"/>
  <c r="BM12" i="47" s="1"/>
  <c r="BN12" i="47" s="1"/>
  <c r="BO12" i="47" s="1"/>
  <c r="BP12" i="47" s="1"/>
  <c r="BQ12" i="47" s="1"/>
  <c r="BR12" i="47" s="1"/>
  <c r="AL50" i="47"/>
  <c r="BJ67" i="47"/>
  <c r="BK67" i="47" s="1"/>
  <c r="BL67" i="47" s="1"/>
  <c r="BM67" i="47" s="1"/>
  <c r="BN67" i="47" s="1"/>
  <c r="BO67" i="47" s="1"/>
  <c r="BP67" i="47" s="1"/>
  <c r="BQ67" i="47" s="1"/>
  <c r="BR67" i="47" s="1"/>
  <c r="AL67" i="47"/>
  <c r="AM67" i="47" s="1"/>
  <c r="BJ10" i="47"/>
  <c r="BK10" i="47" s="1"/>
  <c r="BL10" i="47" s="1"/>
  <c r="BM10" i="47" s="1"/>
  <c r="BN10" i="47" s="1"/>
  <c r="BO10" i="47" s="1"/>
  <c r="BP10" i="47" s="1"/>
  <c r="BQ10" i="47" s="1"/>
  <c r="BR10" i="47" s="1"/>
  <c r="AL49" i="47"/>
  <c r="BJ55" i="47"/>
  <c r="BK55" i="47" s="1"/>
  <c r="BL55" i="47" s="1"/>
  <c r="BM55" i="47" s="1"/>
  <c r="BN55" i="47" s="1"/>
  <c r="BO55" i="47" s="1"/>
  <c r="BP55" i="47" s="1"/>
  <c r="BQ55" i="47" s="1"/>
  <c r="BR55" i="47" s="1"/>
  <c r="AL36" i="47"/>
  <c r="BJ16" i="47"/>
  <c r="BK16" i="47" s="1"/>
  <c r="BL16" i="47" s="1"/>
  <c r="BM16" i="47" s="1"/>
  <c r="BN16" i="47" s="1"/>
  <c r="BO16" i="47" s="1"/>
  <c r="BP16" i="47" s="1"/>
  <c r="BQ16" i="47" s="1"/>
  <c r="BR16" i="47" s="1"/>
  <c r="AL38" i="47"/>
  <c r="BJ19" i="47"/>
  <c r="BK19" i="47" s="1"/>
  <c r="BL19" i="47" s="1"/>
  <c r="BM19" i="47" s="1"/>
  <c r="BN19" i="47" s="1"/>
  <c r="BO19" i="47" s="1"/>
  <c r="BP19" i="47" s="1"/>
  <c r="BQ19" i="47" s="1"/>
  <c r="BR19" i="47" s="1"/>
  <c r="AL27" i="47"/>
  <c r="BJ36" i="46"/>
  <c r="BK36" i="46" s="1"/>
  <c r="BL36" i="46" s="1"/>
  <c r="BM36" i="46" s="1"/>
  <c r="BN36" i="46" s="1"/>
  <c r="BO36" i="46" s="1"/>
  <c r="BP36" i="46" s="1"/>
  <c r="BQ36" i="46" s="1"/>
  <c r="BR36" i="46" s="1"/>
  <c r="AL16" i="46"/>
  <c r="BJ11" i="46"/>
  <c r="BK11" i="46" s="1"/>
  <c r="BL11" i="46" s="1"/>
  <c r="BM11" i="46" s="1"/>
  <c r="BN11" i="46" s="1"/>
  <c r="BO11" i="46" s="1"/>
  <c r="BP11" i="46" s="1"/>
  <c r="BQ11" i="46" s="1"/>
  <c r="BR11" i="46" s="1"/>
  <c r="AL44" i="46"/>
  <c r="BJ56" i="46"/>
  <c r="BK56" i="46" s="1"/>
  <c r="BL56" i="46" s="1"/>
  <c r="BM56" i="46" s="1"/>
  <c r="BN56" i="46" s="1"/>
  <c r="BO56" i="46" s="1"/>
  <c r="BP56" i="46" s="1"/>
  <c r="BQ56" i="46" s="1"/>
  <c r="BR56" i="46" s="1"/>
  <c r="AL56" i="46"/>
  <c r="AM56" i="46" s="1"/>
  <c r="BJ16" i="46"/>
  <c r="BK16" i="46" s="1"/>
  <c r="BL16" i="46" s="1"/>
  <c r="BM16" i="46" s="1"/>
  <c r="BN16" i="46" s="1"/>
  <c r="BO16" i="46" s="1"/>
  <c r="BP16" i="46" s="1"/>
  <c r="BQ16" i="46" s="1"/>
  <c r="BR16" i="46" s="1"/>
  <c r="AL24" i="46"/>
  <c r="BJ42" i="46"/>
  <c r="BK42" i="46" s="1"/>
  <c r="BL42" i="46" s="1"/>
  <c r="BM42" i="46" s="1"/>
  <c r="BN42" i="46" s="1"/>
  <c r="BO42" i="46" s="1"/>
  <c r="BP42" i="46" s="1"/>
  <c r="BQ42" i="46" s="1"/>
  <c r="BR42" i="46" s="1"/>
  <c r="AL20" i="46"/>
  <c r="BJ64" i="46"/>
  <c r="BK64" i="46" s="1"/>
  <c r="BL64" i="46" s="1"/>
  <c r="BM64" i="46" s="1"/>
  <c r="BN64" i="46" s="1"/>
  <c r="BO64" i="46" s="1"/>
  <c r="BP64" i="46" s="1"/>
  <c r="BQ64" i="46" s="1"/>
  <c r="BR64" i="46" s="1"/>
  <c r="AL64" i="46"/>
  <c r="AM64" i="46" s="1"/>
  <c r="BJ23" i="46"/>
  <c r="BK23" i="46" s="1"/>
  <c r="BL23" i="46" s="1"/>
  <c r="BM23" i="46" s="1"/>
  <c r="BN23" i="46" s="1"/>
  <c r="BO23" i="46" s="1"/>
  <c r="BP23" i="46" s="1"/>
  <c r="BQ23" i="46" s="1"/>
  <c r="BR23" i="46" s="1"/>
  <c r="AL48" i="46"/>
  <c r="AM48" i="46" s="1"/>
  <c r="BJ53" i="46"/>
  <c r="BK53" i="46" s="1"/>
  <c r="BL53" i="46" s="1"/>
  <c r="BM53" i="46" s="1"/>
  <c r="BN53" i="46" s="1"/>
  <c r="BO53" i="46" s="1"/>
  <c r="BP53" i="46" s="1"/>
  <c r="BQ53" i="46" s="1"/>
  <c r="BR53" i="46" s="1"/>
  <c r="AL53" i="46"/>
  <c r="AM53" i="46" s="1"/>
  <c r="BJ26" i="46"/>
  <c r="BK26" i="46" s="1"/>
  <c r="BL26" i="46" s="1"/>
  <c r="BM26" i="46" s="1"/>
  <c r="BN26" i="46" s="1"/>
  <c r="BO26" i="46" s="1"/>
  <c r="BP26" i="46" s="1"/>
  <c r="BQ26" i="46" s="1"/>
  <c r="BR26" i="46" s="1"/>
  <c r="AL6" i="46"/>
  <c r="BJ48" i="46"/>
  <c r="BK48" i="46" s="1"/>
  <c r="BL48" i="46" s="1"/>
  <c r="BM48" i="46" s="1"/>
  <c r="BN48" i="46" s="1"/>
  <c r="BO48" i="46" s="1"/>
  <c r="BP48" i="46" s="1"/>
  <c r="BQ48" i="46" s="1"/>
  <c r="BR48" i="46" s="1"/>
  <c r="AL22" i="46"/>
  <c r="BJ57" i="46"/>
  <c r="BK57" i="46" s="1"/>
  <c r="BL57" i="46" s="1"/>
  <c r="BM57" i="46" s="1"/>
  <c r="BN57" i="46" s="1"/>
  <c r="BO57" i="46" s="1"/>
  <c r="BP57" i="46" s="1"/>
  <c r="BQ57" i="46" s="1"/>
  <c r="BR57" i="46" s="1"/>
  <c r="AL57" i="46"/>
  <c r="AM57" i="46" s="1"/>
  <c r="BJ46" i="46"/>
  <c r="BK46" i="46" s="1"/>
  <c r="BL46" i="46" s="1"/>
  <c r="BM46" i="46" s="1"/>
  <c r="BN46" i="46" s="1"/>
  <c r="BO46" i="46" s="1"/>
  <c r="BP46" i="46" s="1"/>
  <c r="BQ46" i="46" s="1"/>
  <c r="BR46" i="46" s="1"/>
  <c r="AL33" i="46"/>
  <c r="BJ13" i="46"/>
  <c r="BK13" i="46" s="1"/>
  <c r="BL13" i="46" s="1"/>
  <c r="BM13" i="46" s="1"/>
  <c r="BN13" i="46" s="1"/>
  <c r="BO13" i="46" s="1"/>
  <c r="BP13" i="46" s="1"/>
  <c r="BQ13" i="46" s="1"/>
  <c r="BR13" i="46" s="1"/>
  <c r="AL45" i="46"/>
  <c r="BJ72" i="46"/>
  <c r="BK72" i="46" s="1"/>
  <c r="BL72" i="46" s="1"/>
  <c r="BM72" i="46" s="1"/>
  <c r="BN72" i="46" s="1"/>
  <c r="BO72" i="46" s="1"/>
  <c r="BP72" i="46" s="1"/>
  <c r="BQ72" i="46" s="1"/>
  <c r="BR72" i="46" s="1"/>
  <c r="AL72" i="46"/>
  <c r="AM72" i="46" s="1"/>
  <c r="AL47" i="46"/>
  <c r="AM47" i="46" s="1"/>
  <c r="BJ21" i="46"/>
  <c r="BK21" i="46" s="1"/>
  <c r="BL21" i="46" s="1"/>
  <c r="BM21" i="46" s="1"/>
  <c r="BN21" i="46" s="1"/>
  <c r="BO21" i="46" s="1"/>
  <c r="BP21" i="46" s="1"/>
  <c r="BQ21" i="46" s="1"/>
  <c r="BR21" i="46" s="1"/>
  <c r="BJ14" i="46"/>
  <c r="BK14" i="46" s="1"/>
  <c r="BL14" i="46" s="1"/>
  <c r="BM14" i="46" s="1"/>
  <c r="BN14" i="46" s="1"/>
  <c r="BO14" i="46" s="1"/>
  <c r="BP14" i="46" s="1"/>
  <c r="BQ14" i="46" s="1"/>
  <c r="BR14" i="46" s="1"/>
  <c r="BJ49" i="46"/>
  <c r="BK49" i="46" s="1"/>
  <c r="BL49" i="46" s="1"/>
  <c r="BM49" i="46" s="1"/>
  <c r="BN49" i="46" s="1"/>
  <c r="BO49" i="46" s="1"/>
  <c r="BP49" i="46" s="1"/>
  <c r="BQ49" i="46" s="1"/>
  <c r="BR49" i="46" s="1"/>
  <c r="AL49" i="46"/>
  <c r="AM49" i="46" s="1"/>
  <c r="BJ52" i="46"/>
  <c r="BK52" i="46" s="1"/>
  <c r="BL52" i="46" s="1"/>
  <c r="BM52" i="46" s="1"/>
  <c r="BN52" i="46" s="1"/>
  <c r="BO52" i="46" s="1"/>
  <c r="BP52" i="46" s="1"/>
  <c r="BQ52" i="46" s="1"/>
  <c r="BR52" i="46" s="1"/>
  <c r="AL52" i="46"/>
  <c r="AM52" i="46" s="1"/>
  <c r="BJ28" i="46"/>
  <c r="BK28" i="46" s="1"/>
  <c r="BL28" i="46" s="1"/>
  <c r="BM28" i="46" s="1"/>
  <c r="BN28" i="46" s="1"/>
  <c r="BO28" i="46" s="1"/>
  <c r="BP28" i="46" s="1"/>
  <c r="BQ28" i="46" s="1"/>
  <c r="BR28" i="46" s="1"/>
  <c r="AL28" i="46"/>
  <c r="BJ45" i="46"/>
  <c r="BK45" i="46" s="1"/>
  <c r="BL45" i="46" s="1"/>
  <c r="BM45" i="46" s="1"/>
  <c r="BN45" i="46" s="1"/>
  <c r="BO45" i="46" s="1"/>
  <c r="BP45" i="46" s="1"/>
  <c r="BQ45" i="46" s="1"/>
  <c r="BR45" i="46" s="1"/>
  <c r="AL39" i="46"/>
  <c r="BJ40" i="46"/>
  <c r="BK40" i="46" s="1"/>
  <c r="BL40" i="46" s="1"/>
  <c r="BM40" i="46" s="1"/>
  <c r="BN40" i="46" s="1"/>
  <c r="BO40" i="46" s="1"/>
  <c r="BP40" i="46" s="1"/>
  <c r="BQ40" i="46" s="1"/>
  <c r="BR40" i="46" s="1"/>
  <c r="AL27" i="46"/>
  <c r="BJ32" i="46"/>
  <c r="BK32" i="46" s="1"/>
  <c r="BL32" i="46" s="1"/>
  <c r="BM32" i="46" s="1"/>
  <c r="BN32" i="46" s="1"/>
  <c r="BO32" i="46" s="1"/>
  <c r="BP32" i="46" s="1"/>
  <c r="BQ32" i="46" s="1"/>
  <c r="BR32" i="46" s="1"/>
  <c r="BJ55" i="46"/>
  <c r="BK55" i="46" s="1"/>
  <c r="BL55" i="46" s="1"/>
  <c r="BM55" i="46" s="1"/>
  <c r="BN55" i="46" s="1"/>
  <c r="BO55" i="46" s="1"/>
  <c r="BP55" i="46" s="1"/>
  <c r="BQ55" i="46" s="1"/>
  <c r="BR55" i="46" s="1"/>
  <c r="AL55" i="46"/>
  <c r="AM55" i="46" s="1"/>
  <c r="BJ66" i="46"/>
  <c r="BK66" i="46" s="1"/>
  <c r="BL66" i="46" s="1"/>
  <c r="BM66" i="46" s="1"/>
  <c r="BN66" i="46" s="1"/>
  <c r="BO66" i="46" s="1"/>
  <c r="BP66" i="46" s="1"/>
  <c r="BQ66" i="46" s="1"/>
  <c r="BR66" i="46" s="1"/>
  <c r="AL66" i="46"/>
  <c r="AM66" i="46" s="1"/>
  <c r="BJ70" i="46"/>
  <c r="BK70" i="46" s="1"/>
  <c r="BL70" i="46" s="1"/>
  <c r="BM70" i="46" s="1"/>
  <c r="BN70" i="46" s="1"/>
  <c r="BO70" i="46" s="1"/>
  <c r="BP70" i="46" s="1"/>
  <c r="BQ70" i="46" s="1"/>
  <c r="BR70" i="46" s="1"/>
  <c r="AL70" i="46"/>
  <c r="AM70" i="46" s="1"/>
  <c r="BJ35" i="46"/>
  <c r="BK35" i="46" s="1"/>
  <c r="BL35" i="46" s="1"/>
  <c r="BM35" i="46" s="1"/>
  <c r="BN35" i="46" s="1"/>
  <c r="BO35" i="46" s="1"/>
  <c r="BP35" i="46" s="1"/>
  <c r="BQ35" i="46" s="1"/>
  <c r="BR35" i="46" s="1"/>
  <c r="AL14" i="46"/>
  <c r="BJ31" i="46"/>
  <c r="BK31" i="46" s="1"/>
  <c r="BL31" i="46" s="1"/>
  <c r="BM31" i="46" s="1"/>
  <c r="BN31" i="46" s="1"/>
  <c r="BO31" i="46" s="1"/>
  <c r="BP31" i="46" s="1"/>
  <c r="BQ31" i="46" s="1"/>
  <c r="BR31" i="46" s="1"/>
  <c r="AL10" i="46"/>
  <c r="BJ15" i="46"/>
  <c r="BK15" i="46" s="1"/>
  <c r="BL15" i="46" s="1"/>
  <c r="BM15" i="46" s="1"/>
  <c r="BN15" i="46" s="1"/>
  <c r="BO15" i="46" s="1"/>
  <c r="BP15" i="46" s="1"/>
  <c r="BQ15" i="46" s="1"/>
  <c r="BR15" i="46" s="1"/>
  <c r="AL19" i="46"/>
  <c r="BJ62" i="46"/>
  <c r="BK62" i="46" s="1"/>
  <c r="BL62" i="46" s="1"/>
  <c r="BM62" i="46" s="1"/>
  <c r="BN62" i="46" s="1"/>
  <c r="BO62" i="46" s="1"/>
  <c r="BP62" i="46" s="1"/>
  <c r="BQ62" i="46" s="1"/>
  <c r="BR62" i="46" s="1"/>
  <c r="AL62" i="46"/>
  <c r="AM62" i="46" s="1"/>
  <c r="BJ27" i="46"/>
  <c r="BK27" i="46" s="1"/>
  <c r="BL27" i="46" s="1"/>
  <c r="BM27" i="46" s="1"/>
  <c r="BN27" i="46" s="1"/>
  <c r="BO27" i="46" s="1"/>
  <c r="BP27" i="46" s="1"/>
  <c r="BQ27" i="46" s="1"/>
  <c r="BR27" i="46" s="1"/>
  <c r="AL31" i="46"/>
  <c r="BJ60" i="46"/>
  <c r="BK60" i="46" s="1"/>
  <c r="BL60" i="46" s="1"/>
  <c r="BM60" i="46" s="1"/>
  <c r="BN60" i="46" s="1"/>
  <c r="BO60" i="46" s="1"/>
  <c r="BP60" i="46" s="1"/>
  <c r="BQ60" i="46" s="1"/>
  <c r="BR60" i="46" s="1"/>
  <c r="AL60" i="46"/>
  <c r="AM60" i="46" s="1"/>
  <c r="BJ33" i="46"/>
  <c r="BK33" i="46" s="1"/>
  <c r="BL33" i="46" s="1"/>
  <c r="BM33" i="46" s="1"/>
  <c r="BN33" i="46" s="1"/>
  <c r="BO33" i="46" s="1"/>
  <c r="BP33" i="46" s="1"/>
  <c r="BQ33" i="46" s="1"/>
  <c r="BR33" i="46" s="1"/>
  <c r="AL32" i="46"/>
  <c r="BJ68" i="46"/>
  <c r="BK68" i="46" s="1"/>
  <c r="BL68" i="46" s="1"/>
  <c r="BM68" i="46" s="1"/>
  <c r="BN68" i="46" s="1"/>
  <c r="BO68" i="46" s="1"/>
  <c r="BP68" i="46" s="1"/>
  <c r="BQ68" i="46" s="1"/>
  <c r="BR68" i="46" s="1"/>
  <c r="AL68" i="46"/>
  <c r="AM68" i="46" s="1"/>
  <c r="BJ7" i="46"/>
  <c r="BK7" i="46" s="1"/>
  <c r="BL7" i="46" s="1"/>
  <c r="BM7" i="46" s="1"/>
  <c r="BN7" i="46" s="1"/>
  <c r="BO7" i="46" s="1"/>
  <c r="BP7" i="46" s="1"/>
  <c r="BQ7" i="46" s="1"/>
  <c r="BR7" i="46" s="1"/>
  <c r="AL41" i="46"/>
  <c r="BJ54" i="46"/>
  <c r="BK54" i="46" s="1"/>
  <c r="BL54" i="46" s="1"/>
  <c r="BM54" i="46" s="1"/>
  <c r="BN54" i="46" s="1"/>
  <c r="BO54" i="46" s="1"/>
  <c r="BP54" i="46" s="1"/>
  <c r="BQ54" i="46" s="1"/>
  <c r="BR54" i="46" s="1"/>
  <c r="AL54" i="46"/>
  <c r="AM54" i="46" s="1"/>
  <c r="BJ47" i="46"/>
  <c r="BK47" i="46" s="1"/>
  <c r="BL47" i="46" s="1"/>
  <c r="BM47" i="46" s="1"/>
  <c r="BN47" i="46" s="1"/>
  <c r="BO47" i="46" s="1"/>
  <c r="BP47" i="46" s="1"/>
  <c r="BQ47" i="46" s="1"/>
  <c r="BR47" i="46" s="1"/>
  <c r="AL21" i="46"/>
  <c r="BJ5" i="46"/>
  <c r="BK5" i="46" s="1"/>
  <c r="BL5" i="46" s="1"/>
  <c r="BM5" i="46" s="1"/>
  <c r="BN5" i="46" s="1"/>
  <c r="BO5" i="46" s="1"/>
  <c r="BP5" i="46" s="1"/>
  <c r="BQ5" i="46" s="1"/>
  <c r="BR5" i="46" s="1"/>
  <c r="AL11" i="46"/>
  <c r="BJ67" i="46"/>
  <c r="BK67" i="46" s="1"/>
  <c r="BL67" i="46" s="1"/>
  <c r="BM67" i="46" s="1"/>
  <c r="BN67" i="46" s="1"/>
  <c r="BO67" i="46" s="1"/>
  <c r="BP67" i="46" s="1"/>
  <c r="BQ67" i="46" s="1"/>
  <c r="BR67" i="46" s="1"/>
  <c r="AL67" i="46"/>
  <c r="AM67" i="46" s="1"/>
  <c r="BJ22" i="46"/>
  <c r="BK22" i="46" s="1"/>
  <c r="BL22" i="46" s="1"/>
  <c r="BM22" i="46" s="1"/>
  <c r="BN22" i="46" s="1"/>
  <c r="BO22" i="46" s="1"/>
  <c r="BP22" i="46" s="1"/>
  <c r="BQ22" i="46" s="1"/>
  <c r="BR22" i="46" s="1"/>
  <c r="AL8" i="46"/>
  <c r="BJ17" i="46"/>
  <c r="BK17" i="46" s="1"/>
  <c r="BL17" i="46" s="1"/>
  <c r="BM17" i="46" s="1"/>
  <c r="BN17" i="46" s="1"/>
  <c r="BO17" i="46" s="1"/>
  <c r="BP17" i="46" s="1"/>
  <c r="BQ17" i="46" s="1"/>
  <c r="BR17" i="46" s="1"/>
  <c r="AL7" i="46"/>
  <c r="BJ44" i="46"/>
  <c r="BK44" i="46" s="1"/>
  <c r="BL44" i="46" s="1"/>
  <c r="BM44" i="46" s="1"/>
  <c r="BN44" i="46" s="1"/>
  <c r="BO44" i="46" s="1"/>
  <c r="BP44" i="46" s="1"/>
  <c r="BQ44" i="46" s="1"/>
  <c r="BR44" i="46" s="1"/>
  <c r="AL17" i="46"/>
  <c r="BJ51" i="46"/>
  <c r="BK51" i="46" s="1"/>
  <c r="BL51" i="46" s="1"/>
  <c r="BM51" i="46" s="1"/>
  <c r="BN51" i="46" s="1"/>
  <c r="BO51" i="46" s="1"/>
  <c r="BP51" i="46" s="1"/>
  <c r="BQ51" i="46" s="1"/>
  <c r="BR51" i="46" s="1"/>
  <c r="AL51" i="46"/>
  <c r="AM51" i="46" s="1"/>
  <c r="BJ20" i="46"/>
  <c r="BK20" i="46" s="1"/>
  <c r="BL20" i="46" s="1"/>
  <c r="BM20" i="46" s="1"/>
  <c r="BN20" i="46" s="1"/>
  <c r="BO20" i="46" s="1"/>
  <c r="BP20" i="46" s="1"/>
  <c r="BQ20" i="46" s="1"/>
  <c r="BR20" i="46" s="1"/>
  <c r="AL42" i="46"/>
  <c r="BJ38" i="46"/>
  <c r="BK38" i="46" s="1"/>
  <c r="BL38" i="46" s="1"/>
  <c r="BM38" i="46" s="1"/>
  <c r="BN38" i="46" s="1"/>
  <c r="BO38" i="46" s="1"/>
  <c r="BP38" i="46" s="1"/>
  <c r="BQ38" i="46" s="1"/>
  <c r="BR38" i="46" s="1"/>
  <c r="AL40" i="46"/>
  <c r="BJ69" i="46"/>
  <c r="BK69" i="46" s="1"/>
  <c r="BL69" i="46" s="1"/>
  <c r="BM69" i="46" s="1"/>
  <c r="BN69" i="46" s="1"/>
  <c r="BO69" i="46" s="1"/>
  <c r="BP69" i="46" s="1"/>
  <c r="BQ69" i="46" s="1"/>
  <c r="BR69" i="46" s="1"/>
  <c r="AL69" i="46"/>
  <c r="AM69" i="46" s="1"/>
  <c r="BJ41" i="46"/>
  <c r="BK41" i="46" s="1"/>
  <c r="BL41" i="46" s="1"/>
  <c r="BM41" i="46" s="1"/>
  <c r="BN41" i="46" s="1"/>
  <c r="BO41" i="46" s="1"/>
  <c r="BP41" i="46" s="1"/>
  <c r="BQ41" i="46" s="1"/>
  <c r="BR41" i="46" s="1"/>
  <c r="AL18" i="46"/>
  <c r="BJ29" i="46"/>
  <c r="BK29" i="46" s="1"/>
  <c r="BL29" i="46" s="1"/>
  <c r="BM29" i="46" s="1"/>
  <c r="BN29" i="46" s="1"/>
  <c r="BO29" i="46" s="1"/>
  <c r="BP29" i="46" s="1"/>
  <c r="BQ29" i="46" s="1"/>
  <c r="BR29" i="46" s="1"/>
  <c r="AL29" i="46"/>
  <c r="BJ19" i="46"/>
  <c r="BK19" i="46" s="1"/>
  <c r="BL19" i="46" s="1"/>
  <c r="BM19" i="46" s="1"/>
  <c r="BN19" i="46" s="1"/>
  <c r="BO19" i="46" s="1"/>
  <c r="BP19" i="46" s="1"/>
  <c r="BQ19" i="46" s="1"/>
  <c r="BR19" i="46" s="1"/>
  <c r="AL13" i="46"/>
  <c r="BJ8" i="46"/>
  <c r="BK8" i="46" s="1"/>
  <c r="BL8" i="46" s="1"/>
  <c r="BM8" i="46" s="1"/>
  <c r="BN8" i="46" s="1"/>
  <c r="BO8" i="46" s="1"/>
  <c r="BP8" i="46" s="1"/>
  <c r="BQ8" i="46" s="1"/>
  <c r="BR8" i="46" s="1"/>
  <c r="AL15" i="46"/>
  <c r="BJ34" i="46"/>
  <c r="BK34" i="46" s="1"/>
  <c r="BL34" i="46" s="1"/>
  <c r="BM34" i="46" s="1"/>
  <c r="BN34" i="46" s="1"/>
  <c r="BO34" i="46" s="1"/>
  <c r="BP34" i="46" s="1"/>
  <c r="BQ34" i="46" s="1"/>
  <c r="BR34" i="46" s="1"/>
  <c r="AL26" i="46"/>
  <c r="BJ18" i="46"/>
  <c r="BK18" i="46" s="1"/>
  <c r="BL18" i="46" s="1"/>
  <c r="BM18" i="46" s="1"/>
  <c r="BN18" i="46" s="1"/>
  <c r="BO18" i="46" s="1"/>
  <c r="BP18" i="46" s="1"/>
  <c r="BQ18" i="46" s="1"/>
  <c r="BR18" i="46" s="1"/>
  <c r="AL46" i="46"/>
  <c r="AM46" i="46" s="1"/>
  <c r="BJ39" i="46"/>
  <c r="BK39" i="46" s="1"/>
  <c r="BL39" i="46" s="1"/>
  <c r="BM39" i="46" s="1"/>
  <c r="BN39" i="46" s="1"/>
  <c r="BO39" i="46" s="1"/>
  <c r="BP39" i="46" s="1"/>
  <c r="BQ39" i="46" s="1"/>
  <c r="BR39" i="46" s="1"/>
  <c r="AL38" i="46"/>
  <c r="BJ50" i="46"/>
  <c r="BK50" i="46" s="1"/>
  <c r="BL50" i="46" s="1"/>
  <c r="BM50" i="46" s="1"/>
  <c r="BN50" i="46" s="1"/>
  <c r="BO50" i="46" s="1"/>
  <c r="BP50" i="46" s="1"/>
  <c r="BQ50" i="46" s="1"/>
  <c r="BR50" i="46" s="1"/>
  <c r="AL50" i="46"/>
  <c r="AM50" i="46" s="1"/>
  <c r="BJ25" i="46"/>
  <c r="BK25" i="46" s="1"/>
  <c r="BL25" i="46" s="1"/>
  <c r="BM25" i="46" s="1"/>
  <c r="BN25" i="46" s="1"/>
  <c r="BO25" i="46" s="1"/>
  <c r="BP25" i="46" s="1"/>
  <c r="BQ25" i="46" s="1"/>
  <c r="BR25" i="46" s="1"/>
  <c r="AL5" i="46"/>
  <c r="BJ35" i="45"/>
  <c r="BK35" i="45" s="1"/>
  <c r="BL35" i="45" s="1"/>
  <c r="BM35" i="45" s="1"/>
  <c r="BN35" i="45" s="1"/>
  <c r="BO35" i="45" s="1"/>
  <c r="BP35" i="45" s="1"/>
  <c r="BQ35" i="45" s="1"/>
  <c r="BR35" i="45" s="1"/>
  <c r="AL20" i="45"/>
  <c r="BJ18" i="45"/>
  <c r="BK18" i="45" s="1"/>
  <c r="BL18" i="45" s="1"/>
  <c r="BM18" i="45" s="1"/>
  <c r="BN18" i="45" s="1"/>
  <c r="BO18" i="45" s="1"/>
  <c r="BP18" i="45" s="1"/>
  <c r="BQ18" i="45" s="1"/>
  <c r="BR18" i="45" s="1"/>
  <c r="AL46" i="45"/>
  <c r="BJ69" i="45"/>
  <c r="BK69" i="45" s="1"/>
  <c r="BL69" i="45" s="1"/>
  <c r="BM69" i="45" s="1"/>
  <c r="BN69" i="45" s="1"/>
  <c r="BO69" i="45" s="1"/>
  <c r="BP69" i="45" s="1"/>
  <c r="BQ69" i="45" s="1"/>
  <c r="BR69" i="45" s="1"/>
  <c r="AL76" i="45"/>
  <c r="AM76" i="45" s="1"/>
  <c r="BJ65" i="45"/>
  <c r="BK65" i="45" s="1"/>
  <c r="BL65" i="45" s="1"/>
  <c r="BM65" i="45" s="1"/>
  <c r="BN65" i="45" s="1"/>
  <c r="BO65" i="45" s="1"/>
  <c r="BP65" i="45" s="1"/>
  <c r="BQ65" i="45" s="1"/>
  <c r="BR65" i="45" s="1"/>
  <c r="AL72" i="45"/>
  <c r="AM72" i="45" s="1"/>
  <c r="BJ61" i="45"/>
  <c r="BK61" i="45" s="1"/>
  <c r="BL61" i="45" s="1"/>
  <c r="BM61" i="45" s="1"/>
  <c r="BN61" i="45" s="1"/>
  <c r="BO61" i="45" s="1"/>
  <c r="BP61" i="45" s="1"/>
  <c r="BQ61" i="45" s="1"/>
  <c r="BR61" i="45" s="1"/>
  <c r="AL42" i="45"/>
  <c r="BJ55" i="45"/>
  <c r="BK55" i="45" s="1"/>
  <c r="BL55" i="45" s="1"/>
  <c r="BM55" i="45" s="1"/>
  <c r="BN55" i="45" s="1"/>
  <c r="BO55" i="45" s="1"/>
  <c r="BP55" i="45" s="1"/>
  <c r="BQ55" i="45" s="1"/>
  <c r="BR55" i="45" s="1"/>
  <c r="AL65" i="45"/>
  <c r="AM65" i="45" s="1"/>
  <c r="BJ47" i="45"/>
  <c r="BK47" i="45" s="1"/>
  <c r="BL47" i="45" s="1"/>
  <c r="BM47" i="45" s="1"/>
  <c r="BN47" i="45" s="1"/>
  <c r="BO47" i="45" s="1"/>
  <c r="BP47" i="45" s="1"/>
  <c r="BQ47" i="45" s="1"/>
  <c r="BR47" i="45" s="1"/>
  <c r="AL59" i="45"/>
  <c r="AM59" i="45" s="1"/>
  <c r="BJ10" i="45"/>
  <c r="BK10" i="45" s="1"/>
  <c r="BL10" i="45" s="1"/>
  <c r="BM10" i="45" s="1"/>
  <c r="BN10" i="45" s="1"/>
  <c r="BO10" i="45" s="1"/>
  <c r="BP10" i="45" s="1"/>
  <c r="BQ10" i="45" s="1"/>
  <c r="BR10" i="45" s="1"/>
  <c r="AL52" i="45"/>
  <c r="BJ63" i="45"/>
  <c r="BK63" i="45" s="1"/>
  <c r="BL63" i="45" s="1"/>
  <c r="BM63" i="45" s="1"/>
  <c r="BN63" i="45" s="1"/>
  <c r="BO63" i="45" s="1"/>
  <c r="BP63" i="45" s="1"/>
  <c r="BQ63" i="45" s="1"/>
  <c r="BR63" i="45" s="1"/>
  <c r="AL70" i="45"/>
  <c r="AM70" i="45" s="1"/>
  <c r="BJ20" i="45"/>
  <c r="BK20" i="45" s="1"/>
  <c r="BL20" i="45" s="1"/>
  <c r="BM20" i="45" s="1"/>
  <c r="BN20" i="45" s="1"/>
  <c r="BO20" i="45" s="1"/>
  <c r="BP20" i="45" s="1"/>
  <c r="BQ20" i="45" s="1"/>
  <c r="BR20" i="45" s="1"/>
  <c r="AL50" i="45"/>
  <c r="BJ43" i="45"/>
  <c r="BK43" i="45" s="1"/>
  <c r="BL43" i="45" s="1"/>
  <c r="BM43" i="45" s="1"/>
  <c r="BN43" i="45" s="1"/>
  <c r="BO43" i="45" s="1"/>
  <c r="BP43" i="45" s="1"/>
  <c r="BQ43" i="45" s="1"/>
  <c r="BR43" i="45" s="1"/>
  <c r="AL56" i="45"/>
  <c r="AM56" i="45" s="1"/>
  <c r="BJ13" i="45"/>
  <c r="BK13" i="45" s="1"/>
  <c r="BL13" i="45" s="1"/>
  <c r="BM13" i="45" s="1"/>
  <c r="BN13" i="45" s="1"/>
  <c r="BO13" i="45" s="1"/>
  <c r="BP13" i="45" s="1"/>
  <c r="BQ13" i="45" s="1"/>
  <c r="BR13" i="45" s="1"/>
  <c r="AL5" i="45"/>
  <c r="BJ16" i="45"/>
  <c r="BK16" i="45" s="1"/>
  <c r="BL16" i="45" s="1"/>
  <c r="BM16" i="45" s="1"/>
  <c r="BN16" i="45" s="1"/>
  <c r="BO16" i="45" s="1"/>
  <c r="BP16" i="45" s="1"/>
  <c r="BQ16" i="45" s="1"/>
  <c r="BR16" i="45" s="1"/>
  <c r="AL41" i="45"/>
  <c r="BJ66" i="45"/>
  <c r="BK66" i="45" s="1"/>
  <c r="BL66" i="45" s="1"/>
  <c r="BM66" i="45" s="1"/>
  <c r="BN66" i="45" s="1"/>
  <c r="BO66" i="45" s="1"/>
  <c r="BP66" i="45" s="1"/>
  <c r="BQ66" i="45" s="1"/>
  <c r="BR66" i="45" s="1"/>
  <c r="AL73" i="45"/>
  <c r="AM73" i="45" s="1"/>
  <c r="BJ29" i="45"/>
  <c r="BK29" i="45" s="1"/>
  <c r="BL29" i="45" s="1"/>
  <c r="BM29" i="45" s="1"/>
  <c r="BN29" i="45" s="1"/>
  <c r="BO29" i="45" s="1"/>
  <c r="BP29" i="45" s="1"/>
  <c r="BQ29" i="45" s="1"/>
  <c r="BR29" i="45" s="1"/>
  <c r="AL53" i="45"/>
  <c r="AM53" i="45" s="1"/>
  <c r="BJ68" i="45"/>
  <c r="BK68" i="45" s="1"/>
  <c r="BL68" i="45" s="1"/>
  <c r="BM68" i="45" s="1"/>
  <c r="BN68" i="45" s="1"/>
  <c r="BO68" i="45" s="1"/>
  <c r="BP68" i="45" s="1"/>
  <c r="BQ68" i="45" s="1"/>
  <c r="BR68" i="45" s="1"/>
  <c r="AL75" i="45"/>
  <c r="AM75" i="45" s="1"/>
  <c r="BJ60" i="45"/>
  <c r="BK60" i="45" s="1"/>
  <c r="BL60" i="45" s="1"/>
  <c r="BM60" i="45" s="1"/>
  <c r="BN60" i="45" s="1"/>
  <c r="BO60" i="45" s="1"/>
  <c r="BP60" i="45" s="1"/>
  <c r="BQ60" i="45" s="1"/>
  <c r="BR60" i="45" s="1"/>
  <c r="AL23" i="45"/>
  <c r="BJ28" i="45"/>
  <c r="BK28" i="45" s="1"/>
  <c r="BL28" i="45" s="1"/>
  <c r="BM28" i="45" s="1"/>
  <c r="BN28" i="45" s="1"/>
  <c r="BO28" i="45" s="1"/>
  <c r="BP28" i="45" s="1"/>
  <c r="BQ28" i="45" s="1"/>
  <c r="BR28" i="45" s="1"/>
  <c r="BJ53" i="45"/>
  <c r="BK53" i="45" s="1"/>
  <c r="BL53" i="45" s="1"/>
  <c r="BM53" i="45" s="1"/>
  <c r="BN53" i="45" s="1"/>
  <c r="BO53" i="45" s="1"/>
  <c r="BP53" i="45" s="1"/>
  <c r="BQ53" i="45" s="1"/>
  <c r="BR53" i="45" s="1"/>
  <c r="AL63" i="45"/>
  <c r="AM63" i="45" s="1"/>
  <c r="BJ8" i="45"/>
  <c r="BK8" i="45" s="1"/>
  <c r="BL8" i="45" s="1"/>
  <c r="BM8" i="45" s="1"/>
  <c r="BN8" i="45" s="1"/>
  <c r="BO8" i="45" s="1"/>
  <c r="BP8" i="45" s="1"/>
  <c r="BQ8" i="45" s="1"/>
  <c r="BR8" i="45" s="1"/>
  <c r="AL29" i="45"/>
  <c r="BJ6" i="45"/>
  <c r="BK6" i="45" s="1"/>
  <c r="BL6" i="45" s="1"/>
  <c r="BM6" i="45" s="1"/>
  <c r="BN6" i="45" s="1"/>
  <c r="BO6" i="45" s="1"/>
  <c r="BP6" i="45" s="1"/>
  <c r="BQ6" i="45" s="1"/>
  <c r="BR6" i="45" s="1"/>
  <c r="AL28" i="45"/>
  <c r="BJ41" i="45"/>
  <c r="BK41" i="45" s="1"/>
  <c r="BL41" i="45" s="1"/>
  <c r="BM41" i="45" s="1"/>
  <c r="BN41" i="45" s="1"/>
  <c r="BO41" i="45" s="1"/>
  <c r="BP41" i="45" s="1"/>
  <c r="BQ41" i="45" s="1"/>
  <c r="BR41" i="45" s="1"/>
  <c r="AL54" i="45"/>
  <c r="AM54" i="45" s="1"/>
  <c r="BJ27" i="45"/>
  <c r="BK27" i="45" s="1"/>
  <c r="BL27" i="45" s="1"/>
  <c r="BM27" i="45" s="1"/>
  <c r="BN27" i="45" s="1"/>
  <c r="BO27" i="45" s="1"/>
  <c r="BP27" i="45" s="1"/>
  <c r="BQ27" i="45" s="1"/>
  <c r="BR27" i="45" s="1"/>
  <c r="AL33" i="45"/>
  <c r="BJ45" i="45"/>
  <c r="BK45" i="45" s="1"/>
  <c r="BL45" i="45" s="1"/>
  <c r="BM45" i="45" s="1"/>
  <c r="BN45" i="45" s="1"/>
  <c r="BO45" i="45" s="1"/>
  <c r="BP45" i="45" s="1"/>
  <c r="BQ45" i="45" s="1"/>
  <c r="BR45" i="45" s="1"/>
  <c r="AL58" i="45"/>
  <c r="AM58" i="45" s="1"/>
  <c r="BJ51" i="45"/>
  <c r="BK51" i="45" s="1"/>
  <c r="BL51" i="45" s="1"/>
  <c r="BM51" i="45" s="1"/>
  <c r="BN51" i="45" s="1"/>
  <c r="BO51" i="45" s="1"/>
  <c r="BP51" i="45" s="1"/>
  <c r="BQ51" i="45" s="1"/>
  <c r="BR51" i="45" s="1"/>
  <c r="AL36" i="45"/>
  <c r="BJ57" i="45"/>
  <c r="BK57" i="45" s="1"/>
  <c r="BL57" i="45" s="1"/>
  <c r="BM57" i="45" s="1"/>
  <c r="BN57" i="45" s="1"/>
  <c r="BO57" i="45" s="1"/>
  <c r="BP57" i="45" s="1"/>
  <c r="BQ57" i="45" s="1"/>
  <c r="BR57" i="45" s="1"/>
  <c r="AL67" i="45"/>
  <c r="AM67" i="45" s="1"/>
  <c r="BJ14" i="45"/>
  <c r="BK14" i="45" s="1"/>
  <c r="BL14" i="45" s="1"/>
  <c r="BM14" i="45" s="1"/>
  <c r="BN14" i="45" s="1"/>
  <c r="BO14" i="45" s="1"/>
  <c r="BP14" i="45" s="1"/>
  <c r="BQ14" i="45" s="1"/>
  <c r="BR14" i="45" s="1"/>
  <c r="AL39" i="45"/>
  <c r="BJ64" i="45"/>
  <c r="BK64" i="45" s="1"/>
  <c r="BL64" i="45" s="1"/>
  <c r="BM64" i="45" s="1"/>
  <c r="BN64" i="45" s="1"/>
  <c r="BO64" i="45" s="1"/>
  <c r="BP64" i="45" s="1"/>
  <c r="BQ64" i="45" s="1"/>
  <c r="BR64" i="45" s="1"/>
  <c r="AL71" i="45"/>
  <c r="AM71" i="45" s="1"/>
  <c r="BJ38" i="45"/>
  <c r="BK38" i="45" s="1"/>
  <c r="BL38" i="45" s="1"/>
  <c r="BM38" i="45" s="1"/>
  <c r="BN38" i="45" s="1"/>
  <c r="BO38" i="45" s="1"/>
  <c r="BP38" i="45" s="1"/>
  <c r="BQ38" i="45" s="1"/>
  <c r="BR38" i="45" s="1"/>
  <c r="AL31" i="45"/>
  <c r="BJ62" i="45"/>
  <c r="BK62" i="45" s="1"/>
  <c r="BL62" i="45" s="1"/>
  <c r="BM62" i="45" s="1"/>
  <c r="BN62" i="45" s="1"/>
  <c r="BO62" i="45" s="1"/>
  <c r="BP62" i="45" s="1"/>
  <c r="BQ62" i="45" s="1"/>
  <c r="BR62" i="45" s="1"/>
  <c r="AL69" i="45"/>
  <c r="AM69" i="45" s="1"/>
  <c r="BJ21" i="45"/>
  <c r="BK21" i="45" s="1"/>
  <c r="BL21" i="45" s="1"/>
  <c r="BM21" i="45" s="1"/>
  <c r="BN21" i="45" s="1"/>
  <c r="BO21" i="45" s="1"/>
  <c r="BP21" i="45" s="1"/>
  <c r="BQ21" i="45" s="1"/>
  <c r="BR21" i="45" s="1"/>
  <c r="AL40" i="45"/>
  <c r="BJ54" i="45"/>
  <c r="BK54" i="45" s="1"/>
  <c r="BL54" i="45" s="1"/>
  <c r="BM54" i="45" s="1"/>
  <c r="BN54" i="45" s="1"/>
  <c r="BO54" i="45" s="1"/>
  <c r="BP54" i="45" s="1"/>
  <c r="BQ54" i="45" s="1"/>
  <c r="BR54" i="45" s="1"/>
  <c r="AL64" i="45"/>
  <c r="AM64" i="45" s="1"/>
  <c r="BJ44" i="45"/>
  <c r="BK44" i="45" s="1"/>
  <c r="BL44" i="45" s="1"/>
  <c r="BM44" i="45" s="1"/>
  <c r="BN44" i="45" s="1"/>
  <c r="BO44" i="45" s="1"/>
  <c r="BP44" i="45" s="1"/>
  <c r="BQ44" i="45" s="1"/>
  <c r="BR44" i="45" s="1"/>
  <c r="AL57" i="45"/>
  <c r="AM57" i="45" s="1"/>
  <c r="BJ39" i="45"/>
  <c r="BK39" i="45" s="1"/>
  <c r="BL39" i="45" s="1"/>
  <c r="BM39" i="45" s="1"/>
  <c r="BN39" i="45" s="1"/>
  <c r="BO39" i="45" s="1"/>
  <c r="BP39" i="45" s="1"/>
  <c r="BQ39" i="45" s="1"/>
  <c r="BR39" i="45" s="1"/>
  <c r="AL34" i="45"/>
  <c r="BJ32" i="45"/>
  <c r="BK32" i="45" s="1"/>
  <c r="BL32" i="45" s="1"/>
  <c r="BM32" i="45" s="1"/>
  <c r="BN32" i="45" s="1"/>
  <c r="BO32" i="45" s="1"/>
  <c r="BP32" i="45" s="1"/>
  <c r="BQ32" i="45" s="1"/>
  <c r="BR32" i="45" s="1"/>
  <c r="AL26" i="45"/>
  <c r="BJ70" i="45"/>
  <c r="BK70" i="45" s="1"/>
  <c r="BL70" i="45" s="1"/>
  <c r="BM70" i="45" s="1"/>
  <c r="BN70" i="45" s="1"/>
  <c r="BO70" i="45" s="1"/>
  <c r="BP70" i="45" s="1"/>
  <c r="BQ70" i="45" s="1"/>
  <c r="BR70" i="45" s="1"/>
  <c r="AL77" i="45"/>
  <c r="AM77" i="45" s="1"/>
  <c r="BJ36" i="45"/>
  <c r="BK36" i="45" s="1"/>
  <c r="BL36" i="45" s="1"/>
  <c r="BM36" i="45" s="1"/>
  <c r="BN36" i="45" s="1"/>
  <c r="BO36" i="45" s="1"/>
  <c r="BP36" i="45" s="1"/>
  <c r="BQ36" i="45" s="1"/>
  <c r="BR36" i="45" s="1"/>
  <c r="AL27" i="45"/>
  <c r="BJ40" i="45"/>
  <c r="BK40" i="45" s="1"/>
  <c r="BL40" i="45" s="1"/>
  <c r="BM40" i="45" s="1"/>
  <c r="BN40" i="45" s="1"/>
  <c r="BO40" i="45" s="1"/>
  <c r="BP40" i="45" s="1"/>
  <c r="BQ40" i="45" s="1"/>
  <c r="BR40" i="45" s="1"/>
  <c r="AL35" i="45"/>
  <c r="BJ49" i="45"/>
  <c r="BK49" i="45" s="1"/>
  <c r="BL49" i="45" s="1"/>
  <c r="BM49" i="45" s="1"/>
  <c r="BN49" i="45" s="1"/>
  <c r="BO49" i="45" s="1"/>
  <c r="BP49" i="45" s="1"/>
  <c r="BQ49" i="45" s="1"/>
  <c r="BR49" i="45" s="1"/>
  <c r="AL61" i="45"/>
  <c r="AM61" i="45" s="1"/>
  <c r="BJ42" i="45"/>
  <c r="BK42" i="45" s="1"/>
  <c r="BL42" i="45" s="1"/>
  <c r="BM42" i="45" s="1"/>
  <c r="BN42" i="45" s="1"/>
  <c r="BO42" i="45" s="1"/>
  <c r="BP42" i="45" s="1"/>
  <c r="BQ42" i="45" s="1"/>
  <c r="BR42" i="45" s="1"/>
  <c r="AL55" i="45"/>
  <c r="AM55" i="45" s="1"/>
  <c r="BJ15" i="45"/>
  <c r="BK15" i="45" s="1"/>
  <c r="BL15" i="45" s="1"/>
  <c r="BM15" i="45" s="1"/>
  <c r="BN15" i="45" s="1"/>
  <c r="BO15" i="45" s="1"/>
  <c r="BP15" i="45" s="1"/>
  <c r="BQ15" i="45" s="1"/>
  <c r="BR15" i="45" s="1"/>
  <c r="AL9" i="45"/>
  <c r="BJ34" i="45"/>
  <c r="BK34" i="45" s="1"/>
  <c r="BL34" i="45" s="1"/>
  <c r="BM34" i="45" s="1"/>
  <c r="BN34" i="45" s="1"/>
  <c r="BO34" i="45" s="1"/>
  <c r="BP34" i="45" s="1"/>
  <c r="BQ34" i="45" s="1"/>
  <c r="BR34" i="45" s="1"/>
  <c r="BJ23" i="45"/>
  <c r="BK23" i="45" s="1"/>
  <c r="BL23" i="45" s="1"/>
  <c r="BM23" i="45" s="1"/>
  <c r="BN23" i="45" s="1"/>
  <c r="BO23" i="45" s="1"/>
  <c r="BP23" i="45" s="1"/>
  <c r="BQ23" i="45" s="1"/>
  <c r="BR23" i="45" s="1"/>
  <c r="AL13" i="45"/>
  <c r="BJ67" i="45"/>
  <c r="BK67" i="45" s="1"/>
  <c r="BL67" i="45" s="1"/>
  <c r="BM67" i="45" s="1"/>
  <c r="BN67" i="45" s="1"/>
  <c r="BO67" i="45" s="1"/>
  <c r="BP67" i="45" s="1"/>
  <c r="BQ67" i="45" s="1"/>
  <c r="BR67" i="45" s="1"/>
  <c r="AL74" i="45"/>
  <c r="AM74" i="45" s="1"/>
  <c r="BJ58" i="45"/>
  <c r="BK58" i="45" s="1"/>
  <c r="BL58" i="45" s="1"/>
  <c r="BM58" i="45" s="1"/>
  <c r="BN58" i="45" s="1"/>
  <c r="BO58" i="45" s="1"/>
  <c r="BP58" i="45" s="1"/>
  <c r="BQ58" i="45" s="1"/>
  <c r="BR58" i="45" s="1"/>
  <c r="AL24" i="45"/>
  <c r="BJ48" i="45"/>
  <c r="BK48" i="45" s="1"/>
  <c r="BL48" i="45" s="1"/>
  <c r="BM48" i="45" s="1"/>
  <c r="BN48" i="45" s="1"/>
  <c r="BO48" i="45" s="1"/>
  <c r="BP48" i="45" s="1"/>
  <c r="BQ48" i="45" s="1"/>
  <c r="BR48" i="45" s="1"/>
  <c r="AL60" i="45"/>
  <c r="AM60" i="45" s="1"/>
  <c r="BJ7" i="45"/>
  <c r="BK7" i="45" s="1"/>
  <c r="BL7" i="45" s="1"/>
  <c r="BM7" i="45" s="1"/>
  <c r="BN7" i="45" s="1"/>
  <c r="BO7" i="45" s="1"/>
  <c r="BP7" i="45" s="1"/>
  <c r="BQ7" i="45" s="1"/>
  <c r="BR7" i="45" s="1"/>
  <c r="BJ37" i="45"/>
  <c r="BK37" i="45" s="1"/>
  <c r="BL37" i="45" s="1"/>
  <c r="BM37" i="45" s="1"/>
  <c r="BN37" i="45" s="1"/>
  <c r="BO37" i="45" s="1"/>
  <c r="BP37" i="45" s="1"/>
  <c r="BQ37" i="45" s="1"/>
  <c r="BR37" i="45" s="1"/>
  <c r="BJ25" i="45"/>
  <c r="BK25" i="45" s="1"/>
  <c r="BL25" i="45" s="1"/>
  <c r="BM25" i="45" s="1"/>
  <c r="BN25" i="45" s="1"/>
  <c r="BO25" i="45" s="1"/>
  <c r="BP25" i="45" s="1"/>
  <c r="BQ25" i="45" s="1"/>
  <c r="BR25" i="45" s="1"/>
  <c r="AL16" i="45"/>
  <c r="BJ71" i="45"/>
  <c r="BK71" i="45" s="1"/>
  <c r="BL71" i="45" s="1"/>
  <c r="BM71" i="45" s="1"/>
  <c r="BN71" i="45" s="1"/>
  <c r="BO71" i="45" s="1"/>
  <c r="BP71" i="45" s="1"/>
  <c r="BQ71" i="45" s="1"/>
  <c r="BR71" i="45" s="1"/>
  <c r="AL25" i="45"/>
  <c r="BJ9" i="45"/>
  <c r="BK9" i="45" s="1"/>
  <c r="BL9" i="45" s="1"/>
  <c r="BM9" i="45" s="1"/>
  <c r="BN9" i="45" s="1"/>
  <c r="BO9" i="45" s="1"/>
  <c r="BP9" i="45" s="1"/>
  <c r="BQ9" i="45" s="1"/>
  <c r="BR9" i="45" s="1"/>
  <c r="AL51" i="45"/>
  <c r="BJ22" i="45"/>
  <c r="BK22" i="45" s="1"/>
  <c r="BL22" i="45" s="1"/>
  <c r="BM22" i="45" s="1"/>
  <c r="BN22" i="45" s="1"/>
  <c r="BO22" i="45" s="1"/>
  <c r="BP22" i="45" s="1"/>
  <c r="BQ22" i="45" s="1"/>
  <c r="BR22" i="45" s="1"/>
  <c r="AL12" i="45"/>
  <c r="BJ72" i="45"/>
  <c r="BK72" i="45" s="1"/>
  <c r="BL72" i="45" s="1"/>
  <c r="BM72" i="45" s="1"/>
  <c r="BN72" i="45" s="1"/>
  <c r="BO72" i="45" s="1"/>
  <c r="BP72" i="45" s="1"/>
  <c r="BQ72" i="45" s="1"/>
  <c r="BR72" i="45" s="1"/>
  <c r="AL43" i="45"/>
  <c r="BJ12" i="45"/>
  <c r="BK12" i="45" s="1"/>
  <c r="BL12" i="45" s="1"/>
  <c r="BM12" i="45" s="1"/>
  <c r="BN12" i="45" s="1"/>
  <c r="BO12" i="45" s="1"/>
  <c r="BP12" i="45" s="1"/>
  <c r="BQ12" i="45" s="1"/>
  <c r="BR12" i="45" s="1"/>
  <c r="AL14" i="45"/>
  <c r="BJ46" i="45"/>
  <c r="BK46" i="45" s="1"/>
  <c r="BL46" i="45" s="1"/>
  <c r="BM46" i="45" s="1"/>
  <c r="BN46" i="45" s="1"/>
  <c r="BO46" i="45" s="1"/>
  <c r="BP46" i="45" s="1"/>
  <c r="BQ46" i="45" s="1"/>
  <c r="BR46" i="45" s="1"/>
  <c r="AL49" i="45"/>
  <c r="BJ17" i="45"/>
  <c r="BK17" i="45" s="1"/>
  <c r="BL17" i="45" s="1"/>
  <c r="BM17" i="45" s="1"/>
  <c r="BN17" i="45" s="1"/>
  <c r="BO17" i="45" s="1"/>
  <c r="BP17" i="45" s="1"/>
  <c r="BQ17" i="45" s="1"/>
  <c r="BR17" i="45" s="1"/>
  <c r="AL17" i="45"/>
  <c r="BJ24" i="45"/>
  <c r="BK24" i="45" s="1"/>
  <c r="BL24" i="45" s="1"/>
  <c r="BM24" i="45" s="1"/>
  <c r="BN24" i="45" s="1"/>
  <c r="BO24" i="45" s="1"/>
  <c r="BP24" i="45" s="1"/>
  <c r="BQ24" i="45" s="1"/>
  <c r="BR24" i="45" s="1"/>
  <c r="AL38" i="45"/>
  <c r="BJ56" i="45"/>
  <c r="BK56" i="45" s="1"/>
  <c r="BL56" i="45" s="1"/>
  <c r="BM56" i="45" s="1"/>
  <c r="BN56" i="45" s="1"/>
  <c r="BO56" i="45" s="1"/>
  <c r="BP56" i="45" s="1"/>
  <c r="BQ56" i="45" s="1"/>
  <c r="BR56" i="45" s="1"/>
  <c r="AL66" i="45"/>
  <c r="AM66" i="45" s="1"/>
  <c r="BJ26" i="45"/>
  <c r="BK26" i="45" s="1"/>
  <c r="BL26" i="45" s="1"/>
  <c r="BM26" i="45" s="1"/>
  <c r="BN26" i="45" s="1"/>
  <c r="BO26" i="45" s="1"/>
  <c r="BP26" i="45" s="1"/>
  <c r="BQ26" i="45" s="1"/>
  <c r="BR26" i="45" s="1"/>
  <c r="AL47" i="45"/>
  <c r="BJ52" i="45"/>
  <c r="BK52" i="45" s="1"/>
  <c r="BL52" i="45" s="1"/>
  <c r="BM52" i="45" s="1"/>
  <c r="BN52" i="45" s="1"/>
  <c r="BO52" i="45" s="1"/>
  <c r="BP52" i="45" s="1"/>
  <c r="BQ52" i="45" s="1"/>
  <c r="BR52" i="45" s="1"/>
  <c r="AL37" i="45"/>
  <c r="BJ5" i="45"/>
  <c r="BK5" i="45" s="1"/>
  <c r="BL5" i="45" s="1"/>
  <c r="BM5" i="45" s="1"/>
  <c r="BN5" i="45" s="1"/>
  <c r="BO5" i="45" s="1"/>
  <c r="BP5" i="45" s="1"/>
  <c r="BQ5" i="45" s="1"/>
  <c r="BR5" i="45" s="1"/>
  <c r="AL6" i="45"/>
  <c r="BJ33" i="45"/>
  <c r="BK33" i="45" s="1"/>
  <c r="BL33" i="45" s="1"/>
  <c r="BM33" i="45" s="1"/>
  <c r="BN33" i="45" s="1"/>
  <c r="BO33" i="45" s="1"/>
  <c r="BP33" i="45" s="1"/>
  <c r="BQ33" i="45" s="1"/>
  <c r="BR33" i="45" s="1"/>
  <c r="AL10" i="45"/>
  <c r="BJ31" i="45"/>
  <c r="BK31" i="45" s="1"/>
  <c r="BL31" i="45" s="1"/>
  <c r="BM31" i="45" s="1"/>
  <c r="BN31" i="45" s="1"/>
  <c r="BO31" i="45" s="1"/>
  <c r="BP31" i="45" s="1"/>
  <c r="BQ31" i="45" s="1"/>
  <c r="BR31" i="45" s="1"/>
  <c r="AL18" i="45"/>
  <c r="BJ59" i="45"/>
  <c r="BK59" i="45" s="1"/>
  <c r="BL59" i="45" s="1"/>
  <c r="BM59" i="45" s="1"/>
  <c r="BN59" i="45" s="1"/>
  <c r="BO59" i="45" s="1"/>
  <c r="BP59" i="45" s="1"/>
  <c r="BQ59" i="45" s="1"/>
  <c r="BR59" i="45" s="1"/>
  <c r="AL68" i="45"/>
  <c r="AM68" i="45" s="1"/>
  <c r="BJ19" i="45"/>
  <c r="BK19" i="45" s="1"/>
  <c r="BL19" i="45" s="1"/>
  <c r="BM19" i="45" s="1"/>
  <c r="BN19" i="45" s="1"/>
  <c r="BO19" i="45" s="1"/>
  <c r="BP19" i="45" s="1"/>
  <c r="BQ19" i="45" s="1"/>
  <c r="BR19" i="45" s="1"/>
  <c r="BJ52" i="44"/>
  <c r="BK52" i="44" s="1"/>
  <c r="BL52" i="44" s="1"/>
  <c r="BM52" i="44" s="1"/>
  <c r="BN52" i="44" s="1"/>
  <c r="BO52" i="44" s="1"/>
  <c r="BP52" i="44" s="1"/>
  <c r="BQ52" i="44" s="1"/>
  <c r="BR52" i="44" s="1"/>
  <c r="AL53" i="44"/>
  <c r="AM53" i="44" s="1"/>
  <c r="BJ62" i="44"/>
  <c r="BK62" i="44" s="1"/>
  <c r="BL62" i="44" s="1"/>
  <c r="BM62" i="44" s="1"/>
  <c r="BN62" i="44" s="1"/>
  <c r="BO62" i="44" s="1"/>
  <c r="BP62" i="44" s="1"/>
  <c r="BQ62" i="44" s="1"/>
  <c r="BR62" i="44" s="1"/>
  <c r="AL62" i="44"/>
  <c r="AM62" i="44" s="1"/>
  <c r="BJ24" i="44"/>
  <c r="BK24" i="44" s="1"/>
  <c r="BL24" i="44" s="1"/>
  <c r="BM24" i="44" s="1"/>
  <c r="BN24" i="44" s="1"/>
  <c r="BO24" i="44" s="1"/>
  <c r="BP24" i="44" s="1"/>
  <c r="BQ24" i="44" s="1"/>
  <c r="BR24" i="44" s="1"/>
  <c r="AL34" i="44"/>
  <c r="BJ48" i="44"/>
  <c r="BK48" i="44" s="1"/>
  <c r="BL48" i="44" s="1"/>
  <c r="BM48" i="44" s="1"/>
  <c r="BN48" i="44" s="1"/>
  <c r="BO48" i="44" s="1"/>
  <c r="BP48" i="44" s="1"/>
  <c r="BQ48" i="44" s="1"/>
  <c r="BR48" i="44" s="1"/>
  <c r="AL49" i="44"/>
  <c r="AM49" i="44" s="1"/>
  <c r="BJ69" i="44"/>
  <c r="BK69" i="44" s="1"/>
  <c r="BL69" i="44" s="1"/>
  <c r="BM69" i="44" s="1"/>
  <c r="BN69" i="44" s="1"/>
  <c r="BO69" i="44" s="1"/>
  <c r="BP69" i="44" s="1"/>
  <c r="BQ69" i="44" s="1"/>
  <c r="BR69" i="44" s="1"/>
  <c r="AL69" i="44"/>
  <c r="AM69" i="44" s="1"/>
  <c r="BJ63" i="44"/>
  <c r="BK63" i="44" s="1"/>
  <c r="BL63" i="44" s="1"/>
  <c r="BM63" i="44" s="1"/>
  <c r="BN63" i="44" s="1"/>
  <c r="BO63" i="44" s="1"/>
  <c r="BP63" i="44" s="1"/>
  <c r="BQ63" i="44" s="1"/>
  <c r="BR63" i="44" s="1"/>
  <c r="AL63" i="44"/>
  <c r="AM63" i="44" s="1"/>
  <c r="BJ47" i="44"/>
  <c r="BK47" i="44" s="1"/>
  <c r="BL47" i="44" s="1"/>
  <c r="BM47" i="44" s="1"/>
  <c r="BN47" i="44" s="1"/>
  <c r="BO47" i="44" s="1"/>
  <c r="BP47" i="44" s="1"/>
  <c r="BQ47" i="44" s="1"/>
  <c r="BR47" i="44" s="1"/>
  <c r="AL48" i="44"/>
  <c r="AM48" i="44" s="1"/>
  <c r="BJ12" i="44"/>
  <c r="BK12" i="44" s="1"/>
  <c r="BL12" i="44" s="1"/>
  <c r="BM12" i="44" s="1"/>
  <c r="BN12" i="44" s="1"/>
  <c r="BO12" i="44" s="1"/>
  <c r="BP12" i="44" s="1"/>
  <c r="BQ12" i="44" s="1"/>
  <c r="BR12" i="44" s="1"/>
  <c r="AL27" i="44"/>
  <c r="AL42" i="44"/>
  <c r="AM42" i="44" s="1"/>
  <c r="BJ37" i="44"/>
  <c r="BK37" i="44" s="1"/>
  <c r="BL37" i="44" s="1"/>
  <c r="BM37" i="44" s="1"/>
  <c r="BN37" i="44" s="1"/>
  <c r="BO37" i="44" s="1"/>
  <c r="BP37" i="44" s="1"/>
  <c r="BQ37" i="44" s="1"/>
  <c r="BR37" i="44" s="1"/>
  <c r="BJ36" i="44"/>
  <c r="BK36" i="44" s="1"/>
  <c r="BL36" i="44" s="1"/>
  <c r="BM36" i="44" s="1"/>
  <c r="BN36" i="44" s="1"/>
  <c r="BO36" i="44" s="1"/>
  <c r="BP36" i="44" s="1"/>
  <c r="BQ36" i="44" s="1"/>
  <c r="BR36" i="44" s="1"/>
  <c r="AL41" i="44"/>
  <c r="AM41" i="44" s="1"/>
  <c r="AL25" i="44"/>
  <c r="BJ8" i="44"/>
  <c r="BK8" i="44" s="1"/>
  <c r="BL8" i="44" s="1"/>
  <c r="BM8" i="44" s="1"/>
  <c r="BN8" i="44" s="1"/>
  <c r="BO8" i="44" s="1"/>
  <c r="BP8" i="44" s="1"/>
  <c r="BQ8" i="44" s="1"/>
  <c r="BR8" i="44" s="1"/>
  <c r="BJ25" i="44"/>
  <c r="BK25" i="44" s="1"/>
  <c r="BL25" i="44" s="1"/>
  <c r="BM25" i="44" s="1"/>
  <c r="BN25" i="44" s="1"/>
  <c r="BO25" i="44" s="1"/>
  <c r="BP25" i="44" s="1"/>
  <c r="BQ25" i="44" s="1"/>
  <c r="BR25" i="44" s="1"/>
  <c r="AL35" i="44"/>
  <c r="BJ50" i="44"/>
  <c r="BK50" i="44" s="1"/>
  <c r="BL50" i="44" s="1"/>
  <c r="BM50" i="44" s="1"/>
  <c r="BN50" i="44" s="1"/>
  <c r="BO50" i="44" s="1"/>
  <c r="BP50" i="44" s="1"/>
  <c r="BQ50" i="44" s="1"/>
  <c r="BR50" i="44" s="1"/>
  <c r="AL51" i="44"/>
  <c r="AM51" i="44" s="1"/>
  <c r="BJ32" i="44"/>
  <c r="BK32" i="44" s="1"/>
  <c r="BL32" i="44" s="1"/>
  <c r="BM32" i="44" s="1"/>
  <c r="BN32" i="44" s="1"/>
  <c r="BO32" i="44" s="1"/>
  <c r="BP32" i="44" s="1"/>
  <c r="BQ32" i="44" s="1"/>
  <c r="BR32" i="44" s="1"/>
  <c r="AL39" i="44"/>
  <c r="AM39" i="44" s="1"/>
  <c r="BJ55" i="44"/>
  <c r="BK55" i="44" s="1"/>
  <c r="BL55" i="44" s="1"/>
  <c r="BM55" i="44" s="1"/>
  <c r="BN55" i="44" s="1"/>
  <c r="BO55" i="44" s="1"/>
  <c r="BP55" i="44" s="1"/>
  <c r="BQ55" i="44" s="1"/>
  <c r="BR55" i="44" s="1"/>
  <c r="AL55" i="44"/>
  <c r="AM55" i="44" s="1"/>
  <c r="BJ53" i="44"/>
  <c r="BK53" i="44" s="1"/>
  <c r="BL53" i="44" s="1"/>
  <c r="BM53" i="44" s="1"/>
  <c r="BN53" i="44" s="1"/>
  <c r="BO53" i="44" s="1"/>
  <c r="BP53" i="44" s="1"/>
  <c r="BQ53" i="44" s="1"/>
  <c r="BR53" i="44" s="1"/>
  <c r="AL54" i="44"/>
  <c r="AM54" i="44" s="1"/>
  <c r="BJ46" i="44"/>
  <c r="BK46" i="44" s="1"/>
  <c r="BL46" i="44" s="1"/>
  <c r="BM46" i="44" s="1"/>
  <c r="BN46" i="44" s="1"/>
  <c r="BO46" i="44" s="1"/>
  <c r="BP46" i="44" s="1"/>
  <c r="BQ46" i="44" s="1"/>
  <c r="BR46" i="44" s="1"/>
  <c r="AL24" i="44"/>
  <c r="BJ28" i="44"/>
  <c r="BK28" i="44" s="1"/>
  <c r="BL28" i="44" s="1"/>
  <c r="BM28" i="44" s="1"/>
  <c r="BN28" i="44" s="1"/>
  <c r="BO28" i="44" s="1"/>
  <c r="BP28" i="44" s="1"/>
  <c r="BQ28" i="44" s="1"/>
  <c r="BR28" i="44" s="1"/>
  <c r="BJ16" i="44"/>
  <c r="BK16" i="44" s="1"/>
  <c r="BL16" i="44" s="1"/>
  <c r="BM16" i="44" s="1"/>
  <c r="BN16" i="44" s="1"/>
  <c r="BO16" i="44" s="1"/>
  <c r="BP16" i="44" s="1"/>
  <c r="BQ16" i="44" s="1"/>
  <c r="BR16" i="44" s="1"/>
  <c r="AL8" i="44"/>
  <c r="BJ30" i="44"/>
  <c r="BK30" i="44" s="1"/>
  <c r="BL30" i="44" s="1"/>
  <c r="BM30" i="44" s="1"/>
  <c r="BN30" i="44" s="1"/>
  <c r="BO30" i="44" s="1"/>
  <c r="BP30" i="44" s="1"/>
  <c r="BQ30" i="44" s="1"/>
  <c r="BR30" i="44" s="1"/>
  <c r="AL23" i="44"/>
  <c r="BJ60" i="44"/>
  <c r="BK60" i="44" s="1"/>
  <c r="BL60" i="44" s="1"/>
  <c r="BM60" i="44" s="1"/>
  <c r="BN60" i="44" s="1"/>
  <c r="BO60" i="44" s="1"/>
  <c r="BP60" i="44" s="1"/>
  <c r="BQ60" i="44" s="1"/>
  <c r="BR60" i="44" s="1"/>
  <c r="AL60" i="44"/>
  <c r="AM60" i="44" s="1"/>
  <c r="BJ11" i="44"/>
  <c r="BK11" i="44" s="1"/>
  <c r="BL11" i="44" s="1"/>
  <c r="BM11" i="44" s="1"/>
  <c r="BN11" i="44" s="1"/>
  <c r="BO11" i="44" s="1"/>
  <c r="BP11" i="44" s="1"/>
  <c r="BQ11" i="44" s="1"/>
  <c r="BR11" i="44" s="1"/>
  <c r="BJ68" i="44"/>
  <c r="BK68" i="44" s="1"/>
  <c r="BL68" i="44" s="1"/>
  <c r="BM68" i="44" s="1"/>
  <c r="BN68" i="44" s="1"/>
  <c r="BO68" i="44" s="1"/>
  <c r="BP68" i="44" s="1"/>
  <c r="BQ68" i="44" s="1"/>
  <c r="BR68" i="44" s="1"/>
  <c r="AL68" i="44"/>
  <c r="AM68" i="44" s="1"/>
  <c r="BJ54" i="44"/>
  <c r="BK54" i="44" s="1"/>
  <c r="BL54" i="44" s="1"/>
  <c r="BM54" i="44" s="1"/>
  <c r="BN54" i="44" s="1"/>
  <c r="BO54" i="44" s="1"/>
  <c r="BP54" i="44" s="1"/>
  <c r="BQ54" i="44" s="1"/>
  <c r="BR54" i="44" s="1"/>
  <c r="AL21" i="44"/>
  <c r="BJ40" i="44"/>
  <c r="BK40" i="44" s="1"/>
  <c r="BL40" i="44" s="1"/>
  <c r="BM40" i="44" s="1"/>
  <c r="BN40" i="44" s="1"/>
  <c r="BO40" i="44" s="1"/>
  <c r="BP40" i="44" s="1"/>
  <c r="BQ40" i="44" s="1"/>
  <c r="BR40" i="44" s="1"/>
  <c r="AL44" i="44"/>
  <c r="AM44" i="44" s="1"/>
  <c r="BJ17" i="44"/>
  <c r="BK17" i="44" s="1"/>
  <c r="BL17" i="44" s="1"/>
  <c r="BM17" i="44" s="1"/>
  <c r="BN17" i="44" s="1"/>
  <c r="BO17" i="44" s="1"/>
  <c r="BP17" i="44" s="1"/>
  <c r="BQ17" i="44" s="1"/>
  <c r="BR17" i="44" s="1"/>
  <c r="AL11" i="44"/>
  <c r="AL31" i="44"/>
  <c r="BJ31" i="44"/>
  <c r="BK31" i="44" s="1"/>
  <c r="BL31" i="44" s="1"/>
  <c r="BM31" i="44" s="1"/>
  <c r="BN31" i="44" s="1"/>
  <c r="BO31" i="44" s="1"/>
  <c r="BP31" i="44" s="1"/>
  <c r="BQ31" i="44" s="1"/>
  <c r="BR31" i="44" s="1"/>
  <c r="AL6" i="44"/>
  <c r="BJ70" i="44"/>
  <c r="BK70" i="44" s="1"/>
  <c r="BL70" i="44" s="1"/>
  <c r="BM70" i="44" s="1"/>
  <c r="BN70" i="44" s="1"/>
  <c r="BO70" i="44" s="1"/>
  <c r="BP70" i="44" s="1"/>
  <c r="BQ70" i="44" s="1"/>
  <c r="BR70" i="44" s="1"/>
  <c r="AL70" i="44"/>
  <c r="AM70" i="44" s="1"/>
  <c r="BJ14" i="44"/>
  <c r="BK14" i="44" s="1"/>
  <c r="BL14" i="44" s="1"/>
  <c r="BM14" i="44" s="1"/>
  <c r="BN14" i="44" s="1"/>
  <c r="BO14" i="44" s="1"/>
  <c r="BP14" i="44" s="1"/>
  <c r="BQ14" i="44" s="1"/>
  <c r="BR14" i="44" s="1"/>
  <c r="AL17" i="44"/>
  <c r="BJ57" i="44"/>
  <c r="BK57" i="44" s="1"/>
  <c r="BL57" i="44" s="1"/>
  <c r="BM57" i="44" s="1"/>
  <c r="BN57" i="44" s="1"/>
  <c r="BO57" i="44" s="1"/>
  <c r="BP57" i="44" s="1"/>
  <c r="BQ57" i="44" s="1"/>
  <c r="BR57" i="44" s="1"/>
  <c r="AL57" i="44"/>
  <c r="AM57" i="44" s="1"/>
  <c r="BJ38" i="44"/>
  <c r="BK38" i="44" s="1"/>
  <c r="BL38" i="44" s="1"/>
  <c r="BM38" i="44" s="1"/>
  <c r="BN38" i="44" s="1"/>
  <c r="BO38" i="44" s="1"/>
  <c r="BP38" i="44" s="1"/>
  <c r="BQ38" i="44" s="1"/>
  <c r="BR38" i="44" s="1"/>
  <c r="AL43" i="44"/>
  <c r="AM43" i="44" s="1"/>
  <c r="BJ58" i="44"/>
  <c r="BK58" i="44" s="1"/>
  <c r="BL58" i="44" s="1"/>
  <c r="BM58" i="44" s="1"/>
  <c r="BN58" i="44" s="1"/>
  <c r="BO58" i="44" s="1"/>
  <c r="BP58" i="44" s="1"/>
  <c r="BQ58" i="44" s="1"/>
  <c r="BR58" i="44" s="1"/>
  <c r="AL58" i="44"/>
  <c r="AM58" i="44" s="1"/>
  <c r="BJ26" i="44"/>
  <c r="BK26" i="44" s="1"/>
  <c r="BL26" i="44" s="1"/>
  <c r="BM26" i="44" s="1"/>
  <c r="BN26" i="44" s="1"/>
  <c r="BO26" i="44" s="1"/>
  <c r="BP26" i="44" s="1"/>
  <c r="BQ26" i="44" s="1"/>
  <c r="BR26" i="44" s="1"/>
  <c r="AL36" i="44"/>
  <c r="BJ42" i="44"/>
  <c r="BK42" i="44" s="1"/>
  <c r="BL42" i="44" s="1"/>
  <c r="BM42" i="44" s="1"/>
  <c r="BN42" i="44" s="1"/>
  <c r="BO42" i="44" s="1"/>
  <c r="BP42" i="44" s="1"/>
  <c r="BQ42" i="44" s="1"/>
  <c r="BR42" i="44" s="1"/>
  <c r="AL19" i="44"/>
  <c r="BJ6" i="44"/>
  <c r="BK6" i="44" s="1"/>
  <c r="BL6" i="44" s="1"/>
  <c r="BM6" i="44" s="1"/>
  <c r="BN6" i="44" s="1"/>
  <c r="BO6" i="44" s="1"/>
  <c r="BP6" i="44" s="1"/>
  <c r="BQ6" i="44" s="1"/>
  <c r="BR6" i="44" s="1"/>
  <c r="BJ5" i="44"/>
  <c r="BK5" i="44" s="1"/>
  <c r="BL5" i="44" s="1"/>
  <c r="BM5" i="44" s="1"/>
  <c r="BN5" i="44" s="1"/>
  <c r="BO5" i="44" s="1"/>
  <c r="BP5" i="44" s="1"/>
  <c r="BQ5" i="44" s="1"/>
  <c r="BR5" i="44" s="1"/>
  <c r="AL12" i="44"/>
  <c r="BJ10" i="44"/>
  <c r="BK10" i="44" s="1"/>
  <c r="BL10" i="44" s="1"/>
  <c r="BM10" i="44" s="1"/>
  <c r="BN10" i="44" s="1"/>
  <c r="BO10" i="44" s="1"/>
  <c r="BP10" i="44" s="1"/>
  <c r="BQ10" i="44" s="1"/>
  <c r="BR10" i="44" s="1"/>
  <c r="AL5" i="44"/>
  <c r="BJ29" i="44"/>
  <c r="BK29" i="44" s="1"/>
  <c r="BL29" i="44" s="1"/>
  <c r="BM29" i="44" s="1"/>
  <c r="BN29" i="44" s="1"/>
  <c r="BO29" i="44" s="1"/>
  <c r="BP29" i="44" s="1"/>
  <c r="BQ29" i="44" s="1"/>
  <c r="BR29" i="44" s="1"/>
  <c r="AL38" i="44"/>
  <c r="AM38" i="44" s="1"/>
  <c r="BJ23" i="44"/>
  <c r="BK23" i="44" s="1"/>
  <c r="BL23" i="44" s="1"/>
  <c r="BM23" i="44" s="1"/>
  <c r="BN23" i="44" s="1"/>
  <c r="BO23" i="44" s="1"/>
  <c r="BP23" i="44" s="1"/>
  <c r="BQ23" i="44" s="1"/>
  <c r="BR23" i="44" s="1"/>
  <c r="AL33" i="44"/>
  <c r="BJ56" i="44"/>
  <c r="BK56" i="44" s="1"/>
  <c r="BL56" i="44" s="1"/>
  <c r="BM56" i="44" s="1"/>
  <c r="BN56" i="44" s="1"/>
  <c r="BO56" i="44" s="1"/>
  <c r="BP56" i="44" s="1"/>
  <c r="BQ56" i="44" s="1"/>
  <c r="BR56" i="44" s="1"/>
  <c r="AL56" i="44"/>
  <c r="AM56" i="44" s="1"/>
  <c r="BJ44" i="44"/>
  <c r="BK44" i="44" s="1"/>
  <c r="BL44" i="44" s="1"/>
  <c r="BM44" i="44" s="1"/>
  <c r="BN44" i="44" s="1"/>
  <c r="BO44" i="44" s="1"/>
  <c r="BP44" i="44" s="1"/>
  <c r="BQ44" i="44" s="1"/>
  <c r="BR44" i="44" s="1"/>
  <c r="AL47" i="44"/>
  <c r="AM47" i="44" s="1"/>
  <c r="BJ34" i="44"/>
  <c r="BK34" i="44" s="1"/>
  <c r="BL34" i="44" s="1"/>
  <c r="BM34" i="44" s="1"/>
  <c r="BN34" i="44" s="1"/>
  <c r="BO34" i="44" s="1"/>
  <c r="BP34" i="44" s="1"/>
  <c r="BQ34" i="44" s="1"/>
  <c r="BR34" i="44" s="1"/>
  <c r="AL16" i="44"/>
  <c r="BJ9" i="44"/>
  <c r="BK9" i="44" s="1"/>
  <c r="BL9" i="44" s="1"/>
  <c r="BM9" i="44" s="1"/>
  <c r="BN9" i="44" s="1"/>
  <c r="BO9" i="44" s="1"/>
  <c r="BP9" i="44" s="1"/>
  <c r="BQ9" i="44" s="1"/>
  <c r="BR9" i="44" s="1"/>
  <c r="AL26" i="44"/>
  <c r="BJ45" i="44"/>
  <c r="BK45" i="44" s="1"/>
  <c r="BL45" i="44" s="1"/>
  <c r="BM45" i="44" s="1"/>
  <c r="BN45" i="44" s="1"/>
  <c r="BO45" i="44" s="1"/>
  <c r="BP45" i="44" s="1"/>
  <c r="BQ45" i="44" s="1"/>
  <c r="BR45" i="44" s="1"/>
  <c r="AL10" i="44"/>
  <c r="BJ33" i="44"/>
  <c r="BK33" i="44" s="1"/>
  <c r="BL33" i="44" s="1"/>
  <c r="BM33" i="44" s="1"/>
  <c r="BN33" i="44" s="1"/>
  <c r="BO33" i="44" s="1"/>
  <c r="BP33" i="44" s="1"/>
  <c r="BQ33" i="44" s="1"/>
  <c r="BR33" i="44" s="1"/>
  <c r="AL15" i="44"/>
  <c r="BJ27" i="44"/>
  <c r="BK27" i="44" s="1"/>
  <c r="BL27" i="44" s="1"/>
  <c r="BM27" i="44" s="1"/>
  <c r="BN27" i="44" s="1"/>
  <c r="BO27" i="44" s="1"/>
  <c r="BP27" i="44" s="1"/>
  <c r="BQ27" i="44" s="1"/>
  <c r="BR27" i="44" s="1"/>
  <c r="AL37" i="44"/>
  <c r="AM37" i="44" s="1"/>
  <c r="BJ67" i="44"/>
  <c r="BK67" i="44" s="1"/>
  <c r="BL67" i="44" s="1"/>
  <c r="BM67" i="44" s="1"/>
  <c r="BN67" i="44" s="1"/>
  <c r="BO67" i="44" s="1"/>
  <c r="BP67" i="44" s="1"/>
  <c r="BQ67" i="44" s="1"/>
  <c r="BR67" i="44" s="1"/>
  <c r="AL67" i="44"/>
  <c r="AM67" i="44" s="1"/>
  <c r="BJ59" i="44"/>
  <c r="BK59" i="44" s="1"/>
  <c r="BL59" i="44" s="1"/>
  <c r="BM59" i="44" s="1"/>
  <c r="BN59" i="44" s="1"/>
  <c r="BO59" i="44" s="1"/>
  <c r="BP59" i="44" s="1"/>
  <c r="BQ59" i="44" s="1"/>
  <c r="BR59" i="44" s="1"/>
  <c r="AL59" i="44"/>
  <c r="AM59" i="44" s="1"/>
  <c r="BJ19" i="44"/>
  <c r="BK19" i="44" s="1"/>
  <c r="BL19" i="44" s="1"/>
  <c r="BM19" i="44" s="1"/>
  <c r="BN19" i="44" s="1"/>
  <c r="BO19" i="44" s="1"/>
  <c r="BP19" i="44" s="1"/>
  <c r="BQ19" i="44" s="1"/>
  <c r="BR19" i="44" s="1"/>
  <c r="AL29" i="44"/>
  <c r="BJ41" i="44"/>
  <c r="BK41" i="44" s="1"/>
  <c r="BL41" i="44" s="1"/>
  <c r="BM41" i="44" s="1"/>
  <c r="BN41" i="44" s="1"/>
  <c r="BO41" i="44" s="1"/>
  <c r="BP41" i="44" s="1"/>
  <c r="BQ41" i="44" s="1"/>
  <c r="BR41" i="44" s="1"/>
  <c r="AL45" i="44"/>
  <c r="AM45" i="44" s="1"/>
  <c r="BJ65" i="44"/>
  <c r="BK65" i="44" s="1"/>
  <c r="BL65" i="44" s="1"/>
  <c r="BM65" i="44" s="1"/>
  <c r="BN65" i="44" s="1"/>
  <c r="BO65" i="44" s="1"/>
  <c r="BP65" i="44" s="1"/>
  <c r="BQ65" i="44" s="1"/>
  <c r="BR65" i="44" s="1"/>
  <c r="AL65" i="44"/>
  <c r="AM65" i="44" s="1"/>
  <c r="BJ20" i="44"/>
  <c r="BK20" i="44" s="1"/>
  <c r="BL20" i="44" s="1"/>
  <c r="BM20" i="44" s="1"/>
  <c r="BN20" i="44" s="1"/>
  <c r="BO20" i="44" s="1"/>
  <c r="BP20" i="44" s="1"/>
  <c r="BQ20" i="44" s="1"/>
  <c r="BR20" i="44" s="1"/>
  <c r="AL30" i="44"/>
  <c r="BJ72" i="44"/>
  <c r="BK72" i="44" s="1"/>
  <c r="BL72" i="44" s="1"/>
  <c r="BM72" i="44" s="1"/>
  <c r="BN72" i="44" s="1"/>
  <c r="BO72" i="44" s="1"/>
  <c r="BP72" i="44" s="1"/>
  <c r="BQ72" i="44" s="1"/>
  <c r="BR72" i="44" s="1"/>
  <c r="AL72" i="44"/>
  <c r="AM72" i="44" s="1"/>
  <c r="BJ61" i="44"/>
  <c r="BK61" i="44" s="1"/>
  <c r="BL61" i="44" s="1"/>
  <c r="BM61" i="44" s="1"/>
  <c r="BN61" i="44" s="1"/>
  <c r="BO61" i="44" s="1"/>
  <c r="BP61" i="44" s="1"/>
  <c r="BQ61" i="44" s="1"/>
  <c r="BR61" i="44" s="1"/>
  <c r="AL61" i="44"/>
  <c r="AM61" i="44" s="1"/>
  <c r="BJ64" i="44"/>
  <c r="BK64" i="44" s="1"/>
  <c r="BL64" i="44" s="1"/>
  <c r="BM64" i="44" s="1"/>
  <c r="BN64" i="44" s="1"/>
  <c r="BO64" i="44" s="1"/>
  <c r="BP64" i="44" s="1"/>
  <c r="BQ64" i="44" s="1"/>
  <c r="BR64" i="44" s="1"/>
  <c r="AL64" i="44"/>
  <c r="AM64" i="44" s="1"/>
  <c r="BJ43" i="44"/>
  <c r="BK43" i="44" s="1"/>
  <c r="BL43" i="44" s="1"/>
  <c r="BM43" i="44" s="1"/>
  <c r="BN43" i="44" s="1"/>
  <c r="BO43" i="44" s="1"/>
  <c r="BP43" i="44" s="1"/>
  <c r="BQ43" i="44" s="1"/>
  <c r="BR43" i="44" s="1"/>
  <c r="AL46" i="44"/>
  <c r="AM46" i="44" s="1"/>
  <c r="BJ18" i="44"/>
  <c r="BK18" i="44" s="1"/>
  <c r="BL18" i="44" s="1"/>
  <c r="BM18" i="44" s="1"/>
  <c r="BN18" i="44" s="1"/>
  <c r="BO18" i="44" s="1"/>
  <c r="BP18" i="44" s="1"/>
  <c r="BQ18" i="44" s="1"/>
  <c r="BR18" i="44" s="1"/>
  <c r="AL14" i="44"/>
  <c r="BJ15" i="44"/>
  <c r="BK15" i="44" s="1"/>
  <c r="BL15" i="44" s="1"/>
  <c r="BM15" i="44" s="1"/>
  <c r="BN15" i="44" s="1"/>
  <c r="BO15" i="44" s="1"/>
  <c r="BP15" i="44" s="1"/>
  <c r="BQ15" i="44" s="1"/>
  <c r="BR15" i="44" s="1"/>
  <c r="AL18" i="44"/>
  <c r="BJ35" i="44"/>
  <c r="BK35" i="44" s="1"/>
  <c r="BL35" i="44" s="1"/>
  <c r="BM35" i="44" s="1"/>
  <c r="BN35" i="44" s="1"/>
  <c r="BO35" i="44" s="1"/>
  <c r="BP35" i="44" s="1"/>
  <c r="BQ35" i="44" s="1"/>
  <c r="BR35" i="44" s="1"/>
  <c r="AL40" i="44"/>
  <c r="AM40" i="44" s="1"/>
  <c r="BJ51" i="44"/>
  <c r="BK51" i="44" s="1"/>
  <c r="BL51" i="44" s="1"/>
  <c r="BM51" i="44" s="1"/>
  <c r="BN51" i="44" s="1"/>
  <c r="BO51" i="44" s="1"/>
  <c r="BP51" i="44" s="1"/>
  <c r="BQ51" i="44" s="1"/>
  <c r="BR51" i="44" s="1"/>
  <c r="AL52" i="44"/>
  <c r="AM52" i="44" s="1"/>
  <c r="BJ39" i="44"/>
  <c r="BK39" i="44" s="1"/>
  <c r="BL39" i="44" s="1"/>
  <c r="BM39" i="44" s="1"/>
  <c r="BN39" i="44" s="1"/>
  <c r="BO39" i="44" s="1"/>
  <c r="BP39" i="44" s="1"/>
  <c r="BQ39" i="44" s="1"/>
  <c r="BR39" i="44" s="1"/>
  <c r="BJ66" i="44"/>
  <c r="BK66" i="44" s="1"/>
  <c r="BL66" i="44" s="1"/>
  <c r="BM66" i="44" s="1"/>
  <c r="BN66" i="44" s="1"/>
  <c r="BO66" i="44" s="1"/>
  <c r="BP66" i="44" s="1"/>
  <c r="BQ66" i="44" s="1"/>
  <c r="BR66" i="44" s="1"/>
  <c r="AL66" i="44"/>
  <c r="AM66" i="44" s="1"/>
  <c r="BJ49" i="44"/>
  <c r="BK49" i="44" s="1"/>
  <c r="BL49" i="44" s="1"/>
  <c r="BM49" i="44" s="1"/>
  <c r="BN49" i="44" s="1"/>
  <c r="BO49" i="44" s="1"/>
  <c r="BP49" i="44" s="1"/>
  <c r="BQ49" i="44" s="1"/>
  <c r="BR49" i="44" s="1"/>
  <c r="AL50" i="44"/>
  <c r="AM50" i="44" s="1"/>
  <c r="BJ22" i="44"/>
  <c r="BK22" i="44" s="1"/>
  <c r="BL22" i="44" s="1"/>
  <c r="BM22" i="44" s="1"/>
  <c r="BN22" i="44" s="1"/>
  <c r="BO22" i="44" s="1"/>
  <c r="BP22" i="44" s="1"/>
  <c r="BQ22" i="44" s="1"/>
  <c r="BR22" i="44" s="1"/>
  <c r="AL32" i="44"/>
  <c r="AL28" i="44"/>
  <c r="BJ71" i="44"/>
  <c r="BK71" i="44" s="1"/>
  <c r="BL71" i="44" s="1"/>
  <c r="BM71" i="44" s="1"/>
  <c r="BN71" i="44" s="1"/>
  <c r="BO71" i="44" s="1"/>
  <c r="BP71" i="44" s="1"/>
  <c r="BQ71" i="44" s="1"/>
  <c r="BR71" i="44" s="1"/>
  <c r="AL71" i="44"/>
  <c r="AM71" i="44" s="1"/>
  <c r="BJ68" i="43"/>
  <c r="BK68" i="43" s="1"/>
  <c r="BL68" i="43" s="1"/>
  <c r="BM68" i="43" s="1"/>
  <c r="BN68" i="43" s="1"/>
  <c r="BO68" i="43" s="1"/>
  <c r="BP68" i="43" s="1"/>
  <c r="BQ68" i="43" s="1"/>
  <c r="BR68" i="43" s="1"/>
  <c r="BJ51" i="43"/>
  <c r="BK51" i="43" s="1"/>
  <c r="BL51" i="43" s="1"/>
  <c r="BM51" i="43" s="1"/>
  <c r="BN51" i="43" s="1"/>
  <c r="BO51" i="43" s="1"/>
  <c r="BP51" i="43" s="1"/>
  <c r="BQ51" i="43" s="1"/>
  <c r="BR51" i="43" s="1"/>
  <c r="BJ57" i="43"/>
  <c r="BK57" i="43" s="1"/>
  <c r="BL57" i="43" s="1"/>
  <c r="BM57" i="43" s="1"/>
  <c r="BN57" i="43" s="1"/>
  <c r="BO57" i="43" s="1"/>
  <c r="BP57" i="43" s="1"/>
  <c r="BQ57" i="43" s="1"/>
  <c r="BR57" i="43" s="1"/>
  <c r="BJ17" i="43"/>
  <c r="BK17" i="43" s="1"/>
  <c r="BL17" i="43" s="1"/>
  <c r="BM17" i="43" s="1"/>
  <c r="BN17" i="43" s="1"/>
  <c r="BO17" i="43" s="1"/>
  <c r="BP17" i="43" s="1"/>
  <c r="BQ17" i="43" s="1"/>
  <c r="BR17" i="43" s="1"/>
  <c r="BJ23" i="43"/>
  <c r="BK23" i="43" s="1"/>
  <c r="BL23" i="43" s="1"/>
  <c r="BM23" i="43" s="1"/>
  <c r="BN23" i="43" s="1"/>
  <c r="BO23" i="43" s="1"/>
  <c r="BP23" i="43" s="1"/>
  <c r="BQ23" i="43" s="1"/>
  <c r="BR23" i="43" s="1"/>
  <c r="BJ55" i="43"/>
  <c r="BK55" i="43" s="1"/>
  <c r="BL55" i="43" s="1"/>
  <c r="BM55" i="43" s="1"/>
  <c r="BN55" i="43" s="1"/>
  <c r="BO55" i="43" s="1"/>
  <c r="BP55" i="43" s="1"/>
  <c r="BQ55" i="43" s="1"/>
  <c r="BR55" i="43" s="1"/>
  <c r="BJ45" i="43"/>
  <c r="BK45" i="43" s="1"/>
  <c r="BL45" i="43" s="1"/>
  <c r="BM45" i="43" s="1"/>
  <c r="BN45" i="43" s="1"/>
  <c r="BO45" i="43" s="1"/>
  <c r="BP45" i="43" s="1"/>
  <c r="BQ45" i="43" s="1"/>
  <c r="BR45" i="43" s="1"/>
  <c r="BJ7" i="43"/>
  <c r="BK7" i="43" s="1"/>
  <c r="BL7" i="43" s="1"/>
  <c r="BM7" i="43" s="1"/>
  <c r="BN7" i="43" s="1"/>
  <c r="BO7" i="43" s="1"/>
  <c r="BP7" i="43" s="1"/>
  <c r="BQ7" i="43" s="1"/>
  <c r="BR7" i="43" s="1"/>
  <c r="BJ9" i="43"/>
  <c r="BK9" i="43" s="1"/>
  <c r="BL9" i="43" s="1"/>
  <c r="BM9" i="43" s="1"/>
  <c r="BN9" i="43" s="1"/>
  <c r="BO9" i="43" s="1"/>
  <c r="BP9" i="43" s="1"/>
  <c r="BQ9" i="43" s="1"/>
  <c r="BR9" i="43" s="1"/>
  <c r="BJ59" i="43"/>
  <c r="BK59" i="43" s="1"/>
  <c r="BL59" i="43" s="1"/>
  <c r="BM59" i="43" s="1"/>
  <c r="BN59" i="43" s="1"/>
  <c r="BO59" i="43" s="1"/>
  <c r="BP59" i="43" s="1"/>
  <c r="BQ59" i="43" s="1"/>
  <c r="BR59" i="43" s="1"/>
  <c r="BJ44" i="43"/>
  <c r="BK44" i="43" s="1"/>
  <c r="BL44" i="43" s="1"/>
  <c r="BM44" i="43" s="1"/>
  <c r="BN44" i="43" s="1"/>
  <c r="BO44" i="43" s="1"/>
  <c r="BP44" i="43" s="1"/>
  <c r="BQ44" i="43" s="1"/>
  <c r="BR44" i="43" s="1"/>
  <c r="BJ39" i="43"/>
  <c r="BK39" i="43" s="1"/>
  <c r="BL39" i="43" s="1"/>
  <c r="BM39" i="43" s="1"/>
  <c r="BN39" i="43" s="1"/>
  <c r="BO39" i="43" s="1"/>
  <c r="BP39" i="43" s="1"/>
  <c r="BQ39" i="43" s="1"/>
  <c r="BR39" i="43" s="1"/>
  <c r="BJ71" i="43"/>
  <c r="BK71" i="43" s="1"/>
  <c r="BL71" i="43" s="1"/>
  <c r="BM71" i="43" s="1"/>
  <c r="BN71" i="43" s="1"/>
  <c r="BO71" i="43" s="1"/>
  <c r="BP71" i="43" s="1"/>
  <c r="BQ71" i="43" s="1"/>
  <c r="BR71" i="43" s="1"/>
  <c r="BJ10" i="43"/>
  <c r="BK10" i="43" s="1"/>
  <c r="BL10" i="43" s="1"/>
  <c r="BM10" i="43" s="1"/>
  <c r="BN10" i="43" s="1"/>
  <c r="BO10" i="43" s="1"/>
  <c r="BP10" i="43" s="1"/>
  <c r="BQ10" i="43" s="1"/>
  <c r="BR10" i="43" s="1"/>
  <c r="BJ49" i="43"/>
  <c r="BK49" i="43" s="1"/>
  <c r="BL49" i="43" s="1"/>
  <c r="BM49" i="43" s="1"/>
  <c r="BN49" i="43" s="1"/>
  <c r="BO49" i="43" s="1"/>
  <c r="BP49" i="43" s="1"/>
  <c r="BQ49" i="43" s="1"/>
  <c r="BR49" i="43" s="1"/>
  <c r="BJ6" i="43"/>
  <c r="BK6" i="43" s="1"/>
  <c r="BL6" i="43" s="1"/>
  <c r="BM6" i="43" s="1"/>
  <c r="BN6" i="43" s="1"/>
  <c r="BO6" i="43" s="1"/>
  <c r="BP6" i="43" s="1"/>
  <c r="BQ6" i="43" s="1"/>
  <c r="BR6" i="43" s="1"/>
  <c r="BJ5" i="43"/>
  <c r="BK5" i="43" s="1"/>
  <c r="BL5" i="43" s="1"/>
  <c r="BM5" i="43" s="1"/>
  <c r="BN5" i="43" s="1"/>
  <c r="BO5" i="43" s="1"/>
  <c r="BP5" i="43" s="1"/>
  <c r="BQ5" i="43" s="1"/>
  <c r="BR5" i="43" s="1"/>
  <c r="BJ66" i="43"/>
  <c r="BK66" i="43" s="1"/>
  <c r="BL66" i="43" s="1"/>
  <c r="BM66" i="43" s="1"/>
  <c r="BN66" i="43" s="1"/>
  <c r="BO66" i="43" s="1"/>
  <c r="BP66" i="43" s="1"/>
  <c r="BQ66" i="43" s="1"/>
  <c r="BR66" i="43" s="1"/>
  <c r="BJ63" i="43"/>
  <c r="BK63" i="43" s="1"/>
  <c r="BL63" i="43" s="1"/>
  <c r="BM63" i="43" s="1"/>
  <c r="BN63" i="43" s="1"/>
  <c r="BO63" i="43" s="1"/>
  <c r="BP63" i="43" s="1"/>
  <c r="BQ63" i="43" s="1"/>
  <c r="BR63" i="43" s="1"/>
  <c r="AL63" i="43"/>
  <c r="AM63" i="43" s="1"/>
  <c r="BJ46" i="43"/>
  <c r="BK46" i="43" s="1"/>
  <c r="BL46" i="43" s="1"/>
  <c r="BM46" i="43" s="1"/>
  <c r="BN46" i="43" s="1"/>
  <c r="BO46" i="43" s="1"/>
  <c r="BP46" i="43" s="1"/>
  <c r="BQ46" i="43" s="1"/>
  <c r="BR46" i="43" s="1"/>
  <c r="BJ12" i="43"/>
  <c r="BK12" i="43" s="1"/>
  <c r="BL12" i="43" s="1"/>
  <c r="BM12" i="43" s="1"/>
  <c r="BN12" i="43" s="1"/>
  <c r="BO12" i="43" s="1"/>
  <c r="BP12" i="43" s="1"/>
  <c r="BQ12" i="43" s="1"/>
  <c r="BR12" i="43" s="1"/>
  <c r="BJ13" i="43"/>
  <c r="BK13" i="43" s="1"/>
  <c r="BL13" i="43" s="1"/>
  <c r="BM13" i="43" s="1"/>
  <c r="BN13" i="43" s="1"/>
  <c r="BO13" i="43" s="1"/>
  <c r="BP13" i="43" s="1"/>
  <c r="BQ13" i="43" s="1"/>
  <c r="BR13" i="43" s="1"/>
  <c r="BJ11" i="43"/>
  <c r="BK11" i="43" s="1"/>
  <c r="BL11" i="43" s="1"/>
  <c r="BM11" i="43" s="1"/>
  <c r="BN11" i="43" s="1"/>
  <c r="BO11" i="43" s="1"/>
  <c r="BP11" i="43" s="1"/>
  <c r="BQ11" i="43" s="1"/>
  <c r="BR11" i="43" s="1"/>
  <c r="BJ61" i="43"/>
  <c r="BK61" i="43" s="1"/>
  <c r="BL61" i="43" s="1"/>
  <c r="BM61" i="43" s="1"/>
  <c r="BN61" i="43" s="1"/>
  <c r="BO61" i="43" s="1"/>
  <c r="BP61" i="43" s="1"/>
  <c r="BQ61" i="43" s="1"/>
  <c r="BR61" i="43" s="1"/>
  <c r="BJ70" i="43"/>
  <c r="BK70" i="43" s="1"/>
  <c r="BL70" i="43" s="1"/>
  <c r="BM70" i="43" s="1"/>
  <c r="BN70" i="43" s="1"/>
  <c r="BO70" i="43" s="1"/>
  <c r="BP70" i="43" s="1"/>
  <c r="BQ70" i="43" s="1"/>
  <c r="BR70" i="43" s="1"/>
  <c r="BJ16" i="43"/>
  <c r="BK16" i="43" s="1"/>
  <c r="BL16" i="43" s="1"/>
  <c r="BM16" i="43" s="1"/>
  <c r="BN16" i="43" s="1"/>
  <c r="BO16" i="43" s="1"/>
  <c r="BP16" i="43" s="1"/>
  <c r="BQ16" i="43" s="1"/>
  <c r="BR16" i="43" s="1"/>
  <c r="BJ24" i="43"/>
  <c r="BK24" i="43" s="1"/>
  <c r="BL24" i="43" s="1"/>
  <c r="BM24" i="43" s="1"/>
  <c r="BN24" i="43" s="1"/>
  <c r="BO24" i="43" s="1"/>
  <c r="BP24" i="43" s="1"/>
  <c r="BQ24" i="43" s="1"/>
  <c r="BR24" i="43" s="1"/>
  <c r="AL35" i="43"/>
  <c r="BJ53" i="43"/>
  <c r="BK53" i="43" s="1"/>
  <c r="BL53" i="43" s="1"/>
  <c r="BM53" i="43" s="1"/>
  <c r="BN53" i="43" s="1"/>
  <c r="BO53" i="43" s="1"/>
  <c r="BP53" i="43" s="1"/>
  <c r="BQ53" i="43" s="1"/>
  <c r="BR53" i="43" s="1"/>
  <c r="BJ8" i="43"/>
  <c r="BK8" i="43" s="1"/>
  <c r="BL8" i="43" s="1"/>
  <c r="BM8" i="43" s="1"/>
  <c r="BN8" i="43" s="1"/>
  <c r="BO8" i="43" s="1"/>
  <c r="BP8" i="43" s="1"/>
  <c r="BQ8" i="43" s="1"/>
  <c r="BR8" i="43" s="1"/>
  <c r="BJ29" i="43"/>
  <c r="BK29" i="43" s="1"/>
  <c r="BL29" i="43" s="1"/>
  <c r="BM29" i="43" s="1"/>
  <c r="BN29" i="43" s="1"/>
  <c r="BO29" i="43" s="1"/>
  <c r="BP29" i="43" s="1"/>
  <c r="BQ29" i="43" s="1"/>
  <c r="BR29" i="43" s="1"/>
  <c r="BJ18" i="43"/>
  <c r="BK18" i="43" s="1"/>
  <c r="BL18" i="43" s="1"/>
  <c r="BM18" i="43" s="1"/>
  <c r="BN18" i="43" s="1"/>
  <c r="BO18" i="43" s="1"/>
  <c r="BP18" i="43" s="1"/>
  <c r="BQ18" i="43" s="1"/>
  <c r="BR18" i="43" s="1"/>
  <c r="BJ14" i="43"/>
  <c r="BK14" i="43" s="1"/>
  <c r="BL14" i="43" s="1"/>
  <c r="BM14" i="43" s="1"/>
  <c r="BN14" i="43" s="1"/>
  <c r="BO14" i="43" s="1"/>
  <c r="BP14" i="43" s="1"/>
  <c r="BQ14" i="43" s="1"/>
  <c r="BR14" i="43" s="1"/>
  <c r="BJ69" i="43"/>
  <c r="BK69" i="43" s="1"/>
  <c r="BL69" i="43" s="1"/>
  <c r="BM69" i="43" s="1"/>
  <c r="BN69" i="43" s="1"/>
  <c r="BO69" i="43" s="1"/>
  <c r="BP69" i="43" s="1"/>
  <c r="BQ69" i="43" s="1"/>
  <c r="BR69" i="43" s="1"/>
  <c r="BJ34" i="43"/>
  <c r="BK34" i="43" s="1"/>
  <c r="BL34" i="43" s="1"/>
  <c r="BM34" i="43" s="1"/>
  <c r="BN34" i="43" s="1"/>
  <c r="BO34" i="43" s="1"/>
  <c r="BP34" i="43" s="1"/>
  <c r="BQ34" i="43" s="1"/>
  <c r="BR34" i="43" s="1"/>
  <c r="BJ62" i="43"/>
  <c r="BK62" i="43" s="1"/>
  <c r="BL62" i="43" s="1"/>
  <c r="BM62" i="43" s="1"/>
  <c r="BN62" i="43" s="1"/>
  <c r="BO62" i="43" s="1"/>
  <c r="BP62" i="43" s="1"/>
  <c r="BQ62" i="43" s="1"/>
  <c r="BR62" i="43" s="1"/>
  <c r="BJ52" i="43"/>
  <c r="BK52" i="43" s="1"/>
  <c r="BL52" i="43" s="1"/>
  <c r="BM52" i="43" s="1"/>
  <c r="BN52" i="43" s="1"/>
  <c r="BO52" i="43" s="1"/>
  <c r="BP52" i="43" s="1"/>
  <c r="BQ52" i="43" s="1"/>
  <c r="BR52" i="43" s="1"/>
  <c r="AL52" i="43"/>
  <c r="AM52" i="43" s="1"/>
  <c r="BJ21" i="43"/>
  <c r="BK21" i="43" s="1"/>
  <c r="BL21" i="43" s="1"/>
  <c r="BM21" i="43" s="1"/>
  <c r="BN21" i="43" s="1"/>
  <c r="BO21" i="43" s="1"/>
  <c r="BP21" i="43" s="1"/>
  <c r="BQ21" i="43" s="1"/>
  <c r="BR21" i="43" s="1"/>
  <c r="BJ20" i="43"/>
  <c r="BK20" i="43" s="1"/>
  <c r="BL20" i="43" s="1"/>
  <c r="BM20" i="43" s="1"/>
  <c r="BN20" i="43" s="1"/>
  <c r="BO20" i="43" s="1"/>
  <c r="BP20" i="43" s="1"/>
  <c r="BQ20" i="43" s="1"/>
  <c r="BR20" i="43" s="1"/>
  <c r="BJ19" i="43"/>
  <c r="BK19" i="43" s="1"/>
  <c r="BL19" i="43" s="1"/>
  <c r="BM19" i="43" s="1"/>
  <c r="BN19" i="43" s="1"/>
  <c r="BO19" i="43" s="1"/>
  <c r="BP19" i="43" s="1"/>
  <c r="BQ19" i="43" s="1"/>
  <c r="BR19" i="43" s="1"/>
  <c r="BJ58" i="43"/>
  <c r="BK58" i="43" s="1"/>
  <c r="BL58" i="43" s="1"/>
  <c r="BM58" i="43" s="1"/>
  <c r="BN58" i="43" s="1"/>
  <c r="BO58" i="43" s="1"/>
  <c r="BP58" i="43" s="1"/>
  <c r="BQ58" i="43" s="1"/>
  <c r="BR58" i="43" s="1"/>
  <c r="BJ36" i="43"/>
  <c r="BK36" i="43" s="1"/>
  <c r="BL36" i="43" s="1"/>
  <c r="BM36" i="43" s="1"/>
  <c r="BN36" i="43" s="1"/>
  <c r="BO36" i="43" s="1"/>
  <c r="BP36" i="43" s="1"/>
  <c r="BQ36" i="43" s="1"/>
  <c r="BR36" i="43" s="1"/>
  <c r="BJ32" i="43"/>
  <c r="BK32" i="43" s="1"/>
  <c r="BL32" i="43" s="1"/>
  <c r="BM32" i="43" s="1"/>
  <c r="BN32" i="43" s="1"/>
  <c r="BO32" i="43" s="1"/>
  <c r="BP32" i="43" s="1"/>
  <c r="BQ32" i="43" s="1"/>
  <c r="BR32" i="43" s="1"/>
  <c r="BJ48" i="43"/>
  <c r="BK48" i="43" s="1"/>
  <c r="BL48" i="43" s="1"/>
  <c r="BM48" i="43" s="1"/>
  <c r="BN48" i="43" s="1"/>
  <c r="BO48" i="43" s="1"/>
  <c r="BP48" i="43" s="1"/>
  <c r="BQ48" i="43" s="1"/>
  <c r="BR48" i="43" s="1"/>
  <c r="BJ54" i="43"/>
  <c r="BK54" i="43" s="1"/>
  <c r="BL54" i="43" s="1"/>
  <c r="BM54" i="43" s="1"/>
  <c r="BN54" i="43" s="1"/>
  <c r="BO54" i="43" s="1"/>
  <c r="BP54" i="43" s="1"/>
  <c r="BQ54" i="43" s="1"/>
  <c r="BR54" i="43" s="1"/>
  <c r="BJ15" i="43"/>
  <c r="BK15" i="43" s="1"/>
  <c r="BL15" i="43" s="1"/>
  <c r="BM15" i="43" s="1"/>
  <c r="BN15" i="43" s="1"/>
  <c r="BO15" i="43" s="1"/>
  <c r="BP15" i="43" s="1"/>
  <c r="BQ15" i="43" s="1"/>
  <c r="BR15" i="43" s="1"/>
  <c r="BJ31" i="43"/>
  <c r="BK31" i="43" s="1"/>
  <c r="BL31" i="43" s="1"/>
  <c r="BM31" i="43" s="1"/>
  <c r="BN31" i="43" s="1"/>
  <c r="BO31" i="43" s="1"/>
  <c r="BP31" i="43" s="1"/>
  <c r="BQ31" i="43" s="1"/>
  <c r="BR31" i="43" s="1"/>
  <c r="BJ56" i="43"/>
  <c r="BK56" i="43" s="1"/>
  <c r="BL56" i="43" s="1"/>
  <c r="BM56" i="43" s="1"/>
  <c r="BN56" i="43" s="1"/>
  <c r="BO56" i="43" s="1"/>
  <c r="BP56" i="43" s="1"/>
  <c r="BQ56" i="43" s="1"/>
  <c r="BR56" i="43" s="1"/>
  <c r="AL56" i="43"/>
  <c r="AM56" i="43" s="1"/>
  <c r="BJ72" i="43"/>
  <c r="BK72" i="43" s="1"/>
  <c r="BL72" i="43" s="1"/>
  <c r="BM72" i="43" s="1"/>
  <c r="BN72" i="43" s="1"/>
  <c r="BO72" i="43" s="1"/>
  <c r="BP72" i="43" s="1"/>
  <c r="BQ72" i="43" s="1"/>
  <c r="BR72" i="43" s="1"/>
  <c r="BJ64" i="43"/>
  <c r="BK64" i="43" s="1"/>
  <c r="BL64" i="43" s="1"/>
  <c r="BM64" i="43" s="1"/>
  <c r="BN64" i="43" s="1"/>
  <c r="BO64" i="43" s="1"/>
  <c r="BP64" i="43" s="1"/>
  <c r="BQ64" i="43" s="1"/>
  <c r="BR64" i="43" s="1"/>
  <c r="BJ50" i="43"/>
  <c r="BK50" i="43" s="1"/>
  <c r="BL50" i="43" s="1"/>
  <c r="BM50" i="43" s="1"/>
  <c r="BN50" i="43" s="1"/>
  <c r="BO50" i="43" s="1"/>
  <c r="BP50" i="43" s="1"/>
  <c r="BQ50" i="43" s="1"/>
  <c r="BR50" i="43" s="1"/>
  <c r="BJ42" i="43"/>
  <c r="BK42" i="43" s="1"/>
  <c r="BL42" i="43" s="1"/>
  <c r="BM42" i="43" s="1"/>
  <c r="BN42" i="43" s="1"/>
  <c r="BO42" i="43" s="1"/>
  <c r="BP42" i="43" s="1"/>
  <c r="BQ42" i="43" s="1"/>
  <c r="BR42" i="43" s="1"/>
  <c r="BJ43" i="43"/>
  <c r="BK43" i="43" s="1"/>
  <c r="BL43" i="43" s="1"/>
  <c r="BM43" i="43" s="1"/>
  <c r="BN43" i="43" s="1"/>
  <c r="BO43" i="43" s="1"/>
  <c r="BP43" i="43" s="1"/>
  <c r="BQ43" i="43" s="1"/>
  <c r="BR43" i="43" s="1"/>
  <c r="BJ30" i="43"/>
  <c r="BK30" i="43" s="1"/>
  <c r="BL30" i="43" s="1"/>
  <c r="BM30" i="43" s="1"/>
  <c r="BN30" i="43" s="1"/>
  <c r="BO30" i="43" s="1"/>
  <c r="BP30" i="43" s="1"/>
  <c r="BQ30" i="43" s="1"/>
  <c r="BR30" i="43" s="1"/>
  <c r="BJ28" i="43"/>
  <c r="BK28" i="43" s="1"/>
  <c r="BL28" i="43" s="1"/>
  <c r="BM28" i="43" s="1"/>
  <c r="BN28" i="43" s="1"/>
  <c r="BO28" i="43" s="1"/>
  <c r="BP28" i="43" s="1"/>
  <c r="BQ28" i="43" s="1"/>
  <c r="BR28" i="43" s="1"/>
  <c r="BJ60" i="43"/>
  <c r="BK60" i="43" s="1"/>
  <c r="BL60" i="43" s="1"/>
  <c r="BM60" i="43" s="1"/>
  <c r="BN60" i="43" s="1"/>
  <c r="BO60" i="43" s="1"/>
  <c r="BP60" i="43" s="1"/>
  <c r="BQ60" i="43" s="1"/>
  <c r="BR60" i="43" s="1"/>
  <c r="AL60" i="43"/>
  <c r="AM60" i="43" s="1"/>
  <c r="BJ41" i="43"/>
  <c r="BK41" i="43" s="1"/>
  <c r="BL41" i="43" s="1"/>
  <c r="BM41" i="43" s="1"/>
  <c r="BN41" i="43" s="1"/>
  <c r="BO41" i="43" s="1"/>
  <c r="BP41" i="43" s="1"/>
  <c r="BQ41" i="43" s="1"/>
  <c r="BR41" i="43" s="1"/>
  <c r="BJ40" i="43"/>
  <c r="BK40" i="43" s="1"/>
  <c r="BL40" i="43" s="1"/>
  <c r="BM40" i="43" s="1"/>
  <c r="BN40" i="43" s="1"/>
  <c r="BO40" i="43" s="1"/>
  <c r="BP40" i="43" s="1"/>
  <c r="BQ40" i="43" s="1"/>
  <c r="BR40" i="43" s="1"/>
  <c r="AL44" i="43"/>
  <c r="AM44" i="43" s="1"/>
  <c r="BJ26" i="43"/>
  <c r="BK26" i="43" s="1"/>
  <c r="BL26" i="43" s="1"/>
  <c r="BM26" i="43" s="1"/>
  <c r="BN26" i="43" s="1"/>
  <c r="BO26" i="43" s="1"/>
  <c r="BP26" i="43" s="1"/>
  <c r="BQ26" i="43" s="1"/>
  <c r="BR26" i="43" s="1"/>
  <c r="BJ67" i="43"/>
  <c r="BK67" i="43" s="1"/>
  <c r="BL67" i="43" s="1"/>
  <c r="BM67" i="43" s="1"/>
  <c r="BN67" i="43" s="1"/>
  <c r="BO67" i="43" s="1"/>
  <c r="BP67" i="43" s="1"/>
  <c r="BQ67" i="43" s="1"/>
  <c r="BR67" i="43" s="1"/>
  <c r="BJ22" i="43"/>
  <c r="BK22" i="43" s="1"/>
  <c r="BL22" i="43" s="1"/>
  <c r="BM22" i="43" s="1"/>
  <c r="BN22" i="43" s="1"/>
  <c r="BO22" i="43" s="1"/>
  <c r="BP22" i="43" s="1"/>
  <c r="BQ22" i="43" s="1"/>
  <c r="BR22" i="43" s="1"/>
  <c r="BJ65" i="43"/>
  <c r="BK65" i="43" s="1"/>
  <c r="BL65" i="43" s="1"/>
  <c r="BM65" i="43" s="1"/>
  <c r="BN65" i="43" s="1"/>
  <c r="BO65" i="43" s="1"/>
  <c r="BP65" i="43" s="1"/>
  <c r="BQ65" i="43" s="1"/>
  <c r="BR65" i="43" s="1"/>
  <c r="BJ47" i="43"/>
  <c r="BK47" i="43" s="1"/>
  <c r="BL47" i="43" s="1"/>
  <c r="BM47" i="43" s="1"/>
  <c r="BN47" i="43" s="1"/>
  <c r="BO47" i="43" s="1"/>
  <c r="BP47" i="43" s="1"/>
  <c r="BQ47" i="43" s="1"/>
  <c r="BR47" i="43" s="1"/>
  <c r="AL47" i="43"/>
  <c r="AM47" i="43" s="1"/>
  <c r="BJ33" i="43"/>
  <c r="BK33" i="43" s="1"/>
  <c r="BL33" i="43" s="1"/>
  <c r="BM33" i="43" s="1"/>
  <c r="BN33" i="43" s="1"/>
  <c r="BO33" i="43" s="1"/>
  <c r="BP33" i="43" s="1"/>
  <c r="BQ33" i="43" s="1"/>
  <c r="BR33" i="43" s="1"/>
  <c r="BJ70" i="42"/>
  <c r="BK70" i="42" s="1"/>
  <c r="BL70" i="42" s="1"/>
  <c r="BM70" i="42" s="1"/>
  <c r="BN70" i="42" s="1"/>
  <c r="BO70" i="42" s="1"/>
  <c r="BP70" i="42" s="1"/>
  <c r="BQ70" i="42" s="1"/>
  <c r="BR70" i="42" s="1"/>
  <c r="BJ51" i="42"/>
  <c r="BK51" i="42" s="1"/>
  <c r="BL51" i="42" s="1"/>
  <c r="BM51" i="42" s="1"/>
  <c r="BN51" i="42" s="1"/>
  <c r="BO51" i="42" s="1"/>
  <c r="BP51" i="42" s="1"/>
  <c r="BQ51" i="42" s="1"/>
  <c r="BR51" i="42" s="1"/>
  <c r="AL51" i="42"/>
  <c r="AM51" i="42" s="1"/>
  <c r="BJ50" i="42"/>
  <c r="BK50" i="42" s="1"/>
  <c r="BL50" i="42" s="1"/>
  <c r="BM50" i="42" s="1"/>
  <c r="BN50" i="42" s="1"/>
  <c r="BO50" i="42" s="1"/>
  <c r="BP50" i="42" s="1"/>
  <c r="BQ50" i="42" s="1"/>
  <c r="BR50" i="42" s="1"/>
  <c r="BJ6" i="42"/>
  <c r="BK6" i="42" s="1"/>
  <c r="BL6" i="42" s="1"/>
  <c r="BM6" i="42" s="1"/>
  <c r="BN6" i="42" s="1"/>
  <c r="BO6" i="42" s="1"/>
  <c r="BP6" i="42" s="1"/>
  <c r="BQ6" i="42" s="1"/>
  <c r="BR6" i="42" s="1"/>
  <c r="BJ52" i="42"/>
  <c r="BK52" i="42" s="1"/>
  <c r="BL52" i="42" s="1"/>
  <c r="BM52" i="42" s="1"/>
  <c r="BN52" i="42" s="1"/>
  <c r="BO52" i="42" s="1"/>
  <c r="BP52" i="42" s="1"/>
  <c r="BQ52" i="42" s="1"/>
  <c r="BR52" i="42" s="1"/>
  <c r="BJ36" i="42"/>
  <c r="BK36" i="42" s="1"/>
  <c r="BL36" i="42" s="1"/>
  <c r="BM36" i="42" s="1"/>
  <c r="BN36" i="42" s="1"/>
  <c r="BO36" i="42" s="1"/>
  <c r="BP36" i="42" s="1"/>
  <c r="BQ36" i="42" s="1"/>
  <c r="BR36" i="42" s="1"/>
  <c r="AL36" i="42"/>
  <c r="AM36" i="42" s="1"/>
  <c r="BJ40" i="42"/>
  <c r="BK40" i="42" s="1"/>
  <c r="BL40" i="42" s="1"/>
  <c r="BM40" i="42" s="1"/>
  <c r="BN40" i="42" s="1"/>
  <c r="BO40" i="42" s="1"/>
  <c r="BP40" i="42" s="1"/>
  <c r="BQ40" i="42" s="1"/>
  <c r="BR40" i="42" s="1"/>
  <c r="BJ19" i="42"/>
  <c r="BK19" i="42" s="1"/>
  <c r="BL19" i="42" s="1"/>
  <c r="BM19" i="42" s="1"/>
  <c r="BN19" i="42" s="1"/>
  <c r="BO19" i="42" s="1"/>
  <c r="BP19" i="42" s="1"/>
  <c r="BQ19" i="42" s="1"/>
  <c r="BR19" i="42" s="1"/>
  <c r="BJ56" i="42"/>
  <c r="BK56" i="42" s="1"/>
  <c r="BL56" i="42" s="1"/>
  <c r="BM56" i="42" s="1"/>
  <c r="BN56" i="42" s="1"/>
  <c r="BO56" i="42" s="1"/>
  <c r="BP56" i="42" s="1"/>
  <c r="BQ56" i="42" s="1"/>
  <c r="BR56" i="42" s="1"/>
  <c r="BJ32" i="42"/>
  <c r="BK32" i="42" s="1"/>
  <c r="BL32" i="42" s="1"/>
  <c r="BM32" i="42" s="1"/>
  <c r="BN32" i="42" s="1"/>
  <c r="BO32" i="42" s="1"/>
  <c r="BP32" i="42" s="1"/>
  <c r="BQ32" i="42" s="1"/>
  <c r="BR32" i="42" s="1"/>
  <c r="BJ8" i="42"/>
  <c r="BK8" i="42" s="1"/>
  <c r="BL8" i="42" s="1"/>
  <c r="BM8" i="42" s="1"/>
  <c r="BN8" i="42" s="1"/>
  <c r="BO8" i="42" s="1"/>
  <c r="BP8" i="42" s="1"/>
  <c r="BQ8" i="42" s="1"/>
  <c r="BR8" i="42" s="1"/>
  <c r="BJ69" i="42"/>
  <c r="BK69" i="42" s="1"/>
  <c r="BL69" i="42" s="1"/>
  <c r="BM69" i="42" s="1"/>
  <c r="BN69" i="42" s="1"/>
  <c r="BO69" i="42" s="1"/>
  <c r="BP69" i="42" s="1"/>
  <c r="BQ69" i="42" s="1"/>
  <c r="BR69" i="42" s="1"/>
  <c r="BJ67" i="42"/>
  <c r="BK67" i="42" s="1"/>
  <c r="BL67" i="42" s="1"/>
  <c r="BM67" i="42" s="1"/>
  <c r="BN67" i="42" s="1"/>
  <c r="BO67" i="42" s="1"/>
  <c r="BP67" i="42" s="1"/>
  <c r="BQ67" i="42" s="1"/>
  <c r="BR67" i="42" s="1"/>
  <c r="BJ31" i="42"/>
  <c r="BK31" i="42" s="1"/>
  <c r="BL31" i="42" s="1"/>
  <c r="BM31" i="42" s="1"/>
  <c r="BN31" i="42" s="1"/>
  <c r="BO31" i="42" s="1"/>
  <c r="BP31" i="42" s="1"/>
  <c r="BQ31" i="42" s="1"/>
  <c r="BR31" i="42" s="1"/>
  <c r="BJ11" i="42"/>
  <c r="BK11" i="42" s="1"/>
  <c r="BL11" i="42" s="1"/>
  <c r="BM11" i="42" s="1"/>
  <c r="BN11" i="42" s="1"/>
  <c r="BO11" i="42" s="1"/>
  <c r="BP11" i="42" s="1"/>
  <c r="BQ11" i="42" s="1"/>
  <c r="BR11" i="42" s="1"/>
  <c r="BJ20" i="42"/>
  <c r="BK20" i="42" s="1"/>
  <c r="BL20" i="42" s="1"/>
  <c r="BM20" i="42" s="1"/>
  <c r="BN20" i="42" s="1"/>
  <c r="BO20" i="42" s="1"/>
  <c r="BP20" i="42" s="1"/>
  <c r="BQ20" i="42" s="1"/>
  <c r="BR20" i="42" s="1"/>
  <c r="BJ66" i="42"/>
  <c r="BK66" i="42" s="1"/>
  <c r="BL66" i="42" s="1"/>
  <c r="BM66" i="42" s="1"/>
  <c r="BN66" i="42" s="1"/>
  <c r="BO66" i="42" s="1"/>
  <c r="BP66" i="42" s="1"/>
  <c r="BQ66" i="42" s="1"/>
  <c r="BR66" i="42" s="1"/>
  <c r="BJ61" i="42"/>
  <c r="BK61" i="42" s="1"/>
  <c r="BL61" i="42" s="1"/>
  <c r="BM61" i="42" s="1"/>
  <c r="BN61" i="42" s="1"/>
  <c r="BO61" i="42" s="1"/>
  <c r="BP61" i="42" s="1"/>
  <c r="BQ61" i="42" s="1"/>
  <c r="BR61" i="42" s="1"/>
  <c r="AL61" i="42"/>
  <c r="AM61" i="42" s="1"/>
  <c r="BJ43" i="42"/>
  <c r="BK43" i="42" s="1"/>
  <c r="BL43" i="42" s="1"/>
  <c r="BM43" i="42" s="1"/>
  <c r="BN43" i="42" s="1"/>
  <c r="BO43" i="42" s="1"/>
  <c r="BP43" i="42" s="1"/>
  <c r="BQ43" i="42" s="1"/>
  <c r="BR43" i="42" s="1"/>
  <c r="BJ34" i="42"/>
  <c r="BK34" i="42" s="1"/>
  <c r="BL34" i="42" s="1"/>
  <c r="BM34" i="42" s="1"/>
  <c r="BN34" i="42" s="1"/>
  <c r="BO34" i="42" s="1"/>
  <c r="BP34" i="42" s="1"/>
  <c r="BQ34" i="42" s="1"/>
  <c r="BR34" i="42" s="1"/>
  <c r="BJ18" i="42"/>
  <c r="BK18" i="42" s="1"/>
  <c r="BL18" i="42" s="1"/>
  <c r="BM18" i="42" s="1"/>
  <c r="BN18" i="42" s="1"/>
  <c r="BO18" i="42" s="1"/>
  <c r="BP18" i="42" s="1"/>
  <c r="BQ18" i="42" s="1"/>
  <c r="BR18" i="42" s="1"/>
  <c r="BJ21" i="42"/>
  <c r="BK21" i="42" s="1"/>
  <c r="BL21" i="42" s="1"/>
  <c r="BM21" i="42" s="1"/>
  <c r="BN21" i="42" s="1"/>
  <c r="BO21" i="42" s="1"/>
  <c r="BP21" i="42" s="1"/>
  <c r="BQ21" i="42" s="1"/>
  <c r="BR21" i="42" s="1"/>
  <c r="BJ12" i="42"/>
  <c r="BK12" i="42" s="1"/>
  <c r="BL12" i="42" s="1"/>
  <c r="BM12" i="42" s="1"/>
  <c r="BN12" i="42" s="1"/>
  <c r="BO12" i="42" s="1"/>
  <c r="BP12" i="42" s="1"/>
  <c r="BQ12" i="42" s="1"/>
  <c r="BR12" i="42" s="1"/>
  <c r="BJ57" i="42"/>
  <c r="BK57" i="42" s="1"/>
  <c r="BL57" i="42" s="1"/>
  <c r="BM57" i="42" s="1"/>
  <c r="BN57" i="42" s="1"/>
  <c r="BO57" i="42" s="1"/>
  <c r="BP57" i="42" s="1"/>
  <c r="BQ57" i="42" s="1"/>
  <c r="BR57" i="42" s="1"/>
  <c r="BJ68" i="42"/>
  <c r="BK68" i="42" s="1"/>
  <c r="BL68" i="42" s="1"/>
  <c r="BM68" i="42" s="1"/>
  <c r="BN68" i="42" s="1"/>
  <c r="BO68" i="42" s="1"/>
  <c r="BP68" i="42" s="1"/>
  <c r="BQ68" i="42" s="1"/>
  <c r="BR68" i="42" s="1"/>
  <c r="AL68" i="42"/>
  <c r="AM68" i="42" s="1"/>
  <c r="BJ62" i="42"/>
  <c r="BK62" i="42" s="1"/>
  <c r="BL62" i="42" s="1"/>
  <c r="BM62" i="42" s="1"/>
  <c r="BN62" i="42" s="1"/>
  <c r="BO62" i="42" s="1"/>
  <c r="BP62" i="42" s="1"/>
  <c r="BQ62" i="42" s="1"/>
  <c r="BR62" i="42" s="1"/>
  <c r="BJ46" i="42"/>
  <c r="BK46" i="42" s="1"/>
  <c r="BL46" i="42" s="1"/>
  <c r="BM46" i="42" s="1"/>
  <c r="BN46" i="42" s="1"/>
  <c r="BO46" i="42" s="1"/>
  <c r="BP46" i="42" s="1"/>
  <c r="BQ46" i="42" s="1"/>
  <c r="BR46" i="42" s="1"/>
  <c r="BJ37" i="42"/>
  <c r="BK37" i="42" s="1"/>
  <c r="BL37" i="42" s="1"/>
  <c r="BM37" i="42" s="1"/>
  <c r="BN37" i="42" s="1"/>
  <c r="BO37" i="42" s="1"/>
  <c r="BP37" i="42" s="1"/>
  <c r="BQ37" i="42" s="1"/>
  <c r="BR37" i="42" s="1"/>
  <c r="BJ5" i="42"/>
  <c r="BK5" i="42" s="1"/>
  <c r="BL5" i="42" s="1"/>
  <c r="BM5" i="42" s="1"/>
  <c r="BN5" i="42" s="1"/>
  <c r="BO5" i="42" s="1"/>
  <c r="BP5" i="42" s="1"/>
  <c r="BQ5" i="42" s="1"/>
  <c r="BR5" i="42" s="1"/>
  <c r="BJ55" i="42"/>
  <c r="BK55" i="42" s="1"/>
  <c r="BL55" i="42" s="1"/>
  <c r="BM55" i="42" s="1"/>
  <c r="BN55" i="42" s="1"/>
  <c r="BO55" i="42" s="1"/>
  <c r="BP55" i="42" s="1"/>
  <c r="BQ55" i="42" s="1"/>
  <c r="BR55" i="42" s="1"/>
  <c r="BJ49" i="42"/>
  <c r="BK49" i="42" s="1"/>
  <c r="BL49" i="42" s="1"/>
  <c r="BM49" i="42" s="1"/>
  <c r="BN49" i="42" s="1"/>
  <c r="BO49" i="42" s="1"/>
  <c r="BP49" i="42" s="1"/>
  <c r="BQ49" i="42" s="1"/>
  <c r="BR49" i="42" s="1"/>
  <c r="BJ35" i="42"/>
  <c r="BK35" i="42" s="1"/>
  <c r="BL35" i="42" s="1"/>
  <c r="BM35" i="42" s="1"/>
  <c r="BN35" i="42" s="1"/>
  <c r="BO35" i="42" s="1"/>
  <c r="BP35" i="42" s="1"/>
  <c r="BQ35" i="42" s="1"/>
  <c r="BR35" i="42" s="1"/>
  <c r="BJ26" i="42"/>
  <c r="BK26" i="42" s="1"/>
  <c r="BL26" i="42" s="1"/>
  <c r="BM26" i="42" s="1"/>
  <c r="BN26" i="42" s="1"/>
  <c r="BO26" i="42" s="1"/>
  <c r="BP26" i="42" s="1"/>
  <c r="BQ26" i="42" s="1"/>
  <c r="BR26" i="42" s="1"/>
  <c r="BJ14" i="42"/>
  <c r="BK14" i="42" s="1"/>
  <c r="BL14" i="42" s="1"/>
  <c r="BM14" i="42" s="1"/>
  <c r="BN14" i="42" s="1"/>
  <c r="BO14" i="42" s="1"/>
  <c r="BP14" i="42" s="1"/>
  <c r="BQ14" i="42" s="1"/>
  <c r="BR14" i="42" s="1"/>
  <c r="BJ71" i="42"/>
  <c r="BK71" i="42" s="1"/>
  <c r="BL71" i="42" s="1"/>
  <c r="BM71" i="42" s="1"/>
  <c r="BN71" i="42" s="1"/>
  <c r="BO71" i="42" s="1"/>
  <c r="BP71" i="42" s="1"/>
  <c r="BQ71" i="42" s="1"/>
  <c r="BR71" i="42" s="1"/>
  <c r="BJ64" i="42"/>
  <c r="BK64" i="42" s="1"/>
  <c r="BL64" i="42" s="1"/>
  <c r="BM64" i="42" s="1"/>
  <c r="BN64" i="42" s="1"/>
  <c r="BO64" i="42" s="1"/>
  <c r="BP64" i="42" s="1"/>
  <c r="BQ64" i="42" s="1"/>
  <c r="BR64" i="42" s="1"/>
  <c r="BJ60" i="42"/>
  <c r="BK60" i="42" s="1"/>
  <c r="BL60" i="42" s="1"/>
  <c r="BM60" i="42" s="1"/>
  <c r="BN60" i="42" s="1"/>
  <c r="BO60" i="42" s="1"/>
  <c r="BP60" i="42" s="1"/>
  <c r="BQ60" i="42" s="1"/>
  <c r="BR60" i="42" s="1"/>
  <c r="BJ44" i="42"/>
  <c r="BK44" i="42" s="1"/>
  <c r="BL44" i="42" s="1"/>
  <c r="BM44" i="42" s="1"/>
  <c r="BN44" i="42" s="1"/>
  <c r="BO44" i="42" s="1"/>
  <c r="BP44" i="42" s="1"/>
  <c r="BQ44" i="42" s="1"/>
  <c r="BR44" i="42" s="1"/>
  <c r="BJ41" i="42"/>
  <c r="BK41" i="42" s="1"/>
  <c r="BL41" i="42" s="1"/>
  <c r="BM41" i="42" s="1"/>
  <c r="BN41" i="42" s="1"/>
  <c r="BO41" i="42" s="1"/>
  <c r="BP41" i="42" s="1"/>
  <c r="BQ41" i="42" s="1"/>
  <c r="BR41" i="42" s="1"/>
  <c r="BJ7" i="42"/>
  <c r="BK7" i="42" s="1"/>
  <c r="BL7" i="42" s="1"/>
  <c r="BM7" i="42" s="1"/>
  <c r="BN7" i="42" s="1"/>
  <c r="BO7" i="42" s="1"/>
  <c r="BP7" i="42" s="1"/>
  <c r="BQ7" i="42" s="1"/>
  <c r="BR7" i="42" s="1"/>
  <c r="BJ33" i="42"/>
  <c r="BK33" i="42" s="1"/>
  <c r="BL33" i="42" s="1"/>
  <c r="BM33" i="42" s="1"/>
  <c r="BN33" i="42" s="1"/>
  <c r="BO33" i="42" s="1"/>
  <c r="BP33" i="42" s="1"/>
  <c r="BQ33" i="42" s="1"/>
  <c r="BR33" i="42" s="1"/>
  <c r="BJ28" i="42"/>
  <c r="BK28" i="42" s="1"/>
  <c r="BL28" i="42" s="1"/>
  <c r="BM28" i="42" s="1"/>
  <c r="BN28" i="42" s="1"/>
  <c r="BO28" i="42" s="1"/>
  <c r="BP28" i="42" s="1"/>
  <c r="BQ28" i="42" s="1"/>
  <c r="BR28" i="42" s="1"/>
  <c r="BJ54" i="42"/>
  <c r="BK54" i="42" s="1"/>
  <c r="BL54" i="42" s="1"/>
  <c r="BM54" i="42" s="1"/>
  <c r="BN54" i="42" s="1"/>
  <c r="BO54" i="42" s="1"/>
  <c r="BP54" i="42" s="1"/>
  <c r="BQ54" i="42" s="1"/>
  <c r="BR54" i="42" s="1"/>
  <c r="BJ47" i="42"/>
  <c r="BK47" i="42" s="1"/>
  <c r="BL47" i="42" s="1"/>
  <c r="BM47" i="42" s="1"/>
  <c r="BN47" i="42" s="1"/>
  <c r="BO47" i="42" s="1"/>
  <c r="BP47" i="42" s="1"/>
  <c r="BQ47" i="42" s="1"/>
  <c r="BR47" i="42" s="1"/>
  <c r="BJ38" i="42"/>
  <c r="BK38" i="42" s="1"/>
  <c r="BL38" i="42" s="1"/>
  <c r="BM38" i="42" s="1"/>
  <c r="BN38" i="42" s="1"/>
  <c r="BO38" i="42" s="1"/>
  <c r="BP38" i="42" s="1"/>
  <c r="BQ38" i="42" s="1"/>
  <c r="BR38" i="42" s="1"/>
  <c r="BJ25" i="42"/>
  <c r="BK25" i="42" s="1"/>
  <c r="BL25" i="42" s="1"/>
  <c r="BM25" i="42" s="1"/>
  <c r="BN25" i="42" s="1"/>
  <c r="BO25" i="42" s="1"/>
  <c r="BP25" i="42" s="1"/>
  <c r="BQ25" i="42" s="1"/>
  <c r="BR25" i="42" s="1"/>
  <c r="BJ24" i="42"/>
  <c r="BK24" i="42" s="1"/>
  <c r="BL24" i="42" s="1"/>
  <c r="BM24" i="42" s="1"/>
  <c r="BN24" i="42" s="1"/>
  <c r="BO24" i="42" s="1"/>
  <c r="BP24" i="42" s="1"/>
  <c r="BQ24" i="42" s="1"/>
  <c r="BR24" i="42" s="1"/>
  <c r="BJ16" i="42"/>
  <c r="BK16" i="42" s="1"/>
  <c r="BL16" i="42" s="1"/>
  <c r="BM16" i="42" s="1"/>
  <c r="BN16" i="42" s="1"/>
  <c r="BO16" i="42" s="1"/>
  <c r="BP16" i="42" s="1"/>
  <c r="BQ16" i="42" s="1"/>
  <c r="BR16" i="42" s="1"/>
  <c r="BJ72" i="42"/>
  <c r="BK72" i="42" s="1"/>
  <c r="BL72" i="42" s="1"/>
  <c r="BM72" i="42" s="1"/>
  <c r="BN72" i="42" s="1"/>
  <c r="BO72" i="42" s="1"/>
  <c r="BP72" i="42" s="1"/>
  <c r="BQ72" i="42" s="1"/>
  <c r="BR72" i="42" s="1"/>
  <c r="BJ65" i="42"/>
  <c r="BK65" i="42" s="1"/>
  <c r="BL65" i="42" s="1"/>
  <c r="BM65" i="42" s="1"/>
  <c r="BN65" i="42" s="1"/>
  <c r="BO65" i="42" s="1"/>
  <c r="BP65" i="42" s="1"/>
  <c r="BQ65" i="42" s="1"/>
  <c r="BR65" i="42" s="1"/>
  <c r="BJ27" i="42"/>
  <c r="BK27" i="42" s="1"/>
  <c r="BL27" i="42" s="1"/>
  <c r="BM27" i="42" s="1"/>
  <c r="BN27" i="42" s="1"/>
  <c r="BO27" i="42" s="1"/>
  <c r="BP27" i="42" s="1"/>
  <c r="BQ27" i="42" s="1"/>
  <c r="BR27" i="42" s="1"/>
  <c r="BJ45" i="42"/>
  <c r="BK45" i="42" s="1"/>
  <c r="BL45" i="42" s="1"/>
  <c r="BM45" i="42" s="1"/>
  <c r="BN45" i="42" s="1"/>
  <c r="BO45" i="42" s="1"/>
  <c r="BP45" i="42" s="1"/>
  <c r="BQ45" i="42" s="1"/>
  <c r="BR45" i="42" s="1"/>
  <c r="BJ9" i="42"/>
  <c r="BK9" i="42" s="1"/>
  <c r="BL9" i="42" s="1"/>
  <c r="BM9" i="42" s="1"/>
  <c r="BN9" i="42" s="1"/>
  <c r="BO9" i="42" s="1"/>
  <c r="BP9" i="42" s="1"/>
  <c r="BQ9" i="42" s="1"/>
  <c r="BR9" i="42" s="1"/>
  <c r="BJ13" i="42"/>
  <c r="BK13" i="42" s="1"/>
  <c r="BL13" i="42" s="1"/>
  <c r="BM13" i="42" s="1"/>
  <c r="BN13" i="42" s="1"/>
  <c r="BO13" i="42" s="1"/>
  <c r="BP13" i="42" s="1"/>
  <c r="BQ13" i="42" s="1"/>
  <c r="BR13" i="42" s="1"/>
  <c r="BJ59" i="42"/>
  <c r="BK59" i="42" s="1"/>
  <c r="BL59" i="42" s="1"/>
  <c r="BM59" i="42" s="1"/>
  <c r="BN59" i="42" s="1"/>
  <c r="BO59" i="42" s="1"/>
  <c r="BP59" i="42" s="1"/>
  <c r="BQ59" i="42" s="1"/>
  <c r="BR59" i="42" s="1"/>
  <c r="BJ53" i="42"/>
  <c r="BK53" i="42" s="1"/>
  <c r="BL53" i="42" s="1"/>
  <c r="BM53" i="42" s="1"/>
  <c r="BN53" i="42" s="1"/>
  <c r="BO53" i="42" s="1"/>
  <c r="BP53" i="42" s="1"/>
  <c r="BQ53" i="42" s="1"/>
  <c r="BR53" i="42" s="1"/>
  <c r="BJ39" i="42"/>
  <c r="BK39" i="42" s="1"/>
  <c r="BL39" i="42" s="1"/>
  <c r="BM39" i="42" s="1"/>
  <c r="BN39" i="42" s="1"/>
  <c r="BO39" i="42" s="1"/>
  <c r="BP39" i="42" s="1"/>
  <c r="BQ39" i="42" s="1"/>
  <c r="BR39" i="42" s="1"/>
  <c r="BJ30" i="42"/>
  <c r="BK30" i="42" s="1"/>
  <c r="BL30" i="42" s="1"/>
  <c r="BM30" i="42" s="1"/>
  <c r="BN30" i="42" s="1"/>
  <c r="BO30" i="42" s="1"/>
  <c r="BP30" i="42" s="1"/>
  <c r="BQ30" i="42" s="1"/>
  <c r="BR30" i="42" s="1"/>
  <c r="BJ17" i="42"/>
  <c r="BK17" i="42" s="1"/>
  <c r="BL17" i="42" s="1"/>
  <c r="BM17" i="42" s="1"/>
  <c r="BN17" i="42" s="1"/>
  <c r="BO17" i="42" s="1"/>
  <c r="BP17" i="42" s="1"/>
  <c r="BQ17" i="42" s="1"/>
  <c r="BR17" i="42" s="1"/>
  <c r="BJ63" i="42"/>
  <c r="BK63" i="42" s="1"/>
  <c r="BL63" i="42" s="1"/>
  <c r="BM63" i="42" s="1"/>
  <c r="BN63" i="42" s="1"/>
  <c r="BO63" i="42" s="1"/>
  <c r="BP63" i="42" s="1"/>
  <c r="BQ63" i="42" s="1"/>
  <c r="BR63" i="42" s="1"/>
  <c r="BJ58" i="42"/>
  <c r="BK58" i="42" s="1"/>
  <c r="BL58" i="42" s="1"/>
  <c r="BM58" i="42" s="1"/>
  <c r="BN58" i="42" s="1"/>
  <c r="BO58" i="42" s="1"/>
  <c r="BP58" i="42" s="1"/>
  <c r="BQ58" i="42" s="1"/>
  <c r="BR58" i="42" s="1"/>
  <c r="BJ48" i="42"/>
  <c r="BK48" i="42" s="1"/>
  <c r="BL48" i="42" s="1"/>
  <c r="BM48" i="42" s="1"/>
  <c r="BN48" i="42" s="1"/>
  <c r="BO48" i="42" s="1"/>
  <c r="BP48" i="42" s="1"/>
  <c r="BQ48" i="42" s="1"/>
  <c r="BR48" i="42" s="1"/>
  <c r="BJ42" i="42"/>
  <c r="BK42" i="42" s="1"/>
  <c r="BL42" i="42" s="1"/>
  <c r="BM42" i="42" s="1"/>
  <c r="BN42" i="42" s="1"/>
  <c r="BO42" i="42" s="1"/>
  <c r="BP42" i="42" s="1"/>
  <c r="BQ42" i="42" s="1"/>
  <c r="BR42" i="42" s="1"/>
  <c r="BJ29" i="42"/>
  <c r="BK29" i="42" s="1"/>
  <c r="BL29" i="42" s="1"/>
  <c r="BM29" i="42" s="1"/>
  <c r="BN29" i="42" s="1"/>
  <c r="BO29" i="42" s="1"/>
  <c r="BP29" i="42" s="1"/>
  <c r="BQ29" i="42" s="1"/>
  <c r="BR29" i="42" s="1"/>
  <c r="BJ10" i="42"/>
  <c r="BK10" i="42" s="1"/>
  <c r="BL10" i="42" s="1"/>
  <c r="BM10" i="42" s="1"/>
  <c r="BN10" i="42" s="1"/>
  <c r="BO10" i="42" s="1"/>
  <c r="BP10" i="42" s="1"/>
  <c r="BQ10" i="42" s="1"/>
  <c r="BR10" i="42" s="1"/>
  <c r="BJ23" i="42"/>
  <c r="BK23" i="42" s="1"/>
  <c r="BL23" i="42" s="1"/>
  <c r="BM23" i="42" s="1"/>
  <c r="BN23" i="42" s="1"/>
  <c r="BO23" i="42" s="1"/>
  <c r="BP23" i="42" s="1"/>
  <c r="BQ23" i="42" s="1"/>
  <c r="BR23" i="42" s="1"/>
  <c r="BJ48" i="41"/>
  <c r="BK48" i="41" s="1"/>
  <c r="BL48" i="41" s="1"/>
  <c r="BM48" i="41" s="1"/>
  <c r="BN48" i="41" s="1"/>
  <c r="BO48" i="41" s="1"/>
  <c r="BP48" i="41" s="1"/>
  <c r="BQ48" i="41" s="1"/>
  <c r="BR48" i="41" s="1"/>
  <c r="AL48" i="41"/>
  <c r="AM48" i="41" s="1"/>
  <c r="BJ15" i="41"/>
  <c r="BK15" i="41" s="1"/>
  <c r="BL15" i="41" s="1"/>
  <c r="BM15" i="41" s="1"/>
  <c r="BN15" i="41" s="1"/>
  <c r="BO15" i="41" s="1"/>
  <c r="BP15" i="41" s="1"/>
  <c r="BQ15" i="41" s="1"/>
  <c r="BR15" i="41" s="1"/>
  <c r="BJ41" i="41"/>
  <c r="BK41" i="41" s="1"/>
  <c r="BL41" i="41" s="1"/>
  <c r="BM41" i="41" s="1"/>
  <c r="BN41" i="41" s="1"/>
  <c r="BO41" i="41" s="1"/>
  <c r="BP41" i="41" s="1"/>
  <c r="BQ41" i="41" s="1"/>
  <c r="BR41" i="41" s="1"/>
  <c r="BJ43" i="41"/>
  <c r="BK43" i="41" s="1"/>
  <c r="BL43" i="41" s="1"/>
  <c r="BM43" i="41" s="1"/>
  <c r="BN43" i="41" s="1"/>
  <c r="BO43" i="41" s="1"/>
  <c r="BP43" i="41" s="1"/>
  <c r="BQ43" i="41" s="1"/>
  <c r="BR43" i="41" s="1"/>
  <c r="BJ37" i="41"/>
  <c r="BK37" i="41" s="1"/>
  <c r="BL37" i="41" s="1"/>
  <c r="BM37" i="41" s="1"/>
  <c r="BN37" i="41" s="1"/>
  <c r="BO37" i="41" s="1"/>
  <c r="BP37" i="41" s="1"/>
  <c r="BQ37" i="41" s="1"/>
  <c r="BR37" i="41" s="1"/>
  <c r="BJ6" i="41"/>
  <c r="BK6" i="41" s="1"/>
  <c r="BL6" i="41" s="1"/>
  <c r="BM6" i="41" s="1"/>
  <c r="BN6" i="41" s="1"/>
  <c r="BO6" i="41" s="1"/>
  <c r="BP6" i="41" s="1"/>
  <c r="BQ6" i="41" s="1"/>
  <c r="BR6" i="41" s="1"/>
  <c r="BJ52" i="41"/>
  <c r="BK52" i="41" s="1"/>
  <c r="BL52" i="41" s="1"/>
  <c r="BM52" i="41" s="1"/>
  <c r="BN52" i="41" s="1"/>
  <c r="BO52" i="41" s="1"/>
  <c r="BP52" i="41" s="1"/>
  <c r="BQ52" i="41" s="1"/>
  <c r="BR52" i="41" s="1"/>
  <c r="AL52" i="41"/>
  <c r="AM52" i="41" s="1"/>
  <c r="BJ27" i="41"/>
  <c r="BK27" i="41" s="1"/>
  <c r="BL27" i="41" s="1"/>
  <c r="BM27" i="41" s="1"/>
  <c r="BN27" i="41" s="1"/>
  <c r="BO27" i="41" s="1"/>
  <c r="BP27" i="41" s="1"/>
  <c r="BQ27" i="41" s="1"/>
  <c r="BR27" i="41" s="1"/>
  <c r="BJ62" i="41"/>
  <c r="BK62" i="41" s="1"/>
  <c r="BL62" i="41" s="1"/>
  <c r="BM62" i="41" s="1"/>
  <c r="BN62" i="41" s="1"/>
  <c r="BO62" i="41" s="1"/>
  <c r="BP62" i="41" s="1"/>
  <c r="BQ62" i="41" s="1"/>
  <c r="BR62" i="41" s="1"/>
  <c r="BJ58" i="41"/>
  <c r="BK58" i="41" s="1"/>
  <c r="BL58" i="41" s="1"/>
  <c r="BM58" i="41" s="1"/>
  <c r="BN58" i="41" s="1"/>
  <c r="BO58" i="41" s="1"/>
  <c r="BP58" i="41" s="1"/>
  <c r="BQ58" i="41" s="1"/>
  <c r="BR58" i="41" s="1"/>
  <c r="BJ28" i="41"/>
  <c r="BK28" i="41" s="1"/>
  <c r="BL28" i="41" s="1"/>
  <c r="BM28" i="41" s="1"/>
  <c r="BN28" i="41" s="1"/>
  <c r="BO28" i="41" s="1"/>
  <c r="BP28" i="41" s="1"/>
  <c r="BQ28" i="41" s="1"/>
  <c r="BR28" i="41" s="1"/>
  <c r="BJ19" i="41"/>
  <c r="BK19" i="41" s="1"/>
  <c r="BL19" i="41" s="1"/>
  <c r="BM19" i="41" s="1"/>
  <c r="BN19" i="41" s="1"/>
  <c r="BO19" i="41" s="1"/>
  <c r="BP19" i="41" s="1"/>
  <c r="BQ19" i="41" s="1"/>
  <c r="BR19" i="41" s="1"/>
  <c r="BJ45" i="41"/>
  <c r="BK45" i="41" s="1"/>
  <c r="BL45" i="41" s="1"/>
  <c r="BM45" i="41" s="1"/>
  <c r="BN45" i="41" s="1"/>
  <c r="BO45" i="41" s="1"/>
  <c r="BP45" i="41" s="1"/>
  <c r="BQ45" i="41" s="1"/>
  <c r="BR45" i="41" s="1"/>
  <c r="BJ22" i="41"/>
  <c r="BK22" i="41" s="1"/>
  <c r="BL22" i="41" s="1"/>
  <c r="BM22" i="41" s="1"/>
  <c r="BN22" i="41" s="1"/>
  <c r="BO22" i="41" s="1"/>
  <c r="BP22" i="41" s="1"/>
  <c r="BQ22" i="41" s="1"/>
  <c r="BR22" i="41" s="1"/>
  <c r="BJ54" i="41"/>
  <c r="BK54" i="41" s="1"/>
  <c r="BL54" i="41" s="1"/>
  <c r="BM54" i="41" s="1"/>
  <c r="BN54" i="41" s="1"/>
  <c r="BO54" i="41" s="1"/>
  <c r="BP54" i="41" s="1"/>
  <c r="BQ54" i="41" s="1"/>
  <c r="BR54" i="41" s="1"/>
  <c r="BJ31" i="41"/>
  <c r="BK31" i="41" s="1"/>
  <c r="BL31" i="41" s="1"/>
  <c r="BM31" i="41" s="1"/>
  <c r="BN31" i="41" s="1"/>
  <c r="BO31" i="41" s="1"/>
  <c r="BP31" i="41" s="1"/>
  <c r="BQ31" i="41" s="1"/>
  <c r="BR31" i="41" s="1"/>
  <c r="BJ32" i="41"/>
  <c r="BK32" i="41" s="1"/>
  <c r="BL32" i="41" s="1"/>
  <c r="BM32" i="41" s="1"/>
  <c r="BN32" i="41" s="1"/>
  <c r="BO32" i="41" s="1"/>
  <c r="BP32" i="41" s="1"/>
  <c r="BQ32" i="41" s="1"/>
  <c r="BR32" i="41" s="1"/>
  <c r="AL32" i="41"/>
  <c r="AM32" i="41" s="1"/>
  <c r="BJ18" i="41"/>
  <c r="BK18" i="41" s="1"/>
  <c r="BL18" i="41" s="1"/>
  <c r="BM18" i="41" s="1"/>
  <c r="BN18" i="41" s="1"/>
  <c r="BO18" i="41" s="1"/>
  <c r="BP18" i="41" s="1"/>
  <c r="BQ18" i="41" s="1"/>
  <c r="BR18" i="41" s="1"/>
  <c r="BJ12" i="41"/>
  <c r="BK12" i="41" s="1"/>
  <c r="BL12" i="41" s="1"/>
  <c r="BM12" i="41" s="1"/>
  <c r="BN12" i="41" s="1"/>
  <c r="BO12" i="41" s="1"/>
  <c r="BP12" i="41" s="1"/>
  <c r="BQ12" i="41" s="1"/>
  <c r="BR12" i="41" s="1"/>
  <c r="BJ29" i="41"/>
  <c r="BK29" i="41" s="1"/>
  <c r="BL29" i="41" s="1"/>
  <c r="BM29" i="41" s="1"/>
  <c r="BN29" i="41" s="1"/>
  <c r="BO29" i="41" s="1"/>
  <c r="BP29" i="41" s="1"/>
  <c r="BQ29" i="41" s="1"/>
  <c r="BR29" i="41" s="1"/>
  <c r="BJ64" i="41"/>
  <c r="BK64" i="41" s="1"/>
  <c r="BL64" i="41" s="1"/>
  <c r="BM64" i="41" s="1"/>
  <c r="BN64" i="41" s="1"/>
  <c r="BO64" i="41" s="1"/>
  <c r="BP64" i="41" s="1"/>
  <c r="BQ64" i="41" s="1"/>
  <c r="BR64" i="41" s="1"/>
  <c r="BJ61" i="41"/>
  <c r="BK61" i="41" s="1"/>
  <c r="BL61" i="41" s="1"/>
  <c r="BM61" i="41" s="1"/>
  <c r="BN61" i="41" s="1"/>
  <c r="BO61" i="41" s="1"/>
  <c r="BP61" i="41" s="1"/>
  <c r="BQ61" i="41" s="1"/>
  <c r="BR61" i="41" s="1"/>
  <c r="BJ51" i="41"/>
  <c r="BK51" i="41" s="1"/>
  <c r="BL51" i="41" s="1"/>
  <c r="BM51" i="41" s="1"/>
  <c r="BN51" i="41" s="1"/>
  <c r="BO51" i="41" s="1"/>
  <c r="BP51" i="41" s="1"/>
  <c r="BQ51" i="41" s="1"/>
  <c r="BR51" i="41" s="1"/>
  <c r="BJ20" i="41"/>
  <c r="BK20" i="41" s="1"/>
  <c r="BL20" i="41" s="1"/>
  <c r="BM20" i="41" s="1"/>
  <c r="BN20" i="41" s="1"/>
  <c r="BO20" i="41" s="1"/>
  <c r="BP20" i="41" s="1"/>
  <c r="BQ20" i="41" s="1"/>
  <c r="BR20" i="41" s="1"/>
  <c r="AL20" i="41"/>
  <c r="AM20" i="41" s="1"/>
  <c r="BJ53" i="41"/>
  <c r="BK53" i="41" s="1"/>
  <c r="BL53" i="41" s="1"/>
  <c r="BM53" i="41" s="1"/>
  <c r="BN53" i="41" s="1"/>
  <c r="BO53" i="41" s="1"/>
  <c r="BP53" i="41" s="1"/>
  <c r="BQ53" i="41" s="1"/>
  <c r="BR53" i="41" s="1"/>
  <c r="BJ71" i="41"/>
  <c r="BK71" i="41" s="1"/>
  <c r="BL71" i="41" s="1"/>
  <c r="BM71" i="41" s="1"/>
  <c r="BN71" i="41" s="1"/>
  <c r="BO71" i="41" s="1"/>
  <c r="BP71" i="41" s="1"/>
  <c r="BQ71" i="41" s="1"/>
  <c r="BR71" i="41" s="1"/>
  <c r="BJ65" i="41"/>
  <c r="BK65" i="41" s="1"/>
  <c r="BL65" i="41" s="1"/>
  <c r="BM65" i="41" s="1"/>
  <c r="BN65" i="41" s="1"/>
  <c r="BO65" i="41" s="1"/>
  <c r="BP65" i="41" s="1"/>
  <c r="BQ65" i="41" s="1"/>
  <c r="BR65" i="41" s="1"/>
  <c r="BJ21" i="41"/>
  <c r="BK21" i="41" s="1"/>
  <c r="BL21" i="41" s="1"/>
  <c r="BM21" i="41" s="1"/>
  <c r="BN21" i="41" s="1"/>
  <c r="BO21" i="41" s="1"/>
  <c r="BP21" i="41" s="1"/>
  <c r="BQ21" i="41" s="1"/>
  <c r="BR21" i="41" s="1"/>
  <c r="BJ60" i="41"/>
  <c r="BK60" i="41" s="1"/>
  <c r="BL60" i="41" s="1"/>
  <c r="BM60" i="41" s="1"/>
  <c r="BN60" i="41" s="1"/>
  <c r="BO60" i="41" s="1"/>
  <c r="BP60" i="41" s="1"/>
  <c r="BQ60" i="41" s="1"/>
  <c r="BR60" i="41" s="1"/>
  <c r="BJ40" i="41"/>
  <c r="BK40" i="41" s="1"/>
  <c r="BL40" i="41" s="1"/>
  <c r="BM40" i="41" s="1"/>
  <c r="BN40" i="41" s="1"/>
  <c r="BO40" i="41" s="1"/>
  <c r="BP40" i="41" s="1"/>
  <c r="BQ40" i="41" s="1"/>
  <c r="BR40" i="41" s="1"/>
  <c r="BJ67" i="41"/>
  <c r="BK67" i="41" s="1"/>
  <c r="BL67" i="41" s="1"/>
  <c r="BM67" i="41" s="1"/>
  <c r="BN67" i="41" s="1"/>
  <c r="BO67" i="41" s="1"/>
  <c r="BP67" i="41" s="1"/>
  <c r="BQ67" i="41" s="1"/>
  <c r="BR67" i="41" s="1"/>
  <c r="BJ57" i="41"/>
  <c r="BK57" i="41" s="1"/>
  <c r="BL57" i="41" s="1"/>
  <c r="BM57" i="41" s="1"/>
  <c r="BN57" i="41" s="1"/>
  <c r="BO57" i="41" s="1"/>
  <c r="BP57" i="41" s="1"/>
  <c r="BQ57" i="41" s="1"/>
  <c r="BR57" i="41" s="1"/>
  <c r="BJ39" i="41"/>
  <c r="BK39" i="41" s="1"/>
  <c r="BL39" i="41" s="1"/>
  <c r="BM39" i="41" s="1"/>
  <c r="BN39" i="41" s="1"/>
  <c r="BO39" i="41" s="1"/>
  <c r="BP39" i="41" s="1"/>
  <c r="BQ39" i="41" s="1"/>
  <c r="BR39" i="41" s="1"/>
  <c r="BJ55" i="41"/>
  <c r="BK55" i="41" s="1"/>
  <c r="BL55" i="41" s="1"/>
  <c r="BM55" i="41" s="1"/>
  <c r="BN55" i="41" s="1"/>
  <c r="BO55" i="41" s="1"/>
  <c r="BP55" i="41" s="1"/>
  <c r="BQ55" i="41" s="1"/>
  <c r="BR55" i="41" s="1"/>
  <c r="AL55" i="41"/>
  <c r="AM55" i="41" s="1"/>
  <c r="BJ72" i="41"/>
  <c r="BK72" i="41" s="1"/>
  <c r="BL72" i="41" s="1"/>
  <c r="BM72" i="41" s="1"/>
  <c r="BN72" i="41" s="1"/>
  <c r="BO72" i="41" s="1"/>
  <c r="BP72" i="41" s="1"/>
  <c r="BQ72" i="41" s="1"/>
  <c r="BR72" i="41" s="1"/>
  <c r="AL72" i="41"/>
  <c r="AM72" i="41" s="1"/>
  <c r="BJ30" i="41"/>
  <c r="BK30" i="41" s="1"/>
  <c r="BL30" i="41" s="1"/>
  <c r="BM30" i="41" s="1"/>
  <c r="BN30" i="41" s="1"/>
  <c r="BO30" i="41" s="1"/>
  <c r="BP30" i="41" s="1"/>
  <c r="BQ30" i="41" s="1"/>
  <c r="BR30" i="41" s="1"/>
  <c r="BJ35" i="41"/>
  <c r="BK35" i="41" s="1"/>
  <c r="BL35" i="41" s="1"/>
  <c r="BM35" i="41" s="1"/>
  <c r="BN35" i="41" s="1"/>
  <c r="BO35" i="41" s="1"/>
  <c r="BP35" i="41" s="1"/>
  <c r="BQ35" i="41" s="1"/>
  <c r="BR35" i="41" s="1"/>
  <c r="BJ42" i="41"/>
  <c r="BK42" i="41" s="1"/>
  <c r="BL42" i="41" s="1"/>
  <c r="BM42" i="41" s="1"/>
  <c r="BN42" i="41" s="1"/>
  <c r="BO42" i="41" s="1"/>
  <c r="BP42" i="41" s="1"/>
  <c r="BQ42" i="41" s="1"/>
  <c r="BR42" i="41" s="1"/>
  <c r="BJ47" i="41"/>
  <c r="BK47" i="41" s="1"/>
  <c r="BL47" i="41" s="1"/>
  <c r="BM47" i="41" s="1"/>
  <c r="BN47" i="41" s="1"/>
  <c r="BO47" i="41" s="1"/>
  <c r="BP47" i="41" s="1"/>
  <c r="BQ47" i="41" s="1"/>
  <c r="BR47" i="41" s="1"/>
  <c r="BJ59" i="41"/>
  <c r="BK59" i="41" s="1"/>
  <c r="BL59" i="41" s="1"/>
  <c r="BM59" i="41" s="1"/>
  <c r="BN59" i="41" s="1"/>
  <c r="BO59" i="41" s="1"/>
  <c r="BP59" i="41" s="1"/>
  <c r="BQ59" i="41" s="1"/>
  <c r="BR59" i="41" s="1"/>
  <c r="BJ26" i="41"/>
  <c r="BK26" i="41" s="1"/>
  <c r="BL26" i="41" s="1"/>
  <c r="BM26" i="41" s="1"/>
  <c r="BN26" i="41" s="1"/>
  <c r="BO26" i="41" s="1"/>
  <c r="BP26" i="41" s="1"/>
  <c r="BQ26" i="41" s="1"/>
  <c r="BR26" i="41" s="1"/>
  <c r="BJ33" i="41"/>
  <c r="BK33" i="41" s="1"/>
  <c r="BL33" i="41" s="1"/>
  <c r="BM33" i="41" s="1"/>
  <c r="BN33" i="41" s="1"/>
  <c r="BO33" i="41" s="1"/>
  <c r="BP33" i="41" s="1"/>
  <c r="BQ33" i="41" s="1"/>
  <c r="BR33" i="41" s="1"/>
  <c r="AL33" i="41"/>
  <c r="AM33" i="41" s="1"/>
  <c r="BJ66" i="41"/>
  <c r="BK66" i="41" s="1"/>
  <c r="BL66" i="41" s="1"/>
  <c r="BM66" i="41" s="1"/>
  <c r="BN66" i="41" s="1"/>
  <c r="BO66" i="41" s="1"/>
  <c r="BP66" i="41" s="1"/>
  <c r="BQ66" i="41" s="1"/>
  <c r="BR66" i="41" s="1"/>
  <c r="BJ68" i="41"/>
  <c r="BK68" i="41" s="1"/>
  <c r="BL68" i="41" s="1"/>
  <c r="BM68" i="41" s="1"/>
  <c r="BN68" i="41" s="1"/>
  <c r="BO68" i="41" s="1"/>
  <c r="BP68" i="41" s="1"/>
  <c r="BQ68" i="41" s="1"/>
  <c r="BR68" i="41" s="1"/>
  <c r="BJ34" i="41"/>
  <c r="BK34" i="41" s="1"/>
  <c r="BL34" i="41" s="1"/>
  <c r="BM34" i="41" s="1"/>
  <c r="BN34" i="41" s="1"/>
  <c r="BO34" i="41" s="1"/>
  <c r="BP34" i="41" s="1"/>
  <c r="BQ34" i="41" s="1"/>
  <c r="BR34" i="41" s="1"/>
  <c r="AL34" i="41"/>
  <c r="AM34" i="41" s="1"/>
  <c r="BJ70" i="41"/>
  <c r="BK70" i="41" s="1"/>
  <c r="BL70" i="41" s="1"/>
  <c r="BM70" i="41" s="1"/>
  <c r="BN70" i="41" s="1"/>
  <c r="BO70" i="41" s="1"/>
  <c r="BP70" i="41" s="1"/>
  <c r="BQ70" i="41" s="1"/>
  <c r="BR70" i="41" s="1"/>
  <c r="AL70" i="41"/>
  <c r="AM70" i="41" s="1"/>
  <c r="BJ7" i="41"/>
  <c r="BK7" i="41" s="1"/>
  <c r="BL7" i="41" s="1"/>
  <c r="BM7" i="41" s="1"/>
  <c r="BN7" i="41" s="1"/>
  <c r="BO7" i="41" s="1"/>
  <c r="BP7" i="41" s="1"/>
  <c r="BQ7" i="41" s="1"/>
  <c r="BR7" i="41" s="1"/>
  <c r="BJ16" i="41"/>
  <c r="BK16" i="41" s="1"/>
  <c r="BL16" i="41" s="1"/>
  <c r="BM16" i="41" s="1"/>
  <c r="BN16" i="41" s="1"/>
  <c r="BO16" i="41" s="1"/>
  <c r="BP16" i="41" s="1"/>
  <c r="BQ16" i="41" s="1"/>
  <c r="BR16" i="41" s="1"/>
  <c r="BJ49" i="41"/>
  <c r="BK49" i="41" s="1"/>
  <c r="BL49" i="41" s="1"/>
  <c r="BM49" i="41" s="1"/>
  <c r="BN49" i="41" s="1"/>
  <c r="BO49" i="41" s="1"/>
  <c r="BP49" i="41" s="1"/>
  <c r="BQ49" i="41" s="1"/>
  <c r="BR49" i="41" s="1"/>
  <c r="BJ17" i="41"/>
  <c r="BK17" i="41" s="1"/>
  <c r="BL17" i="41" s="1"/>
  <c r="BM17" i="41" s="1"/>
  <c r="BN17" i="41" s="1"/>
  <c r="BO17" i="41" s="1"/>
  <c r="BP17" i="41" s="1"/>
  <c r="BQ17" i="41" s="1"/>
  <c r="BR17" i="41" s="1"/>
  <c r="AL8" i="41"/>
  <c r="BJ63" i="41"/>
  <c r="BK63" i="41" s="1"/>
  <c r="BL63" i="41" s="1"/>
  <c r="BM63" i="41" s="1"/>
  <c r="BN63" i="41" s="1"/>
  <c r="BO63" i="41" s="1"/>
  <c r="BP63" i="41" s="1"/>
  <c r="BQ63" i="41" s="1"/>
  <c r="BR63" i="41" s="1"/>
  <c r="BJ25" i="41"/>
  <c r="BK25" i="41" s="1"/>
  <c r="BL25" i="41" s="1"/>
  <c r="BM25" i="41" s="1"/>
  <c r="BN25" i="41" s="1"/>
  <c r="BO25" i="41" s="1"/>
  <c r="BP25" i="41" s="1"/>
  <c r="BQ25" i="41" s="1"/>
  <c r="BR25" i="41" s="1"/>
  <c r="AL25" i="41"/>
  <c r="AM25" i="41" s="1"/>
  <c r="BJ44" i="41"/>
  <c r="BK44" i="41" s="1"/>
  <c r="BL44" i="41" s="1"/>
  <c r="BM44" i="41" s="1"/>
  <c r="BN44" i="41" s="1"/>
  <c r="BO44" i="41" s="1"/>
  <c r="BP44" i="41" s="1"/>
  <c r="BQ44" i="41" s="1"/>
  <c r="BR44" i="41" s="1"/>
  <c r="AG2" i="10"/>
  <c r="BJ72" i="37"/>
  <c r="BK72" i="37" s="1"/>
  <c r="BL72" i="37" s="1"/>
  <c r="BM72" i="37" s="1"/>
  <c r="BN72" i="37" s="1"/>
  <c r="BO72" i="37" s="1"/>
  <c r="BP72" i="37" s="1"/>
  <c r="BQ72" i="37" s="1"/>
  <c r="BR72" i="37" s="1"/>
  <c r="AJ13" i="37"/>
  <c r="AJ19" i="37"/>
  <c r="AJ15" i="37"/>
  <c r="AJ6" i="37"/>
  <c r="AJ24" i="37"/>
  <c r="AJ26" i="37"/>
  <c r="AJ21" i="37"/>
  <c r="AJ16" i="37"/>
  <c r="AJ23" i="37"/>
  <c r="AJ22" i="37"/>
  <c r="AJ14" i="37"/>
  <c r="AJ10" i="37"/>
  <c r="AJ9" i="37"/>
  <c r="AJ31" i="37"/>
  <c r="AJ17" i="37"/>
  <c r="AJ11" i="37"/>
  <c r="AJ25" i="37"/>
  <c r="AJ28" i="37"/>
  <c r="AJ8" i="37"/>
  <c r="AJ30" i="37"/>
  <c r="AJ20" i="37"/>
  <c r="AJ5" i="37"/>
  <c r="AJ29" i="37"/>
  <c r="AJ7" i="37"/>
  <c r="AJ27" i="37"/>
  <c r="AJ18" i="37"/>
  <c r="AJ12" i="37"/>
  <c r="AH2" i="10"/>
  <c r="G39" i="10"/>
  <c r="C39" i="10"/>
  <c r="E39" i="10"/>
  <c r="I39" i="10"/>
  <c r="K39" i="10"/>
  <c r="AL27" i="43" l="1"/>
  <c r="AL29" i="43"/>
  <c r="AL59" i="43"/>
  <c r="AM59" i="43" s="1"/>
  <c r="AL57" i="43"/>
  <c r="AM57" i="43" s="1"/>
  <c r="AL54" i="43"/>
  <c r="AM54" i="43" s="1"/>
  <c r="AL46" i="43"/>
  <c r="AM46" i="43" s="1"/>
  <c r="AL42" i="43"/>
  <c r="AM42" i="43" s="1"/>
  <c r="AL53" i="43"/>
  <c r="AM53" i="43" s="1"/>
  <c r="AL23" i="43"/>
  <c r="AL10" i="43"/>
  <c r="AL72" i="43"/>
  <c r="AM72" i="43" s="1"/>
  <c r="AL55" i="43"/>
  <c r="AM55" i="43" s="1"/>
  <c r="AL20" i="43"/>
  <c r="AL58" i="43"/>
  <c r="AM58" i="43" s="1"/>
  <c r="AL49" i="43"/>
  <c r="AM49" i="43" s="1"/>
  <c r="AL64" i="43"/>
  <c r="AM64" i="43" s="1"/>
  <c r="AL45" i="43"/>
  <c r="AM45" i="43" s="1"/>
  <c r="AL13" i="43"/>
  <c r="AL34" i="43"/>
  <c r="AL30" i="43"/>
  <c r="AL40" i="43"/>
  <c r="AM40" i="43" s="1"/>
  <c r="AL15" i="43"/>
  <c r="AL67" i="43"/>
  <c r="AM67" i="43" s="1"/>
  <c r="AL50" i="43"/>
  <c r="AM50" i="43" s="1"/>
  <c r="AL62" i="43"/>
  <c r="AM62" i="43" s="1"/>
  <c r="AL11" i="43"/>
  <c r="AL43" i="43"/>
  <c r="AM43" i="43" s="1"/>
  <c r="AL65" i="43"/>
  <c r="AM65" i="43" s="1"/>
  <c r="AL21" i="43"/>
  <c r="AL38" i="43"/>
  <c r="AM38" i="43" s="1"/>
  <c r="AL5" i="43"/>
  <c r="AL69" i="43"/>
  <c r="AM69" i="43" s="1"/>
  <c r="AL17" i="43"/>
  <c r="AL70" i="43"/>
  <c r="AM70" i="43" s="1"/>
  <c r="AL8" i="43"/>
  <c r="AL71" i="43"/>
  <c r="AM71" i="43" s="1"/>
  <c r="AL18" i="43"/>
  <c r="AL14" i="43"/>
  <c r="AL61" i="43"/>
  <c r="AM61" i="43" s="1"/>
  <c r="AL6" i="43"/>
  <c r="AL28" i="43"/>
  <c r="AL51" i="43"/>
  <c r="AM51" i="43" s="1"/>
  <c r="AL48" i="43"/>
  <c r="AM48" i="43" s="1"/>
  <c r="AL22" i="43"/>
  <c r="AL16" i="43"/>
  <c r="AL19" i="43"/>
  <c r="AL12" i="43"/>
  <c r="AL66" i="43"/>
  <c r="AM66" i="43" s="1"/>
  <c r="AL24" i="43"/>
  <c r="AL9" i="43"/>
  <c r="AL7" i="43"/>
  <c r="AL68" i="43"/>
  <c r="AM68" i="43" s="1"/>
  <c r="AL31" i="43"/>
  <c r="AL20" i="37"/>
  <c r="AL29" i="37"/>
  <c r="AL30" i="37"/>
  <c r="AL60" i="37"/>
  <c r="AM60" i="37" s="1"/>
  <c r="AL72" i="37"/>
  <c r="AM72" i="37" s="1"/>
  <c r="AL54" i="37"/>
  <c r="AM54" i="37" s="1"/>
  <c r="AL53" i="37"/>
  <c r="AM53" i="37" s="1"/>
  <c r="AL64" i="37"/>
  <c r="AM64" i="37" s="1"/>
  <c r="AL63" i="37"/>
  <c r="AM63" i="37" s="1"/>
  <c r="AL45" i="37"/>
  <c r="AM45" i="37" s="1"/>
  <c r="AL56" i="37"/>
  <c r="AM56" i="37" s="1"/>
  <c r="AL66" i="37"/>
  <c r="AM66" i="37" s="1"/>
  <c r="AL32" i="37"/>
  <c r="AM32" i="37" s="1"/>
  <c r="AL28" i="37"/>
  <c r="AM28" i="37" s="1"/>
  <c r="AL35" i="37"/>
  <c r="AM35" i="37" s="1"/>
  <c r="AL48" i="37"/>
  <c r="AM48" i="37" s="1"/>
  <c r="AL51" i="37"/>
  <c r="AM51" i="37" s="1"/>
  <c r="AL62" i="37"/>
  <c r="AM62" i="37" s="1"/>
  <c r="AL24" i="37"/>
  <c r="AL44" i="37"/>
  <c r="AM44" i="37" s="1"/>
  <c r="AL46" i="37"/>
  <c r="AM46" i="37" s="1"/>
  <c r="AL29" i="42"/>
  <c r="AM29" i="42" s="1"/>
  <c r="AL21" i="42"/>
  <c r="AL41" i="42"/>
  <c r="AM41" i="42" s="1"/>
  <c r="AL42" i="42"/>
  <c r="AM42" i="42" s="1"/>
  <c r="AL47" i="42"/>
  <c r="AM47" i="42" s="1"/>
  <c r="AL11" i="42"/>
  <c r="AL54" i="42"/>
  <c r="AM54" i="42" s="1"/>
  <c r="AL32" i="42"/>
  <c r="AM32" i="42" s="1"/>
  <c r="AL14" i="42"/>
  <c r="AL45" i="42"/>
  <c r="AM45" i="42" s="1"/>
  <c r="AL24" i="42"/>
  <c r="AM24" i="42" s="1"/>
  <c r="AL64" i="42"/>
  <c r="AM64" i="42" s="1"/>
  <c r="AL27" i="42"/>
  <c r="AM27" i="42" s="1"/>
  <c r="AL8" i="42"/>
  <c r="AL71" i="42"/>
  <c r="AM71" i="42" s="1"/>
  <c r="AL63" i="42"/>
  <c r="AM63" i="42" s="1"/>
  <c r="AL38" i="42"/>
  <c r="AM38" i="42" s="1"/>
  <c r="AL33" i="42"/>
  <c r="AM33" i="42" s="1"/>
  <c r="AL60" i="42"/>
  <c r="AM60" i="42" s="1"/>
  <c r="AL58" i="42"/>
  <c r="AM58" i="42" s="1"/>
  <c r="AL53" i="42"/>
  <c r="AM53" i="42" s="1"/>
  <c r="AL25" i="42"/>
  <c r="AM25" i="42" s="1"/>
  <c r="AL28" i="42"/>
  <c r="AM28" i="42" s="1"/>
  <c r="AL44" i="42"/>
  <c r="AM44" i="42" s="1"/>
  <c r="AL46" i="42"/>
  <c r="AM46" i="42" s="1"/>
  <c r="AL65" i="42"/>
  <c r="AM65" i="42" s="1"/>
  <c r="AL26" i="42"/>
  <c r="AM26" i="42" s="1"/>
  <c r="AL31" i="42"/>
  <c r="AM31" i="42" s="1"/>
  <c r="AL59" i="42"/>
  <c r="AM59" i="42" s="1"/>
  <c r="AL55" i="42"/>
  <c r="AM55" i="42" s="1"/>
  <c r="AL62" i="42"/>
  <c r="AM62" i="42" s="1"/>
  <c r="AL7" i="42"/>
  <c r="AL18" i="42"/>
  <c r="AL15" i="42"/>
  <c r="AL48" i="42"/>
  <c r="AM48" i="42" s="1"/>
  <c r="AL30" i="42"/>
  <c r="AM30" i="42" s="1"/>
  <c r="AL72" i="42"/>
  <c r="AM72" i="42" s="1"/>
  <c r="AL49" i="42"/>
  <c r="AM49" i="42" s="1"/>
  <c r="AL12" i="42"/>
  <c r="AL35" i="42"/>
  <c r="AM35" i="42" s="1"/>
  <c r="AL37" i="42"/>
  <c r="AM37" i="42" s="1"/>
  <c r="AL57" i="42"/>
  <c r="AM57" i="42" s="1"/>
  <c r="AL69" i="42"/>
  <c r="AM69" i="42" s="1"/>
  <c r="AL43" i="42"/>
  <c r="AM43" i="42" s="1"/>
  <c r="AL20" i="42"/>
  <c r="AM20" i="42" s="1"/>
  <c r="AL19" i="42"/>
  <c r="AL40" i="42"/>
  <c r="AM40" i="42" s="1"/>
  <c r="AL50" i="42"/>
  <c r="AM50" i="42" s="1"/>
  <c r="AL34" i="42"/>
  <c r="AM34" i="42" s="1"/>
  <c r="AL13" i="42"/>
  <c r="AL39" i="42"/>
  <c r="AM39" i="42" s="1"/>
  <c r="AL16" i="42"/>
  <c r="AL6" i="42"/>
  <c r="AL23" i="42"/>
  <c r="AM23" i="42" s="1"/>
  <c r="AL17" i="42"/>
  <c r="AL66" i="42"/>
  <c r="AM66" i="42" s="1"/>
  <c r="AL67" i="42"/>
  <c r="AM67" i="42" s="1"/>
  <c r="AL56" i="42"/>
  <c r="AM56" i="42" s="1"/>
  <c r="AL52" i="42"/>
  <c r="AM52" i="42" s="1"/>
  <c r="AL70" i="42"/>
  <c r="AM70" i="42" s="1"/>
  <c r="AL67" i="41"/>
  <c r="AM67" i="41" s="1"/>
  <c r="AL18" i="41"/>
  <c r="AM18" i="41" s="1"/>
  <c r="AL6" i="41"/>
  <c r="AL22" i="41"/>
  <c r="AM22" i="41" s="1"/>
  <c r="AL66" i="41"/>
  <c r="AM66" i="41" s="1"/>
  <c r="AL35" i="41"/>
  <c r="AM35" i="41" s="1"/>
  <c r="AL54" i="41"/>
  <c r="AM54" i="41" s="1"/>
  <c r="AL62" i="41"/>
  <c r="AM62" i="41" s="1"/>
  <c r="AL41" i="41"/>
  <c r="AM41" i="41" s="1"/>
  <c r="AL17" i="41"/>
  <c r="AM17" i="41" s="1"/>
  <c r="AL39" i="41"/>
  <c r="AM39" i="41" s="1"/>
  <c r="AL61" i="41"/>
  <c r="AM61" i="41" s="1"/>
  <c r="AL63" i="41"/>
  <c r="AM63" i="41" s="1"/>
  <c r="AL26" i="41"/>
  <c r="AM26" i="41" s="1"/>
  <c r="AL65" i="41"/>
  <c r="AM65" i="41" s="1"/>
  <c r="AL51" i="41"/>
  <c r="AM51" i="41" s="1"/>
  <c r="AL45" i="41"/>
  <c r="AM45" i="41" s="1"/>
  <c r="AL47" i="41"/>
  <c r="AM47" i="41" s="1"/>
  <c r="AL40" i="41"/>
  <c r="AM40" i="41" s="1"/>
  <c r="AL71" i="41"/>
  <c r="AM71" i="41" s="1"/>
  <c r="AL28" i="41"/>
  <c r="AM28" i="41" s="1"/>
  <c r="AL42" i="41"/>
  <c r="AM42" i="41" s="1"/>
  <c r="AL60" i="41"/>
  <c r="AM60" i="41" s="1"/>
  <c r="AL58" i="41"/>
  <c r="AM58" i="41" s="1"/>
  <c r="AL44" i="41"/>
  <c r="AM44" i="41" s="1"/>
  <c r="AL49" i="41"/>
  <c r="AM49" i="41" s="1"/>
  <c r="AL68" i="41"/>
  <c r="AM68" i="41" s="1"/>
  <c r="AL59" i="41"/>
  <c r="AM59" i="41" s="1"/>
  <c r="AL30" i="41"/>
  <c r="AM30" i="41" s="1"/>
  <c r="AL57" i="41"/>
  <c r="AM57" i="41" s="1"/>
  <c r="AL21" i="41"/>
  <c r="AM21" i="41" s="1"/>
  <c r="AL31" i="41"/>
  <c r="AM31" i="41" s="1"/>
  <c r="AL19" i="41"/>
  <c r="AM19" i="41" s="1"/>
  <c r="AL27" i="41"/>
  <c r="AM27" i="41" s="1"/>
  <c r="AL29" i="41"/>
  <c r="AM29" i="41" s="1"/>
  <c r="AL37" i="41"/>
  <c r="AM37" i="41" s="1"/>
  <c r="AL53" i="41"/>
  <c r="AM53" i="41" s="1"/>
  <c r="AL64" i="41"/>
  <c r="AM64" i="41" s="1"/>
  <c r="AL43" i="41"/>
  <c r="AM43" i="41" s="1"/>
  <c r="AL26" i="49"/>
  <c r="AL23" i="51"/>
  <c r="AL26" i="51"/>
  <c r="AM26" i="51" s="1"/>
  <c r="AL11" i="45"/>
  <c r="AL22" i="53"/>
  <c r="AM22" i="53" s="1"/>
  <c r="AL28" i="50"/>
  <c r="AM28" i="50" s="1"/>
  <c r="AL30" i="52"/>
  <c r="AM30" i="52" s="1"/>
  <c r="AL15" i="53"/>
  <c r="AM15" i="53" s="1"/>
  <c r="AL10" i="37"/>
  <c r="AL7" i="44"/>
  <c r="AM18" i="48"/>
  <c r="AL17" i="49"/>
  <c r="AL6" i="51"/>
  <c r="AL19" i="51"/>
  <c r="AL21" i="51"/>
  <c r="AL13" i="44"/>
  <c r="BJ13" i="44"/>
  <c r="BK13" i="44" s="1"/>
  <c r="BL13" i="44" s="1"/>
  <c r="BM13" i="44" s="1"/>
  <c r="BN13" i="44" s="1"/>
  <c r="BO13" i="44" s="1"/>
  <c r="BP13" i="44" s="1"/>
  <c r="BQ13" i="44" s="1"/>
  <c r="BR13" i="44" s="1"/>
  <c r="AL9" i="44"/>
  <c r="AL35" i="46"/>
  <c r="AM14" i="47"/>
  <c r="AM8" i="47"/>
  <c r="AL36" i="43"/>
  <c r="AL8" i="37"/>
  <c r="AL14" i="37"/>
  <c r="AL37" i="43"/>
  <c r="AM37" i="43" s="1"/>
  <c r="AL10" i="41"/>
  <c r="AL13" i="41"/>
  <c r="AL9" i="37"/>
  <c r="AL10" i="42"/>
  <c r="AL42" i="49"/>
  <c r="BJ26" i="49"/>
  <c r="BK26" i="49" s="1"/>
  <c r="BL26" i="49" s="1"/>
  <c r="BM26" i="49" s="1"/>
  <c r="BN26" i="49" s="1"/>
  <c r="BO26" i="49" s="1"/>
  <c r="BP26" i="49" s="1"/>
  <c r="BQ26" i="49" s="1"/>
  <c r="BR26" i="49" s="1"/>
  <c r="AL22" i="45"/>
  <c r="AL48" i="45"/>
  <c r="AL32" i="43"/>
  <c r="AL32" i="45"/>
  <c r="AL18" i="51"/>
  <c r="AL37" i="53"/>
  <c r="AM37" i="53" s="1"/>
  <c r="AL9" i="41"/>
  <c r="AL5" i="42"/>
  <c r="AM21" i="42" s="1"/>
  <c r="AL15" i="45"/>
  <c r="AL20" i="44"/>
  <c r="AL30" i="45"/>
  <c r="AL19" i="45"/>
  <c r="AM33" i="47"/>
  <c r="AM32" i="47"/>
  <c r="AM31" i="47"/>
  <c r="AL7" i="51"/>
  <c r="AL28" i="51"/>
  <c r="AM28" i="51" s="1"/>
  <c r="AK16" i="10"/>
  <c r="AI16" i="10"/>
  <c r="AK22" i="34"/>
  <c r="AI22" i="34"/>
  <c r="AL27" i="51"/>
  <c r="AM27" i="51" s="1"/>
  <c r="AL50" i="49"/>
  <c r="AM50" i="49" s="1"/>
  <c r="AL12" i="51"/>
  <c r="AL5" i="51"/>
  <c r="AL18" i="53"/>
  <c r="AM18" i="53" s="1"/>
  <c r="AL36" i="51"/>
  <c r="AL14" i="51"/>
  <c r="AL33" i="51"/>
  <c r="AL37" i="51"/>
  <c r="AM37" i="51" s="1"/>
  <c r="BJ26" i="51"/>
  <c r="BK26" i="51" s="1"/>
  <c r="BL26" i="51" s="1"/>
  <c r="BM26" i="51" s="1"/>
  <c r="BN26" i="51" s="1"/>
  <c r="BO26" i="51" s="1"/>
  <c r="BP26" i="51" s="1"/>
  <c r="BQ26" i="51" s="1"/>
  <c r="BR26" i="51" s="1"/>
  <c r="AL29" i="51"/>
  <c r="AL38" i="51"/>
  <c r="AM38" i="51" s="1"/>
  <c r="AL55" i="49"/>
  <c r="AM55" i="49" s="1"/>
  <c r="AK17" i="34"/>
  <c r="AI17" i="34"/>
  <c r="AK9" i="10"/>
  <c r="AI9" i="10"/>
  <c r="AM21" i="48"/>
  <c r="AM11" i="48"/>
  <c r="AM19" i="48"/>
  <c r="AM7" i="48"/>
  <c r="AM34" i="47"/>
  <c r="AL7" i="49"/>
  <c r="AM43" i="49" s="1"/>
  <c r="AK12" i="10"/>
  <c r="AI12" i="10"/>
  <c r="AM29" i="47"/>
  <c r="AL23" i="46"/>
  <c r="AM17" i="48"/>
  <c r="AM9" i="48"/>
  <c r="AL20" i="51"/>
  <c r="AL22" i="51"/>
  <c r="AL42" i="51"/>
  <c r="AM42" i="51" s="1"/>
  <c r="AL33" i="43"/>
  <c r="AM35" i="43" s="1"/>
  <c r="BJ25" i="43"/>
  <c r="BK25" i="43" s="1"/>
  <c r="AL15" i="51"/>
  <c r="AL12" i="41"/>
  <c r="AL15" i="37"/>
  <c r="BJ11" i="37"/>
  <c r="BK11" i="37" s="1"/>
  <c r="BL11" i="37" s="1"/>
  <c r="BM11" i="37" s="1"/>
  <c r="BN11" i="37" s="1"/>
  <c r="BO11" i="37" s="1"/>
  <c r="BP11" i="37" s="1"/>
  <c r="BQ11" i="37" s="1"/>
  <c r="BR11" i="37" s="1"/>
  <c r="AM12" i="52"/>
  <c r="AL30" i="50"/>
  <c r="AM30" i="50" s="1"/>
  <c r="AM13" i="52"/>
  <c r="AM11" i="52"/>
  <c r="AL9" i="51"/>
  <c r="AL31" i="51"/>
  <c r="AL16" i="51"/>
  <c r="AM10" i="52"/>
  <c r="AK5" i="10"/>
  <c r="AI5" i="10"/>
  <c r="AM9" i="52"/>
  <c r="BJ18" i="37"/>
  <c r="BK18" i="37" s="1"/>
  <c r="BL18" i="37" s="1"/>
  <c r="BM18" i="37" s="1"/>
  <c r="BN18" i="37" s="1"/>
  <c r="BO18" i="37" s="1"/>
  <c r="BP18" i="37" s="1"/>
  <c r="BQ18" i="37" s="1"/>
  <c r="BR18" i="37" s="1"/>
  <c r="AL16" i="37"/>
  <c r="AL12" i="37"/>
  <c r="AL7" i="37"/>
  <c r="AL21" i="37"/>
  <c r="AM27" i="37" s="1"/>
  <c r="AM22" i="44"/>
  <c r="AM30" i="48"/>
  <c r="AM28" i="48"/>
  <c r="AM31" i="48"/>
  <c r="AM26" i="48"/>
  <c r="AM51" i="49"/>
  <c r="AM25" i="48"/>
  <c r="AM15" i="48"/>
  <c r="AM24" i="48"/>
  <c r="AM10" i="48"/>
  <c r="AM48" i="49"/>
  <c r="AM16" i="48"/>
  <c r="AM27" i="48"/>
  <c r="AM20" i="48"/>
  <c r="AM23" i="48"/>
  <c r="AM47" i="49"/>
  <c r="AM46" i="49"/>
  <c r="AM45" i="49"/>
  <c r="AM45" i="47"/>
  <c r="AM9" i="47"/>
  <c r="AM26" i="47"/>
  <c r="AM43" i="47"/>
  <c r="AM42" i="47"/>
  <c r="AM28" i="47"/>
  <c r="BJ12" i="51"/>
  <c r="BK12" i="51" s="1"/>
  <c r="BL12" i="51" s="1"/>
  <c r="BM12" i="51" s="1"/>
  <c r="BN12" i="51" s="1"/>
  <c r="BO12" i="51" s="1"/>
  <c r="BP12" i="51" s="1"/>
  <c r="BQ12" i="51" s="1"/>
  <c r="BR12" i="51" s="1"/>
  <c r="AL24" i="51"/>
  <c r="AM21" i="47"/>
  <c r="AM23" i="47"/>
  <c r="AK10" i="10"/>
  <c r="AI10" i="10"/>
  <c r="AM41" i="47"/>
  <c r="AM20" i="47"/>
  <c r="AM18" i="47"/>
  <c r="AM40" i="47"/>
  <c r="AM39" i="47"/>
  <c r="AM11" i="47"/>
  <c r="AM37" i="47"/>
  <c r="AM30" i="47"/>
  <c r="AM22" i="47"/>
  <c r="AM36" i="47"/>
  <c r="AM17" i="47"/>
  <c r="AM35" i="47"/>
  <c r="AM23" i="44"/>
  <c r="AM21" i="44"/>
  <c r="BJ24" i="51"/>
  <c r="BK24" i="51" s="1"/>
  <c r="BL24" i="51" s="1"/>
  <c r="BM24" i="51" s="1"/>
  <c r="BN24" i="51" s="1"/>
  <c r="BO24" i="51" s="1"/>
  <c r="BP24" i="51" s="1"/>
  <c r="BQ24" i="51" s="1"/>
  <c r="BR24" i="51" s="1"/>
  <c r="AL30" i="51"/>
  <c r="AL11" i="41"/>
  <c r="AM19" i="44"/>
  <c r="BJ28" i="50"/>
  <c r="BK28" i="50" s="1"/>
  <c r="BL28" i="50" s="1"/>
  <c r="BM28" i="50" s="1"/>
  <c r="BN28" i="50" s="1"/>
  <c r="BO28" i="50" s="1"/>
  <c r="BP28" i="50" s="1"/>
  <c r="BQ28" i="50" s="1"/>
  <c r="BR28" i="50" s="1"/>
  <c r="AK16" i="34"/>
  <c r="AI16" i="34"/>
  <c r="AK6" i="10"/>
  <c r="AI6" i="10"/>
  <c r="AL13" i="51"/>
  <c r="AL62" i="45"/>
  <c r="AM62" i="45" s="1"/>
  <c r="AK13" i="10"/>
  <c r="AI13" i="10"/>
  <c r="AK21" i="34"/>
  <c r="AI21" i="34"/>
  <c r="AK3" i="10"/>
  <c r="AI3" i="10"/>
  <c r="AK14" i="34"/>
  <c r="AI14" i="34"/>
  <c r="AK4" i="10"/>
  <c r="AI4" i="10"/>
  <c r="AL40" i="51"/>
  <c r="AM40" i="51" s="1"/>
  <c r="AL34" i="51"/>
  <c r="AL21" i="45"/>
  <c r="AL9" i="42"/>
  <c r="BJ5" i="51"/>
  <c r="BK5" i="51" s="1"/>
  <c r="BL5" i="51" s="1"/>
  <c r="BM5" i="51" s="1"/>
  <c r="BN5" i="51" s="1"/>
  <c r="BO5" i="51" s="1"/>
  <c r="BP5" i="51" s="1"/>
  <c r="BQ5" i="51" s="1"/>
  <c r="BR5" i="51" s="1"/>
  <c r="AL11" i="51"/>
  <c r="AL26" i="37"/>
  <c r="AM26" i="37" s="1"/>
  <c r="AL24" i="53"/>
  <c r="AM24" i="53" s="1"/>
  <c r="BJ38" i="51"/>
  <c r="BK38" i="51" s="1"/>
  <c r="BL38" i="51" s="1"/>
  <c r="BM38" i="51" s="1"/>
  <c r="BN38" i="51" s="1"/>
  <c r="BO38" i="51" s="1"/>
  <c r="BP38" i="51" s="1"/>
  <c r="BQ38" i="51" s="1"/>
  <c r="BR38" i="51" s="1"/>
  <c r="BJ5" i="37"/>
  <c r="BK5" i="37" s="1"/>
  <c r="BL5" i="37" s="1"/>
  <c r="BM5" i="37" s="1"/>
  <c r="BN5" i="37" s="1"/>
  <c r="BO5" i="37" s="1"/>
  <c r="BP5" i="37" s="1"/>
  <c r="BQ5" i="37" s="1"/>
  <c r="BR5" i="37" s="1"/>
  <c r="AL37" i="50"/>
  <c r="AM37" i="50" s="1"/>
  <c r="AL17" i="51"/>
  <c r="BJ13" i="37"/>
  <c r="BK13" i="37" s="1"/>
  <c r="BL13" i="37" s="1"/>
  <c r="BM13" i="37" s="1"/>
  <c r="BN13" i="37" s="1"/>
  <c r="BO13" i="37" s="1"/>
  <c r="BP13" i="37" s="1"/>
  <c r="BQ13" i="37" s="1"/>
  <c r="BR13" i="37" s="1"/>
  <c r="AL39" i="51"/>
  <c r="AM39" i="51" s="1"/>
  <c r="AL5" i="53"/>
  <c r="AL16" i="41"/>
  <c r="AL7" i="41"/>
  <c r="AL45" i="51"/>
  <c r="AM45" i="51" s="1"/>
  <c r="AL25" i="46"/>
  <c r="AL8" i="45"/>
  <c r="AL32" i="51"/>
  <c r="AL21" i="53"/>
  <c r="AM21" i="53" s="1"/>
  <c r="AL39" i="43"/>
  <c r="AM39" i="43" s="1"/>
  <c r="AI8" i="34"/>
  <c r="AK7" i="34"/>
  <c r="AK10" i="34"/>
  <c r="AL26" i="43"/>
  <c r="AL22" i="42"/>
  <c r="AM22" i="42" s="1"/>
  <c r="AL41" i="43"/>
  <c r="AM41" i="43" s="1"/>
  <c r="A21" i="34"/>
  <c r="A8" i="34"/>
  <c r="AI4" i="34"/>
  <c r="AK4" i="34"/>
  <c r="A4" i="34"/>
  <c r="A7" i="34"/>
  <c r="AK12" i="34"/>
  <c r="A12" i="34"/>
  <c r="AI12" i="34"/>
  <c r="A10" i="34"/>
  <c r="AK18" i="34"/>
  <c r="A18" i="34"/>
  <c r="A29" i="34"/>
  <c r="AK11" i="34"/>
  <c r="A11" i="34"/>
  <c r="AI11" i="34"/>
  <c r="A35" i="34"/>
  <c r="AK23" i="34"/>
  <c r="A23" i="34"/>
  <c r="A16" i="34"/>
  <c r="AK3" i="34"/>
  <c r="A3" i="34"/>
  <c r="AI3" i="34"/>
  <c r="AK13" i="34"/>
  <c r="A13" i="34"/>
  <c r="AK15" i="34"/>
  <c r="A15" i="34"/>
  <c r="A36" i="34"/>
  <c r="AK9" i="34"/>
  <c r="A9" i="34"/>
  <c r="AI9" i="34"/>
  <c r="AK5" i="34"/>
  <c r="A5" i="34"/>
  <c r="AI5" i="34"/>
  <c r="A17" i="34"/>
  <c r="A19" i="34"/>
  <c r="AK6" i="34"/>
  <c r="A6" i="34"/>
  <c r="AI6" i="34"/>
  <c r="A20" i="34"/>
  <c r="AK2" i="34"/>
  <c r="AH39" i="34"/>
  <c r="AI39" i="34" s="1"/>
  <c r="A2" i="34"/>
  <c r="A31" i="34"/>
  <c r="A22" i="34"/>
  <c r="A32" i="34"/>
  <c r="A25" i="34"/>
  <c r="A14" i="34"/>
  <c r="A28" i="34"/>
  <c r="AI2" i="34"/>
  <c r="A26" i="34"/>
  <c r="A33" i="34"/>
  <c r="A24" i="34"/>
  <c r="A34" i="34"/>
  <c r="A27" i="34"/>
  <c r="A30" i="34"/>
  <c r="AM14" i="52"/>
  <c r="AM35" i="51"/>
  <c r="AM13" i="53"/>
  <c r="AM29" i="48"/>
  <c r="AM7" i="47"/>
  <c r="AM27" i="47"/>
  <c r="AM57" i="49"/>
  <c r="AM49" i="49"/>
  <c r="AK17" i="10"/>
  <c r="AI17" i="10"/>
  <c r="AM56" i="49"/>
  <c r="AM10" i="47"/>
  <c r="AM54" i="49"/>
  <c r="AM53" i="49"/>
  <c r="AM52" i="49"/>
  <c r="AM14" i="48"/>
  <c r="AM5" i="48"/>
  <c r="AM6" i="48"/>
  <c r="AM32" i="48"/>
  <c r="AM13" i="48"/>
  <c r="AM8" i="48"/>
  <c r="AM12" i="48"/>
  <c r="AM25" i="47"/>
  <c r="AM24" i="47"/>
  <c r="AM44" i="47"/>
  <c r="AM52" i="47"/>
  <c r="AM19" i="47"/>
  <c r="AM13" i="47"/>
  <c r="AM12" i="47"/>
  <c r="AM38" i="47"/>
  <c r="AM5" i="47"/>
  <c r="AM51" i="47"/>
  <c r="AM50" i="47"/>
  <c r="AM16" i="47"/>
  <c r="AM49" i="47"/>
  <c r="AM45" i="46"/>
  <c r="AM6" i="47"/>
  <c r="AM48" i="47"/>
  <c r="AM15" i="47"/>
  <c r="AM47" i="47"/>
  <c r="AM46" i="47"/>
  <c r="AK7" i="10"/>
  <c r="AI7" i="10"/>
  <c r="AM43" i="46"/>
  <c r="AM36" i="44"/>
  <c r="AM35" i="44"/>
  <c r="AM33" i="44"/>
  <c r="AM34" i="44"/>
  <c r="AM32" i="44"/>
  <c r="AM31" i="44"/>
  <c r="AK15" i="10"/>
  <c r="AI15" i="10"/>
  <c r="AM30" i="44"/>
  <c r="AM29" i="44"/>
  <c r="AM28" i="44"/>
  <c r="AM27" i="44"/>
  <c r="AM25" i="44"/>
  <c r="AM24" i="44"/>
  <c r="AK19" i="10"/>
  <c r="AI19" i="10"/>
  <c r="AM52" i="45"/>
  <c r="AM26" i="44"/>
  <c r="AK14" i="10"/>
  <c r="AI14" i="10"/>
  <c r="AK23" i="10"/>
  <c r="AI23" i="10"/>
  <c r="AK20" i="10"/>
  <c r="AI20" i="10"/>
  <c r="AK8" i="10"/>
  <c r="AI8" i="10"/>
  <c r="AL15" i="41"/>
  <c r="AM15" i="41" s="1"/>
  <c r="AL5" i="41"/>
  <c r="AK18" i="10"/>
  <c r="AI18" i="10"/>
  <c r="AK22" i="10"/>
  <c r="AI22" i="10"/>
  <c r="AL14" i="41"/>
  <c r="A27" i="10"/>
  <c r="A35" i="10"/>
  <c r="A11" i="10"/>
  <c r="A24" i="10"/>
  <c r="A9" i="10"/>
  <c r="A5" i="10"/>
  <c r="A30" i="10"/>
  <c r="A19" i="10"/>
  <c r="A15" i="10"/>
  <c r="A8" i="10"/>
  <c r="A12" i="10"/>
  <c r="A28" i="10"/>
  <c r="A13" i="10"/>
  <c r="A17" i="10"/>
  <c r="A23" i="10"/>
  <c r="A4" i="10"/>
  <c r="A14" i="10"/>
  <c r="A10" i="10"/>
  <c r="A16" i="10"/>
  <c r="A32" i="10"/>
  <c r="A21" i="10"/>
  <c r="A25" i="10"/>
  <c r="A18" i="10"/>
  <c r="A34" i="10"/>
  <c r="A6" i="10"/>
  <c r="A7" i="10"/>
  <c r="A20" i="10"/>
  <c r="A36" i="10"/>
  <c r="A29" i="10"/>
  <c r="A33" i="10"/>
  <c r="A26" i="10"/>
  <c r="A31" i="10"/>
  <c r="A3" i="10"/>
  <c r="A22" i="10"/>
  <c r="AM24" i="37"/>
  <c r="AM23" i="37"/>
  <c r="AM31" i="37"/>
  <c r="AM25" i="37"/>
  <c r="AM29" i="37"/>
  <c r="AM30" i="37"/>
  <c r="AK2" i="10"/>
  <c r="H39" i="10"/>
  <c r="J39" i="10"/>
  <c r="D39" i="10"/>
  <c r="F39" i="10"/>
  <c r="AG39" i="10"/>
  <c r="L39" i="10"/>
  <c r="BL25" i="43" l="1"/>
  <c r="BM25" i="43" s="1"/>
  <c r="BN25" i="43" s="1"/>
  <c r="BO25" i="43" s="1"/>
  <c r="BP25" i="43" s="1"/>
  <c r="BQ25" i="43" s="1"/>
  <c r="BR25" i="43" s="1"/>
  <c r="AL25" i="43"/>
  <c r="AM20" i="43" s="1"/>
  <c r="AL18" i="37"/>
  <c r="AL11" i="37"/>
  <c r="AL5" i="37"/>
  <c r="AL13" i="37"/>
  <c r="AM8" i="37" s="1"/>
  <c r="AM5" i="52"/>
  <c r="AM7" i="52"/>
  <c r="AM8" i="52"/>
  <c r="AM6" i="52"/>
  <c r="AM11" i="44"/>
  <c r="AM19" i="46"/>
  <c r="AM18" i="44"/>
  <c r="AM8" i="44"/>
  <c r="AM12" i="44"/>
  <c r="AM17" i="44"/>
  <c r="AM5" i="44"/>
  <c r="AM14" i="44"/>
  <c r="AM14" i="50"/>
  <c r="AM9" i="50"/>
  <c r="AM20" i="49"/>
  <c r="AM34" i="49"/>
  <c r="AM33" i="49"/>
  <c r="AM32" i="49"/>
  <c r="AM31" i="49"/>
  <c r="AM30" i="49"/>
  <c r="AM29" i="49"/>
  <c r="AM28" i="49"/>
  <c r="AM27" i="49"/>
  <c r="AM26" i="49"/>
  <c r="AM25" i="49"/>
  <c r="AM19" i="49"/>
  <c r="AM18" i="49"/>
  <c r="AM16" i="49"/>
  <c r="AM10" i="49"/>
  <c r="AM11" i="49"/>
  <c r="AM11" i="51"/>
  <c r="AM11" i="50"/>
  <c r="AM10" i="50"/>
  <c r="AM17" i="51"/>
  <c r="AM9" i="45"/>
  <c r="AM16" i="45"/>
  <c r="AM15" i="44"/>
  <c r="AM16" i="44"/>
  <c r="AM13" i="44"/>
  <c r="AM20" i="44"/>
  <c r="AM9" i="44"/>
  <c r="AM6" i="44"/>
  <c r="AM7" i="44"/>
  <c r="AM34" i="45"/>
  <c r="AM35" i="45"/>
  <c r="AM31" i="45"/>
  <c r="AM30" i="45"/>
  <c r="AM29" i="45"/>
  <c r="AM27" i="45"/>
  <c r="AM20" i="45"/>
  <c r="AM18" i="45"/>
  <c r="AM19" i="45"/>
  <c r="AM17" i="45"/>
  <c r="AM12" i="45"/>
  <c r="AM14" i="45"/>
  <c r="AM13" i="45"/>
  <c r="AM28" i="45"/>
  <c r="AM22" i="46"/>
  <c r="AM20" i="46"/>
  <c r="AM21" i="46"/>
  <c r="AM18" i="46"/>
  <c r="AM27" i="46"/>
  <c r="AM7" i="46"/>
  <c r="AM26" i="46"/>
  <c r="AM8" i="46"/>
  <c r="AM17" i="37"/>
  <c r="AM13" i="42"/>
  <c r="AM20" i="37"/>
  <c r="AM19" i="37"/>
  <c r="AM23" i="43"/>
  <c r="AM26" i="43"/>
  <c r="AM25" i="43"/>
  <c r="AM11" i="41"/>
  <c r="AM7" i="41"/>
  <c r="AM11" i="42"/>
  <c r="AM10" i="42"/>
  <c r="AM15" i="42"/>
  <c r="AM14" i="42"/>
  <c r="AM10" i="44"/>
  <c r="AM8" i="53"/>
  <c r="AM16" i="41"/>
  <c r="AM5" i="42"/>
  <c r="AM5" i="41"/>
  <c r="AM12" i="42"/>
  <c r="AM9" i="42"/>
  <c r="AM36" i="43"/>
  <c r="AM17" i="43"/>
  <c r="AM21" i="45"/>
  <c r="AM11" i="45"/>
  <c r="AM10" i="45"/>
  <c r="AM26" i="45"/>
  <c r="AM8" i="45"/>
  <c r="AM6" i="45"/>
  <c r="AM5" i="45"/>
  <c r="AM5" i="46"/>
  <c r="AM30" i="46"/>
  <c r="AM29" i="46"/>
  <c r="AM28" i="46"/>
  <c r="AM25" i="46"/>
  <c r="AM21" i="51"/>
  <c r="AM38" i="49"/>
  <c r="AM12" i="49"/>
  <c r="AM20" i="51"/>
  <c r="AM37" i="49"/>
  <c r="AM15" i="51"/>
  <c r="AM14" i="51"/>
  <c r="AM13" i="51"/>
  <c r="AM9" i="51"/>
  <c r="AM16" i="50"/>
  <c r="AM44" i="49"/>
  <c r="AM35" i="49"/>
  <c r="AM22" i="49"/>
  <c r="AM36" i="49"/>
  <c r="AM39" i="49"/>
  <c r="AM5" i="53"/>
  <c r="AM23" i="51"/>
  <c r="AM22" i="51"/>
  <c r="AM18" i="51"/>
  <c r="AM7" i="53"/>
  <c r="AM15" i="50"/>
  <c r="AM13" i="50"/>
  <c r="AM17" i="50"/>
  <c r="AM25" i="51"/>
  <c r="AM40" i="49"/>
  <c r="AM41" i="49"/>
  <c r="AM42" i="49"/>
  <c r="AM21" i="49"/>
  <c r="AM24" i="49"/>
  <c r="AM7" i="49"/>
  <c r="AM15" i="49"/>
  <c r="AM13" i="49"/>
  <c r="AM19" i="51"/>
  <c r="AM12" i="51"/>
  <c r="AM17" i="49"/>
  <c r="AM6" i="49"/>
  <c r="AM14" i="49"/>
  <c r="AM8" i="49"/>
  <c r="AM23" i="49"/>
  <c r="AM9" i="49"/>
  <c r="AM5" i="49"/>
  <c r="AM6" i="51"/>
  <c r="AM12" i="50"/>
  <c r="AM5" i="50"/>
  <c r="AM31" i="46"/>
  <c r="AM24" i="46"/>
  <c r="AM11" i="46"/>
  <c r="AM6" i="50"/>
  <c r="AM19" i="50"/>
  <c r="AM12" i="53"/>
  <c r="AM10" i="51"/>
  <c r="AM7" i="50"/>
  <c r="AM18" i="50"/>
  <c r="AM25" i="50"/>
  <c r="AM8" i="50"/>
  <c r="AM24" i="50"/>
  <c r="AM22" i="50"/>
  <c r="AM21" i="50"/>
  <c r="AM20" i="50"/>
  <c r="AM11" i="53"/>
  <c r="AM16" i="51"/>
  <c r="AM8" i="51"/>
  <c r="AM33" i="51"/>
  <c r="AM34" i="51"/>
  <c r="AM23" i="50"/>
  <c r="AM31" i="51"/>
  <c r="AM5" i="51"/>
  <c r="AM32" i="51"/>
  <c r="AM30" i="51"/>
  <c r="AM29" i="51"/>
  <c r="AM6" i="53"/>
  <c r="AM10" i="53"/>
  <c r="AM9" i="46"/>
  <c r="AM36" i="46"/>
  <c r="AM7" i="45"/>
  <c r="AM44" i="45"/>
  <c r="AM45" i="45"/>
  <c r="AM32" i="45"/>
  <c r="AM22" i="45"/>
  <c r="AM40" i="46"/>
  <c r="AM41" i="46"/>
  <c r="AM50" i="45"/>
  <c r="AM23" i="46"/>
  <c r="AM10" i="46"/>
  <c r="AM12" i="46"/>
  <c r="AM6" i="46"/>
  <c r="AM17" i="46"/>
  <c r="AM16" i="46"/>
  <c r="AM49" i="45"/>
  <c r="AM35" i="46"/>
  <c r="AM37" i="46"/>
  <c r="AM34" i="46"/>
  <c r="AM38" i="46"/>
  <c r="AM42" i="46"/>
  <c r="AM13" i="46"/>
  <c r="AM33" i="46"/>
  <c r="AM15" i="46"/>
  <c r="AM14" i="46"/>
  <c r="AM32" i="46"/>
  <c r="AM39" i="46"/>
  <c r="AM25" i="45"/>
  <c r="AM48" i="45"/>
  <c r="AM46" i="45"/>
  <c r="AM47" i="45"/>
  <c r="AM7" i="43"/>
  <c r="AM43" i="45"/>
  <c r="AM24" i="45"/>
  <c r="AM23" i="45"/>
  <c r="AM42" i="45"/>
  <c r="AM41" i="45"/>
  <c r="AM15" i="45"/>
  <c r="AM33" i="45"/>
  <c r="AM39" i="45"/>
  <c r="AM10" i="41"/>
  <c r="AM38" i="45"/>
  <c r="AM36" i="45"/>
  <c r="AM37" i="45"/>
  <c r="AM17" i="42"/>
  <c r="AM28" i="43"/>
  <c r="AM8" i="41"/>
  <c r="AM22" i="43"/>
  <c r="AM21" i="37"/>
  <c r="AM22" i="37"/>
  <c r="AM27" i="43"/>
  <c r="AM12" i="41"/>
  <c r="AM16" i="42"/>
  <c r="AM6" i="42"/>
  <c r="AM24" i="51"/>
  <c r="AM5" i="43"/>
  <c r="AM51" i="45"/>
  <c r="AM40" i="45"/>
  <c r="AM44" i="46"/>
  <c r="AM36" i="51"/>
  <c r="AM7" i="51"/>
  <c r="AM14" i="53"/>
  <c r="AM31" i="43"/>
  <c r="AM7" i="42"/>
  <c r="AM8" i="42"/>
  <c r="AM12" i="43"/>
  <c r="AM10" i="43"/>
  <c r="AM33" i="43"/>
  <c r="AM11" i="43"/>
  <c r="AM19" i="42"/>
  <c r="AM18" i="42"/>
  <c r="AM14" i="43"/>
  <c r="AM32" i="43"/>
  <c r="AM30" i="43"/>
  <c r="AM34" i="43"/>
  <c r="AM19" i="43"/>
  <c r="AM8" i="43"/>
  <c r="AM24" i="43"/>
  <c r="AM29" i="43"/>
  <c r="AM13" i="41"/>
  <c r="AM14" i="41"/>
  <c r="AM9" i="41"/>
  <c r="AM6" i="41"/>
  <c r="AI2" i="10"/>
  <c r="AH39" i="10"/>
  <c r="AI39" i="10" s="1"/>
  <c r="A2" i="10"/>
  <c r="AM6" i="43" l="1"/>
  <c r="AM18" i="43"/>
  <c r="AM21" i="43"/>
  <c r="AM9" i="43"/>
  <c r="AM15" i="43"/>
  <c r="AM13" i="43"/>
  <c r="AM16" i="43"/>
  <c r="AM7" i="37"/>
  <c r="AM18" i="37"/>
  <c r="AM10" i="37"/>
  <c r="AM15" i="37"/>
  <c r="AM6" i="37"/>
  <c r="AM16" i="37"/>
  <c r="AM9" i="37"/>
  <c r="AM5" i="37"/>
  <c r="AM12" i="37"/>
  <c r="AM13" i="37"/>
  <c r="AM14" i="37"/>
  <c r="AM11" i="37"/>
</calcChain>
</file>

<file path=xl/sharedStrings.xml><?xml version="1.0" encoding="utf-8"?>
<sst xmlns="http://schemas.openxmlformats.org/spreadsheetml/2006/main" count="2740" uniqueCount="1203">
  <si>
    <t>TOTAL</t>
  </si>
  <si>
    <t>Prénom</t>
  </si>
  <si>
    <t>Club</t>
  </si>
  <si>
    <t>Clt</t>
  </si>
  <si>
    <t>Points</t>
  </si>
  <si>
    <t>PTS INDIV</t>
  </si>
  <si>
    <t>CLT INDIV</t>
  </si>
  <si>
    <t>NL</t>
  </si>
  <si>
    <t>TRI ATTITUDE 41</t>
  </si>
  <si>
    <t>BENJAMINE</t>
  </si>
  <si>
    <t>BENJAMIN</t>
  </si>
  <si>
    <t>TOTAL DES ENGAGES</t>
  </si>
  <si>
    <t>TOTAL POINTS</t>
  </si>
  <si>
    <t>moyenne points/nbr engagements</t>
  </si>
  <si>
    <t>Nombre de jeunes
 licenciés (Ecole de tri)</t>
  </si>
  <si>
    <t>Moyenne de points/nbr licenciés</t>
  </si>
  <si>
    <t>TOTAUX</t>
  </si>
  <si>
    <t>T.C. JOUE LES TOURS</t>
  </si>
  <si>
    <t>TRI SAINT AMAND DUN 18</t>
  </si>
  <si>
    <t>BOURGES TRIATHLON</t>
  </si>
  <si>
    <t>ORLEANS ASFAS TRIATHLON</t>
  </si>
  <si>
    <t>ASPTT 36 SPORT NATURE</t>
  </si>
  <si>
    <t>HORS LIGUE</t>
  </si>
  <si>
    <t>moyenne d'engagements/étape</t>
  </si>
  <si>
    <t>% de non licenciés (avec invités club)</t>
  </si>
  <si>
    <t>CADETTE</t>
  </si>
  <si>
    <t>CHARTRES METROPOLE TRIATHLON</t>
  </si>
  <si>
    <t>J3 SPORTS AMILLY SECTION TRIATHLON</t>
  </si>
  <si>
    <t>Classement</t>
  </si>
  <si>
    <t>Clubs</t>
  </si>
  <si>
    <t>Pts1</t>
  </si>
  <si>
    <t>Pts2</t>
  </si>
  <si>
    <t>Pts3</t>
  </si>
  <si>
    <t>Pts4</t>
  </si>
  <si>
    <t>Pts5</t>
  </si>
  <si>
    <t>classement</t>
  </si>
  <si>
    <t>VINEUIL SPORTS TRIATHLON</t>
  </si>
  <si>
    <t>ORLEANS TRIATHLON CLUB 45</t>
  </si>
  <si>
    <t>LOCHES 37 TRIATHLON</t>
  </si>
  <si>
    <t>VERON TRIATHLON</t>
  </si>
  <si>
    <t>AC ROMORANTIN TRIATHLON</t>
  </si>
  <si>
    <t>GENERATION TRIATHLON BLOIS</t>
  </si>
  <si>
    <t>TEAM PROGRESS TRIATHLON</t>
  </si>
  <si>
    <t>SAINT AVERTIN SPORTS TRIATHLON 37</t>
  </si>
  <si>
    <t>VENDOME TRIATHLON</t>
  </si>
  <si>
    <t>SAINT LAURENT NOUAN TRIATHLON</t>
  </si>
  <si>
    <t>SPORTS OXYGENE NATURE VAL DE L INDRE</t>
  </si>
  <si>
    <t>CLUB OMNISPORTS VERNOUILLET</t>
  </si>
  <si>
    <t>AS GIEN NATATION SECTION TRIATHLON</t>
  </si>
  <si>
    <t>Nom</t>
  </si>
  <si>
    <t>N° licence</t>
  </si>
  <si>
    <t>MINIME FILLE</t>
  </si>
  <si>
    <t>CADET</t>
  </si>
  <si>
    <t>JUNIOR FILLE</t>
  </si>
  <si>
    <t>JUNIOR HOMME</t>
  </si>
  <si>
    <t>MINIME HOMME</t>
  </si>
  <si>
    <t>TEAM ETT (EXTREME TRIATHLON TRAIL)</t>
  </si>
  <si>
    <t xml:space="preserve"> </t>
  </si>
  <si>
    <t>MINI POUSSINE</t>
  </si>
  <si>
    <t>MINI POUSSIN</t>
  </si>
  <si>
    <t>POUSSINE</t>
  </si>
  <si>
    <t>POUSSIN</t>
  </si>
  <si>
    <t>PUPILLE FILLE</t>
  </si>
  <si>
    <t>PUPILLE HOMME</t>
  </si>
  <si>
    <t>Epreuves</t>
  </si>
  <si>
    <t>Date</t>
  </si>
  <si>
    <t>Ville</t>
  </si>
  <si>
    <t>Coefficient</t>
  </si>
  <si>
    <t>Numéro épreuve</t>
  </si>
  <si>
    <t>Types épreuves</t>
  </si>
  <si>
    <t>Bike &amp; Run</t>
  </si>
  <si>
    <t>Cross Duathlon</t>
  </si>
  <si>
    <t>Duathlon</t>
  </si>
  <si>
    <t>Triathlon</t>
  </si>
  <si>
    <t>Swim &amp; Run</t>
  </si>
  <si>
    <t>Aquathlon</t>
  </si>
  <si>
    <t>Type</t>
  </si>
  <si>
    <t>Pts6</t>
  </si>
  <si>
    <t>Pts7</t>
  </si>
  <si>
    <t>Pts8</t>
  </si>
  <si>
    <t>Pts9</t>
  </si>
  <si>
    <t>Pts10</t>
  </si>
  <si>
    <t>Pts11</t>
  </si>
  <si>
    <t>Pts12</t>
  </si>
  <si>
    <t>Pts13</t>
  </si>
  <si>
    <t>Pts14</t>
  </si>
  <si>
    <t>Pts15</t>
  </si>
  <si>
    <t>Nombre d'étapes pris en compte dans le classement final</t>
  </si>
  <si>
    <t>Catégorie</t>
  </si>
  <si>
    <t>MP F</t>
  </si>
  <si>
    <t>MP H</t>
  </si>
  <si>
    <t>PO F</t>
  </si>
  <si>
    <t>PO H</t>
  </si>
  <si>
    <t>PU F</t>
  </si>
  <si>
    <t>PU H</t>
  </si>
  <si>
    <t>MI F</t>
  </si>
  <si>
    <t>MI H</t>
  </si>
  <si>
    <t>CA F</t>
  </si>
  <si>
    <t>CA H</t>
  </si>
  <si>
    <t>JU F</t>
  </si>
  <si>
    <t>JU H</t>
  </si>
  <si>
    <t>Nb étapes pour classement final</t>
  </si>
  <si>
    <t>Epreuves disputées</t>
  </si>
  <si>
    <t>Total N meilleurs résultats</t>
  </si>
  <si>
    <t>BE F</t>
  </si>
  <si>
    <t>BE H</t>
  </si>
  <si>
    <t>BRENNE TRIATHLON</t>
  </si>
  <si>
    <t>VIERZON TRIATHLON 18</t>
  </si>
  <si>
    <t>TRIATHLON CLUB CHATEAUROUX METROPOLE 36</t>
  </si>
  <si>
    <t>R.S SAINT CYR TRIATHLON 37</t>
  </si>
  <si>
    <t>ESPA DREUX</t>
  </si>
  <si>
    <t>RABELAIS TRI CHINON</t>
  </si>
  <si>
    <t>USG NOUATRE TRIATHLON</t>
  </si>
  <si>
    <t>ASPTT ORLEANS TRIATHLON</t>
  </si>
  <si>
    <t>DYNAMIC SPORTING CLUB DE GALLARDON</t>
  </si>
  <si>
    <t>TEAM NUTEO ORLEANS</t>
  </si>
  <si>
    <t>CAM Vallée du Cher-Controis</t>
  </si>
  <si>
    <t>ISSOUDUN CHAMPAGNE BERRICHONNE TRIATHLON 3</t>
  </si>
  <si>
    <t>RUN AND TRI</t>
  </si>
  <si>
    <t>30 et +</t>
  </si>
  <si>
    <t>20 à 29</t>
  </si>
  <si>
    <t>10 à 19</t>
  </si>
  <si>
    <t>1 à 9</t>
  </si>
  <si>
    <t>Amilly (45)</t>
  </si>
  <si>
    <t>La Chapelle d'Angillon (18)</t>
  </si>
  <si>
    <t>B81442C0061441FBEFRA</t>
  </si>
  <si>
    <t>Jade</t>
  </si>
  <si>
    <t>PHILIPPON</t>
  </si>
  <si>
    <t>B59584C0060527FBEFRA</t>
  </si>
  <si>
    <t>Azilis</t>
  </si>
  <si>
    <t>BOURDET</t>
  </si>
  <si>
    <t>C17203C0060527FBEFRA</t>
  </si>
  <si>
    <t>Maely</t>
  </si>
  <si>
    <t>HAMEL</t>
  </si>
  <si>
    <t>C19827C0060522FBEFRA</t>
  </si>
  <si>
    <t>Hanae</t>
  </si>
  <si>
    <t>GUILLON</t>
  </si>
  <si>
    <t>C12817C0061441FBEFRA</t>
  </si>
  <si>
    <t>Marianne</t>
  </si>
  <si>
    <t>DIEVART</t>
  </si>
  <si>
    <t>C43848C0060520FBEFRA</t>
  </si>
  <si>
    <t>Ludivine</t>
  </si>
  <si>
    <t>ORTEGA</t>
  </si>
  <si>
    <t>C42733C0060520FBEFRA</t>
  </si>
  <si>
    <t>Clotilde</t>
  </si>
  <si>
    <t>BRIAND TICOT</t>
  </si>
  <si>
    <t>B61474C0060520FBEFRA</t>
  </si>
  <si>
    <t>ELINE</t>
  </si>
  <si>
    <t>POTEZ</t>
  </si>
  <si>
    <t>B58379C0062009FBEFRA</t>
  </si>
  <si>
    <t>Louane</t>
  </si>
  <si>
    <t>MOREAU</t>
  </si>
  <si>
    <t>C27185C0061596FBEFRA</t>
  </si>
  <si>
    <t>Naudin</t>
  </si>
  <si>
    <t>LEANE</t>
  </si>
  <si>
    <t>C16863C0060527FBEFRA</t>
  </si>
  <si>
    <t>Manon</t>
  </si>
  <si>
    <t>JOLICOEUR</t>
  </si>
  <si>
    <t>C42857C0060522FBEFRA</t>
  </si>
  <si>
    <t>C42767C0060522FBEFRA</t>
  </si>
  <si>
    <t>NINON</t>
  </si>
  <si>
    <t>LOU</t>
  </si>
  <si>
    <t>CORMIER</t>
  </si>
  <si>
    <t>C38280C0061441FBEFRA</t>
  </si>
  <si>
    <t>Eline</t>
  </si>
  <si>
    <t>BIGOT</t>
  </si>
  <si>
    <t>B66810C0060519FBEFRA</t>
  </si>
  <si>
    <t>DJOUAD</t>
  </si>
  <si>
    <t>B10826C0060524FBEFRA</t>
  </si>
  <si>
    <t>B84870C0060524FBEFRA</t>
  </si>
  <si>
    <t>LILOU</t>
  </si>
  <si>
    <t>CAILLE</t>
  </si>
  <si>
    <t>ANDRE</t>
  </si>
  <si>
    <t>B85870C0060524FBEFRA</t>
  </si>
  <si>
    <t>Alyssa</t>
  </si>
  <si>
    <t>MAZZERBO</t>
  </si>
  <si>
    <t>B83418C0060524FBEFRA</t>
  </si>
  <si>
    <t>Emmy</t>
  </si>
  <si>
    <t>HELLIO</t>
  </si>
  <si>
    <t>C20067C0060524FBEFRA</t>
  </si>
  <si>
    <t>Adele</t>
  </si>
  <si>
    <t>GOYAUD</t>
  </si>
  <si>
    <t>B45293C0060524FBEFRA</t>
  </si>
  <si>
    <t xml:space="preserve">Leonie </t>
  </si>
  <si>
    <t>FARRAS</t>
  </si>
  <si>
    <t>C16807C0060522FBEFRA</t>
  </si>
  <si>
    <t>Laoza</t>
  </si>
  <si>
    <t>ABASSI ROUAULT</t>
  </si>
  <si>
    <t>B33033C0060532FBEFRA</t>
  </si>
  <si>
    <t>Valentine</t>
  </si>
  <si>
    <t>LE CAM</t>
  </si>
  <si>
    <t>B73284L0060519FBEFRA</t>
  </si>
  <si>
    <t>Maelys</t>
  </si>
  <si>
    <t>NEVERS</t>
  </si>
  <si>
    <t>B83592C0060532FBEFRA</t>
  </si>
  <si>
    <t>Louisa</t>
  </si>
  <si>
    <t>HUSSON MUCHER</t>
  </si>
  <si>
    <t>B14861C0060522FBEFRA</t>
  </si>
  <si>
    <t>Iris</t>
  </si>
  <si>
    <t>GLOUX</t>
  </si>
  <si>
    <t>B81810C0060532FBEFRA</t>
  </si>
  <si>
    <t>MARTIN</t>
  </si>
  <si>
    <t>B83997C0060532FBEFRA</t>
  </si>
  <si>
    <t>Victoire</t>
  </si>
  <si>
    <t>CASSAGNES</t>
  </si>
  <si>
    <t>A97017L0060519FBEFRA</t>
  </si>
  <si>
    <t>Lea</t>
  </si>
  <si>
    <t>SAUVANNET</t>
  </si>
  <si>
    <t>B82880C0060532FBEFRA</t>
  </si>
  <si>
    <t>Lilou</t>
  </si>
  <si>
    <t>LAFUYE</t>
  </si>
  <si>
    <t>C01409L0060522FBEFRA</t>
  </si>
  <si>
    <t>Estelle</t>
  </si>
  <si>
    <t>VIOLET</t>
  </si>
  <si>
    <t>C37592C0060522FBEFRA</t>
  </si>
  <si>
    <t>B97229C0061441FBEFRA</t>
  </si>
  <si>
    <t>Camelia</t>
  </si>
  <si>
    <t>AZZIMANI</t>
  </si>
  <si>
    <t>B67771C0061441FBEFRA</t>
  </si>
  <si>
    <t>Maelle</t>
  </si>
  <si>
    <t>AIME</t>
  </si>
  <si>
    <t>C CHARTRES METROPOLE TRIATHLON</t>
  </si>
  <si>
    <t>TRIATHLON ACADEMY 28</t>
  </si>
  <si>
    <t>B77018C0060527MBEFRA</t>
  </si>
  <si>
    <t>Bertin</t>
  </si>
  <si>
    <t>GAUDE</t>
  </si>
  <si>
    <t>B62148C0060527MBEFRA</t>
  </si>
  <si>
    <t>PIERRE</t>
  </si>
  <si>
    <t>DORANGE</t>
  </si>
  <si>
    <t>C16772C0060527MBEFRA</t>
  </si>
  <si>
    <t>Corentin</t>
  </si>
  <si>
    <t>PREVOST</t>
  </si>
  <si>
    <t>C17374C0060527MBEFRA</t>
  </si>
  <si>
    <t>Valentin</t>
  </si>
  <si>
    <t>VIEUX</t>
  </si>
  <si>
    <t>C12466C0060524MBEFRA</t>
  </si>
  <si>
    <t>Leopold</t>
  </si>
  <si>
    <t>BLANCHE</t>
  </si>
  <si>
    <t>B63669C0060535MBEFRA</t>
  </si>
  <si>
    <t>Clement</t>
  </si>
  <si>
    <t>DELAUNAY</t>
  </si>
  <si>
    <t>B64370C0060520MBEFRA</t>
  </si>
  <si>
    <t>Aubin</t>
  </si>
  <si>
    <t>LE JEUNE</t>
  </si>
  <si>
    <t>B98643C0060520MBEFRA</t>
  </si>
  <si>
    <t>Jules</t>
  </si>
  <si>
    <t>BESCHERON</t>
  </si>
  <si>
    <t>B66875C0060522MBEFRA</t>
  </si>
  <si>
    <t>Anatole</t>
  </si>
  <si>
    <t>LUCAS</t>
  </si>
  <si>
    <t>C47720C0060519MBEFRA</t>
  </si>
  <si>
    <t>Timeo</t>
  </si>
  <si>
    <t>GEORGE FONTENEAU</t>
  </si>
  <si>
    <t>B78786C0060527MBEFRA</t>
  </si>
  <si>
    <t>Antonin</t>
  </si>
  <si>
    <t>LEROY</t>
  </si>
  <si>
    <t>B60277C0060527MBEFRA</t>
  </si>
  <si>
    <t>ANSELME</t>
  </si>
  <si>
    <t>LE GARSMEUR</t>
  </si>
  <si>
    <t>B99393C0060527MBEFRA</t>
  </si>
  <si>
    <t>Leni</t>
  </si>
  <si>
    <t>FROMAGEOT</t>
  </si>
  <si>
    <t>B98160C0060527MBEFRA</t>
  </si>
  <si>
    <t>Leo Paul</t>
  </si>
  <si>
    <t>COUTAU</t>
  </si>
  <si>
    <t>C00286C0060527MBEFRA</t>
  </si>
  <si>
    <t>BAPTISTE</t>
  </si>
  <si>
    <t>LEVALLOIS</t>
  </si>
  <si>
    <t>C20099C0060522MBEFRA</t>
  </si>
  <si>
    <t>JULIEN</t>
  </si>
  <si>
    <t>BOYER</t>
  </si>
  <si>
    <t>C43016C0060522MBEFRA</t>
  </si>
  <si>
    <t>Martin</t>
  </si>
  <si>
    <t>BIRLOUEZ</t>
  </si>
  <si>
    <t>C03933C0061441MBEFRA</t>
  </si>
  <si>
    <t>Lucas</t>
  </si>
  <si>
    <t>BROSSARD</t>
  </si>
  <si>
    <t>C17601C0060519MBEFRA</t>
  </si>
  <si>
    <t>ACHILLE</t>
  </si>
  <si>
    <t>TARANNE</t>
  </si>
  <si>
    <t>B84451C0060524MBEFRA</t>
  </si>
  <si>
    <t>Maxence</t>
  </si>
  <si>
    <t>CRUVELIER</t>
  </si>
  <si>
    <t>B68978C0060519MBEFRA</t>
  </si>
  <si>
    <t xml:space="preserve">Raphael </t>
  </si>
  <si>
    <t xml:space="preserve">TIRLOIT </t>
  </si>
  <si>
    <t>C27994C0061596MBEFRA</t>
  </si>
  <si>
    <t>Felix</t>
  </si>
  <si>
    <t>GAILLOT</t>
  </si>
  <si>
    <t>B19111C0060535MBEFRA</t>
  </si>
  <si>
    <t>Nathan</t>
  </si>
  <si>
    <t>DALAIGRE</t>
  </si>
  <si>
    <t>B64768C0060535MBEFRA</t>
  </si>
  <si>
    <t>Neo</t>
  </si>
  <si>
    <t>POIRSON</t>
  </si>
  <si>
    <t>B17153C0060535MBEFRA</t>
  </si>
  <si>
    <t>Esteban</t>
  </si>
  <si>
    <t>FROUX LOP</t>
  </si>
  <si>
    <t>C43684C0060535MBEFRA</t>
  </si>
  <si>
    <t>Nolan</t>
  </si>
  <si>
    <t>MORISSEAU</t>
  </si>
  <si>
    <t>B64855C0060524MBEFRA</t>
  </si>
  <si>
    <t>TOM</t>
  </si>
  <si>
    <t>CRON</t>
  </si>
  <si>
    <t>C01096C0060524MBEFRA</t>
  </si>
  <si>
    <t>PERRIN</t>
  </si>
  <si>
    <t>B63192C0060524MBEFRA</t>
  </si>
  <si>
    <t>Axel</t>
  </si>
  <si>
    <t>PAIMPARAY</t>
  </si>
  <si>
    <t>C01008C0060524MBEFRA</t>
  </si>
  <si>
    <t>RUBY</t>
  </si>
  <si>
    <t>C41169C0060524MBEFRA</t>
  </si>
  <si>
    <t>Mael</t>
  </si>
  <si>
    <t>LE DYLIO</t>
  </si>
  <si>
    <t>C43821C0060519MBEFRA</t>
  </si>
  <si>
    <t>Titouan</t>
  </si>
  <si>
    <t>VIVIER</t>
  </si>
  <si>
    <t>B62792C0060524MBEFRA</t>
  </si>
  <si>
    <t>JOUCQ</t>
  </si>
  <si>
    <t>C19929C0060524MBEFRA</t>
  </si>
  <si>
    <t>Florian</t>
  </si>
  <si>
    <t>SONNET</t>
  </si>
  <si>
    <t>B82993C0060524MBEFRA</t>
  </si>
  <si>
    <t>SARDAINE CAPDEVIELLE</t>
  </si>
  <si>
    <t>C03371C0060519MBEFRA</t>
  </si>
  <si>
    <t>FRAISSE</t>
  </si>
  <si>
    <t>B08359C0060532MBEFRA</t>
  </si>
  <si>
    <t>Evan</t>
  </si>
  <si>
    <t>BODIC</t>
  </si>
  <si>
    <t>B36541C0060519MBEFRA</t>
  </si>
  <si>
    <t>Johan</t>
  </si>
  <si>
    <t>JOUY</t>
  </si>
  <si>
    <t>C38951C0060532MBEFRA</t>
  </si>
  <si>
    <t>Leandre</t>
  </si>
  <si>
    <t>GUILLARD</t>
  </si>
  <si>
    <t>C38277C0061441MBEFRA</t>
  </si>
  <si>
    <t>Sam</t>
  </si>
  <si>
    <t>TABOURET</t>
  </si>
  <si>
    <t>B83442C0060519MBEFRA</t>
  </si>
  <si>
    <t>VUILLEMOT</t>
  </si>
  <si>
    <t>B97825C0060532MBEFRA</t>
  </si>
  <si>
    <t>Mathieu</t>
  </si>
  <si>
    <t>HERRAULT</t>
  </si>
  <si>
    <t>B90030C0061441MBEFRA</t>
  </si>
  <si>
    <t>Basile</t>
  </si>
  <si>
    <t>LELARGE</t>
  </si>
  <si>
    <t>Tristan</t>
  </si>
  <si>
    <t>DELRIEUX</t>
  </si>
  <si>
    <t>Eliott</t>
  </si>
  <si>
    <t>BOUCHER</t>
  </si>
  <si>
    <t>Elioth</t>
  </si>
  <si>
    <t>GIACOTTI</t>
  </si>
  <si>
    <t>Achille</t>
  </si>
  <si>
    <t>SOILEUX</t>
  </si>
  <si>
    <t>Mathis</t>
  </si>
  <si>
    <t>BOISSIERE</t>
  </si>
  <si>
    <t>LEOPOL</t>
  </si>
  <si>
    <t>GAILLARD</t>
  </si>
  <si>
    <t>Noe</t>
  </si>
  <si>
    <t>BERNOIS</t>
  </si>
  <si>
    <t>Luca Matei</t>
  </si>
  <si>
    <t>HATU</t>
  </si>
  <si>
    <t>Mathys</t>
  </si>
  <si>
    <t>DESOEUVRE</t>
  </si>
  <si>
    <t>Romain</t>
  </si>
  <si>
    <t>MATHIEU</t>
  </si>
  <si>
    <t>ENZO</t>
  </si>
  <si>
    <t>DELAHAYE</t>
  </si>
  <si>
    <t>AXEL</t>
  </si>
  <si>
    <t>IRVING</t>
  </si>
  <si>
    <t>EWEN</t>
  </si>
  <si>
    <t>ZEMO</t>
  </si>
  <si>
    <t>Stanislas</t>
  </si>
  <si>
    <t>POUPOT</t>
  </si>
  <si>
    <t>FOUBERT</t>
  </si>
  <si>
    <t>Alexandre</t>
  </si>
  <si>
    <t>BERNARD</t>
  </si>
  <si>
    <t>GIRARDEAU</t>
  </si>
  <si>
    <t>Yanis</t>
  </si>
  <si>
    <t>DELESTRE</t>
  </si>
  <si>
    <t>Baptiste</t>
  </si>
  <si>
    <t>SABOURIN</t>
  </si>
  <si>
    <t>HASLE</t>
  </si>
  <si>
    <t>CORNILLEAU</t>
  </si>
  <si>
    <t>Gabin</t>
  </si>
  <si>
    <t>COUTY</t>
  </si>
  <si>
    <t>BRETON</t>
  </si>
  <si>
    <t>Ethan</t>
  </si>
  <si>
    <t>SAILLARD</t>
  </si>
  <si>
    <t>Ismael</t>
  </si>
  <si>
    <t>BALOGE</t>
  </si>
  <si>
    <t>SAMIN</t>
  </si>
  <si>
    <t>DAVOURIE</t>
  </si>
  <si>
    <t>COTILLON</t>
  </si>
  <si>
    <t>Arthur</t>
  </si>
  <si>
    <t>VOINOT</t>
  </si>
  <si>
    <t>Charlie</t>
  </si>
  <si>
    <t>SOULARD</t>
  </si>
  <si>
    <t>QUENTIN</t>
  </si>
  <si>
    <t xml:space="preserve">ABREGAL </t>
  </si>
  <si>
    <t>Tim</t>
  </si>
  <si>
    <t>MALTERE</t>
  </si>
  <si>
    <t>Simon</t>
  </si>
  <si>
    <t>BACHET</t>
  </si>
  <si>
    <t>Roman</t>
  </si>
  <si>
    <t>CHANCEL</t>
  </si>
  <si>
    <t>BURE</t>
  </si>
  <si>
    <t>Nolann</t>
  </si>
  <si>
    <t>BOUVIER MARTIN</t>
  </si>
  <si>
    <t>BEAU</t>
  </si>
  <si>
    <t>Julian</t>
  </si>
  <si>
    <t>BOSCHER</t>
  </si>
  <si>
    <t>C03721C0060527MMIFRA</t>
  </si>
  <si>
    <t>C21754C0060522MMIFRA</t>
  </si>
  <si>
    <t>C42554C0060520MMIFRA</t>
  </si>
  <si>
    <t>C43837C0060520MMIFRA</t>
  </si>
  <si>
    <t>B85913C0060520MMIFRA</t>
  </si>
  <si>
    <t>C24118C0060520MMIFRA</t>
  </si>
  <si>
    <t>B90982C0060520MMIFRA</t>
  </si>
  <si>
    <t>C27928C0060976MMIROU</t>
  </si>
  <si>
    <t>C40843C0061596MMIFRA</t>
  </si>
  <si>
    <t>C41511C0061596MMIFRA</t>
  </si>
  <si>
    <t>B78192C0061596MMIFRA</t>
  </si>
  <si>
    <t>B83925C0060535MMIFRA</t>
  </si>
  <si>
    <t>C21885C0060535MMIFRA</t>
  </si>
  <si>
    <t>B82864C0060535MMIFRA</t>
  </si>
  <si>
    <t>B82774C0060535MMIFRA</t>
  </si>
  <si>
    <t>C00645C0060535MMIFRA</t>
  </si>
  <si>
    <t>A63741C0060535MMIFRA</t>
  </si>
  <si>
    <t>C21298C0060524MMIFRA</t>
  </si>
  <si>
    <t>A78330C0060524MMIFRA</t>
  </si>
  <si>
    <t>C43769C0060522MMIFRA</t>
  </si>
  <si>
    <t>B33601C0060524MMIFRA</t>
  </si>
  <si>
    <t>B97040C0061441MMIFRA</t>
  </si>
  <si>
    <t>C22663C0060532MMIFRA</t>
  </si>
  <si>
    <t>A78145C0060532MMIFRA</t>
  </si>
  <si>
    <t>B74991C0060532MMIFRA</t>
  </si>
  <si>
    <t>B62837C0060524MMIFRA</t>
  </si>
  <si>
    <t>B31614C0060524MMIFRA</t>
  </si>
  <si>
    <t>B59374C0060532MMIFRA</t>
  </si>
  <si>
    <t>C24586C0061441MMIFRA</t>
  </si>
  <si>
    <t>B66166C0060532MMIFRA</t>
  </si>
  <si>
    <t>B38666C0060519MMIFRA</t>
  </si>
  <si>
    <t>A79227C0060519MMIFRA</t>
  </si>
  <si>
    <t>C37535C0060532MMIFRA</t>
  </si>
  <si>
    <t>A79738C0060532MMIFRA</t>
  </si>
  <si>
    <t>B83242C0060532MMIFRA</t>
  </si>
  <si>
    <t>B81262C0060532MMIFRA</t>
  </si>
  <si>
    <t>C10180C0060532MMIFRA</t>
  </si>
  <si>
    <t>B59401C0060532MMIFRA</t>
  </si>
  <si>
    <t>B83254C0060532MMIFRA</t>
  </si>
  <si>
    <t>B97639C0060532MMIFRA</t>
  </si>
  <si>
    <t>RSSCTRIATHLON</t>
  </si>
  <si>
    <t>C48842C0061441FMIFRA</t>
  </si>
  <si>
    <t>Eden</t>
  </si>
  <si>
    <t>MEUNIER</t>
  </si>
  <si>
    <t>C19763C0060522FMIFRA</t>
  </si>
  <si>
    <t>Nola</t>
  </si>
  <si>
    <t>B92204C0060524FMIFRA</t>
  </si>
  <si>
    <t>Victoria</t>
  </si>
  <si>
    <t>B31517C0060522FMIFRA</t>
  </si>
  <si>
    <t>SOURY</t>
  </si>
  <si>
    <t>A63603C0060535FMIFRA</t>
  </si>
  <si>
    <t>Chloe</t>
  </si>
  <si>
    <t xml:space="preserve">ROBERT </t>
  </si>
  <si>
    <t>A77679C0060520FMIFRA</t>
  </si>
  <si>
    <t>Romane</t>
  </si>
  <si>
    <t>DELABORDE</t>
  </si>
  <si>
    <t>C42676C0060520FMIFRA</t>
  </si>
  <si>
    <t>Albane</t>
  </si>
  <si>
    <t>C02197C0060520FMIFRA</t>
  </si>
  <si>
    <t>Eleonore</t>
  </si>
  <si>
    <t>CANELLE</t>
  </si>
  <si>
    <t>C41827C0060527FMIFRA</t>
  </si>
  <si>
    <t>EMMA</t>
  </si>
  <si>
    <t>GUILLOUX</t>
  </si>
  <si>
    <t>B71042C0060527FMIFRA</t>
  </si>
  <si>
    <t>Cassandre</t>
  </si>
  <si>
    <t>C44271C0060527FMIFRA</t>
  </si>
  <si>
    <t>Lola</t>
  </si>
  <si>
    <t>LIZIER</t>
  </si>
  <si>
    <t>B00496C0060524FMIFRA</t>
  </si>
  <si>
    <t>Elena</t>
  </si>
  <si>
    <t>GARDEAU</t>
  </si>
  <si>
    <t>B83374C0060524FMIFRA</t>
  </si>
  <si>
    <t>Liza</t>
  </si>
  <si>
    <t>CHEVALLIER</t>
  </si>
  <si>
    <t>B84616C0060524FMIFRA</t>
  </si>
  <si>
    <t>JULIETTE</t>
  </si>
  <si>
    <t>LEBEAU</t>
  </si>
  <si>
    <t>B82858C0061596FMIFRA</t>
  </si>
  <si>
    <t>Isaline</t>
  </si>
  <si>
    <t>PROUPIN</t>
  </si>
  <si>
    <t>C01918C0060535FMIFRA</t>
  </si>
  <si>
    <t>LOUNA</t>
  </si>
  <si>
    <t>MONTILLON</t>
  </si>
  <si>
    <t>B63663C0060535FMIFRA</t>
  </si>
  <si>
    <t>Lucile</t>
  </si>
  <si>
    <t>CAHOUET</t>
  </si>
  <si>
    <t>C00712C0060524FMIFRA</t>
  </si>
  <si>
    <t>Pauline</t>
  </si>
  <si>
    <t>GOVEDRI</t>
  </si>
  <si>
    <t>A93384C0060524FMIFRA</t>
  </si>
  <si>
    <t>Ninon</t>
  </si>
  <si>
    <t>CHABROLLE LISSANDRE</t>
  </si>
  <si>
    <t>C00034C0060524FMIFRA</t>
  </si>
  <si>
    <t>Anaelle</t>
  </si>
  <si>
    <t>MULLER</t>
  </si>
  <si>
    <t>A93530C0060524FMIFRA</t>
  </si>
  <si>
    <t>Lucie</t>
  </si>
  <si>
    <t>GEFFARD</t>
  </si>
  <si>
    <t>C25880C0061441FMIFRA</t>
  </si>
  <si>
    <t>C12954C0060519FMIFRA</t>
  </si>
  <si>
    <t>Violette</t>
  </si>
  <si>
    <t>NORMAND</t>
  </si>
  <si>
    <t>B31530C0060532FMIFRA</t>
  </si>
  <si>
    <t>Lou</t>
  </si>
  <si>
    <t>RONDOT</t>
  </si>
  <si>
    <t>A84018C0060522FMIFRA</t>
  </si>
  <si>
    <t>Sophia</t>
  </si>
  <si>
    <t>LEAL</t>
  </si>
  <si>
    <t>B60331C0060532FMIFRA</t>
  </si>
  <si>
    <t>Soline</t>
  </si>
  <si>
    <t>DREVET</t>
  </si>
  <si>
    <t>C02018L0060519FMIFRA</t>
  </si>
  <si>
    <t>POULET</t>
  </si>
  <si>
    <t>LISE</t>
  </si>
  <si>
    <t>B81903C0060519FMIFRA</t>
  </si>
  <si>
    <t>Clea</t>
  </si>
  <si>
    <t>MOUTEL</t>
  </si>
  <si>
    <t>A85008C0060522FMIFRA</t>
  </si>
  <si>
    <t>Annette</t>
  </si>
  <si>
    <t>MARCOUX</t>
  </si>
  <si>
    <t>A94816C0060527FCAFRA</t>
  </si>
  <si>
    <t>Louison</t>
  </si>
  <si>
    <t>A94819C0060527FCAFRA</t>
  </si>
  <si>
    <t>Anna</t>
  </si>
  <si>
    <t>C06221C0060527FCAFRA</t>
  </si>
  <si>
    <t>NOUVELLON</t>
  </si>
  <si>
    <t>C05242C0060522FCAFRA</t>
  </si>
  <si>
    <t>Elsa</t>
  </si>
  <si>
    <t>MAHOUDEAU</t>
  </si>
  <si>
    <t>A44083L0060524FCAFRA</t>
  </si>
  <si>
    <t>CLAIRE</t>
  </si>
  <si>
    <t>LEVAUX</t>
  </si>
  <si>
    <t>B82769C0060535FCAFRA</t>
  </si>
  <si>
    <t>B88740C0060520FCAFRA</t>
  </si>
  <si>
    <t>SARAH</t>
  </si>
  <si>
    <t>CHEVAL</t>
  </si>
  <si>
    <t>C47022C0060519FCAFRA</t>
  </si>
  <si>
    <t>DE BERAIL</t>
  </si>
  <si>
    <t>B62652C0060527FCAFRA</t>
  </si>
  <si>
    <t>Emma</t>
  </si>
  <si>
    <t>B79724C0060527FCAFRA</t>
  </si>
  <si>
    <t>AXELLE</t>
  </si>
  <si>
    <t>B60558C0060527FCAFRA</t>
  </si>
  <si>
    <t>FATOUX</t>
  </si>
  <si>
    <t>B31559C0060532FCAFRA</t>
  </si>
  <si>
    <t>Jeanne</t>
  </si>
  <si>
    <t>DULUARD PROLY</t>
  </si>
  <si>
    <t>C42718C0060524FCAFRA</t>
  </si>
  <si>
    <t>Alice</t>
  </si>
  <si>
    <t>JACQUESSON</t>
  </si>
  <si>
    <t>B84038C0061596FCAFRA</t>
  </si>
  <si>
    <t>Camille</t>
  </si>
  <si>
    <t>A63938C0060535FCAFRA</t>
  </si>
  <si>
    <t>C42405C0060524FCAFRA</t>
  </si>
  <si>
    <t>BEAUFILS</t>
  </si>
  <si>
    <t>B32134C0060524FCAFRA</t>
  </si>
  <si>
    <t>Daphne</t>
  </si>
  <si>
    <t>HEDDE</t>
  </si>
  <si>
    <t>B31508C0060524FCAFRA</t>
  </si>
  <si>
    <t>C02726C0060532FCAFRA</t>
  </si>
  <si>
    <t>CLEMENCE</t>
  </si>
  <si>
    <t>DANIELOU</t>
  </si>
  <si>
    <t>C23025C0060532FCAFRA</t>
  </si>
  <si>
    <t>BOUDENANT</t>
  </si>
  <si>
    <t>B36516C0060519FCAFRA</t>
  </si>
  <si>
    <t>Maya</t>
  </si>
  <si>
    <t>GANIVET</t>
  </si>
  <si>
    <t>C27875C0060532FCAFRA</t>
  </si>
  <si>
    <t>Suzon</t>
  </si>
  <si>
    <t>MICHAUD</t>
  </si>
  <si>
    <t>A79228C0060519FCAFRA</t>
  </si>
  <si>
    <t>Blandine</t>
  </si>
  <si>
    <t>B09247L0060519FCAFRA</t>
  </si>
  <si>
    <t>C40500C0061441FCAFRA</t>
  </si>
  <si>
    <t>C20839C0060519FCAFRA</t>
  </si>
  <si>
    <t>Alexine</t>
  </si>
  <si>
    <t>C35812C0060519FCAFRA</t>
  </si>
  <si>
    <t>Olivia</t>
  </si>
  <si>
    <t>QUATANENS</t>
  </si>
  <si>
    <t>A94583C0060527MCAEST</t>
  </si>
  <si>
    <t>Anri</t>
  </si>
  <si>
    <t>DANILOV</t>
  </si>
  <si>
    <t>C21183C0060527MCAFRA</t>
  </si>
  <si>
    <t>Tom</t>
  </si>
  <si>
    <t>HUET ROQUAIS</t>
  </si>
  <si>
    <t>C01430C0061441MCAFRA</t>
  </si>
  <si>
    <t>Gabriel</t>
  </si>
  <si>
    <t>C46685C0060535MCAFRA</t>
  </si>
  <si>
    <t>Louis</t>
  </si>
  <si>
    <t>VIAUVY</t>
  </si>
  <si>
    <t>B09619C0060520MCAFRA</t>
  </si>
  <si>
    <t>Julien</t>
  </si>
  <si>
    <t>PELLE</t>
  </si>
  <si>
    <t>C42616L0061994MCAFRA</t>
  </si>
  <si>
    <t>Nils</t>
  </si>
  <si>
    <t>HARDOUIN</t>
  </si>
  <si>
    <t>C44772C0061596MCAFRA</t>
  </si>
  <si>
    <t>B70883C0060532MCAFRA</t>
  </si>
  <si>
    <t>MERIADEC</t>
  </si>
  <si>
    <t>MEAUDE</t>
  </si>
  <si>
    <t>B36658C0060527MCAFRA</t>
  </si>
  <si>
    <t>Liam</t>
  </si>
  <si>
    <t>POULLARD</t>
  </si>
  <si>
    <t>B91623C0060527MCAFRA</t>
  </si>
  <si>
    <t>DUPUIS</t>
  </si>
  <si>
    <t>B99276C0060527MCAFRA</t>
  </si>
  <si>
    <t>LORIC</t>
  </si>
  <si>
    <t>RIVES</t>
  </si>
  <si>
    <t>C22772C0061073MCAFRA</t>
  </si>
  <si>
    <t>CORSE</t>
  </si>
  <si>
    <t>C45770C0060519MCAFRA</t>
  </si>
  <si>
    <t>Clovis</t>
  </si>
  <si>
    <t>CHESTIER</t>
  </si>
  <si>
    <t>A49375C0060524MCAFRA</t>
  </si>
  <si>
    <t>Elliot</t>
  </si>
  <si>
    <t>B10296C0060524MCAFRA</t>
  </si>
  <si>
    <t>CELIAN</t>
  </si>
  <si>
    <t>VISSCHER</t>
  </si>
  <si>
    <t>A76883C0060524MCAFRA</t>
  </si>
  <si>
    <t>Antoine</t>
  </si>
  <si>
    <t>AMAR</t>
  </si>
  <si>
    <t>A81387C0060535MCAFRA</t>
  </si>
  <si>
    <t>Matthieu</t>
  </si>
  <si>
    <t>TREMBLAY</t>
  </si>
  <si>
    <t>B10382C0060524MCAFRA</t>
  </si>
  <si>
    <t>Hector</t>
  </si>
  <si>
    <t>DELAMAISON</t>
  </si>
  <si>
    <t>B88184C0060524MCAGEO</t>
  </si>
  <si>
    <t>Irakli</t>
  </si>
  <si>
    <t>KANDELAKI</t>
  </si>
  <si>
    <t>B31523C0060532MCAFRA</t>
  </si>
  <si>
    <t>B83039C0060532MCAFRA</t>
  </si>
  <si>
    <t>Matys</t>
  </si>
  <si>
    <t>BARRY</t>
  </si>
  <si>
    <t>B77486C0060768MCAFRA</t>
  </si>
  <si>
    <t>Teo</t>
  </si>
  <si>
    <t>SABARD</t>
  </si>
  <si>
    <t>C03509C0060519MCAFRA</t>
  </si>
  <si>
    <t>Sacha</t>
  </si>
  <si>
    <t>BORE   WIELOCH</t>
  </si>
  <si>
    <t>ACA TRIATHLON</t>
  </si>
  <si>
    <t>C45570C0060520MJUFRA</t>
  </si>
  <si>
    <t>Thomas</t>
  </si>
  <si>
    <t>JULLIEN</t>
  </si>
  <si>
    <t>B60499C0060527MJUFRA</t>
  </si>
  <si>
    <t>BENOIT</t>
  </si>
  <si>
    <t>B12283C0060522MJUFRA</t>
  </si>
  <si>
    <t>GUILLET</t>
  </si>
  <si>
    <t>A80124C0060535MJUFRA</t>
  </si>
  <si>
    <t>Matteo</t>
  </si>
  <si>
    <t>ROBERT</t>
  </si>
  <si>
    <t>B80855C0061441MJUFRA</t>
  </si>
  <si>
    <t>CLAIRET</t>
  </si>
  <si>
    <t>A81012C0060520MJUFRA</t>
  </si>
  <si>
    <t>OSCAR</t>
  </si>
  <si>
    <t>CANET</t>
  </si>
  <si>
    <t>C22022C0060976MJUFRA</t>
  </si>
  <si>
    <t>Quentin</t>
  </si>
  <si>
    <t>PILLAUDIN</t>
  </si>
  <si>
    <t>C40703C0060531MJUFRA</t>
  </si>
  <si>
    <t>LENOIR</t>
  </si>
  <si>
    <t>B32987C0060527MJUFRA</t>
  </si>
  <si>
    <t>TALHOUARN</t>
  </si>
  <si>
    <t>B10786C0060527MJUFRA</t>
  </si>
  <si>
    <t>Eliot</t>
  </si>
  <si>
    <t>HERVIEU</t>
  </si>
  <si>
    <t>A99814C0061441MJUFRA</t>
  </si>
  <si>
    <t>A61812L0060532MJUFRA</t>
  </si>
  <si>
    <t>MAEL</t>
  </si>
  <si>
    <t>PREVAULLT</t>
  </si>
  <si>
    <t>A77090C0060524MJUFRA</t>
  </si>
  <si>
    <t>AIGLEHOUX</t>
  </si>
  <si>
    <t>A93061C0060524MJUFRA</t>
  </si>
  <si>
    <t>Rafael</t>
  </si>
  <si>
    <t>A64401C0060524MJUFRA</t>
  </si>
  <si>
    <t>MAIGNE</t>
  </si>
  <si>
    <t>A95303L0060519MJUFRA</t>
  </si>
  <si>
    <t>Erwan</t>
  </si>
  <si>
    <t>B62051C0060532MJUFRA</t>
  </si>
  <si>
    <t>Theo</t>
  </si>
  <si>
    <t>B59532C0060532MJUFRA</t>
  </si>
  <si>
    <t>SIMON</t>
  </si>
  <si>
    <t>RODRIGUES</t>
  </si>
  <si>
    <t>C05872C0060522FJUFRA</t>
  </si>
  <si>
    <t>Emeline</t>
  </si>
  <si>
    <t>ROUZEAU</t>
  </si>
  <si>
    <t>C33899C0060519FJUFRA</t>
  </si>
  <si>
    <t>Leane</t>
  </si>
  <si>
    <t>LAPIERRE</t>
  </si>
  <si>
    <t>C22619C0060536FJUFRA</t>
  </si>
  <si>
    <t>CLEMENTINE</t>
  </si>
  <si>
    <t>B61253C0060527FJUFRA</t>
  </si>
  <si>
    <t>B01099C0060519FJUFRA</t>
  </si>
  <si>
    <t>DORIOL</t>
  </si>
  <si>
    <t>B61288C0060532FJUFRA</t>
  </si>
  <si>
    <t>Charlotte</t>
  </si>
  <si>
    <t>DENIS</t>
  </si>
  <si>
    <t>C25016C0060519FJUFRA</t>
  </si>
  <si>
    <t>Mathilde</t>
  </si>
  <si>
    <t>GUILLEUX</t>
  </si>
  <si>
    <t>C14450C0060519FJUFRA</t>
  </si>
  <si>
    <t>Amelie</t>
  </si>
  <si>
    <t>NGO</t>
  </si>
  <si>
    <t>A28331C0060519FJUFRA</t>
  </si>
  <si>
    <t>LECLERC</t>
  </si>
  <si>
    <t>A78142C0060532FJUFRA</t>
  </si>
  <si>
    <t>Ella</t>
  </si>
  <si>
    <t>A59980C0060519FJUFRA</t>
  </si>
  <si>
    <t>Elia</t>
  </si>
  <si>
    <t>BERTHEAU</t>
  </si>
  <si>
    <t>BREDON SOULIS</t>
  </si>
  <si>
    <t>Anaëlle</t>
  </si>
  <si>
    <t>DELCAMP</t>
  </si>
  <si>
    <t>HL</t>
  </si>
  <si>
    <t>COLLART</t>
  </si>
  <si>
    <t>Alex</t>
  </si>
  <si>
    <t>PAUGOIS</t>
  </si>
  <si>
    <t>Marius</t>
  </si>
  <si>
    <t>Robinson</t>
  </si>
  <si>
    <t>CHARRON</t>
  </si>
  <si>
    <t>Léo</t>
  </si>
  <si>
    <t>JAKUBOWSKI</t>
  </si>
  <si>
    <t>Elisa</t>
  </si>
  <si>
    <t>HUBERT</t>
  </si>
  <si>
    <t>Justine</t>
  </si>
  <si>
    <t>RICHAUDEAU</t>
  </si>
  <si>
    <t>Soren</t>
  </si>
  <si>
    <t>MARTELLIERE</t>
  </si>
  <si>
    <t>MARY</t>
  </si>
  <si>
    <t xml:space="preserve">Simon </t>
  </si>
  <si>
    <t>RICHARD</t>
  </si>
  <si>
    <t>HOCHART</t>
  </si>
  <si>
    <t>Maxime</t>
  </si>
  <si>
    <t>GOURRIER</t>
  </si>
  <si>
    <t>Aymeric</t>
  </si>
  <si>
    <t>BARDIOT</t>
  </si>
  <si>
    <t>Loeiz</t>
  </si>
  <si>
    <t>TABURET</t>
  </si>
  <si>
    <t>Ines</t>
  </si>
  <si>
    <t>GAUDRON</t>
  </si>
  <si>
    <t>Laura</t>
  </si>
  <si>
    <t>CHATAIN</t>
  </si>
  <si>
    <t>Adel</t>
  </si>
  <si>
    <t>RASSINEUX</t>
  </si>
  <si>
    <t>Cyprien</t>
  </si>
  <si>
    <t>Bastian</t>
  </si>
  <si>
    <t>VOCORET</t>
  </si>
  <si>
    <t>Malo</t>
  </si>
  <si>
    <t>CHAPUIS</t>
  </si>
  <si>
    <t>Johad</t>
  </si>
  <si>
    <t>SONNIER</t>
  </si>
  <si>
    <t>GILBERT</t>
  </si>
  <si>
    <t>FERNANDES</t>
  </si>
  <si>
    <t>RIGLER BAUDENON</t>
  </si>
  <si>
    <t>PERRIER</t>
  </si>
  <si>
    <t>Ulysse</t>
  </si>
  <si>
    <t>BOUCHEREAU</t>
  </si>
  <si>
    <t>Noa</t>
  </si>
  <si>
    <t>DUCHEMANN</t>
  </si>
  <si>
    <t>Nateo</t>
  </si>
  <si>
    <t>FABRO</t>
  </si>
  <si>
    <t>DUBOIS</t>
  </si>
  <si>
    <t>Telma</t>
  </si>
  <si>
    <t>DE OLIVEIRA</t>
  </si>
  <si>
    <t>Coline</t>
  </si>
  <si>
    <t>TOURNEAU</t>
  </si>
  <si>
    <t>MAUVAIS</t>
  </si>
  <si>
    <t>Faustine</t>
  </si>
  <si>
    <t>MAUPUS</t>
  </si>
  <si>
    <t>GATEAU</t>
  </si>
  <si>
    <t>C42504C0060527FMPFRA</t>
  </si>
  <si>
    <t>GEFFRAY</t>
  </si>
  <si>
    <t>C45346C0060527FMPFRA</t>
  </si>
  <si>
    <t>MARINET</t>
  </si>
  <si>
    <t>C43943L0060522FMPFRA</t>
  </si>
  <si>
    <t>LEA</t>
  </si>
  <si>
    <t>ANTHEAUME</t>
  </si>
  <si>
    <t>C36587C0060527FMPFRA</t>
  </si>
  <si>
    <t>Ambre</t>
  </si>
  <si>
    <t>CHARBEAU CROISE</t>
  </si>
  <si>
    <t>C36476C0060527FMPFRA</t>
  </si>
  <si>
    <t>Zelie</t>
  </si>
  <si>
    <t>LEMAIRE</t>
  </si>
  <si>
    <t>C36522C0060527FMPFRA</t>
  </si>
  <si>
    <t>Caelys</t>
  </si>
  <si>
    <t>LOUBAO</t>
  </si>
  <si>
    <t>C38113C0061073FMPFRA</t>
  </si>
  <si>
    <t>EMILIE</t>
  </si>
  <si>
    <t>FLEURY</t>
  </si>
  <si>
    <t>C38502C0061441FMPFRA</t>
  </si>
  <si>
    <t>Calie</t>
  </si>
  <si>
    <t>HAUPAIS</t>
  </si>
  <si>
    <t>C46688C0060527MMPFRA</t>
  </si>
  <si>
    <t>NEDELEC</t>
  </si>
  <si>
    <t>C43800C0060522MMPFRA</t>
  </si>
  <si>
    <t>Robin</t>
  </si>
  <si>
    <t>THOMAS</t>
  </si>
  <si>
    <t>C46017L0060522MMPFRA</t>
  </si>
  <si>
    <t>Joseph</t>
  </si>
  <si>
    <t>DEREVIER</t>
  </si>
  <si>
    <t>C19306C0060527MMPFRA</t>
  </si>
  <si>
    <t>Amaury</t>
  </si>
  <si>
    <t>LERAT</t>
  </si>
  <si>
    <t>C37928C0060527MMPFRA</t>
  </si>
  <si>
    <t>Nahel</t>
  </si>
  <si>
    <t>TURMEL</t>
  </si>
  <si>
    <t>C36383C0060527MMPFRA</t>
  </si>
  <si>
    <t>Lyham</t>
  </si>
  <si>
    <t>LE MOUEL HANO</t>
  </si>
  <si>
    <t>C36731C0060527MMPFRA</t>
  </si>
  <si>
    <t>James</t>
  </si>
  <si>
    <t>BEQUARD</t>
  </si>
  <si>
    <t>C42675C0060527MMPFRA</t>
  </si>
  <si>
    <t>Constantin</t>
  </si>
  <si>
    <t>POITRIMOL</t>
  </si>
  <si>
    <t>C45109C0060522MMPFRA</t>
  </si>
  <si>
    <t>CARRE</t>
  </si>
  <si>
    <t>C23596C0060535MMPFRA</t>
  </si>
  <si>
    <t>C42423C0060522MMPFRA</t>
  </si>
  <si>
    <t>DOLIVEUX</t>
  </si>
  <si>
    <t>C20562C0060524MMPFRA</t>
  </si>
  <si>
    <t>Celian</t>
  </si>
  <si>
    <t>B98802C0060527MPOFRA</t>
  </si>
  <si>
    <t>Come</t>
  </si>
  <si>
    <t>DARRAS</t>
  </si>
  <si>
    <t>C44694C0060527MPOFRA</t>
  </si>
  <si>
    <t>Raphael</t>
  </si>
  <si>
    <t>DUQUESNOY</t>
  </si>
  <si>
    <t>C01281C0060522MPOFRA</t>
  </si>
  <si>
    <t>JULES</t>
  </si>
  <si>
    <t>B99954C0060520MPOFRA</t>
  </si>
  <si>
    <t>KYVEL COULONGEAT</t>
  </si>
  <si>
    <t>C47589L0060519MPOFRA</t>
  </si>
  <si>
    <t>COMBESCURE</t>
  </si>
  <si>
    <t>C02480C0060527MPOFRA</t>
  </si>
  <si>
    <t>EZECHIEL</t>
  </si>
  <si>
    <t>C38468C0060527MPOFRA</t>
  </si>
  <si>
    <t>Niki</t>
  </si>
  <si>
    <t>C19365C0060527MPOFRA</t>
  </si>
  <si>
    <t>Noam</t>
  </si>
  <si>
    <t>C44985L0061441MPOFRA</t>
  </si>
  <si>
    <t>Augustin</t>
  </si>
  <si>
    <t>BODY</t>
  </si>
  <si>
    <t>C01590C0060522MPOFRA</t>
  </si>
  <si>
    <t>C22209C0060524MPOFRA</t>
  </si>
  <si>
    <t>CHARLES</t>
  </si>
  <si>
    <t>SEMUR</t>
  </si>
  <si>
    <t>C20222C0060524MPOFRA</t>
  </si>
  <si>
    <t>LECOMTE</t>
  </si>
  <si>
    <t>C43517C0060524MPOFRA</t>
  </si>
  <si>
    <t>LEGOUT</t>
  </si>
  <si>
    <t>C21985C0060524MPOFRA</t>
  </si>
  <si>
    <t>Lyllian</t>
  </si>
  <si>
    <t>C42092C0060524MPOFRA</t>
  </si>
  <si>
    <t>GABIN</t>
  </si>
  <si>
    <t>C42769C0061441MPOFRA</t>
  </si>
  <si>
    <t>MOUTURAT</t>
  </si>
  <si>
    <t>C05966C0060532MPOFRA</t>
  </si>
  <si>
    <t>CARO GILBERT</t>
  </si>
  <si>
    <t>C42320C0060524MPOFRA</t>
  </si>
  <si>
    <t>LINO</t>
  </si>
  <si>
    <t>MEYLOUGAN</t>
  </si>
  <si>
    <t>C40154C0060524MPOFRA</t>
  </si>
  <si>
    <t>Aaron</t>
  </si>
  <si>
    <t>BAUDIN MASSINA</t>
  </si>
  <si>
    <t>C43328C0060519MPOFRA</t>
  </si>
  <si>
    <t>BERTON</t>
  </si>
  <si>
    <t>C38040C0061441MPOFRA</t>
  </si>
  <si>
    <t>Leonard</t>
  </si>
  <si>
    <t>C03147C0060519MPOFRA</t>
  </si>
  <si>
    <t>LAFEUILLE</t>
  </si>
  <si>
    <t>C38012C0061441MPOFRA</t>
  </si>
  <si>
    <t>C47629C0060520FPOFRA</t>
  </si>
  <si>
    <t>ASSILE</t>
  </si>
  <si>
    <t>CHEBBI</t>
  </si>
  <si>
    <t>C22231C0060527FPOFRA</t>
  </si>
  <si>
    <t>Elise</t>
  </si>
  <si>
    <t>PARMENTIER</t>
  </si>
  <si>
    <t>C47471C0060520FPOFRA</t>
  </si>
  <si>
    <t>GIULIA</t>
  </si>
  <si>
    <t>GUERRERO SANCHEZ</t>
  </si>
  <si>
    <t>C39506C0060520FPOFRA</t>
  </si>
  <si>
    <t>JEANNE</t>
  </si>
  <si>
    <t>BEAUDENUIT</t>
  </si>
  <si>
    <t>C37646C0060520FPOFRA</t>
  </si>
  <si>
    <t>Nelly</t>
  </si>
  <si>
    <t>GUIBET</t>
  </si>
  <si>
    <t>C36460C0060527FPOFRA</t>
  </si>
  <si>
    <t>Maho</t>
  </si>
  <si>
    <t>CALLEC</t>
  </si>
  <si>
    <t>C40612C0060524FPOFRA</t>
  </si>
  <si>
    <t>Marie</t>
  </si>
  <si>
    <t>CHAMPION</t>
  </si>
  <si>
    <t>C04437C0061441FPOFRA</t>
  </si>
  <si>
    <t>C42559C0060524FPOFRA</t>
  </si>
  <si>
    <t>MARCHAL ROUGERIE</t>
  </si>
  <si>
    <t>C20865C0060524FPOFRA</t>
  </si>
  <si>
    <t>C23642C0060524FPOFRA</t>
  </si>
  <si>
    <t>THENAISIE</t>
  </si>
  <si>
    <t>C18584C0060522FPOFRA</t>
  </si>
  <si>
    <t>Sienna</t>
  </si>
  <si>
    <t>C01388C0060532FPOFRA</t>
  </si>
  <si>
    <t>Emy</t>
  </si>
  <si>
    <t>C01086C0060524FPOFRA</t>
  </si>
  <si>
    <t>Louise</t>
  </si>
  <si>
    <t>SANCHEZ</t>
  </si>
  <si>
    <t>B83125C0060524FPOFRA</t>
  </si>
  <si>
    <t>C40274C0060519FPOFRA</t>
  </si>
  <si>
    <t>Anais</t>
  </si>
  <si>
    <t>ESPIED</t>
  </si>
  <si>
    <t>C02166C0061441FPOFRA</t>
  </si>
  <si>
    <t>Donia</t>
  </si>
  <si>
    <t>AYADI</t>
  </si>
  <si>
    <t>C47628C0060520FPUFRA</t>
  </si>
  <si>
    <t>Mayara</t>
  </si>
  <si>
    <t>C47553C0060527FPUFRA</t>
  </si>
  <si>
    <t>Cordelia</t>
  </si>
  <si>
    <t>C18396C0060527FPUFRA</t>
  </si>
  <si>
    <t>Margot</t>
  </si>
  <si>
    <t>THOISY</t>
  </si>
  <si>
    <t>C43230C0060527FPUFRA</t>
  </si>
  <si>
    <t>Eva</t>
  </si>
  <si>
    <t>B39352C0060524FPUFRA</t>
  </si>
  <si>
    <t>C23027C0060524FPUFRA</t>
  </si>
  <si>
    <t>B48792C0060524FPUFRA</t>
  </si>
  <si>
    <t>Nell</t>
  </si>
  <si>
    <t>CUISINIER</t>
  </si>
  <si>
    <t>C42485C0060524FPUFRA</t>
  </si>
  <si>
    <t>Solveig</t>
  </si>
  <si>
    <t>C41484C0060524FPUFRA</t>
  </si>
  <si>
    <t>Scarlett</t>
  </si>
  <si>
    <t>FRANCOIS</t>
  </si>
  <si>
    <t>C41163C0060524FPUFRA</t>
  </si>
  <si>
    <t>HUET</t>
  </si>
  <si>
    <t>B68078C0060532FPUFRA</t>
  </si>
  <si>
    <t>Elea</t>
  </si>
  <si>
    <t>B98473C0060532FPUFRA</t>
  </si>
  <si>
    <t>C39576C0060532FPUFRA</t>
  </si>
  <si>
    <t>MARINE</t>
  </si>
  <si>
    <t>BROHAN</t>
  </si>
  <si>
    <t>C39100C0061441FPUFRA</t>
  </si>
  <si>
    <t>VALET RAMONET</t>
  </si>
  <si>
    <t>C21272C0061441FPUFRA</t>
  </si>
  <si>
    <t>Kyara</t>
  </si>
  <si>
    <t>B80881C0061441FPUFRA</t>
  </si>
  <si>
    <t>Kenzie</t>
  </si>
  <si>
    <t>B81316C0061441FPUFRA</t>
  </si>
  <si>
    <t>C47623C0060527MPUUKR</t>
  </si>
  <si>
    <t>Oleksii</t>
  </si>
  <si>
    <t>MALETS</t>
  </si>
  <si>
    <t>B80032C0060527MPUFRA</t>
  </si>
  <si>
    <t>PAVIOT</t>
  </si>
  <si>
    <t>B80773C0060527MPUFRA</t>
  </si>
  <si>
    <t>Teliau</t>
  </si>
  <si>
    <t>C41806C0060527MPUFRA</t>
  </si>
  <si>
    <t>LOUIS</t>
  </si>
  <si>
    <t>LE NOEN</t>
  </si>
  <si>
    <t>C44130C0060520MPUFRA</t>
  </si>
  <si>
    <t>BERTRAND</t>
  </si>
  <si>
    <t>C36501C0060527MPUFRA</t>
  </si>
  <si>
    <t>BOUGER</t>
  </si>
  <si>
    <t>C36378C0060527MPUFRA</t>
  </si>
  <si>
    <t>C36629C0060527MPUFRA</t>
  </si>
  <si>
    <t>Victor</t>
  </si>
  <si>
    <t>C16941C0060527MPUFRA</t>
  </si>
  <si>
    <t>DAVID</t>
  </si>
  <si>
    <t>KROUPIN</t>
  </si>
  <si>
    <t>C17835C0060527MPUFRA</t>
  </si>
  <si>
    <t>C18112C0060527MPUFRA</t>
  </si>
  <si>
    <t>GRISSAULT</t>
  </si>
  <si>
    <t>C45561C0060522MPUFRA</t>
  </si>
  <si>
    <t>Clarence</t>
  </si>
  <si>
    <t>DAUBIGNARD</t>
  </si>
  <si>
    <t>B32185C0060524MPUFRA</t>
  </si>
  <si>
    <t>CRUBLEAU</t>
  </si>
  <si>
    <t>C02719C0061596MPUFRA</t>
  </si>
  <si>
    <t>Flavien</t>
  </si>
  <si>
    <t>C43036C0060522MPUFRA</t>
  </si>
  <si>
    <t>C25570C0060519MPUFRA</t>
  </si>
  <si>
    <t>Leon</t>
  </si>
  <si>
    <t>ROZETTE</t>
  </si>
  <si>
    <t>C09783C0060535MPUFRA</t>
  </si>
  <si>
    <t>Matheo</t>
  </si>
  <si>
    <t>METEAU</t>
  </si>
  <si>
    <t>C21892C0060535MPUFRA</t>
  </si>
  <si>
    <t>GUILLAUME</t>
  </si>
  <si>
    <t>C01602C0060535MPUFRA</t>
  </si>
  <si>
    <t>Jahmae</t>
  </si>
  <si>
    <t>CHAUVEAU FERRAND</t>
  </si>
  <si>
    <t>C43671C0060535MPUFRA</t>
  </si>
  <si>
    <t>ARTHUR</t>
  </si>
  <si>
    <t>BARRERE</t>
  </si>
  <si>
    <t>C01709C0060524MPUFRA</t>
  </si>
  <si>
    <t>LOUCA</t>
  </si>
  <si>
    <t>B84975C0060524MPUFRA</t>
  </si>
  <si>
    <t>Luca</t>
  </si>
  <si>
    <t>C43653C0060524MPUFRA</t>
  </si>
  <si>
    <t>C00809C0060524MPUFRA</t>
  </si>
  <si>
    <t>Mathias</t>
  </si>
  <si>
    <t>ROJO TRASMONTE</t>
  </si>
  <si>
    <t>C41728C0060524MPUFRA</t>
  </si>
  <si>
    <t>JOUANNARD</t>
  </si>
  <si>
    <t>C21577C0060532MPUFRA</t>
  </si>
  <si>
    <t>ROMAIN</t>
  </si>
  <si>
    <t>QUENNOY</t>
  </si>
  <si>
    <t>C01035C0060524MPUFRA</t>
  </si>
  <si>
    <t>GUYOMARC H</t>
  </si>
  <si>
    <t>C01037C0060524MPUFRA</t>
  </si>
  <si>
    <t>GABILLE</t>
  </si>
  <si>
    <t>C41125C0060524MPUFRA</t>
  </si>
  <si>
    <t>MARC</t>
  </si>
  <si>
    <t>C40142C0060524MPUFRA</t>
  </si>
  <si>
    <t>Louka</t>
  </si>
  <si>
    <t>B63130C0060524MPUFRA</t>
  </si>
  <si>
    <t>RAPHAEL</t>
  </si>
  <si>
    <t>CHALINE BILLAULT</t>
  </si>
  <si>
    <t>B83065C0060524MPUFRA</t>
  </si>
  <si>
    <t>Guenole</t>
  </si>
  <si>
    <t>B98406C0060532MPUFRA</t>
  </si>
  <si>
    <t>C05955C0060532MPUFRA</t>
  </si>
  <si>
    <t>TREGARO</t>
  </si>
  <si>
    <t>C38105C0061073MPUFRA</t>
  </si>
  <si>
    <t>C38111C0061073MPUFRA</t>
  </si>
  <si>
    <t>JOSEPH</t>
  </si>
  <si>
    <t>C17766C0060532MPUFRA</t>
  </si>
  <si>
    <t>C21591C0060532MPUFRA</t>
  </si>
  <si>
    <t>Louan</t>
  </si>
  <si>
    <t>GENEST</t>
  </si>
  <si>
    <t>C38049C0061441MPUFRA</t>
  </si>
  <si>
    <t>Adam</t>
  </si>
  <si>
    <t>B83018C0060532MPUFRA</t>
  </si>
  <si>
    <t>NIVET</t>
  </si>
  <si>
    <t>REPINCAY</t>
  </si>
  <si>
    <t>Aurore</t>
  </si>
  <si>
    <t>VAN EETVELDE</t>
  </si>
  <si>
    <t>DUBREUIL</t>
  </si>
  <si>
    <t>Joachim</t>
  </si>
  <si>
    <t>LEGOUIY</t>
  </si>
  <si>
    <t>LEGOUY</t>
  </si>
  <si>
    <t>Paulin</t>
  </si>
  <si>
    <t>Agathe</t>
  </si>
  <si>
    <t>GIRARD</t>
  </si>
  <si>
    <t>Raphaal</t>
  </si>
  <si>
    <t>ROUSSET</t>
  </si>
  <si>
    <t>Pierre</t>
  </si>
  <si>
    <t>GIRAD</t>
  </si>
  <si>
    <t>Clothilde</t>
  </si>
  <si>
    <t>Hugo</t>
  </si>
  <si>
    <t>DAUBRY</t>
  </si>
  <si>
    <t>HIESSE</t>
  </si>
  <si>
    <t>St Avertin (37)</t>
  </si>
  <si>
    <t>TARDIF</t>
  </si>
  <si>
    <t>C43249C0060522MMPFRA</t>
  </si>
  <si>
    <t>C45356C0060522FMPFRA</t>
  </si>
  <si>
    <t>Abigaelle</t>
  </si>
  <si>
    <t>C48739C0060522FMPFRA</t>
  </si>
  <si>
    <t>LE BOUCQ DE BEAUDIGNIES</t>
  </si>
  <si>
    <t>C31736C0060522MPOFRA</t>
  </si>
  <si>
    <t>Santiago</t>
  </si>
  <si>
    <t>FOLGADO</t>
  </si>
  <si>
    <t>Arnaud</t>
  </si>
  <si>
    <t>BULTEAU</t>
  </si>
  <si>
    <t>B98738C0060522MPOFRA</t>
  </si>
  <si>
    <t>LE CALLONEC</t>
  </si>
  <si>
    <t>ROBIN</t>
  </si>
  <si>
    <t>Leann</t>
  </si>
  <si>
    <t>SIMARD</t>
  </si>
  <si>
    <t>C50099C0061073FPOFRA</t>
  </si>
  <si>
    <t>C50294C0061073FPOFRA</t>
  </si>
  <si>
    <t>Aline</t>
  </si>
  <si>
    <t>C22983C0060522MPOFRA</t>
  </si>
  <si>
    <t>Baudouin</t>
  </si>
  <si>
    <t>GAILLARD URIBE</t>
  </si>
  <si>
    <t>C46391C0060522MMPFRA</t>
  </si>
  <si>
    <t>Killari</t>
  </si>
  <si>
    <t>C05650C0060522FPOFRA</t>
  </si>
  <si>
    <t>Noémie</t>
  </si>
  <si>
    <t>Lise</t>
  </si>
  <si>
    <t>VERNADET</t>
  </si>
  <si>
    <t>CARREIRA</t>
  </si>
  <si>
    <t>C39794C0060522FBEFRA</t>
  </si>
  <si>
    <t>Eléonore</t>
  </si>
  <si>
    <t>MICHELET</t>
  </si>
  <si>
    <t>C35971C0060532FBEFRA</t>
  </si>
  <si>
    <t>MARTIN PAGEOT</t>
  </si>
  <si>
    <t>B37037C0060540FBEFRA</t>
  </si>
  <si>
    <t>ENOUF</t>
  </si>
  <si>
    <t>C00205C0060540FBEFRA</t>
  </si>
  <si>
    <t>Mylene</t>
  </si>
  <si>
    <t>VIRCONDELET</t>
  </si>
  <si>
    <t>C25157C0060532MPUFRA</t>
  </si>
  <si>
    <t>Enzo</t>
  </si>
  <si>
    <t>ESSAID WASSELIN</t>
  </si>
  <si>
    <t>Franck</t>
  </si>
  <si>
    <t>MASTEAU</t>
  </si>
  <si>
    <t>C33565C0060540MPUFRA</t>
  </si>
  <si>
    <t>B68190C0060540MPUFRA</t>
  </si>
  <si>
    <t>C04484C0060522MPUFRA</t>
  </si>
  <si>
    <t>C28892C0060522MPUFRA</t>
  </si>
  <si>
    <t>C24001C0060522MPUFRA</t>
  </si>
  <si>
    <t>Medine</t>
  </si>
  <si>
    <t>LEROUX</t>
  </si>
  <si>
    <t>Paul</t>
  </si>
  <si>
    <t>C43940L0060522MPUFRA</t>
  </si>
  <si>
    <t>Clément</t>
  </si>
  <si>
    <t>BOITTIN</t>
  </si>
  <si>
    <t>BEAUFORT</t>
  </si>
  <si>
    <t>C48738C0060522FPUFRA</t>
  </si>
  <si>
    <t>Dauphine</t>
  </si>
  <si>
    <t>C11449C0060522FPUFRA</t>
  </si>
  <si>
    <t>C18349C0060532FPUFRA</t>
  </si>
  <si>
    <t>BELLETOISE</t>
  </si>
  <si>
    <t>Zoé</t>
  </si>
  <si>
    <t>Alicia</t>
  </si>
  <si>
    <t>C21821L0060532FS1FRA</t>
  </si>
  <si>
    <t>C45759C0060540FPUFRA</t>
  </si>
  <si>
    <t>Milla</t>
  </si>
  <si>
    <t>CASADABAN</t>
  </si>
  <si>
    <t>Ruben</t>
  </si>
  <si>
    <t>C29181C0060540MPOFRA</t>
  </si>
  <si>
    <t>C04941C0060520MMIFRA</t>
  </si>
  <si>
    <t>DE TANOUARN</t>
  </si>
  <si>
    <t>C50526C0060532MMIFRA</t>
  </si>
  <si>
    <t>DECHANET</t>
  </si>
  <si>
    <t>Bastien</t>
  </si>
  <si>
    <t>C01691C0060535MMIFRA</t>
  </si>
  <si>
    <t>Orléans (45)</t>
  </si>
  <si>
    <t>Châteauroux (36)</t>
  </si>
  <si>
    <t>Bourges (18)</t>
  </si>
  <si>
    <t>St Cyr sur Loire (37)</t>
  </si>
  <si>
    <t>4&amp;5/05/2024</t>
  </si>
  <si>
    <t>Villiers sur Loir (41)</t>
  </si>
  <si>
    <t>Suèvres (41)</t>
  </si>
  <si>
    <t>St Laurent Nouan (41)</t>
  </si>
  <si>
    <t>St George sur Eure (28)</t>
  </si>
  <si>
    <t>Joué les Tours (37)</t>
  </si>
  <si>
    <t>Chartres (28)</t>
  </si>
  <si>
    <t>Chaâteau Renault (37)</t>
  </si>
  <si>
    <t>25&amp;26/05/2024</t>
  </si>
  <si>
    <t>Class Triathlon</t>
  </si>
  <si>
    <t>Cross Triathlon - Triathlon</t>
  </si>
  <si>
    <t>C44479L0060526MMPFRA</t>
  </si>
  <si>
    <t>SPAGNOLO</t>
  </si>
  <si>
    <t>C50859L0060522MMPFRA</t>
  </si>
  <si>
    <t>GRAUWIN</t>
  </si>
  <si>
    <t>C24979C0060522FMPFRA</t>
  </si>
  <si>
    <t>C43143L0060526MMPFRA</t>
  </si>
  <si>
    <t>LEGER</t>
  </si>
  <si>
    <t>C24945C0060540MMPFRA</t>
  </si>
  <si>
    <t>LE ROUX</t>
  </si>
  <si>
    <t>C30361C0060540FPOFRA</t>
  </si>
  <si>
    <t>C46466L0060526FPOFRA</t>
  </si>
  <si>
    <t>BLANC</t>
  </si>
  <si>
    <t>C46332L0060526FPOFRA</t>
  </si>
  <si>
    <t>Sixtine</t>
  </si>
  <si>
    <t>CHAMPONNET</t>
  </si>
  <si>
    <t>C48675C0060522FPOFRA</t>
  </si>
  <si>
    <t>Antoinette</t>
  </si>
  <si>
    <t>C22289L0060768FPOFRA</t>
  </si>
  <si>
    <t>Elisa Christiane</t>
  </si>
  <si>
    <t>EVAIN</t>
  </si>
  <si>
    <t>Thea</t>
  </si>
  <si>
    <t>GUILLOT</t>
  </si>
  <si>
    <t>Clara</t>
  </si>
  <si>
    <t>C39855L0060768FPOFRA</t>
  </si>
  <si>
    <t>ROUCHERAUD</t>
  </si>
  <si>
    <t>C03943C0060522FPOFRA</t>
  </si>
  <si>
    <t>TRI SAINT AMAND DUN 19</t>
  </si>
  <si>
    <t>TRI SAINT AMAND DUN 20</t>
  </si>
  <si>
    <t>C51136L0060526FPOFRA</t>
  </si>
  <si>
    <t>C49178L0060526FPOFRA</t>
  </si>
  <si>
    <t>C31463C0060526FPOFRA</t>
  </si>
  <si>
    <t>C33240C0062009FPOFRA</t>
  </si>
  <si>
    <t>Leticia</t>
  </si>
  <si>
    <t>Macee Ann</t>
  </si>
  <si>
    <t>BERTHON</t>
  </si>
  <si>
    <t>LE RALLIER</t>
  </si>
  <si>
    <t>CHICOT</t>
  </si>
  <si>
    <t>RIGAUT</t>
  </si>
  <si>
    <t>FIANCETTE</t>
  </si>
  <si>
    <t>C49507C0060540MPOFRA</t>
  </si>
  <si>
    <t>C49451L0060540MPOFRA</t>
  </si>
  <si>
    <t>ROUX</t>
  </si>
  <si>
    <t>CHAUVEAU</t>
  </si>
  <si>
    <t>C02860C0060522MPOFRA</t>
  </si>
  <si>
    <t>C46643C0060540MPOFRA</t>
  </si>
  <si>
    <t>B86907C0060526MPOFRA</t>
  </si>
  <si>
    <t>Arsene</t>
  </si>
  <si>
    <t>BARRE</t>
  </si>
  <si>
    <t>AUROUET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</si>
</sst>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6">
    <font>
      <sz val="10"/>
      <name val="Arial"/>
      <family val="2"/>
    </font>
    <font>
      <sz val="11"/>
      <name val="Calibri"/>
      <family val="2"/>
    </font>
    <font>
      <b/>
      <sz val="11"/>
      <name val="Comic Sans MS"/>
      <family val="4"/>
    </font>
    <font>
      <sz val="11"/>
      <name val="Comic Sans MS"/>
      <family val="4"/>
    </font>
    <font>
      <b/>
      <sz val="11"/>
      <name val="Times New Roman"/>
      <family val="1"/>
    </font>
    <font>
      <b/>
      <sz val="10"/>
      <name val="Verdana"/>
      <family val="2"/>
    </font>
    <font>
      <sz val="10"/>
      <name val="Verdana"/>
      <family val="2"/>
    </font>
    <font>
      <sz val="9"/>
      <name val="Verdana"/>
      <family val="2"/>
    </font>
    <font>
      <b/>
      <sz val="14"/>
      <name val="Verdana"/>
      <family val="2"/>
    </font>
    <font>
      <b/>
      <sz val="7"/>
      <color indexed="8"/>
      <name val="Verdana"/>
      <family val="2"/>
    </font>
    <font>
      <b/>
      <sz val="8"/>
      <name val="Verdana"/>
      <family val="2"/>
    </font>
    <font>
      <b/>
      <sz val="9"/>
      <name val="Verdana"/>
      <family val="2"/>
    </font>
    <font>
      <b/>
      <sz val="10"/>
      <name val="Arial"/>
      <family val="2"/>
    </font>
    <font>
      <b/>
      <sz val="16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theme="0"/>
      <name val="Calibri"/>
      <family val="2"/>
    </font>
    <font>
      <b/>
      <sz val="11"/>
      <name val="Calibri"/>
      <family val="2"/>
    </font>
    <font>
      <b/>
      <sz val="48"/>
      <name val="Calibri"/>
      <family val="2"/>
    </font>
    <font>
      <b/>
      <sz val="16"/>
      <name val="Arial"/>
      <family val="2"/>
    </font>
    <font>
      <sz val="11"/>
      <name val="Arial"/>
      <family val="2"/>
    </font>
    <font>
      <sz val="11"/>
      <color rgb="FF000000"/>
      <name val="Gill Sans MT"/>
      <family val="2"/>
    </font>
    <font>
      <sz val="11"/>
      <color rgb="FF000000"/>
      <name val="Calibri"/>
      <family val="2"/>
    </font>
    <font>
      <sz val="11"/>
      <color rgb="FF444444"/>
      <name val="Helvetica Neue"/>
      <family val="2"/>
    </font>
    <font>
      <sz val="10"/>
      <color rgb="FFFF0000"/>
      <name val="Arial"/>
      <family val="2"/>
    </font>
    <font>
      <sz val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10"/>
        <bgColor indexed="60"/>
      </patternFill>
    </fill>
    <fill>
      <patternFill patternType="solid">
        <fgColor indexed="53"/>
        <bgColor indexed="52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5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</fills>
  <borders count="1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5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4" borderId="2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0" borderId="0" xfId="0" applyFont="1"/>
    <xf numFmtId="0" fontId="0" fillId="2" borderId="3" xfId="0" applyFill="1" applyBorder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textRotation="90"/>
    </xf>
    <xf numFmtId="0" fontId="6" fillId="0" borderId="4" xfId="0" applyFont="1" applyBorder="1" applyAlignment="1">
      <alignment horizontal="center" vertical="center" textRotation="90" wrapText="1"/>
    </xf>
    <xf numFmtId="9" fontId="0" fillId="0" borderId="0" xfId="0" applyNumberFormat="1"/>
    <xf numFmtId="0" fontId="0" fillId="0" borderId="5" xfId="0" applyBorder="1"/>
    <xf numFmtId="0" fontId="0" fillId="6" borderId="5" xfId="0" applyFill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2" fillId="6" borderId="5" xfId="0" applyFont="1" applyFill="1" applyBorder="1" applyAlignment="1">
      <alignment horizontal="center"/>
    </xf>
    <xf numFmtId="0" fontId="6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1" fontId="0" fillId="0" borderId="0" xfId="0" applyNumberFormat="1"/>
    <xf numFmtId="0" fontId="13" fillId="0" borderId="1" xfId="0" applyFont="1" applyBorder="1" applyAlignment="1">
      <alignment horizontal="center" vertical="center" textRotation="90" wrapText="1"/>
    </xf>
    <xf numFmtId="0" fontId="9" fillId="5" borderId="6" xfId="0" applyFont="1" applyFill="1" applyBorder="1" applyAlignment="1">
      <alignment horizontal="center" vertical="center"/>
    </xf>
    <xf numFmtId="1" fontId="9" fillId="5" borderId="6" xfId="0" applyNumberFormat="1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" fontId="0" fillId="0" borderId="5" xfId="0" applyNumberFormat="1" applyBorder="1"/>
    <xf numFmtId="1" fontId="5" fillId="2" borderId="5" xfId="0" applyNumberFormat="1" applyFont="1" applyFill="1" applyBorder="1" applyAlignment="1">
      <alignment horizontal="center" vertical="center"/>
    </xf>
    <xf numFmtId="2" fontId="0" fillId="0" borderId="5" xfId="0" applyNumberForma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0" fillId="6" borderId="0" xfId="0" applyFill="1"/>
    <xf numFmtId="1" fontId="5" fillId="0" borderId="1" xfId="0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1" fontId="0" fillId="0" borderId="5" xfId="0" applyNumberFormat="1" applyBorder="1" applyAlignment="1">
      <alignment horizontal="center"/>
    </xf>
    <xf numFmtId="0" fontId="10" fillId="9" borderId="5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vertical="center" wrapText="1"/>
    </xf>
    <xf numFmtId="164" fontId="0" fillId="7" borderId="0" xfId="0" applyNumberFormat="1" applyFill="1"/>
    <xf numFmtId="0" fontId="0" fillId="0" borderId="0" xfId="0" applyAlignment="1">
      <alignment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2" fillId="0" borderId="0" xfId="0" applyFont="1" applyAlignment="1">
      <alignment horizontal="center"/>
    </xf>
    <xf numFmtId="0" fontId="3" fillId="8" borderId="1" xfId="0" applyFont="1" applyFill="1" applyBorder="1" applyAlignment="1">
      <alignment vertical="center" wrapText="1"/>
    </xf>
    <xf numFmtId="0" fontId="12" fillId="6" borderId="5" xfId="0" applyFont="1" applyFill="1" applyBorder="1"/>
    <xf numFmtId="14" fontId="14" fillId="0" borderId="5" xfId="0" applyNumberFormat="1" applyFont="1" applyBorder="1" applyAlignment="1">
      <alignment horizontal="center" vertical="center"/>
    </xf>
    <xf numFmtId="0" fontId="0" fillId="11" borderId="5" xfId="0" applyFill="1" applyBorder="1"/>
    <xf numFmtId="0" fontId="0" fillId="8" borderId="5" xfId="0" applyFill="1" applyBorder="1"/>
    <xf numFmtId="0" fontId="3" fillId="3" borderId="14" xfId="0" applyFont="1" applyFill="1" applyBorder="1" applyAlignment="1">
      <alignment vertical="center" wrapText="1"/>
    </xf>
    <xf numFmtId="0" fontId="3" fillId="4" borderId="8" xfId="0" applyFont="1" applyFill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7" borderId="0" xfId="0" applyFill="1" applyAlignment="1">
      <alignment horizontal="center" wrapText="1"/>
    </xf>
    <xf numFmtId="0" fontId="0" fillId="6" borderId="0" xfId="0" applyFill="1" applyAlignment="1">
      <alignment horizontal="center" wrapText="1"/>
    </xf>
    <xf numFmtId="0" fontId="0" fillId="0" borderId="0" xfId="0" applyAlignment="1">
      <alignment horizontal="center" vertical="center"/>
    </xf>
    <xf numFmtId="0" fontId="10" fillId="9" borderId="5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/>
    </xf>
    <xf numFmtId="0" fontId="21" fillId="6" borderId="5" xfId="0" applyFont="1" applyFill="1" applyBorder="1" applyAlignment="1">
      <alignment horizontal="center" wrapText="1" readingOrder="1"/>
    </xf>
    <xf numFmtId="0" fontId="20" fillId="0" borderId="5" xfId="0" applyFont="1" applyBorder="1"/>
    <xf numFmtId="0" fontId="21" fillId="0" borderId="5" xfId="0" applyFont="1" applyBorder="1" applyAlignment="1">
      <alignment horizontal="center" wrapText="1" readingOrder="1"/>
    </xf>
    <xf numFmtId="0" fontId="20" fillId="12" borderId="5" xfId="0" applyFont="1" applyFill="1" applyBorder="1" applyAlignment="1">
      <alignment horizontal="center" wrapText="1"/>
    </xf>
    <xf numFmtId="0" fontId="6" fillId="0" borderId="1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/>
    </xf>
    <xf numFmtId="0" fontId="3" fillId="0" borderId="5" xfId="0" applyFont="1" applyBorder="1" applyAlignment="1">
      <alignment vertical="center" wrapText="1"/>
    </xf>
    <xf numFmtId="0" fontId="7" fillId="8" borderId="1" xfId="0" applyFont="1" applyFill="1" applyBorder="1" applyAlignment="1">
      <alignment horizontal="center" vertical="center" textRotation="90" wrapText="1"/>
    </xf>
    <xf numFmtId="0" fontId="6" fillId="8" borderId="1" xfId="0" applyFont="1" applyFill="1" applyBorder="1" applyAlignment="1">
      <alignment horizontal="center" vertical="center" textRotation="90" wrapText="1"/>
    </xf>
    <xf numFmtId="0" fontId="10" fillId="8" borderId="5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 wrapText="1"/>
    </xf>
    <xf numFmtId="0" fontId="0" fillId="8" borderId="0" xfId="0" applyFill="1"/>
    <xf numFmtId="9" fontId="0" fillId="8" borderId="0" xfId="0" applyNumberFormat="1" applyFill="1"/>
    <xf numFmtId="1" fontId="9" fillId="10" borderId="6" xfId="0" applyNumberFormat="1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3" fillId="0" borderId="16" xfId="0" applyFont="1" applyBorder="1" applyAlignment="1">
      <alignment vertical="center" wrapText="1"/>
    </xf>
    <xf numFmtId="0" fontId="23" fillId="0" borderId="5" xfId="0" applyFont="1" applyBorder="1"/>
    <xf numFmtId="0" fontId="22" fillId="0" borderId="0" xfId="0" applyFont="1" applyAlignment="1">
      <alignment horizontal="center"/>
    </xf>
    <xf numFmtId="0" fontId="24" fillId="0" borderId="5" xfId="0" applyFont="1" applyBorder="1"/>
    <xf numFmtId="14" fontId="5" fillId="0" borderId="5" xfId="0" applyNumberFormat="1" applyFont="1" applyBorder="1" applyAlignment="1">
      <alignment horizontal="center"/>
    </xf>
    <xf numFmtId="0" fontId="21" fillId="0" borderId="17" xfId="0" applyFont="1" applyBorder="1" applyAlignment="1">
      <alignment horizontal="center" wrapText="1" readingOrder="1"/>
    </xf>
    <xf numFmtId="0" fontId="0" fillId="6" borderId="5" xfId="0" applyFill="1" applyBorder="1"/>
    <xf numFmtId="0" fontId="22" fillId="6" borderId="5" xfId="0" applyFont="1" applyFill="1" applyBorder="1" applyAlignment="1">
      <alignment horizontal="center"/>
    </xf>
    <xf numFmtId="0" fontId="23" fillId="6" borderId="5" xfId="0" applyFont="1" applyFill="1" applyBorder="1"/>
    <xf numFmtId="0" fontId="22" fillId="6" borderId="0" xfId="0" applyFont="1" applyFill="1" applyAlignment="1">
      <alignment horizontal="center"/>
    </xf>
    <xf numFmtId="14" fontId="1" fillId="6" borderId="1" xfId="0" applyNumberFormat="1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14" fontId="1" fillId="6" borderId="2" xfId="0" applyNumberFormat="1" applyFont="1" applyFill="1" applyBorder="1" applyAlignment="1">
      <alignment horizontal="center" vertical="center" wrapText="1"/>
    </xf>
    <xf numFmtId="14" fontId="1" fillId="6" borderId="3" xfId="0" applyNumberFormat="1" applyFont="1" applyFill="1" applyBorder="1" applyAlignment="1">
      <alignment horizontal="center" vertical="center" wrapText="1"/>
    </xf>
    <xf numFmtId="14" fontId="17" fillId="0" borderId="5" xfId="0" applyNumberFormat="1" applyFont="1" applyBorder="1" applyAlignment="1">
      <alignment horizontal="center" vertical="center"/>
    </xf>
    <xf numFmtId="0" fontId="19" fillId="6" borderId="0" xfId="0" applyFont="1" applyFill="1" applyAlignment="1">
      <alignment horizontal="center"/>
    </xf>
    <xf numFmtId="14" fontId="17" fillId="0" borderId="5" xfId="0" applyNumberFormat="1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/>
    </xf>
    <xf numFmtId="14" fontId="1" fillId="6" borderId="13" xfId="0" applyNumberFormat="1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2B2B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7105" name="CommandButton1">
          <a:extLst>
            <a:ext uri="{FF2B5EF4-FFF2-40B4-BE49-F238E27FC236}">
              <a16:creationId xmlns:a16="http://schemas.microsoft.com/office/drawing/2014/main" id="{FB930DA2-EA74-6442-B185-E1AC17965C5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5297" name="CommandButton1">
          <a:extLst>
            <a:ext uri="{FF2B5EF4-FFF2-40B4-BE49-F238E27FC236}">
              <a16:creationId xmlns:a16="http://schemas.microsoft.com/office/drawing/2014/main" id="{FF404010-3B07-F740-A832-5727B66B343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6321" name="CommandButton1">
          <a:extLst>
            <a:ext uri="{FF2B5EF4-FFF2-40B4-BE49-F238E27FC236}">
              <a16:creationId xmlns:a16="http://schemas.microsoft.com/office/drawing/2014/main" id="{EB7E15ED-1B9A-854D-A6A3-C13F95C4B82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7345" name="CommandButton1">
          <a:extLst>
            <a:ext uri="{FF2B5EF4-FFF2-40B4-BE49-F238E27FC236}">
              <a16:creationId xmlns:a16="http://schemas.microsoft.com/office/drawing/2014/main" id="{0B6F2470-0FA1-614D-B82D-B7A7B26E3B9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8369" name="CommandButton1">
          <a:extLst>
            <a:ext uri="{FF2B5EF4-FFF2-40B4-BE49-F238E27FC236}">
              <a16:creationId xmlns:a16="http://schemas.microsoft.com/office/drawing/2014/main" id="{A183AF36-A250-B841-9696-1587035418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9393" name="CommandButton1">
          <a:extLst>
            <a:ext uri="{FF2B5EF4-FFF2-40B4-BE49-F238E27FC236}">
              <a16:creationId xmlns:a16="http://schemas.microsoft.com/office/drawing/2014/main" id="{A6799791-113D-A544-A53D-7613DA4DF11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736600</xdr:colOff>
      <xdr:row>0</xdr:row>
      <xdr:rowOff>939800</xdr:rowOff>
    </xdr:from>
    <xdr:to>
      <xdr:col>1</xdr:col>
      <xdr:colOff>2794000</xdr:colOff>
      <xdr:row>0</xdr:row>
      <xdr:rowOff>1460500</xdr:rowOff>
    </xdr:to>
    <xdr:pic>
      <xdr:nvPicPr>
        <xdr:cNvPr id="36865" name="CommandButton1">
          <a:extLst>
            <a:ext uri="{FF2B5EF4-FFF2-40B4-BE49-F238E27FC236}">
              <a16:creationId xmlns:a16="http://schemas.microsoft.com/office/drawing/2014/main" id="{68CF8E57-3FDE-1C4A-8143-120B6E7136B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939800"/>
          <a:ext cx="2057400" cy="5207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8129" name="CommandButton1">
          <a:extLst>
            <a:ext uri="{FF2B5EF4-FFF2-40B4-BE49-F238E27FC236}">
              <a16:creationId xmlns:a16="http://schemas.microsoft.com/office/drawing/2014/main" id="{71193B13-2EED-BB4E-A61D-9F1E32B064A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3009" name="CommandButton1">
          <a:extLst>
            <a:ext uri="{FF2B5EF4-FFF2-40B4-BE49-F238E27FC236}">
              <a16:creationId xmlns:a16="http://schemas.microsoft.com/office/drawing/2014/main" id="{CF95F465-02E6-B045-A7E1-8DB74E420AF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9153" name="CommandButton1">
          <a:extLst>
            <a:ext uri="{FF2B5EF4-FFF2-40B4-BE49-F238E27FC236}">
              <a16:creationId xmlns:a16="http://schemas.microsoft.com/office/drawing/2014/main" id="{C0F917C4-0ABB-ED44-A81C-6C021455B3F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0177" name="CommandButton1">
          <a:extLst>
            <a:ext uri="{FF2B5EF4-FFF2-40B4-BE49-F238E27FC236}">
              <a16:creationId xmlns:a16="http://schemas.microsoft.com/office/drawing/2014/main" id="{51F832F5-A7F2-B147-84D6-E4AA1BDFF29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1201" name="CommandButton1">
          <a:extLst>
            <a:ext uri="{FF2B5EF4-FFF2-40B4-BE49-F238E27FC236}">
              <a16:creationId xmlns:a16="http://schemas.microsoft.com/office/drawing/2014/main" id="{FFE9477D-1359-3549-999C-C47589EDEE1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2225" name="CommandButton1">
          <a:extLst>
            <a:ext uri="{FF2B5EF4-FFF2-40B4-BE49-F238E27FC236}">
              <a16:creationId xmlns:a16="http://schemas.microsoft.com/office/drawing/2014/main" id="{5FCA1357-276B-DD4E-A937-2C2A5FE080F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3249" name="CommandButton1">
          <a:extLst>
            <a:ext uri="{FF2B5EF4-FFF2-40B4-BE49-F238E27FC236}">
              <a16:creationId xmlns:a16="http://schemas.microsoft.com/office/drawing/2014/main" id="{8A4CB174-78B9-C045-B7E2-F2D98124E26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4273" name="CommandButton1">
          <a:extLst>
            <a:ext uri="{FF2B5EF4-FFF2-40B4-BE49-F238E27FC236}">
              <a16:creationId xmlns:a16="http://schemas.microsoft.com/office/drawing/2014/main" id="{52C0460C-E66E-B74D-9F10-AC695EEE181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6"/>
  <dimension ref="A1:BR72"/>
  <sheetViews>
    <sheetView topLeftCell="A3" workbookViewId="0">
      <selection activeCell="A17" sqref="A17"/>
    </sheetView>
  </sheetViews>
  <sheetFormatPr baseColWidth="10" defaultColWidth="11" defaultRowHeight="12.5"/>
  <cols>
    <col min="1" max="1" width="23.36328125" bestFit="1" customWidth="1"/>
    <col min="2" max="2" width="19.179687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58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>
        <f>IF(Paramètres!K5&lt;&gt;"",Paramètres!K5,"")</f>
        <v>45311</v>
      </c>
      <c r="J1" s="87"/>
      <c r="K1" s="87">
        <f>IF(Paramètres!K6&lt;&gt;"",Paramètres!K6,"")</f>
        <v>45326</v>
      </c>
      <c r="L1" s="87"/>
      <c r="M1" s="87">
        <f>IF(Paramètres!K7&lt;&gt;"",Paramètres!K7,"")</f>
        <v>45333</v>
      </c>
      <c r="N1" s="87"/>
      <c r="O1" s="87">
        <f>IF(Paramètres!K8&lt;&gt;"",Paramètres!K8,"")</f>
        <v>45368</v>
      </c>
      <c r="P1" s="87"/>
      <c r="Q1" s="87">
        <f>IF(Paramètres!K9&lt;&gt;"",Paramètres!K9,"")</f>
        <v>45396</v>
      </c>
      <c r="R1" s="87"/>
      <c r="S1" s="87" t="str">
        <f>IF(Paramètres!K10&lt;&gt;"",Paramètres!K10,"")</f>
        <v>4&amp;5/05/2024</v>
      </c>
      <c r="T1" s="87"/>
      <c r="U1" s="87" t="str">
        <f>IF(Paramètres!K11&lt;&gt;"",Paramètres!K11,"")</f>
        <v>25&amp;26/05/2024</v>
      </c>
      <c r="V1" s="87"/>
      <c r="W1" s="87">
        <f>IF(Paramètres!K12&lt;&gt;"",Paramètres!K12,"")</f>
        <v>45458</v>
      </c>
      <c r="X1" s="87"/>
      <c r="Y1" s="87">
        <f>IF(Paramètres!K13&lt;&gt;"",Paramètres!K13,"")</f>
        <v>45473</v>
      </c>
      <c r="Z1" s="87"/>
      <c r="AA1" s="87">
        <f>IF(Paramètres!K14&lt;&gt;"",Paramètres!K14,"")</f>
        <v>45550</v>
      </c>
      <c r="AB1" s="87"/>
      <c r="AC1" s="87">
        <f>IF(Paramètres!K15&lt;&gt;"",Paramètres!K15,"")</f>
        <v>45564</v>
      </c>
      <c r="AD1" s="87"/>
      <c r="AE1" s="87">
        <f>IF(Paramètres!K16&lt;&gt;"",Paramètres!K16,"")</f>
        <v>45571</v>
      </c>
      <c r="AF1" s="87"/>
      <c r="AG1" s="87">
        <f>IF(Paramètres!K17&lt;&gt;"",Paramètres!K17,"")</f>
        <v>45613</v>
      </c>
      <c r="AH1" s="97"/>
      <c r="AI1" s="99" t="s">
        <v>0</v>
      </c>
      <c r="AJ1" s="99"/>
      <c r="AK1" s="99"/>
      <c r="AL1" s="99"/>
      <c r="AM1" s="99"/>
    </row>
    <row r="2" spans="1:70" ht="32.25" customHeight="1">
      <c r="A2" s="89"/>
      <c r="B2" s="92"/>
      <c r="C2" s="92"/>
      <c r="D2" s="95"/>
      <c r="E2" s="97" t="str">
        <f>IF(E1&lt;&gt;"",Paramètres!L3,"")</f>
        <v>Triathlon</v>
      </c>
      <c r="F2" s="98"/>
      <c r="G2" s="97" t="str">
        <f>IF(G1&lt;&gt;"",Paramètres!L4,"")</f>
        <v>Bike &amp; Run</v>
      </c>
      <c r="H2" s="98"/>
      <c r="I2" s="97" t="str">
        <f>IF(I1&lt;&gt;"",Paramètres!L5,"")</f>
        <v>Bike &amp; Run</v>
      </c>
      <c r="J2" s="98"/>
      <c r="K2" s="97" t="str">
        <f>IF(K1&lt;&gt;"",Paramètres!L6,"")</f>
        <v>Bike &amp; Run</v>
      </c>
      <c r="L2" s="98"/>
      <c r="M2" s="97" t="str">
        <f>IF(M1&lt;&gt;"",Paramètres!L7,"")</f>
        <v>Class Triathlon</v>
      </c>
      <c r="N2" s="98"/>
      <c r="O2" s="97" t="str">
        <f>IF(O1&lt;&gt;"",Paramètres!L8,"")</f>
        <v>Bike &amp; Run</v>
      </c>
      <c r="P2" s="98"/>
      <c r="Q2" s="97" t="str">
        <f>IF(Q1&lt;&gt;"",Paramètres!L9,"")</f>
        <v>Cross Duathlon</v>
      </c>
      <c r="R2" s="98"/>
      <c r="S2" s="97" t="str">
        <f>IF(S1&lt;&gt;"",Paramètres!L10,"")</f>
        <v>Cross Triathlon - Triathlon</v>
      </c>
      <c r="T2" s="98"/>
      <c r="U2" s="97" t="str">
        <f>IF(U1&lt;&gt;"",Paramètres!L11,"")</f>
        <v>Cross Triathlon - Triathlon</v>
      </c>
      <c r="V2" s="98"/>
      <c r="W2" s="97" t="str">
        <f>IF(W1&lt;&gt;"",Paramètres!L12,"")</f>
        <v>Aquathlon</v>
      </c>
      <c r="X2" s="98"/>
      <c r="Y2" s="97" t="str">
        <f>IF(Y1&lt;&gt;"",Paramètres!L13,"")</f>
        <v>Cross Triathlon - Triathlon</v>
      </c>
      <c r="Z2" s="98"/>
      <c r="AA2" s="97" t="str">
        <f>IF(AA1&lt;&gt;"",Paramètres!L14,"")</f>
        <v>Cross Triathlon - Triathlon</v>
      </c>
      <c r="AB2" s="98"/>
      <c r="AC2" s="97" t="str">
        <f>IF(AC1&lt;&gt;"",Paramètres!L15,"")</f>
        <v>Cross Triathlon - Triathlon</v>
      </c>
      <c r="AD2" s="98"/>
      <c r="AE2" s="97" t="str">
        <f>IF(AE1&lt;&gt;"",Paramètres!L16,"")</f>
        <v>Cross Duathlon</v>
      </c>
      <c r="AF2" s="98"/>
      <c r="AG2" s="97" t="str">
        <f>IF(AG1&lt;&gt;"",Paramètres!L17,"")</f>
        <v>Bike &amp; Run</v>
      </c>
      <c r="AH2" s="103"/>
      <c r="AI2" s="101" t="s">
        <v>87</v>
      </c>
      <c r="AJ2" s="101"/>
      <c r="AK2" s="101"/>
      <c r="AL2" s="102">
        <f>Paramètres!T3</f>
        <v>8</v>
      </c>
      <c r="AM2" s="102"/>
    </row>
    <row r="3" spans="1:70" ht="44.25" customHeight="1">
      <c r="A3" s="90"/>
      <c r="B3" s="93"/>
      <c r="C3" s="93"/>
      <c r="D3" s="96"/>
      <c r="E3" s="97" t="str">
        <f>IF(E1&lt;&gt;"",Paramètres!M3,"")</f>
        <v>La Chapelle d'Angillon (18)</v>
      </c>
      <c r="F3" s="98"/>
      <c r="G3" s="97" t="str">
        <f>IF(G1&lt;&gt;"",Paramètres!M4,"")</f>
        <v>Amilly (45)</v>
      </c>
      <c r="H3" s="98"/>
      <c r="I3" s="97" t="str">
        <f>IF(I1&lt;&gt;"",Paramètres!M5,"")</f>
        <v>St Avertin (37)</v>
      </c>
      <c r="J3" s="98"/>
      <c r="K3" s="97" t="str">
        <f>IF(K1&lt;&gt;"",Paramètres!M6,"")</f>
        <v>Orléans (45)</v>
      </c>
      <c r="L3" s="98"/>
      <c r="M3" s="97" t="str">
        <f>IF(M1&lt;&gt;"",Paramètres!M7,"")</f>
        <v>Châteauroux (36)</v>
      </c>
      <c r="N3" s="98"/>
      <c r="O3" s="97" t="str">
        <f>IF(O1&lt;&gt;"",Paramètres!M8,"")</f>
        <v>Bourges (18)</v>
      </c>
      <c r="P3" s="98"/>
      <c r="Q3" s="97" t="str">
        <f>IF(Q1&lt;&gt;"",Paramètres!M9,"")</f>
        <v>St Cyr sur Loire (37)</v>
      </c>
      <c r="R3" s="98"/>
      <c r="S3" s="97" t="str">
        <f>IF(S1&lt;&gt;"",Paramètres!M10,"")</f>
        <v>Suèvres (41)</v>
      </c>
      <c r="T3" s="98"/>
      <c r="U3" s="97" t="str">
        <f>IF(U1&lt;&gt;"",Paramètres!M11,"")</f>
        <v>Villiers sur Loir (41)</v>
      </c>
      <c r="V3" s="98"/>
      <c r="W3" s="97" t="str">
        <f>IF(W1&lt;&gt;"",Paramètres!M12,"")</f>
        <v>St Laurent Nouan (41)</v>
      </c>
      <c r="X3" s="98"/>
      <c r="Y3" s="97" t="str">
        <f>IF(Y1&lt;&gt;"",Paramètres!M13,"")</f>
        <v>St George sur Eure (28)</v>
      </c>
      <c r="Z3" s="98"/>
      <c r="AA3" s="97" t="str">
        <f>IF(AA1&lt;&gt;"",Paramètres!M14,"")</f>
        <v>Joué les Tours (37)</v>
      </c>
      <c r="AB3" s="98"/>
      <c r="AC3" s="97" t="str">
        <f>IF(AC1&lt;&gt;"",Paramètres!M15,"")</f>
        <v>Chartres (28)</v>
      </c>
      <c r="AD3" s="98"/>
      <c r="AE3" s="97" t="str">
        <f>IF(AE1&lt;&gt;"",Paramètres!M16,"")</f>
        <v>Chaâteau Renault (37)</v>
      </c>
      <c r="AF3" s="98"/>
      <c r="AG3" s="97" t="str">
        <f>IF(AG1&lt;&gt;"",Paramètres!M17,"")</f>
        <v>Amilly (45)</v>
      </c>
      <c r="AH3" s="98"/>
      <c r="AI3" s="101"/>
      <c r="AJ3" s="101"/>
      <c r="AK3" s="101"/>
      <c r="AL3" s="102"/>
      <c r="AM3" s="102"/>
      <c r="BD3" s="100" t="s">
        <v>103</v>
      </c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3" t="s">
        <v>1158</v>
      </c>
      <c r="B5" s="32" t="s">
        <v>1059</v>
      </c>
      <c r="C5" s="32" t="s">
        <v>1048</v>
      </c>
      <c r="D5" s="32" t="s">
        <v>44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1</v>
      </c>
      <c r="J5" s="2">
        <v>55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110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HLOOKUP($AL$2,$BD$4:$BR$72,ROW(A5)-3,FALSE)</f>
        <v>110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55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110</v>
      </c>
      <c r="BG5" s="22">
        <f t="shared" si="21"/>
        <v>110</v>
      </c>
      <c r="BH5" s="22">
        <f t="shared" si="21"/>
        <v>110</v>
      </c>
      <c r="BI5" s="22">
        <f t="shared" si="21"/>
        <v>110</v>
      </c>
      <c r="BJ5" s="22">
        <f t="shared" si="21"/>
        <v>110</v>
      </c>
      <c r="BK5" s="22">
        <f t="shared" si="21"/>
        <v>110</v>
      </c>
      <c r="BL5" s="22">
        <f t="shared" si="21"/>
        <v>110</v>
      </c>
      <c r="BM5" s="22">
        <f t="shared" si="21"/>
        <v>110</v>
      </c>
      <c r="BN5" s="22">
        <f t="shared" si="21"/>
        <v>110</v>
      </c>
      <c r="BO5" s="22">
        <f t="shared" si="21"/>
        <v>110</v>
      </c>
      <c r="BP5" s="22">
        <f t="shared" si="21"/>
        <v>110</v>
      </c>
      <c r="BQ5" s="22">
        <f t="shared" si="21"/>
        <v>110</v>
      </c>
      <c r="BR5" s="22">
        <f t="shared" si="21"/>
        <v>110</v>
      </c>
    </row>
    <row r="6" spans="1:70" ht="16.5">
      <c r="A6" s="84" t="s">
        <v>799</v>
      </c>
      <c r="B6" s="73" t="s">
        <v>800</v>
      </c>
      <c r="C6" s="73" t="s">
        <v>801</v>
      </c>
      <c r="D6" s="73" t="s">
        <v>40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1</v>
      </c>
      <c r="J6" s="2">
        <v>55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55</v>
      </c>
      <c r="AJ6" s="3">
        <f t="shared" si="1"/>
        <v>2</v>
      </c>
      <c r="AK6" s="5">
        <f t="shared" si="2"/>
        <v>1</v>
      </c>
      <c r="AL6" s="41">
        <f t="shared" si="3"/>
        <v>55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55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55</v>
      </c>
      <c r="BF6" s="22">
        <f t="shared" si="22"/>
        <v>55</v>
      </c>
      <c r="BG6" s="22">
        <f t="shared" si="22"/>
        <v>55</v>
      </c>
      <c r="BH6" s="22">
        <f t="shared" si="22"/>
        <v>55</v>
      </c>
      <c r="BI6" s="22">
        <f t="shared" si="22"/>
        <v>55</v>
      </c>
      <c r="BJ6" s="22">
        <f t="shared" si="22"/>
        <v>55</v>
      </c>
      <c r="BK6" s="22">
        <f t="shared" si="22"/>
        <v>55</v>
      </c>
      <c r="BL6" s="22">
        <f t="shared" si="22"/>
        <v>55</v>
      </c>
      <c r="BM6" s="22">
        <f t="shared" si="22"/>
        <v>55</v>
      </c>
      <c r="BN6" s="22">
        <f t="shared" si="22"/>
        <v>55</v>
      </c>
      <c r="BO6" s="22">
        <f t="shared" si="22"/>
        <v>55</v>
      </c>
      <c r="BP6" s="22">
        <f t="shared" si="22"/>
        <v>55</v>
      </c>
      <c r="BQ6" s="22">
        <f t="shared" si="22"/>
        <v>55</v>
      </c>
      <c r="BR6" s="22">
        <f t="shared" si="22"/>
        <v>55</v>
      </c>
    </row>
    <row r="7" spans="1:70" ht="16.5">
      <c r="A7" s="83" t="s">
        <v>1066</v>
      </c>
      <c r="B7" s="32" t="s">
        <v>1067</v>
      </c>
      <c r="C7" s="32" t="s">
        <v>1051</v>
      </c>
      <c r="D7" s="32" t="s">
        <v>44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55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55</v>
      </c>
      <c r="AJ7" s="3">
        <f t="shared" si="1"/>
        <v>2</v>
      </c>
      <c r="AK7" s="5">
        <f t="shared" si="2"/>
        <v>1</v>
      </c>
      <c r="AL7" s="41">
        <f t="shared" si="3"/>
        <v>55</v>
      </c>
      <c r="AM7" s="33">
        <f t="shared" si="4"/>
        <v>2</v>
      </c>
      <c r="AO7" s="22">
        <f t="shared" si="5"/>
        <v>0</v>
      </c>
      <c r="AP7">
        <f t="shared" si="6"/>
        <v>0</v>
      </c>
      <c r="AQ7">
        <f t="shared" si="7"/>
        <v>55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55</v>
      </c>
      <c r="BF7" s="22">
        <f t="shared" si="23"/>
        <v>55</v>
      </c>
      <c r="BG7" s="22">
        <f t="shared" si="23"/>
        <v>55</v>
      </c>
      <c r="BH7" s="22">
        <f t="shared" si="23"/>
        <v>55</v>
      </c>
      <c r="BI7" s="22">
        <f t="shared" si="23"/>
        <v>55</v>
      </c>
      <c r="BJ7" s="22">
        <f t="shared" si="23"/>
        <v>55</v>
      </c>
      <c r="BK7" s="22">
        <f t="shared" si="23"/>
        <v>55</v>
      </c>
      <c r="BL7" s="22">
        <f t="shared" si="23"/>
        <v>55</v>
      </c>
      <c r="BM7" s="22">
        <f t="shared" si="23"/>
        <v>55</v>
      </c>
      <c r="BN7" s="22">
        <f t="shared" si="23"/>
        <v>55</v>
      </c>
      <c r="BO7" s="22">
        <f t="shared" si="23"/>
        <v>55</v>
      </c>
      <c r="BP7" s="22">
        <f t="shared" si="23"/>
        <v>55</v>
      </c>
      <c r="BQ7" s="22">
        <f t="shared" si="23"/>
        <v>55</v>
      </c>
      <c r="BR7" s="22">
        <f t="shared" si="23"/>
        <v>55</v>
      </c>
    </row>
    <row r="8" spans="1:70" ht="16.5">
      <c r="A8" s="84" t="s">
        <v>785</v>
      </c>
      <c r="B8" s="73" t="s">
        <v>526</v>
      </c>
      <c r="C8" s="73" t="s">
        <v>786</v>
      </c>
      <c r="D8" s="73" t="s">
        <v>221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1</v>
      </c>
      <c r="H8" s="2">
        <v>55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55</v>
      </c>
      <c r="AJ8" s="3">
        <f t="shared" si="1"/>
        <v>2</v>
      </c>
      <c r="AK8" s="5">
        <f t="shared" si="2"/>
        <v>1</v>
      </c>
      <c r="AL8" s="41">
        <f t="shared" si="3"/>
        <v>55</v>
      </c>
      <c r="AM8" s="33">
        <f t="shared" si="4"/>
        <v>2</v>
      </c>
      <c r="AO8" s="22">
        <f t="shared" si="5"/>
        <v>0</v>
      </c>
      <c r="AP8">
        <f t="shared" si="6"/>
        <v>55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55</v>
      </c>
      <c r="BF8" s="22">
        <f t="shared" si="24"/>
        <v>55</v>
      </c>
      <c r="BG8" s="22">
        <f t="shared" si="24"/>
        <v>55</v>
      </c>
      <c r="BH8" s="22">
        <f t="shared" si="24"/>
        <v>55</v>
      </c>
      <c r="BI8" s="22">
        <f t="shared" si="24"/>
        <v>55</v>
      </c>
      <c r="BJ8" s="22">
        <f t="shared" si="24"/>
        <v>55</v>
      </c>
      <c r="BK8" s="22">
        <f t="shared" si="24"/>
        <v>55</v>
      </c>
      <c r="BL8" s="22">
        <f t="shared" si="24"/>
        <v>55</v>
      </c>
      <c r="BM8" s="22">
        <f t="shared" si="24"/>
        <v>55</v>
      </c>
      <c r="BN8" s="22">
        <f t="shared" si="24"/>
        <v>55</v>
      </c>
      <c r="BO8" s="22">
        <f t="shared" si="24"/>
        <v>55</v>
      </c>
      <c r="BP8" s="22">
        <f t="shared" si="24"/>
        <v>55</v>
      </c>
      <c r="BQ8" s="22">
        <f t="shared" si="24"/>
        <v>55</v>
      </c>
      <c r="BR8" s="22">
        <f t="shared" si="24"/>
        <v>55</v>
      </c>
    </row>
    <row r="9" spans="1:70" ht="16.5">
      <c r="A9" s="84" t="s">
        <v>796</v>
      </c>
      <c r="B9" s="73" t="s">
        <v>797</v>
      </c>
      <c r="C9" s="73" t="s">
        <v>798</v>
      </c>
      <c r="D9" s="73" t="s">
        <v>221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1</v>
      </c>
      <c r="H9" s="2">
        <v>55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55</v>
      </c>
      <c r="AJ9" s="3">
        <f t="shared" si="1"/>
        <v>2</v>
      </c>
      <c r="AK9" s="5">
        <f t="shared" si="2"/>
        <v>1</v>
      </c>
      <c r="AL9" s="41">
        <f t="shared" si="3"/>
        <v>55</v>
      </c>
      <c r="AM9" s="33">
        <f t="shared" si="4"/>
        <v>2</v>
      </c>
      <c r="AO9" s="22">
        <f t="shared" si="5"/>
        <v>0</v>
      </c>
      <c r="AP9">
        <f t="shared" si="6"/>
        <v>55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55</v>
      </c>
      <c r="BF9" s="22">
        <f t="shared" si="25"/>
        <v>55</v>
      </c>
      <c r="BG9" s="22">
        <f t="shared" si="25"/>
        <v>55</v>
      </c>
      <c r="BH9" s="22">
        <f t="shared" si="25"/>
        <v>55</v>
      </c>
      <c r="BI9" s="22">
        <f t="shared" si="25"/>
        <v>55</v>
      </c>
      <c r="BJ9" s="22">
        <f t="shared" si="25"/>
        <v>55</v>
      </c>
      <c r="BK9" s="22">
        <f t="shared" si="25"/>
        <v>55</v>
      </c>
      <c r="BL9" s="22">
        <f t="shared" si="25"/>
        <v>55</v>
      </c>
      <c r="BM9" s="22">
        <f t="shared" si="25"/>
        <v>55</v>
      </c>
      <c r="BN9" s="22">
        <f t="shared" si="25"/>
        <v>55</v>
      </c>
      <c r="BO9" s="22">
        <f t="shared" si="25"/>
        <v>55</v>
      </c>
      <c r="BP9" s="22">
        <f t="shared" si="25"/>
        <v>55</v>
      </c>
      <c r="BQ9" s="22">
        <f t="shared" si="25"/>
        <v>55</v>
      </c>
      <c r="BR9" s="22">
        <f t="shared" si="25"/>
        <v>55</v>
      </c>
    </row>
    <row r="10" spans="1:70" ht="16.5">
      <c r="A10" s="84" t="s">
        <v>787</v>
      </c>
      <c r="B10" s="73" t="s">
        <v>788</v>
      </c>
      <c r="C10" s="73" t="s">
        <v>789</v>
      </c>
      <c r="D10" s="73" t="s">
        <v>44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2</v>
      </c>
      <c r="J10" s="2">
        <v>35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35</v>
      </c>
      <c r="AJ10" s="3">
        <f t="shared" si="1"/>
        <v>6</v>
      </c>
      <c r="AK10" s="5">
        <f t="shared" si="2"/>
        <v>1</v>
      </c>
      <c r="AL10" s="41">
        <f t="shared" si="3"/>
        <v>35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35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35</v>
      </c>
      <c r="BF10" s="22">
        <f t="shared" si="26"/>
        <v>35</v>
      </c>
      <c r="BG10" s="22">
        <f t="shared" si="26"/>
        <v>35</v>
      </c>
      <c r="BH10" s="22">
        <f t="shared" si="26"/>
        <v>35</v>
      </c>
      <c r="BI10" s="22">
        <f t="shared" si="26"/>
        <v>35</v>
      </c>
      <c r="BJ10" s="22">
        <f t="shared" si="26"/>
        <v>35</v>
      </c>
      <c r="BK10" s="22">
        <f t="shared" si="26"/>
        <v>35</v>
      </c>
      <c r="BL10" s="22">
        <f t="shared" si="26"/>
        <v>35</v>
      </c>
      <c r="BM10" s="22">
        <f t="shared" si="26"/>
        <v>35</v>
      </c>
      <c r="BN10" s="22">
        <f t="shared" si="26"/>
        <v>35</v>
      </c>
      <c r="BO10" s="22">
        <f t="shared" si="26"/>
        <v>35</v>
      </c>
      <c r="BP10" s="22">
        <f t="shared" si="26"/>
        <v>35</v>
      </c>
      <c r="BQ10" s="22">
        <f t="shared" si="26"/>
        <v>35</v>
      </c>
      <c r="BR10" s="22">
        <f t="shared" si="26"/>
        <v>35</v>
      </c>
    </row>
    <row r="11" spans="1:70" ht="16.5">
      <c r="A11" s="83" t="s">
        <v>1068</v>
      </c>
      <c r="B11" s="32" t="s">
        <v>203</v>
      </c>
      <c r="C11" s="32" t="s">
        <v>1069</v>
      </c>
      <c r="D11" s="32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2</v>
      </c>
      <c r="J11" s="2">
        <v>35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35</v>
      </c>
      <c r="AJ11" s="3">
        <f t="shared" si="1"/>
        <v>6</v>
      </c>
      <c r="AK11" s="5">
        <f t="shared" si="2"/>
        <v>1</v>
      </c>
      <c r="AL11" s="41">
        <f t="shared" si="3"/>
        <v>35</v>
      </c>
      <c r="AM11" s="33">
        <f t="shared" si="4"/>
        <v>6</v>
      </c>
      <c r="AO11" s="22">
        <f t="shared" si="5"/>
        <v>0</v>
      </c>
      <c r="AP11">
        <f t="shared" si="6"/>
        <v>0</v>
      </c>
      <c r="AQ11">
        <f t="shared" si="7"/>
        <v>35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35</v>
      </c>
      <c r="BF11" s="22">
        <f t="shared" si="27"/>
        <v>35</v>
      </c>
      <c r="BG11" s="22">
        <f t="shared" si="27"/>
        <v>35</v>
      </c>
      <c r="BH11" s="22">
        <f t="shared" si="27"/>
        <v>35</v>
      </c>
      <c r="BI11" s="22">
        <f t="shared" si="27"/>
        <v>35</v>
      </c>
      <c r="BJ11" s="22">
        <f t="shared" si="27"/>
        <v>35</v>
      </c>
      <c r="BK11" s="22">
        <f t="shared" si="27"/>
        <v>35</v>
      </c>
      <c r="BL11" s="22">
        <f t="shared" si="27"/>
        <v>35</v>
      </c>
      <c r="BM11" s="22">
        <f t="shared" si="27"/>
        <v>35</v>
      </c>
      <c r="BN11" s="22">
        <f t="shared" si="27"/>
        <v>35</v>
      </c>
      <c r="BO11" s="22">
        <f t="shared" si="27"/>
        <v>35</v>
      </c>
      <c r="BP11" s="22">
        <f t="shared" si="27"/>
        <v>35</v>
      </c>
      <c r="BQ11" s="22">
        <f t="shared" si="27"/>
        <v>35</v>
      </c>
      <c r="BR11" s="22">
        <f t="shared" si="27"/>
        <v>35</v>
      </c>
    </row>
    <row r="12" spans="1:70" ht="16.5">
      <c r="A12" s="84" t="s">
        <v>783</v>
      </c>
      <c r="B12" s="73" t="s">
        <v>561</v>
      </c>
      <c r="C12" s="73" t="s">
        <v>784</v>
      </c>
      <c r="D12" s="73" t="s">
        <v>221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2</v>
      </c>
      <c r="H12" s="2">
        <v>35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35</v>
      </c>
      <c r="AJ12" s="3">
        <f t="shared" si="1"/>
        <v>6</v>
      </c>
      <c r="AK12" s="5">
        <f t="shared" si="2"/>
        <v>1</v>
      </c>
      <c r="AL12" s="41">
        <f t="shared" si="3"/>
        <v>35</v>
      </c>
      <c r="AM12" s="33">
        <f t="shared" si="4"/>
        <v>6</v>
      </c>
      <c r="AO12" s="22">
        <f t="shared" si="5"/>
        <v>0</v>
      </c>
      <c r="AP12">
        <f t="shared" si="6"/>
        <v>35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35</v>
      </c>
      <c r="BE12" s="22">
        <f t="shared" ref="BE12:BR12" si="28">BD12+LARGE($AO12:$BC12,BE$4)</f>
        <v>35</v>
      </c>
      <c r="BF12" s="22">
        <f t="shared" si="28"/>
        <v>35</v>
      </c>
      <c r="BG12" s="22">
        <f t="shared" si="28"/>
        <v>35</v>
      </c>
      <c r="BH12" s="22">
        <f t="shared" si="28"/>
        <v>35</v>
      </c>
      <c r="BI12" s="22">
        <f t="shared" si="28"/>
        <v>35</v>
      </c>
      <c r="BJ12" s="22">
        <f t="shared" si="28"/>
        <v>35</v>
      </c>
      <c r="BK12" s="22">
        <f t="shared" si="28"/>
        <v>35</v>
      </c>
      <c r="BL12" s="22">
        <f t="shared" si="28"/>
        <v>35</v>
      </c>
      <c r="BM12" s="22">
        <f t="shared" si="28"/>
        <v>35</v>
      </c>
      <c r="BN12" s="22">
        <f t="shared" si="28"/>
        <v>35</v>
      </c>
      <c r="BO12" s="22">
        <f t="shared" si="28"/>
        <v>35</v>
      </c>
      <c r="BP12" s="22">
        <f t="shared" si="28"/>
        <v>35</v>
      </c>
      <c r="BQ12" s="22">
        <f t="shared" si="28"/>
        <v>35</v>
      </c>
      <c r="BR12" s="22">
        <f t="shared" si="28"/>
        <v>35</v>
      </c>
    </row>
    <row r="13" spans="1:70" ht="16.5">
      <c r="A13" s="84" t="s">
        <v>793</v>
      </c>
      <c r="B13" s="73" t="s">
        <v>794</v>
      </c>
      <c r="C13" s="73" t="s">
        <v>795</v>
      </c>
      <c r="D13" s="73" t="s">
        <v>221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2</v>
      </c>
      <c r="H13" s="2">
        <v>35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35</v>
      </c>
      <c r="AJ13" s="3">
        <f t="shared" si="1"/>
        <v>6</v>
      </c>
      <c r="AK13" s="5">
        <f t="shared" si="2"/>
        <v>1</v>
      </c>
      <c r="AL13" s="41">
        <f t="shared" si="3"/>
        <v>35</v>
      </c>
      <c r="AM13" s="33">
        <f t="shared" si="4"/>
        <v>6</v>
      </c>
      <c r="AO13" s="22">
        <f t="shared" si="5"/>
        <v>0</v>
      </c>
      <c r="AP13">
        <f t="shared" si="6"/>
        <v>35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35</v>
      </c>
      <c r="BF13" s="22">
        <f t="shared" si="29"/>
        <v>35</v>
      </c>
      <c r="BG13" s="22">
        <f t="shared" si="29"/>
        <v>35</v>
      </c>
      <c r="BH13" s="22">
        <f t="shared" si="29"/>
        <v>35</v>
      </c>
      <c r="BI13" s="22">
        <f t="shared" si="29"/>
        <v>35</v>
      </c>
      <c r="BJ13" s="22">
        <f t="shared" si="29"/>
        <v>35</v>
      </c>
      <c r="BK13" s="22">
        <f t="shared" si="29"/>
        <v>35</v>
      </c>
      <c r="BL13" s="22">
        <f t="shared" si="29"/>
        <v>35</v>
      </c>
      <c r="BM13" s="22">
        <f t="shared" si="29"/>
        <v>35</v>
      </c>
      <c r="BN13" s="22">
        <f t="shared" si="29"/>
        <v>35</v>
      </c>
      <c r="BO13" s="22">
        <f t="shared" si="29"/>
        <v>35</v>
      </c>
      <c r="BP13" s="22">
        <f t="shared" si="29"/>
        <v>35</v>
      </c>
      <c r="BQ13" s="22">
        <f t="shared" si="29"/>
        <v>35</v>
      </c>
      <c r="BR13" s="22">
        <f t="shared" si="29"/>
        <v>35</v>
      </c>
    </row>
    <row r="14" spans="1:70" ht="16.5">
      <c r="A14" s="84" t="s">
        <v>790</v>
      </c>
      <c r="B14" s="73" t="s">
        <v>791</v>
      </c>
      <c r="C14" s="73" t="s">
        <v>792</v>
      </c>
      <c r="D14" s="73" t="s">
        <v>221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0</v>
      </c>
      <c r="AJ14" s="3" t="str">
        <f t="shared" si="1"/>
        <v/>
      </c>
      <c r="AK14" s="5">
        <f t="shared" si="2"/>
        <v>0</v>
      </c>
      <c r="AL14" s="41">
        <f t="shared" si="3"/>
        <v>0</v>
      </c>
      <c r="AM14" s="33" t="str">
        <f t="shared" si="4"/>
        <v/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0</v>
      </c>
      <c r="BE14" s="22">
        <f t="shared" ref="BE14:BR14" si="30">BD14+LARGE($AO14:$BC14,BE$4)</f>
        <v>0</v>
      </c>
      <c r="BF14" s="22">
        <f t="shared" si="30"/>
        <v>0</v>
      </c>
      <c r="BG14" s="22">
        <f t="shared" si="30"/>
        <v>0</v>
      </c>
      <c r="BH14" s="22">
        <f t="shared" si="30"/>
        <v>0</v>
      </c>
      <c r="BI14" s="22">
        <f t="shared" si="30"/>
        <v>0</v>
      </c>
      <c r="BJ14" s="22">
        <f t="shared" si="30"/>
        <v>0</v>
      </c>
      <c r="BK14" s="22">
        <f t="shared" si="30"/>
        <v>0</v>
      </c>
      <c r="BL14" s="22">
        <f t="shared" si="30"/>
        <v>0</v>
      </c>
      <c r="BM14" s="22">
        <f t="shared" si="30"/>
        <v>0</v>
      </c>
      <c r="BN14" s="22">
        <f t="shared" si="30"/>
        <v>0</v>
      </c>
      <c r="BO14" s="22">
        <f t="shared" si="30"/>
        <v>0</v>
      </c>
      <c r="BP14" s="22">
        <f t="shared" si="30"/>
        <v>0</v>
      </c>
      <c r="BQ14" s="22">
        <f t="shared" si="30"/>
        <v>0</v>
      </c>
      <c r="BR14" s="22">
        <f t="shared" si="30"/>
        <v>0</v>
      </c>
    </row>
    <row r="15" spans="1:70" ht="16.5">
      <c r="A15" s="84" t="s">
        <v>802</v>
      </c>
      <c r="B15" s="73" t="s">
        <v>803</v>
      </c>
      <c r="C15" s="73" t="s">
        <v>804</v>
      </c>
      <c r="D15" s="73" t="s">
        <v>41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0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14"/>
      <c r="B16" s="32" t="s">
        <v>917</v>
      </c>
      <c r="C16" s="32" t="s">
        <v>1061</v>
      </c>
      <c r="D16" s="32" t="s">
        <v>7</v>
      </c>
      <c r="E16" s="6"/>
      <c r="F16" s="65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>
        <v>2</v>
      </c>
      <c r="H16" s="2"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1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15" t="s">
        <v>787</v>
      </c>
      <c r="B17" s="74" t="s">
        <v>788</v>
      </c>
      <c r="C17" s="74" t="s">
        <v>789</v>
      </c>
      <c r="D17" s="32" t="s">
        <v>44</v>
      </c>
      <c r="E17" s="6"/>
      <c r="F17" s="65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14"/>
      <c r="B18" s="32" t="str">
        <f>IF(ISNA(VLOOKUP(A18,'Licenciés Jeunes 2023'!A:C,3,0)),"",VLOOKUP(A18,'Licenciés Jeunes 2023'!A:C,3,0))</f>
        <v/>
      </c>
      <c r="C18" s="32" t="str">
        <f>IF(ISNA(VLOOKUP(A18,'Licenciés Jeunes 2023'!A:C,2,0)),"",VLOOKUP(A18,'Licenciés Jeunes 2023'!A:C,2,0))</f>
        <v/>
      </c>
      <c r="D18" s="32" t="str">
        <f>IF(ISNA(VLOOKUP(A18,'Licenciés Jeunes 2023'!A:F,6,0)),"",VLOOKUP(A18,'Licenciés Jeunes 2023'!A:F,6,0))</f>
        <v/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14"/>
      <c r="B19" s="32" t="str">
        <f>IF(ISNA(VLOOKUP(A19,'Licenciés Jeunes 2023'!A:C,3,0)),"",VLOOKUP(A19,'Licenciés Jeunes 2023'!A:C,3,0))</f>
        <v/>
      </c>
      <c r="C19" s="32" t="str">
        <f>IF(ISNA(VLOOKUP(A19,'Licenciés Jeunes 2023'!A:C,2,0)),"",VLOOKUP(A19,'Licenciés Jeunes 2023'!A:C,2,0))</f>
        <v/>
      </c>
      <c r="D19" s="32" t="str">
        <f>IF(ISNA(VLOOKUP(A19,'Licenciés Jeunes 2023'!A:F,6,0)),"",VLOOKUP(A19,'Licenciés Jeunes 2023'!A:F,6,0))</f>
        <v/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14"/>
      <c r="B20" s="32" t="str">
        <f>IF(ISNA(VLOOKUP(A20,'Licenciés Jeunes 2023'!A:C,3,0)),"",VLOOKUP(A20,'Licenciés Jeunes 2023'!A:C,3,0))</f>
        <v/>
      </c>
      <c r="C20" s="32" t="str">
        <f>IF(ISNA(VLOOKUP(A20,'Licenciés Jeunes 2023'!A:C,2,0)),"",VLOOKUP(A20,'Licenciés Jeunes 2023'!A:C,2,0))</f>
        <v/>
      </c>
      <c r="D20" s="32" t="str">
        <f>IF(ISNA(VLOOKUP(A20,'Licenciés Jeunes 2023'!A:F,6,0)),"",VLOOKUP(A20,'Licenciés Jeunes 2023'!A:F,6,0))</f>
        <v/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14"/>
      <c r="B21" s="32" t="str">
        <f>IF(ISNA(VLOOKUP(A21,'Licenciés Jeunes 2023'!A:C,3,0)),"",VLOOKUP(A21,'Licenciés Jeunes 2023'!A:C,3,0))</f>
        <v/>
      </c>
      <c r="C21" s="32" t="str">
        <f>IF(ISNA(VLOOKUP(A21,'Licenciés Jeunes 2023'!A:C,2,0)),"",VLOOKUP(A21,'Licenciés Jeunes 2023'!A:C,2,0))</f>
        <v/>
      </c>
      <c r="D21" s="32" t="str">
        <f>IF(ISNA(VLOOKUP(A21,'Licenciés Jeunes 2023'!A:F,6,0)),"",VLOOKUP(A21,'Licenciés Jeunes 2023'!A:F,6,0))</f>
        <v/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14"/>
      <c r="B22" s="32" t="str">
        <f>IF(ISNA(VLOOKUP(A22,'Licenciés Jeunes 2023'!A:C,3,0)),"",VLOOKUP(A22,'Licenciés Jeunes 2023'!A:C,3,0))</f>
        <v/>
      </c>
      <c r="C22" s="32" t="str">
        <f>IF(ISNA(VLOOKUP(A22,'Licenciés Jeunes 2023'!A:C,2,0)),"",VLOOKUP(A22,'Licenciés Jeunes 2023'!A:C,2,0))</f>
        <v/>
      </c>
      <c r="D22" s="32" t="str">
        <f>IF(ISNA(VLOOKUP(A22,'Licenciés Jeunes 2023'!A:F,6,0)),"",VLOOKUP(A22,'Licenciés Jeunes 2023'!A:F,6,0))</f>
        <v/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4"/>
      <c r="B23" s="32" t="str">
        <f>IF(ISNA(VLOOKUP(A23,'Licenciés Jeunes 2023'!A:C,3,0)),"",VLOOKUP(A23,'Licenciés Jeunes 2023'!A:C,3,0))</f>
        <v/>
      </c>
      <c r="C23" s="32" t="str">
        <f>IF(ISNA(VLOOKUP(A23,'Licenciés Jeunes 2023'!A:C,2,0)),"",VLOOKUP(A23,'Licenciés Jeunes 2023'!A:C,2,0))</f>
        <v/>
      </c>
      <c r="D23" s="32" t="str">
        <f>IF(ISNA(VLOOKUP(A23,'Licenciés Jeunes 2023'!A:F,6,0)),"",VLOOKUP(A23,'Licenciés Jeunes 2023'!A:F,6,0))</f>
        <v/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/>
      <c r="B24" s="32" t="str">
        <f>IF(ISNA(VLOOKUP(A24,'Licenciés Jeunes 2023'!A:C,3,0)),"",VLOOKUP(A24,'Licenciés Jeunes 2023'!A:C,3,0))</f>
        <v/>
      </c>
      <c r="C24" s="32" t="str">
        <f>IF(ISNA(VLOOKUP(A24,'Licenciés Jeunes 2023'!A:C,2,0)),"",VLOOKUP(A24,'Licenciés Jeunes 2023'!A:C,2,0))</f>
        <v/>
      </c>
      <c r="D24" s="32" t="str">
        <f>IF(ISNA(VLOOKUP(A24,'Licenciés Jeunes 2023'!A:F,6,0)),"",VLOOKUP(A24,'Licenciés Jeunes 2023'!A:F,6,0))</f>
        <v/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/>
      <c r="B25" s="32" t="str">
        <f>IF(ISNA(VLOOKUP(A25,'Licenciés Jeunes 2023'!A:C,3,0)),"",VLOOKUP(A25,'Licenciés Jeunes 2023'!A:C,3,0))</f>
        <v/>
      </c>
      <c r="C25" s="32" t="str">
        <f>IF(ISNA(VLOOKUP(A25,'Licenciés Jeunes 2023'!A:C,2,0)),"",VLOOKUP(A25,'Licenciés Jeunes 2023'!A:C,2,0))</f>
        <v/>
      </c>
      <c r="D25" s="32" t="str">
        <f>IF(ISNA(VLOOKUP(A25,'Licenciés Jeunes 2023'!A:F,6,0)),"",VLOOKUP(A25,'Licenciés Jeunes 2023'!A:F,6,0))</f>
        <v/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/>
      <c r="B26" s="32" t="str">
        <f>IF(ISNA(VLOOKUP(A26,'Licenciés Jeunes 2023'!A:C,3,0)),"",VLOOKUP(A26,'Licenciés Jeunes 2023'!A:C,3,0))</f>
        <v/>
      </c>
      <c r="C26" s="32" t="str">
        <f>IF(ISNA(VLOOKUP(A26,'Licenciés Jeunes 2023'!A:C,2,0)),"",VLOOKUP(A26,'Licenciés Jeunes 2023'!A:C,2,0))</f>
        <v/>
      </c>
      <c r="D26" s="32" t="str">
        <f>IF(ISNA(VLOOKUP(A26,'Licenciés Jeunes 2023'!A:F,6,0)),"",VLOOKUP(A26,'Licenciés Jeunes 2023'!A:F,6,0))</f>
        <v/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/>
      <c r="B27" s="32" t="str">
        <f>IF(ISNA(VLOOKUP(A27,'Licenciés Jeunes 2023'!A:C,3,0)),"",VLOOKUP(A27,'Licenciés Jeunes 2023'!A:C,3,0))</f>
        <v/>
      </c>
      <c r="C27" s="32" t="str">
        <f>IF(ISNA(VLOOKUP(A27,'Licenciés Jeunes 2023'!A:C,2,0)),"",VLOOKUP(A27,'Licenciés Jeunes 2023'!A:C,2,0))</f>
        <v/>
      </c>
      <c r="D27" s="32" t="str">
        <f>IF(ISNA(VLOOKUP(A27,'Licenciés Jeunes 2023'!A:F,6,0)),"",VLOOKUP(A27,'Licenciés Jeunes 2023'!A:F,6,0))</f>
        <v/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 t="str">
        <f>IF(ISNA(VLOOKUP(A28,'Licenciés Jeunes 2023'!A:C,3,0)),"",VLOOKUP(A28,'Licenciés Jeunes 2023'!A:C,3,0))</f>
        <v/>
      </c>
      <c r="C28" s="32" t="str">
        <f>IF(ISNA(VLOOKUP(A28,'Licenciés Jeunes 2023'!A:C,2,0)),"",VLOOKUP(A28,'Licenciés Jeunes 2023'!A:C,2,0))</f>
        <v/>
      </c>
      <c r="D28" s="32" t="str">
        <f>IF(ISNA(VLOOKUP(A28,'Licenciés Jeunes 2023'!A:F,6,0)),"",VLOOKUP(A28,'Licenciés Jeunes 2023'!A:F,6,0))</f>
        <v/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L4:AL73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0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0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44"/>
  <dimension ref="A1:BR72"/>
  <sheetViews>
    <sheetView topLeftCell="N1" workbookViewId="0">
      <selection activeCell="AL2" sqref="AL2:AM3"/>
    </sheetView>
  </sheetViews>
  <sheetFormatPr baseColWidth="10" defaultColWidth="11" defaultRowHeight="12.5"/>
  <cols>
    <col min="1" max="1" width="23.36328125" bestFit="1" customWidth="1"/>
    <col min="2" max="2" width="18.36328125" bestFit="1" customWidth="1"/>
    <col min="3" max="3" width="18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55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>
        <f>IF(Paramètres!K5&lt;&gt;"",Paramètres!K5,"")</f>
        <v>45311</v>
      </c>
      <c r="J1" s="87"/>
      <c r="K1" s="87">
        <f>IF(Paramètres!K6&lt;&gt;"",Paramètres!K6,"")</f>
        <v>45326</v>
      </c>
      <c r="L1" s="87"/>
      <c r="M1" s="87">
        <f>IF(Paramètres!K7&lt;&gt;"",Paramètres!K7,"")</f>
        <v>45333</v>
      </c>
      <c r="N1" s="87"/>
      <c r="O1" s="87">
        <f>IF(Paramètres!K8&lt;&gt;"",Paramètres!K8,"")</f>
        <v>45368</v>
      </c>
      <c r="P1" s="87"/>
      <c r="Q1" s="87">
        <f>IF(Paramètres!K9&lt;&gt;"",Paramètres!K9,"")</f>
        <v>45396</v>
      </c>
      <c r="R1" s="87"/>
      <c r="S1" s="87" t="str">
        <f>IF(Paramètres!K10&lt;&gt;"",Paramètres!K10,"")</f>
        <v>4&amp;5/05/2024</v>
      </c>
      <c r="T1" s="87"/>
      <c r="U1" s="87" t="str">
        <f>IF(Paramètres!K11&lt;&gt;"",Paramètres!K11,"")</f>
        <v>25&amp;26/05/2024</v>
      </c>
      <c r="V1" s="87"/>
      <c r="W1" s="87">
        <f>IF(Paramètres!K12&lt;&gt;"",Paramètres!K12,"")</f>
        <v>45458</v>
      </c>
      <c r="X1" s="87"/>
      <c r="Y1" s="87">
        <f>IF(Paramètres!K13&lt;&gt;"",Paramètres!K13,"")</f>
        <v>45473</v>
      </c>
      <c r="Z1" s="87"/>
      <c r="AA1" s="87">
        <f>IF(Paramètres!K14&lt;&gt;"",Paramètres!K14,"")</f>
        <v>45550</v>
      </c>
      <c r="AB1" s="87"/>
      <c r="AC1" s="87">
        <f>IF(Paramètres!K15&lt;&gt;"",Paramètres!K15,"")</f>
        <v>45564</v>
      </c>
      <c r="AD1" s="87"/>
      <c r="AE1" s="87">
        <f>IF(Paramètres!K16&lt;&gt;"",Paramètres!K16,"")</f>
        <v>45571</v>
      </c>
      <c r="AF1" s="87"/>
      <c r="AG1" s="87">
        <f>IF(Paramètres!K17&lt;&gt;"",Paramètres!K17,"")</f>
        <v>45613</v>
      </c>
      <c r="AH1" s="97"/>
      <c r="AI1" s="99" t="s">
        <v>0</v>
      </c>
      <c r="AJ1" s="99"/>
      <c r="AK1" s="99"/>
      <c r="AL1" s="99"/>
      <c r="AM1" s="99"/>
    </row>
    <row r="2" spans="1:70" ht="32.25" customHeight="1">
      <c r="A2" s="89"/>
      <c r="B2" s="92"/>
      <c r="C2" s="92"/>
      <c r="D2" s="95"/>
      <c r="E2" s="97" t="str">
        <f>IF(E1&lt;&gt;"",Paramètres!L3,"")</f>
        <v>Triathlon</v>
      </c>
      <c r="F2" s="98"/>
      <c r="G2" s="97" t="str">
        <f>IF(G1&lt;&gt;"",Paramètres!L4,"")</f>
        <v>Bike &amp; Run</v>
      </c>
      <c r="H2" s="98"/>
      <c r="I2" s="97" t="str">
        <f>IF(I1&lt;&gt;"",Paramètres!L5,"")</f>
        <v>Bike &amp; Run</v>
      </c>
      <c r="J2" s="98"/>
      <c r="K2" s="97" t="str">
        <f>IF(K1&lt;&gt;"",Paramètres!L6,"")</f>
        <v>Bike &amp; Run</v>
      </c>
      <c r="L2" s="98"/>
      <c r="M2" s="97" t="str">
        <f>IF(M1&lt;&gt;"",Paramètres!L7,"")</f>
        <v>Class Triathlon</v>
      </c>
      <c r="N2" s="98"/>
      <c r="O2" s="97" t="str">
        <f>IF(O1&lt;&gt;"",Paramètres!L8,"")</f>
        <v>Bike &amp; Run</v>
      </c>
      <c r="P2" s="98"/>
      <c r="Q2" s="97" t="str">
        <f>IF(Q1&lt;&gt;"",Paramètres!L9,"")</f>
        <v>Cross Duathlon</v>
      </c>
      <c r="R2" s="98"/>
      <c r="S2" s="97" t="str">
        <f>IF(S1&lt;&gt;"",Paramètres!L10,"")</f>
        <v>Cross Triathlon - Triathlon</v>
      </c>
      <c r="T2" s="98"/>
      <c r="U2" s="97" t="str">
        <f>IF(U1&lt;&gt;"",Paramètres!L11,"")</f>
        <v>Cross Triathlon - Triathlon</v>
      </c>
      <c r="V2" s="98"/>
      <c r="W2" s="97" t="str">
        <f>IF(W1&lt;&gt;"",Paramètres!L12,"")</f>
        <v>Aquathlon</v>
      </c>
      <c r="X2" s="98"/>
      <c r="Y2" s="97" t="str">
        <f>IF(Y1&lt;&gt;"",Paramètres!L13,"")</f>
        <v>Cross Triathlon - Triathlon</v>
      </c>
      <c r="Z2" s="98"/>
      <c r="AA2" s="97" t="str">
        <f>IF(AA1&lt;&gt;"",Paramètres!L14,"")</f>
        <v>Cross Triathlon - Triathlon</v>
      </c>
      <c r="AB2" s="98"/>
      <c r="AC2" s="97" t="str">
        <f>IF(AC1&lt;&gt;"",Paramètres!L15,"")</f>
        <v>Cross Triathlon - Triathlon</v>
      </c>
      <c r="AD2" s="98"/>
      <c r="AE2" s="97" t="str">
        <f>IF(AE1&lt;&gt;"",Paramètres!L16,"")</f>
        <v>Cross Duathlon</v>
      </c>
      <c r="AF2" s="98"/>
      <c r="AG2" s="97" t="str">
        <f>IF(AG1&lt;&gt;"",Paramètres!L17,"")</f>
        <v>Bike &amp; Run</v>
      </c>
      <c r="AH2" s="103"/>
      <c r="AI2" s="101" t="s">
        <v>87</v>
      </c>
      <c r="AJ2" s="101"/>
      <c r="AK2" s="101"/>
      <c r="AL2" s="102">
        <f>Paramètres!T12</f>
        <v>9</v>
      </c>
      <c r="AM2" s="102"/>
    </row>
    <row r="3" spans="1:70" ht="44.25" customHeight="1">
      <c r="A3" s="90"/>
      <c r="B3" s="93"/>
      <c r="C3" s="93"/>
      <c r="D3" s="96"/>
      <c r="E3" s="97" t="str">
        <f>IF(E1&lt;&gt;"",Paramètres!M3,"")</f>
        <v>La Chapelle d'Angillon (18)</v>
      </c>
      <c r="F3" s="98"/>
      <c r="G3" s="97" t="str">
        <f>IF(G1&lt;&gt;"",Paramètres!M4,"")</f>
        <v>Amilly (45)</v>
      </c>
      <c r="H3" s="98"/>
      <c r="I3" s="97" t="str">
        <f>IF(I1&lt;&gt;"",Paramètres!M5,"")</f>
        <v>St Avertin (37)</v>
      </c>
      <c r="J3" s="98"/>
      <c r="K3" s="97" t="str">
        <f>IF(K1&lt;&gt;"",Paramètres!M6,"")</f>
        <v>Orléans (45)</v>
      </c>
      <c r="L3" s="98"/>
      <c r="M3" s="97" t="str">
        <f>IF(M1&lt;&gt;"",Paramètres!M7,"")</f>
        <v>Châteauroux (36)</v>
      </c>
      <c r="N3" s="98"/>
      <c r="O3" s="97" t="str">
        <f>IF(O1&lt;&gt;"",Paramètres!M8,"")</f>
        <v>Bourges (18)</v>
      </c>
      <c r="P3" s="98"/>
      <c r="Q3" s="97" t="str">
        <f>IF(Q1&lt;&gt;"",Paramètres!M9,"")</f>
        <v>St Cyr sur Loire (37)</v>
      </c>
      <c r="R3" s="98"/>
      <c r="S3" s="97" t="str">
        <f>IF(S1&lt;&gt;"",Paramètres!M10,"")</f>
        <v>Suèvres (41)</v>
      </c>
      <c r="T3" s="98"/>
      <c r="U3" s="97" t="str">
        <f>IF(U1&lt;&gt;"",Paramètres!M11,"")</f>
        <v>Villiers sur Loir (41)</v>
      </c>
      <c r="V3" s="98"/>
      <c r="W3" s="97" t="str">
        <f>IF(W1&lt;&gt;"",Paramètres!M12,"")</f>
        <v>St Laurent Nouan (41)</v>
      </c>
      <c r="X3" s="98"/>
      <c r="Y3" s="97" t="str">
        <f>IF(Y1&lt;&gt;"",Paramètres!M13,"")</f>
        <v>St George sur Eure (28)</v>
      </c>
      <c r="Z3" s="98"/>
      <c r="AA3" s="97" t="str">
        <f>IF(AA1&lt;&gt;"",Paramètres!M14,"")</f>
        <v>Joué les Tours (37)</v>
      </c>
      <c r="AB3" s="98"/>
      <c r="AC3" s="97" t="str">
        <f>IF(AC1&lt;&gt;"",Paramètres!M15,"")</f>
        <v>Chartres (28)</v>
      </c>
      <c r="AD3" s="98"/>
      <c r="AE3" s="97" t="str">
        <f>IF(AE1&lt;&gt;"",Paramètres!M16,"")</f>
        <v>Chaâteau Renault (37)</v>
      </c>
      <c r="AF3" s="98"/>
      <c r="AG3" s="97" t="str">
        <f>IF(AG1&lt;&gt;"",Paramètres!M17,"")</f>
        <v>Amilly (45)</v>
      </c>
      <c r="AH3" s="98"/>
      <c r="AI3" s="101"/>
      <c r="AJ3" s="101"/>
      <c r="AK3" s="101"/>
      <c r="AL3" s="102"/>
      <c r="AM3" s="102"/>
      <c r="BD3" s="100" t="s">
        <v>103</v>
      </c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14" t="s">
        <v>1133</v>
      </c>
      <c r="B5" s="32" t="s">
        <v>728</v>
      </c>
      <c r="C5" s="32" t="s">
        <v>727</v>
      </c>
      <c r="D5" s="32" t="s">
        <v>20</v>
      </c>
      <c r="E5" s="6">
        <v>1</v>
      </c>
      <c r="F5" s="2">
        <v>70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1</v>
      </c>
      <c r="J5" s="2">
        <v>55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125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HLOOKUP($AL$2,$BD$4:$BR$72,ROW(A5)-3,FALSE)</f>
        <v>125</v>
      </c>
      <c r="AM5" s="33">
        <f t="shared" ref="AM5:AM36" si="4">IF(AL5&lt;&gt;0,RANK(AL5,$AL$5:$AL$72),"")</f>
        <v>1</v>
      </c>
      <c r="AO5" s="22">
        <f t="shared" ref="AO5:AO36" si="5">F5</f>
        <v>70</v>
      </c>
      <c r="AP5">
        <f t="shared" ref="AP5:AP36" si="6">H5</f>
        <v>0</v>
      </c>
      <c r="AQ5">
        <f t="shared" ref="AQ5:AQ36" si="7">J5</f>
        <v>55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70</v>
      </c>
      <c r="BE5" s="22">
        <f t="shared" ref="BE5:BR5" si="21">BD5+LARGE($AO5:$BC5,BE$4)</f>
        <v>125</v>
      </c>
      <c r="BF5" s="22">
        <f t="shared" si="21"/>
        <v>125</v>
      </c>
      <c r="BG5" s="22">
        <f t="shared" si="21"/>
        <v>125</v>
      </c>
      <c r="BH5" s="22">
        <f t="shared" si="21"/>
        <v>125</v>
      </c>
      <c r="BI5" s="22">
        <f t="shared" si="21"/>
        <v>125</v>
      </c>
      <c r="BJ5" s="22">
        <f t="shared" si="21"/>
        <v>125</v>
      </c>
      <c r="BK5" s="22">
        <f t="shared" si="21"/>
        <v>125</v>
      </c>
      <c r="BL5" s="22">
        <f t="shared" si="21"/>
        <v>125</v>
      </c>
      <c r="BM5" s="22">
        <f t="shared" si="21"/>
        <v>125</v>
      </c>
      <c r="BN5" s="22">
        <f t="shared" si="21"/>
        <v>125</v>
      </c>
      <c r="BO5" s="22">
        <f t="shared" si="21"/>
        <v>125</v>
      </c>
      <c r="BP5" s="22">
        <f t="shared" si="21"/>
        <v>125</v>
      </c>
      <c r="BQ5" s="22">
        <f t="shared" si="21"/>
        <v>125</v>
      </c>
      <c r="BR5" s="22">
        <f t="shared" si="21"/>
        <v>125</v>
      </c>
    </row>
    <row r="6" spans="1:70" ht="16.5">
      <c r="A6" s="73" t="s">
        <v>438</v>
      </c>
      <c r="B6" s="73" t="s">
        <v>312</v>
      </c>
      <c r="C6" s="73" t="s">
        <v>392</v>
      </c>
      <c r="D6" s="73" t="s">
        <v>17</v>
      </c>
      <c r="E6" s="6">
        <v>3</v>
      </c>
      <c r="F6" s="2">
        <v>35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90</v>
      </c>
      <c r="AJ6" s="3">
        <f t="shared" si="1"/>
        <v>2</v>
      </c>
      <c r="AK6" s="5">
        <f t="shared" si="2"/>
        <v>2</v>
      </c>
      <c r="AL6" s="41">
        <f t="shared" si="3"/>
        <v>90</v>
      </c>
      <c r="AM6" s="33">
        <f t="shared" si="4"/>
        <v>2</v>
      </c>
      <c r="AO6" s="22">
        <f t="shared" si="5"/>
        <v>35</v>
      </c>
      <c r="AP6">
        <f t="shared" si="6"/>
        <v>55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90</v>
      </c>
      <c r="BF6" s="22">
        <f t="shared" si="22"/>
        <v>90</v>
      </c>
      <c r="BG6" s="22">
        <f t="shared" si="22"/>
        <v>90</v>
      </c>
      <c r="BH6" s="22">
        <f t="shared" si="22"/>
        <v>90</v>
      </c>
      <c r="BI6" s="22">
        <f t="shared" si="22"/>
        <v>90</v>
      </c>
      <c r="BJ6" s="22">
        <f t="shared" si="22"/>
        <v>90</v>
      </c>
      <c r="BK6" s="22">
        <f t="shared" si="22"/>
        <v>90</v>
      </c>
      <c r="BL6" s="22">
        <f t="shared" si="22"/>
        <v>90</v>
      </c>
      <c r="BM6" s="22">
        <f t="shared" si="22"/>
        <v>90</v>
      </c>
      <c r="BN6" s="22">
        <f t="shared" si="22"/>
        <v>90</v>
      </c>
      <c r="BO6" s="22">
        <f t="shared" si="22"/>
        <v>90</v>
      </c>
      <c r="BP6" s="22">
        <f t="shared" si="22"/>
        <v>90</v>
      </c>
      <c r="BQ6" s="22">
        <f t="shared" si="22"/>
        <v>90</v>
      </c>
      <c r="BR6" s="22">
        <f t="shared" si="22"/>
        <v>90</v>
      </c>
    </row>
    <row r="7" spans="1:70" ht="16.5">
      <c r="A7" s="73" t="s">
        <v>429</v>
      </c>
      <c r="B7" s="73" t="s">
        <v>378</v>
      </c>
      <c r="C7" s="73" t="s">
        <v>379</v>
      </c>
      <c r="D7" s="73" t="s">
        <v>17</v>
      </c>
      <c r="E7" s="6">
        <v>16</v>
      </c>
      <c r="F7" s="2">
        <v>10</v>
      </c>
      <c r="G7" s="4">
        <v>3</v>
      </c>
      <c r="H7" s="2">
        <v>20</v>
      </c>
      <c r="I7" s="36">
        <v>1</v>
      </c>
      <c r="J7" s="2">
        <v>55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85</v>
      </c>
      <c r="AJ7" s="3">
        <f t="shared" si="1"/>
        <v>3</v>
      </c>
      <c r="AK7" s="5">
        <f t="shared" si="2"/>
        <v>3</v>
      </c>
      <c r="AL7" s="41">
        <f t="shared" si="3"/>
        <v>85</v>
      </c>
      <c r="AM7" s="33">
        <f t="shared" si="4"/>
        <v>3</v>
      </c>
      <c r="AO7" s="22">
        <f t="shared" si="5"/>
        <v>10</v>
      </c>
      <c r="AP7">
        <f t="shared" si="6"/>
        <v>20</v>
      </c>
      <c r="AQ7">
        <f t="shared" si="7"/>
        <v>55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75</v>
      </c>
      <c r="BF7" s="22">
        <f t="shared" si="23"/>
        <v>85</v>
      </c>
      <c r="BG7" s="22">
        <f t="shared" si="23"/>
        <v>85</v>
      </c>
      <c r="BH7" s="22">
        <f t="shared" si="23"/>
        <v>85</v>
      </c>
      <c r="BI7" s="22">
        <f t="shared" si="23"/>
        <v>85</v>
      </c>
      <c r="BJ7" s="22">
        <f t="shared" si="23"/>
        <v>85</v>
      </c>
      <c r="BK7" s="22">
        <f t="shared" si="23"/>
        <v>85</v>
      </c>
      <c r="BL7" s="22">
        <f t="shared" si="23"/>
        <v>85</v>
      </c>
      <c r="BM7" s="22">
        <f t="shared" si="23"/>
        <v>85</v>
      </c>
      <c r="BN7" s="22">
        <f t="shared" si="23"/>
        <v>85</v>
      </c>
      <c r="BO7" s="22">
        <f t="shared" si="23"/>
        <v>85</v>
      </c>
      <c r="BP7" s="22">
        <f t="shared" si="23"/>
        <v>85</v>
      </c>
      <c r="BQ7" s="22">
        <f t="shared" si="23"/>
        <v>85</v>
      </c>
      <c r="BR7" s="22">
        <f t="shared" si="23"/>
        <v>85</v>
      </c>
    </row>
    <row r="8" spans="1:70" ht="16.5">
      <c r="A8" s="73" t="s">
        <v>449</v>
      </c>
      <c r="B8" s="73" t="s">
        <v>245</v>
      </c>
      <c r="C8" s="73" t="s">
        <v>408</v>
      </c>
      <c r="D8" s="73" t="s">
        <v>43</v>
      </c>
      <c r="E8" s="6">
        <v>3</v>
      </c>
      <c r="F8" s="2">
        <v>35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2</v>
      </c>
      <c r="J8" s="2">
        <v>35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70</v>
      </c>
      <c r="AJ8" s="3">
        <f t="shared" si="1"/>
        <v>4</v>
      </c>
      <c r="AK8" s="5">
        <f t="shared" si="2"/>
        <v>2</v>
      </c>
      <c r="AL8" s="41">
        <f t="shared" si="3"/>
        <v>70</v>
      </c>
      <c r="AM8" s="33">
        <f t="shared" si="4"/>
        <v>4</v>
      </c>
      <c r="AO8" s="22">
        <f t="shared" si="5"/>
        <v>35</v>
      </c>
      <c r="AP8">
        <f t="shared" si="6"/>
        <v>0</v>
      </c>
      <c r="AQ8">
        <f t="shared" si="7"/>
        <v>35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35</v>
      </c>
      <c r="BE8" s="22">
        <f t="shared" ref="BE8:BR8" si="24">BD8+LARGE($AO8:$BC8,BE$4)</f>
        <v>70</v>
      </c>
      <c r="BF8" s="22">
        <f t="shared" si="24"/>
        <v>70</v>
      </c>
      <c r="BG8" s="22">
        <f t="shared" si="24"/>
        <v>70</v>
      </c>
      <c r="BH8" s="22">
        <f t="shared" si="24"/>
        <v>70</v>
      </c>
      <c r="BI8" s="22">
        <f t="shared" si="24"/>
        <v>70</v>
      </c>
      <c r="BJ8" s="22">
        <f t="shared" si="24"/>
        <v>70</v>
      </c>
      <c r="BK8" s="22">
        <f t="shared" si="24"/>
        <v>70</v>
      </c>
      <c r="BL8" s="22">
        <f t="shared" si="24"/>
        <v>70</v>
      </c>
      <c r="BM8" s="22">
        <f t="shared" si="24"/>
        <v>70</v>
      </c>
      <c r="BN8" s="22">
        <f t="shared" si="24"/>
        <v>70</v>
      </c>
      <c r="BO8" s="22">
        <f t="shared" si="24"/>
        <v>70</v>
      </c>
      <c r="BP8" s="22">
        <f t="shared" si="24"/>
        <v>70</v>
      </c>
      <c r="BQ8" s="22">
        <f t="shared" si="24"/>
        <v>70</v>
      </c>
      <c r="BR8" s="22">
        <f t="shared" si="24"/>
        <v>70</v>
      </c>
    </row>
    <row r="9" spans="1:70" ht="16.5">
      <c r="A9" s="73" t="s">
        <v>422</v>
      </c>
      <c r="B9" s="73" t="s">
        <v>366</v>
      </c>
      <c r="C9" s="73" t="s">
        <v>367</v>
      </c>
      <c r="D9" s="73" t="s">
        <v>56</v>
      </c>
      <c r="E9" s="6">
        <v>11</v>
      </c>
      <c r="F9" s="2">
        <v>10</v>
      </c>
      <c r="G9" s="4">
        <v>1</v>
      </c>
      <c r="H9" s="2">
        <v>55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65</v>
      </c>
      <c r="AJ9" s="3">
        <f t="shared" si="1"/>
        <v>5</v>
      </c>
      <c r="AK9" s="5">
        <f t="shared" si="2"/>
        <v>2</v>
      </c>
      <c r="AL9" s="41">
        <f t="shared" si="3"/>
        <v>65</v>
      </c>
      <c r="AM9" s="33">
        <f t="shared" si="4"/>
        <v>5</v>
      </c>
      <c r="AO9" s="22">
        <f t="shared" si="5"/>
        <v>10</v>
      </c>
      <c r="AP9">
        <f t="shared" si="6"/>
        <v>55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65</v>
      </c>
      <c r="BF9" s="22">
        <f t="shared" si="25"/>
        <v>65</v>
      </c>
      <c r="BG9" s="22">
        <f t="shared" si="25"/>
        <v>65</v>
      </c>
      <c r="BH9" s="22">
        <f t="shared" si="25"/>
        <v>65</v>
      </c>
      <c r="BI9" s="22">
        <f t="shared" si="25"/>
        <v>65</v>
      </c>
      <c r="BJ9" s="22">
        <f t="shared" si="25"/>
        <v>65</v>
      </c>
      <c r="BK9" s="22">
        <f t="shared" si="25"/>
        <v>65</v>
      </c>
      <c r="BL9" s="22">
        <f t="shared" si="25"/>
        <v>65</v>
      </c>
      <c r="BM9" s="22">
        <f t="shared" si="25"/>
        <v>65</v>
      </c>
      <c r="BN9" s="22">
        <f t="shared" si="25"/>
        <v>65</v>
      </c>
      <c r="BO9" s="22">
        <f t="shared" si="25"/>
        <v>65</v>
      </c>
      <c r="BP9" s="22">
        <f t="shared" si="25"/>
        <v>65</v>
      </c>
      <c r="BQ9" s="22">
        <f t="shared" si="25"/>
        <v>65</v>
      </c>
      <c r="BR9" s="22">
        <f t="shared" si="25"/>
        <v>65</v>
      </c>
    </row>
    <row r="10" spans="1:70" ht="16.5">
      <c r="A10" s="73" t="s">
        <v>434</v>
      </c>
      <c r="B10" s="73" t="s">
        <v>290</v>
      </c>
      <c r="C10" s="73" t="s">
        <v>386</v>
      </c>
      <c r="D10" s="73" t="s">
        <v>43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1</v>
      </c>
      <c r="J10" s="2">
        <v>55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55</v>
      </c>
      <c r="AJ10" s="3">
        <f t="shared" si="1"/>
        <v>6</v>
      </c>
      <c r="AK10" s="5">
        <f t="shared" si="2"/>
        <v>1</v>
      </c>
      <c r="AL10" s="41">
        <f t="shared" si="3"/>
        <v>55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55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55</v>
      </c>
      <c r="BF10" s="22">
        <f t="shared" si="26"/>
        <v>55</v>
      </c>
      <c r="BG10" s="22">
        <f t="shared" si="26"/>
        <v>55</v>
      </c>
      <c r="BH10" s="22">
        <f t="shared" si="26"/>
        <v>55</v>
      </c>
      <c r="BI10" s="22">
        <f t="shared" si="26"/>
        <v>55</v>
      </c>
      <c r="BJ10" s="22">
        <f t="shared" si="26"/>
        <v>55</v>
      </c>
      <c r="BK10" s="22">
        <f t="shared" si="26"/>
        <v>55</v>
      </c>
      <c r="BL10" s="22">
        <f t="shared" si="26"/>
        <v>55</v>
      </c>
      <c r="BM10" s="22">
        <f t="shared" si="26"/>
        <v>55</v>
      </c>
      <c r="BN10" s="22">
        <f t="shared" si="26"/>
        <v>55</v>
      </c>
      <c r="BO10" s="22">
        <f t="shared" si="26"/>
        <v>55</v>
      </c>
      <c r="BP10" s="22">
        <f t="shared" si="26"/>
        <v>55</v>
      </c>
      <c r="BQ10" s="22">
        <f t="shared" si="26"/>
        <v>55</v>
      </c>
      <c r="BR10" s="22">
        <f t="shared" si="26"/>
        <v>55</v>
      </c>
    </row>
    <row r="11" spans="1:70" ht="16.5">
      <c r="A11" s="73" t="s">
        <v>439</v>
      </c>
      <c r="B11" s="73" t="s">
        <v>380</v>
      </c>
      <c r="C11" s="73" t="s">
        <v>393</v>
      </c>
      <c r="D11" s="73" t="s">
        <v>43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1</v>
      </c>
      <c r="J11" s="2">
        <v>55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55</v>
      </c>
      <c r="AJ11" s="3">
        <f t="shared" si="1"/>
        <v>6</v>
      </c>
      <c r="AK11" s="5">
        <f t="shared" si="2"/>
        <v>1</v>
      </c>
      <c r="AL11" s="41">
        <f t="shared" si="3"/>
        <v>55</v>
      </c>
      <c r="AM11" s="33">
        <f t="shared" si="4"/>
        <v>6</v>
      </c>
      <c r="AO11" s="22">
        <f t="shared" si="5"/>
        <v>0</v>
      </c>
      <c r="AP11">
        <f t="shared" si="6"/>
        <v>0</v>
      </c>
      <c r="AQ11">
        <f t="shared" si="7"/>
        <v>55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55</v>
      </c>
      <c r="BF11" s="22">
        <f t="shared" si="27"/>
        <v>55</v>
      </c>
      <c r="BG11" s="22">
        <f t="shared" si="27"/>
        <v>55</v>
      </c>
      <c r="BH11" s="22">
        <f t="shared" si="27"/>
        <v>55</v>
      </c>
      <c r="BI11" s="22">
        <f t="shared" si="27"/>
        <v>55</v>
      </c>
      <c r="BJ11" s="22">
        <f t="shared" si="27"/>
        <v>55</v>
      </c>
      <c r="BK11" s="22">
        <f t="shared" si="27"/>
        <v>55</v>
      </c>
      <c r="BL11" s="22">
        <f t="shared" si="27"/>
        <v>55</v>
      </c>
      <c r="BM11" s="22">
        <f t="shared" si="27"/>
        <v>55</v>
      </c>
      <c r="BN11" s="22">
        <f t="shared" si="27"/>
        <v>55</v>
      </c>
      <c r="BO11" s="22">
        <f t="shared" si="27"/>
        <v>55</v>
      </c>
      <c r="BP11" s="22">
        <f t="shared" si="27"/>
        <v>55</v>
      </c>
      <c r="BQ11" s="22">
        <f t="shared" si="27"/>
        <v>55</v>
      </c>
      <c r="BR11" s="22">
        <f t="shared" si="27"/>
        <v>55</v>
      </c>
    </row>
    <row r="12" spans="1:70" ht="16.5">
      <c r="A12" s="14"/>
      <c r="B12" s="32" t="s">
        <v>402</v>
      </c>
      <c r="C12" s="32" t="s">
        <v>774</v>
      </c>
      <c r="D12" s="32" t="s">
        <v>20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1</v>
      </c>
      <c r="H12" s="2">
        <v>55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55</v>
      </c>
      <c r="AJ12" s="3">
        <f t="shared" si="1"/>
        <v>6</v>
      </c>
      <c r="AK12" s="5">
        <f t="shared" si="2"/>
        <v>1</v>
      </c>
      <c r="AL12" s="41">
        <f t="shared" si="3"/>
        <v>55</v>
      </c>
      <c r="AM12" s="33">
        <f t="shared" si="4"/>
        <v>6</v>
      </c>
      <c r="AO12" s="22">
        <f t="shared" si="5"/>
        <v>0</v>
      </c>
      <c r="AP12">
        <f t="shared" si="6"/>
        <v>55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55</v>
      </c>
      <c r="BF12" s="22">
        <f t="shared" si="28"/>
        <v>55</v>
      </c>
      <c r="BG12" s="22">
        <f t="shared" si="28"/>
        <v>55</v>
      </c>
      <c r="BH12" s="22">
        <f t="shared" si="28"/>
        <v>55</v>
      </c>
      <c r="BI12" s="22">
        <f t="shared" si="28"/>
        <v>55</v>
      </c>
      <c r="BJ12" s="22">
        <f t="shared" si="28"/>
        <v>55</v>
      </c>
      <c r="BK12" s="22">
        <f t="shared" si="28"/>
        <v>55</v>
      </c>
      <c r="BL12" s="22">
        <f t="shared" si="28"/>
        <v>55</v>
      </c>
      <c r="BM12" s="22">
        <f t="shared" si="28"/>
        <v>55</v>
      </c>
      <c r="BN12" s="22">
        <f t="shared" si="28"/>
        <v>55</v>
      </c>
      <c r="BO12" s="22">
        <f t="shared" si="28"/>
        <v>55</v>
      </c>
      <c r="BP12" s="22">
        <f t="shared" si="28"/>
        <v>55</v>
      </c>
      <c r="BQ12" s="22">
        <f t="shared" si="28"/>
        <v>55</v>
      </c>
      <c r="BR12" s="22">
        <f t="shared" si="28"/>
        <v>55</v>
      </c>
    </row>
    <row r="13" spans="1:70" ht="16.5">
      <c r="A13" s="14"/>
      <c r="B13" s="32" t="s">
        <v>275</v>
      </c>
      <c r="C13" s="32" t="s">
        <v>729</v>
      </c>
      <c r="D13" s="32" t="s">
        <v>44</v>
      </c>
      <c r="E13" s="6">
        <v>2</v>
      </c>
      <c r="F13" s="2">
        <v>50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50</v>
      </c>
      <c r="AJ13" s="3">
        <f t="shared" si="1"/>
        <v>9</v>
      </c>
      <c r="AK13" s="5">
        <f t="shared" si="2"/>
        <v>1</v>
      </c>
      <c r="AL13" s="41">
        <f t="shared" si="3"/>
        <v>50</v>
      </c>
      <c r="AM13" s="33">
        <f t="shared" si="4"/>
        <v>9</v>
      </c>
      <c r="AO13" s="22">
        <f t="shared" si="5"/>
        <v>50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50</v>
      </c>
      <c r="BE13" s="22">
        <f t="shared" ref="BE13:BR13" si="29">BD13+LARGE($AO13:$BC13,BE$4)</f>
        <v>50</v>
      </c>
      <c r="BF13" s="22">
        <f t="shared" si="29"/>
        <v>50</v>
      </c>
      <c r="BG13" s="22">
        <f t="shared" si="29"/>
        <v>50</v>
      </c>
      <c r="BH13" s="22">
        <f t="shared" si="29"/>
        <v>50</v>
      </c>
      <c r="BI13" s="22">
        <f t="shared" si="29"/>
        <v>50</v>
      </c>
      <c r="BJ13" s="22">
        <f t="shared" si="29"/>
        <v>50</v>
      </c>
      <c r="BK13" s="22">
        <f t="shared" si="29"/>
        <v>50</v>
      </c>
      <c r="BL13" s="22">
        <f t="shared" si="29"/>
        <v>50</v>
      </c>
      <c r="BM13" s="22">
        <f t="shared" si="29"/>
        <v>50</v>
      </c>
      <c r="BN13" s="22">
        <f t="shared" si="29"/>
        <v>50</v>
      </c>
      <c r="BO13" s="22">
        <f t="shared" si="29"/>
        <v>50</v>
      </c>
      <c r="BP13" s="22">
        <f t="shared" si="29"/>
        <v>50</v>
      </c>
      <c r="BQ13" s="22">
        <f t="shared" si="29"/>
        <v>50</v>
      </c>
      <c r="BR13" s="22">
        <f t="shared" si="29"/>
        <v>50</v>
      </c>
    </row>
    <row r="14" spans="1:70" ht="16.5">
      <c r="A14" s="73" t="s">
        <v>423</v>
      </c>
      <c r="B14" s="73" t="s">
        <v>368</v>
      </c>
      <c r="C14" s="73" t="s">
        <v>369</v>
      </c>
      <c r="D14" s="73" t="s">
        <v>45</v>
      </c>
      <c r="E14" s="6">
        <v>14</v>
      </c>
      <c r="F14" s="2">
        <v>10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2</v>
      </c>
      <c r="J14" s="2">
        <v>35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45</v>
      </c>
      <c r="AJ14" s="3">
        <f t="shared" si="1"/>
        <v>10</v>
      </c>
      <c r="AK14" s="5">
        <f t="shared" si="2"/>
        <v>2</v>
      </c>
      <c r="AL14" s="41">
        <f t="shared" si="3"/>
        <v>45</v>
      </c>
      <c r="AM14" s="33">
        <f t="shared" si="4"/>
        <v>10</v>
      </c>
      <c r="AO14" s="22">
        <f t="shared" si="5"/>
        <v>10</v>
      </c>
      <c r="AP14">
        <f t="shared" si="6"/>
        <v>0</v>
      </c>
      <c r="AQ14">
        <f t="shared" si="7"/>
        <v>35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45</v>
      </c>
      <c r="BF14" s="22">
        <f t="shared" si="30"/>
        <v>45</v>
      </c>
      <c r="BG14" s="22">
        <f t="shared" si="30"/>
        <v>45</v>
      </c>
      <c r="BH14" s="22">
        <f t="shared" si="30"/>
        <v>45</v>
      </c>
      <c r="BI14" s="22">
        <f t="shared" si="30"/>
        <v>45</v>
      </c>
      <c r="BJ14" s="22">
        <f t="shared" si="30"/>
        <v>45</v>
      </c>
      <c r="BK14" s="22">
        <f t="shared" si="30"/>
        <v>45</v>
      </c>
      <c r="BL14" s="22">
        <f t="shared" si="30"/>
        <v>45</v>
      </c>
      <c r="BM14" s="22">
        <f t="shared" si="30"/>
        <v>45</v>
      </c>
      <c r="BN14" s="22">
        <f t="shared" si="30"/>
        <v>45</v>
      </c>
      <c r="BO14" s="22">
        <f t="shared" si="30"/>
        <v>45</v>
      </c>
      <c r="BP14" s="22">
        <f t="shared" si="30"/>
        <v>45</v>
      </c>
      <c r="BQ14" s="22">
        <f t="shared" si="30"/>
        <v>45</v>
      </c>
      <c r="BR14" s="22">
        <f t="shared" si="30"/>
        <v>45</v>
      </c>
    </row>
    <row r="15" spans="1:70" ht="16.5">
      <c r="A15" s="73" t="s">
        <v>443</v>
      </c>
      <c r="B15" s="73" t="s">
        <v>400</v>
      </c>
      <c r="C15" s="73" t="s">
        <v>207</v>
      </c>
      <c r="D15" s="73" t="s">
        <v>19</v>
      </c>
      <c r="E15" s="6">
        <v>9</v>
      </c>
      <c r="F15" s="2">
        <v>10</v>
      </c>
      <c r="G15" s="4">
        <v>2</v>
      </c>
      <c r="H15" s="2">
        <v>35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45</v>
      </c>
      <c r="AJ15" s="3">
        <f t="shared" si="1"/>
        <v>10</v>
      </c>
      <c r="AK15" s="5">
        <f t="shared" si="2"/>
        <v>2</v>
      </c>
      <c r="AL15" s="41">
        <f t="shared" si="3"/>
        <v>45</v>
      </c>
      <c r="AM15" s="33">
        <f t="shared" si="4"/>
        <v>10</v>
      </c>
      <c r="AO15" s="22">
        <f t="shared" si="5"/>
        <v>10</v>
      </c>
      <c r="AP15">
        <f t="shared" si="6"/>
        <v>35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35</v>
      </c>
      <c r="BE15" s="22">
        <f t="shared" ref="BE15:BR15" si="31">BD15+LARGE($AO15:$BC15,BE$4)</f>
        <v>45</v>
      </c>
      <c r="BF15" s="22">
        <f t="shared" si="31"/>
        <v>45</v>
      </c>
      <c r="BG15" s="22">
        <f t="shared" si="31"/>
        <v>45</v>
      </c>
      <c r="BH15" s="22">
        <f t="shared" si="31"/>
        <v>45</v>
      </c>
      <c r="BI15" s="22">
        <f t="shared" si="31"/>
        <v>45</v>
      </c>
      <c r="BJ15" s="22">
        <f t="shared" si="31"/>
        <v>45</v>
      </c>
      <c r="BK15" s="22">
        <f t="shared" si="31"/>
        <v>45</v>
      </c>
      <c r="BL15" s="22">
        <f t="shared" si="31"/>
        <v>45</v>
      </c>
      <c r="BM15" s="22">
        <f t="shared" si="31"/>
        <v>45</v>
      </c>
      <c r="BN15" s="22">
        <f t="shared" si="31"/>
        <v>45</v>
      </c>
      <c r="BO15" s="22">
        <f t="shared" si="31"/>
        <v>45</v>
      </c>
      <c r="BP15" s="22">
        <f t="shared" si="31"/>
        <v>45</v>
      </c>
      <c r="BQ15" s="22">
        <f t="shared" si="31"/>
        <v>45</v>
      </c>
      <c r="BR15" s="22">
        <f t="shared" si="31"/>
        <v>45</v>
      </c>
    </row>
    <row r="16" spans="1:70" ht="16.5">
      <c r="A16" s="73" t="s">
        <v>446</v>
      </c>
      <c r="B16" s="73" t="s">
        <v>404</v>
      </c>
      <c r="C16" s="73" t="s">
        <v>405</v>
      </c>
      <c r="D16" s="73" t="s">
        <v>43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2</v>
      </c>
      <c r="J16" s="2">
        <v>35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35</v>
      </c>
      <c r="AJ16" s="3">
        <f t="shared" si="1"/>
        <v>12</v>
      </c>
      <c r="AK16" s="5">
        <f t="shared" si="2"/>
        <v>1</v>
      </c>
      <c r="AL16" s="41">
        <f t="shared" si="3"/>
        <v>35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35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35</v>
      </c>
      <c r="BE16" s="22">
        <f t="shared" ref="BE16:BR16" si="32">BD16+LARGE($AO16:$BC16,BE$4)</f>
        <v>35</v>
      </c>
      <c r="BF16" s="22">
        <f t="shared" si="32"/>
        <v>35</v>
      </c>
      <c r="BG16" s="22">
        <f t="shared" si="32"/>
        <v>35</v>
      </c>
      <c r="BH16" s="22">
        <f t="shared" si="32"/>
        <v>35</v>
      </c>
      <c r="BI16" s="22">
        <f t="shared" si="32"/>
        <v>35</v>
      </c>
      <c r="BJ16" s="22">
        <f t="shared" si="32"/>
        <v>35</v>
      </c>
      <c r="BK16" s="22">
        <f t="shared" si="32"/>
        <v>35</v>
      </c>
      <c r="BL16" s="22">
        <f t="shared" si="32"/>
        <v>35</v>
      </c>
      <c r="BM16" s="22">
        <f t="shared" si="32"/>
        <v>35</v>
      </c>
      <c r="BN16" s="22">
        <f t="shared" si="32"/>
        <v>35</v>
      </c>
      <c r="BO16" s="22">
        <f t="shared" si="32"/>
        <v>35</v>
      </c>
      <c r="BP16" s="22">
        <f t="shared" si="32"/>
        <v>35</v>
      </c>
      <c r="BQ16" s="22">
        <f t="shared" si="32"/>
        <v>35</v>
      </c>
      <c r="BR16" s="22">
        <f t="shared" si="32"/>
        <v>35</v>
      </c>
    </row>
    <row r="17" spans="1:70" ht="16.5">
      <c r="A17" s="14"/>
      <c r="B17" s="32" t="s">
        <v>290</v>
      </c>
      <c r="C17" s="32" t="s">
        <v>741</v>
      </c>
      <c r="D17" s="32" t="s">
        <v>44</v>
      </c>
      <c r="E17" s="6">
        <v>4</v>
      </c>
      <c r="F17" s="2">
        <v>25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25</v>
      </c>
      <c r="AJ17" s="3">
        <f t="shared" si="1"/>
        <v>13</v>
      </c>
      <c r="AK17" s="5">
        <f t="shared" si="2"/>
        <v>1</v>
      </c>
      <c r="AL17" s="41">
        <f t="shared" si="3"/>
        <v>25</v>
      </c>
      <c r="AM17" s="33">
        <f t="shared" si="4"/>
        <v>13</v>
      </c>
      <c r="AO17" s="22">
        <f t="shared" si="5"/>
        <v>25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25</v>
      </c>
      <c r="BE17" s="22">
        <f t="shared" ref="BE17:BR17" si="33">BD17+LARGE($AO17:$BC17,BE$4)</f>
        <v>25</v>
      </c>
      <c r="BF17" s="22">
        <f t="shared" si="33"/>
        <v>25</v>
      </c>
      <c r="BG17" s="22">
        <f t="shared" si="33"/>
        <v>25</v>
      </c>
      <c r="BH17" s="22">
        <f t="shared" si="33"/>
        <v>25</v>
      </c>
      <c r="BI17" s="22">
        <f t="shared" si="33"/>
        <v>25</v>
      </c>
      <c r="BJ17" s="22">
        <f t="shared" si="33"/>
        <v>25</v>
      </c>
      <c r="BK17" s="22">
        <f t="shared" si="33"/>
        <v>25</v>
      </c>
      <c r="BL17" s="22">
        <f t="shared" si="33"/>
        <v>25</v>
      </c>
      <c r="BM17" s="22">
        <f t="shared" si="33"/>
        <v>25</v>
      </c>
      <c r="BN17" s="22">
        <f t="shared" si="33"/>
        <v>25</v>
      </c>
      <c r="BO17" s="22">
        <f t="shared" si="33"/>
        <v>25</v>
      </c>
      <c r="BP17" s="22">
        <f t="shared" si="33"/>
        <v>25</v>
      </c>
      <c r="BQ17" s="22">
        <f t="shared" si="33"/>
        <v>25</v>
      </c>
      <c r="BR17" s="22">
        <f t="shared" si="33"/>
        <v>25</v>
      </c>
    </row>
    <row r="18" spans="1:70" ht="16.5">
      <c r="A18" s="73" t="s">
        <v>450</v>
      </c>
      <c r="B18" s="73" t="s">
        <v>387</v>
      </c>
      <c r="C18" s="73" t="s">
        <v>409</v>
      </c>
      <c r="D18" s="73" t="s">
        <v>43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3</v>
      </c>
      <c r="J18" s="2">
        <v>20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20</v>
      </c>
      <c r="AJ18" s="3">
        <f t="shared" si="1"/>
        <v>14</v>
      </c>
      <c r="AK18" s="5">
        <f t="shared" si="2"/>
        <v>1</v>
      </c>
      <c r="AL18" s="41">
        <f t="shared" si="3"/>
        <v>20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20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20</v>
      </c>
      <c r="BE18" s="22">
        <f t="shared" ref="BE18:BR18" si="34">BD18+LARGE($AO18:$BC18,BE$4)</f>
        <v>20</v>
      </c>
      <c r="BF18" s="22">
        <f t="shared" si="34"/>
        <v>20</v>
      </c>
      <c r="BG18" s="22">
        <f t="shared" si="34"/>
        <v>20</v>
      </c>
      <c r="BH18" s="22">
        <f t="shared" si="34"/>
        <v>20</v>
      </c>
      <c r="BI18" s="22">
        <f t="shared" si="34"/>
        <v>20</v>
      </c>
      <c r="BJ18" s="22">
        <f t="shared" si="34"/>
        <v>20</v>
      </c>
      <c r="BK18" s="22">
        <f t="shared" si="34"/>
        <v>20</v>
      </c>
      <c r="BL18" s="22">
        <f t="shared" si="34"/>
        <v>20</v>
      </c>
      <c r="BM18" s="22">
        <f t="shared" si="34"/>
        <v>20</v>
      </c>
      <c r="BN18" s="22">
        <f t="shared" si="34"/>
        <v>20</v>
      </c>
      <c r="BO18" s="22">
        <f t="shared" si="34"/>
        <v>20</v>
      </c>
      <c r="BP18" s="22">
        <f t="shared" si="34"/>
        <v>20</v>
      </c>
      <c r="BQ18" s="22">
        <f t="shared" si="34"/>
        <v>20</v>
      </c>
      <c r="BR18" s="22">
        <f t="shared" si="34"/>
        <v>20</v>
      </c>
    </row>
    <row r="19" spans="1:70" ht="16.5">
      <c r="A19" s="14" t="s">
        <v>1135</v>
      </c>
      <c r="B19" s="32" t="s">
        <v>1115</v>
      </c>
      <c r="C19" s="32" t="s">
        <v>1134</v>
      </c>
      <c r="D19" s="32" t="s">
        <v>43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3</v>
      </c>
      <c r="J19" s="2">
        <v>20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20</v>
      </c>
      <c r="AJ19" s="3">
        <f t="shared" si="1"/>
        <v>14</v>
      </c>
      <c r="AK19" s="5">
        <f t="shared" si="2"/>
        <v>1</v>
      </c>
      <c r="AL19" s="41">
        <f t="shared" si="3"/>
        <v>20</v>
      </c>
      <c r="AM19" s="33">
        <f t="shared" si="4"/>
        <v>14</v>
      </c>
      <c r="AO19" s="22">
        <f t="shared" si="5"/>
        <v>0</v>
      </c>
      <c r="AP19">
        <f t="shared" si="6"/>
        <v>0</v>
      </c>
      <c r="AQ19">
        <f t="shared" si="7"/>
        <v>20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20</v>
      </c>
      <c r="BE19" s="22">
        <f t="shared" ref="BE19:BR19" si="35">BD19+LARGE($AO19:$BC19,BE$4)</f>
        <v>20</v>
      </c>
      <c r="BF19" s="22">
        <f t="shared" si="35"/>
        <v>20</v>
      </c>
      <c r="BG19" s="22">
        <f t="shared" si="35"/>
        <v>20</v>
      </c>
      <c r="BH19" s="22">
        <f t="shared" si="35"/>
        <v>20</v>
      </c>
      <c r="BI19" s="22">
        <f t="shared" si="35"/>
        <v>20</v>
      </c>
      <c r="BJ19" s="22">
        <f t="shared" si="35"/>
        <v>20</v>
      </c>
      <c r="BK19" s="22">
        <f t="shared" si="35"/>
        <v>20</v>
      </c>
      <c r="BL19" s="22">
        <f t="shared" si="35"/>
        <v>20</v>
      </c>
      <c r="BM19" s="22">
        <f t="shared" si="35"/>
        <v>20</v>
      </c>
      <c r="BN19" s="22">
        <f t="shared" si="35"/>
        <v>20</v>
      </c>
      <c r="BO19" s="22">
        <f t="shared" si="35"/>
        <v>20</v>
      </c>
      <c r="BP19" s="22">
        <f t="shared" si="35"/>
        <v>20</v>
      </c>
      <c r="BQ19" s="22">
        <f t="shared" si="35"/>
        <v>20</v>
      </c>
      <c r="BR19" s="22">
        <f t="shared" si="35"/>
        <v>20</v>
      </c>
    </row>
    <row r="20" spans="1:70" ht="16.5">
      <c r="A20" s="73" t="s">
        <v>441</v>
      </c>
      <c r="B20" s="73" t="s">
        <v>396</v>
      </c>
      <c r="C20" s="73" t="s">
        <v>397</v>
      </c>
      <c r="D20" s="73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3</v>
      </c>
      <c r="J20" s="2">
        <v>20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20</v>
      </c>
      <c r="AJ20" s="3">
        <f t="shared" si="1"/>
        <v>14</v>
      </c>
      <c r="AK20" s="5">
        <f t="shared" si="2"/>
        <v>1</v>
      </c>
      <c r="AL20" s="41">
        <f t="shared" si="3"/>
        <v>20</v>
      </c>
      <c r="AM20" s="33">
        <f t="shared" si="4"/>
        <v>14</v>
      </c>
      <c r="AO20" s="22">
        <f t="shared" si="5"/>
        <v>0</v>
      </c>
      <c r="AP20">
        <f t="shared" si="6"/>
        <v>0</v>
      </c>
      <c r="AQ20">
        <f t="shared" si="7"/>
        <v>20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20</v>
      </c>
      <c r="BE20" s="22">
        <f t="shared" ref="BE20:BR20" si="36">BD20+LARGE($AO20:$BC20,BE$4)</f>
        <v>20</v>
      </c>
      <c r="BF20" s="22">
        <f t="shared" si="36"/>
        <v>20</v>
      </c>
      <c r="BG20" s="22">
        <f t="shared" si="36"/>
        <v>20</v>
      </c>
      <c r="BH20" s="22">
        <f t="shared" si="36"/>
        <v>20</v>
      </c>
      <c r="BI20" s="22">
        <f t="shared" si="36"/>
        <v>20</v>
      </c>
      <c r="BJ20" s="22">
        <f t="shared" si="36"/>
        <v>20</v>
      </c>
      <c r="BK20" s="22">
        <f t="shared" si="36"/>
        <v>20</v>
      </c>
      <c r="BL20" s="22">
        <f t="shared" si="36"/>
        <v>20</v>
      </c>
      <c r="BM20" s="22">
        <f t="shared" si="36"/>
        <v>20</v>
      </c>
      <c r="BN20" s="22">
        <f t="shared" si="36"/>
        <v>20</v>
      </c>
      <c r="BO20" s="22">
        <f t="shared" si="36"/>
        <v>20</v>
      </c>
      <c r="BP20" s="22">
        <f t="shared" si="36"/>
        <v>20</v>
      </c>
      <c r="BQ20" s="22">
        <f t="shared" si="36"/>
        <v>20</v>
      </c>
      <c r="BR20" s="22">
        <f t="shared" si="36"/>
        <v>20</v>
      </c>
    </row>
    <row r="21" spans="1:70" ht="16.5">
      <c r="A21" s="73" t="s">
        <v>451</v>
      </c>
      <c r="B21" s="73" t="s">
        <v>410</v>
      </c>
      <c r="C21" s="73" t="s">
        <v>411</v>
      </c>
      <c r="D21" s="73" t="s">
        <v>43</v>
      </c>
      <c r="E21" s="6">
        <v>12</v>
      </c>
      <c r="F21" s="2">
        <v>10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4</v>
      </c>
      <c r="J21" s="2">
        <v>10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20</v>
      </c>
      <c r="AJ21" s="3">
        <f t="shared" si="1"/>
        <v>14</v>
      </c>
      <c r="AK21" s="5">
        <f t="shared" si="2"/>
        <v>2</v>
      </c>
      <c r="AL21" s="41">
        <f t="shared" si="3"/>
        <v>20</v>
      </c>
      <c r="AM21" s="33">
        <f t="shared" si="4"/>
        <v>14</v>
      </c>
      <c r="AO21" s="22">
        <f t="shared" si="5"/>
        <v>10</v>
      </c>
      <c r="AP21">
        <f t="shared" si="6"/>
        <v>0</v>
      </c>
      <c r="AQ21">
        <f t="shared" si="7"/>
        <v>10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10</v>
      </c>
      <c r="BE21" s="22">
        <f t="shared" ref="BE21:BR21" si="37">BD21+LARGE($AO21:$BC21,BE$4)</f>
        <v>20</v>
      </c>
      <c r="BF21" s="22">
        <f t="shared" si="37"/>
        <v>20</v>
      </c>
      <c r="BG21" s="22">
        <f t="shared" si="37"/>
        <v>20</v>
      </c>
      <c r="BH21" s="22">
        <f t="shared" si="37"/>
        <v>20</v>
      </c>
      <c r="BI21" s="22">
        <f t="shared" si="37"/>
        <v>20</v>
      </c>
      <c r="BJ21" s="22">
        <f t="shared" si="37"/>
        <v>20</v>
      </c>
      <c r="BK21" s="22">
        <f t="shared" si="37"/>
        <v>20</v>
      </c>
      <c r="BL21" s="22">
        <f t="shared" si="37"/>
        <v>20</v>
      </c>
      <c r="BM21" s="22">
        <f t="shared" si="37"/>
        <v>20</v>
      </c>
      <c r="BN21" s="22">
        <f t="shared" si="37"/>
        <v>20</v>
      </c>
      <c r="BO21" s="22">
        <f t="shared" si="37"/>
        <v>20</v>
      </c>
      <c r="BP21" s="22">
        <f t="shared" si="37"/>
        <v>20</v>
      </c>
      <c r="BQ21" s="22">
        <f t="shared" si="37"/>
        <v>20</v>
      </c>
      <c r="BR21" s="22">
        <f t="shared" si="37"/>
        <v>20</v>
      </c>
    </row>
    <row r="22" spans="1:70" ht="16.5">
      <c r="A22" s="73" t="s">
        <v>437</v>
      </c>
      <c r="B22" s="73" t="s">
        <v>233</v>
      </c>
      <c r="C22" s="73" t="s">
        <v>391</v>
      </c>
      <c r="D22" s="73" t="s">
        <v>17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3</v>
      </c>
      <c r="H22" s="2">
        <v>20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20</v>
      </c>
      <c r="AJ22" s="3">
        <f t="shared" si="1"/>
        <v>14</v>
      </c>
      <c r="AK22" s="5">
        <f t="shared" si="2"/>
        <v>1</v>
      </c>
      <c r="AL22" s="41">
        <f t="shared" si="3"/>
        <v>20</v>
      </c>
      <c r="AM22" s="33">
        <f t="shared" si="4"/>
        <v>14</v>
      </c>
      <c r="AO22" s="22">
        <f t="shared" si="5"/>
        <v>0</v>
      </c>
      <c r="AP22">
        <f t="shared" si="6"/>
        <v>20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20</v>
      </c>
      <c r="BE22" s="22">
        <f t="shared" ref="BE22:BR22" si="38">BD22+LARGE($AO22:$BC22,BE$4)</f>
        <v>20</v>
      </c>
      <c r="BF22" s="22">
        <f t="shared" si="38"/>
        <v>20</v>
      </c>
      <c r="BG22" s="22">
        <f t="shared" si="38"/>
        <v>20</v>
      </c>
      <c r="BH22" s="22">
        <f t="shared" si="38"/>
        <v>20</v>
      </c>
      <c r="BI22" s="22">
        <f t="shared" si="38"/>
        <v>20</v>
      </c>
      <c r="BJ22" s="22">
        <f t="shared" si="38"/>
        <v>20</v>
      </c>
      <c r="BK22" s="22">
        <f t="shared" si="38"/>
        <v>20</v>
      </c>
      <c r="BL22" s="22">
        <f t="shared" si="38"/>
        <v>20</v>
      </c>
      <c r="BM22" s="22">
        <f t="shared" si="38"/>
        <v>20</v>
      </c>
      <c r="BN22" s="22">
        <f t="shared" si="38"/>
        <v>20</v>
      </c>
      <c r="BO22" s="22">
        <f t="shared" si="38"/>
        <v>20</v>
      </c>
      <c r="BP22" s="22">
        <f t="shared" si="38"/>
        <v>20</v>
      </c>
      <c r="BQ22" s="22">
        <f t="shared" si="38"/>
        <v>20</v>
      </c>
      <c r="BR22" s="22">
        <f t="shared" si="38"/>
        <v>20</v>
      </c>
    </row>
    <row r="23" spans="1:70" ht="16.5">
      <c r="A23" s="14"/>
      <c r="B23" s="32" t="s">
        <v>730</v>
      </c>
      <c r="C23" s="32" t="s">
        <v>729</v>
      </c>
      <c r="D23" s="32" t="s">
        <v>44</v>
      </c>
      <c r="E23" s="6">
        <v>6</v>
      </c>
      <c r="F23" s="2">
        <v>16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16</v>
      </c>
      <c r="AJ23" s="3">
        <f t="shared" si="1"/>
        <v>19</v>
      </c>
      <c r="AK23" s="5">
        <f t="shared" si="2"/>
        <v>1</v>
      </c>
      <c r="AL23" s="41">
        <f t="shared" si="3"/>
        <v>16</v>
      </c>
      <c r="AM23" s="33">
        <f t="shared" si="4"/>
        <v>19</v>
      </c>
      <c r="AO23" s="22">
        <f t="shared" si="5"/>
        <v>16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16</v>
      </c>
      <c r="BE23" s="22">
        <f t="shared" ref="BE23:BR23" si="39">BD23+LARGE($AO23:$BC23,BE$4)</f>
        <v>16</v>
      </c>
      <c r="BF23" s="22">
        <f t="shared" si="39"/>
        <v>16</v>
      </c>
      <c r="BG23" s="22">
        <f t="shared" si="39"/>
        <v>16</v>
      </c>
      <c r="BH23" s="22">
        <f t="shared" si="39"/>
        <v>16</v>
      </c>
      <c r="BI23" s="22">
        <f t="shared" si="39"/>
        <v>16</v>
      </c>
      <c r="BJ23" s="22">
        <f t="shared" si="39"/>
        <v>16</v>
      </c>
      <c r="BK23" s="22">
        <f t="shared" si="39"/>
        <v>16</v>
      </c>
      <c r="BL23" s="22">
        <f t="shared" si="39"/>
        <v>16</v>
      </c>
      <c r="BM23" s="22">
        <f t="shared" si="39"/>
        <v>16</v>
      </c>
      <c r="BN23" s="22">
        <f t="shared" si="39"/>
        <v>16</v>
      </c>
      <c r="BO23" s="22">
        <f t="shared" si="39"/>
        <v>16</v>
      </c>
      <c r="BP23" s="22">
        <f t="shared" si="39"/>
        <v>16</v>
      </c>
      <c r="BQ23" s="22">
        <f t="shared" si="39"/>
        <v>16</v>
      </c>
      <c r="BR23" s="22">
        <f t="shared" si="39"/>
        <v>16</v>
      </c>
    </row>
    <row r="24" spans="1:70" ht="16.5">
      <c r="A24" s="14"/>
      <c r="B24" s="32" t="s">
        <v>341</v>
      </c>
      <c r="C24" s="32" t="s">
        <v>744</v>
      </c>
      <c r="D24" s="32" t="s">
        <v>45</v>
      </c>
      <c r="E24" s="6">
        <v>7</v>
      </c>
      <c r="F24" s="2">
        <v>14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14</v>
      </c>
      <c r="AJ24" s="3">
        <f t="shared" si="1"/>
        <v>20</v>
      </c>
      <c r="AK24" s="5">
        <f t="shared" si="2"/>
        <v>1</v>
      </c>
      <c r="AL24" s="41">
        <f t="shared" si="3"/>
        <v>14</v>
      </c>
      <c r="AM24" s="33">
        <f t="shared" si="4"/>
        <v>20</v>
      </c>
      <c r="AO24" s="22">
        <f t="shared" si="5"/>
        <v>14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14</v>
      </c>
      <c r="BE24" s="22">
        <f t="shared" ref="BE24:BR24" si="40">BD24+LARGE($AO24:$BC24,BE$4)</f>
        <v>14</v>
      </c>
      <c r="BF24" s="22">
        <f t="shared" si="40"/>
        <v>14</v>
      </c>
      <c r="BG24" s="22">
        <f t="shared" si="40"/>
        <v>14</v>
      </c>
      <c r="BH24" s="22">
        <f t="shared" si="40"/>
        <v>14</v>
      </c>
      <c r="BI24" s="22">
        <f t="shared" si="40"/>
        <v>14</v>
      </c>
      <c r="BJ24" s="22">
        <f t="shared" si="40"/>
        <v>14</v>
      </c>
      <c r="BK24" s="22">
        <f t="shared" si="40"/>
        <v>14</v>
      </c>
      <c r="BL24" s="22">
        <f t="shared" si="40"/>
        <v>14</v>
      </c>
      <c r="BM24" s="22">
        <f t="shared" si="40"/>
        <v>14</v>
      </c>
      <c r="BN24" s="22">
        <f t="shared" si="40"/>
        <v>14</v>
      </c>
      <c r="BO24" s="22">
        <f t="shared" si="40"/>
        <v>14</v>
      </c>
      <c r="BP24" s="22">
        <f t="shared" si="40"/>
        <v>14</v>
      </c>
      <c r="BQ24" s="22">
        <f t="shared" si="40"/>
        <v>14</v>
      </c>
      <c r="BR24" s="22">
        <f t="shared" si="40"/>
        <v>14</v>
      </c>
    </row>
    <row r="25" spans="1:70" ht="16.5">
      <c r="A25" s="73" t="s">
        <v>445</v>
      </c>
      <c r="B25" s="73" t="s">
        <v>402</v>
      </c>
      <c r="C25" s="73" t="s">
        <v>403</v>
      </c>
      <c r="D25" s="73" t="s">
        <v>43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>
        <v>4</v>
      </c>
      <c r="J25" s="2">
        <v>10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10</v>
      </c>
      <c r="AJ25" s="3">
        <f t="shared" si="1"/>
        <v>21</v>
      </c>
      <c r="AK25" s="5">
        <f t="shared" si="2"/>
        <v>1</v>
      </c>
      <c r="AL25" s="41">
        <f t="shared" si="3"/>
        <v>10</v>
      </c>
      <c r="AM25" s="33">
        <f t="shared" si="4"/>
        <v>21</v>
      </c>
      <c r="AO25" s="22">
        <f t="shared" si="5"/>
        <v>0</v>
      </c>
      <c r="AP25">
        <f t="shared" si="6"/>
        <v>0</v>
      </c>
      <c r="AQ25">
        <f t="shared" si="7"/>
        <v>10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10</v>
      </c>
      <c r="BE25" s="22">
        <f t="shared" ref="BE25:BR25" si="41">BD25+LARGE($AO25:$BC25,BE$4)</f>
        <v>10</v>
      </c>
      <c r="BF25" s="22">
        <f t="shared" si="41"/>
        <v>10</v>
      </c>
      <c r="BG25" s="22">
        <f t="shared" si="41"/>
        <v>10</v>
      </c>
      <c r="BH25" s="22">
        <f t="shared" si="41"/>
        <v>10</v>
      </c>
      <c r="BI25" s="22">
        <f t="shared" si="41"/>
        <v>10</v>
      </c>
      <c r="BJ25" s="22">
        <f t="shared" si="41"/>
        <v>10</v>
      </c>
      <c r="BK25" s="22">
        <f t="shared" si="41"/>
        <v>10</v>
      </c>
      <c r="BL25" s="22">
        <f t="shared" si="41"/>
        <v>10</v>
      </c>
      <c r="BM25" s="22">
        <f t="shared" si="41"/>
        <v>10</v>
      </c>
      <c r="BN25" s="22">
        <f t="shared" si="41"/>
        <v>10</v>
      </c>
      <c r="BO25" s="22">
        <f t="shared" si="41"/>
        <v>10</v>
      </c>
      <c r="BP25" s="22">
        <f t="shared" si="41"/>
        <v>10</v>
      </c>
      <c r="BQ25" s="22">
        <f t="shared" si="41"/>
        <v>10</v>
      </c>
      <c r="BR25" s="22">
        <f t="shared" si="41"/>
        <v>10</v>
      </c>
    </row>
    <row r="26" spans="1:70" ht="16.5">
      <c r="A26" s="73" t="s">
        <v>447</v>
      </c>
      <c r="B26" s="73" t="s">
        <v>380</v>
      </c>
      <c r="C26" s="73" t="s">
        <v>406</v>
      </c>
      <c r="D26" s="73" t="s">
        <v>43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>
        <v>5</v>
      </c>
      <c r="J26" s="2">
        <v>10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10</v>
      </c>
      <c r="AJ26" s="3">
        <f t="shared" si="1"/>
        <v>21</v>
      </c>
      <c r="AK26" s="5">
        <f t="shared" si="2"/>
        <v>1</v>
      </c>
      <c r="AL26" s="41">
        <f t="shared" si="3"/>
        <v>10</v>
      </c>
      <c r="AM26" s="33">
        <f t="shared" si="4"/>
        <v>21</v>
      </c>
      <c r="AO26" s="22">
        <f t="shared" si="5"/>
        <v>0</v>
      </c>
      <c r="AP26">
        <f t="shared" si="6"/>
        <v>0</v>
      </c>
      <c r="AQ26">
        <f t="shared" si="7"/>
        <v>10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10</v>
      </c>
      <c r="BE26" s="22">
        <f t="shared" ref="BE26:BR26" si="42">BD26+LARGE($AO26:$BC26,BE$4)</f>
        <v>10</v>
      </c>
      <c r="BF26" s="22">
        <f t="shared" si="42"/>
        <v>10</v>
      </c>
      <c r="BG26" s="22">
        <f t="shared" si="42"/>
        <v>10</v>
      </c>
      <c r="BH26" s="22">
        <f t="shared" si="42"/>
        <v>10</v>
      </c>
      <c r="BI26" s="22">
        <f t="shared" si="42"/>
        <v>10</v>
      </c>
      <c r="BJ26" s="22">
        <f t="shared" si="42"/>
        <v>10</v>
      </c>
      <c r="BK26" s="22">
        <f t="shared" si="42"/>
        <v>10</v>
      </c>
      <c r="BL26" s="22">
        <f t="shared" si="42"/>
        <v>10</v>
      </c>
      <c r="BM26" s="22">
        <f t="shared" si="42"/>
        <v>10</v>
      </c>
      <c r="BN26" s="22">
        <f t="shared" si="42"/>
        <v>10</v>
      </c>
      <c r="BO26" s="22">
        <f t="shared" si="42"/>
        <v>10</v>
      </c>
      <c r="BP26" s="22">
        <f t="shared" si="42"/>
        <v>10</v>
      </c>
      <c r="BQ26" s="22">
        <f t="shared" si="42"/>
        <v>10</v>
      </c>
      <c r="BR26" s="22">
        <f t="shared" si="42"/>
        <v>10</v>
      </c>
    </row>
    <row r="27" spans="1:70" ht="16.5">
      <c r="A27" s="73" t="s">
        <v>448</v>
      </c>
      <c r="B27" s="73" t="s">
        <v>407</v>
      </c>
      <c r="C27" s="73" t="s">
        <v>334</v>
      </c>
      <c r="D27" s="73" t="s">
        <v>43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5</v>
      </c>
      <c r="J27" s="2">
        <v>10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10</v>
      </c>
      <c r="AJ27" s="3">
        <f t="shared" si="1"/>
        <v>21</v>
      </c>
      <c r="AK27" s="5">
        <f t="shared" si="2"/>
        <v>1</v>
      </c>
      <c r="AL27" s="41">
        <f t="shared" si="3"/>
        <v>10</v>
      </c>
      <c r="AM27" s="33">
        <f t="shared" si="4"/>
        <v>21</v>
      </c>
      <c r="AO27" s="22">
        <f t="shared" si="5"/>
        <v>0</v>
      </c>
      <c r="AP27">
        <f t="shared" si="6"/>
        <v>0</v>
      </c>
      <c r="AQ27">
        <f t="shared" si="7"/>
        <v>10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10</v>
      </c>
      <c r="BE27" s="22">
        <f t="shared" ref="BE27:BR27" si="43">BD27+LARGE($AO27:$BC27,BE$4)</f>
        <v>10</v>
      </c>
      <c r="BF27" s="22">
        <f t="shared" si="43"/>
        <v>10</v>
      </c>
      <c r="BG27" s="22">
        <f t="shared" si="43"/>
        <v>10</v>
      </c>
      <c r="BH27" s="22">
        <f t="shared" si="43"/>
        <v>10</v>
      </c>
      <c r="BI27" s="22">
        <f t="shared" si="43"/>
        <v>10</v>
      </c>
      <c r="BJ27" s="22">
        <f t="shared" si="43"/>
        <v>10</v>
      </c>
      <c r="BK27" s="22">
        <f t="shared" si="43"/>
        <v>10</v>
      </c>
      <c r="BL27" s="22">
        <f t="shared" si="43"/>
        <v>10</v>
      </c>
      <c r="BM27" s="22">
        <f t="shared" si="43"/>
        <v>10</v>
      </c>
      <c r="BN27" s="22">
        <f t="shared" si="43"/>
        <v>10</v>
      </c>
      <c r="BO27" s="22">
        <f t="shared" si="43"/>
        <v>10</v>
      </c>
      <c r="BP27" s="22">
        <f t="shared" si="43"/>
        <v>10</v>
      </c>
      <c r="BQ27" s="22">
        <f t="shared" si="43"/>
        <v>10</v>
      </c>
      <c r="BR27" s="22">
        <f t="shared" si="43"/>
        <v>10</v>
      </c>
    </row>
    <row r="28" spans="1:70" ht="16.5">
      <c r="A28" s="73" t="s">
        <v>435</v>
      </c>
      <c r="B28" s="73" t="s">
        <v>387</v>
      </c>
      <c r="C28" s="73" t="s">
        <v>388</v>
      </c>
      <c r="D28" s="73" t="s">
        <v>43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>
        <v>6</v>
      </c>
      <c r="J28" s="2">
        <v>10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10</v>
      </c>
      <c r="AJ28" s="3">
        <f t="shared" si="1"/>
        <v>21</v>
      </c>
      <c r="AK28" s="5">
        <f t="shared" si="2"/>
        <v>1</v>
      </c>
      <c r="AL28" s="41">
        <f t="shared" si="3"/>
        <v>10</v>
      </c>
      <c r="AM28" s="33">
        <f t="shared" si="4"/>
        <v>21</v>
      </c>
      <c r="AO28" s="22">
        <f t="shared" si="5"/>
        <v>0</v>
      </c>
      <c r="AP28">
        <f t="shared" si="6"/>
        <v>0</v>
      </c>
      <c r="AQ28">
        <f t="shared" si="7"/>
        <v>10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10</v>
      </c>
      <c r="BE28" s="22">
        <f t="shared" ref="BE28:BR28" si="44">BD28+LARGE($AO28:$BC28,BE$4)</f>
        <v>10</v>
      </c>
      <c r="BF28" s="22">
        <f t="shared" si="44"/>
        <v>10</v>
      </c>
      <c r="BG28" s="22">
        <f t="shared" si="44"/>
        <v>10</v>
      </c>
      <c r="BH28" s="22">
        <f t="shared" si="44"/>
        <v>10</v>
      </c>
      <c r="BI28" s="22">
        <f t="shared" si="44"/>
        <v>10</v>
      </c>
      <c r="BJ28" s="22">
        <f t="shared" si="44"/>
        <v>10</v>
      </c>
      <c r="BK28" s="22">
        <f t="shared" si="44"/>
        <v>10</v>
      </c>
      <c r="BL28" s="22">
        <f t="shared" si="44"/>
        <v>10</v>
      </c>
      <c r="BM28" s="22">
        <f t="shared" si="44"/>
        <v>10</v>
      </c>
      <c r="BN28" s="22">
        <f t="shared" si="44"/>
        <v>10</v>
      </c>
      <c r="BO28" s="22">
        <f t="shared" si="44"/>
        <v>10</v>
      </c>
      <c r="BP28" s="22">
        <f t="shared" si="44"/>
        <v>10</v>
      </c>
      <c r="BQ28" s="22">
        <f t="shared" si="44"/>
        <v>10</v>
      </c>
      <c r="BR28" s="22">
        <f t="shared" si="44"/>
        <v>10</v>
      </c>
    </row>
    <row r="29" spans="1:70" ht="16.5">
      <c r="A29" s="73" t="s">
        <v>444</v>
      </c>
      <c r="B29" s="73" t="s">
        <v>358</v>
      </c>
      <c r="C29" s="73" t="s">
        <v>401</v>
      </c>
      <c r="D29" s="73" t="s">
        <v>43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>
        <v>6</v>
      </c>
      <c r="J29" s="2">
        <v>10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10</v>
      </c>
      <c r="AJ29" s="3">
        <f t="shared" si="1"/>
        <v>21</v>
      </c>
      <c r="AK29" s="5">
        <f t="shared" si="2"/>
        <v>1</v>
      </c>
      <c r="AL29" s="41">
        <f t="shared" si="3"/>
        <v>10</v>
      </c>
      <c r="AM29" s="33">
        <f t="shared" si="4"/>
        <v>21</v>
      </c>
      <c r="AO29" s="22">
        <f t="shared" si="5"/>
        <v>0</v>
      </c>
      <c r="AP29">
        <f t="shared" si="6"/>
        <v>0</v>
      </c>
      <c r="AQ29">
        <f t="shared" si="7"/>
        <v>10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10</v>
      </c>
      <c r="BE29" s="22">
        <f t="shared" ref="BE29:BR29" si="45">BD29+LARGE($AO29:$BC29,BE$4)</f>
        <v>10</v>
      </c>
      <c r="BF29" s="22">
        <f t="shared" si="45"/>
        <v>10</v>
      </c>
      <c r="BG29" s="22">
        <f t="shared" si="45"/>
        <v>10</v>
      </c>
      <c r="BH29" s="22">
        <f t="shared" si="45"/>
        <v>10</v>
      </c>
      <c r="BI29" s="22">
        <f t="shared" si="45"/>
        <v>10</v>
      </c>
      <c r="BJ29" s="22">
        <f t="shared" si="45"/>
        <v>10</v>
      </c>
      <c r="BK29" s="22">
        <f t="shared" si="45"/>
        <v>10</v>
      </c>
      <c r="BL29" s="22">
        <f t="shared" si="45"/>
        <v>10</v>
      </c>
      <c r="BM29" s="22">
        <f t="shared" si="45"/>
        <v>10</v>
      </c>
      <c r="BN29" s="22">
        <f t="shared" si="45"/>
        <v>10</v>
      </c>
      <c r="BO29" s="22">
        <f t="shared" si="45"/>
        <v>10</v>
      </c>
      <c r="BP29" s="22">
        <f t="shared" si="45"/>
        <v>10</v>
      </c>
      <c r="BQ29" s="22">
        <f t="shared" si="45"/>
        <v>10</v>
      </c>
      <c r="BR29" s="22">
        <f t="shared" si="45"/>
        <v>10</v>
      </c>
    </row>
    <row r="30" spans="1:70" ht="16.5">
      <c r="A30" s="14" t="s">
        <v>1138</v>
      </c>
      <c r="B30" s="32" t="s">
        <v>1137</v>
      </c>
      <c r="C30" s="32" t="s">
        <v>1136</v>
      </c>
      <c r="D30" s="32" t="s">
        <v>45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>
        <v>7</v>
      </c>
      <c r="J30" s="2">
        <v>10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10</v>
      </c>
      <c r="AJ30" s="3">
        <f t="shared" si="1"/>
        <v>21</v>
      </c>
      <c r="AK30" s="5">
        <f t="shared" si="2"/>
        <v>1</v>
      </c>
      <c r="AL30" s="41">
        <f t="shared" si="3"/>
        <v>10</v>
      </c>
      <c r="AM30" s="33">
        <f t="shared" si="4"/>
        <v>21</v>
      </c>
      <c r="AO30" s="22">
        <f t="shared" si="5"/>
        <v>0</v>
      </c>
      <c r="AP30">
        <f t="shared" si="6"/>
        <v>0</v>
      </c>
      <c r="AQ30">
        <f t="shared" si="7"/>
        <v>10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10</v>
      </c>
      <c r="BE30" s="22">
        <f t="shared" ref="BE30:BR30" si="46">BD30+LARGE($AO30:$BC30,BE$4)</f>
        <v>10</v>
      </c>
      <c r="BF30" s="22">
        <f t="shared" si="46"/>
        <v>10</v>
      </c>
      <c r="BG30" s="22">
        <f t="shared" si="46"/>
        <v>10</v>
      </c>
      <c r="BH30" s="22">
        <f t="shared" si="46"/>
        <v>10</v>
      </c>
      <c r="BI30" s="22">
        <f t="shared" si="46"/>
        <v>10</v>
      </c>
      <c r="BJ30" s="22">
        <f t="shared" si="46"/>
        <v>10</v>
      </c>
      <c r="BK30" s="22">
        <f t="shared" si="46"/>
        <v>10</v>
      </c>
      <c r="BL30" s="22">
        <f t="shared" si="46"/>
        <v>10</v>
      </c>
      <c r="BM30" s="22">
        <f t="shared" si="46"/>
        <v>10</v>
      </c>
      <c r="BN30" s="22">
        <f t="shared" si="46"/>
        <v>10</v>
      </c>
      <c r="BO30" s="22">
        <f t="shared" si="46"/>
        <v>10</v>
      </c>
      <c r="BP30" s="22">
        <f t="shared" si="46"/>
        <v>10</v>
      </c>
      <c r="BQ30" s="22">
        <f t="shared" si="46"/>
        <v>10</v>
      </c>
      <c r="BR30" s="22">
        <f t="shared" si="46"/>
        <v>10</v>
      </c>
    </row>
    <row r="31" spans="1:70" ht="16.5">
      <c r="A31" s="73" t="s">
        <v>426</v>
      </c>
      <c r="B31" s="73" t="s">
        <v>245</v>
      </c>
      <c r="C31" s="73" t="s">
        <v>374</v>
      </c>
      <c r="D31" s="73" t="s">
        <v>45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>
        <v>8</v>
      </c>
      <c r="J31" s="2">
        <v>10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10</v>
      </c>
      <c r="AJ31" s="3">
        <f t="shared" si="1"/>
        <v>21</v>
      </c>
      <c r="AK31" s="5">
        <f t="shared" si="2"/>
        <v>1</v>
      </c>
      <c r="AL31" s="41">
        <f t="shared" si="3"/>
        <v>10</v>
      </c>
      <c r="AM31" s="33">
        <f t="shared" si="4"/>
        <v>21</v>
      </c>
      <c r="AO31" s="22">
        <f t="shared" si="5"/>
        <v>0</v>
      </c>
      <c r="AP31">
        <f t="shared" si="6"/>
        <v>0</v>
      </c>
      <c r="AQ31">
        <f t="shared" si="7"/>
        <v>10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10</v>
      </c>
      <c r="BE31" s="22">
        <f t="shared" ref="BE31:BR31" si="47">BD31+LARGE($AO31:$BC31,BE$4)</f>
        <v>10</v>
      </c>
      <c r="BF31" s="22">
        <f t="shared" si="47"/>
        <v>10</v>
      </c>
      <c r="BG31" s="22">
        <f t="shared" si="47"/>
        <v>10</v>
      </c>
      <c r="BH31" s="22">
        <f t="shared" si="47"/>
        <v>10</v>
      </c>
      <c r="BI31" s="22">
        <f t="shared" si="47"/>
        <v>10</v>
      </c>
      <c r="BJ31" s="22">
        <f t="shared" si="47"/>
        <v>10</v>
      </c>
      <c r="BK31" s="22">
        <f t="shared" si="47"/>
        <v>10</v>
      </c>
      <c r="BL31" s="22">
        <f t="shared" si="47"/>
        <v>10</v>
      </c>
      <c r="BM31" s="22">
        <f t="shared" si="47"/>
        <v>10</v>
      </c>
      <c r="BN31" s="22">
        <f t="shared" si="47"/>
        <v>10</v>
      </c>
      <c r="BO31" s="22">
        <f t="shared" si="47"/>
        <v>10</v>
      </c>
      <c r="BP31" s="22">
        <f t="shared" si="47"/>
        <v>10</v>
      </c>
      <c r="BQ31" s="22">
        <f t="shared" si="47"/>
        <v>10</v>
      </c>
      <c r="BR31" s="22">
        <f t="shared" si="47"/>
        <v>10</v>
      </c>
    </row>
    <row r="32" spans="1:70" ht="16.5">
      <c r="A32" s="73" t="s">
        <v>425</v>
      </c>
      <c r="B32" s="73" t="s">
        <v>372</v>
      </c>
      <c r="C32" s="73" t="s">
        <v>373</v>
      </c>
      <c r="D32" s="73" t="s">
        <v>45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>
        <v>8</v>
      </c>
      <c r="J32" s="2">
        <v>10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10</v>
      </c>
      <c r="AJ32" s="3">
        <f t="shared" si="1"/>
        <v>21</v>
      </c>
      <c r="AK32" s="5">
        <f t="shared" si="2"/>
        <v>1</v>
      </c>
      <c r="AL32" s="41">
        <f t="shared" si="3"/>
        <v>10</v>
      </c>
      <c r="AM32" s="33">
        <f t="shared" si="4"/>
        <v>21</v>
      </c>
      <c r="AO32" s="22">
        <f t="shared" si="5"/>
        <v>0</v>
      </c>
      <c r="AP32">
        <f t="shared" si="6"/>
        <v>0</v>
      </c>
      <c r="AQ32">
        <f t="shared" si="7"/>
        <v>10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10</v>
      </c>
      <c r="BE32" s="22">
        <f t="shared" ref="BE32:BR32" si="48">BD32+LARGE($AO32:$BC32,BE$4)</f>
        <v>10</v>
      </c>
      <c r="BF32" s="22">
        <f t="shared" si="48"/>
        <v>10</v>
      </c>
      <c r="BG32" s="22">
        <f t="shared" si="48"/>
        <v>10</v>
      </c>
      <c r="BH32" s="22">
        <f t="shared" si="48"/>
        <v>10</v>
      </c>
      <c r="BI32" s="22">
        <f t="shared" si="48"/>
        <v>10</v>
      </c>
      <c r="BJ32" s="22">
        <f t="shared" si="48"/>
        <v>10</v>
      </c>
      <c r="BK32" s="22">
        <f t="shared" si="48"/>
        <v>10</v>
      </c>
      <c r="BL32" s="22">
        <f t="shared" si="48"/>
        <v>10</v>
      </c>
      <c r="BM32" s="22">
        <f t="shared" si="48"/>
        <v>10</v>
      </c>
      <c r="BN32" s="22">
        <f t="shared" si="48"/>
        <v>10</v>
      </c>
      <c r="BO32" s="22">
        <f t="shared" si="48"/>
        <v>10</v>
      </c>
      <c r="BP32" s="22">
        <f t="shared" si="48"/>
        <v>10</v>
      </c>
      <c r="BQ32" s="22">
        <f t="shared" si="48"/>
        <v>10</v>
      </c>
      <c r="BR32" s="22">
        <f t="shared" si="48"/>
        <v>10</v>
      </c>
    </row>
    <row r="33" spans="1:70" ht="16.5">
      <c r="A33" s="73" t="s">
        <v>433</v>
      </c>
      <c r="B33" s="73" t="s">
        <v>384</v>
      </c>
      <c r="C33" s="73" t="s">
        <v>385</v>
      </c>
      <c r="D33" s="73" t="s">
        <v>41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>
        <v>9</v>
      </c>
      <c r="J33" s="2">
        <v>10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10</v>
      </c>
      <c r="AJ33" s="3">
        <f t="shared" si="1"/>
        <v>21</v>
      </c>
      <c r="AK33" s="5">
        <f t="shared" si="2"/>
        <v>1</v>
      </c>
      <c r="AL33" s="41">
        <f t="shared" si="3"/>
        <v>10</v>
      </c>
      <c r="AM33" s="33">
        <f t="shared" si="4"/>
        <v>21</v>
      </c>
      <c r="AO33" s="22">
        <f t="shared" si="5"/>
        <v>0</v>
      </c>
      <c r="AP33">
        <f t="shared" si="6"/>
        <v>0</v>
      </c>
      <c r="AQ33">
        <f t="shared" si="7"/>
        <v>10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10</v>
      </c>
      <c r="BE33" s="22">
        <f t="shared" ref="BE33:BR33" si="49">BD33+LARGE($AO33:$BC33,BE$4)</f>
        <v>10</v>
      </c>
      <c r="BF33" s="22">
        <f t="shared" si="49"/>
        <v>10</v>
      </c>
      <c r="BG33" s="22">
        <f t="shared" si="49"/>
        <v>10</v>
      </c>
      <c r="BH33" s="22">
        <f t="shared" si="49"/>
        <v>10</v>
      </c>
      <c r="BI33" s="22">
        <f t="shared" si="49"/>
        <v>10</v>
      </c>
      <c r="BJ33" s="22">
        <f t="shared" si="49"/>
        <v>10</v>
      </c>
      <c r="BK33" s="22">
        <f t="shared" si="49"/>
        <v>10</v>
      </c>
      <c r="BL33" s="22">
        <f t="shared" si="49"/>
        <v>10</v>
      </c>
      <c r="BM33" s="22">
        <f t="shared" si="49"/>
        <v>10</v>
      </c>
      <c r="BN33" s="22">
        <f t="shared" si="49"/>
        <v>10</v>
      </c>
      <c r="BO33" s="22">
        <f t="shared" si="49"/>
        <v>10</v>
      </c>
      <c r="BP33" s="22">
        <f t="shared" si="49"/>
        <v>10</v>
      </c>
      <c r="BQ33" s="22">
        <f t="shared" si="49"/>
        <v>10</v>
      </c>
      <c r="BR33" s="22">
        <f t="shared" si="49"/>
        <v>10</v>
      </c>
    </row>
    <row r="34" spans="1:70" ht="16.5">
      <c r="A34" s="73" t="s">
        <v>440</v>
      </c>
      <c r="B34" s="73" t="s">
        <v>394</v>
      </c>
      <c r="C34" s="73" t="s">
        <v>395</v>
      </c>
      <c r="D34" s="73" t="s">
        <v>41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>
        <v>9</v>
      </c>
      <c r="J34" s="2">
        <v>10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10</v>
      </c>
      <c r="AJ34" s="3">
        <f t="shared" si="1"/>
        <v>21</v>
      </c>
      <c r="AK34" s="5">
        <f t="shared" si="2"/>
        <v>1</v>
      </c>
      <c r="AL34" s="41">
        <f t="shared" si="3"/>
        <v>10</v>
      </c>
      <c r="AM34" s="33">
        <f t="shared" si="4"/>
        <v>21</v>
      </c>
      <c r="AO34" s="22">
        <f t="shared" si="5"/>
        <v>0</v>
      </c>
      <c r="AP34">
        <f t="shared" si="6"/>
        <v>0</v>
      </c>
      <c r="AQ34">
        <f t="shared" si="7"/>
        <v>10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10</v>
      </c>
      <c r="BE34" s="22">
        <f t="shared" ref="BE34:BR34" si="50">BD34+LARGE($AO34:$BC34,BE$4)</f>
        <v>10</v>
      </c>
      <c r="BF34" s="22">
        <f t="shared" si="50"/>
        <v>10</v>
      </c>
      <c r="BG34" s="22">
        <f t="shared" si="50"/>
        <v>10</v>
      </c>
      <c r="BH34" s="22">
        <f t="shared" si="50"/>
        <v>10</v>
      </c>
      <c r="BI34" s="22">
        <f t="shared" si="50"/>
        <v>10</v>
      </c>
      <c r="BJ34" s="22">
        <f t="shared" si="50"/>
        <v>10</v>
      </c>
      <c r="BK34" s="22">
        <f t="shared" si="50"/>
        <v>10</v>
      </c>
      <c r="BL34" s="22">
        <f t="shared" si="50"/>
        <v>10</v>
      </c>
      <c r="BM34" s="22">
        <f t="shared" si="50"/>
        <v>10</v>
      </c>
      <c r="BN34" s="22">
        <f t="shared" si="50"/>
        <v>10</v>
      </c>
      <c r="BO34" s="22">
        <f t="shared" si="50"/>
        <v>10</v>
      </c>
      <c r="BP34" s="22">
        <f t="shared" si="50"/>
        <v>10</v>
      </c>
      <c r="BQ34" s="22">
        <f t="shared" si="50"/>
        <v>10</v>
      </c>
      <c r="BR34" s="22">
        <f t="shared" si="50"/>
        <v>10</v>
      </c>
    </row>
    <row r="35" spans="1:70" ht="16.5">
      <c r="A35" s="73" t="s">
        <v>416</v>
      </c>
      <c r="B35" s="73" t="s">
        <v>354</v>
      </c>
      <c r="C35" s="73" t="s">
        <v>355</v>
      </c>
      <c r="D35" s="73" t="s">
        <v>20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>
        <v>4</v>
      </c>
      <c r="H35" s="2">
        <v>10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10</v>
      </c>
      <c r="AJ35" s="3">
        <f t="shared" si="1"/>
        <v>21</v>
      </c>
      <c r="AK35" s="5">
        <f t="shared" si="2"/>
        <v>1</v>
      </c>
      <c r="AL35" s="41">
        <f t="shared" si="3"/>
        <v>10</v>
      </c>
      <c r="AM35" s="33">
        <f t="shared" si="4"/>
        <v>21</v>
      </c>
      <c r="AO35" s="22">
        <f t="shared" si="5"/>
        <v>0</v>
      </c>
      <c r="AP35">
        <f t="shared" si="6"/>
        <v>10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10</v>
      </c>
      <c r="BE35" s="22">
        <f t="shared" ref="BE35:BR35" si="51">BD35+LARGE($AO35:$BC35,BE$4)</f>
        <v>10</v>
      </c>
      <c r="BF35" s="22">
        <f t="shared" si="51"/>
        <v>10</v>
      </c>
      <c r="BG35" s="22">
        <f t="shared" si="51"/>
        <v>10</v>
      </c>
      <c r="BH35" s="22">
        <f t="shared" si="51"/>
        <v>10</v>
      </c>
      <c r="BI35" s="22">
        <f t="shared" si="51"/>
        <v>10</v>
      </c>
      <c r="BJ35" s="22">
        <f t="shared" si="51"/>
        <v>10</v>
      </c>
      <c r="BK35" s="22">
        <f t="shared" si="51"/>
        <v>10</v>
      </c>
      <c r="BL35" s="22">
        <f t="shared" si="51"/>
        <v>10</v>
      </c>
      <c r="BM35" s="22">
        <f t="shared" si="51"/>
        <v>10</v>
      </c>
      <c r="BN35" s="22">
        <f t="shared" si="51"/>
        <v>10</v>
      </c>
      <c r="BO35" s="22">
        <f t="shared" si="51"/>
        <v>10</v>
      </c>
      <c r="BP35" s="22">
        <f t="shared" si="51"/>
        <v>10</v>
      </c>
      <c r="BQ35" s="22">
        <f t="shared" si="51"/>
        <v>10</v>
      </c>
      <c r="BR35" s="22">
        <f t="shared" si="51"/>
        <v>10</v>
      </c>
    </row>
    <row r="36" spans="1:70" ht="16.5">
      <c r="A36" s="73" t="s">
        <v>417</v>
      </c>
      <c r="B36" s="73" t="s">
        <v>356</v>
      </c>
      <c r="C36" s="73" t="s">
        <v>357</v>
      </c>
      <c r="D36" s="73" t="s">
        <v>20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>
        <v>4</v>
      </c>
      <c r="H36" s="2">
        <v>10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10</v>
      </c>
      <c r="AJ36" s="3">
        <f t="shared" si="1"/>
        <v>21</v>
      </c>
      <c r="AK36" s="5">
        <f t="shared" si="2"/>
        <v>1</v>
      </c>
      <c r="AL36" s="41">
        <f t="shared" si="3"/>
        <v>10</v>
      </c>
      <c r="AM36" s="33">
        <f t="shared" si="4"/>
        <v>21</v>
      </c>
      <c r="AO36" s="22">
        <f t="shared" si="5"/>
        <v>0</v>
      </c>
      <c r="AP36">
        <f t="shared" si="6"/>
        <v>10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10</v>
      </c>
      <c r="BE36" s="22">
        <f t="shared" ref="BE36:BR36" si="52">BD36+LARGE($AO36:$BC36,BE$4)</f>
        <v>10</v>
      </c>
      <c r="BF36" s="22">
        <f t="shared" si="52"/>
        <v>10</v>
      </c>
      <c r="BG36" s="22">
        <f t="shared" si="52"/>
        <v>10</v>
      </c>
      <c r="BH36" s="22">
        <f t="shared" si="52"/>
        <v>10</v>
      </c>
      <c r="BI36" s="22">
        <f t="shared" si="52"/>
        <v>10</v>
      </c>
      <c r="BJ36" s="22">
        <f t="shared" si="52"/>
        <v>10</v>
      </c>
      <c r="BK36" s="22">
        <f t="shared" si="52"/>
        <v>10</v>
      </c>
      <c r="BL36" s="22">
        <f t="shared" si="52"/>
        <v>10</v>
      </c>
      <c r="BM36" s="22">
        <f t="shared" si="52"/>
        <v>10</v>
      </c>
      <c r="BN36" s="22">
        <f t="shared" si="52"/>
        <v>10</v>
      </c>
      <c r="BO36" s="22">
        <f t="shared" si="52"/>
        <v>10</v>
      </c>
      <c r="BP36" s="22">
        <f t="shared" si="52"/>
        <v>10</v>
      </c>
      <c r="BQ36" s="22">
        <f t="shared" si="52"/>
        <v>10</v>
      </c>
      <c r="BR36" s="22">
        <f t="shared" si="52"/>
        <v>10</v>
      </c>
    </row>
    <row r="37" spans="1:70" ht="16.5">
      <c r="A37" s="14"/>
      <c r="B37" s="32" t="s">
        <v>770</v>
      </c>
      <c r="C37" s="32" t="s">
        <v>771</v>
      </c>
      <c r="D37" s="32" t="s">
        <v>27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>
        <v>4</v>
      </c>
      <c r="H37" s="2">
        <v>10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10</v>
      </c>
      <c r="AJ37" s="3">
        <f t="shared" ref="AJ37:AJ68" si="54">IF(AI37&lt;&gt;0,RANK(AI37,$AI$5:$AI$72),"")</f>
        <v>21</v>
      </c>
      <c r="AK37" s="5">
        <f t="shared" ref="AK37:AK72" si="55">COUNTA(E37,G37,I37,K37,M37,O37,Q37,S37,U37,W37,Y37,AA37,AC37,AE37,AG37)</f>
        <v>1</v>
      </c>
      <c r="AL37" s="41">
        <f t="shared" ref="AL37:AL72" si="56">HLOOKUP($AL$2,$BD$4:$BR$72,ROW(A37)-3,FALSE)</f>
        <v>10</v>
      </c>
      <c r="AM37" s="33">
        <f t="shared" ref="AM37:AM68" si="57">IF(AL37&lt;&gt;0,RANK(AL37,$AL$5:$AL$72),"")</f>
        <v>21</v>
      </c>
      <c r="AO37" s="22">
        <f t="shared" ref="AO37:AO72" si="58">F37</f>
        <v>0</v>
      </c>
      <c r="AP37">
        <f t="shared" ref="AP37:AP72" si="59">H37</f>
        <v>10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10</v>
      </c>
      <c r="BE37" s="22">
        <f t="shared" ref="BE37:BR37" si="74">BD37+LARGE($AO37:$BC37,BE$4)</f>
        <v>10</v>
      </c>
      <c r="BF37" s="22">
        <f t="shared" si="74"/>
        <v>10</v>
      </c>
      <c r="BG37" s="22">
        <f t="shared" si="74"/>
        <v>10</v>
      </c>
      <c r="BH37" s="22">
        <f t="shared" si="74"/>
        <v>10</v>
      </c>
      <c r="BI37" s="22">
        <f t="shared" si="74"/>
        <v>10</v>
      </c>
      <c r="BJ37" s="22">
        <f t="shared" si="74"/>
        <v>10</v>
      </c>
      <c r="BK37" s="22">
        <f t="shared" si="74"/>
        <v>10</v>
      </c>
      <c r="BL37" s="22">
        <f t="shared" si="74"/>
        <v>10</v>
      </c>
      <c r="BM37" s="22">
        <f t="shared" si="74"/>
        <v>10</v>
      </c>
      <c r="BN37" s="22">
        <f t="shared" si="74"/>
        <v>10</v>
      </c>
      <c r="BO37" s="22">
        <f t="shared" si="74"/>
        <v>10</v>
      </c>
      <c r="BP37" s="22">
        <f t="shared" si="74"/>
        <v>10</v>
      </c>
      <c r="BQ37" s="22">
        <f t="shared" si="74"/>
        <v>10</v>
      </c>
      <c r="BR37" s="22">
        <f t="shared" si="74"/>
        <v>10</v>
      </c>
    </row>
    <row r="38" spans="1:70" ht="16.5">
      <c r="A38" s="73" t="s">
        <v>412</v>
      </c>
      <c r="B38" s="73" t="s">
        <v>346</v>
      </c>
      <c r="C38" s="73" t="s">
        <v>347</v>
      </c>
      <c r="D38" s="73" t="s">
        <v>221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>
        <v>5</v>
      </c>
      <c r="H38" s="2">
        <v>10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10</v>
      </c>
      <c r="AJ38" s="3">
        <f t="shared" si="54"/>
        <v>21</v>
      </c>
      <c r="AK38" s="5">
        <f t="shared" si="55"/>
        <v>1</v>
      </c>
      <c r="AL38" s="41">
        <f t="shared" si="56"/>
        <v>10</v>
      </c>
      <c r="AM38" s="33">
        <f t="shared" si="57"/>
        <v>21</v>
      </c>
      <c r="AO38" s="22">
        <f t="shared" si="58"/>
        <v>0</v>
      </c>
      <c r="AP38">
        <f t="shared" si="59"/>
        <v>10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10</v>
      </c>
      <c r="BE38" s="22">
        <f t="shared" ref="BE38:BR38" si="75">BD38+LARGE($AO38:$BC38,BE$4)</f>
        <v>10</v>
      </c>
      <c r="BF38" s="22">
        <f t="shared" si="75"/>
        <v>10</v>
      </c>
      <c r="BG38" s="22">
        <f t="shared" si="75"/>
        <v>10</v>
      </c>
      <c r="BH38" s="22">
        <f t="shared" si="75"/>
        <v>10</v>
      </c>
      <c r="BI38" s="22">
        <f t="shared" si="75"/>
        <v>10</v>
      </c>
      <c r="BJ38" s="22">
        <f t="shared" si="75"/>
        <v>10</v>
      </c>
      <c r="BK38" s="22">
        <f t="shared" si="75"/>
        <v>10</v>
      </c>
      <c r="BL38" s="22">
        <f t="shared" si="75"/>
        <v>10</v>
      </c>
      <c r="BM38" s="22">
        <f t="shared" si="75"/>
        <v>10</v>
      </c>
      <c r="BN38" s="22">
        <f t="shared" si="75"/>
        <v>10</v>
      </c>
      <c r="BO38" s="22">
        <f t="shared" si="75"/>
        <v>10</v>
      </c>
      <c r="BP38" s="22">
        <f t="shared" si="75"/>
        <v>10</v>
      </c>
      <c r="BQ38" s="22">
        <f t="shared" si="75"/>
        <v>10</v>
      </c>
      <c r="BR38" s="22">
        <f t="shared" si="75"/>
        <v>10</v>
      </c>
    </row>
    <row r="39" spans="1:70" ht="16.5">
      <c r="A39" s="14"/>
      <c r="B39" s="32" t="s">
        <v>745</v>
      </c>
      <c r="C39" s="32" t="s">
        <v>746</v>
      </c>
      <c r="D39" s="32" t="s">
        <v>21</v>
      </c>
      <c r="E39" s="6">
        <v>10</v>
      </c>
      <c r="F39" s="2">
        <v>10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10</v>
      </c>
      <c r="AJ39" s="3">
        <f t="shared" si="54"/>
        <v>21</v>
      </c>
      <c r="AK39" s="5">
        <f t="shared" si="55"/>
        <v>1</v>
      </c>
      <c r="AL39" s="41">
        <f t="shared" si="56"/>
        <v>10</v>
      </c>
      <c r="AM39" s="33">
        <f t="shared" si="57"/>
        <v>21</v>
      </c>
      <c r="AO39" s="22">
        <f t="shared" si="58"/>
        <v>10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10</v>
      </c>
      <c r="BE39" s="22">
        <f t="shared" ref="BE39:BR39" si="76">BD39+LARGE($AO39:$BC39,BE$4)</f>
        <v>10</v>
      </c>
      <c r="BF39" s="22">
        <f t="shared" si="76"/>
        <v>10</v>
      </c>
      <c r="BG39" s="22">
        <f t="shared" si="76"/>
        <v>10</v>
      </c>
      <c r="BH39" s="22">
        <f t="shared" si="76"/>
        <v>10</v>
      </c>
      <c r="BI39" s="22">
        <f t="shared" si="76"/>
        <v>10</v>
      </c>
      <c r="BJ39" s="22">
        <f t="shared" si="76"/>
        <v>10</v>
      </c>
      <c r="BK39" s="22">
        <f t="shared" si="76"/>
        <v>10</v>
      </c>
      <c r="BL39" s="22">
        <f t="shared" si="76"/>
        <v>10</v>
      </c>
      <c r="BM39" s="22">
        <f t="shared" si="76"/>
        <v>10</v>
      </c>
      <c r="BN39" s="22">
        <f t="shared" si="76"/>
        <v>10</v>
      </c>
      <c r="BO39" s="22">
        <f t="shared" si="76"/>
        <v>10</v>
      </c>
      <c r="BP39" s="22">
        <f t="shared" si="76"/>
        <v>10</v>
      </c>
      <c r="BQ39" s="22">
        <f t="shared" si="76"/>
        <v>10</v>
      </c>
      <c r="BR39" s="22">
        <f t="shared" si="76"/>
        <v>10</v>
      </c>
    </row>
    <row r="40" spans="1:70" ht="18" customHeight="1">
      <c r="A40" s="73" t="s">
        <v>418</v>
      </c>
      <c r="B40" s="73" t="s">
        <v>358</v>
      </c>
      <c r="C40" s="73" t="s">
        <v>359</v>
      </c>
      <c r="D40" s="73" t="s">
        <v>20</v>
      </c>
      <c r="E40" s="6">
        <v>11</v>
      </c>
      <c r="F40" s="77">
        <v>10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10</v>
      </c>
      <c r="AJ40" s="3">
        <f t="shared" si="54"/>
        <v>21</v>
      </c>
      <c r="AK40" s="5">
        <f t="shared" si="55"/>
        <v>1</v>
      </c>
      <c r="AL40" s="41">
        <f t="shared" si="56"/>
        <v>10</v>
      </c>
      <c r="AM40" s="33">
        <f t="shared" si="57"/>
        <v>21</v>
      </c>
      <c r="AO40" s="22">
        <f t="shared" si="58"/>
        <v>10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10</v>
      </c>
      <c r="BE40" s="22">
        <f t="shared" ref="BE40:BR40" si="77">BD40+LARGE($AO40:$BC40,BE$4)</f>
        <v>10</v>
      </c>
      <c r="BF40" s="22">
        <f t="shared" si="77"/>
        <v>10</v>
      </c>
      <c r="BG40" s="22">
        <f t="shared" si="77"/>
        <v>10</v>
      </c>
      <c r="BH40" s="22">
        <f t="shared" si="77"/>
        <v>10</v>
      </c>
      <c r="BI40" s="22">
        <f t="shared" si="77"/>
        <v>10</v>
      </c>
      <c r="BJ40" s="22">
        <f t="shared" si="77"/>
        <v>10</v>
      </c>
      <c r="BK40" s="22">
        <f t="shared" si="77"/>
        <v>10</v>
      </c>
      <c r="BL40" s="22">
        <f t="shared" si="77"/>
        <v>10</v>
      </c>
      <c r="BM40" s="22">
        <f t="shared" si="77"/>
        <v>10</v>
      </c>
      <c r="BN40" s="22">
        <f t="shared" si="77"/>
        <v>10</v>
      </c>
      <c r="BO40" s="22">
        <f t="shared" si="77"/>
        <v>10</v>
      </c>
      <c r="BP40" s="22">
        <f t="shared" si="77"/>
        <v>10</v>
      </c>
      <c r="BQ40" s="22">
        <f t="shared" si="77"/>
        <v>10</v>
      </c>
      <c r="BR40" s="22">
        <f t="shared" si="77"/>
        <v>10</v>
      </c>
    </row>
    <row r="41" spans="1:70" ht="16.5">
      <c r="A41" s="73" t="s">
        <v>428</v>
      </c>
      <c r="B41" s="73" t="s">
        <v>239</v>
      </c>
      <c r="C41" s="73" t="s">
        <v>377</v>
      </c>
      <c r="D41" s="73" t="s">
        <v>45</v>
      </c>
      <c r="E41" s="6">
        <v>13</v>
      </c>
      <c r="F41" s="2">
        <v>10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10</v>
      </c>
      <c r="AJ41" s="3">
        <f t="shared" si="54"/>
        <v>21</v>
      </c>
      <c r="AK41" s="5">
        <f t="shared" si="55"/>
        <v>1</v>
      </c>
      <c r="AL41" s="41">
        <f t="shared" si="56"/>
        <v>10</v>
      </c>
      <c r="AM41" s="33">
        <f t="shared" si="57"/>
        <v>21</v>
      </c>
      <c r="AO41" s="22">
        <f t="shared" si="58"/>
        <v>10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10</v>
      </c>
      <c r="BE41" s="22">
        <f t="shared" ref="BE41:BR41" si="78">BD41+LARGE($AO41:$BC41,BE$4)</f>
        <v>10</v>
      </c>
      <c r="BF41" s="22">
        <f t="shared" si="78"/>
        <v>10</v>
      </c>
      <c r="BG41" s="22">
        <f t="shared" si="78"/>
        <v>10</v>
      </c>
      <c r="BH41" s="22">
        <f t="shared" si="78"/>
        <v>10</v>
      </c>
      <c r="BI41" s="22">
        <f t="shared" si="78"/>
        <v>10</v>
      </c>
      <c r="BJ41" s="22">
        <f t="shared" si="78"/>
        <v>10</v>
      </c>
      <c r="BK41" s="22">
        <f t="shared" si="78"/>
        <v>10</v>
      </c>
      <c r="BL41" s="22">
        <f t="shared" si="78"/>
        <v>10</v>
      </c>
      <c r="BM41" s="22">
        <f t="shared" si="78"/>
        <v>10</v>
      </c>
      <c r="BN41" s="22">
        <f t="shared" si="78"/>
        <v>10</v>
      </c>
      <c r="BO41" s="22">
        <f t="shared" si="78"/>
        <v>10</v>
      </c>
      <c r="BP41" s="22">
        <f t="shared" si="78"/>
        <v>10</v>
      </c>
      <c r="BQ41" s="22">
        <f t="shared" si="78"/>
        <v>10</v>
      </c>
      <c r="BR41" s="22">
        <f t="shared" si="78"/>
        <v>10</v>
      </c>
    </row>
    <row r="42" spans="1:70" ht="16.5">
      <c r="A42" s="14"/>
      <c r="B42" s="32" t="s">
        <v>747</v>
      </c>
      <c r="C42" s="32" t="s">
        <v>748</v>
      </c>
      <c r="D42" s="32" t="s">
        <v>107</v>
      </c>
      <c r="E42" s="6">
        <v>16</v>
      </c>
      <c r="F42" s="2">
        <v>10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10</v>
      </c>
      <c r="AJ42" s="3">
        <f t="shared" si="54"/>
        <v>21</v>
      </c>
      <c r="AK42" s="5">
        <f t="shared" si="55"/>
        <v>1</v>
      </c>
      <c r="AL42" s="41">
        <f t="shared" si="56"/>
        <v>10</v>
      </c>
      <c r="AM42" s="33">
        <f t="shared" si="57"/>
        <v>21</v>
      </c>
      <c r="AO42" s="22">
        <f t="shared" si="58"/>
        <v>10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10</v>
      </c>
      <c r="BE42" s="22">
        <f t="shared" ref="BE42:BR42" si="79">BD42+LARGE($AO42:$BC42,BE$4)</f>
        <v>10</v>
      </c>
      <c r="BF42" s="22">
        <f t="shared" si="79"/>
        <v>10</v>
      </c>
      <c r="BG42" s="22">
        <f t="shared" si="79"/>
        <v>10</v>
      </c>
      <c r="BH42" s="22">
        <f t="shared" si="79"/>
        <v>10</v>
      </c>
      <c r="BI42" s="22">
        <f t="shared" si="79"/>
        <v>10</v>
      </c>
      <c r="BJ42" s="22">
        <f t="shared" si="79"/>
        <v>10</v>
      </c>
      <c r="BK42" s="22">
        <f t="shared" si="79"/>
        <v>10</v>
      </c>
      <c r="BL42" s="22">
        <f t="shared" si="79"/>
        <v>10</v>
      </c>
      <c r="BM42" s="22">
        <f t="shared" si="79"/>
        <v>10</v>
      </c>
      <c r="BN42" s="22">
        <f t="shared" si="79"/>
        <v>10</v>
      </c>
      <c r="BO42" s="22">
        <f t="shared" si="79"/>
        <v>10</v>
      </c>
      <c r="BP42" s="22">
        <f t="shared" si="79"/>
        <v>10</v>
      </c>
      <c r="BQ42" s="22">
        <f t="shared" si="79"/>
        <v>10</v>
      </c>
      <c r="BR42" s="22">
        <f t="shared" si="79"/>
        <v>10</v>
      </c>
    </row>
    <row r="43" spans="1:70" ht="16.5">
      <c r="A43" s="14"/>
      <c r="B43" s="32" t="s">
        <v>387</v>
      </c>
      <c r="C43" s="32" t="s">
        <v>766</v>
      </c>
      <c r="D43" s="32" t="s">
        <v>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>
        <v>5</v>
      </c>
      <c r="H43" s="2"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1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">
        <v>245</v>
      </c>
      <c r="C44" s="32" t="s">
        <v>767</v>
      </c>
      <c r="D44" s="32" t="s">
        <v>7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>
        <v>5</v>
      </c>
      <c r="H44" s="2"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1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73" t="s">
        <v>413</v>
      </c>
      <c r="B45" s="73" t="s">
        <v>348</v>
      </c>
      <c r="C45" s="73" t="s">
        <v>349</v>
      </c>
      <c r="D45" s="73" t="s">
        <v>44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73" t="s">
        <v>414</v>
      </c>
      <c r="B46" s="73" t="s">
        <v>350</v>
      </c>
      <c r="C46" s="73" t="s">
        <v>351</v>
      </c>
      <c r="D46" s="73" t="s">
        <v>20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8" customHeight="1">
      <c r="A47" s="73" t="s">
        <v>415</v>
      </c>
      <c r="B47" s="73" t="s">
        <v>352</v>
      </c>
      <c r="C47" s="73" t="s">
        <v>353</v>
      </c>
      <c r="D47" s="73" t="s">
        <v>20</v>
      </c>
      <c r="E47" s="6"/>
      <c r="F47" s="77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73" t="s">
        <v>419</v>
      </c>
      <c r="B48" s="73" t="s">
        <v>360</v>
      </c>
      <c r="C48" s="73" t="s">
        <v>361</v>
      </c>
      <c r="D48" s="73" t="s">
        <v>452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73" t="s">
        <v>420</v>
      </c>
      <c r="B49" s="73" t="s">
        <v>362</v>
      </c>
      <c r="C49" s="73" t="s">
        <v>363</v>
      </c>
      <c r="D49" s="73" t="s">
        <v>56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8" customHeight="1">
      <c r="A50" s="73" t="s">
        <v>421</v>
      </c>
      <c r="B50" s="73" t="s">
        <v>364</v>
      </c>
      <c r="C50" s="73" t="s">
        <v>365</v>
      </c>
      <c r="D50" s="73" t="s">
        <v>56</v>
      </c>
      <c r="E50" s="6"/>
      <c r="F50" s="77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73" t="s">
        <v>424</v>
      </c>
      <c r="B51" s="73" t="s">
        <v>370</v>
      </c>
      <c r="C51" s="73" t="s">
        <v>371</v>
      </c>
      <c r="D51" s="73" t="s">
        <v>45</v>
      </c>
      <c r="E51" s="6"/>
      <c r="F51" s="77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73" t="s">
        <v>427</v>
      </c>
      <c r="B52" s="73" t="s">
        <v>375</v>
      </c>
      <c r="C52" s="73" t="s">
        <v>376</v>
      </c>
      <c r="D52" s="73" t="s">
        <v>45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73" t="s">
        <v>430</v>
      </c>
      <c r="B53" s="73" t="s">
        <v>380</v>
      </c>
      <c r="C53" s="73" t="s">
        <v>381</v>
      </c>
      <c r="D53" s="73" t="s">
        <v>17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73" t="s">
        <v>431</v>
      </c>
      <c r="B54" s="73" t="s">
        <v>201</v>
      </c>
      <c r="C54" s="73" t="s">
        <v>382</v>
      </c>
      <c r="D54" s="73" t="s">
        <v>44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73" t="s">
        <v>432</v>
      </c>
      <c r="B55" s="73" t="s">
        <v>239</v>
      </c>
      <c r="C55" s="73" t="s">
        <v>383</v>
      </c>
      <c r="D55" s="73" t="s">
        <v>17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73" t="s">
        <v>436</v>
      </c>
      <c r="B56" s="73" t="s">
        <v>389</v>
      </c>
      <c r="C56" s="73" t="s">
        <v>390</v>
      </c>
      <c r="D56" s="73" t="s">
        <v>43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73" t="s">
        <v>442</v>
      </c>
      <c r="B57" s="73" t="s">
        <v>398</v>
      </c>
      <c r="C57" s="73" t="s">
        <v>399</v>
      </c>
      <c r="D57" s="73" t="s">
        <v>19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/>
      <c r="C58" s="32"/>
      <c r="D58" s="32"/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/>
      <c r="C59" s="32"/>
      <c r="D59" s="32"/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/>
      <c r="C60" s="32"/>
      <c r="D60" s="32"/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/>
      <c r="C61" s="32"/>
      <c r="D61" s="32"/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/>
      <c r="C62" s="32"/>
      <c r="D62" s="32"/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/>
      <c r="C63" s="32"/>
      <c r="D63" s="32"/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/>
      <c r="C64" s="32"/>
      <c r="D64" s="32"/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/>
      <c r="C65" s="32"/>
      <c r="D65" s="32"/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/>
      <c r="C66" s="32"/>
      <c r="D66" s="32"/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/>
      <c r="C67" s="32"/>
      <c r="D67" s="32"/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/>
      <c r="C68" s="32"/>
      <c r="D68" s="32"/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72" xr:uid="{00000000-0002-0000-0900-000000000000}">
      <formula1>liste_clubs</formula1>
    </dataValidation>
    <dataValidation type="list" allowBlank="1" showInputMessage="1" sqref="A5:A72" xr:uid="{00000000-0002-0000-09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45"/>
  <dimension ref="A1:BR72"/>
  <sheetViews>
    <sheetView workbookViewId="0">
      <selection activeCell="Y13" sqref="Y13"/>
    </sheetView>
  </sheetViews>
  <sheetFormatPr baseColWidth="10" defaultColWidth="11" defaultRowHeight="12.5"/>
  <cols>
    <col min="1" max="1" width="23.36328125" bestFit="1" customWidth="1"/>
    <col min="2" max="2" width="19.36328125" bestFit="1" customWidth="1"/>
    <col min="3" max="3" width="13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25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>
        <f>IF(Paramètres!K5&lt;&gt;"",Paramètres!K5,"")</f>
        <v>45311</v>
      </c>
      <c r="J1" s="87"/>
      <c r="K1" s="87">
        <f>IF(Paramètres!K6&lt;&gt;"",Paramètres!K6,"")</f>
        <v>45326</v>
      </c>
      <c r="L1" s="87"/>
      <c r="M1" s="87">
        <f>IF(Paramètres!K7&lt;&gt;"",Paramètres!K7,"")</f>
        <v>45333</v>
      </c>
      <c r="N1" s="87"/>
      <c r="O1" s="87">
        <f>IF(Paramètres!K8&lt;&gt;"",Paramètres!K8,"")</f>
        <v>45368</v>
      </c>
      <c r="P1" s="87"/>
      <c r="Q1" s="87">
        <f>IF(Paramètres!K9&lt;&gt;"",Paramètres!K9,"")</f>
        <v>45396</v>
      </c>
      <c r="R1" s="87"/>
      <c r="S1" s="87" t="str">
        <f>IF(Paramètres!K10&lt;&gt;"",Paramètres!K10,"")</f>
        <v>4&amp;5/05/2024</v>
      </c>
      <c r="T1" s="87"/>
      <c r="U1" s="87" t="str">
        <f>IF(Paramètres!K11&lt;&gt;"",Paramètres!K11,"")</f>
        <v>25&amp;26/05/2024</v>
      </c>
      <c r="V1" s="87"/>
      <c r="W1" s="87">
        <f>IF(Paramètres!K12&lt;&gt;"",Paramètres!K12,"")</f>
        <v>45458</v>
      </c>
      <c r="X1" s="87"/>
      <c r="Y1" s="87">
        <f>IF(Paramètres!K13&lt;&gt;"",Paramètres!K13,"")</f>
        <v>45473</v>
      </c>
      <c r="Z1" s="87"/>
      <c r="AA1" s="87">
        <f>IF(Paramètres!K14&lt;&gt;"",Paramètres!K14,"")</f>
        <v>45550</v>
      </c>
      <c r="AB1" s="87"/>
      <c r="AC1" s="87">
        <f>IF(Paramètres!K15&lt;&gt;"",Paramètres!K15,"")</f>
        <v>45564</v>
      </c>
      <c r="AD1" s="87"/>
      <c r="AE1" s="87">
        <f>IF(Paramètres!K16&lt;&gt;"",Paramètres!K16,"")</f>
        <v>45571</v>
      </c>
      <c r="AF1" s="87"/>
      <c r="AG1" s="87">
        <f>IF(Paramètres!K17&lt;&gt;"",Paramètres!K17,"")</f>
        <v>45613</v>
      </c>
      <c r="AH1" s="97"/>
      <c r="AI1" s="99" t="s">
        <v>0</v>
      </c>
      <c r="AJ1" s="99"/>
      <c r="AK1" s="99"/>
      <c r="AL1" s="99"/>
      <c r="AM1" s="99"/>
    </row>
    <row r="2" spans="1:70" ht="32.25" customHeight="1">
      <c r="A2" s="89"/>
      <c r="B2" s="92"/>
      <c r="C2" s="92"/>
      <c r="D2" s="95"/>
      <c r="E2" s="97" t="str">
        <f>IF(E1&lt;&gt;"",Paramètres!L3,"")</f>
        <v>Triathlon</v>
      </c>
      <c r="F2" s="98"/>
      <c r="G2" s="97" t="str">
        <f>IF(G1&lt;&gt;"",Paramètres!L4,"")</f>
        <v>Bike &amp; Run</v>
      </c>
      <c r="H2" s="98"/>
      <c r="I2" s="97" t="str">
        <f>IF(I1&lt;&gt;"",Paramètres!L5,"")</f>
        <v>Bike &amp; Run</v>
      </c>
      <c r="J2" s="98"/>
      <c r="K2" s="97" t="str">
        <f>IF(K1&lt;&gt;"",Paramètres!L6,"")</f>
        <v>Bike &amp; Run</v>
      </c>
      <c r="L2" s="98"/>
      <c r="M2" s="97" t="str">
        <f>IF(M1&lt;&gt;"",Paramètres!L7,"")</f>
        <v>Class Triathlon</v>
      </c>
      <c r="N2" s="98"/>
      <c r="O2" s="97" t="str">
        <f>IF(O1&lt;&gt;"",Paramètres!L8,"")</f>
        <v>Bike &amp; Run</v>
      </c>
      <c r="P2" s="98"/>
      <c r="Q2" s="97" t="str">
        <f>IF(Q1&lt;&gt;"",Paramètres!L9,"")</f>
        <v>Cross Duathlon</v>
      </c>
      <c r="R2" s="98"/>
      <c r="S2" s="97" t="str">
        <f>IF(S1&lt;&gt;"",Paramètres!L10,"")</f>
        <v>Cross Triathlon - Triathlon</v>
      </c>
      <c r="T2" s="98"/>
      <c r="U2" s="97" t="str">
        <f>IF(U1&lt;&gt;"",Paramètres!L11,"")</f>
        <v>Cross Triathlon - Triathlon</v>
      </c>
      <c r="V2" s="98"/>
      <c r="W2" s="97" t="str">
        <f>IF(W1&lt;&gt;"",Paramètres!L12,"")</f>
        <v>Aquathlon</v>
      </c>
      <c r="X2" s="98"/>
      <c r="Y2" s="97" t="str">
        <f>IF(Y1&lt;&gt;"",Paramètres!L13,"")</f>
        <v>Cross Triathlon - Triathlon</v>
      </c>
      <c r="Z2" s="98"/>
      <c r="AA2" s="97" t="str">
        <f>IF(AA1&lt;&gt;"",Paramètres!L14,"")</f>
        <v>Cross Triathlon - Triathlon</v>
      </c>
      <c r="AB2" s="98"/>
      <c r="AC2" s="97" t="str">
        <f>IF(AC1&lt;&gt;"",Paramètres!L15,"")</f>
        <v>Cross Triathlon - Triathlon</v>
      </c>
      <c r="AD2" s="98"/>
      <c r="AE2" s="97" t="str">
        <f>IF(AE1&lt;&gt;"",Paramètres!L16,"")</f>
        <v>Cross Duathlon</v>
      </c>
      <c r="AF2" s="98"/>
      <c r="AG2" s="97" t="str">
        <f>IF(AG1&lt;&gt;"",Paramètres!L17,"")</f>
        <v>Bike &amp; Run</v>
      </c>
      <c r="AH2" s="103"/>
      <c r="AI2" s="101" t="s">
        <v>87</v>
      </c>
      <c r="AJ2" s="101"/>
      <c r="AK2" s="101"/>
      <c r="AL2" s="102">
        <f>Paramètres!T13</f>
        <v>9</v>
      </c>
      <c r="AM2" s="102"/>
    </row>
    <row r="3" spans="1:70" ht="44.25" customHeight="1">
      <c r="A3" s="90"/>
      <c r="B3" s="93"/>
      <c r="C3" s="93"/>
      <c r="D3" s="96"/>
      <c r="E3" s="97" t="str">
        <f>IF(E1&lt;&gt;"",Paramètres!M3,"")</f>
        <v>La Chapelle d'Angillon (18)</v>
      </c>
      <c r="F3" s="98"/>
      <c r="G3" s="97" t="str">
        <f>IF(G1&lt;&gt;"",Paramètres!M4,"")</f>
        <v>Amilly (45)</v>
      </c>
      <c r="H3" s="98"/>
      <c r="I3" s="97" t="str">
        <f>IF(I1&lt;&gt;"",Paramètres!M5,"")</f>
        <v>St Avertin (37)</v>
      </c>
      <c r="J3" s="98"/>
      <c r="K3" s="97" t="str">
        <f>IF(K1&lt;&gt;"",Paramètres!M6,"")</f>
        <v>Orléans (45)</v>
      </c>
      <c r="L3" s="98"/>
      <c r="M3" s="97" t="str">
        <f>IF(M1&lt;&gt;"",Paramètres!M7,"")</f>
        <v>Châteauroux (36)</v>
      </c>
      <c r="N3" s="98"/>
      <c r="O3" s="97" t="str">
        <f>IF(O1&lt;&gt;"",Paramètres!M8,"")</f>
        <v>Bourges (18)</v>
      </c>
      <c r="P3" s="98"/>
      <c r="Q3" s="97" t="str">
        <f>IF(Q1&lt;&gt;"",Paramètres!M9,"")</f>
        <v>St Cyr sur Loire (37)</v>
      </c>
      <c r="R3" s="98"/>
      <c r="S3" s="97" t="str">
        <f>IF(S1&lt;&gt;"",Paramètres!M10,"")</f>
        <v>Suèvres (41)</v>
      </c>
      <c r="T3" s="98"/>
      <c r="U3" s="97" t="str">
        <f>IF(U1&lt;&gt;"",Paramètres!M11,"")</f>
        <v>Villiers sur Loir (41)</v>
      </c>
      <c r="V3" s="98"/>
      <c r="W3" s="97" t="str">
        <f>IF(W1&lt;&gt;"",Paramètres!M12,"")</f>
        <v>St Laurent Nouan (41)</v>
      </c>
      <c r="X3" s="98"/>
      <c r="Y3" s="97" t="str">
        <f>IF(Y1&lt;&gt;"",Paramètres!M13,"")</f>
        <v>St George sur Eure (28)</v>
      </c>
      <c r="Z3" s="98"/>
      <c r="AA3" s="97" t="str">
        <f>IF(AA1&lt;&gt;"",Paramètres!M14,"")</f>
        <v>Joué les Tours (37)</v>
      </c>
      <c r="AB3" s="98"/>
      <c r="AC3" s="97" t="str">
        <f>IF(AC1&lt;&gt;"",Paramètres!M15,"")</f>
        <v>Chartres (28)</v>
      </c>
      <c r="AD3" s="98"/>
      <c r="AE3" s="97" t="str">
        <f>IF(AE1&lt;&gt;"",Paramètres!M16,"")</f>
        <v>Chaâteau Renault (37)</v>
      </c>
      <c r="AF3" s="98"/>
      <c r="AG3" s="97" t="str">
        <f>IF(AG1&lt;&gt;"",Paramètres!M17,"")</f>
        <v>Amilly (45)</v>
      </c>
      <c r="AH3" s="98"/>
      <c r="AI3" s="101"/>
      <c r="AJ3" s="101"/>
      <c r="AK3" s="101"/>
      <c r="AL3" s="102"/>
      <c r="AM3" s="102"/>
      <c r="BD3" s="100" t="s">
        <v>103</v>
      </c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73" t="s">
        <v>571</v>
      </c>
      <c r="B5" s="73" t="s">
        <v>509</v>
      </c>
      <c r="C5" s="73" t="s">
        <v>318</v>
      </c>
      <c r="D5" s="73" t="s">
        <v>17</v>
      </c>
      <c r="E5" s="6">
        <v>1</v>
      </c>
      <c r="F5" s="2">
        <v>70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70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1</v>
      </c>
      <c r="AL5" s="41">
        <f t="shared" ref="AL5:AL36" si="3">HLOOKUP($AL$2,$BD$4:$BR$72,ROW(A5)-3,FALSE)</f>
        <v>70</v>
      </c>
      <c r="AM5" s="33">
        <f t="shared" ref="AM5:AM36" si="4">IF(AL5&lt;&gt;0,RANK(AL5,$AL$5:$AL$72),"")</f>
        <v>1</v>
      </c>
      <c r="AO5" s="22">
        <f t="shared" ref="AO5:AO36" si="5">F5</f>
        <v>70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70</v>
      </c>
      <c r="BE5" s="22">
        <f t="shared" ref="BE5:BR5" si="21">BD5+LARGE($AO5:$BC5,BE$4)</f>
        <v>70</v>
      </c>
      <c r="BF5" s="22">
        <f t="shared" si="21"/>
        <v>70</v>
      </c>
      <c r="BG5" s="22">
        <f t="shared" si="21"/>
        <v>70</v>
      </c>
      <c r="BH5" s="22">
        <f t="shared" si="21"/>
        <v>70</v>
      </c>
      <c r="BI5" s="22">
        <f t="shared" si="21"/>
        <v>70</v>
      </c>
      <c r="BJ5" s="22">
        <f t="shared" si="21"/>
        <v>70</v>
      </c>
      <c r="BK5" s="22">
        <f t="shared" si="21"/>
        <v>70</v>
      </c>
      <c r="BL5" s="22">
        <f t="shared" si="21"/>
        <v>70</v>
      </c>
      <c r="BM5" s="22">
        <f t="shared" si="21"/>
        <v>70</v>
      </c>
      <c r="BN5" s="22">
        <f t="shared" si="21"/>
        <v>70</v>
      </c>
      <c r="BO5" s="22">
        <f t="shared" si="21"/>
        <v>70</v>
      </c>
      <c r="BP5" s="22">
        <f t="shared" si="21"/>
        <v>70</v>
      </c>
      <c r="BQ5" s="22">
        <f t="shared" si="21"/>
        <v>70</v>
      </c>
      <c r="BR5" s="22">
        <f t="shared" si="21"/>
        <v>70</v>
      </c>
    </row>
    <row r="6" spans="1:70" ht="16.5">
      <c r="A6" s="73" t="s">
        <v>553</v>
      </c>
      <c r="B6" s="73" t="s">
        <v>554</v>
      </c>
      <c r="C6" s="73" t="s">
        <v>228</v>
      </c>
      <c r="D6" s="73" t="s">
        <v>221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55</v>
      </c>
      <c r="AJ6" s="3">
        <f t="shared" si="1"/>
        <v>2</v>
      </c>
      <c r="AK6" s="5">
        <f t="shared" si="2"/>
        <v>1</v>
      </c>
      <c r="AL6" s="41">
        <f t="shared" si="3"/>
        <v>55</v>
      </c>
      <c r="AM6" s="33">
        <f t="shared" si="4"/>
        <v>2</v>
      </c>
      <c r="AO6" s="22">
        <f t="shared" si="5"/>
        <v>0</v>
      </c>
      <c r="AP6">
        <f t="shared" si="6"/>
        <v>55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55</v>
      </c>
      <c r="BF6" s="22">
        <f t="shared" si="22"/>
        <v>55</v>
      </c>
      <c r="BG6" s="22">
        <f t="shared" si="22"/>
        <v>55</v>
      </c>
      <c r="BH6" s="22">
        <f t="shared" si="22"/>
        <v>55</v>
      </c>
      <c r="BI6" s="22">
        <f t="shared" si="22"/>
        <v>55</v>
      </c>
      <c r="BJ6" s="22">
        <f t="shared" si="22"/>
        <v>55</v>
      </c>
      <c r="BK6" s="22">
        <f t="shared" si="22"/>
        <v>55</v>
      </c>
      <c r="BL6" s="22">
        <f t="shared" si="22"/>
        <v>55</v>
      </c>
      <c r="BM6" s="22">
        <f t="shared" si="22"/>
        <v>55</v>
      </c>
      <c r="BN6" s="22">
        <f t="shared" si="22"/>
        <v>55</v>
      </c>
      <c r="BO6" s="22">
        <f t="shared" si="22"/>
        <v>55</v>
      </c>
      <c r="BP6" s="22">
        <f t="shared" si="22"/>
        <v>55</v>
      </c>
      <c r="BQ6" s="22">
        <f t="shared" si="22"/>
        <v>55</v>
      </c>
      <c r="BR6" s="22">
        <f t="shared" si="22"/>
        <v>55</v>
      </c>
    </row>
    <row r="7" spans="1:70" ht="16.5">
      <c r="A7" s="73" t="s">
        <v>555</v>
      </c>
      <c r="B7" s="73" t="s">
        <v>156</v>
      </c>
      <c r="C7" s="73" t="s">
        <v>556</v>
      </c>
      <c r="D7" s="73" t="s">
        <v>221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55</v>
      </c>
      <c r="AJ7" s="3">
        <f t="shared" si="1"/>
        <v>2</v>
      </c>
      <c r="AK7" s="5">
        <f t="shared" si="2"/>
        <v>1</v>
      </c>
      <c r="AL7" s="41">
        <f t="shared" si="3"/>
        <v>55</v>
      </c>
      <c r="AM7" s="33">
        <f t="shared" si="4"/>
        <v>2</v>
      </c>
      <c r="AO7" s="22">
        <f t="shared" si="5"/>
        <v>0</v>
      </c>
      <c r="AP7">
        <f t="shared" si="6"/>
        <v>55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55</v>
      </c>
      <c r="BF7" s="22">
        <f t="shared" si="23"/>
        <v>55</v>
      </c>
      <c r="BG7" s="22">
        <f t="shared" si="23"/>
        <v>55</v>
      </c>
      <c r="BH7" s="22">
        <f t="shared" si="23"/>
        <v>55</v>
      </c>
      <c r="BI7" s="22">
        <f t="shared" si="23"/>
        <v>55</v>
      </c>
      <c r="BJ7" s="22">
        <f t="shared" si="23"/>
        <v>55</v>
      </c>
      <c r="BK7" s="22">
        <f t="shared" si="23"/>
        <v>55</v>
      </c>
      <c r="BL7" s="22">
        <f t="shared" si="23"/>
        <v>55</v>
      </c>
      <c r="BM7" s="22">
        <f t="shared" si="23"/>
        <v>55</v>
      </c>
      <c r="BN7" s="22">
        <f t="shared" si="23"/>
        <v>55</v>
      </c>
      <c r="BO7" s="22">
        <f t="shared" si="23"/>
        <v>55</v>
      </c>
      <c r="BP7" s="22">
        <f t="shared" si="23"/>
        <v>55</v>
      </c>
      <c r="BQ7" s="22">
        <f t="shared" si="23"/>
        <v>55</v>
      </c>
      <c r="BR7" s="22">
        <f t="shared" si="23"/>
        <v>55</v>
      </c>
    </row>
    <row r="8" spans="1:70" ht="16.5">
      <c r="A8" s="73" t="s">
        <v>546</v>
      </c>
      <c r="B8" s="73" t="s">
        <v>547</v>
      </c>
      <c r="C8" s="73" t="s">
        <v>548</v>
      </c>
      <c r="D8" s="73" t="s">
        <v>20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1</v>
      </c>
      <c r="H8" s="2">
        <v>55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55</v>
      </c>
      <c r="AJ8" s="3">
        <f t="shared" si="1"/>
        <v>2</v>
      </c>
      <c r="AK8" s="5">
        <f t="shared" si="2"/>
        <v>1</v>
      </c>
      <c r="AL8" s="41">
        <f t="shared" si="3"/>
        <v>55</v>
      </c>
      <c r="AM8" s="33">
        <f t="shared" si="4"/>
        <v>2</v>
      </c>
      <c r="AO8" s="22">
        <f t="shared" si="5"/>
        <v>0</v>
      </c>
      <c r="AP8">
        <f t="shared" si="6"/>
        <v>55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55</v>
      </c>
      <c r="BF8" s="22">
        <f t="shared" si="24"/>
        <v>55</v>
      </c>
      <c r="BG8" s="22">
        <f t="shared" si="24"/>
        <v>55</v>
      </c>
      <c r="BH8" s="22">
        <f t="shared" si="24"/>
        <v>55</v>
      </c>
      <c r="BI8" s="22">
        <f t="shared" si="24"/>
        <v>55</v>
      </c>
      <c r="BJ8" s="22">
        <f t="shared" si="24"/>
        <v>55</v>
      </c>
      <c r="BK8" s="22">
        <f t="shared" si="24"/>
        <v>55</v>
      </c>
      <c r="BL8" s="22">
        <f t="shared" si="24"/>
        <v>55</v>
      </c>
      <c r="BM8" s="22">
        <f t="shared" si="24"/>
        <v>55</v>
      </c>
      <c r="BN8" s="22">
        <f t="shared" si="24"/>
        <v>55</v>
      </c>
      <c r="BO8" s="22">
        <f t="shared" si="24"/>
        <v>55</v>
      </c>
      <c r="BP8" s="22">
        <f t="shared" si="24"/>
        <v>55</v>
      </c>
      <c r="BQ8" s="22">
        <f t="shared" si="24"/>
        <v>55</v>
      </c>
      <c r="BR8" s="22">
        <f t="shared" si="24"/>
        <v>55</v>
      </c>
    </row>
    <row r="9" spans="1:70" ht="16.5">
      <c r="A9" s="73" t="s">
        <v>557</v>
      </c>
      <c r="B9" s="73" t="s">
        <v>558</v>
      </c>
      <c r="C9" s="73" t="s">
        <v>559</v>
      </c>
      <c r="D9" s="73" t="s">
        <v>43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1</v>
      </c>
      <c r="J9" s="2">
        <v>55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55</v>
      </c>
      <c r="AJ9" s="3">
        <f t="shared" si="1"/>
        <v>2</v>
      </c>
      <c r="AK9" s="5">
        <f t="shared" si="2"/>
        <v>1</v>
      </c>
      <c r="AL9" s="41">
        <f t="shared" si="3"/>
        <v>55</v>
      </c>
      <c r="AM9" s="33">
        <f t="shared" si="4"/>
        <v>2</v>
      </c>
      <c r="AO9" s="22">
        <f t="shared" si="5"/>
        <v>0</v>
      </c>
      <c r="AP9">
        <f t="shared" si="6"/>
        <v>0</v>
      </c>
      <c r="AQ9">
        <f t="shared" si="7"/>
        <v>55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55</v>
      </c>
      <c r="BF9" s="22">
        <f t="shared" si="25"/>
        <v>55</v>
      </c>
      <c r="BG9" s="22">
        <f t="shared" si="25"/>
        <v>55</v>
      </c>
      <c r="BH9" s="22">
        <f t="shared" si="25"/>
        <v>55</v>
      </c>
      <c r="BI9" s="22">
        <f t="shared" si="25"/>
        <v>55</v>
      </c>
      <c r="BJ9" s="22">
        <f t="shared" si="25"/>
        <v>55</v>
      </c>
      <c r="BK9" s="22">
        <f t="shared" si="25"/>
        <v>55</v>
      </c>
      <c r="BL9" s="22">
        <f t="shared" si="25"/>
        <v>55</v>
      </c>
      <c r="BM9" s="22">
        <f t="shared" si="25"/>
        <v>55</v>
      </c>
      <c r="BN9" s="22">
        <f t="shared" si="25"/>
        <v>55</v>
      </c>
      <c r="BO9" s="22">
        <f t="shared" si="25"/>
        <v>55</v>
      </c>
      <c r="BP9" s="22">
        <f t="shared" si="25"/>
        <v>55</v>
      </c>
      <c r="BQ9" s="22">
        <f t="shared" si="25"/>
        <v>55</v>
      </c>
      <c r="BR9" s="22">
        <f t="shared" si="25"/>
        <v>55</v>
      </c>
    </row>
    <row r="10" spans="1:70" ht="16.5">
      <c r="A10" s="73" t="s">
        <v>575</v>
      </c>
      <c r="B10" s="73" t="s">
        <v>552</v>
      </c>
      <c r="C10" s="73" t="s">
        <v>576</v>
      </c>
      <c r="D10" s="73" t="s">
        <v>43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1</v>
      </c>
      <c r="J10" s="2">
        <v>55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55</v>
      </c>
      <c r="AJ10" s="3">
        <f t="shared" si="1"/>
        <v>2</v>
      </c>
      <c r="AK10" s="5">
        <f t="shared" si="2"/>
        <v>1</v>
      </c>
      <c r="AL10" s="41">
        <f t="shared" si="3"/>
        <v>55</v>
      </c>
      <c r="AM10" s="33">
        <f t="shared" si="4"/>
        <v>2</v>
      </c>
      <c r="AO10" s="22">
        <f t="shared" si="5"/>
        <v>0</v>
      </c>
      <c r="AP10">
        <f t="shared" si="6"/>
        <v>0</v>
      </c>
      <c r="AQ10">
        <f t="shared" si="7"/>
        <v>55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55</v>
      </c>
      <c r="BF10" s="22">
        <f t="shared" si="26"/>
        <v>55</v>
      </c>
      <c r="BG10" s="22">
        <f t="shared" si="26"/>
        <v>55</v>
      </c>
      <c r="BH10" s="22">
        <f t="shared" si="26"/>
        <v>55</v>
      </c>
      <c r="BI10" s="22">
        <f t="shared" si="26"/>
        <v>55</v>
      </c>
      <c r="BJ10" s="22">
        <f t="shared" si="26"/>
        <v>55</v>
      </c>
      <c r="BK10" s="22">
        <f t="shared" si="26"/>
        <v>55</v>
      </c>
      <c r="BL10" s="22">
        <f t="shared" si="26"/>
        <v>55</v>
      </c>
      <c r="BM10" s="22">
        <f t="shared" si="26"/>
        <v>55</v>
      </c>
      <c r="BN10" s="22">
        <f t="shared" si="26"/>
        <v>55</v>
      </c>
      <c r="BO10" s="22">
        <f t="shared" si="26"/>
        <v>55</v>
      </c>
      <c r="BP10" s="22">
        <f t="shared" si="26"/>
        <v>55</v>
      </c>
      <c r="BQ10" s="22">
        <f t="shared" si="26"/>
        <v>55</v>
      </c>
      <c r="BR10" s="22">
        <f t="shared" si="26"/>
        <v>55</v>
      </c>
    </row>
    <row r="11" spans="1:70" ht="16.5">
      <c r="A11" s="73" t="s">
        <v>580</v>
      </c>
      <c r="B11" s="73" t="s">
        <v>581</v>
      </c>
      <c r="C11" s="73" t="s">
        <v>582</v>
      </c>
      <c r="D11" s="73" t="s">
        <v>43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1</v>
      </c>
      <c r="J11" s="2">
        <v>55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55</v>
      </c>
      <c r="AJ11" s="3">
        <f t="shared" si="1"/>
        <v>2</v>
      </c>
      <c r="AK11" s="5">
        <f t="shared" si="2"/>
        <v>1</v>
      </c>
      <c r="AL11" s="41">
        <f t="shared" si="3"/>
        <v>55</v>
      </c>
      <c r="AM11" s="33">
        <f t="shared" si="4"/>
        <v>2</v>
      </c>
      <c r="AO11" s="22">
        <f t="shared" si="5"/>
        <v>0</v>
      </c>
      <c r="AP11">
        <f t="shared" si="6"/>
        <v>0</v>
      </c>
      <c r="AQ11">
        <f t="shared" si="7"/>
        <v>55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55</v>
      </c>
      <c r="BF11" s="22">
        <f t="shared" si="27"/>
        <v>55</v>
      </c>
      <c r="BG11" s="22">
        <f t="shared" si="27"/>
        <v>55</v>
      </c>
      <c r="BH11" s="22">
        <f t="shared" si="27"/>
        <v>55</v>
      </c>
      <c r="BI11" s="22">
        <f t="shared" si="27"/>
        <v>55</v>
      </c>
      <c r="BJ11" s="22">
        <f t="shared" si="27"/>
        <v>55</v>
      </c>
      <c r="BK11" s="22">
        <f t="shared" si="27"/>
        <v>55</v>
      </c>
      <c r="BL11" s="22">
        <f t="shared" si="27"/>
        <v>55</v>
      </c>
      <c r="BM11" s="22">
        <f t="shared" si="27"/>
        <v>55</v>
      </c>
      <c r="BN11" s="22">
        <f t="shared" si="27"/>
        <v>55</v>
      </c>
      <c r="BO11" s="22">
        <f t="shared" si="27"/>
        <v>55</v>
      </c>
      <c r="BP11" s="22">
        <f t="shared" si="27"/>
        <v>55</v>
      </c>
      <c r="BQ11" s="22">
        <f t="shared" si="27"/>
        <v>55</v>
      </c>
      <c r="BR11" s="22">
        <f t="shared" si="27"/>
        <v>55</v>
      </c>
    </row>
    <row r="12" spans="1:70" ht="16.5">
      <c r="A12" s="73" t="s">
        <v>587</v>
      </c>
      <c r="B12" s="73" t="s">
        <v>588</v>
      </c>
      <c r="C12" s="73" t="s">
        <v>529</v>
      </c>
      <c r="D12" s="73" t="s">
        <v>19</v>
      </c>
      <c r="E12" s="6">
        <v>9</v>
      </c>
      <c r="F12" s="2">
        <v>10</v>
      </c>
      <c r="G12" s="4">
        <v>2</v>
      </c>
      <c r="H12" s="2">
        <v>35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45</v>
      </c>
      <c r="AJ12" s="3">
        <f t="shared" si="1"/>
        <v>8</v>
      </c>
      <c r="AK12" s="5">
        <f t="shared" si="2"/>
        <v>2</v>
      </c>
      <c r="AL12" s="41">
        <f t="shared" si="3"/>
        <v>45</v>
      </c>
      <c r="AM12" s="33">
        <f t="shared" si="4"/>
        <v>8</v>
      </c>
      <c r="AO12" s="22">
        <f t="shared" si="5"/>
        <v>10</v>
      </c>
      <c r="AP12">
        <f t="shared" si="6"/>
        <v>35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35</v>
      </c>
      <c r="BE12" s="22">
        <f t="shared" ref="BE12:BR12" si="28">BD12+LARGE($AO12:$BC12,BE$4)</f>
        <v>45</v>
      </c>
      <c r="BF12" s="22">
        <f t="shared" si="28"/>
        <v>45</v>
      </c>
      <c r="BG12" s="22">
        <f t="shared" si="28"/>
        <v>45</v>
      </c>
      <c r="BH12" s="22">
        <f t="shared" si="28"/>
        <v>45</v>
      </c>
      <c r="BI12" s="22">
        <f t="shared" si="28"/>
        <v>45</v>
      </c>
      <c r="BJ12" s="22">
        <f t="shared" si="28"/>
        <v>45</v>
      </c>
      <c r="BK12" s="22">
        <f t="shared" si="28"/>
        <v>45</v>
      </c>
      <c r="BL12" s="22">
        <f t="shared" si="28"/>
        <v>45</v>
      </c>
      <c r="BM12" s="22">
        <f t="shared" si="28"/>
        <v>45</v>
      </c>
      <c r="BN12" s="22">
        <f t="shared" si="28"/>
        <v>45</v>
      </c>
      <c r="BO12" s="22">
        <f t="shared" si="28"/>
        <v>45</v>
      </c>
      <c r="BP12" s="22">
        <f t="shared" si="28"/>
        <v>45</v>
      </c>
      <c r="BQ12" s="22">
        <f t="shared" si="28"/>
        <v>45</v>
      </c>
      <c r="BR12" s="22">
        <f t="shared" si="28"/>
        <v>45</v>
      </c>
    </row>
    <row r="13" spans="1:70" ht="16.5">
      <c r="A13" s="14"/>
      <c r="B13" s="32" t="s">
        <v>469</v>
      </c>
      <c r="C13" s="32" t="s">
        <v>752</v>
      </c>
      <c r="D13" s="32" t="s">
        <v>19</v>
      </c>
      <c r="E13" s="6">
        <v>2</v>
      </c>
      <c r="F13" s="2">
        <v>35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35</v>
      </c>
      <c r="AJ13" s="3">
        <f t="shared" si="1"/>
        <v>9</v>
      </c>
      <c r="AK13" s="5">
        <f t="shared" si="2"/>
        <v>1</v>
      </c>
      <c r="AL13" s="41">
        <f t="shared" si="3"/>
        <v>35</v>
      </c>
      <c r="AM13" s="33">
        <f t="shared" si="4"/>
        <v>9</v>
      </c>
      <c r="AO13" s="22">
        <f t="shared" si="5"/>
        <v>35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35</v>
      </c>
      <c r="BF13" s="22">
        <f t="shared" si="29"/>
        <v>35</v>
      </c>
      <c r="BG13" s="22">
        <f t="shared" si="29"/>
        <v>35</v>
      </c>
      <c r="BH13" s="22">
        <f t="shared" si="29"/>
        <v>35</v>
      </c>
      <c r="BI13" s="22">
        <f t="shared" si="29"/>
        <v>35</v>
      </c>
      <c r="BJ13" s="22">
        <f t="shared" si="29"/>
        <v>35</v>
      </c>
      <c r="BK13" s="22">
        <f t="shared" si="29"/>
        <v>35</v>
      </c>
      <c r="BL13" s="22">
        <f t="shared" si="29"/>
        <v>35</v>
      </c>
      <c r="BM13" s="22">
        <f t="shared" si="29"/>
        <v>35</v>
      </c>
      <c r="BN13" s="22">
        <f t="shared" si="29"/>
        <v>35</v>
      </c>
      <c r="BO13" s="22">
        <f t="shared" si="29"/>
        <v>35</v>
      </c>
      <c r="BP13" s="22">
        <f t="shared" si="29"/>
        <v>35</v>
      </c>
      <c r="BQ13" s="22">
        <f t="shared" si="29"/>
        <v>35</v>
      </c>
      <c r="BR13" s="22">
        <f t="shared" si="29"/>
        <v>35</v>
      </c>
    </row>
    <row r="14" spans="1:70" ht="16.5">
      <c r="A14" s="73" t="s">
        <v>560</v>
      </c>
      <c r="B14" s="73" t="s">
        <v>561</v>
      </c>
      <c r="C14" s="73" t="s">
        <v>562</v>
      </c>
      <c r="D14" s="73" t="s">
        <v>17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2</v>
      </c>
      <c r="J14" s="2">
        <v>35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35</v>
      </c>
      <c r="AJ14" s="3">
        <f t="shared" si="1"/>
        <v>9</v>
      </c>
      <c r="AK14" s="5">
        <f t="shared" si="2"/>
        <v>1</v>
      </c>
      <c r="AL14" s="41">
        <f t="shared" si="3"/>
        <v>35</v>
      </c>
      <c r="AM14" s="33">
        <f t="shared" si="4"/>
        <v>9</v>
      </c>
      <c r="AO14" s="22">
        <f t="shared" si="5"/>
        <v>0</v>
      </c>
      <c r="AP14">
        <f t="shared" si="6"/>
        <v>0</v>
      </c>
      <c r="AQ14">
        <f t="shared" si="7"/>
        <v>35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35</v>
      </c>
      <c r="BF14" s="22">
        <f t="shared" si="30"/>
        <v>35</v>
      </c>
      <c r="BG14" s="22">
        <f t="shared" si="30"/>
        <v>35</v>
      </c>
      <c r="BH14" s="22">
        <f t="shared" si="30"/>
        <v>35</v>
      </c>
      <c r="BI14" s="22">
        <f t="shared" si="30"/>
        <v>35</v>
      </c>
      <c r="BJ14" s="22">
        <f t="shared" si="30"/>
        <v>35</v>
      </c>
      <c r="BK14" s="22">
        <f t="shared" si="30"/>
        <v>35</v>
      </c>
      <c r="BL14" s="22">
        <f t="shared" si="30"/>
        <v>35</v>
      </c>
      <c r="BM14" s="22">
        <f t="shared" si="30"/>
        <v>35</v>
      </c>
      <c r="BN14" s="22">
        <f t="shared" si="30"/>
        <v>35</v>
      </c>
      <c r="BO14" s="22">
        <f t="shared" si="30"/>
        <v>35</v>
      </c>
      <c r="BP14" s="22">
        <f t="shared" si="30"/>
        <v>35</v>
      </c>
      <c r="BQ14" s="22">
        <f t="shared" si="30"/>
        <v>35</v>
      </c>
      <c r="BR14" s="22">
        <f t="shared" si="30"/>
        <v>35</v>
      </c>
    </row>
    <row r="15" spans="1:70" ht="16.5">
      <c r="A15" s="73" t="s">
        <v>565</v>
      </c>
      <c r="B15" s="73" t="s">
        <v>564</v>
      </c>
      <c r="C15" s="73" t="s">
        <v>377</v>
      </c>
      <c r="D15" s="73" t="s">
        <v>45</v>
      </c>
      <c r="E15" s="6">
        <v>4</v>
      </c>
      <c r="F15" s="2">
        <v>10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3</v>
      </c>
      <c r="J15" s="2">
        <v>20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30</v>
      </c>
      <c r="AJ15" s="3">
        <f t="shared" si="1"/>
        <v>11</v>
      </c>
      <c r="AK15" s="5">
        <f t="shared" si="2"/>
        <v>2</v>
      </c>
      <c r="AL15" s="41">
        <f t="shared" si="3"/>
        <v>30</v>
      </c>
      <c r="AM15" s="33">
        <f t="shared" si="4"/>
        <v>11</v>
      </c>
      <c r="AO15" s="22">
        <f t="shared" si="5"/>
        <v>10</v>
      </c>
      <c r="AP15">
        <f t="shared" si="6"/>
        <v>0</v>
      </c>
      <c r="AQ15">
        <f t="shared" si="7"/>
        <v>20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20</v>
      </c>
      <c r="BE15" s="22">
        <f t="shared" ref="BE15:BR15" si="31">BD15+LARGE($AO15:$BC15,BE$4)</f>
        <v>30</v>
      </c>
      <c r="BF15" s="22">
        <f t="shared" si="31"/>
        <v>30</v>
      </c>
      <c r="BG15" s="22">
        <f t="shared" si="31"/>
        <v>30</v>
      </c>
      <c r="BH15" s="22">
        <f t="shared" si="31"/>
        <v>30</v>
      </c>
      <c r="BI15" s="22">
        <f t="shared" si="31"/>
        <v>30</v>
      </c>
      <c r="BJ15" s="22">
        <f t="shared" si="31"/>
        <v>30</v>
      </c>
      <c r="BK15" s="22">
        <f t="shared" si="31"/>
        <v>30</v>
      </c>
      <c r="BL15" s="22">
        <f t="shared" si="31"/>
        <v>30</v>
      </c>
      <c r="BM15" s="22">
        <f t="shared" si="31"/>
        <v>30</v>
      </c>
      <c r="BN15" s="22">
        <f t="shared" si="31"/>
        <v>30</v>
      </c>
      <c r="BO15" s="22">
        <f t="shared" si="31"/>
        <v>30</v>
      </c>
      <c r="BP15" s="22">
        <f t="shared" si="31"/>
        <v>30</v>
      </c>
      <c r="BQ15" s="22">
        <f t="shared" si="31"/>
        <v>30</v>
      </c>
      <c r="BR15" s="22">
        <f t="shared" si="31"/>
        <v>30</v>
      </c>
    </row>
    <row r="16" spans="1:70" ht="16.5">
      <c r="A16" s="73" t="s">
        <v>577</v>
      </c>
      <c r="B16" s="73" t="s">
        <v>578</v>
      </c>
      <c r="C16" s="73" t="s">
        <v>579</v>
      </c>
      <c r="D16" s="73" t="s">
        <v>19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>
        <v>3</v>
      </c>
      <c r="H16" s="2">
        <v>20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20</v>
      </c>
      <c r="AJ16" s="3">
        <f t="shared" si="1"/>
        <v>12</v>
      </c>
      <c r="AK16" s="5">
        <f t="shared" si="2"/>
        <v>1</v>
      </c>
      <c r="AL16" s="41">
        <f t="shared" si="3"/>
        <v>20</v>
      </c>
      <c r="AM16" s="33">
        <f t="shared" si="4"/>
        <v>12</v>
      </c>
      <c r="AO16" s="22">
        <f t="shared" si="5"/>
        <v>0</v>
      </c>
      <c r="AP16">
        <f t="shared" si="6"/>
        <v>20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20</v>
      </c>
      <c r="BE16" s="22">
        <f t="shared" ref="BE16:BR16" si="32">BD16+LARGE($AO16:$BC16,BE$4)</f>
        <v>20</v>
      </c>
      <c r="BF16" s="22">
        <f t="shared" si="32"/>
        <v>20</v>
      </c>
      <c r="BG16" s="22">
        <f t="shared" si="32"/>
        <v>20</v>
      </c>
      <c r="BH16" s="22">
        <f t="shared" si="32"/>
        <v>20</v>
      </c>
      <c r="BI16" s="22">
        <f t="shared" si="32"/>
        <v>20</v>
      </c>
      <c r="BJ16" s="22">
        <f t="shared" si="32"/>
        <v>20</v>
      </c>
      <c r="BK16" s="22">
        <f t="shared" si="32"/>
        <v>20</v>
      </c>
      <c r="BL16" s="22">
        <f t="shared" si="32"/>
        <v>20</v>
      </c>
      <c r="BM16" s="22">
        <f t="shared" si="32"/>
        <v>20</v>
      </c>
      <c r="BN16" s="22">
        <f t="shared" si="32"/>
        <v>20</v>
      </c>
      <c r="BO16" s="22">
        <f t="shared" si="32"/>
        <v>20</v>
      </c>
      <c r="BP16" s="22">
        <f t="shared" si="32"/>
        <v>20</v>
      </c>
      <c r="BQ16" s="22">
        <f t="shared" si="32"/>
        <v>20</v>
      </c>
      <c r="BR16" s="22">
        <f t="shared" si="32"/>
        <v>20</v>
      </c>
    </row>
    <row r="17" spans="1:70" ht="16.5">
      <c r="A17" s="73" t="s">
        <v>583</v>
      </c>
      <c r="B17" s="73" t="s">
        <v>584</v>
      </c>
      <c r="C17" s="73" t="s">
        <v>207</v>
      </c>
      <c r="D17" s="73" t="s">
        <v>19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3</v>
      </c>
      <c r="H17" s="2">
        <v>20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20</v>
      </c>
      <c r="AJ17" s="3">
        <f t="shared" si="1"/>
        <v>12</v>
      </c>
      <c r="AK17" s="5">
        <f t="shared" si="2"/>
        <v>1</v>
      </c>
      <c r="AL17" s="41">
        <f t="shared" si="3"/>
        <v>20</v>
      </c>
      <c r="AM17" s="33">
        <f t="shared" si="4"/>
        <v>12</v>
      </c>
      <c r="AO17" s="22">
        <f t="shared" si="5"/>
        <v>0</v>
      </c>
      <c r="AP17">
        <f t="shared" si="6"/>
        <v>20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20</v>
      </c>
      <c r="BE17" s="22">
        <f t="shared" ref="BE17:BR17" si="33">BD17+LARGE($AO17:$BC17,BE$4)</f>
        <v>20</v>
      </c>
      <c r="BF17" s="22">
        <f t="shared" si="33"/>
        <v>20</v>
      </c>
      <c r="BG17" s="22">
        <f t="shared" si="33"/>
        <v>20</v>
      </c>
      <c r="BH17" s="22">
        <f t="shared" si="33"/>
        <v>20</v>
      </c>
      <c r="BI17" s="22">
        <f t="shared" si="33"/>
        <v>20</v>
      </c>
      <c r="BJ17" s="22">
        <f t="shared" si="33"/>
        <v>20</v>
      </c>
      <c r="BK17" s="22">
        <f t="shared" si="33"/>
        <v>20</v>
      </c>
      <c r="BL17" s="22">
        <f t="shared" si="33"/>
        <v>20</v>
      </c>
      <c r="BM17" s="22">
        <f t="shared" si="33"/>
        <v>20</v>
      </c>
      <c r="BN17" s="22">
        <f t="shared" si="33"/>
        <v>20</v>
      </c>
      <c r="BO17" s="22">
        <f t="shared" si="33"/>
        <v>20</v>
      </c>
      <c r="BP17" s="22">
        <f t="shared" si="33"/>
        <v>20</v>
      </c>
      <c r="BQ17" s="22">
        <f t="shared" si="33"/>
        <v>20</v>
      </c>
      <c r="BR17" s="22">
        <f t="shared" si="33"/>
        <v>20</v>
      </c>
    </row>
    <row r="18" spans="1:70" ht="16.5">
      <c r="A18" s="73" t="s">
        <v>549</v>
      </c>
      <c r="B18" s="73" t="s">
        <v>506</v>
      </c>
      <c r="C18" s="73" t="s">
        <v>550</v>
      </c>
      <c r="D18" s="73" t="s">
        <v>19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5</v>
      </c>
      <c r="H18" s="2">
        <v>10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10</v>
      </c>
      <c r="AJ18" s="3">
        <f t="shared" si="1"/>
        <v>14</v>
      </c>
      <c r="AK18" s="5">
        <f t="shared" si="2"/>
        <v>1</v>
      </c>
      <c r="AL18" s="41">
        <f t="shared" si="3"/>
        <v>10</v>
      </c>
      <c r="AM18" s="33">
        <f t="shared" si="4"/>
        <v>14</v>
      </c>
      <c r="AO18" s="22">
        <f t="shared" si="5"/>
        <v>0</v>
      </c>
      <c r="AP18">
        <f t="shared" si="6"/>
        <v>10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10</v>
      </c>
      <c r="BE18" s="22">
        <f t="shared" ref="BE18:BR18" si="34">BD18+LARGE($AO18:$BC18,BE$4)</f>
        <v>10</v>
      </c>
      <c r="BF18" s="22">
        <f t="shared" si="34"/>
        <v>10</v>
      </c>
      <c r="BG18" s="22">
        <f t="shared" si="34"/>
        <v>10</v>
      </c>
      <c r="BH18" s="22">
        <f t="shared" si="34"/>
        <v>10</v>
      </c>
      <c r="BI18" s="22">
        <f t="shared" si="34"/>
        <v>10</v>
      </c>
      <c r="BJ18" s="22">
        <f t="shared" si="34"/>
        <v>10</v>
      </c>
      <c r="BK18" s="22">
        <f t="shared" si="34"/>
        <v>10</v>
      </c>
      <c r="BL18" s="22">
        <f t="shared" si="34"/>
        <v>10</v>
      </c>
      <c r="BM18" s="22">
        <f t="shared" si="34"/>
        <v>10</v>
      </c>
      <c r="BN18" s="22">
        <f t="shared" si="34"/>
        <v>10</v>
      </c>
      <c r="BO18" s="22">
        <f t="shared" si="34"/>
        <v>10</v>
      </c>
      <c r="BP18" s="22">
        <f t="shared" si="34"/>
        <v>10</v>
      </c>
      <c r="BQ18" s="22">
        <f t="shared" si="34"/>
        <v>10</v>
      </c>
      <c r="BR18" s="22">
        <f t="shared" si="34"/>
        <v>10</v>
      </c>
    </row>
    <row r="19" spans="1:70" ht="16.5">
      <c r="A19" s="73" t="s">
        <v>533</v>
      </c>
      <c r="B19" s="73" t="s">
        <v>534</v>
      </c>
      <c r="C19" s="73" t="s">
        <v>225</v>
      </c>
      <c r="D19" s="73" t="s">
        <v>221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73" t="s">
        <v>535</v>
      </c>
      <c r="B20" s="73" t="s">
        <v>536</v>
      </c>
      <c r="C20" s="73" t="s">
        <v>225</v>
      </c>
      <c r="D20" s="73" t="s">
        <v>221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73" t="s">
        <v>537</v>
      </c>
      <c r="B21" s="73" t="s">
        <v>180</v>
      </c>
      <c r="C21" s="73" t="s">
        <v>538</v>
      </c>
      <c r="D21" s="73" t="s">
        <v>221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73" t="s">
        <v>539</v>
      </c>
      <c r="B22" s="73" t="s">
        <v>540</v>
      </c>
      <c r="C22" s="73" t="s">
        <v>541</v>
      </c>
      <c r="D22" s="73" t="s">
        <v>44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73" t="s">
        <v>542</v>
      </c>
      <c r="B23" s="73" t="s">
        <v>543</v>
      </c>
      <c r="C23" s="73" t="s">
        <v>544</v>
      </c>
      <c r="D23" s="73" t="s">
        <v>17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73" t="s">
        <v>545</v>
      </c>
      <c r="B24" s="73" t="s">
        <v>500</v>
      </c>
      <c r="C24" s="73" t="s">
        <v>240</v>
      </c>
      <c r="D24" s="73" t="s">
        <v>45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73" t="s">
        <v>551</v>
      </c>
      <c r="B25" s="73" t="s">
        <v>552</v>
      </c>
      <c r="C25" s="73" t="s">
        <v>157</v>
      </c>
      <c r="D25" s="73" t="s">
        <v>221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73" t="s">
        <v>563</v>
      </c>
      <c r="B26" s="73" t="s">
        <v>564</v>
      </c>
      <c r="C26" s="73" t="s">
        <v>365</v>
      </c>
      <c r="D26" s="73" t="s">
        <v>56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73" t="s">
        <v>566</v>
      </c>
      <c r="B27" s="73" t="s">
        <v>219</v>
      </c>
      <c r="C27" s="73" t="s">
        <v>567</v>
      </c>
      <c r="D27" s="73" t="s">
        <v>17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73" t="s">
        <v>568</v>
      </c>
      <c r="B28" s="73" t="s">
        <v>569</v>
      </c>
      <c r="C28" s="73" t="s">
        <v>570</v>
      </c>
      <c r="D28" s="73" t="s">
        <v>17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73" t="s">
        <v>572</v>
      </c>
      <c r="B29" s="73" t="s">
        <v>573</v>
      </c>
      <c r="C29" s="73" t="s">
        <v>574</v>
      </c>
      <c r="D29" s="73" t="s">
        <v>43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73" t="s">
        <v>585</v>
      </c>
      <c r="B30" s="73" t="s">
        <v>573</v>
      </c>
      <c r="C30" s="73" t="s">
        <v>525</v>
      </c>
      <c r="D30" s="73" t="s">
        <v>19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73" t="s">
        <v>586</v>
      </c>
      <c r="B31" s="73" t="s">
        <v>189</v>
      </c>
      <c r="C31" s="73" t="s">
        <v>395</v>
      </c>
      <c r="D31" s="73" t="s">
        <v>41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73" t="s">
        <v>589</v>
      </c>
      <c r="B32" s="73" t="s">
        <v>590</v>
      </c>
      <c r="C32" s="73" t="s">
        <v>591</v>
      </c>
      <c r="D32" s="73" t="s">
        <v>19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/>
      <c r="C33" s="32"/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/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/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/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/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/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/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/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/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/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/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/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/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/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/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/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/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/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/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/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/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/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/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/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/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/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/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/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A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A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46"/>
  <dimension ref="A1:BR72"/>
  <sheetViews>
    <sheetView topLeftCell="D1" workbookViewId="0">
      <selection activeCell="Z9" sqref="Z9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3.3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52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>
        <f>IF(Paramètres!K5&lt;&gt;"",Paramètres!K5,"")</f>
        <v>45311</v>
      </c>
      <c r="J1" s="87"/>
      <c r="K1" s="87">
        <f>IF(Paramètres!K6&lt;&gt;"",Paramètres!K6,"")</f>
        <v>45326</v>
      </c>
      <c r="L1" s="87"/>
      <c r="M1" s="87">
        <f>IF(Paramètres!K7&lt;&gt;"",Paramètres!K7,"")</f>
        <v>45333</v>
      </c>
      <c r="N1" s="87"/>
      <c r="O1" s="87">
        <f>IF(Paramètres!K8&lt;&gt;"",Paramètres!K8,"")</f>
        <v>45368</v>
      </c>
      <c r="P1" s="87"/>
      <c r="Q1" s="87">
        <f>IF(Paramètres!K9&lt;&gt;"",Paramètres!K9,"")</f>
        <v>45396</v>
      </c>
      <c r="R1" s="87"/>
      <c r="S1" s="87" t="str">
        <f>IF(Paramètres!K10&lt;&gt;"",Paramètres!K10,"")</f>
        <v>4&amp;5/05/2024</v>
      </c>
      <c r="T1" s="87"/>
      <c r="U1" s="87" t="str">
        <f>IF(Paramètres!K11&lt;&gt;"",Paramètres!K11,"")</f>
        <v>25&amp;26/05/2024</v>
      </c>
      <c r="V1" s="87"/>
      <c r="W1" s="87">
        <f>IF(Paramètres!K12&lt;&gt;"",Paramètres!K12,"")</f>
        <v>45458</v>
      </c>
      <c r="X1" s="87"/>
      <c r="Y1" s="87">
        <f>IF(Paramètres!K13&lt;&gt;"",Paramètres!K13,"")</f>
        <v>45473</v>
      </c>
      <c r="Z1" s="87"/>
      <c r="AA1" s="87">
        <f>IF(Paramètres!K14&lt;&gt;"",Paramètres!K14,"")</f>
        <v>45550</v>
      </c>
      <c r="AB1" s="87"/>
      <c r="AC1" s="87">
        <f>IF(Paramètres!K15&lt;&gt;"",Paramètres!K15,"")</f>
        <v>45564</v>
      </c>
      <c r="AD1" s="87"/>
      <c r="AE1" s="87">
        <f>IF(Paramètres!K16&lt;&gt;"",Paramètres!K16,"")</f>
        <v>45571</v>
      </c>
      <c r="AF1" s="87"/>
      <c r="AG1" s="87">
        <f>IF(Paramètres!K17&lt;&gt;"",Paramètres!K17,"")</f>
        <v>45613</v>
      </c>
      <c r="AH1" s="97"/>
      <c r="AI1" s="99" t="s">
        <v>0</v>
      </c>
      <c r="AJ1" s="99"/>
      <c r="AK1" s="99"/>
      <c r="AL1" s="99"/>
      <c r="AM1" s="99"/>
    </row>
    <row r="2" spans="1:70" ht="32.25" customHeight="1">
      <c r="A2" s="89"/>
      <c r="B2" s="92"/>
      <c r="C2" s="92"/>
      <c r="D2" s="95"/>
      <c r="E2" s="97" t="str">
        <f>IF(E1&lt;&gt;"",Paramètres!L3,"")</f>
        <v>Triathlon</v>
      </c>
      <c r="F2" s="98"/>
      <c r="G2" s="97" t="str">
        <f>IF(G1&lt;&gt;"",Paramètres!L4,"")</f>
        <v>Bike &amp; Run</v>
      </c>
      <c r="H2" s="98"/>
      <c r="I2" s="97" t="str">
        <f>IF(I1&lt;&gt;"",Paramètres!L5,"")</f>
        <v>Bike &amp; Run</v>
      </c>
      <c r="J2" s="98"/>
      <c r="K2" s="97" t="str">
        <f>IF(K1&lt;&gt;"",Paramètres!L6,"")</f>
        <v>Bike &amp; Run</v>
      </c>
      <c r="L2" s="98"/>
      <c r="M2" s="97" t="str">
        <f>IF(M1&lt;&gt;"",Paramètres!L7,"")</f>
        <v>Class Triathlon</v>
      </c>
      <c r="N2" s="98"/>
      <c r="O2" s="97" t="str">
        <f>IF(O1&lt;&gt;"",Paramètres!L8,"")</f>
        <v>Bike &amp; Run</v>
      </c>
      <c r="P2" s="98"/>
      <c r="Q2" s="97" t="str">
        <f>IF(Q1&lt;&gt;"",Paramètres!L9,"")</f>
        <v>Cross Duathlon</v>
      </c>
      <c r="R2" s="98"/>
      <c r="S2" s="97" t="str">
        <f>IF(S1&lt;&gt;"",Paramètres!L10,"")</f>
        <v>Cross Triathlon - Triathlon</v>
      </c>
      <c r="T2" s="98"/>
      <c r="U2" s="97" t="str">
        <f>IF(U1&lt;&gt;"",Paramètres!L11,"")</f>
        <v>Cross Triathlon - Triathlon</v>
      </c>
      <c r="V2" s="98"/>
      <c r="W2" s="97" t="str">
        <f>IF(W1&lt;&gt;"",Paramètres!L12,"")</f>
        <v>Aquathlon</v>
      </c>
      <c r="X2" s="98"/>
      <c r="Y2" s="97" t="str">
        <f>IF(Y1&lt;&gt;"",Paramètres!L13,"")</f>
        <v>Cross Triathlon - Triathlon</v>
      </c>
      <c r="Z2" s="98"/>
      <c r="AA2" s="97" t="str">
        <f>IF(AA1&lt;&gt;"",Paramètres!L14,"")</f>
        <v>Cross Triathlon - Triathlon</v>
      </c>
      <c r="AB2" s="98"/>
      <c r="AC2" s="97" t="str">
        <f>IF(AC1&lt;&gt;"",Paramètres!L15,"")</f>
        <v>Cross Triathlon - Triathlon</v>
      </c>
      <c r="AD2" s="98"/>
      <c r="AE2" s="97" t="str">
        <f>IF(AE1&lt;&gt;"",Paramètres!L16,"")</f>
        <v>Cross Duathlon</v>
      </c>
      <c r="AF2" s="98"/>
      <c r="AG2" s="97" t="str">
        <f>IF(AG1&lt;&gt;"",Paramètres!L17,"")</f>
        <v>Bike &amp; Run</v>
      </c>
      <c r="AH2" s="103"/>
      <c r="AI2" s="101" t="s">
        <v>87</v>
      </c>
      <c r="AJ2" s="101"/>
      <c r="AK2" s="101"/>
      <c r="AL2" s="102">
        <f>Paramètres!T14</f>
        <v>9</v>
      </c>
      <c r="AM2" s="102"/>
    </row>
    <row r="3" spans="1:70" ht="44.25" customHeight="1">
      <c r="A3" s="90"/>
      <c r="B3" s="93"/>
      <c r="C3" s="93"/>
      <c r="D3" s="96"/>
      <c r="E3" s="97" t="str">
        <f>IF(E1&lt;&gt;"",Paramètres!M3,"")</f>
        <v>La Chapelle d'Angillon (18)</v>
      </c>
      <c r="F3" s="98"/>
      <c r="G3" s="97" t="str">
        <f>IF(G1&lt;&gt;"",Paramètres!M4,"")</f>
        <v>Amilly (45)</v>
      </c>
      <c r="H3" s="98"/>
      <c r="I3" s="97" t="str">
        <f>IF(I1&lt;&gt;"",Paramètres!M5,"")</f>
        <v>St Avertin (37)</v>
      </c>
      <c r="J3" s="98"/>
      <c r="K3" s="97" t="str">
        <f>IF(K1&lt;&gt;"",Paramètres!M6,"")</f>
        <v>Orléans (45)</v>
      </c>
      <c r="L3" s="98"/>
      <c r="M3" s="97" t="str">
        <f>IF(M1&lt;&gt;"",Paramètres!M7,"")</f>
        <v>Châteauroux (36)</v>
      </c>
      <c r="N3" s="98"/>
      <c r="O3" s="97" t="str">
        <f>IF(O1&lt;&gt;"",Paramètres!M8,"")</f>
        <v>Bourges (18)</v>
      </c>
      <c r="P3" s="98"/>
      <c r="Q3" s="97" t="str">
        <f>IF(Q1&lt;&gt;"",Paramètres!M9,"")</f>
        <v>St Cyr sur Loire (37)</v>
      </c>
      <c r="R3" s="98"/>
      <c r="S3" s="97" t="str">
        <f>IF(S1&lt;&gt;"",Paramètres!M10,"")</f>
        <v>Suèvres (41)</v>
      </c>
      <c r="T3" s="98"/>
      <c r="U3" s="97" t="str">
        <f>IF(U1&lt;&gt;"",Paramètres!M11,"")</f>
        <v>Villiers sur Loir (41)</v>
      </c>
      <c r="V3" s="98"/>
      <c r="W3" s="97" t="str">
        <f>IF(W1&lt;&gt;"",Paramètres!M12,"")</f>
        <v>St Laurent Nouan (41)</v>
      </c>
      <c r="X3" s="98"/>
      <c r="Y3" s="97" t="str">
        <f>IF(Y1&lt;&gt;"",Paramètres!M13,"")</f>
        <v>St George sur Eure (28)</v>
      </c>
      <c r="Z3" s="98"/>
      <c r="AA3" s="97" t="str">
        <f>IF(AA1&lt;&gt;"",Paramètres!M14,"")</f>
        <v>Joué les Tours (37)</v>
      </c>
      <c r="AB3" s="98"/>
      <c r="AC3" s="97" t="str">
        <f>IF(AC1&lt;&gt;"",Paramètres!M15,"")</f>
        <v>Chartres (28)</v>
      </c>
      <c r="AD3" s="98"/>
      <c r="AE3" s="97" t="str">
        <f>IF(AE1&lt;&gt;"",Paramètres!M16,"")</f>
        <v>Chaâteau Renault (37)</v>
      </c>
      <c r="AF3" s="98"/>
      <c r="AG3" s="97" t="str">
        <f>IF(AG1&lt;&gt;"",Paramètres!M17,"")</f>
        <v>Amilly (45)</v>
      </c>
      <c r="AH3" s="98"/>
      <c r="AI3" s="101"/>
      <c r="AJ3" s="101"/>
      <c r="AK3" s="101"/>
      <c r="AL3" s="102"/>
      <c r="AM3" s="102"/>
      <c r="BD3" s="100" t="s">
        <v>103</v>
      </c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73" t="s">
        <v>603</v>
      </c>
      <c r="B5" s="73" t="s">
        <v>604</v>
      </c>
      <c r="C5" s="73" t="s">
        <v>605</v>
      </c>
      <c r="D5" s="73" t="s">
        <v>20</v>
      </c>
      <c r="E5" s="6">
        <v>6</v>
      </c>
      <c r="F5" s="2">
        <v>16</v>
      </c>
      <c r="G5" s="4">
        <v>1</v>
      </c>
      <c r="H5" s="2">
        <v>55</v>
      </c>
      <c r="I5" s="36">
        <v>1</v>
      </c>
      <c r="J5" s="2">
        <v>55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126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3</v>
      </c>
      <c r="AL5" s="41">
        <f t="shared" ref="AL5:AL36" si="3">HLOOKUP($AL$2,$BD$4:$BR$72,ROW(A5)-3,FALSE)</f>
        <v>126</v>
      </c>
      <c r="AM5" s="33">
        <f t="shared" ref="AM5:AM36" si="4">IF(AL5&lt;&gt;0,RANK(AL5,$AL$5:$AL$72),"")</f>
        <v>1</v>
      </c>
      <c r="AO5" s="22">
        <f t="shared" ref="AO5:AO36" si="5">F5</f>
        <v>16</v>
      </c>
      <c r="AP5">
        <f t="shared" ref="AP5:AP36" si="6">H5</f>
        <v>55</v>
      </c>
      <c r="AQ5">
        <f t="shared" ref="AQ5:AQ36" si="7">J5</f>
        <v>55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126</v>
      </c>
      <c r="BG5" s="22">
        <f t="shared" si="21"/>
        <v>126</v>
      </c>
      <c r="BH5" s="22">
        <f t="shared" si="21"/>
        <v>126</v>
      </c>
      <c r="BI5" s="22">
        <f t="shared" si="21"/>
        <v>126</v>
      </c>
      <c r="BJ5" s="22">
        <f t="shared" si="21"/>
        <v>126</v>
      </c>
      <c r="BK5" s="22">
        <f t="shared" si="21"/>
        <v>126</v>
      </c>
      <c r="BL5" s="22">
        <f t="shared" si="21"/>
        <v>126</v>
      </c>
      <c r="BM5" s="22">
        <f t="shared" si="21"/>
        <v>126</v>
      </c>
      <c r="BN5" s="22">
        <f t="shared" si="21"/>
        <v>126</v>
      </c>
      <c r="BO5" s="22">
        <f t="shared" si="21"/>
        <v>126</v>
      </c>
      <c r="BP5" s="22">
        <f t="shared" si="21"/>
        <v>126</v>
      </c>
      <c r="BQ5" s="22">
        <f t="shared" si="21"/>
        <v>126</v>
      </c>
      <c r="BR5" s="22">
        <f t="shared" si="21"/>
        <v>126</v>
      </c>
    </row>
    <row r="6" spans="1:70" ht="16.5">
      <c r="A6" s="73" t="s">
        <v>626</v>
      </c>
      <c r="B6" s="73" t="s">
        <v>627</v>
      </c>
      <c r="C6" s="73" t="s">
        <v>171</v>
      </c>
      <c r="D6" s="73" t="s">
        <v>17</v>
      </c>
      <c r="E6" s="6">
        <v>1</v>
      </c>
      <c r="F6" s="2">
        <v>70</v>
      </c>
      <c r="G6" s="4">
        <v>2</v>
      </c>
      <c r="H6" s="2">
        <v>35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105</v>
      </c>
      <c r="AJ6" s="3">
        <f t="shared" si="1"/>
        <v>2</v>
      </c>
      <c r="AK6" s="5">
        <f t="shared" si="2"/>
        <v>2</v>
      </c>
      <c r="AL6" s="41">
        <f t="shared" si="3"/>
        <v>105</v>
      </c>
      <c r="AM6" s="33">
        <f t="shared" si="4"/>
        <v>2</v>
      </c>
      <c r="AO6" s="22">
        <f t="shared" si="5"/>
        <v>70</v>
      </c>
      <c r="AP6">
        <f t="shared" si="6"/>
        <v>35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70</v>
      </c>
      <c r="BE6" s="22">
        <f t="shared" ref="BE6:BR6" si="22">BD6+LARGE($AO6:$BC6,BE$4)</f>
        <v>105</v>
      </c>
      <c r="BF6" s="22">
        <f t="shared" si="22"/>
        <v>105</v>
      </c>
      <c r="BG6" s="22">
        <f t="shared" si="22"/>
        <v>105</v>
      </c>
      <c r="BH6" s="22">
        <f t="shared" si="22"/>
        <v>105</v>
      </c>
      <c r="BI6" s="22">
        <f t="shared" si="22"/>
        <v>105</v>
      </c>
      <c r="BJ6" s="22">
        <f t="shared" si="22"/>
        <v>105</v>
      </c>
      <c r="BK6" s="22">
        <f t="shared" si="22"/>
        <v>105</v>
      </c>
      <c r="BL6" s="22">
        <f t="shared" si="22"/>
        <v>105</v>
      </c>
      <c r="BM6" s="22">
        <f t="shared" si="22"/>
        <v>105</v>
      </c>
      <c r="BN6" s="22">
        <f t="shared" si="22"/>
        <v>105</v>
      </c>
      <c r="BO6" s="22">
        <f t="shared" si="22"/>
        <v>105</v>
      </c>
      <c r="BP6" s="22">
        <f t="shared" si="22"/>
        <v>105</v>
      </c>
      <c r="BQ6" s="22">
        <f t="shared" si="22"/>
        <v>105</v>
      </c>
      <c r="BR6" s="22">
        <f t="shared" si="22"/>
        <v>105</v>
      </c>
    </row>
    <row r="7" spans="1:70" ht="16.5">
      <c r="A7" s="73" t="s">
        <v>628</v>
      </c>
      <c r="B7" s="73" t="s">
        <v>629</v>
      </c>
      <c r="C7" s="73" t="s">
        <v>630</v>
      </c>
      <c r="D7" s="73" t="s">
        <v>17</v>
      </c>
      <c r="E7" s="6">
        <v>8</v>
      </c>
      <c r="F7" s="2">
        <v>12</v>
      </c>
      <c r="G7" s="4">
        <v>1</v>
      </c>
      <c r="H7" s="2">
        <v>55</v>
      </c>
      <c r="I7" s="36">
        <v>4</v>
      </c>
      <c r="J7" s="2">
        <v>10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77</v>
      </c>
      <c r="AJ7" s="3">
        <f t="shared" si="1"/>
        <v>3</v>
      </c>
      <c r="AK7" s="5">
        <f t="shared" si="2"/>
        <v>3</v>
      </c>
      <c r="AL7" s="41">
        <f t="shared" si="3"/>
        <v>77</v>
      </c>
      <c r="AM7" s="33">
        <f t="shared" si="4"/>
        <v>3</v>
      </c>
      <c r="AO7" s="22">
        <f t="shared" si="5"/>
        <v>12</v>
      </c>
      <c r="AP7">
        <f t="shared" si="6"/>
        <v>55</v>
      </c>
      <c r="AQ7">
        <f t="shared" si="7"/>
        <v>10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67</v>
      </c>
      <c r="BF7" s="22">
        <f t="shared" si="23"/>
        <v>77</v>
      </c>
      <c r="BG7" s="22">
        <f t="shared" si="23"/>
        <v>77</v>
      </c>
      <c r="BH7" s="22">
        <f t="shared" si="23"/>
        <v>77</v>
      </c>
      <c r="BI7" s="22">
        <f t="shared" si="23"/>
        <v>77</v>
      </c>
      <c r="BJ7" s="22">
        <f t="shared" si="23"/>
        <v>77</v>
      </c>
      <c r="BK7" s="22">
        <f t="shared" si="23"/>
        <v>77</v>
      </c>
      <c r="BL7" s="22">
        <f t="shared" si="23"/>
        <v>77</v>
      </c>
      <c r="BM7" s="22">
        <f t="shared" si="23"/>
        <v>77</v>
      </c>
      <c r="BN7" s="22">
        <f t="shared" si="23"/>
        <v>77</v>
      </c>
      <c r="BO7" s="22">
        <f t="shared" si="23"/>
        <v>77</v>
      </c>
      <c r="BP7" s="22">
        <f t="shared" si="23"/>
        <v>77</v>
      </c>
      <c r="BQ7" s="22">
        <f t="shared" si="23"/>
        <v>77</v>
      </c>
      <c r="BR7" s="22">
        <f t="shared" si="23"/>
        <v>77</v>
      </c>
    </row>
    <row r="8" spans="1:70" ht="16.5">
      <c r="A8" s="73" t="s">
        <v>613</v>
      </c>
      <c r="B8" s="73" t="s">
        <v>614</v>
      </c>
      <c r="C8" s="73" t="s">
        <v>615</v>
      </c>
      <c r="D8" s="73" t="s">
        <v>221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1</v>
      </c>
      <c r="H8" s="2">
        <v>55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55</v>
      </c>
      <c r="AJ8" s="3">
        <f t="shared" si="1"/>
        <v>4</v>
      </c>
      <c r="AK8" s="5">
        <f t="shared" si="2"/>
        <v>1</v>
      </c>
      <c r="AL8" s="41">
        <f t="shared" si="3"/>
        <v>55</v>
      </c>
      <c r="AM8" s="33">
        <f t="shared" si="4"/>
        <v>4</v>
      </c>
      <c r="AO8" s="22">
        <f t="shared" si="5"/>
        <v>0</v>
      </c>
      <c r="AP8">
        <f t="shared" si="6"/>
        <v>55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55</v>
      </c>
      <c r="BF8" s="22">
        <f t="shared" si="24"/>
        <v>55</v>
      </c>
      <c r="BG8" s="22">
        <f t="shared" si="24"/>
        <v>55</v>
      </c>
      <c r="BH8" s="22">
        <f t="shared" si="24"/>
        <v>55</v>
      </c>
      <c r="BI8" s="22">
        <f t="shared" si="24"/>
        <v>55</v>
      </c>
      <c r="BJ8" s="22">
        <f t="shared" si="24"/>
        <v>55</v>
      </c>
      <c r="BK8" s="22">
        <f t="shared" si="24"/>
        <v>55</v>
      </c>
      <c r="BL8" s="22">
        <f t="shared" si="24"/>
        <v>55</v>
      </c>
      <c r="BM8" s="22">
        <f t="shared" si="24"/>
        <v>55</v>
      </c>
      <c r="BN8" s="22">
        <f t="shared" si="24"/>
        <v>55</v>
      </c>
      <c r="BO8" s="22">
        <f t="shared" si="24"/>
        <v>55</v>
      </c>
      <c r="BP8" s="22">
        <f t="shared" si="24"/>
        <v>55</v>
      </c>
      <c r="BQ8" s="22">
        <f t="shared" si="24"/>
        <v>55</v>
      </c>
      <c r="BR8" s="22">
        <f t="shared" si="24"/>
        <v>55</v>
      </c>
    </row>
    <row r="9" spans="1:70" ht="16.5">
      <c r="A9" s="73" t="s">
        <v>616</v>
      </c>
      <c r="B9" s="73" t="s">
        <v>348</v>
      </c>
      <c r="C9" s="73" t="s">
        <v>617</v>
      </c>
      <c r="D9" s="73" t="s">
        <v>221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1</v>
      </c>
      <c r="H9" s="2">
        <v>55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55</v>
      </c>
      <c r="AJ9" s="3">
        <f t="shared" si="1"/>
        <v>4</v>
      </c>
      <c r="AK9" s="5">
        <f t="shared" si="2"/>
        <v>1</v>
      </c>
      <c r="AL9" s="41">
        <f t="shared" si="3"/>
        <v>55</v>
      </c>
      <c r="AM9" s="33">
        <f t="shared" si="4"/>
        <v>4</v>
      </c>
      <c r="AO9" s="22">
        <f t="shared" si="5"/>
        <v>0</v>
      </c>
      <c r="AP9">
        <f t="shared" si="6"/>
        <v>55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55</v>
      </c>
      <c r="BF9" s="22">
        <f t="shared" si="25"/>
        <v>55</v>
      </c>
      <c r="BG9" s="22">
        <f t="shared" si="25"/>
        <v>55</v>
      </c>
      <c r="BH9" s="22">
        <f t="shared" si="25"/>
        <v>55</v>
      </c>
      <c r="BI9" s="22">
        <f t="shared" si="25"/>
        <v>55</v>
      </c>
      <c r="BJ9" s="22">
        <f t="shared" si="25"/>
        <v>55</v>
      </c>
      <c r="BK9" s="22">
        <f t="shared" si="25"/>
        <v>55</v>
      </c>
      <c r="BL9" s="22">
        <f t="shared" si="25"/>
        <v>55</v>
      </c>
      <c r="BM9" s="22">
        <f t="shared" si="25"/>
        <v>55</v>
      </c>
      <c r="BN9" s="22">
        <f t="shared" si="25"/>
        <v>55</v>
      </c>
      <c r="BO9" s="22">
        <f t="shared" si="25"/>
        <v>55</v>
      </c>
      <c r="BP9" s="22">
        <f t="shared" si="25"/>
        <v>55</v>
      </c>
      <c r="BQ9" s="22">
        <f t="shared" si="25"/>
        <v>55</v>
      </c>
      <c r="BR9" s="22">
        <f t="shared" si="25"/>
        <v>55</v>
      </c>
    </row>
    <row r="10" spans="1:70" ht="16.5">
      <c r="A10" s="14"/>
      <c r="B10" s="32" t="s">
        <v>755</v>
      </c>
      <c r="C10" s="32" t="s">
        <v>756</v>
      </c>
      <c r="D10" s="32" t="s">
        <v>21</v>
      </c>
      <c r="E10" s="6">
        <v>1</v>
      </c>
      <c r="F10" s="2">
        <v>55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55</v>
      </c>
      <c r="AJ10" s="3">
        <f t="shared" si="1"/>
        <v>4</v>
      </c>
      <c r="AK10" s="5">
        <f t="shared" si="2"/>
        <v>1</v>
      </c>
      <c r="AL10" s="41">
        <f t="shared" si="3"/>
        <v>55</v>
      </c>
      <c r="AM10" s="33">
        <f t="shared" si="4"/>
        <v>4</v>
      </c>
      <c r="AO10" s="22">
        <f t="shared" si="5"/>
        <v>55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55</v>
      </c>
      <c r="BF10" s="22">
        <f t="shared" si="26"/>
        <v>55</v>
      </c>
      <c r="BG10" s="22">
        <f t="shared" si="26"/>
        <v>55</v>
      </c>
      <c r="BH10" s="22">
        <f t="shared" si="26"/>
        <v>55</v>
      </c>
      <c r="BI10" s="22">
        <f t="shared" si="26"/>
        <v>55</v>
      </c>
      <c r="BJ10" s="22">
        <f t="shared" si="26"/>
        <v>55</v>
      </c>
      <c r="BK10" s="22">
        <f t="shared" si="26"/>
        <v>55</v>
      </c>
      <c r="BL10" s="22">
        <f t="shared" si="26"/>
        <v>55</v>
      </c>
      <c r="BM10" s="22">
        <f t="shared" si="26"/>
        <v>55</v>
      </c>
      <c r="BN10" s="22">
        <f t="shared" si="26"/>
        <v>55</v>
      </c>
      <c r="BO10" s="22">
        <f t="shared" si="26"/>
        <v>55</v>
      </c>
      <c r="BP10" s="22">
        <f t="shared" si="26"/>
        <v>55</v>
      </c>
      <c r="BQ10" s="22">
        <f t="shared" si="26"/>
        <v>55</v>
      </c>
      <c r="BR10" s="22">
        <f t="shared" si="26"/>
        <v>55</v>
      </c>
    </row>
    <row r="11" spans="1:70" ht="16.5">
      <c r="A11" s="73" t="s">
        <v>644</v>
      </c>
      <c r="B11" s="73" t="s">
        <v>645</v>
      </c>
      <c r="C11" s="73" t="s">
        <v>646</v>
      </c>
      <c r="D11" s="73" t="s">
        <v>43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1</v>
      </c>
      <c r="J11" s="2">
        <v>55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55</v>
      </c>
      <c r="AJ11" s="3">
        <f t="shared" si="1"/>
        <v>4</v>
      </c>
      <c r="AK11" s="5">
        <f t="shared" si="2"/>
        <v>1</v>
      </c>
      <c r="AL11" s="41">
        <f t="shared" si="3"/>
        <v>55</v>
      </c>
      <c r="AM11" s="33">
        <f t="shared" si="4"/>
        <v>4</v>
      </c>
      <c r="AO11" s="22">
        <f t="shared" si="5"/>
        <v>0</v>
      </c>
      <c r="AP11">
        <f t="shared" si="6"/>
        <v>0</v>
      </c>
      <c r="AQ11">
        <f t="shared" si="7"/>
        <v>55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55</v>
      </c>
      <c r="BF11" s="22">
        <f t="shared" si="27"/>
        <v>55</v>
      </c>
      <c r="BG11" s="22">
        <f t="shared" si="27"/>
        <v>55</v>
      </c>
      <c r="BH11" s="22">
        <f t="shared" si="27"/>
        <v>55</v>
      </c>
      <c r="BI11" s="22">
        <f t="shared" si="27"/>
        <v>55</v>
      </c>
      <c r="BJ11" s="22">
        <f t="shared" si="27"/>
        <v>55</v>
      </c>
      <c r="BK11" s="22">
        <f t="shared" si="27"/>
        <v>55</v>
      </c>
      <c r="BL11" s="22">
        <f t="shared" si="27"/>
        <v>55</v>
      </c>
      <c r="BM11" s="22">
        <f t="shared" si="27"/>
        <v>55</v>
      </c>
      <c r="BN11" s="22">
        <f t="shared" si="27"/>
        <v>55</v>
      </c>
      <c r="BO11" s="22">
        <f t="shared" si="27"/>
        <v>55</v>
      </c>
      <c r="BP11" s="22">
        <f t="shared" si="27"/>
        <v>55</v>
      </c>
      <c r="BQ11" s="22">
        <f t="shared" si="27"/>
        <v>55</v>
      </c>
      <c r="BR11" s="22">
        <f t="shared" si="27"/>
        <v>55</v>
      </c>
    </row>
    <row r="12" spans="1:70" ht="16.5">
      <c r="A12" s="14"/>
      <c r="B12" s="32" t="s">
        <v>739</v>
      </c>
      <c r="C12" s="32" t="s">
        <v>740</v>
      </c>
      <c r="D12" s="32" t="s">
        <v>44</v>
      </c>
      <c r="E12" s="6">
        <v>2</v>
      </c>
      <c r="F12" s="2">
        <v>50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50</v>
      </c>
      <c r="AJ12" s="3">
        <f t="shared" si="1"/>
        <v>8</v>
      </c>
      <c r="AK12" s="5">
        <f t="shared" si="2"/>
        <v>1</v>
      </c>
      <c r="AL12" s="41">
        <f t="shared" si="3"/>
        <v>50</v>
      </c>
      <c r="AM12" s="33">
        <f t="shared" si="4"/>
        <v>8</v>
      </c>
      <c r="AO12" s="22">
        <f t="shared" si="5"/>
        <v>50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50</v>
      </c>
      <c r="BE12" s="22">
        <f t="shared" ref="BE12:BR12" si="28">BD12+LARGE($AO12:$BC12,BE$4)</f>
        <v>50</v>
      </c>
      <c r="BF12" s="22">
        <f t="shared" si="28"/>
        <v>50</v>
      </c>
      <c r="BG12" s="22">
        <f t="shared" si="28"/>
        <v>50</v>
      </c>
      <c r="BH12" s="22">
        <f t="shared" si="28"/>
        <v>50</v>
      </c>
      <c r="BI12" s="22">
        <f t="shared" si="28"/>
        <v>50</v>
      </c>
      <c r="BJ12" s="22">
        <f t="shared" si="28"/>
        <v>50</v>
      </c>
      <c r="BK12" s="22">
        <f t="shared" si="28"/>
        <v>50</v>
      </c>
      <c r="BL12" s="22">
        <f t="shared" si="28"/>
        <v>50</v>
      </c>
      <c r="BM12" s="22">
        <f t="shared" si="28"/>
        <v>50</v>
      </c>
      <c r="BN12" s="22">
        <f t="shared" si="28"/>
        <v>50</v>
      </c>
      <c r="BO12" s="22">
        <f t="shared" si="28"/>
        <v>50</v>
      </c>
      <c r="BP12" s="22">
        <f t="shared" si="28"/>
        <v>50</v>
      </c>
      <c r="BQ12" s="22">
        <f t="shared" si="28"/>
        <v>50</v>
      </c>
      <c r="BR12" s="22">
        <f t="shared" si="28"/>
        <v>50</v>
      </c>
    </row>
    <row r="13" spans="1:70" ht="16.5">
      <c r="A13" s="73" t="s">
        <v>640</v>
      </c>
      <c r="B13" s="73" t="s">
        <v>641</v>
      </c>
      <c r="C13" s="73" t="s">
        <v>642</v>
      </c>
      <c r="D13" s="73" t="s">
        <v>17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2</v>
      </c>
      <c r="H13" s="2">
        <v>35</v>
      </c>
      <c r="I13" s="36">
        <v>4</v>
      </c>
      <c r="J13" s="2">
        <v>10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45</v>
      </c>
      <c r="AJ13" s="3">
        <f t="shared" si="1"/>
        <v>9</v>
      </c>
      <c r="AK13" s="5">
        <f t="shared" si="2"/>
        <v>2</v>
      </c>
      <c r="AL13" s="41">
        <f t="shared" si="3"/>
        <v>45</v>
      </c>
      <c r="AM13" s="33">
        <f t="shared" si="4"/>
        <v>9</v>
      </c>
      <c r="AO13" s="22">
        <f t="shared" si="5"/>
        <v>0</v>
      </c>
      <c r="AP13">
        <f t="shared" si="6"/>
        <v>35</v>
      </c>
      <c r="AQ13">
        <f t="shared" si="7"/>
        <v>10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45</v>
      </c>
      <c r="BF13" s="22">
        <f t="shared" si="29"/>
        <v>45</v>
      </c>
      <c r="BG13" s="22">
        <f t="shared" si="29"/>
        <v>45</v>
      </c>
      <c r="BH13" s="22">
        <f t="shared" si="29"/>
        <v>45</v>
      </c>
      <c r="BI13" s="22">
        <f t="shared" si="29"/>
        <v>45</v>
      </c>
      <c r="BJ13" s="22">
        <f t="shared" si="29"/>
        <v>45</v>
      </c>
      <c r="BK13" s="22">
        <f t="shared" si="29"/>
        <v>45</v>
      </c>
      <c r="BL13" s="22">
        <f t="shared" si="29"/>
        <v>45</v>
      </c>
      <c r="BM13" s="22">
        <f t="shared" si="29"/>
        <v>45</v>
      </c>
      <c r="BN13" s="22">
        <f t="shared" si="29"/>
        <v>45</v>
      </c>
      <c r="BO13" s="22">
        <f t="shared" si="29"/>
        <v>45</v>
      </c>
      <c r="BP13" s="22">
        <f t="shared" si="29"/>
        <v>45</v>
      </c>
      <c r="BQ13" s="22">
        <f t="shared" si="29"/>
        <v>45</v>
      </c>
      <c r="BR13" s="22">
        <f t="shared" si="29"/>
        <v>45</v>
      </c>
    </row>
    <row r="14" spans="1:70" ht="16.5">
      <c r="A14" s="14"/>
      <c r="B14" s="32" t="s">
        <v>692</v>
      </c>
      <c r="C14" s="32" t="s">
        <v>701</v>
      </c>
      <c r="D14" s="32" t="s">
        <v>27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3</v>
      </c>
      <c r="H14" s="2">
        <v>20</v>
      </c>
      <c r="I14" s="36">
        <v>3</v>
      </c>
      <c r="J14" s="2">
        <v>20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40</v>
      </c>
      <c r="AJ14" s="3">
        <f t="shared" si="1"/>
        <v>10</v>
      </c>
      <c r="AK14" s="5">
        <f t="shared" si="2"/>
        <v>2</v>
      </c>
      <c r="AL14" s="41">
        <f t="shared" si="3"/>
        <v>40</v>
      </c>
      <c r="AM14" s="33">
        <f t="shared" si="4"/>
        <v>10</v>
      </c>
      <c r="AO14" s="22">
        <f t="shared" si="5"/>
        <v>0</v>
      </c>
      <c r="AP14">
        <f t="shared" si="6"/>
        <v>20</v>
      </c>
      <c r="AQ14">
        <f t="shared" si="7"/>
        <v>20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20</v>
      </c>
      <c r="BE14" s="22">
        <f t="shared" ref="BE14:BR14" si="30">BD14+LARGE($AO14:$BC14,BE$4)</f>
        <v>40</v>
      </c>
      <c r="BF14" s="22">
        <f t="shared" si="30"/>
        <v>40</v>
      </c>
      <c r="BG14" s="22">
        <f t="shared" si="30"/>
        <v>40</v>
      </c>
      <c r="BH14" s="22">
        <f t="shared" si="30"/>
        <v>40</v>
      </c>
      <c r="BI14" s="22">
        <f t="shared" si="30"/>
        <v>40</v>
      </c>
      <c r="BJ14" s="22">
        <f t="shared" si="30"/>
        <v>40</v>
      </c>
      <c r="BK14" s="22">
        <f t="shared" si="30"/>
        <v>40</v>
      </c>
      <c r="BL14" s="22">
        <f t="shared" si="30"/>
        <v>40</v>
      </c>
      <c r="BM14" s="22">
        <f t="shared" si="30"/>
        <v>40</v>
      </c>
      <c r="BN14" s="22">
        <f t="shared" si="30"/>
        <v>40</v>
      </c>
      <c r="BO14" s="22">
        <f t="shared" si="30"/>
        <v>40</v>
      </c>
      <c r="BP14" s="22">
        <f t="shared" si="30"/>
        <v>40</v>
      </c>
      <c r="BQ14" s="22">
        <f t="shared" si="30"/>
        <v>40</v>
      </c>
      <c r="BR14" s="22">
        <f t="shared" si="30"/>
        <v>40</v>
      </c>
    </row>
    <row r="15" spans="1:70" ht="16.5">
      <c r="A15" s="14"/>
      <c r="B15" s="32" t="s">
        <v>768</v>
      </c>
      <c r="C15" s="32" t="s">
        <v>769</v>
      </c>
      <c r="D15" s="32" t="s">
        <v>27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>
        <v>3</v>
      </c>
      <c r="H15" s="2">
        <v>20</v>
      </c>
      <c r="I15" s="36">
        <v>3</v>
      </c>
      <c r="J15" s="2">
        <v>20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40</v>
      </c>
      <c r="AJ15" s="3">
        <f t="shared" si="1"/>
        <v>10</v>
      </c>
      <c r="AK15" s="5">
        <f t="shared" si="2"/>
        <v>2</v>
      </c>
      <c r="AL15" s="41">
        <f t="shared" si="3"/>
        <v>40</v>
      </c>
      <c r="AM15" s="33">
        <f t="shared" si="4"/>
        <v>10</v>
      </c>
      <c r="AO15" s="22">
        <f t="shared" si="5"/>
        <v>0</v>
      </c>
      <c r="AP15">
        <f t="shared" si="6"/>
        <v>20</v>
      </c>
      <c r="AQ15">
        <f t="shared" si="7"/>
        <v>20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20</v>
      </c>
      <c r="BE15" s="22">
        <f t="shared" ref="BE15:BR15" si="31">BD15+LARGE($AO15:$BC15,BE$4)</f>
        <v>40</v>
      </c>
      <c r="BF15" s="22">
        <f t="shared" si="31"/>
        <v>40</v>
      </c>
      <c r="BG15" s="22">
        <f t="shared" si="31"/>
        <v>40</v>
      </c>
      <c r="BH15" s="22">
        <f t="shared" si="31"/>
        <v>40</v>
      </c>
      <c r="BI15" s="22">
        <f t="shared" si="31"/>
        <v>40</v>
      </c>
      <c r="BJ15" s="22">
        <f t="shared" si="31"/>
        <v>40</v>
      </c>
      <c r="BK15" s="22">
        <f t="shared" si="31"/>
        <v>40</v>
      </c>
      <c r="BL15" s="22">
        <f t="shared" si="31"/>
        <v>40</v>
      </c>
      <c r="BM15" s="22">
        <f t="shared" si="31"/>
        <v>40</v>
      </c>
      <c r="BN15" s="22">
        <f t="shared" si="31"/>
        <v>40</v>
      </c>
      <c r="BO15" s="22">
        <f t="shared" si="31"/>
        <v>40</v>
      </c>
      <c r="BP15" s="22">
        <f t="shared" si="31"/>
        <v>40</v>
      </c>
      <c r="BQ15" s="22">
        <f t="shared" si="31"/>
        <v>40</v>
      </c>
      <c r="BR15" s="22">
        <f t="shared" si="31"/>
        <v>40</v>
      </c>
    </row>
    <row r="16" spans="1:70" ht="16.5">
      <c r="A16" s="73" t="s">
        <v>610</v>
      </c>
      <c r="B16" s="73" t="s">
        <v>611</v>
      </c>
      <c r="C16" s="73" t="s">
        <v>612</v>
      </c>
      <c r="D16" s="73" t="s">
        <v>43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2</v>
      </c>
      <c r="J16" s="2">
        <v>35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35</v>
      </c>
      <c r="AJ16" s="3">
        <f t="shared" si="1"/>
        <v>12</v>
      </c>
      <c r="AK16" s="5">
        <f t="shared" si="2"/>
        <v>1</v>
      </c>
      <c r="AL16" s="41">
        <f t="shared" si="3"/>
        <v>35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35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35</v>
      </c>
      <c r="BE16" s="22">
        <f t="shared" ref="BE16:BR16" si="32">BD16+LARGE($AO16:$BC16,BE$4)</f>
        <v>35</v>
      </c>
      <c r="BF16" s="22">
        <f t="shared" si="32"/>
        <v>35</v>
      </c>
      <c r="BG16" s="22">
        <f t="shared" si="32"/>
        <v>35</v>
      </c>
      <c r="BH16" s="22">
        <f t="shared" si="32"/>
        <v>35</v>
      </c>
      <c r="BI16" s="22">
        <f t="shared" si="32"/>
        <v>35</v>
      </c>
      <c r="BJ16" s="22">
        <f t="shared" si="32"/>
        <v>35</v>
      </c>
      <c r="BK16" s="22">
        <f t="shared" si="32"/>
        <v>35</v>
      </c>
      <c r="BL16" s="22">
        <f t="shared" si="32"/>
        <v>35</v>
      </c>
      <c r="BM16" s="22">
        <f t="shared" si="32"/>
        <v>35</v>
      </c>
      <c r="BN16" s="22">
        <f t="shared" si="32"/>
        <v>35</v>
      </c>
      <c r="BO16" s="22">
        <f t="shared" si="32"/>
        <v>35</v>
      </c>
      <c r="BP16" s="22">
        <f t="shared" si="32"/>
        <v>35</v>
      </c>
      <c r="BQ16" s="22">
        <f t="shared" si="32"/>
        <v>35</v>
      </c>
      <c r="BR16" s="22">
        <f t="shared" si="32"/>
        <v>35</v>
      </c>
    </row>
    <row r="17" spans="1:70" ht="16.5">
      <c r="A17" s="73" t="s">
        <v>643</v>
      </c>
      <c r="B17" s="73" t="s">
        <v>596</v>
      </c>
      <c r="C17" s="73" t="s">
        <v>517</v>
      </c>
      <c r="D17" s="73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2</v>
      </c>
      <c r="J17" s="2">
        <v>35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35</v>
      </c>
      <c r="AJ17" s="3">
        <f t="shared" si="1"/>
        <v>12</v>
      </c>
      <c r="AK17" s="5">
        <f t="shared" si="2"/>
        <v>1</v>
      </c>
      <c r="AL17" s="41">
        <f t="shared" si="3"/>
        <v>35</v>
      </c>
      <c r="AM17" s="33">
        <f t="shared" si="4"/>
        <v>12</v>
      </c>
      <c r="AO17" s="22">
        <f t="shared" si="5"/>
        <v>0</v>
      </c>
      <c r="AP17">
        <f t="shared" si="6"/>
        <v>0</v>
      </c>
      <c r="AQ17">
        <f t="shared" si="7"/>
        <v>35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35</v>
      </c>
      <c r="BE17" s="22">
        <f t="shared" ref="BE17:BR17" si="33">BD17+LARGE($AO17:$BC17,BE$4)</f>
        <v>35</v>
      </c>
      <c r="BF17" s="22">
        <f t="shared" si="33"/>
        <v>35</v>
      </c>
      <c r="BG17" s="22">
        <f t="shared" si="33"/>
        <v>35</v>
      </c>
      <c r="BH17" s="22">
        <f t="shared" si="33"/>
        <v>35</v>
      </c>
      <c r="BI17" s="22">
        <f t="shared" si="33"/>
        <v>35</v>
      </c>
      <c r="BJ17" s="22">
        <f t="shared" si="33"/>
        <v>35</v>
      </c>
      <c r="BK17" s="22">
        <f t="shared" si="33"/>
        <v>35</v>
      </c>
      <c r="BL17" s="22">
        <f t="shared" si="33"/>
        <v>35</v>
      </c>
      <c r="BM17" s="22">
        <f t="shared" si="33"/>
        <v>35</v>
      </c>
      <c r="BN17" s="22">
        <f t="shared" si="33"/>
        <v>35</v>
      </c>
      <c r="BO17" s="22">
        <f t="shared" si="33"/>
        <v>35</v>
      </c>
      <c r="BP17" s="22">
        <f t="shared" si="33"/>
        <v>35</v>
      </c>
      <c r="BQ17" s="22">
        <f t="shared" si="33"/>
        <v>35</v>
      </c>
      <c r="BR17" s="22">
        <f t="shared" si="33"/>
        <v>35</v>
      </c>
    </row>
    <row r="18" spans="1:70" ht="16.5">
      <c r="A18" s="14"/>
      <c r="B18" s="32" t="s">
        <v>394</v>
      </c>
      <c r="C18" s="32" t="s">
        <v>729</v>
      </c>
      <c r="D18" s="32" t="s">
        <v>44</v>
      </c>
      <c r="E18" s="6">
        <v>3</v>
      </c>
      <c r="F18" s="2">
        <v>20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20</v>
      </c>
      <c r="AJ18" s="3">
        <f t="shared" si="1"/>
        <v>14</v>
      </c>
      <c r="AK18" s="5">
        <f t="shared" si="2"/>
        <v>1</v>
      </c>
      <c r="AL18" s="41">
        <f t="shared" si="3"/>
        <v>20</v>
      </c>
      <c r="AM18" s="33">
        <f t="shared" si="4"/>
        <v>14</v>
      </c>
      <c r="AO18" s="22">
        <f t="shared" si="5"/>
        <v>20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20</v>
      </c>
      <c r="BE18" s="22">
        <f t="shared" ref="BE18:BR18" si="34">BD18+LARGE($AO18:$BC18,BE$4)</f>
        <v>20</v>
      </c>
      <c r="BF18" s="22">
        <f t="shared" si="34"/>
        <v>20</v>
      </c>
      <c r="BG18" s="22">
        <f t="shared" si="34"/>
        <v>20</v>
      </c>
      <c r="BH18" s="22">
        <f t="shared" si="34"/>
        <v>20</v>
      </c>
      <c r="BI18" s="22">
        <f t="shared" si="34"/>
        <v>20</v>
      </c>
      <c r="BJ18" s="22">
        <f t="shared" si="34"/>
        <v>20</v>
      </c>
      <c r="BK18" s="22">
        <f t="shared" si="34"/>
        <v>20</v>
      </c>
      <c r="BL18" s="22">
        <f t="shared" si="34"/>
        <v>20</v>
      </c>
      <c r="BM18" s="22">
        <f t="shared" si="34"/>
        <v>20</v>
      </c>
      <c r="BN18" s="22">
        <f t="shared" si="34"/>
        <v>20</v>
      </c>
      <c r="BO18" s="22">
        <f t="shared" si="34"/>
        <v>20</v>
      </c>
      <c r="BP18" s="22">
        <f t="shared" si="34"/>
        <v>20</v>
      </c>
      <c r="BQ18" s="22">
        <f t="shared" si="34"/>
        <v>20</v>
      </c>
      <c r="BR18" s="22">
        <f t="shared" si="34"/>
        <v>20</v>
      </c>
    </row>
    <row r="19" spans="1:70" ht="16.5">
      <c r="A19" s="14"/>
      <c r="B19" s="32" t="s">
        <v>742</v>
      </c>
      <c r="C19" s="32" t="s">
        <v>743</v>
      </c>
      <c r="D19" s="32" t="s">
        <v>21</v>
      </c>
      <c r="E19" s="6">
        <v>5</v>
      </c>
      <c r="F19" s="2">
        <v>20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20</v>
      </c>
      <c r="AJ19" s="3">
        <f t="shared" si="1"/>
        <v>14</v>
      </c>
      <c r="AK19" s="5">
        <f t="shared" si="2"/>
        <v>1</v>
      </c>
      <c r="AL19" s="41">
        <f t="shared" si="3"/>
        <v>20</v>
      </c>
      <c r="AM19" s="33">
        <f t="shared" si="4"/>
        <v>14</v>
      </c>
      <c r="AO19" s="22">
        <f t="shared" si="5"/>
        <v>20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20</v>
      </c>
      <c r="BE19" s="22">
        <f t="shared" ref="BE19:BR19" si="35">BD19+LARGE($AO19:$BC19,BE$4)</f>
        <v>20</v>
      </c>
      <c r="BF19" s="22">
        <f t="shared" si="35"/>
        <v>20</v>
      </c>
      <c r="BG19" s="22">
        <f t="shared" si="35"/>
        <v>20</v>
      </c>
      <c r="BH19" s="22">
        <f t="shared" si="35"/>
        <v>20</v>
      </c>
      <c r="BI19" s="22">
        <f t="shared" si="35"/>
        <v>20</v>
      </c>
      <c r="BJ19" s="22">
        <f t="shared" si="35"/>
        <v>20</v>
      </c>
      <c r="BK19" s="22">
        <f t="shared" si="35"/>
        <v>20</v>
      </c>
      <c r="BL19" s="22">
        <f t="shared" si="35"/>
        <v>20</v>
      </c>
      <c r="BM19" s="22">
        <f t="shared" si="35"/>
        <v>20</v>
      </c>
      <c r="BN19" s="22">
        <f t="shared" si="35"/>
        <v>20</v>
      </c>
      <c r="BO19" s="22">
        <f t="shared" si="35"/>
        <v>20</v>
      </c>
      <c r="BP19" s="22">
        <f t="shared" si="35"/>
        <v>20</v>
      </c>
      <c r="BQ19" s="22">
        <f t="shared" si="35"/>
        <v>20</v>
      </c>
      <c r="BR19" s="22">
        <f t="shared" si="35"/>
        <v>20</v>
      </c>
    </row>
    <row r="20" spans="1:70" ht="16.5">
      <c r="A20" s="14"/>
      <c r="B20" s="32" t="s">
        <v>772</v>
      </c>
      <c r="C20" s="32" t="s">
        <v>773</v>
      </c>
      <c r="D20" s="32" t="s">
        <v>27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>
        <v>4</v>
      </c>
      <c r="H20" s="2">
        <v>10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10</v>
      </c>
      <c r="AJ20" s="3">
        <f t="shared" si="1"/>
        <v>16</v>
      </c>
      <c r="AK20" s="5">
        <f t="shared" si="2"/>
        <v>1</v>
      </c>
      <c r="AL20" s="41">
        <f t="shared" si="3"/>
        <v>10</v>
      </c>
      <c r="AM20" s="33">
        <f t="shared" si="4"/>
        <v>16</v>
      </c>
      <c r="AO20" s="22">
        <f t="shared" si="5"/>
        <v>0</v>
      </c>
      <c r="AP20">
        <f t="shared" si="6"/>
        <v>10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10</v>
      </c>
      <c r="BE20" s="22">
        <f t="shared" ref="BE20:BR20" si="36">BD20+LARGE($AO20:$BC20,BE$4)</f>
        <v>10</v>
      </c>
      <c r="BF20" s="22">
        <f t="shared" si="36"/>
        <v>10</v>
      </c>
      <c r="BG20" s="22">
        <f t="shared" si="36"/>
        <v>10</v>
      </c>
      <c r="BH20" s="22">
        <f t="shared" si="36"/>
        <v>10</v>
      </c>
      <c r="BI20" s="22">
        <f t="shared" si="36"/>
        <v>10</v>
      </c>
      <c r="BJ20" s="22">
        <f t="shared" si="36"/>
        <v>10</v>
      </c>
      <c r="BK20" s="22">
        <f t="shared" si="36"/>
        <v>10</v>
      </c>
      <c r="BL20" s="22">
        <f t="shared" si="36"/>
        <v>10</v>
      </c>
      <c r="BM20" s="22">
        <f t="shared" si="36"/>
        <v>10</v>
      </c>
      <c r="BN20" s="22">
        <f t="shared" si="36"/>
        <v>10</v>
      </c>
      <c r="BO20" s="22">
        <f t="shared" si="36"/>
        <v>10</v>
      </c>
      <c r="BP20" s="22">
        <f t="shared" si="36"/>
        <v>10</v>
      </c>
      <c r="BQ20" s="22">
        <f t="shared" si="36"/>
        <v>10</v>
      </c>
      <c r="BR20" s="22">
        <f t="shared" si="36"/>
        <v>10</v>
      </c>
    </row>
    <row r="21" spans="1:70" ht="16.5">
      <c r="A21" s="73" t="s">
        <v>618</v>
      </c>
      <c r="B21" s="73" t="s">
        <v>619</v>
      </c>
      <c r="C21" s="73" t="s">
        <v>620</v>
      </c>
      <c r="D21" s="73" t="s">
        <v>221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>
        <v>5</v>
      </c>
      <c r="H21" s="2">
        <v>10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</v>
      </c>
      <c r="AJ21" s="3">
        <f t="shared" si="1"/>
        <v>16</v>
      </c>
      <c r="AK21" s="5">
        <f t="shared" si="2"/>
        <v>1</v>
      </c>
      <c r="AL21" s="41">
        <f t="shared" si="3"/>
        <v>10</v>
      </c>
      <c r="AM21" s="33">
        <f t="shared" si="4"/>
        <v>16</v>
      </c>
      <c r="AO21" s="22">
        <f t="shared" si="5"/>
        <v>0</v>
      </c>
      <c r="AP21">
        <f t="shared" si="6"/>
        <v>10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10</v>
      </c>
      <c r="BE21" s="22">
        <f t="shared" ref="BE21:BR21" si="37">BD21+LARGE($AO21:$BC21,BE$4)</f>
        <v>10</v>
      </c>
      <c r="BF21" s="22">
        <f t="shared" si="37"/>
        <v>10</v>
      </c>
      <c r="BG21" s="22">
        <f t="shared" si="37"/>
        <v>10</v>
      </c>
      <c r="BH21" s="22">
        <f t="shared" si="37"/>
        <v>10</v>
      </c>
      <c r="BI21" s="22">
        <f t="shared" si="37"/>
        <v>10</v>
      </c>
      <c r="BJ21" s="22">
        <f t="shared" si="37"/>
        <v>10</v>
      </c>
      <c r="BK21" s="22">
        <f t="shared" si="37"/>
        <v>10</v>
      </c>
      <c r="BL21" s="22">
        <f t="shared" si="37"/>
        <v>10</v>
      </c>
      <c r="BM21" s="22">
        <f t="shared" si="37"/>
        <v>10</v>
      </c>
      <c r="BN21" s="22">
        <f t="shared" si="37"/>
        <v>10</v>
      </c>
      <c r="BO21" s="22">
        <f t="shared" si="37"/>
        <v>10</v>
      </c>
      <c r="BP21" s="22">
        <f t="shared" si="37"/>
        <v>10</v>
      </c>
      <c r="BQ21" s="22">
        <f t="shared" si="37"/>
        <v>10</v>
      </c>
      <c r="BR21" s="22">
        <f t="shared" si="37"/>
        <v>10</v>
      </c>
    </row>
    <row r="22" spans="1:70" ht="16.5">
      <c r="A22" s="73" t="s">
        <v>650</v>
      </c>
      <c r="B22" s="73" t="s">
        <v>651</v>
      </c>
      <c r="C22" s="73" t="s">
        <v>652</v>
      </c>
      <c r="D22" s="73" t="s">
        <v>19</v>
      </c>
      <c r="E22" s="6">
        <v>5</v>
      </c>
      <c r="F22" s="2">
        <v>10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10</v>
      </c>
      <c r="AJ22" s="3">
        <f t="shared" si="1"/>
        <v>16</v>
      </c>
      <c r="AK22" s="5">
        <f t="shared" si="2"/>
        <v>1</v>
      </c>
      <c r="AL22" s="41">
        <f t="shared" si="3"/>
        <v>10</v>
      </c>
      <c r="AM22" s="33">
        <f t="shared" si="4"/>
        <v>16</v>
      </c>
      <c r="AO22" s="22">
        <f t="shared" si="5"/>
        <v>10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10</v>
      </c>
      <c r="BE22" s="22">
        <f t="shared" ref="BE22:BR22" si="38">BD22+LARGE($AO22:$BC22,BE$4)</f>
        <v>10</v>
      </c>
      <c r="BF22" s="22">
        <f t="shared" si="38"/>
        <v>10</v>
      </c>
      <c r="BG22" s="22">
        <f t="shared" si="38"/>
        <v>10</v>
      </c>
      <c r="BH22" s="22">
        <f t="shared" si="38"/>
        <v>10</v>
      </c>
      <c r="BI22" s="22">
        <f t="shared" si="38"/>
        <v>10</v>
      </c>
      <c r="BJ22" s="22">
        <f t="shared" si="38"/>
        <v>10</v>
      </c>
      <c r="BK22" s="22">
        <f t="shared" si="38"/>
        <v>10</v>
      </c>
      <c r="BL22" s="22">
        <f t="shared" si="38"/>
        <v>10</v>
      </c>
      <c r="BM22" s="22">
        <f t="shared" si="38"/>
        <v>10</v>
      </c>
      <c r="BN22" s="22">
        <f t="shared" si="38"/>
        <v>10</v>
      </c>
      <c r="BO22" s="22">
        <f t="shared" si="38"/>
        <v>10</v>
      </c>
      <c r="BP22" s="22">
        <f t="shared" si="38"/>
        <v>10</v>
      </c>
      <c r="BQ22" s="22">
        <f t="shared" si="38"/>
        <v>10</v>
      </c>
      <c r="BR22" s="22">
        <f t="shared" si="38"/>
        <v>10</v>
      </c>
    </row>
    <row r="23" spans="1:70" ht="16.5">
      <c r="A23" s="73" t="s">
        <v>634</v>
      </c>
      <c r="B23" s="73" t="s">
        <v>635</v>
      </c>
      <c r="C23" s="73" t="s">
        <v>636</v>
      </c>
      <c r="D23" s="73" t="s">
        <v>45</v>
      </c>
      <c r="E23" s="6">
        <v>6</v>
      </c>
      <c r="F23" s="2">
        <v>10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10</v>
      </c>
      <c r="AJ23" s="3">
        <f t="shared" si="1"/>
        <v>16</v>
      </c>
      <c r="AK23" s="5">
        <f t="shared" si="2"/>
        <v>1</v>
      </c>
      <c r="AL23" s="41">
        <f t="shared" si="3"/>
        <v>10</v>
      </c>
      <c r="AM23" s="33">
        <f t="shared" si="4"/>
        <v>16</v>
      </c>
      <c r="AO23" s="22">
        <f t="shared" si="5"/>
        <v>10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10</v>
      </c>
      <c r="BE23" s="22">
        <f t="shared" ref="BE23:BR23" si="39">BD23+LARGE($AO23:$BC23,BE$4)</f>
        <v>10</v>
      </c>
      <c r="BF23" s="22">
        <f t="shared" si="39"/>
        <v>10</v>
      </c>
      <c r="BG23" s="22">
        <f t="shared" si="39"/>
        <v>10</v>
      </c>
      <c r="BH23" s="22">
        <f t="shared" si="39"/>
        <v>10</v>
      </c>
      <c r="BI23" s="22">
        <f t="shared" si="39"/>
        <v>10</v>
      </c>
      <c r="BJ23" s="22">
        <f t="shared" si="39"/>
        <v>10</v>
      </c>
      <c r="BK23" s="22">
        <f t="shared" si="39"/>
        <v>10</v>
      </c>
      <c r="BL23" s="22">
        <f t="shared" si="39"/>
        <v>10</v>
      </c>
      <c r="BM23" s="22">
        <f t="shared" si="39"/>
        <v>10</v>
      </c>
      <c r="BN23" s="22">
        <f t="shared" si="39"/>
        <v>10</v>
      </c>
      <c r="BO23" s="22">
        <f t="shared" si="39"/>
        <v>10</v>
      </c>
      <c r="BP23" s="22">
        <f t="shared" si="39"/>
        <v>10</v>
      </c>
      <c r="BQ23" s="22">
        <f t="shared" si="39"/>
        <v>10</v>
      </c>
      <c r="BR23" s="22">
        <f t="shared" si="39"/>
        <v>10</v>
      </c>
    </row>
    <row r="24" spans="1:70" ht="16.5">
      <c r="A24" s="73" t="s">
        <v>621</v>
      </c>
      <c r="B24" s="73" t="s">
        <v>254</v>
      </c>
      <c r="C24" s="73" t="s">
        <v>622</v>
      </c>
      <c r="D24" s="73" t="s">
        <v>40</v>
      </c>
      <c r="E24" s="6">
        <v>8</v>
      </c>
      <c r="F24" s="2">
        <v>10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10</v>
      </c>
      <c r="AJ24" s="3">
        <f t="shared" si="1"/>
        <v>16</v>
      </c>
      <c r="AK24" s="5">
        <f t="shared" si="2"/>
        <v>1</v>
      </c>
      <c r="AL24" s="41">
        <f t="shared" si="3"/>
        <v>10</v>
      </c>
      <c r="AM24" s="33">
        <f t="shared" si="4"/>
        <v>16</v>
      </c>
      <c r="AO24" s="22">
        <f t="shared" si="5"/>
        <v>10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10</v>
      </c>
      <c r="BE24" s="22">
        <f t="shared" ref="BE24:BR24" si="40">BD24+LARGE($AO24:$BC24,BE$4)</f>
        <v>10</v>
      </c>
      <c r="BF24" s="22">
        <f t="shared" si="40"/>
        <v>10</v>
      </c>
      <c r="BG24" s="22">
        <f t="shared" si="40"/>
        <v>10</v>
      </c>
      <c r="BH24" s="22">
        <f t="shared" si="40"/>
        <v>10</v>
      </c>
      <c r="BI24" s="22">
        <f t="shared" si="40"/>
        <v>10</v>
      </c>
      <c r="BJ24" s="22">
        <f t="shared" si="40"/>
        <v>10</v>
      </c>
      <c r="BK24" s="22">
        <f t="shared" si="40"/>
        <v>10</v>
      </c>
      <c r="BL24" s="22">
        <f t="shared" si="40"/>
        <v>10</v>
      </c>
      <c r="BM24" s="22">
        <f t="shared" si="40"/>
        <v>10</v>
      </c>
      <c r="BN24" s="22">
        <f t="shared" si="40"/>
        <v>10</v>
      </c>
      <c r="BO24" s="22">
        <f t="shared" si="40"/>
        <v>10</v>
      </c>
      <c r="BP24" s="22">
        <f t="shared" si="40"/>
        <v>10</v>
      </c>
      <c r="BQ24" s="22">
        <f t="shared" si="40"/>
        <v>10</v>
      </c>
      <c r="BR24" s="22">
        <f t="shared" si="40"/>
        <v>10</v>
      </c>
    </row>
    <row r="25" spans="1:70" ht="16.5">
      <c r="A25" s="14"/>
      <c r="B25" s="32" t="s">
        <v>749</v>
      </c>
      <c r="C25" s="32" t="s">
        <v>750</v>
      </c>
      <c r="D25" s="32" t="s">
        <v>44</v>
      </c>
      <c r="E25" s="6">
        <v>15</v>
      </c>
      <c r="F25" s="2">
        <v>10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10</v>
      </c>
      <c r="AJ25" s="3">
        <f t="shared" si="1"/>
        <v>16</v>
      </c>
      <c r="AK25" s="5">
        <f t="shared" si="2"/>
        <v>1</v>
      </c>
      <c r="AL25" s="41">
        <f t="shared" si="3"/>
        <v>10</v>
      </c>
      <c r="AM25" s="33">
        <f t="shared" si="4"/>
        <v>16</v>
      </c>
      <c r="AO25" s="22">
        <f t="shared" si="5"/>
        <v>10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10</v>
      </c>
      <c r="BE25" s="22">
        <f t="shared" ref="BE25:BR25" si="41">BD25+LARGE($AO25:$BC25,BE$4)</f>
        <v>10</v>
      </c>
      <c r="BF25" s="22">
        <f t="shared" si="41"/>
        <v>10</v>
      </c>
      <c r="BG25" s="22">
        <f t="shared" si="41"/>
        <v>10</v>
      </c>
      <c r="BH25" s="22">
        <f t="shared" si="41"/>
        <v>10</v>
      </c>
      <c r="BI25" s="22">
        <f t="shared" si="41"/>
        <v>10</v>
      </c>
      <c r="BJ25" s="22">
        <f t="shared" si="41"/>
        <v>10</v>
      </c>
      <c r="BK25" s="22">
        <f t="shared" si="41"/>
        <v>10</v>
      </c>
      <c r="BL25" s="22">
        <f t="shared" si="41"/>
        <v>10</v>
      </c>
      <c r="BM25" s="22">
        <f t="shared" si="41"/>
        <v>10</v>
      </c>
      <c r="BN25" s="22">
        <f t="shared" si="41"/>
        <v>10</v>
      </c>
      <c r="BO25" s="22">
        <f t="shared" si="41"/>
        <v>10</v>
      </c>
      <c r="BP25" s="22">
        <f t="shared" si="41"/>
        <v>10</v>
      </c>
      <c r="BQ25" s="22">
        <f t="shared" si="41"/>
        <v>10</v>
      </c>
      <c r="BR25" s="22">
        <f t="shared" si="41"/>
        <v>10</v>
      </c>
    </row>
    <row r="26" spans="1:70" ht="16.5">
      <c r="A26" s="14"/>
      <c r="B26" s="32" t="s">
        <v>758</v>
      </c>
      <c r="C26" s="32" t="s">
        <v>759</v>
      </c>
      <c r="D26" s="32" t="s">
        <v>22</v>
      </c>
      <c r="E26" s="6">
        <v>4</v>
      </c>
      <c r="F26" s="2"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1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/>
      <c r="B27" s="32" t="s">
        <v>760</v>
      </c>
      <c r="C27" s="32" t="s">
        <v>761</v>
      </c>
      <c r="D27" s="32" t="s">
        <v>7</v>
      </c>
      <c r="E27" s="6">
        <v>7</v>
      </c>
      <c r="F27" s="2"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1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 t="s">
        <v>762</v>
      </c>
      <c r="C28" s="32" t="s">
        <v>763</v>
      </c>
      <c r="D28" s="32" t="s">
        <v>7</v>
      </c>
      <c r="E28" s="6">
        <v>9</v>
      </c>
      <c r="F28" s="2"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1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73" t="s">
        <v>592</v>
      </c>
      <c r="B29" s="73" t="s">
        <v>593</v>
      </c>
      <c r="C29" s="73" t="s">
        <v>594</v>
      </c>
      <c r="D29" s="73" t="s">
        <v>221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73" t="s">
        <v>595</v>
      </c>
      <c r="B30" s="73" t="s">
        <v>596</v>
      </c>
      <c r="C30" s="73" t="s">
        <v>597</v>
      </c>
      <c r="D30" s="73" t="s">
        <v>221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73" t="s">
        <v>598</v>
      </c>
      <c r="B31" s="73" t="s">
        <v>599</v>
      </c>
      <c r="C31" s="73" t="s">
        <v>139</v>
      </c>
      <c r="D31" s="73" t="s">
        <v>41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73" t="s">
        <v>600</v>
      </c>
      <c r="B32" s="73" t="s">
        <v>601</v>
      </c>
      <c r="C32" s="73" t="s">
        <v>602</v>
      </c>
      <c r="D32" s="73" t="s">
        <v>45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73" t="s">
        <v>606</v>
      </c>
      <c r="B33" s="73" t="s">
        <v>607</v>
      </c>
      <c r="C33" s="73" t="s">
        <v>608</v>
      </c>
      <c r="D33" s="73" t="s">
        <v>653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73" t="s">
        <v>609</v>
      </c>
      <c r="B34" s="73" t="s">
        <v>320</v>
      </c>
      <c r="C34" s="73" t="s">
        <v>365</v>
      </c>
      <c r="D34" s="73" t="s">
        <v>56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73" t="s">
        <v>623</v>
      </c>
      <c r="B35" s="73" t="s">
        <v>624</v>
      </c>
      <c r="C35" s="73" t="s">
        <v>625</v>
      </c>
      <c r="D35" s="73" t="s">
        <v>19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73" t="s">
        <v>631</v>
      </c>
      <c r="B36" s="73" t="s">
        <v>632</v>
      </c>
      <c r="C36" s="73" t="s">
        <v>633</v>
      </c>
      <c r="D36" s="73" t="s">
        <v>17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73" t="s">
        <v>637</v>
      </c>
      <c r="B37" s="73" t="s">
        <v>638</v>
      </c>
      <c r="C37" s="73" t="s">
        <v>639</v>
      </c>
      <c r="D37" s="73" t="s">
        <v>17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73" t="s">
        <v>647</v>
      </c>
      <c r="B38" s="73" t="s">
        <v>648</v>
      </c>
      <c r="C38" s="73" t="s">
        <v>649</v>
      </c>
      <c r="D38" s="73" t="s">
        <v>21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/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72" xr:uid="{00000000-0002-0000-0B00-000000000000}">
      <formula1>liste_clubs</formula1>
    </dataValidation>
    <dataValidation type="list" allowBlank="1" showInputMessage="1" sqref="A5:A72" xr:uid="{00000000-0002-0000-0B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47"/>
  <dimension ref="A1:BR72"/>
  <sheetViews>
    <sheetView topLeftCell="D1" workbookViewId="0">
      <selection activeCell="H7" sqref="H7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0.453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53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>
        <f>IF(Paramètres!K5&lt;&gt;"",Paramètres!K5,"")</f>
        <v>45311</v>
      </c>
      <c r="J1" s="87"/>
      <c r="K1" s="87">
        <f>IF(Paramètres!K6&lt;&gt;"",Paramètres!K6,"")</f>
        <v>45326</v>
      </c>
      <c r="L1" s="87"/>
      <c r="M1" s="87">
        <f>IF(Paramètres!K7&lt;&gt;"",Paramètres!K7,"")</f>
        <v>45333</v>
      </c>
      <c r="N1" s="87"/>
      <c r="O1" s="87">
        <f>IF(Paramètres!K8&lt;&gt;"",Paramètres!K8,"")</f>
        <v>45368</v>
      </c>
      <c r="P1" s="87"/>
      <c r="Q1" s="87">
        <f>IF(Paramètres!K9&lt;&gt;"",Paramètres!K9,"")</f>
        <v>45396</v>
      </c>
      <c r="R1" s="87"/>
      <c r="S1" s="87" t="str">
        <f>IF(Paramètres!K10&lt;&gt;"",Paramètres!K10,"")</f>
        <v>4&amp;5/05/2024</v>
      </c>
      <c r="T1" s="87"/>
      <c r="U1" s="87" t="str">
        <f>IF(Paramètres!K11&lt;&gt;"",Paramètres!K11,"")</f>
        <v>25&amp;26/05/2024</v>
      </c>
      <c r="V1" s="87"/>
      <c r="W1" s="87">
        <f>IF(Paramètres!K12&lt;&gt;"",Paramètres!K12,"")</f>
        <v>45458</v>
      </c>
      <c r="X1" s="87"/>
      <c r="Y1" s="87">
        <f>IF(Paramètres!K13&lt;&gt;"",Paramètres!K13,"")</f>
        <v>45473</v>
      </c>
      <c r="Z1" s="87"/>
      <c r="AA1" s="87">
        <f>IF(Paramètres!K14&lt;&gt;"",Paramètres!K14,"")</f>
        <v>45550</v>
      </c>
      <c r="AB1" s="87"/>
      <c r="AC1" s="87">
        <f>IF(Paramètres!K15&lt;&gt;"",Paramètres!K15,"")</f>
        <v>45564</v>
      </c>
      <c r="AD1" s="87"/>
      <c r="AE1" s="87">
        <f>IF(Paramètres!K16&lt;&gt;"",Paramètres!K16,"")</f>
        <v>45571</v>
      </c>
      <c r="AF1" s="87"/>
      <c r="AG1" s="87">
        <f>IF(Paramètres!K17&lt;&gt;"",Paramètres!K17,"")</f>
        <v>45613</v>
      </c>
      <c r="AH1" s="97"/>
      <c r="AI1" s="99" t="s">
        <v>0</v>
      </c>
      <c r="AJ1" s="99"/>
      <c r="AK1" s="99"/>
      <c r="AL1" s="99"/>
      <c r="AM1" s="99"/>
    </row>
    <row r="2" spans="1:70" ht="32.25" customHeight="1">
      <c r="A2" s="89"/>
      <c r="B2" s="92"/>
      <c r="C2" s="92"/>
      <c r="D2" s="95"/>
      <c r="E2" s="97" t="str">
        <f>IF(E1&lt;&gt;"",Paramètres!L3,"")</f>
        <v>Triathlon</v>
      </c>
      <c r="F2" s="98"/>
      <c r="G2" s="97" t="str">
        <f>IF(G1&lt;&gt;"",Paramètres!L4,"")</f>
        <v>Bike &amp; Run</v>
      </c>
      <c r="H2" s="98"/>
      <c r="I2" s="97" t="str">
        <f>IF(I1&lt;&gt;"",Paramètres!L5,"")</f>
        <v>Bike &amp; Run</v>
      </c>
      <c r="J2" s="98"/>
      <c r="K2" s="97" t="str">
        <f>IF(K1&lt;&gt;"",Paramètres!L6,"")</f>
        <v>Bike &amp; Run</v>
      </c>
      <c r="L2" s="98"/>
      <c r="M2" s="97" t="str">
        <f>IF(M1&lt;&gt;"",Paramètres!L7,"")</f>
        <v>Class Triathlon</v>
      </c>
      <c r="N2" s="98"/>
      <c r="O2" s="97" t="str">
        <f>IF(O1&lt;&gt;"",Paramètres!L8,"")</f>
        <v>Bike &amp; Run</v>
      </c>
      <c r="P2" s="98"/>
      <c r="Q2" s="97" t="str">
        <f>IF(Q1&lt;&gt;"",Paramètres!L9,"")</f>
        <v>Cross Duathlon</v>
      </c>
      <c r="R2" s="98"/>
      <c r="S2" s="97" t="str">
        <f>IF(S1&lt;&gt;"",Paramètres!L10,"")</f>
        <v>Cross Triathlon - Triathlon</v>
      </c>
      <c r="T2" s="98"/>
      <c r="U2" s="97" t="str">
        <f>IF(U1&lt;&gt;"",Paramètres!L11,"")</f>
        <v>Cross Triathlon - Triathlon</v>
      </c>
      <c r="V2" s="98"/>
      <c r="W2" s="97" t="str">
        <f>IF(W1&lt;&gt;"",Paramètres!L12,"")</f>
        <v>Aquathlon</v>
      </c>
      <c r="X2" s="98"/>
      <c r="Y2" s="97" t="str">
        <f>IF(Y1&lt;&gt;"",Paramètres!L13,"")</f>
        <v>Cross Triathlon - Triathlon</v>
      </c>
      <c r="Z2" s="98"/>
      <c r="AA2" s="97" t="str">
        <f>IF(AA1&lt;&gt;"",Paramètres!L14,"")</f>
        <v>Cross Triathlon - Triathlon</v>
      </c>
      <c r="AB2" s="98"/>
      <c r="AC2" s="97" t="str">
        <f>IF(AC1&lt;&gt;"",Paramètres!L15,"")</f>
        <v>Cross Triathlon - Triathlon</v>
      </c>
      <c r="AD2" s="98"/>
      <c r="AE2" s="97" t="str">
        <f>IF(AE1&lt;&gt;"",Paramètres!L16,"")</f>
        <v>Cross Duathlon</v>
      </c>
      <c r="AF2" s="98"/>
      <c r="AG2" s="97" t="str">
        <f>IF(AG1&lt;&gt;"",Paramètres!L17,"")</f>
        <v>Bike &amp; Run</v>
      </c>
      <c r="AH2" s="103"/>
      <c r="AI2" s="101" t="s">
        <v>87</v>
      </c>
      <c r="AJ2" s="101"/>
      <c r="AK2" s="101"/>
      <c r="AL2" s="102">
        <f>Paramètres!T15</f>
        <v>9</v>
      </c>
      <c r="AM2" s="102"/>
    </row>
    <row r="3" spans="1:70" ht="44.25" customHeight="1">
      <c r="A3" s="90"/>
      <c r="B3" s="93"/>
      <c r="C3" s="93"/>
      <c r="D3" s="96"/>
      <c r="E3" s="97" t="str">
        <f>IF(E1&lt;&gt;"",Paramètres!M3,"")</f>
        <v>La Chapelle d'Angillon (18)</v>
      </c>
      <c r="F3" s="98"/>
      <c r="G3" s="97" t="str">
        <f>IF(G1&lt;&gt;"",Paramètres!M4,"")</f>
        <v>Amilly (45)</v>
      </c>
      <c r="H3" s="98"/>
      <c r="I3" s="97" t="str">
        <f>IF(I1&lt;&gt;"",Paramètres!M5,"")</f>
        <v>St Avertin (37)</v>
      </c>
      <c r="J3" s="98"/>
      <c r="K3" s="97" t="str">
        <f>IF(K1&lt;&gt;"",Paramètres!M6,"")</f>
        <v>Orléans (45)</v>
      </c>
      <c r="L3" s="98"/>
      <c r="M3" s="97" t="str">
        <f>IF(M1&lt;&gt;"",Paramètres!M7,"")</f>
        <v>Châteauroux (36)</v>
      </c>
      <c r="N3" s="98"/>
      <c r="O3" s="97" t="str">
        <f>IF(O1&lt;&gt;"",Paramètres!M8,"")</f>
        <v>Bourges (18)</v>
      </c>
      <c r="P3" s="98"/>
      <c r="Q3" s="97" t="str">
        <f>IF(Q1&lt;&gt;"",Paramètres!M9,"")</f>
        <v>St Cyr sur Loire (37)</v>
      </c>
      <c r="R3" s="98"/>
      <c r="S3" s="97" t="str">
        <f>IF(S1&lt;&gt;"",Paramètres!M10,"")</f>
        <v>Suèvres (41)</v>
      </c>
      <c r="T3" s="98"/>
      <c r="U3" s="97" t="str">
        <f>IF(U1&lt;&gt;"",Paramètres!M11,"")</f>
        <v>Villiers sur Loir (41)</v>
      </c>
      <c r="V3" s="98"/>
      <c r="W3" s="97" t="str">
        <f>IF(W1&lt;&gt;"",Paramètres!M12,"")</f>
        <v>St Laurent Nouan (41)</v>
      </c>
      <c r="X3" s="98"/>
      <c r="Y3" s="97" t="str">
        <f>IF(Y1&lt;&gt;"",Paramètres!M13,"")</f>
        <v>St George sur Eure (28)</v>
      </c>
      <c r="Z3" s="98"/>
      <c r="AA3" s="97" t="str">
        <f>IF(AA1&lt;&gt;"",Paramètres!M14,"")</f>
        <v>Joué les Tours (37)</v>
      </c>
      <c r="AB3" s="98"/>
      <c r="AC3" s="97" t="str">
        <f>IF(AC1&lt;&gt;"",Paramètres!M15,"")</f>
        <v>Chartres (28)</v>
      </c>
      <c r="AD3" s="98"/>
      <c r="AE3" s="97" t="str">
        <f>IF(AE1&lt;&gt;"",Paramètres!M16,"")</f>
        <v>Chaâteau Renault (37)</v>
      </c>
      <c r="AF3" s="98"/>
      <c r="AG3" s="97" t="str">
        <f>IF(AG1&lt;&gt;"",Paramètres!M17,"")</f>
        <v>Amilly (45)</v>
      </c>
      <c r="AH3" s="98"/>
      <c r="AI3" s="101"/>
      <c r="AJ3" s="101"/>
      <c r="AK3" s="101"/>
      <c r="AL3" s="102"/>
      <c r="AM3" s="102"/>
      <c r="BD3" s="100" t="s">
        <v>103</v>
      </c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73" t="s">
        <v>720</v>
      </c>
      <c r="B5" s="73" t="s">
        <v>721</v>
      </c>
      <c r="C5" s="73" t="s">
        <v>722</v>
      </c>
      <c r="D5" s="73" t="s">
        <v>19</v>
      </c>
      <c r="E5" s="6">
        <v>1</v>
      </c>
      <c r="F5" s="2">
        <v>55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110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HLOOKUP($AL$2,$BD$4:$BR$72,ROW(A5)-3,FALSE)</f>
        <v>110</v>
      </c>
      <c r="AM5" s="33">
        <f t="shared" ref="AM5:AM36" si="4">IF(AL5&lt;&gt;0,RANK(AL5,$AL$5:$AL$72),"")</f>
        <v>1</v>
      </c>
      <c r="AO5" s="22">
        <f t="shared" ref="AO5:AO36" si="5">F5</f>
        <v>55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110</v>
      </c>
      <c r="BG5" s="22">
        <f t="shared" si="21"/>
        <v>110</v>
      </c>
      <c r="BH5" s="22">
        <f t="shared" si="21"/>
        <v>110</v>
      </c>
      <c r="BI5" s="22">
        <f t="shared" si="21"/>
        <v>110</v>
      </c>
      <c r="BJ5" s="22">
        <f t="shared" si="21"/>
        <v>110</v>
      </c>
      <c r="BK5" s="22">
        <f t="shared" si="21"/>
        <v>110</v>
      </c>
      <c r="BL5" s="22">
        <f t="shared" si="21"/>
        <v>110</v>
      </c>
      <c r="BM5" s="22">
        <f t="shared" si="21"/>
        <v>110</v>
      </c>
      <c r="BN5" s="22">
        <f t="shared" si="21"/>
        <v>110</v>
      </c>
      <c r="BO5" s="22">
        <f t="shared" si="21"/>
        <v>110</v>
      </c>
      <c r="BP5" s="22">
        <f t="shared" si="21"/>
        <v>110</v>
      </c>
      <c r="BQ5" s="22">
        <f t="shared" si="21"/>
        <v>110</v>
      </c>
      <c r="BR5" s="22">
        <f t="shared" si="21"/>
        <v>110</v>
      </c>
    </row>
    <row r="6" spans="1:70" ht="16.5">
      <c r="A6" s="73" t="s">
        <v>713</v>
      </c>
      <c r="B6" s="73" t="s">
        <v>714</v>
      </c>
      <c r="C6" s="73" t="s">
        <v>715</v>
      </c>
      <c r="D6" s="73" t="s">
        <v>19</v>
      </c>
      <c r="E6" s="6">
        <v>1</v>
      </c>
      <c r="F6" s="2">
        <v>55</v>
      </c>
      <c r="G6" s="4">
        <v>2</v>
      </c>
      <c r="H6" s="2">
        <v>35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90</v>
      </c>
      <c r="AJ6" s="3">
        <f t="shared" si="1"/>
        <v>2</v>
      </c>
      <c r="AK6" s="5">
        <f t="shared" si="2"/>
        <v>2</v>
      </c>
      <c r="AL6" s="41">
        <f t="shared" si="3"/>
        <v>90</v>
      </c>
      <c r="AM6" s="33">
        <f t="shared" si="4"/>
        <v>2</v>
      </c>
      <c r="AO6" s="22">
        <f t="shared" si="5"/>
        <v>55</v>
      </c>
      <c r="AP6">
        <f t="shared" si="6"/>
        <v>35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90</v>
      </c>
      <c r="BF6" s="22">
        <f t="shared" si="22"/>
        <v>90</v>
      </c>
      <c r="BG6" s="22">
        <f t="shared" si="22"/>
        <v>90</v>
      </c>
      <c r="BH6" s="22">
        <f t="shared" si="22"/>
        <v>90</v>
      </c>
      <c r="BI6" s="22">
        <f t="shared" si="22"/>
        <v>90</v>
      </c>
      <c r="BJ6" s="22">
        <f t="shared" si="22"/>
        <v>90</v>
      </c>
      <c r="BK6" s="22">
        <f t="shared" si="22"/>
        <v>90</v>
      </c>
      <c r="BL6" s="22">
        <f t="shared" si="22"/>
        <v>90</v>
      </c>
      <c r="BM6" s="22">
        <f t="shared" si="22"/>
        <v>90</v>
      </c>
      <c r="BN6" s="22">
        <f t="shared" si="22"/>
        <v>90</v>
      </c>
      <c r="BO6" s="22">
        <f t="shared" si="22"/>
        <v>90</v>
      </c>
      <c r="BP6" s="22">
        <f t="shared" si="22"/>
        <v>90</v>
      </c>
      <c r="BQ6" s="22">
        <f t="shared" si="22"/>
        <v>90</v>
      </c>
      <c r="BR6" s="22">
        <f t="shared" si="22"/>
        <v>90</v>
      </c>
    </row>
    <row r="7" spans="1:70" ht="16.5">
      <c r="A7" s="73"/>
      <c r="B7" s="73" t="s">
        <v>753</v>
      </c>
      <c r="C7" s="73" t="s">
        <v>754</v>
      </c>
      <c r="D7" s="32" t="s">
        <v>21</v>
      </c>
      <c r="E7" s="6">
        <v>3</v>
      </c>
      <c r="F7" s="2">
        <v>20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20</v>
      </c>
      <c r="AJ7" s="3">
        <f t="shared" si="1"/>
        <v>3</v>
      </c>
      <c r="AK7" s="5">
        <f t="shared" si="2"/>
        <v>1</v>
      </c>
      <c r="AL7" s="41">
        <f t="shared" si="3"/>
        <v>20</v>
      </c>
      <c r="AM7" s="33">
        <f t="shared" si="4"/>
        <v>3</v>
      </c>
      <c r="AO7" s="22">
        <f t="shared" si="5"/>
        <v>20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20</v>
      </c>
      <c r="BE7" s="22">
        <f t="shared" ref="BE7:BR7" si="23">BD7+LARGE($AO7:$BC7,BE$4)</f>
        <v>20</v>
      </c>
      <c r="BF7" s="22">
        <f t="shared" si="23"/>
        <v>20</v>
      </c>
      <c r="BG7" s="22">
        <f t="shared" si="23"/>
        <v>20</v>
      </c>
      <c r="BH7" s="22">
        <f t="shared" si="23"/>
        <v>20</v>
      </c>
      <c r="BI7" s="22">
        <f t="shared" si="23"/>
        <v>20</v>
      </c>
      <c r="BJ7" s="22">
        <f t="shared" si="23"/>
        <v>20</v>
      </c>
      <c r="BK7" s="22">
        <f t="shared" si="23"/>
        <v>20</v>
      </c>
      <c r="BL7" s="22">
        <f t="shared" si="23"/>
        <v>20</v>
      </c>
      <c r="BM7" s="22">
        <f t="shared" si="23"/>
        <v>20</v>
      </c>
      <c r="BN7" s="22">
        <f t="shared" si="23"/>
        <v>20</v>
      </c>
      <c r="BO7" s="22">
        <f t="shared" si="23"/>
        <v>20</v>
      </c>
      <c r="BP7" s="22">
        <f t="shared" si="23"/>
        <v>20</v>
      </c>
      <c r="BQ7" s="22">
        <f t="shared" si="23"/>
        <v>20</v>
      </c>
      <c r="BR7" s="22">
        <f t="shared" si="23"/>
        <v>20</v>
      </c>
    </row>
    <row r="8" spans="1:70" ht="16.5">
      <c r="A8" s="73"/>
      <c r="B8" s="73" t="s">
        <v>711</v>
      </c>
      <c r="C8" s="73" t="s">
        <v>712</v>
      </c>
      <c r="D8" s="32" t="s">
        <v>19</v>
      </c>
      <c r="E8" s="6">
        <v>5</v>
      </c>
      <c r="F8" s="2">
        <v>10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10</v>
      </c>
      <c r="AJ8" s="3">
        <f t="shared" si="1"/>
        <v>4</v>
      </c>
      <c r="AK8" s="5">
        <f t="shared" si="2"/>
        <v>1</v>
      </c>
      <c r="AL8" s="41">
        <f t="shared" si="3"/>
        <v>10</v>
      </c>
      <c r="AM8" s="33">
        <f t="shared" si="4"/>
        <v>4</v>
      </c>
      <c r="AO8" s="22">
        <f t="shared" si="5"/>
        <v>10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10</v>
      </c>
      <c r="BE8" s="22">
        <f t="shared" ref="BE8:BR8" si="24">BD8+LARGE($AO8:$BC8,BE$4)</f>
        <v>10</v>
      </c>
      <c r="BF8" s="22">
        <f t="shared" si="24"/>
        <v>10</v>
      </c>
      <c r="BG8" s="22">
        <f t="shared" si="24"/>
        <v>10</v>
      </c>
      <c r="BH8" s="22">
        <f t="shared" si="24"/>
        <v>10</v>
      </c>
      <c r="BI8" s="22">
        <f t="shared" si="24"/>
        <v>10</v>
      </c>
      <c r="BJ8" s="22">
        <f t="shared" si="24"/>
        <v>10</v>
      </c>
      <c r="BK8" s="22">
        <f t="shared" si="24"/>
        <v>10</v>
      </c>
      <c r="BL8" s="22">
        <f t="shared" si="24"/>
        <v>10</v>
      </c>
      <c r="BM8" s="22">
        <f t="shared" si="24"/>
        <v>10</v>
      </c>
      <c r="BN8" s="22">
        <f t="shared" si="24"/>
        <v>10</v>
      </c>
      <c r="BO8" s="22">
        <f t="shared" si="24"/>
        <v>10</v>
      </c>
      <c r="BP8" s="22">
        <f t="shared" si="24"/>
        <v>10</v>
      </c>
      <c r="BQ8" s="22">
        <f t="shared" si="24"/>
        <v>10</v>
      </c>
      <c r="BR8" s="22">
        <f t="shared" si="24"/>
        <v>10</v>
      </c>
    </row>
    <row r="9" spans="1:70" ht="16.5">
      <c r="A9" s="73" t="s">
        <v>696</v>
      </c>
      <c r="B9" s="73" t="s">
        <v>697</v>
      </c>
      <c r="C9" s="73" t="s">
        <v>698</v>
      </c>
      <c r="D9" s="73" t="s">
        <v>44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0</v>
      </c>
      <c r="AJ9" s="3" t="str">
        <f t="shared" si="1"/>
        <v/>
      </c>
      <c r="AK9" s="5">
        <f t="shared" si="2"/>
        <v>0</v>
      </c>
      <c r="AL9" s="41">
        <f t="shared" si="3"/>
        <v>0</v>
      </c>
      <c r="AM9" s="33" t="str">
        <f t="shared" si="4"/>
        <v/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0</v>
      </c>
      <c r="BE9" s="22">
        <f t="shared" ref="BE9:BR9" si="25">BD9+LARGE($AO9:$BC9,BE$4)</f>
        <v>0</v>
      </c>
      <c r="BF9" s="22">
        <f t="shared" si="25"/>
        <v>0</v>
      </c>
      <c r="BG9" s="22">
        <f t="shared" si="25"/>
        <v>0</v>
      </c>
      <c r="BH9" s="22">
        <f t="shared" si="25"/>
        <v>0</v>
      </c>
      <c r="BI9" s="22">
        <f t="shared" si="25"/>
        <v>0</v>
      </c>
      <c r="BJ9" s="22">
        <f t="shared" si="25"/>
        <v>0</v>
      </c>
      <c r="BK9" s="22">
        <f t="shared" si="25"/>
        <v>0</v>
      </c>
      <c r="BL9" s="22">
        <f t="shared" si="25"/>
        <v>0</v>
      </c>
      <c r="BM9" s="22">
        <f t="shared" si="25"/>
        <v>0</v>
      </c>
      <c r="BN9" s="22">
        <f t="shared" si="25"/>
        <v>0</v>
      </c>
      <c r="BO9" s="22">
        <f t="shared" si="25"/>
        <v>0</v>
      </c>
      <c r="BP9" s="22">
        <f t="shared" si="25"/>
        <v>0</v>
      </c>
      <c r="BQ9" s="22">
        <f t="shared" si="25"/>
        <v>0</v>
      </c>
      <c r="BR9" s="22">
        <f t="shared" si="25"/>
        <v>0</v>
      </c>
    </row>
    <row r="10" spans="1:70" ht="16.5">
      <c r="A10" s="73" t="s">
        <v>699</v>
      </c>
      <c r="B10" s="73" t="s">
        <v>700</v>
      </c>
      <c r="C10" s="73" t="s">
        <v>701</v>
      </c>
      <c r="D10" s="73" t="s">
        <v>19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0</v>
      </c>
      <c r="AJ10" s="3" t="str">
        <f t="shared" si="1"/>
        <v/>
      </c>
      <c r="AK10" s="5">
        <f t="shared" si="2"/>
        <v>0</v>
      </c>
      <c r="AL10" s="41">
        <f t="shared" si="3"/>
        <v>0</v>
      </c>
      <c r="AM10" s="33" t="str">
        <f t="shared" si="4"/>
        <v/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0</v>
      </c>
      <c r="BE10" s="22">
        <f t="shared" ref="BE10:BR10" si="26">BD10+LARGE($AO10:$BC10,BE$4)</f>
        <v>0</v>
      </c>
      <c r="BF10" s="22">
        <f t="shared" si="26"/>
        <v>0</v>
      </c>
      <c r="BG10" s="22">
        <f t="shared" si="26"/>
        <v>0</v>
      </c>
      <c r="BH10" s="22">
        <f t="shared" si="26"/>
        <v>0</v>
      </c>
      <c r="BI10" s="22">
        <f t="shared" si="26"/>
        <v>0</v>
      </c>
      <c r="BJ10" s="22">
        <f t="shared" si="26"/>
        <v>0</v>
      </c>
      <c r="BK10" s="22">
        <f t="shared" si="26"/>
        <v>0</v>
      </c>
      <c r="BL10" s="22">
        <f t="shared" si="26"/>
        <v>0</v>
      </c>
      <c r="BM10" s="22">
        <f t="shared" si="26"/>
        <v>0</v>
      </c>
      <c r="BN10" s="22">
        <f t="shared" si="26"/>
        <v>0</v>
      </c>
      <c r="BO10" s="22">
        <f t="shared" si="26"/>
        <v>0</v>
      </c>
      <c r="BP10" s="22">
        <f t="shared" si="26"/>
        <v>0</v>
      </c>
      <c r="BQ10" s="22">
        <f t="shared" si="26"/>
        <v>0</v>
      </c>
      <c r="BR10" s="22">
        <f t="shared" si="26"/>
        <v>0</v>
      </c>
    </row>
    <row r="11" spans="1:70" ht="16.5">
      <c r="A11" s="73" t="s">
        <v>702</v>
      </c>
      <c r="B11" s="73" t="s">
        <v>703</v>
      </c>
      <c r="C11" s="73" t="s">
        <v>136</v>
      </c>
      <c r="D11" s="73" t="s">
        <v>38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0</v>
      </c>
      <c r="AJ11" s="3" t="str">
        <f t="shared" si="1"/>
        <v/>
      </c>
      <c r="AK11" s="5">
        <f t="shared" si="2"/>
        <v>0</v>
      </c>
      <c r="AL11" s="41">
        <f t="shared" si="3"/>
        <v>0</v>
      </c>
      <c r="AM11" s="33" t="str">
        <f t="shared" si="4"/>
        <v/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0</v>
      </c>
      <c r="BE11" s="22">
        <f t="shared" ref="BE11:BR11" si="27">BD11+LARGE($AO11:$BC11,BE$4)</f>
        <v>0</v>
      </c>
      <c r="BF11" s="22">
        <f t="shared" si="27"/>
        <v>0</v>
      </c>
      <c r="BG11" s="22">
        <f t="shared" si="27"/>
        <v>0</v>
      </c>
      <c r="BH11" s="22">
        <f t="shared" si="27"/>
        <v>0</v>
      </c>
      <c r="BI11" s="22">
        <f t="shared" si="27"/>
        <v>0</v>
      </c>
      <c r="BJ11" s="22">
        <f t="shared" si="27"/>
        <v>0</v>
      </c>
      <c r="BK11" s="22">
        <f t="shared" si="27"/>
        <v>0</v>
      </c>
      <c r="BL11" s="22">
        <f t="shared" si="27"/>
        <v>0</v>
      </c>
      <c r="BM11" s="22">
        <f t="shared" si="27"/>
        <v>0</v>
      </c>
      <c r="BN11" s="22">
        <f t="shared" si="27"/>
        <v>0</v>
      </c>
      <c r="BO11" s="22">
        <f t="shared" si="27"/>
        <v>0</v>
      </c>
      <c r="BP11" s="22">
        <f t="shared" si="27"/>
        <v>0</v>
      </c>
      <c r="BQ11" s="22">
        <f t="shared" si="27"/>
        <v>0</v>
      </c>
      <c r="BR11" s="22">
        <f t="shared" si="27"/>
        <v>0</v>
      </c>
    </row>
    <row r="12" spans="1:70" ht="16.5">
      <c r="A12" s="73" t="s">
        <v>704</v>
      </c>
      <c r="B12" s="73" t="s">
        <v>516</v>
      </c>
      <c r="C12" s="73" t="s">
        <v>617</v>
      </c>
      <c r="D12" s="73" t="s">
        <v>221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0</v>
      </c>
      <c r="AJ12" s="3" t="str">
        <f t="shared" si="1"/>
        <v/>
      </c>
      <c r="AK12" s="5">
        <f t="shared" si="2"/>
        <v>0</v>
      </c>
      <c r="AL12" s="41">
        <f t="shared" si="3"/>
        <v>0</v>
      </c>
      <c r="AM12" s="33" t="str">
        <f t="shared" si="4"/>
        <v/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0</v>
      </c>
      <c r="BE12" s="22">
        <f t="shared" ref="BE12:BR12" si="28">BD12+LARGE($AO12:$BC12,BE$4)</f>
        <v>0</v>
      </c>
      <c r="BF12" s="22">
        <f t="shared" si="28"/>
        <v>0</v>
      </c>
      <c r="BG12" s="22">
        <f t="shared" si="28"/>
        <v>0</v>
      </c>
      <c r="BH12" s="22">
        <f t="shared" si="28"/>
        <v>0</v>
      </c>
      <c r="BI12" s="22">
        <f t="shared" si="28"/>
        <v>0</v>
      </c>
      <c r="BJ12" s="22">
        <f t="shared" si="28"/>
        <v>0</v>
      </c>
      <c r="BK12" s="22">
        <f t="shared" si="28"/>
        <v>0</v>
      </c>
      <c r="BL12" s="22">
        <f t="shared" si="28"/>
        <v>0</v>
      </c>
      <c r="BM12" s="22">
        <f t="shared" si="28"/>
        <v>0</v>
      </c>
      <c r="BN12" s="22">
        <f t="shared" si="28"/>
        <v>0</v>
      </c>
      <c r="BO12" s="22">
        <f t="shared" si="28"/>
        <v>0</v>
      </c>
      <c r="BP12" s="22">
        <f t="shared" si="28"/>
        <v>0</v>
      </c>
      <c r="BQ12" s="22">
        <f t="shared" si="28"/>
        <v>0</v>
      </c>
      <c r="BR12" s="22">
        <f t="shared" si="28"/>
        <v>0</v>
      </c>
    </row>
    <row r="13" spans="1:70" ht="16.5">
      <c r="A13" s="73" t="s">
        <v>705</v>
      </c>
      <c r="B13" s="73" t="s">
        <v>474</v>
      </c>
      <c r="C13" s="73" t="s">
        <v>706</v>
      </c>
      <c r="D13" s="73" t="s">
        <v>19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0</v>
      </c>
      <c r="AJ13" s="3" t="str">
        <f t="shared" si="1"/>
        <v/>
      </c>
      <c r="AK13" s="5">
        <f t="shared" si="2"/>
        <v>0</v>
      </c>
      <c r="AL13" s="41">
        <f t="shared" si="3"/>
        <v>0</v>
      </c>
      <c r="AM13" s="33" t="str">
        <f t="shared" si="4"/>
        <v/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0</v>
      </c>
      <c r="BE13" s="22">
        <f t="shared" ref="BE13:BR13" si="29">BD13+LARGE($AO13:$BC13,BE$4)</f>
        <v>0</v>
      </c>
      <c r="BF13" s="22">
        <f t="shared" si="29"/>
        <v>0</v>
      </c>
      <c r="BG13" s="22">
        <f t="shared" si="29"/>
        <v>0</v>
      </c>
      <c r="BH13" s="22">
        <f t="shared" si="29"/>
        <v>0</v>
      </c>
      <c r="BI13" s="22">
        <f t="shared" si="29"/>
        <v>0</v>
      </c>
      <c r="BJ13" s="22">
        <f t="shared" si="29"/>
        <v>0</v>
      </c>
      <c r="BK13" s="22">
        <f t="shared" si="29"/>
        <v>0</v>
      </c>
      <c r="BL13" s="22">
        <f t="shared" si="29"/>
        <v>0</v>
      </c>
      <c r="BM13" s="22">
        <f t="shared" si="29"/>
        <v>0</v>
      </c>
      <c r="BN13" s="22">
        <f t="shared" si="29"/>
        <v>0</v>
      </c>
      <c r="BO13" s="22">
        <f t="shared" si="29"/>
        <v>0</v>
      </c>
      <c r="BP13" s="22">
        <f t="shared" si="29"/>
        <v>0</v>
      </c>
      <c r="BQ13" s="22">
        <f t="shared" si="29"/>
        <v>0</v>
      </c>
      <c r="BR13" s="22">
        <f t="shared" si="29"/>
        <v>0</v>
      </c>
    </row>
    <row r="14" spans="1:70" ht="16.5">
      <c r="A14" s="73" t="s">
        <v>707</v>
      </c>
      <c r="B14" s="73" t="s">
        <v>708</v>
      </c>
      <c r="C14" s="73" t="s">
        <v>709</v>
      </c>
      <c r="D14" s="73" t="s">
        <v>43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0</v>
      </c>
      <c r="AJ14" s="3" t="str">
        <f t="shared" si="1"/>
        <v/>
      </c>
      <c r="AK14" s="5">
        <f t="shared" si="2"/>
        <v>0</v>
      </c>
      <c r="AL14" s="41">
        <f t="shared" si="3"/>
        <v>0</v>
      </c>
      <c r="AM14" s="33" t="str">
        <f t="shared" si="4"/>
        <v/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0</v>
      </c>
      <c r="BE14" s="22">
        <f t="shared" ref="BE14:BR14" si="30">BD14+LARGE($AO14:$BC14,BE$4)</f>
        <v>0</v>
      </c>
      <c r="BF14" s="22">
        <f t="shared" si="30"/>
        <v>0</v>
      </c>
      <c r="BG14" s="22">
        <f t="shared" si="30"/>
        <v>0</v>
      </c>
      <c r="BH14" s="22">
        <f t="shared" si="30"/>
        <v>0</v>
      </c>
      <c r="BI14" s="22">
        <f t="shared" si="30"/>
        <v>0</v>
      </c>
      <c r="BJ14" s="22">
        <f t="shared" si="30"/>
        <v>0</v>
      </c>
      <c r="BK14" s="22">
        <f t="shared" si="30"/>
        <v>0</v>
      </c>
      <c r="BL14" s="22">
        <f t="shared" si="30"/>
        <v>0</v>
      </c>
      <c r="BM14" s="22">
        <f t="shared" si="30"/>
        <v>0</v>
      </c>
      <c r="BN14" s="22">
        <f t="shared" si="30"/>
        <v>0</v>
      </c>
      <c r="BO14" s="22">
        <f t="shared" si="30"/>
        <v>0</v>
      </c>
      <c r="BP14" s="22">
        <f t="shared" si="30"/>
        <v>0</v>
      </c>
      <c r="BQ14" s="22">
        <f t="shared" si="30"/>
        <v>0</v>
      </c>
      <c r="BR14" s="22">
        <f t="shared" si="30"/>
        <v>0</v>
      </c>
    </row>
    <row r="15" spans="1:70" ht="16.5">
      <c r="A15" s="73" t="s">
        <v>710</v>
      </c>
      <c r="B15" s="73" t="s">
        <v>711</v>
      </c>
      <c r="C15" s="73" t="s">
        <v>712</v>
      </c>
      <c r="D15" s="73" t="s">
        <v>19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0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73" t="s">
        <v>716</v>
      </c>
      <c r="B16" s="73" t="s">
        <v>156</v>
      </c>
      <c r="C16" s="73" t="s">
        <v>717</v>
      </c>
      <c r="D16" s="73" t="s">
        <v>19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73" t="s">
        <v>718</v>
      </c>
      <c r="B17" s="73" t="s">
        <v>719</v>
      </c>
      <c r="C17" s="73" t="s">
        <v>388</v>
      </c>
      <c r="D17" s="73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73"/>
      <c r="B18" s="73"/>
      <c r="C18" s="73"/>
      <c r="D18" s="32"/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73"/>
      <c r="B19" s="73"/>
      <c r="C19" s="73"/>
      <c r="D19" s="32"/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73"/>
      <c r="B20" s="73"/>
      <c r="C20" s="73"/>
      <c r="D20" s="32"/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73"/>
      <c r="B21" s="73"/>
      <c r="C21" s="73"/>
      <c r="D21" s="32"/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73"/>
      <c r="B22" s="73"/>
      <c r="C22" s="73"/>
      <c r="D22" s="32"/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4"/>
      <c r="B23" s="32"/>
      <c r="C23" s="32"/>
      <c r="D23" s="32"/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/>
      <c r="B24" s="32"/>
      <c r="C24" s="32"/>
      <c r="D24" s="32"/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/>
      <c r="B25" s="32"/>
      <c r="C25" s="32"/>
      <c r="D25" s="32"/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/>
      <c r="B26" s="32"/>
      <c r="C26" s="32"/>
      <c r="D26" s="32"/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B27" s="32"/>
      <c r="C27" s="32"/>
      <c r="D27" s="32"/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/>
      <c r="C28" s="32"/>
      <c r="D28" s="32"/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/>
      <c r="C29" s="32"/>
      <c r="D29" s="32"/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/>
      <c r="C30" s="32"/>
      <c r="D30" s="32"/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/>
      <c r="C31" s="32"/>
      <c r="D31" s="32"/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/>
      <c r="C32" s="32"/>
      <c r="D32" s="32"/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/>
      <c r="C33" s="32"/>
      <c r="D33" s="32"/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/>
      <c r="C34" s="32"/>
      <c r="D34" s="32"/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/>
      <c r="C35" s="32"/>
      <c r="D35" s="32"/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/>
      <c r="C36" s="32"/>
      <c r="D36" s="32"/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/>
      <c r="C37" s="32"/>
      <c r="D37" s="32"/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/>
      <c r="C38" s="32"/>
      <c r="D38" s="32"/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/>
      <c r="C39" s="32"/>
      <c r="D39" s="32"/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/>
      <c r="C40" s="32"/>
      <c r="D40" s="32"/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/>
      <c r="C41" s="32"/>
      <c r="D41" s="32"/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/>
      <c r="C42" s="32"/>
      <c r="D42" s="32"/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/>
      <c r="C43" s="32"/>
      <c r="D43" s="32"/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/>
      <c r="C44" s="32"/>
      <c r="D44" s="32"/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/>
      <c r="C45" s="32"/>
      <c r="D45" s="32"/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/>
      <c r="C46" s="32"/>
      <c r="D46" s="32"/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/>
      <c r="C47" s="32"/>
      <c r="D47" s="32"/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/>
      <c r="C48" s="32"/>
      <c r="D48" s="32"/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/>
      <c r="C49" s="32"/>
      <c r="D49" s="32"/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/>
      <c r="C50" s="32"/>
      <c r="D50" s="32"/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/>
      <c r="C51" s="32"/>
      <c r="D51" s="32"/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/>
      <c r="C52" s="32"/>
      <c r="D52" s="32"/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/>
      <c r="C53" s="32"/>
      <c r="D53" s="32"/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/>
      <c r="C54" s="32"/>
      <c r="D54" s="32"/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/>
      <c r="C55" s="32"/>
      <c r="D55" s="32"/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/>
      <c r="C56" s="32"/>
      <c r="D56" s="32"/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/>
      <c r="C57" s="32"/>
      <c r="D57" s="32"/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/>
      <c r="C58" s="32"/>
      <c r="D58" s="32"/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/>
      <c r="C59" s="32"/>
      <c r="D59" s="32"/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/>
      <c r="C60" s="32"/>
      <c r="D60" s="32"/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/>
      <c r="C61" s="32"/>
      <c r="D61" s="32"/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>F69+H69+J69+L69+N69+P69+R69+T69+V69+X69+Z69+AB69+AD69+AF69+AH69</f>
        <v>0</v>
      </c>
      <c r="AJ69" s="3" t="str">
        <f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6">BD69+LARGE($AO69:$BC69,BE$4)</f>
        <v>0</v>
      </c>
      <c r="BF69" s="22">
        <f t="shared" si="106"/>
        <v>0</v>
      </c>
      <c r="BG69" s="22">
        <f t="shared" si="106"/>
        <v>0</v>
      </c>
      <c r="BH69" s="22">
        <f t="shared" si="106"/>
        <v>0</v>
      </c>
      <c r="BI69" s="22">
        <f t="shared" si="106"/>
        <v>0</v>
      </c>
      <c r="BJ69" s="22">
        <f t="shared" si="106"/>
        <v>0</v>
      </c>
      <c r="BK69" s="22">
        <f t="shared" si="106"/>
        <v>0</v>
      </c>
      <c r="BL69" s="22">
        <f t="shared" si="106"/>
        <v>0</v>
      </c>
      <c r="BM69" s="22">
        <f t="shared" si="106"/>
        <v>0</v>
      </c>
      <c r="BN69" s="22">
        <f t="shared" si="106"/>
        <v>0</v>
      </c>
      <c r="BO69" s="22">
        <f t="shared" si="106"/>
        <v>0</v>
      </c>
      <c r="BP69" s="22">
        <f t="shared" si="106"/>
        <v>0</v>
      </c>
      <c r="BQ69" s="22">
        <f t="shared" si="106"/>
        <v>0</v>
      </c>
      <c r="BR69" s="22">
        <f t="shared" si="106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>F70+H70+J70+L70+N70+P70+R70+T70+V70+X70+Z70+AB70+AD70+AF70+AH70</f>
        <v>0</v>
      </c>
      <c r="AJ70" s="3" t="str">
        <f>IF(AI70&lt;&gt;0,RANK(AI70,$AI$5:$AI$72),"")</f>
        <v/>
      </c>
      <c r="AK70" s="5">
        <f t="shared" si="55"/>
        <v>0</v>
      </c>
      <c r="AL70" s="41">
        <f t="shared" si="56"/>
        <v>0</v>
      </c>
      <c r="AM70" s="33" t="str">
        <f>IF(AL70&lt;&gt;0,RANK(AL70,$AL$5:$AL$72),"")</f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07">BD70+LARGE($AO70:$BC70,BE$4)</f>
        <v>0</v>
      </c>
      <c r="BF70" s="22">
        <f t="shared" si="107"/>
        <v>0</v>
      </c>
      <c r="BG70" s="22">
        <f t="shared" si="107"/>
        <v>0</v>
      </c>
      <c r="BH70" s="22">
        <f t="shared" si="107"/>
        <v>0</v>
      </c>
      <c r="BI70" s="22">
        <f t="shared" si="107"/>
        <v>0</v>
      </c>
      <c r="BJ70" s="22">
        <f t="shared" si="107"/>
        <v>0</v>
      </c>
      <c r="BK70" s="22">
        <f t="shared" si="107"/>
        <v>0</v>
      </c>
      <c r="BL70" s="22">
        <f t="shared" si="107"/>
        <v>0</v>
      </c>
      <c r="BM70" s="22">
        <f t="shared" si="107"/>
        <v>0</v>
      </c>
      <c r="BN70" s="22">
        <f t="shared" si="107"/>
        <v>0</v>
      </c>
      <c r="BO70" s="22">
        <f t="shared" si="107"/>
        <v>0</v>
      </c>
      <c r="BP70" s="22">
        <f t="shared" si="107"/>
        <v>0</v>
      </c>
      <c r="BQ70" s="22">
        <f t="shared" si="107"/>
        <v>0</v>
      </c>
      <c r="BR70" s="22">
        <f t="shared" si="107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>F71+H71+J71+L71+N71+P71+R71+T71+V71+X71+Z71+AB71+AD71+AF71+AH71</f>
        <v>0</v>
      </c>
      <c r="AJ71" s="3" t="str">
        <f>IF(AI71&lt;&gt;0,RANK(AI71,$AI$5:$AI$72),"")</f>
        <v/>
      </c>
      <c r="AK71" s="5">
        <f t="shared" si="55"/>
        <v>0</v>
      </c>
      <c r="AL71" s="41">
        <f t="shared" si="56"/>
        <v>0</v>
      </c>
      <c r="AM71" s="33" t="str">
        <f>IF(AL71&lt;&gt;0,RANK(AL71,$AL$5:$AL$72),"")</f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08">BD71+LARGE($AO71:$BC71,BE$4)</f>
        <v>0</v>
      </c>
      <c r="BF71" s="22">
        <f t="shared" si="108"/>
        <v>0</v>
      </c>
      <c r="BG71" s="22">
        <f t="shared" si="108"/>
        <v>0</v>
      </c>
      <c r="BH71" s="22">
        <f t="shared" si="108"/>
        <v>0</v>
      </c>
      <c r="BI71" s="22">
        <f t="shared" si="108"/>
        <v>0</v>
      </c>
      <c r="BJ71" s="22">
        <f t="shared" si="108"/>
        <v>0</v>
      </c>
      <c r="BK71" s="22">
        <f t="shared" si="108"/>
        <v>0</v>
      </c>
      <c r="BL71" s="22">
        <f t="shared" si="108"/>
        <v>0</v>
      </c>
      <c r="BM71" s="22">
        <f t="shared" si="108"/>
        <v>0</v>
      </c>
      <c r="BN71" s="22">
        <f t="shared" si="108"/>
        <v>0</v>
      </c>
      <c r="BO71" s="22">
        <f t="shared" si="108"/>
        <v>0</v>
      </c>
      <c r="BP71" s="22">
        <f t="shared" si="108"/>
        <v>0</v>
      </c>
      <c r="BQ71" s="22">
        <f t="shared" si="108"/>
        <v>0</v>
      </c>
      <c r="BR71" s="22">
        <f t="shared" si="108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>F72+H72+J72+L72+N72+P72+R72+T72+V72+X72+Z72+AB72+AD72+AF72+AH72</f>
        <v>0</v>
      </c>
      <c r="AJ72" s="3" t="str">
        <f>IF(AI72&lt;&gt;0,RANK(AI72,$AI$5:$AI$72),"")</f>
        <v/>
      </c>
      <c r="AK72" s="5">
        <f t="shared" si="55"/>
        <v>0</v>
      </c>
      <c r="AL72" s="41">
        <f t="shared" si="56"/>
        <v>0</v>
      </c>
      <c r="AM72" s="33" t="str">
        <f>IF(AL72&lt;&gt;0,RANK(AL72,$AL$5:$AL$72),"")</f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09">BD72+LARGE($AO72:$BC72,BE$4)</f>
        <v>0</v>
      </c>
      <c r="BF72" s="22">
        <f t="shared" si="109"/>
        <v>0</v>
      </c>
      <c r="BG72" s="22">
        <f t="shared" si="109"/>
        <v>0</v>
      </c>
      <c r="BH72" s="22">
        <f t="shared" si="109"/>
        <v>0</v>
      </c>
      <c r="BI72" s="22">
        <f t="shared" si="109"/>
        <v>0</v>
      </c>
      <c r="BJ72" s="22">
        <f t="shared" si="109"/>
        <v>0</v>
      </c>
      <c r="BK72" s="22">
        <f t="shared" si="109"/>
        <v>0</v>
      </c>
      <c r="BL72" s="22">
        <f t="shared" si="109"/>
        <v>0</v>
      </c>
      <c r="BM72" s="22">
        <f t="shared" si="109"/>
        <v>0</v>
      </c>
      <c r="BN72" s="22">
        <f t="shared" si="109"/>
        <v>0</v>
      </c>
      <c r="BO72" s="22">
        <f t="shared" si="109"/>
        <v>0</v>
      </c>
      <c r="BP72" s="22">
        <f t="shared" si="109"/>
        <v>0</v>
      </c>
      <c r="BQ72" s="22">
        <f t="shared" si="109"/>
        <v>0</v>
      </c>
      <c r="BR72" s="22">
        <f t="shared" si="109"/>
        <v>0</v>
      </c>
    </row>
  </sheetData>
  <sheetProtection selectLockedCells="1" selectUnlockedCells="1"/>
  <sortState xmlns:xlrd2="http://schemas.microsoft.com/office/spreadsheetml/2017/richdata2" ref="A5:AM72">
    <sortCondition ref="E4:E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C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C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48"/>
  <dimension ref="A1:BR72"/>
  <sheetViews>
    <sheetView topLeftCell="B1" workbookViewId="0">
      <selection activeCell="AE11" sqref="AE11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0.453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54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>
        <f>IF(Paramètres!K5&lt;&gt;"",Paramètres!K5,"")</f>
        <v>45311</v>
      </c>
      <c r="J1" s="87"/>
      <c r="K1" s="87">
        <f>IF(Paramètres!K6&lt;&gt;"",Paramètres!K6,"")</f>
        <v>45326</v>
      </c>
      <c r="L1" s="87"/>
      <c r="M1" s="87">
        <f>IF(Paramètres!K7&lt;&gt;"",Paramètres!K7,"")</f>
        <v>45333</v>
      </c>
      <c r="N1" s="87"/>
      <c r="O1" s="87">
        <f>IF(Paramètres!K8&lt;&gt;"",Paramètres!K8,"")</f>
        <v>45368</v>
      </c>
      <c r="P1" s="87"/>
      <c r="Q1" s="87">
        <f>IF(Paramètres!K9&lt;&gt;"",Paramètres!K9,"")</f>
        <v>45396</v>
      </c>
      <c r="R1" s="87"/>
      <c r="S1" s="87" t="str">
        <f>IF(Paramètres!K10&lt;&gt;"",Paramètres!K10,"")</f>
        <v>4&amp;5/05/2024</v>
      </c>
      <c r="T1" s="87"/>
      <c r="U1" s="87" t="str">
        <f>IF(Paramètres!K11&lt;&gt;"",Paramètres!K11,"")</f>
        <v>25&amp;26/05/2024</v>
      </c>
      <c r="V1" s="87"/>
      <c r="W1" s="87">
        <f>IF(Paramètres!K12&lt;&gt;"",Paramètres!K12,"")</f>
        <v>45458</v>
      </c>
      <c r="X1" s="87"/>
      <c r="Y1" s="87">
        <f>IF(Paramètres!K13&lt;&gt;"",Paramètres!K13,"")</f>
        <v>45473</v>
      </c>
      <c r="Z1" s="87"/>
      <c r="AA1" s="87">
        <f>IF(Paramètres!K14&lt;&gt;"",Paramètres!K14,"")</f>
        <v>45550</v>
      </c>
      <c r="AB1" s="87"/>
      <c r="AC1" s="87">
        <f>IF(Paramètres!K15&lt;&gt;"",Paramètres!K15,"")</f>
        <v>45564</v>
      </c>
      <c r="AD1" s="87"/>
      <c r="AE1" s="87">
        <f>IF(Paramètres!K16&lt;&gt;"",Paramètres!K16,"")</f>
        <v>45571</v>
      </c>
      <c r="AF1" s="87"/>
      <c r="AG1" s="87">
        <f>IF(Paramètres!K17&lt;&gt;"",Paramètres!K17,"")</f>
        <v>45613</v>
      </c>
      <c r="AH1" s="97"/>
      <c r="AI1" s="99" t="s">
        <v>0</v>
      </c>
      <c r="AJ1" s="99"/>
      <c r="AK1" s="99"/>
      <c r="AL1" s="99"/>
      <c r="AM1" s="99"/>
    </row>
    <row r="2" spans="1:70" ht="32.25" customHeight="1">
      <c r="A2" s="89"/>
      <c r="B2" s="92"/>
      <c r="C2" s="92"/>
      <c r="D2" s="95"/>
      <c r="E2" s="97" t="str">
        <f>IF(E1&lt;&gt;"",Paramètres!L3,"")</f>
        <v>Triathlon</v>
      </c>
      <c r="F2" s="98"/>
      <c r="G2" s="97" t="str">
        <f>IF(G1&lt;&gt;"",Paramètres!L4,"")</f>
        <v>Bike &amp; Run</v>
      </c>
      <c r="H2" s="98"/>
      <c r="I2" s="97" t="str">
        <f>IF(I1&lt;&gt;"",Paramètres!L5,"")</f>
        <v>Bike &amp; Run</v>
      </c>
      <c r="J2" s="98"/>
      <c r="K2" s="97" t="str">
        <f>IF(K1&lt;&gt;"",Paramètres!L6,"")</f>
        <v>Bike &amp; Run</v>
      </c>
      <c r="L2" s="98"/>
      <c r="M2" s="97" t="str">
        <f>IF(M1&lt;&gt;"",Paramètres!L7,"")</f>
        <v>Class Triathlon</v>
      </c>
      <c r="N2" s="98"/>
      <c r="O2" s="97" t="str">
        <f>IF(O1&lt;&gt;"",Paramètres!L8,"")</f>
        <v>Bike &amp; Run</v>
      </c>
      <c r="P2" s="98"/>
      <c r="Q2" s="97" t="str">
        <f>IF(Q1&lt;&gt;"",Paramètres!L9,"")</f>
        <v>Cross Duathlon</v>
      </c>
      <c r="R2" s="98"/>
      <c r="S2" s="97" t="str">
        <f>IF(S1&lt;&gt;"",Paramètres!L10,"")</f>
        <v>Cross Triathlon - Triathlon</v>
      </c>
      <c r="T2" s="98"/>
      <c r="U2" s="97" t="str">
        <f>IF(U1&lt;&gt;"",Paramètres!L11,"")</f>
        <v>Cross Triathlon - Triathlon</v>
      </c>
      <c r="V2" s="98"/>
      <c r="W2" s="97" t="str">
        <f>IF(W1&lt;&gt;"",Paramètres!L12,"")</f>
        <v>Aquathlon</v>
      </c>
      <c r="X2" s="98"/>
      <c r="Y2" s="97" t="str">
        <f>IF(Y1&lt;&gt;"",Paramètres!L13,"")</f>
        <v>Cross Triathlon - Triathlon</v>
      </c>
      <c r="Z2" s="98"/>
      <c r="AA2" s="97" t="str">
        <f>IF(AA1&lt;&gt;"",Paramètres!L14,"")</f>
        <v>Cross Triathlon - Triathlon</v>
      </c>
      <c r="AB2" s="98"/>
      <c r="AC2" s="97" t="str">
        <f>IF(AC1&lt;&gt;"",Paramètres!L15,"")</f>
        <v>Cross Triathlon - Triathlon</v>
      </c>
      <c r="AD2" s="98"/>
      <c r="AE2" s="97" t="str">
        <f>IF(AE1&lt;&gt;"",Paramètres!L16,"")</f>
        <v>Cross Duathlon</v>
      </c>
      <c r="AF2" s="98"/>
      <c r="AG2" s="97" t="str">
        <f>IF(AG1&lt;&gt;"",Paramètres!L17,"")</f>
        <v>Bike &amp; Run</v>
      </c>
      <c r="AH2" s="103"/>
      <c r="AI2" s="101" t="s">
        <v>87</v>
      </c>
      <c r="AJ2" s="101"/>
      <c r="AK2" s="101"/>
      <c r="AL2" s="102">
        <f>Paramètres!T16</f>
        <v>9</v>
      </c>
      <c r="AM2" s="102"/>
    </row>
    <row r="3" spans="1:70" ht="44.25" customHeight="1">
      <c r="A3" s="90"/>
      <c r="B3" s="93"/>
      <c r="C3" s="93"/>
      <c r="D3" s="96"/>
      <c r="E3" s="97" t="str">
        <f>IF(E1&lt;&gt;"",Paramètres!M3,"")</f>
        <v>La Chapelle d'Angillon (18)</v>
      </c>
      <c r="F3" s="98"/>
      <c r="G3" s="97" t="str">
        <f>IF(G1&lt;&gt;"",Paramètres!M4,"")</f>
        <v>Amilly (45)</v>
      </c>
      <c r="H3" s="98"/>
      <c r="I3" s="97" t="str">
        <f>IF(I1&lt;&gt;"",Paramètres!M5,"")</f>
        <v>St Avertin (37)</v>
      </c>
      <c r="J3" s="98"/>
      <c r="K3" s="97" t="str">
        <f>IF(K1&lt;&gt;"",Paramètres!M6,"")</f>
        <v>Orléans (45)</v>
      </c>
      <c r="L3" s="98"/>
      <c r="M3" s="97" t="str">
        <f>IF(M1&lt;&gt;"",Paramètres!M7,"")</f>
        <v>Châteauroux (36)</v>
      </c>
      <c r="N3" s="98"/>
      <c r="O3" s="97" t="str">
        <f>IF(O1&lt;&gt;"",Paramètres!M8,"")</f>
        <v>Bourges (18)</v>
      </c>
      <c r="P3" s="98"/>
      <c r="Q3" s="97" t="str">
        <f>IF(Q1&lt;&gt;"",Paramètres!M9,"")</f>
        <v>St Cyr sur Loire (37)</v>
      </c>
      <c r="R3" s="98"/>
      <c r="S3" s="97" t="str">
        <f>IF(S1&lt;&gt;"",Paramètres!M10,"")</f>
        <v>Suèvres (41)</v>
      </c>
      <c r="T3" s="98"/>
      <c r="U3" s="97" t="str">
        <f>IF(U1&lt;&gt;"",Paramètres!M11,"")</f>
        <v>Villiers sur Loir (41)</v>
      </c>
      <c r="V3" s="98"/>
      <c r="W3" s="97" t="str">
        <f>IF(W1&lt;&gt;"",Paramètres!M12,"")</f>
        <v>St Laurent Nouan (41)</v>
      </c>
      <c r="X3" s="98"/>
      <c r="Y3" s="97" t="str">
        <f>IF(Y1&lt;&gt;"",Paramètres!M13,"")</f>
        <v>St George sur Eure (28)</v>
      </c>
      <c r="Z3" s="98"/>
      <c r="AA3" s="97" t="str">
        <f>IF(AA1&lt;&gt;"",Paramètres!M14,"")</f>
        <v>Joué les Tours (37)</v>
      </c>
      <c r="AB3" s="98"/>
      <c r="AC3" s="97" t="str">
        <f>IF(AC1&lt;&gt;"",Paramètres!M15,"")</f>
        <v>Chartres (28)</v>
      </c>
      <c r="AD3" s="98"/>
      <c r="AE3" s="97" t="str">
        <f>IF(AE1&lt;&gt;"",Paramètres!M16,"")</f>
        <v>Chaâteau Renault (37)</v>
      </c>
      <c r="AF3" s="98"/>
      <c r="AG3" s="97" t="str">
        <f>IF(AG1&lt;&gt;"",Paramètres!M17,"")</f>
        <v>Amilly (45)</v>
      </c>
      <c r="AH3" s="98"/>
      <c r="AI3" s="101"/>
      <c r="AJ3" s="101"/>
      <c r="AK3" s="101"/>
      <c r="AL3" s="102"/>
      <c r="AM3" s="102"/>
      <c r="BD3" s="100" t="s">
        <v>103</v>
      </c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14"/>
      <c r="B5" s="32" t="s">
        <v>407</v>
      </c>
      <c r="C5" s="32" t="s">
        <v>764</v>
      </c>
      <c r="D5" s="32" t="s">
        <v>44</v>
      </c>
      <c r="E5" s="6">
        <v>1</v>
      </c>
      <c r="F5" s="2">
        <v>55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55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1</v>
      </c>
      <c r="AL5" s="41">
        <f t="shared" ref="AL5:AL36" si="3">HLOOKUP($AL$2,$BD$4:$BR$72,ROW(A5)-3,FALSE)</f>
        <v>55</v>
      </c>
      <c r="AM5" s="33">
        <f t="shared" ref="AM5:AM36" si="4">IF(AL5&lt;&gt;0,RANK(AL5,$AL$5:$AL$72),"")</f>
        <v>1</v>
      </c>
      <c r="AO5" s="22">
        <f t="shared" ref="AO5:AO36" si="5">F5</f>
        <v>55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55</v>
      </c>
      <c r="BF5" s="22">
        <f t="shared" si="21"/>
        <v>55</v>
      </c>
      <c r="BG5" s="22">
        <f t="shared" si="21"/>
        <v>55</v>
      </c>
      <c r="BH5" s="22">
        <f t="shared" si="21"/>
        <v>55</v>
      </c>
      <c r="BI5" s="22">
        <f t="shared" si="21"/>
        <v>55</v>
      </c>
      <c r="BJ5" s="22">
        <f t="shared" si="21"/>
        <v>55</v>
      </c>
      <c r="BK5" s="22">
        <f t="shared" si="21"/>
        <v>55</v>
      </c>
      <c r="BL5" s="22">
        <f t="shared" si="21"/>
        <v>55</v>
      </c>
      <c r="BM5" s="22">
        <f t="shared" si="21"/>
        <v>55</v>
      </c>
      <c r="BN5" s="22">
        <f t="shared" si="21"/>
        <v>55</v>
      </c>
      <c r="BO5" s="22">
        <f t="shared" si="21"/>
        <v>55</v>
      </c>
      <c r="BP5" s="22">
        <f t="shared" si="21"/>
        <v>55</v>
      </c>
      <c r="BQ5" s="22">
        <f t="shared" si="21"/>
        <v>55</v>
      </c>
      <c r="BR5" s="22">
        <f t="shared" si="21"/>
        <v>55</v>
      </c>
    </row>
    <row r="6" spans="1:70" ht="16.5">
      <c r="A6" s="73" t="s">
        <v>654</v>
      </c>
      <c r="B6" s="73" t="s">
        <v>655</v>
      </c>
      <c r="C6" s="73" t="s">
        <v>656</v>
      </c>
      <c r="D6" s="74" t="s">
        <v>20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55</v>
      </c>
      <c r="AJ6" s="3">
        <f t="shared" si="1"/>
        <v>1</v>
      </c>
      <c r="AK6" s="5">
        <f t="shared" si="2"/>
        <v>1</v>
      </c>
      <c r="AL6" s="41">
        <f t="shared" si="3"/>
        <v>55</v>
      </c>
      <c r="AM6" s="33">
        <f t="shared" si="4"/>
        <v>1</v>
      </c>
      <c r="AO6" s="22">
        <f t="shared" si="5"/>
        <v>0</v>
      </c>
      <c r="AP6">
        <f t="shared" si="6"/>
        <v>55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55</v>
      </c>
      <c r="BF6" s="22">
        <f t="shared" si="22"/>
        <v>55</v>
      </c>
      <c r="BG6" s="22">
        <f t="shared" si="22"/>
        <v>55</v>
      </c>
      <c r="BH6" s="22">
        <f t="shared" si="22"/>
        <v>55</v>
      </c>
      <c r="BI6" s="22">
        <f t="shared" si="22"/>
        <v>55</v>
      </c>
      <c r="BJ6" s="22">
        <f t="shared" si="22"/>
        <v>55</v>
      </c>
      <c r="BK6" s="22">
        <f t="shared" si="22"/>
        <v>55</v>
      </c>
      <c r="BL6" s="22">
        <f t="shared" si="22"/>
        <v>55</v>
      </c>
      <c r="BM6" s="22">
        <f t="shared" si="22"/>
        <v>55</v>
      </c>
      <c r="BN6" s="22">
        <f t="shared" si="22"/>
        <v>55</v>
      </c>
      <c r="BO6" s="22">
        <f t="shared" si="22"/>
        <v>55</v>
      </c>
      <c r="BP6" s="22">
        <f t="shared" si="22"/>
        <v>55</v>
      </c>
      <c r="BQ6" s="22">
        <f t="shared" si="22"/>
        <v>55</v>
      </c>
      <c r="BR6" s="22">
        <f t="shared" si="22"/>
        <v>55</v>
      </c>
    </row>
    <row r="7" spans="1:70" ht="16.5">
      <c r="A7" s="14"/>
      <c r="B7" s="32" t="s">
        <v>757</v>
      </c>
      <c r="C7" s="32" t="s">
        <v>663</v>
      </c>
      <c r="D7" s="32" t="s">
        <v>21</v>
      </c>
      <c r="E7" s="6">
        <v>2</v>
      </c>
      <c r="F7" s="2">
        <v>35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35</v>
      </c>
      <c r="AJ7" s="3">
        <f t="shared" si="1"/>
        <v>3</v>
      </c>
      <c r="AK7" s="5">
        <f t="shared" si="2"/>
        <v>1</v>
      </c>
      <c r="AL7" s="41">
        <f t="shared" si="3"/>
        <v>35</v>
      </c>
      <c r="AM7" s="33">
        <f t="shared" si="4"/>
        <v>3</v>
      </c>
      <c r="AO7" s="22">
        <f t="shared" si="5"/>
        <v>35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35</v>
      </c>
      <c r="BE7" s="22">
        <f t="shared" ref="BE7:BR7" si="23">BD7+LARGE($AO7:$BC7,BE$4)</f>
        <v>35</v>
      </c>
      <c r="BF7" s="22">
        <f t="shared" si="23"/>
        <v>35</v>
      </c>
      <c r="BG7" s="22">
        <f t="shared" si="23"/>
        <v>35</v>
      </c>
      <c r="BH7" s="22">
        <f t="shared" si="23"/>
        <v>35</v>
      </c>
      <c r="BI7" s="22">
        <f t="shared" si="23"/>
        <v>35</v>
      </c>
      <c r="BJ7" s="22">
        <f t="shared" si="23"/>
        <v>35</v>
      </c>
      <c r="BK7" s="22">
        <f t="shared" si="23"/>
        <v>35</v>
      </c>
      <c r="BL7" s="22">
        <f t="shared" si="23"/>
        <v>35</v>
      </c>
      <c r="BM7" s="22">
        <f t="shared" si="23"/>
        <v>35</v>
      </c>
      <c r="BN7" s="22">
        <f t="shared" si="23"/>
        <v>35</v>
      </c>
      <c r="BO7" s="22">
        <f t="shared" si="23"/>
        <v>35</v>
      </c>
      <c r="BP7" s="22">
        <f t="shared" si="23"/>
        <v>35</v>
      </c>
      <c r="BQ7" s="22">
        <f t="shared" si="23"/>
        <v>35</v>
      </c>
      <c r="BR7" s="22">
        <f t="shared" si="23"/>
        <v>35</v>
      </c>
    </row>
    <row r="8" spans="1:70" ht="16.5">
      <c r="A8" s="73" t="s">
        <v>676</v>
      </c>
      <c r="B8" s="73" t="s">
        <v>677</v>
      </c>
      <c r="C8" s="73" t="s">
        <v>678</v>
      </c>
      <c r="D8" s="74" t="s">
        <v>221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35</v>
      </c>
      <c r="AJ8" s="3">
        <f t="shared" si="1"/>
        <v>3</v>
      </c>
      <c r="AK8" s="5">
        <f t="shared" si="2"/>
        <v>1</v>
      </c>
      <c r="AL8" s="41">
        <f t="shared" si="3"/>
        <v>35</v>
      </c>
      <c r="AM8" s="33">
        <f t="shared" si="4"/>
        <v>3</v>
      </c>
      <c r="AO8" s="22">
        <f t="shared" si="5"/>
        <v>0</v>
      </c>
      <c r="AP8">
        <f t="shared" si="6"/>
        <v>35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35</v>
      </c>
      <c r="BE8" s="22">
        <f t="shared" ref="BE8:BR8" si="24">BD8+LARGE($AO8:$BC8,BE$4)</f>
        <v>35</v>
      </c>
      <c r="BF8" s="22">
        <f t="shared" si="24"/>
        <v>35</v>
      </c>
      <c r="BG8" s="22">
        <f t="shared" si="24"/>
        <v>35</v>
      </c>
      <c r="BH8" s="22">
        <f t="shared" si="24"/>
        <v>35</v>
      </c>
      <c r="BI8" s="22">
        <f t="shared" si="24"/>
        <v>35</v>
      </c>
      <c r="BJ8" s="22">
        <f t="shared" si="24"/>
        <v>35</v>
      </c>
      <c r="BK8" s="22">
        <f t="shared" si="24"/>
        <v>35</v>
      </c>
      <c r="BL8" s="22">
        <f t="shared" si="24"/>
        <v>35</v>
      </c>
      <c r="BM8" s="22">
        <f t="shared" si="24"/>
        <v>35</v>
      </c>
      <c r="BN8" s="22">
        <f t="shared" si="24"/>
        <v>35</v>
      </c>
      <c r="BO8" s="22">
        <f t="shared" si="24"/>
        <v>35</v>
      </c>
      <c r="BP8" s="22">
        <f t="shared" si="24"/>
        <v>35</v>
      </c>
      <c r="BQ8" s="22">
        <f t="shared" si="24"/>
        <v>35</v>
      </c>
      <c r="BR8" s="22">
        <f t="shared" si="24"/>
        <v>35</v>
      </c>
    </row>
    <row r="9" spans="1:70" ht="16.5">
      <c r="A9" s="14"/>
      <c r="B9" s="32" t="s">
        <v>404</v>
      </c>
      <c r="C9" s="32" t="s">
        <v>765</v>
      </c>
      <c r="D9" s="32" t="s">
        <v>22</v>
      </c>
      <c r="E9" s="6">
        <v>3</v>
      </c>
      <c r="F9" s="2"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0</v>
      </c>
      <c r="AJ9" s="3" t="str">
        <f t="shared" si="1"/>
        <v/>
      </c>
      <c r="AK9" s="5">
        <f t="shared" si="2"/>
        <v>1</v>
      </c>
      <c r="AL9" s="41">
        <f t="shared" si="3"/>
        <v>0</v>
      </c>
      <c r="AM9" s="33" t="str">
        <f t="shared" si="4"/>
        <v/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0</v>
      </c>
      <c r="BE9" s="22">
        <f t="shared" ref="BE9:BR9" si="25">BD9+LARGE($AO9:$BC9,BE$4)</f>
        <v>0</v>
      </c>
      <c r="BF9" s="22">
        <f t="shared" si="25"/>
        <v>0</v>
      </c>
      <c r="BG9" s="22">
        <f t="shared" si="25"/>
        <v>0</v>
      </c>
      <c r="BH9" s="22">
        <f t="shared" si="25"/>
        <v>0</v>
      </c>
      <c r="BI9" s="22">
        <f t="shared" si="25"/>
        <v>0</v>
      </c>
      <c r="BJ9" s="22">
        <f t="shared" si="25"/>
        <v>0</v>
      </c>
      <c r="BK9" s="22">
        <f t="shared" si="25"/>
        <v>0</v>
      </c>
      <c r="BL9" s="22">
        <f t="shared" si="25"/>
        <v>0</v>
      </c>
      <c r="BM9" s="22">
        <f t="shared" si="25"/>
        <v>0</v>
      </c>
      <c r="BN9" s="22">
        <f t="shared" si="25"/>
        <v>0</v>
      </c>
      <c r="BO9" s="22">
        <f t="shared" si="25"/>
        <v>0</v>
      </c>
      <c r="BP9" s="22">
        <f t="shared" si="25"/>
        <v>0</v>
      </c>
      <c r="BQ9" s="22">
        <f t="shared" si="25"/>
        <v>0</v>
      </c>
      <c r="BR9" s="22">
        <f t="shared" si="25"/>
        <v>0</v>
      </c>
    </row>
    <row r="10" spans="1:70" ht="16.5">
      <c r="A10" s="73" t="s">
        <v>657</v>
      </c>
      <c r="B10" s="73" t="s">
        <v>327</v>
      </c>
      <c r="C10" s="73" t="s">
        <v>658</v>
      </c>
      <c r="D10" s="74" t="s">
        <v>221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0</v>
      </c>
      <c r="AJ10" s="3" t="str">
        <f t="shared" si="1"/>
        <v/>
      </c>
      <c r="AK10" s="5">
        <f t="shared" si="2"/>
        <v>0</v>
      </c>
      <c r="AL10" s="41">
        <f t="shared" si="3"/>
        <v>0</v>
      </c>
      <c r="AM10" s="33" t="str">
        <f t="shared" si="4"/>
        <v/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0</v>
      </c>
      <c r="BE10" s="22">
        <f t="shared" ref="BE10:BR10" si="26">BD10+LARGE($AO10:$BC10,BE$4)</f>
        <v>0</v>
      </c>
      <c r="BF10" s="22">
        <f t="shared" si="26"/>
        <v>0</v>
      </c>
      <c r="BG10" s="22">
        <f t="shared" si="26"/>
        <v>0</v>
      </c>
      <c r="BH10" s="22">
        <f t="shared" si="26"/>
        <v>0</v>
      </c>
      <c r="BI10" s="22">
        <f t="shared" si="26"/>
        <v>0</v>
      </c>
      <c r="BJ10" s="22">
        <f t="shared" si="26"/>
        <v>0</v>
      </c>
      <c r="BK10" s="22">
        <f t="shared" si="26"/>
        <v>0</v>
      </c>
      <c r="BL10" s="22">
        <f t="shared" si="26"/>
        <v>0</v>
      </c>
      <c r="BM10" s="22">
        <f t="shared" si="26"/>
        <v>0</v>
      </c>
      <c r="BN10" s="22">
        <f t="shared" si="26"/>
        <v>0</v>
      </c>
      <c r="BO10" s="22">
        <f t="shared" si="26"/>
        <v>0</v>
      </c>
      <c r="BP10" s="22">
        <f t="shared" si="26"/>
        <v>0</v>
      </c>
      <c r="BQ10" s="22">
        <f t="shared" si="26"/>
        <v>0</v>
      </c>
      <c r="BR10" s="22">
        <f t="shared" si="26"/>
        <v>0</v>
      </c>
    </row>
    <row r="11" spans="1:70" ht="16.5">
      <c r="A11" s="73" t="s">
        <v>659</v>
      </c>
      <c r="B11" s="73" t="s">
        <v>364</v>
      </c>
      <c r="C11" s="73" t="s">
        <v>660</v>
      </c>
      <c r="D11" s="74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0</v>
      </c>
      <c r="AJ11" s="3" t="str">
        <f t="shared" si="1"/>
        <v/>
      </c>
      <c r="AK11" s="5">
        <f t="shared" si="2"/>
        <v>0</v>
      </c>
      <c r="AL11" s="41">
        <f t="shared" si="3"/>
        <v>0</v>
      </c>
      <c r="AM11" s="33" t="str">
        <f t="shared" si="4"/>
        <v/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0</v>
      </c>
      <c r="BE11" s="22">
        <f t="shared" ref="BE11:BR11" si="27">BD11+LARGE($AO11:$BC11,BE$4)</f>
        <v>0</v>
      </c>
      <c r="BF11" s="22">
        <f t="shared" si="27"/>
        <v>0</v>
      </c>
      <c r="BG11" s="22">
        <f t="shared" si="27"/>
        <v>0</v>
      </c>
      <c r="BH11" s="22">
        <f t="shared" si="27"/>
        <v>0</v>
      </c>
      <c r="BI11" s="22">
        <f t="shared" si="27"/>
        <v>0</v>
      </c>
      <c r="BJ11" s="22">
        <f t="shared" si="27"/>
        <v>0</v>
      </c>
      <c r="BK11" s="22">
        <f t="shared" si="27"/>
        <v>0</v>
      </c>
      <c r="BL11" s="22">
        <f t="shared" si="27"/>
        <v>0</v>
      </c>
      <c r="BM11" s="22">
        <f t="shared" si="27"/>
        <v>0</v>
      </c>
      <c r="BN11" s="22">
        <f t="shared" si="27"/>
        <v>0</v>
      </c>
      <c r="BO11" s="22">
        <f t="shared" si="27"/>
        <v>0</v>
      </c>
      <c r="BP11" s="22">
        <f t="shared" si="27"/>
        <v>0</v>
      </c>
      <c r="BQ11" s="22">
        <f t="shared" si="27"/>
        <v>0</v>
      </c>
      <c r="BR11" s="22">
        <f t="shared" si="27"/>
        <v>0</v>
      </c>
    </row>
    <row r="12" spans="1:70" ht="16.5">
      <c r="A12" s="73" t="s">
        <v>661</v>
      </c>
      <c r="B12" s="73" t="s">
        <v>662</v>
      </c>
      <c r="C12" s="73" t="s">
        <v>663</v>
      </c>
      <c r="D12" s="74" t="s">
        <v>45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0</v>
      </c>
      <c r="AJ12" s="3" t="str">
        <f t="shared" si="1"/>
        <v/>
      </c>
      <c r="AK12" s="5">
        <f t="shared" si="2"/>
        <v>0</v>
      </c>
      <c r="AL12" s="41">
        <f t="shared" si="3"/>
        <v>0</v>
      </c>
      <c r="AM12" s="33" t="str">
        <f t="shared" si="4"/>
        <v/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0</v>
      </c>
      <c r="BE12" s="22">
        <f t="shared" ref="BE12:BR12" si="28">BD12+LARGE($AO12:$BC12,BE$4)</f>
        <v>0</v>
      </c>
      <c r="BF12" s="22">
        <f t="shared" si="28"/>
        <v>0</v>
      </c>
      <c r="BG12" s="22">
        <f t="shared" si="28"/>
        <v>0</v>
      </c>
      <c r="BH12" s="22">
        <f t="shared" si="28"/>
        <v>0</v>
      </c>
      <c r="BI12" s="22">
        <f t="shared" si="28"/>
        <v>0</v>
      </c>
      <c r="BJ12" s="22">
        <f t="shared" si="28"/>
        <v>0</v>
      </c>
      <c r="BK12" s="22">
        <f t="shared" si="28"/>
        <v>0</v>
      </c>
      <c r="BL12" s="22">
        <f t="shared" si="28"/>
        <v>0</v>
      </c>
      <c r="BM12" s="22">
        <f t="shared" si="28"/>
        <v>0</v>
      </c>
      <c r="BN12" s="22">
        <f t="shared" si="28"/>
        <v>0</v>
      </c>
      <c r="BO12" s="22">
        <f t="shared" si="28"/>
        <v>0</v>
      </c>
      <c r="BP12" s="22">
        <f t="shared" si="28"/>
        <v>0</v>
      </c>
      <c r="BQ12" s="22">
        <f t="shared" si="28"/>
        <v>0</v>
      </c>
      <c r="BR12" s="22">
        <f t="shared" si="28"/>
        <v>0</v>
      </c>
    </row>
    <row r="13" spans="1:70" ht="16.5">
      <c r="A13" s="73" t="s">
        <v>664</v>
      </c>
      <c r="B13" s="73" t="s">
        <v>632</v>
      </c>
      <c r="C13" s="73" t="s">
        <v>665</v>
      </c>
      <c r="D13" s="74" t="s">
        <v>41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0</v>
      </c>
      <c r="AJ13" s="3" t="str">
        <f t="shared" si="1"/>
        <v/>
      </c>
      <c r="AK13" s="5">
        <f t="shared" si="2"/>
        <v>0</v>
      </c>
      <c r="AL13" s="41">
        <f t="shared" si="3"/>
        <v>0</v>
      </c>
      <c r="AM13" s="33" t="str">
        <f t="shared" si="4"/>
        <v/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0</v>
      </c>
      <c r="BE13" s="22">
        <f t="shared" ref="BE13:BR13" si="29">BD13+LARGE($AO13:$BC13,BE$4)</f>
        <v>0</v>
      </c>
      <c r="BF13" s="22">
        <f t="shared" si="29"/>
        <v>0</v>
      </c>
      <c r="BG13" s="22">
        <f t="shared" si="29"/>
        <v>0</v>
      </c>
      <c r="BH13" s="22">
        <f t="shared" si="29"/>
        <v>0</v>
      </c>
      <c r="BI13" s="22">
        <f t="shared" si="29"/>
        <v>0</v>
      </c>
      <c r="BJ13" s="22">
        <f t="shared" si="29"/>
        <v>0</v>
      </c>
      <c r="BK13" s="22">
        <f t="shared" si="29"/>
        <v>0</v>
      </c>
      <c r="BL13" s="22">
        <f t="shared" si="29"/>
        <v>0</v>
      </c>
      <c r="BM13" s="22">
        <f t="shared" si="29"/>
        <v>0</v>
      </c>
      <c r="BN13" s="22">
        <f t="shared" si="29"/>
        <v>0</v>
      </c>
      <c r="BO13" s="22">
        <f t="shared" si="29"/>
        <v>0</v>
      </c>
      <c r="BP13" s="22">
        <f t="shared" si="29"/>
        <v>0</v>
      </c>
      <c r="BQ13" s="22">
        <f t="shared" si="29"/>
        <v>0</v>
      </c>
      <c r="BR13" s="22">
        <f t="shared" si="29"/>
        <v>0</v>
      </c>
    </row>
    <row r="14" spans="1:70" ht="16.5">
      <c r="A14" s="73" t="s">
        <v>666</v>
      </c>
      <c r="B14" s="73" t="s">
        <v>667</v>
      </c>
      <c r="C14" s="73" t="s">
        <v>668</v>
      </c>
      <c r="D14" s="74" t="s">
        <v>20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0</v>
      </c>
      <c r="AJ14" s="3" t="str">
        <f t="shared" si="1"/>
        <v/>
      </c>
      <c r="AK14" s="5">
        <f t="shared" si="2"/>
        <v>0</v>
      </c>
      <c r="AL14" s="41">
        <f t="shared" si="3"/>
        <v>0</v>
      </c>
      <c r="AM14" s="33" t="str">
        <f t="shared" si="4"/>
        <v/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0</v>
      </c>
      <c r="BE14" s="22">
        <f t="shared" ref="BE14:BR14" si="30">BD14+LARGE($AO14:$BC14,BE$4)</f>
        <v>0</v>
      </c>
      <c r="BF14" s="22">
        <f t="shared" si="30"/>
        <v>0</v>
      </c>
      <c r="BG14" s="22">
        <f t="shared" si="30"/>
        <v>0</v>
      </c>
      <c r="BH14" s="22">
        <f t="shared" si="30"/>
        <v>0</v>
      </c>
      <c r="BI14" s="22">
        <f t="shared" si="30"/>
        <v>0</v>
      </c>
      <c r="BJ14" s="22">
        <f t="shared" si="30"/>
        <v>0</v>
      </c>
      <c r="BK14" s="22">
        <f t="shared" si="30"/>
        <v>0</v>
      </c>
      <c r="BL14" s="22">
        <f t="shared" si="30"/>
        <v>0</v>
      </c>
      <c r="BM14" s="22">
        <f t="shared" si="30"/>
        <v>0</v>
      </c>
      <c r="BN14" s="22">
        <f t="shared" si="30"/>
        <v>0</v>
      </c>
      <c r="BO14" s="22">
        <f t="shared" si="30"/>
        <v>0</v>
      </c>
      <c r="BP14" s="22">
        <f t="shared" si="30"/>
        <v>0</v>
      </c>
      <c r="BQ14" s="22">
        <f t="shared" si="30"/>
        <v>0</v>
      </c>
      <c r="BR14" s="22">
        <f t="shared" si="30"/>
        <v>0</v>
      </c>
    </row>
    <row r="15" spans="1:70" ht="16.5">
      <c r="A15" s="73" t="s">
        <v>669</v>
      </c>
      <c r="B15" s="73" t="s">
        <v>670</v>
      </c>
      <c r="C15" s="73" t="s">
        <v>671</v>
      </c>
      <c r="D15" s="74" t="s">
        <v>452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0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73" t="s">
        <v>672</v>
      </c>
      <c r="B16" s="73" t="s">
        <v>327</v>
      </c>
      <c r="C16" s="73" t="s">
        <v>673</v>
      </c>
      <c r="D16" s="74" t="s">
        <v>37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73" t="s">
        <v>674</v>
      </c>
      <c r="B17" s="73" t="s">
        <v>312</v>
      </c>
      <c r="C17" s="73" t="s">
        <v>675</v>
      </c>
      <c r="D17" s="74" t="s">
        <v>221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73" t="s">
        <v>679</v>
      </c>
      <c r="B18" s="73" t="s">
        <v>380</v>
      </c>
      <c r="C18" s="73" t="s">
        <v>151</v>
      </c>
      <c r="D18" s="74" t="s">
        <v>41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73" t="s">
        <v>680</v>
      </c>
      <c r="B19" s="73" t="s">
        <v>681</v>
      </c>
      <c r="C19" s="73" t="s">
        <v>682</v>
      </c>
      <c r="D19" s="74" t="s">
        <v>43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73" t="s">
        <v>683</v>
      </c>
      <c r="B20" s="73" t="s">
        <v>394</v>
      </c>
      <c r="C20" s="73" t="s">
        <v>684</v>
      </c>
      <c r="D20" s="74" t="s">
        <v>17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73" t="s">
        <v>685</v>
      </c>
      <c r="B21" s="73" t="s">
        <v>686</v>
      </c>
      <c r="C21" s="73" t="s">
        <v>483</v>
      </c>
      <c r="D21" s="74" t="s">
        <v>17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73" t="s">
        <v>687</v>
      </c>
      <c r="B22" s="73" t="s">
        <v>239</v>
      </c>
      <c r="C22" s="73" t="s">
        <v>688</v>
      </c>
      <c r="D22" s="74" t="s">
        <v>17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73" t="s">
        <v>689</v>
      </c>
      <c r="B23" s="73" t="s">
        <v>690</v>
      </c>
      <c r="C23" s="73" t="s">
        <v>525</v>
      </c>
      <c r="D23" s="74" t="s">
        <v>19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73" t="s">
        <v>691</v>
      </c>
      <c r="B24" s="73" t="s">
        <v>692</v>
      </c>
      <c r="C24" s="73" t="s">
        <v>646</v>
      </c>
      <c r="D24" s="74" t="s">
        <v>43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73" t="s">
        <v>693</v>
      </c>
      <c r="B25" s="73" t="s">
        <v>694</v>
      </c>
      <c r="C25" s="73" t="s">
        <v>695</v>
      </c>
      <c r="D25" s="74" t="s">
        <v>43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/>
      <c r="B26" s="32" t="str">
        <f>IF(ISNA(VLOOKUP(A26,'Licenciés Jeunes 2023'!A:C,3,0)),"",VLOOKUP(A26,'Licenciés Jeunes 2023'!A:C,3,0))</f>
        <v/>
      </c>
      <c r="C26" s="32" t="str">
        <f>IF(ISNA(VLOOKUP(A26,'Licenciés Jeunes 2023'!A:C,2,0)),"",VLOOKUP(A26,'Licenciés Jeunes 2023'!A:C,2,0))</f>
        <v/>
      </c>
      <c r="D26" s="32" t="str">
        <f>IF(ISNA(VLOOKUP(A26,'Licenciés Jeunes 2023'!A:F,6,0)),"",VLOOKUP(A26,'Licenciés Jeunes 2023'!A:F,6,0))</f>
        <v/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/>
      <c r="B27" s="32" t="str">
        <f>IF(ISNA(VLOOKUP(A27,'Licenciés Jeunes 2023'!A:C,3,0)),"",VLOOKUP(A27,'Licenciés Jeunes 2023'!A:C,3,0))</f>
        <v/>
      </c>
      <c r="C27" s="32" t="str">
        <f>IF(ISNA(VLOOKUP(A27,'Licenciés Jeunes 2023'!A:C,2,0)),"",VLOOKUP(A27,'Licenciés Jeunes 2023'!A:C,2,0))</f>
        <v/>
      </c>
      <c r="D27" s="32" t="str">
        <f>IF(ISNA(VLOOKUP(A27,'Licenciés Jeunes 2023'!A:F,6,0)),"",VLOOKUP(A27,'Licenciés Jeunes 2023'!A:F,6,0))</f>
        <v/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 t="str">
        <f>IF(ISNA(VLOOKUP(A28,'Licenciés Jeunes 2023'!A:C,3,0)),"",VLOOKUP(A28,'Licenciés Jeunes 2023'!A:C,3,0))</f>
        <v/>
      </c>
      <c r="C28" s="32" t="str">
        <f>IF(ISNA(VLOOKUP(A28,'Licenciés Jeunes 2023'!A:C,2,0)),"",VLOOKUP(A28,'Licenciés Jeunes 2023'!A:C,2,0))</f>
        <v/>
      </c>
      <c r="D28" s="32" t="str">
        <f>IF(ISNA(VLOOKUP(A28,'Licenciés Jeunes 2023'!A:F,6,0)),"",VLOOKUP(A28,'Licenciés Jeunes 2023'!A:F,6,0))</f>
        <v/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>F69+H69+J69+L69+N69+P69+R69+T69+V69+X69+Z69+AB69+AD69+AF69+AH69</f>
        <v>0</v>
      </c>
      <c r="AJ69" s="3" t="str">
        <f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6">BD69+LARGE($AO69:$BC69,BE$4)</f>
        <v>0</v>
      </c>
      <c r="BF69" s="22">
        <f t="shared" si="106"/>
        <v>0</v>
      </c>
      <c r="BG69" s="22">
        <f t="shared" si="106"/>
        <v>0</v>
      </c>
      <c r="BH69" s="22">
        <f t="shared" si="106"/>
        <v>0</v>
      </c>
      <c r="BI69" s="22">
        <f t="shared" si="106"/>
        <v>0</v>
      </c>
      <c r="BJ69" s="22">
        <f t="shared" si="106"/>
        <v>0</v>
      </c>
      <c r="BK69" s="22">
        <f t="shared" si="106"/>
        <v>0</v>
      </c>
      <c r="BL69" s="22">
        <f t="shared" si="106"/>
        <v>0</v>
      </c>
      <c r="BM69" s="22">
        <f t="shared" si="106"/>
        <v>0</v>
      </c>
      <c r="BN69" s="22">
        <f t="shared" si="106"/>
        <v>0</v>
      </c>
      <c r="BO69" s="22">
        <f t="shared" si="106"/>
        <v>0</v>
      </c>
      <c r="BP69" s="22">
        <f t="shared" si="106"/>
        <v>0</v>
      </c>
      <c r="BQ69" s="22">
        <f t="shared" si="106"/>
        <v>0</v>
      </c>
      <c r="BR69" s="22">
        <f t="shared" si="106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>F70+H70+J70+L70+N70+P70+R70+T70+V70+X70+Z70+AB70+AD70+AF70+AH70</f>
        <v>0</v>
      </c>
      <c r="AJ70" s="3" t="str">
        <f>IF(AI70&lt;&gt;0,RANK(AI70,$AI$5:$AI$72),"")</f>
        <v/>
      </c>
      <c r="AK70" s="5">
        <f t="shared" si="55"/>
        <v>0</v>
      </c>
      <c r="AL70" s="41">
        <f t="shared" si="56"/>
        <v>0</v>
      </c>
      <c r="AM70" s="33" t="str">
        <f>IF(AL70&lt;&gt;0,RANK(AL70,$AL$5:$AL$72),"")</f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07">BD70+LARGE($AO70:$BC70,BE$4)</f>
        <v>0</v>
      </c>
      <c r="BF70" s="22">
        <f t="shared" si="107"/>
        <v>0</v>
      </c>
      <c r="BG70" s="22">
        <f t="shared" si="107"/>
        <v>0</v>
      </c>
      <c r="BH70" s="22">
        <f t="shared" si="107"/>
        <v>0</v>
      </c>
      <c r="BI70" s="22">
        <f t="shared" si="107"/>
        <v>0</v>
      </c>
      <c r="BJ70" s="22">
        <f t="shared" si="107"/>
        <v>0</v>
      </c>
      <c r="BK70" s="22">
        <f t="shared" si="107"/>
        <v>0</v>
      </c>
      <c r="BL70" s="22">
        <f t="shared" si="107"/>
        <v>0</v>
      </c>
      <c r="BM70" s="22">
        <f t="shared" si="107"/>
        <v>0</v>
      </c>
      <c r="BN70" s="22">
        <f t="shared" si="107"/>
        <v>0</v>
      </c>
      <c r="BO70" s="22">
        <f t="shared" si="107"/>
        <v>0</v>
      </c>
      <c r="BP70" s="22">
        <f t="shared" si="107"/>
        <v>0</v>
      </c>
      <c r="BQ70" s="22">
        <f t="shared" si="107"/>
        <v>0</v>
      </c>
      <c r="BR70" s="22">
        <f t="shared" si="107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>F71+H71+J71+L71+N71+P71+R71+T71+V71+X71+Z71+AB71+AD71+AF71+AH71</f>
        <v>0</v>
      </c>
      <c r="AJ71" s="3" t="str">
        <f>IF(AI71&lt;&gt;0,RANK(AI71,$AI$5:$AI$72),"")</f>
        <v/>
      </c>
      <c r="AK71" s="5">
        <f t="shared" si="55"/>
        <v>0</v>
      </c>
      <c r="AL71" s="41">
        <f t="shared" si="56"/>
        <v>0</v>
      </c>
      <c r="AM71" s="33" t="str">
        <f>IF(AL71&lt;&gt;0,RANK(AL71,$AL$5:$AL$72),"")</f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08">BD71+LARGE($AO71:$BC71,BE$4)</f>
        <v>0</v>
      </c>
      <c r="BF71" s="22">
        <f t="shared" si="108"/>
        <v>0</v>
      </c>
      <c r="BG71" s="22">
        <f t="shared" si="108"/>
        <v>0</v>
      </c>
      <c r="BH71" s="22">
        <f t="shared" si="108"/>
        <v>0</v>
      </c>
      <c r="BI71" s="22">
        <f t="shared" si="108"/>
        <v>0</v>
      </c>
      <c r="BJ71" s="22">
        <f t="shared" si="108"/>
        <v>0</v>
      </c>
      <c r="BK71" s="22">
        <f t="shared" si="108"/>
        <v>0</v>
      </c>
      <c r="BL71" s="22">
        <f t="shared" si="108"/>
        <v>0</v>
      </c>
      <c r="BM71" s="22">
        <f t="shared" si="108"/>
        <v>0</v>
      </c>
      <c r="BN71" s="22">
        <f t="shared" si="108"/>
        <v>0</v>
      </c>
      <c r="BO71" s="22">
        <f t="shared" si="108"/>
        <v>0</v>
      </c>
      <c r="BP71" s="22">
        <f t="shared" si="108"/>
        <v>0</v>
      </c>
      <c r="BQ71" s="22">
        <f t="shared" si="108"/>
        <v>0</v>
      </c>
      <c r="BR71" s="22">
        <f t="shared" si="108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>F72+H72+J72+L72+N72+P72+R72+T72+V72+X72+Z72+AB72+AD72+AF72+AH72</f>
        <v>0</v>
      </c>
      <c r="AJ72" s="3" t="str">
        <f>IF(AI72&lt;&gt;0,RANK(AI72,$AI$5:$AI$72),"")</f>
        <v/>
      </c>
      <c r="AK72" s="5">
        <f t="shared" si="55"/>
        <v>0</v>
      </c>
      <c r="AL72" s="41">
        <f t="shared" si="56"/>
        <v>0</v>
      </c>
      <c r="AM72" s="33" t="str">
        <f>IF(AL72&lt;&gt;0,RANK(AL72,$AL$5:$AL$72),"")</f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09">BD72+LARGE($AO72:$BC72,BE$4)</f>
        <v>0</v>
      </c>
      <c r="BF72" s="22">
        <f t="shared" si="109"/>
        <v>0</v>
      </c>
      <c r="BG72" s="22">
        <f t="shared" si="109"/>
        <v>0</v>
      </c>
      <c r="BH72" s="22">
        <f t="shared" si="109"/>
        <v>0</v>
      </c>
      <c r="BI72" s="22">
        <f t="shared" si="109"/>
        <v>0</v>
      </c>
      <c r="BJ72" s="22">
        <f t="shared" si="109"/>
        <v>0</v>
      </c>
      <c r="BK72" s="22">
        <f t="shared" si="109"/>
        <v>0</v>
      </c>
      <c r="BL72" s="22">
        <f t="shared" si="109"/>
        <v>0</v>
      </c>
      <c r="BM72" s="22">
        <f t="shared" si="109"/>
        <v>0</v>
      </c>
      <c r="BN72" s="22">
        <f t="shared" si="109"/>
        <v>0</v>
      </c>
      <c r="BO72" s="22">
        <f t="shared" si="109"/>
        <v>0</v>
      </c>
      <c r="BP72" s="22">
        <f t="shared" si="109"/>
        <v>0</v>
      </c>
      <c r="BQ72" s="22">
        <f t="shared" si="109"/>
        <v>0</v>
      </c>
      <c r="BR72" s="22">
        <f t="shared" si="109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72" xr:uid="{00000000-0002-0000-0D00-000000000000}">
      <formula1>liste_clubs</formula1>
    </dataValidation>
    <dataValidation type="list" allowBlank="1" showInputMessage="1" sqref="A5:A72" xr:uid="{00000000-0002-0000-0D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8"/>
  <dimension ref="A1"/>
  <sheetViews>
    <sheetView workbookViewId="0">
      <selection activeCell="D32" sqref="D32"/>
    </sheetView>
  </sheetViews>
  <sheetFormatPr baseColWidth="10" defaultRowHeight="12.5"/>
  <cols>
    <col min="1" max="1" width="24" bestFit="1" customWidth="1"/>
    <col min="2" max="2" width="12.36328125" bestFit="1" customWidth="1"/>
    <col min="3" max="3" width="23.453125" bestFit="1" customWidth="1"/>
    <col min="4" max="4" width="16.453125" bestFit="1" customWidth="1"/>
    <col min="5" max="5" width="5.36328125" bestFit="1" customWidth="1"/>
    <col min="6" max="6" width="42" bestFit="1" customWidth="1"/>
    <col min="7" max="7" width="29.453125" bestFit="1" customWidth="1"/>
    <col min="9" max="9" width="11.453125" bestFit="1" customWidth="1"/>
    <col min="10" max="10" width="18.36328125" bestFit="1" customWidth="1"/>
  </cols>
  <sheetData/>
  <autoFilter ref="A1:J1943" xr:uid="{00000000-0009-0000-0000-000010000000}"/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6"/>
  <dimension ref="A1:AP45"/>
  <sheetViews>
    <sheetView tabSelected="1" zoomScaleNormal="100" workbookViewId="0">
      <selection activeCell="B29" sqref="B29"/>
    </sheetView>
  </sheetViews>
  <sheetFormatPr baseColWidth="10" defaultColWidth="11" defaultRowHeight="12.5"/>
  <cols>
    <col min="1" max="1" width="7.453125" customWidth="1"/>
    <col min="2" max="2" width="46.36328125" bestFit="1" customWidth="1"/>
    <col min="3" max="3" width="4.453125" customWidth="1"/>
    <col min="4" max="4" width="6.6328125" customWidth="1"/>
    <col min="5" max="5" width="4.453125" style="70" customWidth="1"/>
    <col min="6" max="6" width="5.453125" style="70" customWidth="1"/>
    <col min="7" max="7" width="4.453125" customWidth="1"/>
    <col min="8" max="8" width="5.453125" customWidth="1"/>
    <col min="9" max="9" width="4.453125" style="70" customWidth="1"/>
    <col min="10" max="10" width="5.453125" style="70" customWidth="1"/>
    <col min="11" max="11" width="4.453125" customWidth="1"/>
    <col min="12" max="12" width="5.453125" customWidth="1"/>
    <col min="13" max="14" width="5.453125" style="70" customWidth="1"/>
    <col min="15" max="16" width="5.453125" customWidth="1"/>
    <col min="17" max="18" width="5.453125" style="70" customWidth="1"/>
    <col min="19" max="20" width="5.453125" customWidth="1"/>
    <col min="21" max="22" width="5.453125" style="70" customWidth="1"/>
    <col min="23" max="32" width="5.453125" customWidth="1"/>
    <col min="33" max="33" width="7.453125" customWidth="1"/>
    <col min="34" max="35" width="7.6328125" customWidth="1"/>
    <col min="36" max="36" width="6.453125" customWidth="1"/>
    <col min="37" max="37" width="7.453125" customWidth="1"/>
    <col min="42" max="42" width="31.453125" customWidth="1"/>
  </cols>
  <sheetData>
    <row r="1" spans="1:38" ht="222.5">
      <c r="A1" s="23" t="s">
        <v>35</v>
      </c>
      <c r="B1" s="8"/>
      <c r="C1" s="9" t="str">
        <f>IF(Paramètres!K3&lt;&gt;"","Engagés "&amp;Paramètres!L3&amp;" - "&amp;Paramètres!M3,"")</f>
        <v>Engagés Triathlon - La Chapelle d'Angillon (18)</v>
      </c>
      <c r="D1" s="10" t="str">
        <f>IF(Paramètres!K3&lt;&gt;"","Points Etape n°"&amp;Paramètres!J3,"")</f>
        <v>Points Etape n°1</v>
      </c>
      <c r="E1" s="66" t="str">
        <f>IF(Paramètres!K4&lt;&gt;"","Engagés "&amp;Paramètres!L4&amp;" - "&amp;Paramètres!M4,"")</f>
        <v>Engagés Bike &amp; Run - Amilly (45)</v>
      </c>
      <c r="F1" s="67" t="str">
        <f>IF(Paramètres!K4&lt;&gt;"","Points Etape n°"&amp;Paramètres!J4,"")</f>
        <v>Points Etape n°2</v>
      </c>
      <c r="G1" s="9" t="str">
        <f>IF(Paramètres!K5&lt;&gt;"","Engagés "&amp;Paramètres!L5&amp;" - "&amp;Paramètres!M5,"")</f>
        <v>Engagés Bike &amp; Run - St Avertin (37)</v>
      </c>
      <c r="H1" s="10" t="str">
        <f>IF(Paramètres!K5&lt;&gt;"","Points Etape n°"&amp;Paramètres!J5,"")</f>
        <v>Points Etape n°3</v>
      </c>
      <c r="I1" s="66" t="str">
        <f>IF(Paramètres!K6&lt;&gt;"","Engagés "&amp;Paramètres!L6&amp;" - "&amp;Paramètres!M6,"")</f>
        <v>Engagés Bike &amp; Run - Orléans (45)</v>
      </c>
      <c r="J1" s="67" t="str">
        <f>IF(Paramètres!K6&lt;&gt;"","Points Etape n°"&amp;Paramètres!J6,"")</f>
        <v>Points Etape n°4</v>
      </c>
      <c r="K1" s="9" t="str">
        <f>IF(Paramètres!K7&lt;&gt;"","Engagés "&amp;Paramètres!L7&amp;" - "&amp;Paramètres!M7,"")</f>
        <v>Engagés Class Triathlon - Châteauroux (36)</v>
      </c>
      <c r="L1" s="10" t="str">
        <f>IF(Paramètres!K7&lt;&gt;"","Points Etape n°"&amp;Paramètres!J7,"")</f>
        <v>Points Etape n°5</v>
      </c>
      <c r="M1" s="66" t="str">
        <f>IF(Paramètres!K8&lt;&gt;"","Engagés "&amp;Paramètres!L8&amp;" - "&amp;Paramètres!M8,"")</f>
        <v>Engagés Bike &amp; Run - Bourges (18)</v>
      </c>
      <c r="N1" s="67" t="str">
        <f>IF(Paramètres!K8&lt;&gt;"","Points Etape n°"&amp;Paramètres!J8,"")</f>
        <v>Points Etape n°6</v>
      </c>
      <c r="O1" s="9" t="str">
        <f>IF(Paramètres!K9&lt;&gt;"","Engagés "&amp;Paramètres!L9&amp;" - "&amp;Paramètres!M9,"")</f>
        <v>Engagés Cross Duathlon - St Cyr sur Loire (37)</v>
      </c>
      <c r="P1" s="10" t="str">
        <f>IF(Paramètres!K9&lt;&gt;"","Points Etape n°"&amp;Paramètres!J9,"")</f>
        <v>Points Etape n°7</v>
      </c>
      <c r="Q1" s="66" t="str">
        <f>IF(Paramètres!K10&lt;&gt;"","Engagés "&amp;Paramètres!L10&amp;" - "&amp;Paramètres!M10,"")</f>
        <v>Engagés Cross Triathlon - Triathlon - Suèvres (41)</v>
      </c>
      <c r="R1" s="67" t="str">
        <f>IF(Paramètres!K10&lt;&gt;"","Points Etape n°"&amp;Paramètres!J10,"")</f>
        <v>Points Etape n°8</v>
      </c>
      <c r="S1" s="9" t="str">
        <f>IF(Paramètres!K11&lt;&gt;"","Engagés "&amp;Paramètres!L11&amp;" - "&amp;Paramètres!M11,"")</f>
        <v>Engagés Cross Triathlon - Triathlon - Villiers sur Loir (41)</v>
      </c>
      <c r="T1" s="10" t="str">
        <f>IF(Paramètres!K11&lt;&gt;"","Points Etape n°"&amp;Paramètres!J11,"")</f>
        <v>Points Etape n°9</v>
      </c>
      <c r="U1" s="66" t="str">
        <f>IF(Paramètres!K12&lt;&gt;"","Engagés "&amp;Paramètres!L12&amp;" - "&amp;Paramètres!M12,"")</f>
        <v>Engagés Aquathlon - St Laurent Nouan (41)</v>
      </c>
      <c r="V1" s="67" t="str">
        <f>IF(Paramètres!K12&lt;&gt;"","Points Etape n°"&amp;Paramètres!J12,"")</f>
        <v>Points Etape n°10</v>
      </c>
      <c r="W1" s="9" t="str">
        <f>IF(Paramètres!K13&lt;&gt;"","Engagés "&amp;Paramètres!L13&amp;" - "&amp;Paramètres!M13,"")</f>
        <v>Engagés Cross Triathlon - Triathlon - St George sur Eure (28)</v>
      </c>
      <c r="X1" s="10" t="str">
        <f>IF(Paramètres!K13&lt;&gt;"","Points Etape n°"&amp;Paramètres!J13,"")</f>
        <v>Points Etape n°11</v>
      </c>
      <c r="Y1" s="9" t="str">
        <f>IF(Paramètres!K14&lt;&gt;"","Engagés "&amp;Paramètres!L14&amp;" - "&amp;Paramètres!M14,"")</f>
        <v>Engagés Cross Triathlon - Triathlon - Joué les Tours (37)</v>
      </c>
      <c r="Z1" s="10" t="str">
        <f>IF(Paramètres!K14&lt;&gt;"","Points Etape n°"&amp;Paramètres!J14,"")</f>
        <v>Points Etape n°12</v>
      </c>
      <c r="AA1" s="9" t="str">
        <f>IF(Paramètres!K15&lt;&gt;"","Engagés "&amp;Paramètres!L15&amp;" - "&amp;Paramètres!M15,"")</f>
        <v>Engagés Cross Triathlon - Triathlon - Chartres (28)</v>
      </c>
      <c r="AB1" s="10" t="str">
        <f>IF(Paramètres!K15&lt;&gt;"","Points Etape n°"&amp;Paramètres!J15,"")</f>
        <v>Points Etape n°13</v>
      </c>
      <c r="AC1" s="9" t="str">
        <f>IF(Paramètres!K16&lt;&gt;"","Engagés "&amp;Paramètres!L16&amp;" - "&amp;Paramètres!M16,"")</f>
        <v>Engagés Cross Duathlon - Chaâteau Renault (37)</v>
      </c>
      <c r="AD1" s="10" t="str">
        <f>IF(Paramètres!K16&lt;&gt;"","Points Etape n°"&amp;Paramètres!J16,"")</f>
        <v>Points Etape n°14</v>
      </c>
      <c r="AE1" s="9" t="str">
        <f>IF(Paramètres!K17&lt;&gt;"","Engagés "&amp;Paramètres!L17&amp;" - "&amp;Paramètres!M17,"")</f>
        <v>Engagés Bike &amp; Run - Amilly (45)</v>
      </c>
      <c r="AF1" s="10" t="str">
        <f>IF(Paramètres!K17&lt;&gt;"","Points Etape n°"&amp;Paramètres!J17,"")</f>
        <v>Points Etape n°15</v>
      </c>
      <c r="AG1" s="10" t="s">
        <v>11</v>
      </c>
      <c r="AH1" s="11" t="s">
        <v>12</v>
      </c>
      <c r="AI1" s="12" t="s">
        <v>13</v>
      </c>
      <c r="AJ1" s="10" t="s">
        <v>14</v>
      </c>
      <c r="AK1" s="10" t="s">
        <v>15</v>
      </c>
    </row>
    <row r="2" spans="1:38" ht="15" customHeight="1">
      <c r="A2" s="34">
        <f t="shared" ref="A2:A36" si="0">RANK(AH2,$AH$2:$AH$36)</f>
        <v>4</v>
      </c>
      <c r="B2" s="64" t="s">
        <v>221</v>
      </c>
      <c r="C2" s="14">
        <f>COUNTIFS('MP F'!$D$5:$D$72,CLUBS!$B2,'MP F'!$E$5:$E$72,"&gt;0")+COUNTIFS('MP H'!$D$5:$D$72,CLUBS!$B2,'MP H'!$E$5:$E$72,"&gt;0")+COUNTIFS('PO F'!$D$5:$D$72,CLUBS!$B2,'PO F'!$E$5:$E$72,"&gt;0")+COUNTIFS('PO H'!$D$5:$D$72,CLUBS!$B2,'PO H'!$E$5:$E$72,"&gt;0")+COUNTIFS('PU F'!$D$5:$D$72,CLUBS!$B2,'PU F'!$E$5:$E$72,"&gt;0")+COUNTIFS('PU H'!$D$5:$D$72,CLUBS!$B2,'PU H'!$E$5:$E$72,"&gt;0")+COUNTIFS('BE F'!$D$5:$D$72,CLUBS!$B2,'BE F'!$E$5:$E$72,"&gt;0")+COUNTIFS('BE H'!$D$5:$D$72,CLUBS!$B2,'BE H'!$E$5:$E$72,"&gt;0")+COUNTIFS('MI F'!$D$5:$D$72,CLUBS!$B2,'MI F'!$E$5:$E$72,"&gt;0")+COUNTIFS('MI H'!$D$5:$D$72,CLUBS!$B2,'MI H'!$E$5:$E$72,"&gt;0")+COUNTIFS('CA F'!$D$5:$D$72,CLUBS!$B2,'CA F'!$E$5:$E$72,"&gt;0")+COUNTIFS('CA H'!$D$5:$D$72,CLUBS!$B2,'CA H'!$E$5:$E$72,"&gt;0")+COUNTIFS('JU F'!$D$5:$D$72,CLUBS!$B2,'JU F'!$E$5:$E$72,"&gt;0")+COUNTIFS('JU H'!$D$5:$D$72,CLUBS!$B2,'JU H'!$E$5:$E$72,"&gt;0")</f>
        <v>0</v>
      </c>
      <c r="D2" s="27">
        <f>SUMIF('MP F'!$D$5:$D$72,CLUBS!$B2,'MP F'!$F$5:$F$72)+SUMIF('MP H'!$D$5:$D$72,CLUBS!$B2,'MP H'!$F$5:$F$72)+SUMIF('PO F'!$D$5:$D$72,CLUBS!$B2,'PO F'!$F$5:$F$72)+SUMIF('PO H'!$D$5:$D$72,CLUBS!$B2,'PO H'!$F$5:$F$72)+SUMIF('PU F'!$D$5:$D$72,CLUBS!$B2,'PU F'!$F$5:$F$72)+SUMIF('PU H'!$D$5:$D$72,CLUBS!$B2,'PU H'!$F$5:$F$72)+SUMIF('BE F'!$D$5:$D$72,CLUBS!$B2,'BE F'!$F$5:$F$72)+SUMIF('BE H'!$D$5:$D$72,CLUBS!$B2,'BE H'!$F$5:$F$72)+SUMIF('MI F'!$D$5:$D$72,CLUBS!$B2,'MI F'!$F$5:$F$72)+SUMIF('MI H'!$D$5:$D$72,CLUBS!$B2,'MI H'!$F$5:$F$72)+SUMIF('CA F'!$D$5:$D$72,CLUBS!$B2,'CA F'!$F$5:$F$72)+SUMIF('CA H'!$D$5:$D$72,CLUBS!$B2,'CA H'!$F$5:$F$72)+SUMIF('JU F'!$D$5:$D$72,CLUBS!$B2,'JU F'!$F$5:$F$72)+SUMIF('JU H'!$D$5:$D$72,CLUBS!$B2,'JU H'!$F$5:$F$72)</f>
        <v>0</v>
      </c>
      <c r="E2" s="68">
        <f>COUNTIFS('MP F'!$D$5:$D$72,CLUBS!$B2,'MP F'!$G$5:$G$72,"&gt;0")+COUNTIFS('MP H'!$D$5:$D$72,CLUBS!$B2,'MP H'!$G$5:$G$72,"&gt;0")+COUNTIFS('PO F'!$D$5:$D$72,CLUBS!$B2,'PO F'!$G$5:$G$72,"&gt;0")+COUNTIFS('PO H'!$D$5:$D$72,CLUBS!$B2,'PO H'!$G$5:$G$72,"&gt;0")+COUNTIFS('PU F'!$D$5:$D$72,CLUBS!$B2,'PU F'!$G$5:$G$72,"&gt;0")+COUNTIFS('PU H'!$D$5:$D$72,CLUBS!$B2,'PU H'!$G$5:$G$72,"&gt;0")+COUNTIFS('BE F'!$D$5:$D$72,CLUBS!$B2,'BE F'!$G$5:$G$72,"&gt;0")+COUNTIFS('BE H'!$D$5:$D$72,CLUBS!$B2,'BE H'!$G$5:$G$72,"&gt;0")+COUNTIFS('MI F'!$D$5:$D$72,CLUBS!$B2,'MI F'!$G$5:$G$72,"&gt;0")+COUNTIFS('MI H'!$D$5:$D$72,CLUBS!$B2,'MI H'!$G$5:$G$72,"&gt;0")+COUNTIFS('CA F'!$D$5:$D$72,CLUBS!$B2,'CA F'!$G$5:$G$72,"&gt;0")+COUNTIFS('CA H'!$D$5:$D$72,CLUBS!$B2,'CA H'!$G$5:$G$72,"&gt;0")+COUNTIFS('JU F'!$D$5:$D$72,CLUBS!$B2,'JU F'!$G$5:$G$72,"&gt;0")+COUNTIFS('JU H'!$D$5:$D$72,CLUBS!$B2,'JU H'!$G$5:$G$72,"&gt;0")</f>
        <v>33</v>
      </c>
      <c r="F2" s="69">
        <f>SUMIF('MP F'!$D$5:$D$72,CLUBS!$B2,'MP F'!$H$5:$H$72)+SUMIF('MP H'!$D$5:$D$72,CLUBS!$B2,'MP H'!$H$5:$H$72)+SUMIF('PO F'!$D$5:$D$72,CLUBS!$B2,'PO F'!$H$5:$H$72)+SUMIF('PO H'!$D$5:$D$72,CLUBS!$B2,'PO H'!$H$5:$H$72)+SUMIF('PU F'!$D$5:$D$72,CLUBS!$B2,'PU F'!$H$5:$H$72)+SUMIF('PU H'!$D$5:$D$72,CLUBS!$B2,'PU H'!$H$5:$H$72)+SUMIF('BE F'!$D$5:$D$72,CLUBS!$B2,'BE F'!$H$5:$H$72)+SUMIF('BE H'!$D$5:$D$72,CLUBS!$B2,'BE H'!$H$5:$H$72)+SUMIF('MI F'!$D$5:$D$72,CLUBS!$B2,'MI F'!$H$5:$H$72)+SUMIF('MI H'!$D$5:$D$72,CLUBS!$B2,'MI H'!$H$5:$H$72)+SUMIF('CA F'!$D$5:$D$72,CLUBS!$B2,'CA F'!$H$5:$H$72)+SUMIF('CA H'!$D$5:$D$72,CLUBS!$B2,'CA H'!$H$5:$H$72)+SUMIF('JU F'!$D$5:$D$72,CLUBS!$B2,'JU F'!$H$5:$H$72)+SUMIF('JU H'!$D$5:$D$72,CLUBS!$B2,'JU H'!$H$5:$H$72)</f>
        <v>945</v>
      </c>
      <c r="G2" s="14">
        <f>COUNTIFS('MP F'!$D$5:$D$72,CLUBS!$B2,'MP F'!$I$5:$I$72,"&gt;0")+COUNTIFS('MP H'!$D$5:$D$72,CLUBS!$B2,'MP H'!$I$5:$I$72,"&gt;0")+COUNTIFS('PO F'!$D$5:$D$72,CLUBS!$B2,'PO F'!$I$5:$I$72,"&gt;0")+COUNTIFS('PO H'!$D$5:$D$72,CLUBS!$B2,'PO H'!$I$5:$I$72,"&gt;0")+COUNTIFS('PU F'!$D$5:$D$72,CLUBS!$B2,'PU F'!$I$5:$I$72,"&gt;0")+COUNTIFS('PU H'!$D$5:$D$72,CLUBS!$B2,'PU H'!$I$5:$I$72,"&gt;0")+COUNTIFS('BE F'!$D$5:$D$72,CLUBS!$B2,'BE F'!$I$5:$I$72,"&gt;0")+COUNTIFS('BE H'!$D$5:$D$72,CLUBS!$B2,'BE H'!$I$5:$I$72,"&gt;0")+COUNTIFS('MI F'!$D$5:$D$72,CLUBS!$B2,'MI F'!$I$5:$I$72,"&gt;0")+COUNTIFS('MI H'!$D$5:$D$72,CLUBS!$B2,'MI H'!$I$5:$I$72,"&gt;0")+COUNTIFS('CA F'!$D$5:$D$72,CLUBS!$B2,'CA F'!$I$5:$I$72,"&gt;0")+COUNTIFS('CA H'!$D$5:$D$72,CLUBS!$B2,'CA H'!$I$5:$I$72,"&gt;0")+COUNTIFS('JU F'!$D$5:$D$72,CLUBS!$B2,'JU F'!$I$5:$I$72,"&gt;0")+COUNTIFS('JU H'!$D$5:$D$72,CLUBS!$B2,'JU H'!$I$5:$I$72,"&gt;0")</f>
        <v>0</v>
      </c>
      <c r="H2" s="26">
        <f>SUMIF('MP F'!$D$5:$D$72,CLUBS!$B2,'MP F'!$J$5:$J$72)+SUMIF('MP H'!$D$5:$D$72,CLUBS!$B2,'MP H'!$J$5:$J$72)+SUMIF('PO F'!$D$5:$D$72,CLUBS!$B2,'PO F'!$J$5:$J$72)+SUMIF('PO H'!$D$5:$D$72,CLUBS!$B2,'PO H'!$J$5:$J$72)+SUMIF('PU F'!$D$5:$D$72,CLUBS!$B2,'PU F'!$J$5:$J$72)+SUMIF('PU H'!$D$5:$D$72,CLUBS!$B2,'PU H'!$J$5:$J$72)+SUMIF('BE F'!$D$5:$D$72,CLUBS!$B2,'BE F'!$J$5:$J$72)+SUMIF('BE H'!$D$5:$D$72,CLUBS!$B2,'BE H'!$J$5:$J$72)+SUMIF('MI F'!$D$5:$D$72,CLUBS!$B2,'MI F'!$J$5:$J$72)+SUMIF('MI H'!$D$5:$D$72,CLUBS!$B2,'MI H'!$J$5:$J$72)+SUMIF('CA F'!$D$5:$D$72,CLUBS!$B2,'CA F'!$J$5:$J$72)+SUMIF('CA H'!$D$5:$D$72,CLUBS!$B2,'CA H'!$J$5:$J$72)+SUMIF('JU F'!$D$5:$D$72,CLUBS!$B2,'JU F'!$J$5:$J$72)+SUMIF('JU H'!$D$5:$D$72,CLUBS!$B2,'JU H'!$J$5:$J$72)</f>
        <v>0</v>
      </c>
      <c r="I2" s="68">
        <f>COUNTIFS('MP F'!$D$5:$D$72,CLUBS!$B2,'MP F'!$K$5:$K$72,"&gt;0")+COUNTIFS('MP H'!$D$5:$D$72,CLUBS!$B2,'MP H'!$K$5:$K$72,"&gt;0")+COUNTIFS('PO F'!$D$5:$D$72,CLUBS!$B2,'PO F'!$K$5:$K$72,"&gt;0")+COUNTIFS('PO H'!$D$5:$D$72,CLUBS!$B2,'PO H'!$K$5:$K$72,"&gt;0")+COUNTIFS('PU F'!$D$5:$D$72,CLUBS!$B2,'PU F'!$K$5:$K$72,"&gt;0")+COUNTIFS('PU H'!$D$5:$D$72,CLUBS!$B2,'PU H'!$K$5:$K$72,"&gt;0")+COUNTIFS('BE F'!$D$5:$D$72,CLUBS!$B2,'BE F'!$K$5:$K$72,"&gt;0")+COUNTIFS('BE H'!$D$5:$D$72,CLUBS!$B2,'BE H'!$K$5:$K$72,"&gt;0")+COUNTIFS('MI F'!$D$5:$D$72,CLUBS!$B2,'MI F'!$K$5:$K$72,"&gt;0")+COUNTIFS('MI H'!$D$5:$D$72,CLUBS!$B2,'MI H'!$K$5:$K$72,"&gt;0")+COUNTIFS('CA F'!$D$5:$D$72,CLUBS!$B2,'CA F'!$K$5:$K$72,"&gt;0")+COUNTIFS('CA H'!$D$5:$D$72,CLUBS!$B2,'CA H'!$K$5:$K$72,"&gt;0")+COUNTIFS('JU F'!$D$5:$D$72,CLUBS!$B2,'JU F'!$K$5:$K$72,"&gt;0")+COUNTIFS('JU H'!$D$5:$D$72,CLUBS!$B2,'JU H'!$K$5:$K$72,"&gt;0")</f>
        <v>0</v>
      </c>
      <c r="J2" s="68">
        <f>SUMIF('MP F'!$D$5:$D$72,CLUBS!$B2,'MP F'!$L$5:$L$72)+SUMIF('MP H'!$D$5:$D$72,CLUBS!$B2,'MP H'!$L$5:$L$72)+SUMIF('PO F'!$D$5:$D$72,CLUBS!$B2,'PO F'!$L$5:$L$72)+SUMIF('PO H'!$D$5:$D$72,CLUBS!$B2,'PO H'!$L$5:$L$72)+SUMIF('PU F'!$D$5:$D$72,CLUBS!$B2,'PU F'!$L$5:$L$72)+SUMIF('PU H'!$D$5:$D$72,CLUBS!$B2,'PU H'!$L$5:$L$72)+SUMIF('BE F'!$D$5:$D$72,CLUBS!$B2,'BE F'!$L$5:$L$72)+SUMIF('BE H'!$D$5:$D$72,CLUBS!$B2,'BE H'!$L$5:$L$72)+SUMIF('MI F'!$D$5:$D$72,CLUBS!$B2,'MI F'!$L$5:$L$72)+SUMIF('MI H'!$D$5:$D$72,CLUBS!$B2,'MI H'!$L$5:$L$72)+SUMIF('CA F'!$D$5:$D$72,CLUBS!$B2,'CA F'!$L$5:$L$72)+SUMIF('CA H'!$D$5:$D$72,CLUBS!$B2,'CA H'!$L$5:$L$72)+SUMIF('JU F'!$D$5:$D$72,CLUBS!$B2,'JU F'!$L$5:$L$72)+SUMIF('JU H'!$D$5:$D$72,CLUBS!$B2,'JU H'!$L$5:$L$72)</f>
        <v>0</v>
      </c>
      <c r="K2" s="26">
        <f>COUNTIFS('MP F'!$D$5:$D$72,CLUBS!$B2,'MP F'!$M$5:$M$72,"&gt;0")+COUNTIFS('MP H'!$D$5:$D$72,CLUBS!$B2,'MP H'!$M$5:$M$72,"&gt;0")+COUNTIFS('PO F'!$D$5:$D$72,CLUBS!$B2,'PO F'!$M$5:$M$72,"&gt;0")+COUNTIFS('PO H'!$D$5:$D$72,CLUBS!$B2,'PO H'!$M$5:$M$72,"&gt;0")+COUNTIFS('PU F'!$D$5:$D$72,CLUBS!$B2,'PU F'!$M$5:$M$72,"&gt;0")+COUNTIFS('PU H'!$D$5:$D$72,CLUBS!$B2,'PU H'!$M$5:$M$72,"&gt;0")+COUNTIFS('BE F'!$D$5:$D$72,CLUBS!$B2,'BE F'!$M$5:$M$72,"&gt;0")+COUNTIFS('BE H'!$D$5:$D$72,CLUBS!$B2,'BE H'!$M$5:$M$72,"&gt;0")+COUNTIFS('MI F'!$D$5:$D$72,CLUBS!$B2,'MI F'!$M$5:$M$72,"&gt;0")+COUNTIFS('MI H'!$D$5:$D$72,CLUBS!$B2,'MI H'!$M$5:$M$72,"&gt;0")+COUNTIFS('CA F'!$D$5:$D$72,CLUBS!$B2,'CA F'!$M$5:$M$72,"&gt;0")+COUNTIFS('CA H'!$D$5:$D$72,CLUBS!$B2,'CA H'!$M$5:$M$72,"&gt;0")+COUNTIFS('JU F'!$D$5:$D$72,CLUBS!$B2,'JU F'!$M$5:$M$72,"&gt;0")+COUNTIFS('JU H'!$D$5:$D$72,CLUBS!$B2,'JU H'!$M$5:$M$72,"&gt;0")</f>
        <v>0</v>
      </c>
      <c r="L2" s="26">
        <f>SUMIF('MP F'!$D$5:$D$72,CLUBS!$B2,'MP F'!$N$5:$N$72)+SUMIF('MP H'!$D$5:$D$72,CLUBS!$B2,'MP H'!$N$5:$N$72)+SUMIF('PO F'!$D$5:$D$72,CLUBS!$B2,'PO F'!$N$5:$N$72)+SUMIF('PO H'!$D$5:$D$72,CLUBS!$B2,'PO H'!$N$5:$N$72)+SUMIF('PU F'!$D$5:$D$72,CLUBS!$B2,'PU F'!$N$5:$N$72)+SUMIF('PU H'!$D$5:$D$72,CLUBS!$B2,'PU H'!$N$5:$N$72)+SUMIF('BE F'!$D$5:$D$72,CLUBS!$B2,'BE F'!$N$5:$N$72)+SUMIF('BE H'!$D$5:$D$72,CLUBS!$B2,'BE H'!$N$5:$N$72)+SUMIF('MI F'!$D$5:$D$72,CLUBS!$B2,'MI F'!$N$5:$N$72)+SUMIF('MI H'!$D$5:$D$72,CLUBS!$B2,'MI H'!$N$5:$N$72)+SUMIF('CA F'!$D$5:$D$72,CLUBS!$B2,'CA F'!$N$5:$N$72)+SUMIF('CA H'!$D$5:$D$72,CLUBS!$B2,'CA H'!$N$5:$N$72)+SUMIF('JU F'!$D$5:$D$72,CLUBS!$B2,'JU F'!$N$5:$N$72)+SUMIF('JU H'!$D$5:$D$72,CLUBS!$B2,'JU H'!$N$5:$N$72)</f>
        <v>0</v>
      </c>
      <c r="M2" s="68">
        <f>COUNTIFS('MP F'!$D$5:$D$72,CLUBS!$B2,'MP F'!$O$5:$O$72,"&gt;0")+COUNTIFS('MP H'!$D$5:$D$72,CLUBS!$B2,'MP H'!$O$5:$O$72,"&gt;0")+COUNTIFS('PO F'!$D$5:$D$72,CLUBS!$B2,'PO F'!$O$5:$O$72,"&gt;0")+COUNTIFS('PO H'!$D$5:$D$72,CLUBS!$B2,'PO H'!$O$5:$O$72,"&gt;0")+COUNTIFS('PU F'!$D$5:$D$72,CLUBS!$B2,'PU F'!$O$5:$O$72,"&gt;0")+COUNTIFS('PU H'!$D$5:$D$72,CLUBS!$B2,'PU H'!$O$5:$O$72,"&gt;0")+COUNTIFS('BE F'!$D$5:$D$72,CLUBS!$B2,'BE F'!$O$5:$O$72,"&gt;0")+COUNTIFS('BE H'!$D$5:$D$72,CLUBS!$B2,'BE H'!$O$5:$O$72,"&gt;0")+COUNTIFS('MI F'!$D$5:$D$72,CLUBS!$B2,'MI F'!$O$5:$O$72,"&gt;0")+COUNTIFS('MI H'!$D$5:$D$72,CLUBS!$B2,'MI H'!$O$5:$O$72,"&gt;0")+COUNTIFS('CA F'!$D$5:$D$72,CLUBS!$B2,'CA F'!$O$5:$O$72,"&gt;0")+COUNTIFS('CA H'!$D$5:$D$72,CLUBS!$B2,'CA H'!$O$5:$O$72,"&gt;0")+COUNTIFS('JU F'!$D$5:$D$72,CLUBS!$B2,'JU F'!$O$5:$O$72,"&gt;0")+COUNTIFS('JU H'!$D$5:$D$72,CLUBS!$B2,'JU H'!$O$5:$O$72,"&gt;0")</f>
        <v>0</v>
      </c>
      <c r="N2" s="68">
        <f>SUMIF('MP F'!$D$5:$D$72,CLUBS!$B2,'MP F'!$P$5:$P$72)+SUMIF('MP H'!$D$5:$D$72,CLUBS!$B2,'MP H'!$P$5:$P$72)+SUMIF('PO F'!$D$5:$D$72,CLUBS!$B2,'PO F'!$P$5:$P$72)+SUMIF('PO H'!$D$5:$D$72,CLUBS!$B2,'PO H'!$P$5:$P$72)+SUMIF('PU F'!$D$5:$D$72,CLUBS!$B2,'PU F'!$P$5:$P$72)+SUMIF('PU H'!$D$5:$D$72,CLUBS!$B2,'PU H'!$P$5:$P$72)+SUMIF('BE F'!$D$5:$D$72,CLUBS!$B2,'BE F'!$P$5:$P$72)+SUMIF('BE H'!$D$5:$D$72,CLUBS!$B2,'BE H'!$P$5:$P$72)+SUMIF('MI F'!$D$5:$D$72,CLUBS!$B2,'MI F'!$P$5:$P$72)+SUMIF('MI H'!$D$5:$D$72,CLUBS!$B2,'MI H'!$P$5:$P$72)+SUMIF('CA F'!$D$5:$D$72,CLUBS!$B2,'CA F'!$P$5:$P$72)+SUMIF('CA H'!$D$5:$D$72,CLUBS!$B2,'CA H'!$P$5:$P$72)+SUMIF('JU F'!$D$5:$D$72,CLUBS!$B2,'JU F'!$P$5:$P$72)+SUMIF('JU H'!$D$5:$D$72,CLUBS!$B2,'JU H'!$P$5:$P$72)</f>
        <v>0</v>
      </c>
      <c r="O2" s="26">
        <f>COUNTIFS('MP F'!$D$5:$D$72,CLUBS!$B2,'MP F'!$Q$5:$Q$72,"&gt;0")+COUNTIFS('MP H'!$D$5:$D$72,CLUBS!$B2,'MP H'!$Q$5:$Q$72,"&gt;0")+COUNTIFS('PO F'!$D$5:$D$72,CLUBS!$B2,'PO F'!$Q$5:$Q$72,"&gt;0")+COUNTIFS('PO H'!$D$5:$D$72,CLUBS!$B2,'PO H'!$Q$5:$Q$72,"&gt;0")+COUNTIFS('PU F'!$D$5:$D$72,CLUBS!$B2,'PU F'!$Q$5:$Q$72,"&gt;0")+COUNTIFS('PU H'!$D$5:$D$72,CLUBS!$B2,'PU H'!$Q$5:$Q$72,"&gt;0")+COUNTIFS('BE F'!$D$5:$D$72,CLUBS!$B2,'BE F'!$Q$5:$Q$72,"&gt;0")+COUNTIFS('BE H'!$D$5:$D$72,CLUBS!$B2,'BE H'!$Q$5:$Q$72,"&gt;0")+COUNTIFS('MI F'!$D$5:$D$72,CLUBS!$B2,'MI F'!$Q$5:$Q$72,"&gt;0")+COUNTIFS('MI H'!$D$5:$D$72,CLUBS!$B2,'MI H'!$Q$5:$Q$72,"&gt;0")+COUNTIFS('CA F'!$D$5:$D$72,CLUBS!$B2,'CA F'!$Q$5:$Q$72,"&gt;0")+COUNTIFS('CA H'!$D$5:$D$72,CLUBS!$B2,'CA H'!$Q$5:$Q$72,"&gt;0")+COUNTIFS('JU F'!$D$5:$D$72,CLUBS!$B2,'JU F'!$Q$5:$Q$72,"&gt;0")+COUNTIFS('JU H'!$D$5:$D$72,CLUBS!$B2,'JU H'!$Q$5:$Q$72,"&gt;0")</f>
        <v>0</v>
      </c>
      <c r="P2" s="26">
        <f>SUMIF('MP F'!$D$5:$D$72,CLUBS!$B2,'MP F'!$R$5:$R$72)+SUMIF('MP H'!$D$5:$D$72,CLUBS!$B2,'MP H'!$R$5:$R$72)+SUMIF('PO F'!$D$5:$D$72,CLUBS!$B2,'PO F'!$R$5:$R$72)+SUMIF('PO H'!$D$5:$D$72,CLUBS!$B2,'PO H'!$R$5:$R$72)+SUMIF('PU F'!$D$5:$D$72,CLUBS!$B2,'PU F'!$R$5:$R$72)+SUMIF('PU H'!$D$5:$D$72,CLUBS!$B2,'PU H'!$R$5:$R$72)+SUMIF('BE F'!$D$5:$D$72,CLUBS!$B2,'BE F'!$R$5:$R$72)+SUMIF('BE H'!$D$5:$D$72,CLUBS!$B2,'BE H'!$R$5:$R$72)+SUMIF('MI F'!$D$5:$D$72,CLUBS!$B2,'MI F'!$R$5:$R$72)+SUMIF('MI H'!$D$5:$D$72,CLUBS!$B2,'MI H'!$R$5:$R$72)+SUMIF('CA F'!$D$5:$D$72,CLUBS!$B2,'CA F'!$R$5:$R$72)+SUMIF('CA H'!$D$5:$D$72,CLUBS!$B2,'CA H'!$R$5:$R$72)+SUMIF('JU F'!$D$5:$D$72,CLUBS!$B2,'JU F'!$R$5:$R$72)+SUMIF('JU H'!$D$5:$D$72,CLUBS!$B2,'JU H'!$R$5:$R$72)</f>
        <v>0</v>
      </c>
      <c r="Q2" s="68">
        <f>COUNTIFS('MP F'!$D$5:$D$72,CLUBS!$B2,'MP F'!$S$5:$S$72,"&gt;0")+COUNTIFS('MP H'!$D$5:$D$72,CLUBS!$B2,'MP H'!$S$5:$S$72,"&gt;0")+COUNTIFS('PO F'!$D$5:$D$72,CLUBS!$B2,'PO F'!$S$5:$S$72,"&gt;0")+COUNTIFS('PO H'!$D$5:$D$72,CLUBS!$B2,'PO H'!$S$5:$S$72,"&gt;0")+COUNTIFS('PU F'!$D$5:$D$72,CLUBS!$B2,'PU F'!$S$5:$S$72,"&gt;0")+COUNTIFS('PU H'!$D$5:$D$72,CLUBS!$B2,'PU H'!$S$5:$S$72,"&gt;0")+COUNTIFS('BE F'!$D$5:$D$72,CLUBS!$B2,'BE F'!$S$5:$S$72,"&gt;0")+COUNTIFS('BE H'!$D$5:$D$72,CLUBS!$B2,'BE H'!$S$5:$S$72,"&gt;0")+COUNTIFS('MI F'!$D$5:$D$72,CLUBS!$B2,'MI F'!$S$5:$S$72,"&gt;0")+COUNTIFS('MI H'!$D$5:$D$72,CLUBS!$B2,'MI H'!$S$5:$S$72,"&gt;0")+COUNTIFS('CA F'!$D$5:$D$72,CLUBS!$B2,'CA F'!$S$5:$S$72,"&gt;0")+COUNTIFS('CA H'!$D$5:$D$72,CLUBS!$B2,'CA H'!$S$5:$S$72,"&gt;0")+COUNTIFS('JU F'!$D$5:$D$72,CLUBS!$B2,'JU F'!$S$5:$S$72,"&gt;0")+COUNTIFS('JU H'!$D$5:$D$72,CLUBS!$B2,'JU H'!$S$5:$S$72,"&gt;0")</f>
        <v>0</v>
      </c>
      <c r="R2" s="68">
        <f>SUMIF('MP F'!$D$5:$D$72,CLUBS!$B2,'MP F'!$T$5:$T$72)+SUMIF('MP H'!$D$5:$D$72,CLUBS!$B2,'MP H'!$T$5:$T$72)+SUMIF('PO F'!$D$5:$D$72,CLUBS!$B2,'PO F'!$T$5:$T$72)+SUMIF('PO H'!$D$5:$D$72,CLUBS!$B2,'PO H'!$T$5:$T$72)+SUMIF('PU F'!$D$5:$D$72,CLUBS!$B2,'PU F'!$T$5:$T$72)+SUMIF('PU H'!$D$5:$D$72,CLUBS!$B2,'PU H'!$T$5:$T$72)+SUMIF('BE F'!$D$5:$D$72,CLUBS!$B2,'BE F'!$T$5:$T$72)+SUMIF('BE H'!$D$5:$D$72,CLUBS!$B2,'BE H'!$T$5:$T$72)+SUMIF('MI F'!$D$5:$D$72,CLUBS!$B2,'MI F'!$T$5:$T$72)+SUMIF('MI H'!$D$5:$D$72,CLUBS!$B2,'MI H'!$T$5:$T$72)+SUMIF('CA F'!$D$5:$D$72,CLUBS!$B2,'CA F'!$T$5:$T$72)+SUMIF('CA H'!$D$5:$D$72,CLUBS!$B2,'CA H'!$T$5:$T$72)+SUMIF('JU F'!$D$5:$D$72,CLUBS!$B2,'JU F'!$T$5:$T$72)+SUMIF('JU H'!$D$5:$D$72,CLUBS!$B2,'JU H'!$T$5:$T$72)</f>
        <v>0</v>
      </c>
      <c r="S2" s="26">
        <f>COUNTIFS('MP F'!$D$5:$D$72,CLUBS!$B2,'MP F'!$U$5:$U$72,"&gt;0")+COUNTIFS('MP H'!$D$5:$D$72,CLUBS!$B2,'MP H'!$U$5:$U$72,"&gt;0")+COUNTIFS('PO F'!$D$5:$D$72,CLUBS!$B2,'PO F'!$U$5:$U$72,"&gt;0")+COUNTIFS('PO H'!$D$5:$D$72,CLUBS!$B2,'PO H'!$U$5:$U$72,"&gt;0")+COUNTIFS('PU F'!$D$5:$D$72,CLUBS!$B2,'PU F'!$U$5:$U$72,"&gt;0")+COUNTIFS('PU H'!$D$5:$D$72,CLUBS!$B2,'PU H'!$U$5:$U$72,"&gt;0")+COUNTIFS('BE F'!$D$5:$D$72,CLUBS!$B2,'BE F'!$U$5:$U$72,"&gt;0")+COUNTIFS('BE H'!$D$5:$D$72,CLUBS!$B2,'BE H'!$U$5:$U$72,"&gt;0")+COUNTIFS('MI F'!$D$5:$D$72,CLUBS!$B2,'MI F'!$U$5:$U$72,"&gt;0")+COUNTIFS('MI H'!$D$5:$D$72,CLUBS!$B2,'MI H'!$U$5:$U$72,"&gt;0")+COUNTIFS('CA F'!$D$5:$D$72,CLUBS!$B2,'CA F'!$U$5:$U$72,"&gt;0")+COUNTIFS('CA H'!$D$5:$D$72,CLUBS!$B2,'CA H'!$U$5:$U$72,"&gt;0")+COUNTIFS('JU F'!$D$5:$D$72,CLUBS!$B2,'JU F'!$U$5:$U$72,"&gt;0")+COUNTIFS('JU H'!$D$5:$D$72,CLUBS!$B2,'JU H'!$U$5:$U$72,"&gt;0")</f>
        <v>0</v>
      </c>
      <c r="T2" s="26">
        <f>SUMIF('MP F'!$D$5:$D$72,CLUBS!$B2,'MP F'!$V$5:$V$72)+SUMIF('MP H'!$D$5:$D$72,CLUBS!$B2,'MP H'!$V$5:$V$72)+SUMIF('PO F'!$D$5:$D$72,CLUBS!$B2,'PO F'!$V$5:$V$72)+SUMIF('PO H'!$D$5:$D$72,CLUBS!$B2,'PO H'!$V$5:$V$72)+SUMIF('PU F'!$D$5:$D$72,CLUBS!$B2,'PU F'!$V$5:$V$72)+SUMIF('PU H'!$D$5:$D$72,CLUBS!$B2,'PU H'!$V$5:$V$72)+SUMIF('BE F'!$D$5:$D$72,CLUBS!$B2,'BE F'!$V$5:$V$72)+SUMIF('BE H'!$D$5:$D$72,CLUBS!$B2,'BE H'!$V$5:$V$72)+SUMIF('MI F'!$D$5:$D$72,CLUBS!$B2,'MI F'!$V$5:$V$72)+SUMIF('MI H'!$D$5:$D$72,CLUBS!$B2,'MI H'!$V$5:$V$72)+SUMIF('CA F'!$D$5:$D$72,CLUBS!$B2,'CA F'!$V$5:$V$72)+SUMIF('CA H'!$D$5:$D$72,CLUBS!$B2,'CA H'!$V$5:$V$72)+SUMIF('JU F'!$D$5:$D$72,CLUBS!$B2,'JU F'!$V$5:$V$72)+SUMIF('JU H'!$D$5:$D$72,CLUBS!$B2,'JU H'!$V$5:$V$72)</f>
        <v>0</v>
      </c>
      <c r="U2" s="68">
        <f>COUNTIFS('MP F'!$D$5:$D$72,CLUBS!$B2,'MP F'!$W$5:$W$72,"&gt;0")+COUNTIFS('MP H'!$D$5:$D$72,CLUBS!$B2,'MP H'!$W$5:$W$72,"&gt;0")+COUNTIFS('PO F'!$D$5:$D$72,CLUBS!$B2,'PO F'!$W$5:$W$72,"&gt;0")+COUNTIFS('PO H'!$D$5:$D$72,CLUBS!$B2,'PO H'!$W$5:$W$72,"&gt;0")+COUNTIFS('PU F'!$D$5:$D$72,CLUBS!$B2,'PU F'!$W$5:$W$72,"&gt;0")+COUNTIFS('PU H'!$D$5:$D$72,CLUBS!$B2,'PU H'!$W$5:$W$72,"&gt;0")+COUNTIFS('BE F'!$D$5:$D$72,CLUBS!$B2,'BE F'!$W$5:$W$72,"&gt;0")+COUNTIFS('BE H'!$D$5:$D$72,CLUBS!$B2,'BE H'!$W$5:$W$72,"&gt;0")+COUNTIFS('MI F'!$D$5:$D$72,CLUBS!$B2,'MI F'!$W$5:$W$72,"&gt;0")+COUNTIFS('MI H'!$D$5:$D$72,CLUBS!$B2,'MI H'!$W$5:$W$72,"&gt;0")+COUNTIFS('CA F'!$D$5:$D$72,CLUBS!$B2,'CA F'!$W$5:$W$72,"&gt;0")+COUNTIFS('CA H'!$D$5:$D$72,CLUBS!$B2,'CA H'!$W$5:$W$72,"&gt;0")+COUNTIFS('JU F'!$D$5:$D$72,CLUBS!$B2,'JU F'!$W$5:$W$72,"&gt;0")+COUNTIFS('JU H'!$D$5:$D$72,CLUBS!$B2,'JU H'!$W$5:$W$72,"&gt;0")</f>
        <v>0</v>
      </c>
      <c r="V2" s="68">
        <f>SUMIF('MP F'!$D$5:$D$72,CLUBS!$B2,'MP F'!$X$5:$X$72)+SUMIF('MP H'!$D$5:$D$72,CLUBS!$B2,'MP H'!$X$5:$X$72)+SUMIF('PO F'!$D$5:$D$72,CLUBS!$B2,'PO F'!$X$5:$X$72)+SUMIF('PO H'!$D$5:$D$72,CLUBS!$B2,'PO H'!$X$5:$X$72)+SUMIF('PU F'!$D$5:$D$72,CLUBS!$B2,'PU F'!$X$5:$X$72)+SUMIF('PU H'!$D$5:$D$72,CLUBS!$B2,'PU H'!$X$5:$X$72)+SUMIF('BE F'!$D$5:$D$72,CLUBS!$B2,'BE F'!$X$5:$X$72)+SUMIF('BE H'!$D$5:$D$72,CLUBS!$B2,'BE H'!$X$5:$X$72)+SUMIF('MI F'!$D$5:$D$72,CLUBS!$B2,'MI F'!$X$5:$X$72)+SUMIF('MI H'!$D$5:$D$72,CLUBS!$B2,'MI H'!$X$5:$X$72)+SUMIF('CA F'!$D$5:$D$72,CLUBS!$B2,'CA F'!$X$5:$X$72)+SUMIF('CA H'!$D$5:$D$72,CLUBS!$B2,'CA H'!$X$5:$X$72)+SUMIF('JU F'!$D$5:$D$72,CLUBS!$B2,'JU F'!$X$5:$X$72)+SUMIF('JU H'!$D$5:$D$72,CLUBS!$B2,'JU H'!$X$5:$X$72)</f>
        <v>0</v>
      </c>
      <c r="W2" s="26">
        <f>COUNTIFS('MP F'!$D$5:$D$72,CLUBS!$B2,'MP F'!$Y$5:$Y$72,"&gt;0")+COUNTIFS('MP H'!$D$5:$D$72,CLUBS!$B2,'MP H'!$Y$5:$Y$72,"&gt;0")+COUNTIFS('PO F'!$D$5:$D$72,CLUBS!$B2,'PO F'!$Y$5:$Y$72,"&gt;0")+COUNTIFS('PO H'!$D$5:$D$72,CLUBS!$B2,'PO H'!$Y$5:$Y$72,"&gt;0")+COUNTIFS('PU F'!$D$5:$D$72,CLUBS!$B2,'PU F'!$Y$5:$Y$72,"&gt;0")+COUNTIFS('PU H'!$D$5:$D$72,CLUBS!$B2,'PU H'!$Y$5:$Y$72,"&gt;0")+COUNTIFS('BE F'!$D$5:$D$72,CLUBS!$B2,'BE F'!$Y$5:$Y$72,"&gt;0")+COUNTIFS('BE H'!$D$5:$D$72,CLUBS!$B2,'BE H'!$Y$5:$Y$72,"&gt;0")+COUNTIFS('MI F'!$D$5:$D$72,CLUBS!$B2,'MI F'!$Y$5:$Y$72,"&gt;0")+COUNTIFS('MI H'!$D$5:$D$72,CLUBS!$B2,'MI H'!$Y$5:$Y$72,"&gt;0")+COUNTIFS('CA F'!$D$5:$D$72,CLUBS!$B2,'CA F'!$Y$5:$Y$72,"&gt;0")+COUNTIFS('CA H'!$D$5:$D$72,CLUBS!$B2,'CA H'!$Y$5:$Y$72,"&gt;0")+COUNTIFS('JU F'!$D$5:$D$72,CLUBS!$B2,'JU F'!$Y$5:$Y$72,"&gt;0")+COUNTIFS('JU H'!$D$5:$D$72,CLUBS!$B2,'JU H'!$Y$5:$Y$72,"&gt;0")</f>
        <v>0</v>
      </c>
      <c r="X2" s="26">
        <f>SUMIF('MP F'!$D$5:$D$72,CLUBS!$B2,'MP F'!$Z$5:$Z$72)+SUMIF('MP H'!$D$5:$D$72,CLUBS!$B2,'MP H'!$Z$5:$Z$72)+SUMIF('PO F'!$D$5:$D$72,CLUBS!$B2,'PO F'!$Z$5:$Z$72)+SUMIF('PO H'!$D$5:$D$72,CLUBS!$B2,'PO H'!$Z$5:$Z$72)+SUMIF('PU F'!$D$5:$D$72,CLUBS!$B2,'PU F'!$Z$5:$Z$72)+SUMIF('PU H'!$D$5:$D$72,CLUBS!$B2,'PU H'!$Z$5:$Z$72)+SUMIF('BE F'!$D$5:$D$72,CLUBS!$B2,'BE F'!$Z$5:$Z$72)+SUMIF('BE H'!$D$5:$D$72,CLUBS!$B2,'BE H'!$Z$5:$Z$72)+SUMIF('MI F'!$D$5:$D$72,CLUBS!$B2,'MI F'!$Z$5:$Z$72)+SUMIF('MI H'!$D$5:$D$72,CLUBS!$B2,'MI H'!$Z$5:$Z$72)+SUMIF('CA F'!$D$5:$D$72,CLUBS!$B2,'CA F'!$Z$5:$Z$72)+SUMIF('CA H'!$D$5:$D$72,CLUBS!$B2,'CA H'!$Z$5:$Z$72)+SUMIF('JU F'!$D$5:$D$72,CLUBS!$B2,'JU F'!$Z$5:$Z$72)+SUMIF('JU H'!$D$5:$D$72,CLUBS!$B2,'JU H'!$Z$5:$Z$72)</f>
        <v>0</v>
      </c>
      <c r="Y2" s="26">
        <f>COUNTIFS('MP F'!$D$5:$D$72,CLUBS!$B2,'MP F'!$AA$5:$AA$72,"&gt;0")+COUNTIFS('MP H'!$D$5:$D$72,CLUBS!$B2,'MP H'!$AA$5:$AA$72,"&gt;0")+COUNTIFS('PO F'!$D$5:$D$72,CLUBS!$B2,'PO F'!$AA$5:$AA$72,"&gt;0")+COUNTIFS('PO H'!$D$5:$D$72,CLUBS!$B2,'PO H'!$AA$5:$AA$72,"&gt;0")+COUNTIFS('PU F'!$D$5:$D$72,CLUBS!$B2,'PU F'!$AA$5:$AA$72,"&gt;0")+COUNTIFS('PU H'!$D$5:$D$72,CLUBS!$B2,'PU H'!$AA$5:$AA$72,"&gt;0")+COUNTIFS('BE F'!$D$5:$D$72,CLUBS!$B2,'BE F'!$AA$5:$AA$72,"&gt;0")+COUNTIFS('BE H'!$D$5:$D$72,CLUBS!$B2,'BE H'!$AA$5:$AA$72,"&gt;0")+COUNTIFS('MI F'!$D$5:$D$72,CLUBS!$B2,'MI F'!$AA$5:$AA$72,"&gt;0")+COUNTIFS('MI H'!$D$5:$D$72,CLUBS!$B2,'MI H'!$AA$5:$AA$72,"&gt;0")+COUNTIFS('CA F'!$D$5:$D$72,CLUBS!$B2,'CA F'!$AA$5:$AA$72,"&gt;0")+COUNTIFS('CA H'!$D$5:$D$72,CLUBS!$B2,'CA H'!$AA$5:$AA$72,"&gt;0")+COUNTIFS('JU F'!$D$5:$D$72,CLUBS!$B2,'JU F'!$AA$5:$AA$72,"&gt;0")+COUNTIFS('JU H'!$D$5:$D$72,CLUBS!$B2,'JU H'!$AA$5:$AA$72,"&gt;0")</f>
        <v>0</v>
      </c>
      <c r="Z2" s="26">
        <f>SUMIF('MP F'!$D$5:$D$72,CLUBS!$B2,'MP F'!$AB$5:$AB$72)+SUMIF('MP H'!$D$5:$D$72,CLUBS!$B2,'MP H'!$AB$5:$AB$72)+SUMIF('PO F'!$D$5:$D$72,CLUBS!$B2,'PO F'!$AB$5:$AB$72)+SUMIF('PO H'!$D$5:$D$72,CLUBS!$B2,'PO H'!$AB$5:$AB$72)+SUMIF('PU F'!$D$5:$D$72,CLUBS!$B2,'PU F'!$AB$5:$AB$72)+SUMIF('PU H'!$D$5:$D$72,CLUBS!$B2,'PU H'!$AB$5:$AB$72)+SUMIF('BE F'!$D$5:$D$72,CLUBS!$B2,'BE F'!$AB$5:$AB$72)+SUMIF('BE H'!$D$5:$D$72,CLUBS!$B2,'BE H'!$AB$5:$AB$72)+SUMIF('MI F'!$D$5:$D$72,CLUBS!$B2,'MI F'!$AB$5:$AB$72)+SUMIF('MI H'!$D$5:$D$72,CLUBS!$B2,'MI H'!$AB$5:$AB$72)+SUMIF('CA F'!$D$5:$D$72,CLUBS!$B2,'CA F'!$AB$5:$AB$72)+SUMIF('CA H'!$D$5:$D$72,CLUBS!$B2,'CA H'!$AB$5:$AB$72)+SUMIF('JU F'!$D$5:$D$72,CLUBS!$B2,'JU F'!$AB$5:$AB$72)+SUMIF('JU H'!$D$5:$D$72,CLUBS!$B2,'JU H'!$AB$5:$AB$72)</f>
        <v>0</v>
      </c>
      <c r="AA2" s="26">
        <f>COUNTIFS('MP F'!$D$5:$D$72,CLUBS!$B2,'MP F'!$AC$5:$AC$72,"&gt;0")+COUNTIFS('MP H'!$D$5:$D$72,CLUBS!$B2,'MP H'!$AC$5:$AC$72,"&gt;0")+COUNTIFS('PO F'!$D$5:$D$72,CLUBS!$B2,'PO F'!$AC$5:$AC$72,"&gt;0")+COUNTIFS('PO H'!$D$5:$D$72,CLUBS!$B2,'PO H'!$AC$5:$AC$72,"&gt;0")+COUNTIFS('PU F'!$D$5:$D$72,CLUBS!$B2,'PU F'!$AC$5:$AC$72,"&gt;0")+COUNTIFS('PU H'!$D$5:$D$72,CLUBS!$B2,'PU H'!$AC$5:$AC$72,"&gt;0")+COUNTIFS('BE F'!$D$5:$D$72,CLUBS!$B2,'BE F'!$AC$5:$AC$72,"&gt;0")+COUNTIFS('BE H'!$D$5:$D$72,CLUBS!$B2,'BE H'!$AC$5:$AC$72,"&gt;0")+COUNTIFS('MI F'!$D$5:$D$72,CLUBS!$B2,'MI F'!$AC$5:$AC$72,"&gt;0")+COUNTIFS('MI H'!$D$5:$D$72,CLUBS!$B2,'MI H'!$AC$5:$AC$72,"&gt;0")+COUNTIFS('CA F'!$D$5:$D$72,CLUBS!$B2,'CA F'!$AC$5:$AC$72,"&gt;0")+COUNTIFS('CA H'!$D$5:$D$72,CLUBS!$B2,'CA H'!$AC$5:$AC$72,"&gt;0")+COUNTIFS('JU F'!$D$5:$D$72,CLUBS!$B2,'JU F'!$AC$5:$AC$72,"&gt;0")+COUNTIFS('JU H'!$D$5:$D$72,CLUBS!$B2,'JU H'!$AC$5:$AC$72,"&gt;0")</f>
        <v>0</v>
      </c>
      <c r="AB2" s="26">
        <f>SUMIF('MP F'!$D$5:$D$72,CLUBS!$B2,'MP F'!$AD$5:$AD$72)+SUMIF('MP H'!$D$5:$D$72,CLUBS!$B2,'MP H'!$AD$5:$AD$72)+SUMIF('PO F'!$D$5:$D$72,CLUBS!$B2,'PO F'!$AD$5:$AD$72)+SUMIF('PO H'!$D$5:$D$72,CLUBS!$B2,'PO H'!$AD$5:$AD$72)+SUMIF('PU F'!$D$5:$D$72,CLUBS!$B2,'PU F'!$AD$5:$AD$72)+SUMIF('PU H'!$D$5:$D$72,CLUBS!$B2,'PU H'!$AD$5:$AD$72)+SUMIF('BE F'!$D$5:$D$72,CLUBS!$B2,'BE F'!$AD$5:$AD$72)+SUMIF('BE H'!$D$5:$D$72,CLUBS!$B2,'BE H'!$AD$5:$AD$72)+SUMIF('MI F'!$D$5:$D$72,CLUBS!$B2,'MI F'!$AD$5:$AD$72)+SUMIF('MI H'!$D$5:$D$72,CLUBS!$B2,'MI H'!$AD$5:$AD$72)+SUMIF('CA F'!$D$5:$D$72,CLUBS!$B2,'CA F'!$AD$5:$AD$72)+SUMIF('CA H'!$D$5:$D$72,CLUBS!$B2,'CA H'!$AD$5:$AD$72)+SUMIF('JU F'!$D$5:$D$72,CLUBS!$B2,'JU F'!$AD$5:$AD$72)+SUMIF('JU H'!$D$5:$D$72,CLUBS!$B2,'JU H'!$AD$5:$AD$72)</f>
        <v>0</v>
      </c>
      <c r="AC2" s="26">
        <f>COUNTIFS('MP F'!$D$5:$D$72,CLUBS!$B2,'MP F'!$AE$5:$AE$72,"&gt;0")+COUNTIFS('MP H'!$D$5:$D$72,CLUBS!$B2,'MP H'!$AE$5:$AE$72,"&gt;0")+COUNTIFS('PO F'!$D$5:$D$72,CLUBS!$B2,'PO F'!$AE$5:$AE$72,"&gt;0")+COUNTIFS('PO H'!$D$5:$D$72,CLUBS!$B2,'PO H'!$AE$5:$AE$72,"&gt;0")+COUNTIFS('PU F'!$D$5:$D$72,CLUBS!$B2,'PU F'!$AE$5:$AE$72,"&gt;0")+COUNTIFS('PU H'!$D$5:$D$72,CLUBS!$B2,'PU H'!$AE$5:$AE$72,"&gt;0")+COUNTIFS('BE F'!$D$5:$D$72,CLUBS!$B2,'BE F'!$AE$5:$AE$72,"&gt;0")+COUNTIFS('BE H'!$D$5:$D$72,CLUBS!$B2,'BE H'!$AE$5:$AE$72,"&gt;0")+COUNTIFS('MI F'!$D$5:$D$72,CLUBS!$B2,'MI F'!$AE$5:$AE$72,"&gt;0")+COUNTIFS('MI H'!$D$5:$D$72,CLUBS!$B2,'MI H'!$AE$5:$AE$72,"&gt;0")+COUNTIFS('CA F'!$D$5:$D$72,CLUBS!$B2,'CA F'!$AE$5:$AE$72,"&gt;0")+COUNTIFS('CA H'!$D$5:$D$72,CLUBS!$B2,'CA H'!$AE$5:$AE$72,"&gt;0")+COUNTIFS('JU F'!$D$5:$D$72,CLUBS!$B2,'JU F'!$AE$5:$AE$72,"&gt;0")+COUNTIFS('JU H'!$D$5:$D$72,CLUBS!$B2,'JU H'!$AE$5:$AE$72,"&gt;0")</f>
        <v>0</v>
      </c>
      <c r="AD2" s="26">
        <f>SUMIF('MP F'!$D$5:$D$72,CLUBS!$B2,'MP F'!$AF$5:$AF$72)+SUMIF('MP H'!$D$5:$D$72,CLUBS!$B2,'MP H'!$AF$5:$AF$72)+SUMIF('PO F'!$D$5:$D$72,CLUBS!$B2,'PO F'!$AF$5:$AF$72)+SUMIF('PO H'!$D$5:$D$72,CLUBS!$B2,'PO H'!$AF$5:$AF$72)+SUMIF('PU F'!$D$5:$D$72,CLUBS!$B2,'PU F'!$AF$5:$AF$72)+SUMIF('PU H'!$D$5:$D$72,CLUBS!$B2,'PU H'!$AF$5:$AF$72)+SUMIF('BE F'!$D$5:$D$72,CLUBS!$B2,'BE F'!$AF$5:$AF$72)+SUMIF('BE H'!$D$5:$D$72,CLUBS!$B2,'BE H'!$AF$5:$AF$72)+SUMIF('MI F'!$D$5:$D$72,CLUBS!$B2,'MI F'!$AF$5:$AF$72)+SUMIF('MI H'!$D$5:$D$72,CLUBS!$B2,'MI H'!$AF$5:$AF$72)+SUMIF('CA F'!$D$5:$D$72,CLUBS!$B2,'CA F'!$AF$5:$AF$72)+SUMIF('CA H'!$D$5:$D$72,CLUBS!$B2,'CA H'!$AF$5:$AF$72)+SUMIF('JU F'!$D$5:$D$72,CLUBS!$B2,'JU F'!$AF$5:$AF$72)+SUMIF('JU H'!$D$5:$D$72,CLUBS!$B2,'JU H'!$AF$5:$AF$72)</f>
        <v>0</v>
      </c>
      <c r="AE2" s="26">
        <f>COUNTIFS('MP F'!$D$5:$D$72,CLUBS!$B2,'MP F'!$AG$5:$AG$72,"&gt;0")+COUNTIFS('MP H'!$D$5:$D$72,CLUBS!$B2,'MP H'!$AG$5:$AG$72,"&gt;0")+COUNTIFS('PO F'!$D$5:$D$72,CLUBS!$B2,'PO F'!$AG$5:$AG$72,"&gt;0")+COUNTIFS('PO H'!$D$5:$D$72,CLUBS!$B2,'PO H'!$AG$5:$AG$72,"&gt;0")+COUNTIFS('PU F'!$D$5:$D$72,CLUBS!$B2,'PU F'!$AG$5:$AG$72,"&gt;0")+COUNTIFS('PU H'!$D$5:$D$72,CLUBS!$B2,'PU H'!$AG$5:$AG$72,"&gt;0")+COUNTIFS('BE F'!$D$5:$D$72,CLUBS!$B2,'BE F'!$AG$5:$AG$72,"&gt;0")+COUNTIFS('BE H'!$D$5:$D$72,CLUBS!$B2,'BE H'!$AG$5:$AG$72,"&gt;0")+COUNTIFS('MI F'!$D$5:$D$72,CLUBS!$B2,'MI F'!$AG$5:$AG$72,"&gt;0")+COUNTIFS('MI H'!$D$5:$D$72,CLUBS!$B2,'MI H'!$AG$5:$AG$72,"&gt;0")+COUNTIFS('CA F'!$D$5:$D$72,CLUBS!$B2,'CA F'!$AG$5:$AG$72,"&gt;0")+COUNTIFS('CA H'!$D$5:$D$72,CLUBS!$B2,'CA H'!$AG$5:$AG$72,"&gt;0")+COUNTIFS('JU F'!$D$5:$D$72,CLUBS!$B2,'JU F'!$AG$5:$AG$72,"&gt;0")+COUNTIFS('JU H'!$D$5:$D$72,CLUBS!$B2,'JU H'!$AG$5:$AG$72,"&gt;0")</f>
        <v>0</v>
      </c>
      <c r="AF2" s="26">
        <f>SUMIF('MP F'!$D$5:$D$72,CLUBS!$B2,'MP F'!$AH$5:$AH$72)+SUMIF('MP H'!$D$5:$D$72,CLUBS!$B2,'MP H'!$AH$5:$AH$72)+SUMIF('PO F'!$D$5:$D$72,CLUBS!$B2,'PO F'!$AH$5:$AH$72)+SUMIF('PO H'!$D$5:$D$72,CLUBS!$B2,'PO H'!$AH$5:$AH$72)+SUMIF('PU F'!$D$5:$D$72,CLUBS!$B2,'PU F'!$AH$5:$AH$72)+SUMIF('PU H'!$D$5:$D$72,CLUBS!$B2,'PU H'!$AH$5:$AH$72)+SUMIF('BE F'!$D$5:$D$72,CLUBS!$B2,'BE F'!$AH$5:$AH$72)+SUMIF('BE H'!$D$5:$D$72,CLUBS!$B2,'BE H'!$AH$5:$AH$72)+SUMIF('MI F'!$D$5:$D$72,CLUBS!$B2,'MI F'!$AH$5:$AH$72)+SUMIF('MI H'!$D$5:$D$72,CLUBS!$B2,'MI H'!$AH$5:$AH$72)+SUMIF('CA F'!$D$5:$D$72,CLUBS!$B2,'CA F'!$AH$5:$AH$72)+SUMIF('CA H'!$D$5:$D$72,CLUBS!$B2,'CA H'!$AH$5:$AH$72)+SUMIF('JU F'!$D$5:$D$72,CLUBS!$B2,'JU F'!$AH$5:$AH$72)+SUMIF('JU H'!$D$5:$D$72,CLUBS!$B2,'JU H'!$AH$5:$AH$72)</f>
        <v>0</v>
      </c>
      <c r="AG2" s="16">
        <f>C2+E2+G2+I2+K2+M2+O2+Q2+S2+U2+W2+Y2+AA2+AC2+AE2</f>
        <v>33</v>
      </c>
      <c r="AH2" s="28">
        <f>SUM(L2,J2,H2,F2,D2,N2,P2,R2,T2,V2,X2,Z2,AB2,AD2,AF2)</f>
        <v>945</v>
      </c>
      <c r="AI2" s="29">
        <f>IF(AG2=0,0,PRODUCT(AH2,1/AG2))</f>
        <v>28.636363636363637</v>
      </c>
      <c r="AJ2" s="14">
        <f>COUNTIF('Licenciés Jeunes 2023'!F:F,CLUBS!B2)</f>
        <v>0</v>
      </c>
      <c r="AK2" s="27">
        <f>IF(AJ2=0,0,AH2/AJ2)</f>
        <v>0</v>
      </c>
      <c r="AL2" s="22"/>
    </row>
    <row r="3" spans="1:38" ht="13.5">
      <c r="A3" s="34">
        <f t="shared" si="0"/>
        <v>7</v>
      </c>
      <c r="B3" s="64" t="s">
        <v>19</v>
      </c>
      <c r="C3" s="14">
        <f>COUNTIFS('MP F'!$D$5:$D$72,CLUBS!$B3,'MP F'!$E$5:$E$72,"&gt;0")+COUNTIFS('MP H'!$D$5:$D$72,CLUBS!$B3,'MP H'!$E$5:$E$72,"&gt;0")+COUNTIFS('PO F'!$D$5:$D$72,CLUBS!$B3,'PO F'!$E$5:$E$72,"&gt;0")+COUNTIFS('PO H'!$D$5:$D$72,CLUBS!$B3,'PO H'!$E$5:$E$72,"&gt;0")+COUNTIFS('PU F'!$D$5:$D$72,CLUBS!$B3,'PU F'!$E$5:$E$72,"&gt;0")+COUNTIFS('PU H'!$D$5:$D$72,CLUBS!$B3,'PU H'!$E$5:$E$72,"&gt;0")+COUNTIFS('BE F'!$D$5:$D$72,CLUBS!$B3,'BE F'!$E$5:$E$72,"&gt;0")+COUNTIFS('BE H'!$D$5:$D$72,CLUBS!$B3,'BE H'!$E$5:$E$72,"&gt;0")+COUNTIFS('MI F'!$D$5:$D$72,CLUBS!$B3,'MI F'!$E$5:$E$72,"&gt;0")+COUNTIFS('MI H'!$D$5:$D$72,CLUBS!$B3,'MI H'!$E$5:$E$72,"&gt;0")+COUNTIFS('CA F'!$D$5:$D$72,CLUBS!$B3,'CA F'!$E$5:$E$72,"&gt;0")+COUNTIFS('CA H'!$D$5:$D$72,CLUBS!$B3,'CA H'!$E$5:$E$72,"&gt;0")+COUNTIFS('JU F'!$D$5:$D$72,CLUBS!$B3,'JU F'!$E$5:$E$72,"&gt;0")+COUNTIFS('JU H'!$D$5:$D$72,CLUBS!$B3,'JU H'!$E$5:$E$72,"&gt;0")</f>
        <v>9</v>
      </c>
      <c r="D3" s="27">
        <f>SUMIF('MP F'!$D$5:$D$72,CLUBS!$B3,'MP F'!$F$5:$F$72)+SUMIF('MP H'!$D$5:$D$72,CLUBS!$B3,'MP H'!$F$5:$F$72)+SUMIF('PO F'!$D$5:$D$72,CLUBS!$B3,'PO F'!$F$5:$F$72)+SUMIF('PO H'!$D$5:$D$72,CLUBS!$B3,'PO H'!$F$5:$F$72)+SUMIF('PU F'!$D$5:$D$72,CLUBS!$B3,'PU F'!$F$5:$F$72)+SUMIF('PU H'!$D$5:$D$72,CLUBS!$B3,'PU H'!$F$5:$F$72)+SUMIF('BE F'!$D$5:$D$72,CLUBS!$B3,'BE F'!$F$5:$F$72)+SUMIF('BE H'!$D$5:$D$72,CLUBS!$B3,'BE H'!$F$5:$F$72)+SUMIF('MI F'!$D$5:$D$72,CLUBS!$B3,'MI F'!$F$5:$F$72)+SUMIF('MI H'!$D$5:$D$72,CLUBS!$B3,'MI H'!$F$5:$F$72)+SUMIF('CA F'!$D$5:$D$72,CLUBS!$B3,'CA F'!$F$5:$F$72)+SUMIF('CA H'!$D$5:$D$72,CLUBS!$B3,'CA H'!$F$5:$F$72)+SUMIF('JU F'!$D$5:$D$72,CLUBS!$B3,'JU F'!$F$5:$F$72)+SUMIF('JU H'!$D$5:$D$72,CLUBS!$B3,'JU H'!$F$5:$F$72)</f>
        <v>207</v>
      </c>
      <c r="E3" s="68">
        <f>COUNTIFS('MP F'!$D$5:$D$72,CLUBS!$B3,'MP F'!$G$5:$G$72,"&gt;0")+COUNTIFS('MP H'!$D$5:$D$72,CLUBS!$B3,'MP H'!$G$5:$G$72,"&gt;0")+COUNTIFS('PO F'!$D$5:$D$72,CLUBS!$B3,'PO F'!$G$5:$G$72,"&gt;0")+COUNTIFS('PO H'!$D$5:$D$72,CLUBS!$B3,'PO H'!$G$5:$G$72,"&gt;0")+COUNTIFS('PU F'!$D$5:$D$72,CLUBS!$B3,'PU F'!$G$5:$G$72,"&gt;0")+COUNTIFS('PU H'!$D$5:$D$72,CLUBS!$B3,'PU H'!$G$5:$G$72,"&gt;0")+COUNTIFS('BE F'!$D$5:$D$72,CLUBS!$B3,'BE F'!$G$5:$G$72,"&gt;0")+COUNTIFS('BE H'!$D$5:$D$72,CLUBS!$B3,'BE H'!$G$5:$G$72,"&gt;0")+COUNTIFS('MI F'!$D$5:$D$72,CLUBS!$B3,'MI F'!$G$5:$G$72,"&gt;0")+COUNTIFS('MI H'!$D$5:$D$72,CLUBS!$B3,'MI H'!$G$5:$G$72,"&gt;0")+COUNTIFS('CA F'!$D$5:$D$72,CLUBS!$B3,'CA F'!$G$5:$G$72,"&gt;0")+COUNTIFS('CA H'!$D$5:$D$72,CLUBS!$B3,'CA H'!$G$5:$G$72,"&gt;0")+COUNTIFS('JU F'!$D$5:$D$72,CLUBS!$B3,'JU F'!$G$5:$G$72,"&gt;0")+COUNTIFS('JU H'!$D$5:$D$72,CLUBS!$B3,'JU H'!$G$5:$G$72,"&gt;0")</f>
        <v>14</v>
      </c>
      <c r="F3" s="69">
        <f>SUMIF('MP F'!$D$5:$D$72,CLUBS!$B3,'MP F'!$H$5:$H$72)+SUMIF('MP H'!$D$5:$D$72,CLUBS!$B3,'MP H'!$H$5:$H$72)+SUMIF('PO F'!$D$5:$D$72,CLUBS!$B3,'PO F'!$H$5:$H$72)+SUMIF('PO H'!$D$5:$D$72,CLUBS!$B3,'PO H'!$H$5:$H$72)+SUMIF('PU F'!$D$5:$D$72,CLUBS!$B3,'PU F'!$H$5:$H$72)+SUMIF('PU H'!$D$5:$D$72,CLUBS!$B3,'PU H'!$H$5:$H$72)+SUMIF('BE F'!$D$5:$D$72,CLUBS!$B3,'BE F'!$H$5:$H$72)+SUMIF('BE H'!$D$5:$D$72,CLUBS!$B3,'BE H'!$H$5:$H$72)+SUMIF('MI F'!$D$5:$D$72,CLUBS!$B3,'MI F'!$H$5:$H$72)+SUMIF('MI H'!$D$5:$D$72,CLUBS!$B3,'MI H'!$H$5:$H$72)+SUMIF('CA F'!$D$5:$D$72,CLUBS!$B3,'CA F'!$H$5:$H$72)+SUMIF('CA H'!$D$5:$D$72,CLUBS!$B3,'CA H'!$H$5:$H$72)+SUMIF('JU F'!$D$5:$D$72,CLUBS!$B3,'JU F'!$H$5:$H$72)+SUMIF('JU H'!$D$5:$D$72,CLUBS!$B3,'JU H'!$H$5:$H$72)</f>
        <v>330</v>
      </c>
      <c r="G3" s="14">
        <f>COUNTIFS('MP F'!$D$5:$D$72,CLUBS!$B3,'MP F'!$I$5:$I$72,"&gt;0")+COUNTIFS('MP H'!$D$5:$D$72,CLUBS!$B3,'MP H'!$I$5:$I$72,"&gt;0")+COUNTIFS('PO F'!$D$5:$D$72,CLUBS!$B3,'PO F'!$I$5:$I$72,"&gt;0")+COUNTIFS('PO H'!$D$5:$D$72,CLUBS!$B3,'PO H'!$I$5:$I$72,"&gt;0")+COUNTIFS('PU F'!$D$5:$D$72,CLUBS!$B3,'PU F'!$I$5:$I$72,"&gt;0")+COUNTIFS('PU H'!$D$5:$D$72,CLUBS!$B3,'PU H'!$I$5:$I$72,"&gt;0")+COUNTIFS('BE F'!$D$5:$D$72,CLUBS!$B3,'BE F'!$I$5:$I$72,"&gt;0")+COUNTIFS('BE H'!$D$5:$D$72,CLUBS!$B3,'BE H'!$I$5:$I$72,"&gt;0")+COUNTIFS('MI F'!$D$5:$D$72,CLUBS!$B3,'MI F'!$I$5:$I$72,"&gt;0")+COUNTIFS('MI H'!$D$5:$D$72,CLUBS!$B3,'MI H'!$I$5:$I$72,"&gt;0")+COUNTIFS('CA F'!$D$5:$D$72,CLUBS!$B3,'CA F'!$I$5:$I$72,"&gt;0")+COUNTIFS('CA H'!$D$5:$D$72,CLUBS!$B3,'CA H'!$I$5:$I$72,"&gt;0")+COUNTIFS('JU F'!$D$5:$D$72,CLUBS!$B3,'JU F'!$I$5:$I$72,"&gt;0")+COUNTIFS('JU H'!$D$5:$D$72,CLUBS!$B3,'JU H'!$I$5:$I$72,"&gt;0")</f>
        <v>0</v>
      </c>
      <c r="H3" s="26">
        <f>SUMIF('MP F'!$D$5:$D$72,CLUBS!$B3,'MP F'!$J$5:$J$72)+SUMIF('MP H'!$D$5:$D$72,CLUBS!$B3,'MP H'!$J$5:$J$72)+SUMIF('PO F'!$D$5:$D$72,CLUBS!$B3,'PO F'!$J$5:$J$72)+SUMIF('PO H'!$D$5:$D$72,CLUBS!$B3,'PO H'!$J$5:$J$72)+SUMIF('PU F'!$D$5:$D$72,CLUBS!$B3,'PU F'!$J$5:$J$72)+SUMIF('PU H'!$D$5:$D$72,CLUBS!$B3,'PU H'!$J$5:$J$72)+SUMIF('BE F'!$D$5:$D$72,CLUBS!$B3,'BE F'!$J$5:$J$72)+SUMIF('BE H'!$D$5:$D$72,CLUBS!$B3,'BE H'!$J$5:$J$72)+SUMIF('MI F'!$D$5:$D$72,CLUBS!$B3,'MI F'!$J$5:$J$72)+SUMIF('MI H'!$D$5:$D$72,CLUBS!$B3,'MI H'!$J$5:$J$72)+SUMIF('CA F'!$D$5:$D$72,CLUBS!$B3,'CA F'!$J$5:$J$72)+SUMIF('CA H'!$D$5:$D$72,CLUBS!$B3,'CA H'!$J$5:$J$72)+SUMIF('JU F'!$D$5:$D$72,CLUBS!$B3,'JU F'!$J$5:$J$72)+SUMIF('JU H'!$D$5:$D$72,CLUBS!$B3,'JU H'!$J$5:$J$72)</f>
        <v>0</v>
      </c>
      <c r="I3" s="68">
        <f>COUNTIFS('MP F'!$D$5:$D$72,CLUBS!$B3,'MP F'!$K$5:$K$72,"&gt;0")+COUNTIFS('MP H'!$D$5:$D$72,CLUBS!$B3,'MP H'!$K$5:$K$72,"&gt;0")+COUNTIFS('PO F'!$D$5:$D$72,CLUBS!$B3,'PO F'!$K$5:$K$72,"&gt;0")+COUNTIFS('PO H'!$D$5:$D$72,CLUBS!$B3,'PO H'!$K$5:$K$72,"&gt;0")+COUNTIFS('PU F'!$D$5:$D$72,CLUBS!$B3,'PU F'!$K$5:$K$72,"&gt;0")+COUNTIFS('PU H'!$D$5:$D$72,CLUBS!$B3,'PU H'!$K$5:$K$72,"&gt;0")+COUNTIFS('BE F'!$D$5:$D$72,CLUBS!$B3,'BE F'!$K$5:$K$72,"&gt;0")+COUNTIFS('BE H'!$D$5:$D$72,CLUBS!$B3,'BE H'!$K$5:$K$72,"&gt;0")+COUNTIFS('MI F'!$D$5:$D$72,CLUBS!$B3,'MI F'!$K$5:$K$72,"&gt;0")+COUNTIFS('MI H'!$D$5:$D$72,CLUBS!$B3,'MI H'!$K$5:$K$72,"&gt;0")+COUNTIFS('CA F'!$D$5:$D$72,CLUBS!$B3,'CA F'!$K$5:$K$72,"&gt;0")+COUNTIFS('CA H'!$D$5:$D$72,CLUBS!$B3,'CA H'!$K$5:$K$72,"&gt;0")+COUNTIFS('JU F'!$D$5:$D$72,CLUBS!$B3,'JU F'!$K$5:$K$72,"&gt;0")+COUNTIFS('JU H'!$D$5:$D$72,CLUBS!$B3,'JU H'!$K$5:$K$72,"&gt;0")</f>
        <v>0</v>
      </c>
      <c r="J3" s="68">
        <f>SUMIF('MP F'!$D$5:$D$72,CLUBS!$B3,'MP F'!$L$5:$L$72)+SUMIF('MP H'!$D$5:$D$72,CLUBS!$B3,'MP H'!$L$5:$L$72)+SUMIF('PO F'!$D$5:$D$72,CLUBS!$B3,'PO F'!$L$5:$L$72)+SUMIF('PO H'!$D$5:$D$72,CLUBS!$B3,'PO H'!$L$5:$L$72)+SUMIF('PU F'!$D$5:$D$72,CLUBS!$B3,'PU F'!$L$5:$L$72)+SUMIF('PU H'!$D$5:$D$72,CLUBS!$B3,'PU H'!$L$5:$L$72)+SUMIF('BE F'!$D$5:$D$72,CLUBS!$B3,'BE F'!$L$5:$L$72)+SUMIF('BE H'!$D$5:$D$72,CLUBS!$B3,'BE H'!$L$5:$L$72)+SUMIF('MI F'!$D$5:$D$72,CLUBS!$B3,'MI F'!$L$5:$L$72)+SUMIF('MI H'!$D$5:$D$72,CLUBS!$B3,'MI H'!$L$5:$L$72)+SUMIF('CA F'!$D$5:$D$72,CLUBS!$B3,'CA F'!$L$5:$L$72)+SUMIF('CA H'!$D$5:$D$72,CLUBS!$B3,'CA H'!$L$5:$L$72)+SUMIF('JU F'!$D$5:$D$72,CLUBS!$B3,'JU F'!$L$5:$L$72)+SUMIF('JU H'!$D$5:$D$72,CLUBS!$B3,'JU H'!$L$5:$L$72)</f>
        <v>0</v>
      </c>
      <c r="K3" s="26">
        <f>COUNTIFS('MP F'!$D$5:$D$72,CLUBS!$B3,'MP F'!$M$5:$M$72,"&gt;0")+COUNTIFS('MP H'!$D$5:$D$72,CLUBS!$B3,'MP H'!$M$5:$M$72,"&gt;0")+COUNTIFS('PO F'!$D$5:$D$72,CLUBS!$B3,'PO F'!$M$5:$M$72,"&gt;0")+COUNTIFS('PO H'!$D$5:$D$72,CLUBS!$B3,'PO H'!$M$5:$M$72,"&gt;0")+COUNTIFS('PU F'!$D$5:$D$72,CLUBS!$B3,'PU F'!$M$5:$M$72,"&gt;0")+COUNTIFS('PU H'!$D$5:$D$72,CLUBS!$B3,'PU H'!$M$5:$M$72,"&gt;0")+COUNTIFS('BE F'!$D$5:$D$72,CLUBS!$B3,'BE F'!$M$5:$M$72,"&gt;0")+COUNTIFS('BE H'!$D$5:$D$72,CLUBS!$B3,'BE H'!$M$5:$M$72,"&gt;0")+COUNTIFS('MI F'!$D$5:$D$72,CLUBS!$B3,'MI F'!$M$5:$M$72,"&gt;0")+COUNTIFS('MI H'!$D$5:$D$72,CLUBS!$B3,'MI H'!$M$5:$M$72,"&gt;0")+COUNTIFS('CA F'!$D$5:$D$72,CLUBS!$B3,'CA F'!$M$5:$M$72,"&gt;0")+COUNTIFS('CA H'!$D$5:$D$72,CLUBS!$B3,'CA H'!$M$5:$M$72,"&gt;0")+COUNTIFS('JU F'!$D$5:$D$72,CLUBS!$B3,'JU F'!$M$5:$M$72,"&gt;0")+COUNTIFS('JU H'!$D$5:$D$72,CLUBS!$B3,'JU H'!$M$5:$M$72,"&gt;0")</f>
        <v>0</v>
      </c>
      <c r="L3" s="26">
        <f>SUMIF('MP F'!$D$5:$D$72,CLUBS!$B3,'MP F'!$N$5:$N$72)+SUMIF('MP H'!$D$5:$D$72,CLUBS!$B3,'MP H'!$N$5:$N$72)+SUMIF('PO F'!$D$5:$D$72,CLUBS!$B3,'PO F'!$N$5:$N$72)+SUMIF('PO H'!$D$5:$D$72,CLUBS!$B3,'PO H'!$N$5:$N$72)+SUMIF('PU F'!$D$5:$D$72,CLUBS!$B3,'PU F'!$N$5:$N$72)+SUMIF('PU H'!$D$5:$D$72,CLUBS!$B3,'PU H'!$N$5:$N$72)+SUMIF('BE F'!$D$5:$D$72,CLUBS!$B3,'BE F'!$N$5:$N$72)+SUMIF('BE H'!$D$5:$D$72,CLUBS!$B3,'BE H'!$N$5:$N$72)+SUMIF('MI F'!$D$5:$D$72,CLUBS!$B3,'MI F'!$N$5:$N$72)+SUMIF('MI H'!$D$5:$D$72,CLUBS!$B3,'MI H'!$N$5:$N$72)+SUMIF('CA F'!$D$5:$D$72,CLUBS!$B3,'CA F'!$N$5:$N$72)+SUMIF('CA H'!$D$5:$D$72,CLUBS!$B3,'CA H'!$N$5:$N$72)+SUMIF('JU F'!$D$5:$D$72,CLUBS!$B3,'JU F'!$N$5:$N$72)+SUMIF('JU H'!$D$5:$D$72,CLUBS!$B3,'JU H'!$N$5:$N$72)</f>
        <v>0</v>
      </c>
      <c r="M3" s="68">
        <f>COUNTIFS('MP F'!$D$5:$D$72,CLUBS!$B3,'MP F'!$O$5:$O$72,"&gt;0")+COUNTIFS('MP H'!$D$5:$D$72,CLUBS!$B3,'MP H'!$O$5:$O$72,"&gt;0")+COUNTIFS('PO F'!$D$5:$D$72,CLUBS!$B3,'PO F'!$O$5:$O$72,"&gt;0")+COUNTIFS('PO H'!$D$5:$D$72,CLUBS!$B3,'PO H'!$O$5:$O$72,"&gt;0")+COUNTIFS('PU F'!$D$5:$D$72,CLUBS!$B3,'PU F'!$O$5:$O$72,"&gt;0")+COUNTIFS('PU H'!$D$5:$D$72,CLUBS!$B3,'PU H'!$O$5:$O$72,"&gt;0")+COUNTIFS('BE F'!$D$5:$D$72,CLUBS!$B3,'BE F'!$O$5:$O$72,"&gt;0")+COUNTIFS('BE H'!$D$5:$D$72,CLUBS!$B3,'BE H'!$O$5:$O$72,"&gt;0")+COUNTIFS('MI F'!$D$5:$D$72,CLUBS!$B3,'MI F'!$O$5:$O$72,"&gt;0")+COUNTIFS('MI H'!$D$5:$D$72,CLUBS!$B3,'MI H'!$O$5:$O$72,"&gt;0")+COUNTIFS('CA F'!$D$5:$D$72,CLUBS!$B3,'CA F'!$O$5:$O$72,"&gt;0")+COUNTIFS('CA H'!$D$5:$D$72,CLUBS!$B3,'CA H'!$O$5:$O$72,"&gt;0")+COUNTIFS('JU F'!$D$5:$D$72,CLUBS!$B3,'JU F'!$O$5:$O$72,"&gt;0")+COUNTIFS('JU H'!$D$5:$D$72,CLUBS!$B3,'JU H'!$O$5:$O$72,"&gt;0")</f>
        <v>0</v>
      </c>
      <c r="N3" s="68">
        <f>SUMIF('MP F'!$D$5:$D$72,CLUBS!$B3,'MP F'!$P$5:$P$72)+SUMIF('MP H'!$D$5:$D$72,CLUBS!$B3,'MP H'!$P$5:$P$72)+SUMIF('PO F'!$D$5:$D$72,CLUBS!$B3,'PO F'!$P$5:$P$72)+SUMIF('PO H'!$D$5:$D$72,CLUBS!$B3,'PO H'!$P$5:$P$72)+SUMIF('PU F'!$D$5:$D$72,CLUBS!$B3,'PU F'!$P$5:$P$72)+SUMIF('PU H'!$D$5:$D$72,CLUBS!$B3,'PU H'!$P$5:$P$72)+SUMIF('BE F'!$D$5:$D$72,CLUBS!$B3,'BE F'!$P$5:$P$72)+SUMIF('BE H'!$D$5:$D$72,CLUBS!$B3,'BE H'!$P$5:$P$72)+SUMIF('MI F'!$D$5:$D$72,CLUBS!$B3,'MI F'!$P$5:$P$72)+SUMIF('MI H'!$D$5:$D$72,CLUBS!$B3,'MI H'!$P$5:$P$72)+SUMIF('CA F'!$D$5:$D$72,CLUBS!$B3,'CA F'!$P$5:$P$72)+SUMIF('CA H'!$D$5:$D$72,CLUBS!$B3,'CA H'!$P$5:$P$72)+SUMIF('JU F'!$D$5:$D$72,CLUBS!$B3,'JU F'!$P$5:$P$72)+SUMIF('JU H'!$D$5:$D$72,CLUBS!$B3,'JU H'!$P$5:$P$72)</f>
        <v>0</v>
      </c>
      <c r="O3" s="26">
        <f>COUNTIFS('MP F'!$D$5:$D$72,CLUBS!$B3,'MP F'!$Q$5:$Q$72,"&gt;0")+COUNTIFS('MP H'!$D$5:$D$72,CLUBS!$B3,'MP H'!$Q$5:$Q$72,"&gt;0")+COUNTIFS('PO F'!$D$5:$D$72,CLUBS!$B3,'PO F'!$Q$5:$Q$72,"&gt;0")+COUNTIFS('PO H'!$D$5:$D$72,CLUBS!$B3,'PO H'!$Q$5:$Q$72,"&gt;0")+COUNTIFS('PU F'!$D$5:$D$72,CLUBS!$B3,'PU F'!$Q$5:$Q$72,"&gt;0")+COUNTIFS('PU H'!$D$5:$D$72,CLUBS!$B3,'PU H'!$Q$5:$Q$72,"&gt;0")+COUNTIFS('BE F'!$D$5:$D$72,CLUBS!$B3,'BE F'!$Q$5:$Q$72,"&gt;0")+COUNTIFS('BE H'!$D$5:$D$72,CLUBS!$B3,'BE H'!$Q$5:$Q$72,"&gt;0")+COUNTIFS('MI F'!$D$5:$D$72,CLUBS!$B3,'MI F'!$Q$5:$Q$72,"&gt;0")+COUNTIFS('MI H'!$D$5:$D$72,CLUBS!$B3,'MI H'!$Q$5:$Q$72,"&gt;0")+COUNTIFS('CA F'!$D$5:$D$72,CLUBS!$B3,'CA F'!$Q$5:$Q$72,"&gt;0")+COUNTIFS('CA H'!$D$5:$D$72,CLUBS!$B3,'CA H'!$Q$5:$Q$72,"&gt;0")+COUNTIFS('JU F'!$D$5:$D$72,CLUBS!$B3,'JU F'!$Q$5:$Q$72,"&gt;0")+COUNTIFS('JU H'!$D$5:$D$72,CLUBS!$B3,'JU H'!$Q$5:$Q$72,"&gt;0")</f>
        <v>0</v>
      </c>
      <c r="P3" s="26">
        <f>SUMIF('MP F'!$D$5:$D$72,CLUBS!$B3,'MP F'!$R$5:$R$72)+SUMIF('MP H'!$D$5:$D$72,CLUBS!$B3,'MP H'!$R$5:$R$72)+SUMIF('PO F'!$D$5:$D$72,CLUBS!$B3,'PO F'!$R$5:$R$72)+SUMIF('PO H'!$D$5:$D$72,CLUBS!$B3,'PO H'!$R$5:$R$72)+SUMIF('PU F'!$D$5:$D$72,CLUBS!$B3,'PU F'!$R$5:$R$72)+SUMIF('PU H'!$D$5:$D$72,CLUBS!$B3,'PU H'!$R$5:$R$72)+SUMIF('BE F'!$D$5:$D$72,CLUBS!$B3,'BE F'!$R$5:$R$72)+SUMIF('BE H'!$D$5:$D$72,CLUBS!$B3,'BE H'!$R$5:$R$72)+SUMIF('MI F'!$D$5:$D$72,CLUBS!$B3,'MI F'!$R$5:$R$72)+SUMIF('MI H'!$D$5:$D$72,CLUBS!$B3,'MI H'!$R$5:$R$72)+SUMIF('CA F'!$D$5:$D$72,CLUBS!$B3,'CA F'!$R$5:$R$72)+SUMIF('CA H'!$D$5:$D$72,CLUBS!$B3,'CA H'!$R$5:$R$72)+SUMIF('JU F'!$D$5:$D$72,CLUBS!$B3,'JU F'!$R$5:$R$72)+SUMIF('JU H'!$D$5:$D$72,CLUBS!$B3,'JU H'!$R$5:$R$72)</f>
        <v>0</v>
      </c>
      <c r="Q3" s="68">
        <f>COUNTIFS('MP F'!$D$5:$D$72,CLUBS!$B3,'MP F'!$S$5:$S$72,"&gt;0")+COUNTIFS('MP H'!$D$5:$D$72,CLUBS!$B3,'MP H'!$S$5:$S$72,"&gt;0")+COUNTIFS('PO F'!$D$5:$D$72,CLUBS!$B3,'PO F'!$S$5:$S$72,"&gt;0")+COUNTIFS('PO H'!$D$5:$D$72,CLUBS!$B3,'PO H'!$S$5:$S$72,"&gt;0")+COUNTIFS('PU F'!$D$5:$D$72,CLUBS!$B3,'PU F'!$S$5:$S$72,"&gt;0")+COUNTIFS('PU H'!$D$5:$D$72,CLUBS!$B3,'PU H'!$S$5:$S$72,"&gt;0")+COUNTIFS('BE F'!$D$5:$D$72,CLUBS!$B3,'BE F'!$S$5:$S$72,"&gt;0")+COUNTIFS('BE H'!$D$5:$D$72,CLUBS!$B3,'BE H'!$S$5:$S$72,"&gt;0")+COUNTIFS('MI F'!$D$5:$D$72,CLUBS!$B3,'MI F'!$S$5:$S$72,"&gt;0")+COUNTIFS('MI H'!$D$5:$D$72,CLUBS!$B3,'MI H'!$S$5:$S$72,"&gt;0")+COUNTIFS('CA F'!$D$5:$D$72,CLUBS!$B3,'CA F'!$S$5:$S$72,"&gt;0")+COUNTIFS('CA H'!$D$5:$D$72,CLUBS!$B3,'CA H'!$S$5:$S$72,"&gt;0")+COUNTIFS('JU F'!$D$5:$D$72,CLUBS!$B3,'JU F'!$S$5:$S$72,"&gt;0")+COUNTIFS('JU H'!$D$5:$D$72,CLUBS!$B3,'JU H'!$S$5:$S$72,"&gt;0")</f>
        <v>0</v>
      </c>
      <c r="R3" s="68">
        <f>SUMIF('MP F'!$D$5:$D$72,CLUBS!$B3,'MP F'!$T$5:$T$72)+SUMIF('MP H'!$D$5:$D$72,CLUBS!$B3,'MP H'!$T$5:$T$72)+SUMIF('PO F'!$D$5:$D$72,CLUBS!$B3,'PO F'!$T$5:$T$72)+SUMIF('PO H'!$D$5:$D$72,CLUBS!$B3,'PO H'!$T$5:$T$72)+SUMIF('PU F'!$D$5:$D$72,CLUBS!$B3,'PU F'!$T$5:$T$72)+SUMIF('PU H'!$D$5:$D$72,CLUBS!$B3,'PU H'!$T$5:$T$72)+SUMIF('BE F'!$D$5:$D$72,CLUBS!$B3,'BE F'!$T$5:$T$72)+SUMIF('BE H'!$D$5:$D$72,CLUBS!$B3,'BE H'!$T$5:$T$72)+SUMIF('MI F'!$D$5:$D$72,CLUBS!$B3,'MI F'!$T$5:$T$72)+SUMIF('MI H'!$D$5:$D$72,CLUBS!$B3,'MI H'!$T$5:$T$72)+SUMIF('CA F'!$D$5:$D$72,CLUBS!$B3,'CA F'!$T$5:$T$72)+SUMIF('CA H'!$D$5:$D$72,CLUBS!$B3,'CA H'!$T$5:$T$72)+SUMIF('JU F'!$D$5:$D$72,CLUBS!$B3,'JU F'!$T$5:$T$72)+SUMIF('JU H'!$D$5:$D$72,CLUBS!$B3,'JU H'!$T$5:$T$72)</f>
        <v>0</v>
      </c>
      <c r="S3" s="26">
        <f>COUNTIFS('MP F'!$D$5:$D$72,CLUBS!$B3,'MP F'!$U$5:$U$72,"&gt;0")+COUNTIFS('MP H'!$D$5:$D$72,CLUBS!$B3,'MP H'!$U$5:$U$72,"&gt;0")+COUNTIFS('PO F'!$D$5:$D$72,CLUBS!$B3,'PO F'!$U$5:$U$72,"&gt;0")+COUNTIFS('PO H'!$D$5:$D$72,CLUBS!$B3,'PO H'!$U$5:$U$72,"&gt;0")+COUNTIFS('PU F'!$D$5:$D$72,CLUBS!$B3,'PU F'!$U$5:$U$72,"&gt;0")+COUNTIFS('PU H'!$D$5:$D$72,CLUBS!$B3,'PU H'!$U$5:$U$72,"&gt;0")+COUNTIFS('BE F'!$D$5:$D$72,CLUBS!$B3,'BE F'!$U$5:$U$72,"&gt;0")+COUNTIFS('BE H'!$D$5:$D$72,CLUBS!$B3,'BE H'!$U$5:$U$72,"&gt;0")+COUNTIFS('MI F'!$D$5:$D$72,CLUBS!$B3,'MI F'!$U$5:$U$72,"&gt;0")+COUNTIFS('MI H'!$D$5:$D$72,CLUBS!$B3,'MI H'!$U$5:$U$72,"&gt;0")+COUNTIFS('CA F'!$D$5:$D$72,CLUBS!$B3,'CA F'!$U$5:$U$72,"&gt;0")+COUNTIFS('CA H'!$D$5:$D$72,CLUBS!$B3,'CA H'!$U$5:$U$72,"&gt;0")+COUNTIFS('JU F'!$D$5:$D$72,CLUBS!$B3,'JU F'!$U$5:$U$72,"&gt;0")+COUNTIFS('JU H'!$D$5:$D$72,CLUBS!$B3,'JU H'!$U$5:$U$72,"&gt;0")</f>
        <v>0</v>
      </c>
      <c r="T3" s="26">
        <f>SUMIF('MP F'!$D$5:$D$72,CLUBS!$B3,'MP F'!$V$5:$V$72)+SUMIF('MP H'!$D$5:$D$72,CLUBS!$B3,'MP H'!$V$5:$V$72)+SUMIF('PO F'!$D$5:$D$72,CLUBS!$B3,'PO F'!$V$5:$V$72)+SUMIF('PO H'!$D$5:$D$72,CLUBS!$B3,'PO H'!$V$5:$V$72)+SUMIF('PU F'!$D$5:$D$72,CLUBS!$B3,'PU F'!$V$5:$V$72)+SUMIF('PU H'!$D$5:$D$72,CLUBS!$B3,'PU H'!$V$5:$V$72)+SUMIF('BE F'!$D$5:$D$72,CLUBS!$B3,'BE F'!$V$5:$V$72)+SUMIF('BE H'!$D$5:$D$72,CLUBS!$B3,'BE H'!$V$5:$V$72)+SUMIF('MI F'!$D$5:$D$72,CLUBS!$B3,'MI F'!$V$5:$V$72)+SUMIF('MI H'!$D$5:$D$72,CLUBS!$B3,'MI H'!$V$5:$V$72)+SUMIF('CA F'!$D$5:$D$72,CLUBS!$B3,'CA F'!$V$5:$V$72)+SUMIF('CA H'!$D$5:$D$72,CLUBS!$B3,'CA H'!$V$5:$V$72)+SUMIF('JU F'!$D$5:$D$72,CLUBS!$B3,'JU F'!$V$5:$V$72)+SUMIF('JU H'!$D$5:$D$72,CLUBS!$B3,'JU H'!$V$5:$V$72)</f>
        <v>0</v>
      </c>
      <c r="U3" s="68">
        <f>COUNTIFS('MP F'!$D$5:$D$72,CLUBS!$B3,'MP F'!$W$5:$W$72,"&gt;0")+COUNTIFS('MP H'!$D$5:$D$72,CLUBS!$B3,'MP H'!$W$5:$W$72,"&gt;0")+COUNTIFS('PO F'!$D$5:$D$72,CLUBS!$B3,'PO F'!$W$5:$W$72,"&gt;0")+COUNTIFS('PO H'!$D$5:$D$72,CLUBS!$B3,'PO H'!$W$5:$W$72,"&gt;0")+COUNTIFS('PU F'!$D$5:$D$72,CLUBS!$B3,'PU F'!$W$5:$W$72,"&gt;0")+COUNTIFS('PU H'!$D$5:$D$72,CLUBS!$B3,'PU H'!$W$5:$W$72,"&gt;0")+COUNTIFS('BE F'!$D$5:$D$72,CLUBS!$B3,'BE F'!$W$5:$W$72,"&gt;0")+COUNTIFS('BE H'!$D$5:$D$72,CLUBS!$B3,'BE H'!$W$5:$W$72,"&gt;0")+COUNTIFS('MI F'!$D$5:$D$72,CLUBS!$B3,'MI F'!$W$5:$W$72,"&gt;0")+COUNTIFS('MI H'!$D$5:$D$72,CLUBS!$B3,'MI H'!$W$5:$W$72,"&gt;0")+COUNTIFS('CA F'!$D$5:$D$72,CLUBS!$B3,'CA F'!$W$5:$W$72,"&gt;0")+COUNTIFS('CA H'!$D$5:$D$72,CLUBS!$B3,'CA H'!$W$5:$W$72,"&gt;0")+COUNTIFS('JU F'!$D$5:$D$72,CLUBS!$B3,'JU F'!$W$5:$W$72,"&gt;0")+COUNTIFS('JU H'!$D$5:$D$72,CLUBS!$B3,'JU H'!$W$5:$W$72,"&gt;0")</f>
        <v>0</v>
      </c>
      <c r="V3" s="68">
        <f>SUMIF('MP F'!$D$5:$D$72,CLUBS!$B3,'MP F'!$X$5:$X$72)+SUMIF('MP H'!$D$5:$D$72,CLUBS!$B3,'MP H'!$X$5:$X$72)+SUMIF('PO F'!$D$5:$D$72,CLUBS!$B3,'PO F'!$X$5:$X$72)+SUMIF('PO H'!$D$5:$D$72,CLUBS!$B3,'PO H'!$X$5:$X$72)+SUMIF('PU F'!$D$5:$D$72,CLUBS!$B3,'PU F'!$X$5:$X$72)+SUMIF('PU H'!$D$5:$D$72,CLUBS!$B3,'PU H'!$X$5:$X$72)+SUMIF('BE F'!$D$5:$D$72,CLUBS!$B3,'BE F'!$X$5:$X$72)+SUMIF('BE H'!$D$5:$D$72,CLUBS!$B3,'BE H'!$X$5:$X$72)+SUMIF('MI F'!$D$5:$D$72,CLUBS!$B3,'MI F'!$X$5:$X$72)+SUMIF('MI H'!$D$5:$D$72,CLUBS!$B3,'MI H'!$X$5:$X$72)+SUMIF('CA F'!$D$5:$D$72,CLUBS!$B3,'CA F'!$X$5:$X$72)+SUMIF('CA H'!$D$5:$D$72,CLUBS!$B3,'CA H'!$X$5:$X$72)+SUMIF('JU F'!$D$5:$D$72,CLUBS!$B3,'JU F'!$X$5:$X$72)+SUMIF('JU H'!$D$5:$D$72,CLUBS!$B3,'JU H'!$X$5:$X$72)</f>
        <v>0</v>
      </c>
      <c r="W3" s="26">
        <f>COUNTIFS('MP F'!$D$5:$D$72,CLUBS!$B3,'MP F'!$Y$5:$Y$72,"&gt;0")+COUNTIFS('MP H'!$D$5:$D$72,CLUBS!$B3,'MP H'!$Y$5:$Y$72,"&gt;0")+COUNTIFS('PO F'!$D$5:$D$72,CLUBS!$B3,'PO F'!$Y$5:$Y$72,"&gt;0")+COUNTIFS('PO H'!$D$5:$D$72,CLUBS!$B3,'PO H'!$Y$5:$Y$72,"&gt;0")+COUNTIFS('PU F'!$D$5:$D$72,CLUBS!$B3,'PU F'!$Y$5:$Y$72,"&gt;0")+COUNTIFS('PU H'!$D$5:$D$72,CLUBS!$B3,'PU H'!$Y$5:$Y$72,"&gt;0")+COUNTIFS('BE F'!$D$5:$D$72,CLUBS!$B3,'BE F'!$Y$5:$Y$72,"&gt;0")+COUNTIFS('BE H'!$D$5:$D$72,CLUBS!$B3,'BE H'!$Y$5:$Y$72,"&gt;0")+COUNTIFS('MI F'!$D$5:$D$72,CLUBS!$B3,'MI F'!$Y$5:$Y$72,"&gt;0")+COUNTIFS('MI H'!$D$5:$D$72,CLUBS!$B3,'MI H'!$Y$5:$Y$72,"&gt;0")+COUNTIFS('CA F'!$D$5:$D$72,CLUBS!$B3,'CA F'!$Y$5:$Y$72,"&gt;0")+COUNTIFS('CA H'!$D$5:$D$72,CLUBS!$B3,'CA H'!$Y$5:$Y$72,"&gt;0")+COUNTIFS('JU F'!$D$5:$D$72,CLUBS!$B3,'JU F'!$Y$5:$Y$72,"&gt;0")+COUNTIFS('JU H'!$D$5:$D$72,CLUBS!$B3,'JU H'!$Y$5:$Y$72,"&gt;0")</f>
        <v>0</v>
      </c>
      <c r="X3" s="26">
        <f>SUMIF('MP F'!$D$5:$D$72,CLUBS!$B3,'MP F'!$Z$5:$Z$72)+SUMIF('MP H'!$D$5:$D$72,CLUBS!$B3,'MP H'!$Z$5:$Z$72)+SUMIF('PO F'!$D$5:$D$72,CLUBS!$B3,'PO F'!$Z$5:$Z$72)+SUMIF('PO H'!$D$5:$D$72,CLUBS!$B3,'PO H'!$Z$5:$Z$72)+SUMIF('PU F'!$D$5:$D$72,CLUBS!$B3,'PU F'!$Z$5:$Z$72)+SUMIF('PU H'!$D$5:$D$72,CLUBS!$B3,'PU H'!$Z$5:$Z$72)+SUMIF('BE F'!$D$5:$D$72,CLUBS!$B3,'BE F'!$Z$5:$Z$72)+SUMIF('BE H'!$D$5:$D$72,CLUBS!$B3,'BE H'!$Z$5:$Z$72)+SUMIF('MI F'!$D$5:$D$72,CLUBS!$B3,'MI F'!$Z$5:$Z$72)+SUMIF('MI H'!$D$5:$D$72,CLUBS!$B3,'MI H'!$Z$5:$Z$72)+SUMIF('CA F'!$D$5:$D$72,CLUBS!$B3,'CA F'!$Z$5:$Z$72)+SUMIF('CA H'!$D$5:$D$72,CLUBS!$B3,'CA H'!$Z$5:$Z$72)+SUMIF('JU F'!$D$5:$D$72,CLUBS!$B3,'JU F'!$Z$5:$Z$72)+SUMIF('JU H'!$D$5:$D$72,CLUBS!$B3,'JU H'!$Z$5:$Z$72)</f>
        <v>0</v>
      </c>
      <c r="Y3" s="26">
        <f>COUNTIFS('MP F'!$D$5:$D$72,CLUBS!$B3,'MP F'!$AA$5:$AA$72,"&gt;0")+COUNTIFS('MP H'!$D$5:$D$72,CLUBS!$B3,'MP H'!$AA$5:$AA$72,"&gt;0")+COUNTIFS('PO F'!$D$5:$D$72,CLUBS!$B3,'PO F'!$AA$5:$AA$72,"&gt;0")+COUNTIFS('PO H'!$D$5:$D$72,CLUBS!$B3,'PO H'!$AA$5:$AA$72,"&gt;0")+COUNTIFS('PU F'!$D$5:$D$72,CLUBS!$B3,'PU F'!$AA$5:$AA$72,"&gt;0")+COUNTIFS('PU H'!$D$5:$D$72,CLUBS!$B3,'PU H'!$AA$5:$AA$72,"&gt;0")+COUNTIFS('BE F'!$D$5:$D$72,CLUBS!$B3,'BE F'!$AA$5:$AA$72,"&gt;0")+COUNTIFS('BE H'!$D$5:$D$72,CLUBS!$B3,'BE H'!$AA$5:$AA$72,"&gt;0")+COUNTIFS('MI F'!$D$5:$D$72,CLUBS!$B3,'MI F'!$AA$5:$AA$72,"&gt;0")+COUNTIFS('MI H'!$D$5:$D$72,CLUBS!$B3,'MI H'!$AA$5:$AA$72,"&gt;0")+COUNTIFS('CA F'!$D$5:$D$72,CLUBS!$B3,'CA F'!$AA$5:$AA$72,"&gt;0")+COUNTIFS('CA H'!$D$5:$D$72,CLUBS!$B3,'CA H'!$AA$5:$AA$72,"&gt;0")+COUNTIFS('JU F'!$D$5:$D$72,CLUBS!$B3,'JU F'!$AA$5:$AA$72,"&gt;0")+COUNTIFS('JU H'!$D$5:$D$72,CLUBS!$B3,'JU H'!$AA$5:$AA$72,"&gt;0")</f>
        <v>0</v>
      </c>
      <c r="Z3" s="26">
        <f>SUMIF('MP F'!$D$5:$D$72,CLUBS!$B3,'MP F'!$AB$5:$AB$72)+SUMIF('MP H'!$D$5:$D$72,CLUBS!$B3,'MP H'!$AB$5:$AB$72)+SUMIF('PO F'!$D$5:$D$72,CLUBS!$B3,'PO F'!$AB$5:$AB$72)+SUMIF('PO H'!$D$5:$D$72,CLUBS!$B3,'PO H'!$AB$5:$AB$72)+SUMIF('PU F'!$D$5:$D$72,CLUBS!$B3,'PU F'!$AB$5:$AB$72)+SUMIF('PU H'!$D$5:$D$72,CLUBS!$B3,'PU H'!$AB$5:$AB$72)+SUMIF('BE F'!$D$5:$D$72,CLUBS!$B3,'BE F'!$AB$5:$AB$72)+SUMIF('BE H'!$D$5:$D$72,CLUBS!$B3,'BE H'!$AB$5:$AB$72)+SUMIF('MI F'!$D$5:$D$72,CLUBS!$B3,'MI F'!$AB$5:$AB$72)+SUMIF('MI H'!$D$5:$D$72,CLUBS!$B3,'MI H'!$AB$5:$AB$72)+SUMIF('CA F'!$D$5:$D$72,CLUBS!$B3,'CA F'!$AB$5:$AB$72)+SUMIF('CA H'!$D$5:$D$72,CLUBS!$B3,'CA H'!$AB$5:$AB$72)+SUMIF('JU F'!$D$5:$D$72,CLUBS!$B3,'JU F'!$AB$5:$AB$72)+SUMIF('JU H'!$D$5:$D$72,CLUBS!$B3,'JU H'!$AB$5:$AB$72)</f>
        <v>0</v>
      </c>
      <c r="AA3" s="26">
        <f>COUNTIFS('MP F'!$D$5:$D$72,CLUBS!$B3,'MP F'!$AC$5:$AC$72,"&gt;0")+COUNTIFS('MP H'!$D$5:$D$72,CLUBS!$B3,'MP H'!$AC$5:$AC$72,"&gt;0")+COUNTIFS('PO F'!$D$5:$D$72,CLUBS!$B3,'PO F'!$AC$5:$AC$72,"&gt;0")+COUNTIFS('PO H'!$D$5:$D$72,CLUBS!$B3,'PO H'!$AC$5:$AC$72,"&gt;0")+COUNTIFS('PU F'!$D$5:$D$72,CLUBS!$B3,'PU F'!$AC$5:$AC$72,"&gt;0")+COUNTIFS('PU H'!$D$5:$D$72,CLUBS!$B3,'PU H'!$AC$5:$AC$72,"&gt;0")+COUNTIFS('BE F'!$D$5:$D$72,CLUBS!$B3,'BE F'!$AC$5:$AC$72,"&gt;0")+COUNTIFS('BE H'!$D$5:$D$72,CLUBS!$B3,'BE H'!$AC$5:$AC$72,"&gt;0")+COUNTIFS('MI F'!$D$5:$D$72,CLUBS!$B3,'MI F'!$AC$5:$AC$72,"&gt;0")+COUNTIFS('MI H'!$D$5:$D$72,CLUBS!$B3,'MI H'!$AC$5:$AC$72,"&gt;0")+COUNTIFS('CA F'!$D$5:$D$72,CLUBS!$B3,'CA F'!$AC$5:$AC$72,"&gt;0")+COUNTIFS('CA H'!$D$5:$D$72,CLUBS!$B3,'CA H'!$AC$5:$AC$72,"&gt;0")+COUNTIFS('JU F'!$D$5:$D$72,CLUBS!$B3,'JU F'!$AC$5:$AC$72,"&gt;0")+COUNTIFS('JU H'!$D$5:$D$72,CLUBS!$B3,'JU H'!$AC$5:$AC$72,"&gt;0")</f>
        <v>0</v>
      </c>
      <c r="AB3" s="26">
        <f>SUMIF('MP F'!$D$5:$D$72,CLUBS!$B3,'MP F'!$AD$5:$AD$72)+SUMIF('MP H'!$D$5:$D$72,CLUBS!$B3,'MP H'!$AD$5:$AD$72)+SUMIF('PO F'!$D$5:$D$72,CLUBS!$B3,'PO F'!$AD$5:$AD$72)+SUMIF('PO H'!$D$5:$D$72,CLUBS!$B3,'PO H'!$AD$5:$AD$72)+SUMIF('PU F'!$D$5:$D$72,CLUBS!$B3,'PU F'!$AD$5:$AD$72)+SUMIF('PU H'!$D$5:$D$72,CLUBS!$B3,'PU H'!$AD$5:$AD$72)+SUMIF('BE F'!$D$5:$D$72,CLUBS!$B3,'BE F'!$AD$5:$AD$72)+SUMIF('BE H'!$D$5:$D$72,CLUBS!$B3,'BE H'!$AD$5:$AD$72)+SUMIF('MI F'!$D$5:$D$72,CLUBS!$B3,'MI F'!$AD$5:$AD$72)+SUMIF('MI H'!$D$5:$D$72,CLUBS!$B3,'MI H'!$AD$5:$AD$72)+SUMIF('CA F'!$D$5:$D$72,CLUBS!$B3,'CA F'!$AD$5:$AD$72)+SUMIF('CA H'!$D$5:$D$72,CLUBS!$B3,'CA H'!$AD$5:$AD$72)+SUMIF('JU F'!$D$5:$D$72,CLUBS!$B3,'JU F'!$AD$5:$AD$72)+SUMIF('JU H'!$D$5:$D$72,CLUBS!$B3,'JU H'!$AD$5:$AD$72)</f>
        <v>0</v>
      </c>
      <c r="AC3" s="26">
        <f>COUNTIFS('MP F'!$D$5:$D$72,CLUBS!$B3,'MP F'!$AE$5:$AE$72,"&gt;0")+COUNTIFS('MP H'!$D$5:$D$72,CLUBS!$B3,'MP H'!$AE$5:$AE$72,"&gt;0")+COUNTIFS('PO F'!$D$5:$D$72,CLUBS!$B3,'PO F'!$AE$5:$AE$72,"&gt;0")+COUNTIFS('PO H'!$D$5:$D$72,CLUBS!$B3,'PO H'!$AE$5:$AE$72,"&gt;0")+COUNTIFS('PU F'!$D$5:$D$72,CLUBS!$B3,'PU F'!$AE$5:$AE$72,"&gt;0")+COUNTIFS('PU H'!$D$5:$D$72,CLUBS!$B3,'PU H'!$AE$5:$AE$72,"&gt;0")+COUNTIFS('BE F'!$D$5:$D$72,CLUBS!$B3,'BE F'!$AE$5:$AE$72,"&gt;0")+COUNTIFS('BE H'!$D$5:$D$72,CLUBS!$B3,'BE H'!$AE$5:$AE$72,"&gt;0")+COUNTIFS('MI F'!$D$5:$D$72,CLUBS!$B3,'MI F'!$AE$5:$AE$72,"&gt;0")+COUNTIFS('MI H'!$D$5:$D$72,CLUBS!$B3,'MI H'!$AE$5:$AE$72,"&gt;0")+COUNTIFS('CA F'!$D$5:$D$72,CLUBS!$B3,'CA F'!$AE$5:$AE$72,"&gt;0")+COUNTIFS('CA H'!$D$5:$D$72,CLUBS!$B3,'CA H'!$AE$5:$AE$72,"&gt;0")+COUNTIFS('JU F'!$D$5:$D$72,CLUBS!$B3,'JU F'!$AE$5:$AE$72,"&gt;0")+COUNTIFS('JU H'!$D$5:$D$72,CLUBS!$B3,'JU H'!$AE$5:$AE$72,"&gt;0")</f>
        <v>0</v>
      </c>
      <c r="AD3" s="26">
        <f>SUMIF('MP F'!$D$5:$D$72,CLUBS!$B3,'MP F'!$AF$5:$AF$72)+SUMIF('MP H'!$D$5:$D$72,CLUBS!$B3,'MP H'!$AF$5:$AF$72)+SUMIF('PO F'!$D$5:$D$72,CLUBS!$B3,'PO F'!$AF$5:$AF$72)+SUMIF('PO H'!$D$5:$D$72,CLUBS!$B3,'PO H'!$AF$5:$AF$72)+SUMIF('PU F'!$D$5:$D$72,CLUBS!$B3,'PU F'!$AF$5:$AF$72)+SUMIF('PU H'!$D$5:$D$72,CLUBS!$B3,'PU H'!$AF$5:$AF$72)+SUMIF('BE F'!$D$5:$D$72,CLUBS!$B3,'BE F'!$AF$5:$AF$72)+SUMIF('BE H'!$D$5:$D$72,CLUBS!$B3,'BE H'!$AF$5:$AF$72)+SUMIF('MI F'!$D$5:$D$72,CLUBS!$B3,'MI F'!$AF$5:$AF$72)+SUMIF('MI H'!$D$5:$D$72,CLUBS!$B3,'MI H'!$AF$5:$AF$72)+SUMIF('CA F'!$D$5:$D$72,CLUBS!$B3,'CA F'!$AF$5:$AF$72)+SUMIF('CA H'!$D$5:$D$72,CLUBS!$B3,'CA H'!$AF$5:$AF$72)+SUMIF('JU F'!$D$5:$D$72,CLUBS!$B3,'JU F'!$AF$5:$AF$72)+SUMIF('JU H'!$D$5:$D$72,CLUBS!$B3,'JU H'!$AF$5:$AF$72)</f>
        <v>0</v>
      </c>
      <c r="AE3" s="26">
        <f>COUNTIFS('MP F'!$D$5:$D$72,CLUBS!$B3,'MP F'!$AG$5:$AG$72,"&gt;0")+COUNTIFS('MP H'!$D$5:$D$72,CLUBS!$B3,'MP H'!$AG$5:$AG$72,"&gt;0")+COUNTIFS('PO F'!$D$5:$D$72,CLUBS!$B3,'PO F'!$AG$5:$AG$72,"&gt;0")+COUNTIFS('PO H'!$D$5:$D$72,CLUBS!$B3,'PO H'!$AG$5:$AG$72,"&gt;0")+COUNTIFS('PU F'!$D$5:$D$72,CLUBS!$B3,'PU F'!$AG$5:$AG$72,"&gt;0")+COUNTIFS('PU H'!$D$5:$D$72,CLUBS!$B3,'PU H'!$AG$5:$AG$72,"&gt;0")+COUNTIFS('BE F'!$D$5:$D$72,CLUBS!$B3,'BE F'!$AG$5:$AG$72,"&gt;0")+COUNTIFS('BE H'!$D$5:$D$72,CLUBS!$B3,'BE H'!$AG$5:$AG$72,"&gt;0")+COUNTIFS('MI F'!$D$5:$D$72,CLUBS!$B3,'MI F'!$AG$5:$AG$72,"&gt;0")+COUNTIFS('MI H'!$D$5:$D$72,CLUBS!$B3,'MI H'!$AG$5:$AG$72,"&gt;0")+COUNTIFS('CA F'!$D$5:$D$72,CLUBS!$B3,'CA F'!$AG$5:$AG$72,"&gt;0")+COUNTIFS('CA H'!$D$5:$D$72,CLUBS!$B3,'CA H'!$AG$5:$AG$72,"&gt;0")+COUNTIFS('JU F'!$D$5:$D$72,CLUBS!$B3,'JU F'!$AG$5:$AG$72,"&gt;0")+COUNTIFS('JU H'!$D$5:$D$72,CLUBS!$B3,'JU H'!$AG$5:$AG$72,"&gt;0")</f>
        <v>0</v>
      </c>
      <c r="AF3" s="26">
        <f>SUMIF('MP F'!$D$5:$D$72,CLUBS!$B3,'MP F'!$AH$5:$AH$72)+SUMIF('MP H'!$D$5:$D$72,CLUBS!$B3,'MP H'!$AH$5:$AH$72)+SUMIF('PO F'!$D$5:$D$72,CLUBS!$B3,'PO F'!$AH$5:$AH$72)+SUMIF('PO H'!$D$5:$D$72,CLUBS!$B3,'PO H'!$AH$5:$AH$72)+SUMIF('PU F'!$D$5:$D$72,CLUBS!$B3,'PU F'!$AH$5:$AH$72)+SUMIF('PU H'!$D$5:$D$72,CLUBS!$B3,'PU H'!$AH$5:$AH$72)+SUMIF('BE F'!$D$5:$D$72,CLUBS!$B3,'BE F'!$AH$5:$AH$72)+SUMIF('BE H'!$D$5:$D$72,CLUBS!$B3,'BE H'!$AH$5:$AH$72)+SUMIF('MI F'!$D$5:$D$72,CLUBS!$B3,'MI F'!$AH$5:$AH$72)+SUMIF('MI H'!$D$5:$D$72,CLUBS!$B3,'MI H'!$AH$5:$AH$72)+SUMIF('CA F'!$D$5:$D$72,CLUBS!$B3,'CA F'!$AH$5:$AH$72)+SUMIF('CA H'!$D$5:$D$72,CLUBS!$B3,'CA H'!$AH$5:$AH$72)+SUMIF('JU F'!$D$5:$D$72,CLUBS!$B3,'JU F'!$AH$5:$AH$72)+SUMIF('JU H'!$D$5:$D$72,CLUBS!$B3,'JU H'!$AH$5:$AH$72)</f>
        <v>0</v>
      </c>
      <c r="AG3" s="16">
        <f t="shared" ref="AG3:AG38" si="1">C3+E3+G3+I3+K3+M3+O3+Q3+S3+U3+W3+Y3+AA3+AC3+AE3</f>
        <v>23</v>
      </c>
      <c r="AH3" s="28">
        <f t="shared" ref="AH3:AH38" si="2">SUM(L3,J3,H3,F3,D3,N3,P3,R3,T3,V3,X3,Z3,AB3,AD3,AF3)</f>
        <v>537</v>
      </c>
      <c r="AI3" s="29">
        <f t="shared" ref="AI3:AI38" si="3">IF(AG3=0,0,PRODUCT(AH3,1/AG3))</f>
        <v>23.34782608695652</v>
      </c>
      <c r="AJ3" s="14">
        <f>COUNTIF('Licenciés Jeunes 2023'!F:F,CLUBS!B3)</f>
        <v>0</v>
      </c>
      <c r="AK3" s="27">
        <f t="shared" ref="AK3:AK38" si="4">IF(AJ3=0,0,AH3/AJ3)</f>
        <v>0</v>
      </c>
      <c r="AL3" s="22"/>
    </row>
    <row r="4" spans="1:38" ht="13.5">
      <c r="A4" s="34">
        <f t="shared" si="0"/>
        <v>1</v>
      </c>
      <c r="B4" s="64" t="s">
        <v>17</v>
      </c>
      <c r="C4" s="14">
        <f>COUNTIFS('MP F'!$D$5:$D$72,CLUBS!$B4,'MP F'!$E$5:$E$72,"&gt;0")+COUNTIFS('MP H'!$D$5:$D$72,CLUBS!$B4,'MP H'!$E$5:$E$72,"&gt;0")+COUNTIFS('PO F'!$D$5:$D$72,CLUBS!$B4,'PO F'!$E$5:$E$72,"&gt;0")+COUNTIFS('PO H'!$D$5:$D$72,CLUBS!$B4,'PO H'!$E$5:$E$72,"&gt;0")+COUNTIFS('PU F'!$D$5:$D$72,CLUBS!$B4,'PU F'!$E$5:$E$72,"&gt;0")+COUNTIFS('PU H'!$D$5:$D$72,CLUBS!$B4,'PU H'!$E$5:$E$72,"&gt;0")+COUNTIFS('BE F'!$D$5:$D$72,CLUBS!$B4,'BE F'!$E$5:$E$72,"&gt;0")+COUNTIFS('BE H'!$D$5:$D$72,CLUBS!$B4,'BE H'!$E$5:$E$72,"&gt;0")+COUNTIFS('MI F'!$D$5:$D$72,CLUBS!$B4,'MI F'!$E$5:$E$72,"&gt;0")+COUNTIFS('MI H'!$D$5:$D$72,CLUBS!$B4,'MI H'!$E$5:$E$72,"&gt;0")+COUNTIFS('CA F'!$D$5:$D$72,CLUBS!$B4,'CA F'!$E$5:$E$72,"&gt;0")+COUNTIFS('CA H'!$D$5:$D$72,CLUBS!$B4,'CA H'!$E$5:$E$72,"&gt;0")+COUNTIFS('JU F'!$D$5:$D$72,CLUBS!$B4,'JU F'!$E$5:$E$72,"&gt;0")+COUNTIFS('JU H'!$D$5:$D$72,CLUBS!$B4,'JU H'!$E$5:$E$72,"&gt;0")</f>
        <v>14</v>
      </c>
      <c r="D4" s="27">
        <f>SUMIF('MP F'!$D$5:$D$72,CLUBS!$B4,'MP F'!$F$5:$F$72)+SUMIF('MP H'!$D$5:$D$72,CLUBS!$B4,'MP H'!$F$5:$F$72)+SUMIF('PO F'!$D$5:$D$72,CLUBS!$B4,'PO F'!$F$5:$F$72)+SUMIF('PO H'!$D$5:$D$72,CLUBS!$B4,'PO H'!$F$5:$F$72)+SUMIF('PU F'!$D$5:$D$72,CLUBS!$B4,'PU F'!$F$5:$F$72)+SUMIF('PU H'!$D$5:$D$72,CLUBS!$B4,'PU H'!$F$5:$F$72)+SUMIF('BE F'!$D$5:$D$72,CLUBS!$B4,'BE F'!$F$5:$F$72)+SUMIF('BE H'!$D$5:$D$72,CLUBS!$B4,'BE H'!$F$5:$F$72)+SUMIF('MI F'!$D$5:$D$72,CLUBS!$B4,'MI F'!$F$5:$F$72)+SUMIF('MI H'!$D$5:$D$72,CLUBS!$B4,'MI H'!$F$5:$F$72)+SUMIF('CA F'!$D$5:$D$72,CLUBS!$B4,'CA F'!$F$5:$F$72)+SUMIF('CA H'!$D$5:$D$72,CLUBS!$B4,'CA H'!$F$5:$F$72)+SUMIF('JU F'!$D$5:$D$72,CLUBS!$B4,'JU F'!$F$5:$F$72)+SUMIF('JU H'!$D$5:$D$72,CLUBS!$B4,'JU H'!$F$5:$F$72)</f>
        <v>418</v>
      </c>
      <c r="E4" s="68">
        <f>COUNTIFS('MP F'!$D$5:$D$72,CLUBS!$B4,'MP F'!$G$5:$G$72,"&gt;0")+COUNTIFS('MP H'!$D$5:$D$72,CLUBS!$B4,'MP H'!$G$5:$G$72,"&gt;0")+COUNTIFS('PO F'!$D$5:$D$72,CLUBS!$B4,'PO F'!$G$5:$G$72,"&gt;0")+COUNTIFS('PO H'!$D$5:$D$72,CLUBS!$B4,'PO H'!$G$5:$G$72,"&gt;0")+COUNTIFS('PU F'!$D$5:$D$72,CLUBS!$B4,'PU F'!$G$5:$G$72,"&gt;0")+COUNTIFS('PU H'!$D$5:$D$72,CLUBS!$B4,'PU H'!$G$5:$G$72,"&gt;0")+COUNTIFS('BE F'!$D$5:$D$72,CLUBS!$B4,'BE F'!$G$5:$G$72,"&gt;0")+COUNTIFS('BE H'!$D$5:$D$72,CLUBS!$B4,'BE H'!$G$5:$G$72,"&gt;0")+COUNTIFS('MI F'!$D$5:$D$72,CLUBS!$B4,'MI F'!$G$5:$G$72,"&gt;0")+COUNTIFS('MI H'!$D$5:$D$72,CLUBS!$B4,'MI H'!$G$5:$G$72,"&gt;0")+COUNTIFS('CA F'!$D$5:$D$72,CLUBS!$B4,'CA F'!$G$5:$G$72,"&gt;0")+COUNTIFS('CA H'!$D$5:$D$72,CLUBS!$B4,'CA H'!$G$5:$G$72,"&gt;0")+COUNTIFS('JU F'!$D$5:$D$72,CLUBS!$B4,'JU F'!$G$5:$G$72,"&gt;0")+COUNTIFS('JU H'!$D$5:$D$72,CLUBS!$B4,'JU H'!$G$5:$G$72,"&gt;0")</f>
        <v>26</v>
      </c>
      <c r="F4" s="69">
        <f>SUMIF('MP F'!$D$5:$D$72,CLUBS!$B4,'MP F'!$H$5:$H$72)+SUMIF('MP H'!$D$5:$D$72,CLUBS!$B4,'MP H'!$H$5:$H$72)+SUMIF('PO F'!$D$5:$D$72,CLUBS!$B4,'PO F'!$H$5:$H$72)+SUMIF('PO H'!$D$5:$D$72,CLUBS!$B4,'PO H'!$H$5:$H$72)+SUMIF('PU F'!$D$5:$D$72,CLUBS!$B4,'PU F'!$H$5:$H$72)+SUMIF('PU H'!$D$5:$D$72,CLUBS!$B4,'PU H'!$H$5:$H$72)+SUMIF('BE F'!$D$5:$D$72,CLUBS!$B4,'BE F'!$H$5:$H$72)+SUMIF('BE H'!$D$5:$D$72,CLUBS!$B4,'BE H'!$H$5:$H$72)+SUMIF('MI F'!$D$5:$D$72,CLUBS!$B4,'MI F'!$H$5:$H$72)+SUMIF('MI H'!$D$5:$D$72,CLUBS!$B4,'MI H'!$H$5:$H$72)+SUMIF('CA F'!$D$5:$D$72,CLUBS!$B4,'CA F'!$H$5:$H$72)+SUMIF('CA H'!$D$5:$D$72,CLUBS!$B4,'CA H'!$H$5:$H$72)+SUMIF('JU F'!$D$5:$D$72,CLUBS!$B4,'JU F'!$H$5:$H$72)+SUMIF('JU H'!$D$5:$D$72,CLUBS!$B4,'JU H'!$H$5:$H$72)</f>
        <v>930</v>
      </c>
      <c r="G4" s="14">
        <f>COUNTIFS('MP F'!$D$5:$D$72,CLUBS!$B4,'MP F'!$I$5:$I$72,"&gt;0")+COUNTIFS('MP H'!$D$5:$D$72,CLUBS!$B4,'MP H'!$I$5:$I$72,"&gt;0")+COUNTIFS('PO F'!$D$5:$D$72,CLUBS!$B4,'PO F'!$I$5:$I$72,"&gt;0")+COUNTIFS('PO H'!$D$5:$D$72,CLUBS!$B4,'PO H'!$I$5:$I$72,"&gt;0")+COUNTIFS('PU F'!$D$5:$D$72,CLUBS!$B4,'PU F'!$I$5:$I$72,"&gt;0")+COUNTIFS('PU H'!$D$5:$D$72,CLUBS!$B4,'PU H'!$I$5:$I$72,"&gt;0")+COUNTIFS('BE F'!$D$5:$D$72,CLUBS!$B4,'BE F'!$I$5:$I$72,"&gt;0")+COUNTIFS('BE H'!$D$5:$D$72,CLUBS!$B4,'BE H'!$I$5:$I$72,"&gt;0")+COUNTIFS('MI F'!$D$5:$D$72,CLUBS!$B4,'MI F'!$I$5:$I$72,"&gt;0")+COUNTIFS('MI H'!$D$5:$D$72,CLUBS!$B4,'MI H'!$I$5:$I$72,"&gt;0")+COUNTIFS('CA F'!$D$5:$D$72,CLUBS!$B4,'CA F'!$I$5:$I$72,"&gt;0")+COUNTIFS('CA H'!$D$5:$D$72,CLUBS!$B4,'CA H'!$I$5:$I$72,"&gt;0")+COUNTIFS('JU F'!$D$5:$D$72,CLUBS!$B4,'JU F'!$I$5:$I$72,"&gt;0")+COUNTIFS('JU H'!$D$5:$D$72,CLUBS!$B4,'JU H'!$I$5:$I$72,"&gt;0")</f>
        <v>36</v>
      </c>
      <c r="H4" s="26">
        <f>SUMIF('MP F'!$D$5:$D$72,CLUBS!$B4,'MP F'!$J$5:$J$72)+SUMIF('MP H'!$D$5:$D$72,CLUBS!$B4,'MP H'!$J$5:$J$72)+SUMIF('PO F'!$D$5:$D$72,CLUBS!$B4,'PO F'!$J$5:$J$72)+SUMIF('PO H'!$D$5:$D$72,CLUBS!$B4,'PO H'!$J$5:$J$72)+SUMIF('PU F'!$D$5:$D$72,CLUBS!$B4,'PU F'!$J$5:$J$72)+SUMIF('PU H'!$D$5:$D$72,CLUBS!$B4,'PU H'!$J$5:$J$72)+SUMIF('BE F'!$D$5:$D$72,CLUBS!$B4,'BE F'!$J$5:$J$72)+SUMIF('BE H'!$D$5:$D$72,CLUBS!$B4,'BE H'!$J$5:$J$72)+SUMIF('MI F'!$D$5:$D$72,CLUBS!$B4,'MI F'!$J$5:$J$72)+SUMIF('MI H'!$D$5:$D$72,CLUBS!$B4,'MI H'!$J$5:$J$72)+SUMIF('CA F'!$D$5:$D$72,CLUBS!$B4,'CA F'!$J$5:$J$72)+SUMIF('CA H'!$D$5:$D$72,CLUBS!$B4,'CA H'!$J$5:$J$72)+SUMIF('JU F'!$D$5:$D$72,CLUBS!$B4,'JU F'!$J$5:$J$72)+SUMIF('JU H'!$D$5:$D$72,CLUBS!$B4,'JU H'!$J$5:$J$72)</f>
        <v>1043</v>
      </c>
      <c r="I4" s="68">
        <f>COUNTIFS('MP F'!$D$5:$D$72,CLUBS!$B4,'MP F'!$K$5:$K$72,"&gt;0")+COUNTIFS('MP H'!$D$5:$D$72,CLUBS!$B4,'MP H'!$K$5:$K$72,"&gt;0")+COUNTIFS('PO F'!$D$5:$D$72,CLUBS!$B4,'PO F'!$K$5:$K$72,"&gt;0")+COUNTIFS('PO H'!$D$5:$D$72,CLUBS!$B4,'PO H'!$K$5:$K$72,"&gt;0")+COUNTIFS('PU F'!$D$5:$D$72,CLUBS!$B4,'PU F'!$K$5:$K$72,"&gt;0")+COUNTIFS('PU H'!$D$5:$D$72,CLUBS!$B4,'PU H'!$K$5:$K$72,"&gt;0")+COUNTIFS('BE F'!$D$5:$D$72,CLUBS!$B4,'BE F'!$K$5:$K$72,"&gt;0")+COUNTIFS('BE H'!$D$5:$D$72,CLUBS!$B4,'BE H'!$K$5:$K$72,"&gt;0")+COUNTIFS('MI F'!$D$5:$D$72,CLUBS!$B4,'MI F'!$K$5:$K$72,"&gt;0")+COUNTIFS('MI H'!$D$5:$D$72,CLUBS!$B4,'MI H'!$K$5:$K$72,"&gt;0")+COUNTIFS('CA F'!$D$5:$D$72,CLUBS!$B4,'CA F'!$K$5:$K$72,"&gt;0")+COUNTIFS('CA H'!$D$5:$D$72,CLUBS!$B4,'CA H'!$K$5:$K$72,"&gt;0")+COUNTIFS('JU F'!$D$5:$D$72,CLUBS!$B4,'JU F'!$K$5:$K$72,"&gt;0")+COUNTIFS('JU H'!$D$5:$D$72,CLUBS!$B4,'JU H'!$K$5:$K$72,"&gt;0")</f>
        <v>0</v>
      </c>
      <c r="J4" s="68">
        <f>SUMIF('MP F'!$D$5:$D$72,CLUBS!$B4,'MP F'!$L$5:$L$72)+SUMIF('MP H'!$D$5:$D$72,CLUBS!$B4,'MP H'!$L$5:$L$72)+SUMIF('PO F'!$D$5:$D$72,CLUBS!$B4,'PO F'!$L$5:$L$72)+SUMIF('PO H'!$D$5:$D$72,CLUBS!$B4,'PO H'!$L$5:$L$72)+SUMIF('PU F'!$D$5:$D$72,CLUBS!$B4,'PU F'!$L$5:$L$72)+SUMIF('PU H'!$D$5:$D$72,CLUBS!$B4,'PU H'!$L$5:$L$72)+SUMIF('BE F'!$D$5:$D$72,CLUBS!$B4,'BE F'!$L$5:$L$72)+SUMIF('BE H'!$D$5:$D$72,CLUBS!$B4,'BE H'!$L$5:$L$72)+SUMIF('MI F'!$D$5:$D$72,CLUBS!$B4,'MI F'!$L$5:$L$72)+SUMIF('MI H'!$D$5:$D$72,CLUBS!$B4,'MI H'!$L$5:$L$72)+SUMIF('CA F'!$D$5:$D$72,CLUBS!$B4,'CA F'!$L$5:$L$72)+SUMIF('CA H'!$D$5:$D$72,CLUBS!$B4,'CA H'!$L$5:$L$72)+SUMIF('JU F'!$D$5:$D$72,CLUBS!$B4,'JU F'!$L$5:$L$72)+SUMIF('JU H'!$D$5:$D$72,CLUBS!$B4,'JU H'!$L$5:$L$72)</f>
        <v>0</v>
      </c>
      <c r="K4" s="26">
        <f>COUNTIFS('MP F'!$D$5:$D$72,CLUBS!$B4,'MP F'!$M$5:$M$72,"&gt;0")+COUNTIFS('MP H'!$D$5:$D$72,CLUBS!$B4,'MP H'!$M$5:$M$72,"&gt;0")+COUNTIFS('PO F'!$D$5:$D$72,CLUBS!$B4,'PO F'!$M$5:$M$72,"&gt;0")+COUNTIFS('PO H'!$D$5:$D$72,CLUBS!$B4,'PO H'!$M$5:$M$72,"&gt;0")+COUNTIFS('PU F'!$D$5:$D$72,CLUBS!$B4,'PU F'!$M$5:$M$72,"&gt;0")+COUNTIFS('PU H'!$D$5:$D$72,CLUBS!$B4,'PU H'!$M$5:$M$72,"&gt;0")+COUNTIFS('BE F'!$D$5:$D$72,CLUBS!$B4,'BE F'!$M$5:$M$72,"&gt;0")+COUNTIFS('BE H'!$D$5:$D$72,CLUBS!$B4,'BE H'!$M$5:$M$72,"&gt;0")+COUNTIFS('MI F'!$D$5:$D$72,CLUBS!$B4,'MI F'!$M$5:$M$72,"&gt;0")+COUNTIFS('MI H'!$D$5:$D$72,CLUBS!$B4,'MI H'!$M$5:$M$72,"&gt;0")+COUNTIFS('CA F'!$D$5:$D$72,CLUBS!$B4,'CA F'!$M$5:$M$72,"&gt;0")+COUNTIFS('CA H'!$D$5:$D$72,CLUBS!$B4,'CA H'!$M$5:$M$72,"&gt;0")+COUNTIFS('JU F'!$D$5:$D$72,CLUBS!$B4,'JU F'!$M$5:$M$72,"&gt;0")+COUNTIFS('JU H'!$D$5:$D$72,CLUBS!$B4,'JU H'!$M$5:$M$72,"&gt;0")</f>
        <v>0</v>
      </c>
      <c r="L4" s="26">
        <f>SUMIF('MP F'!$D$5:$D$72,CLUBS!$B4,'MP F'!$N$5:$N$72)+SUMIF('MP H'!$D$5:$D$72,CLUBS!$B4,'MP H'!$N$5:$N$72)+SUMIF('PO F'!$D$5:$D$72,CLUBS!$B4,'PO F'!$N$5:$N$72)+SUMIF('PO H'!$D$5:$D$72,CLUBS!$B4,'PO H'!$N$5:$N$72)+SUMIF('PU F'!$D$5:$D$72,CLUBS!$B4,'PU F'!$N$5:$N$72)+SUMIF('PU H'!$D$5:$D$72,CLUBS!$B4,'PU H'!$N$5:$N$72)+SUMIF('BE F'!$D$5:$D$72,CLUBS!$B4,'BE F'!$N$5:$N$72)+SUMIF('BE H'!$D$5:$D$72,CLUBS!$B4,'BE H'!$N$5:$N$72)+SUMIF('MI F'!$D$5:$D$72,CLUBS!$B4,'MI F'!$N$5:$N$72)+SUMIF('MI H'!$D$5:$D$72,CLUBS!$B4,'MI H'!$N$5:$N$72)+SUMIF('CA F'!$D$5:$D$72,CLUBS!$B4,'CA F'!$N$5:$N$72)+SUMIF('CA H'!$D$5:$D$72,CLUBS!$B4,'CA H'!$N$5:$N$72)+SUMIF('JU F'!$D$5:$D$72,CLUBS!$B4,'JU F'!$N$5:$N$72)+SUMIF('JU H'!$D$5:$D$72,CLUBS!$B4,'JU H'!$N$5:$N$72)</f>
        <v>0</v>
      </c>
      <c r="M4" s="68">
        <f>COUNTIFS('MP F'!$D$5:$D$72,CLUBS!$B4,'MP F'!$O$5:$O$72,"&gt;0")+COUNTIFS('MP H'!$D$5:$D$72,CLUBS!$B4,'MP H'!$O$5:$O$72,"&gt;0")+COUNTIFS('PO F'!$D$5:$D$72,CLUBS!$B4,'PO F'!$O$5:$O$72,"&gt;0")+COUNTIFS('PO H'!$D$5:$D$72,CLUBS!$B4,'PO H'!$O$5:$O$72,"&gt;0")+COUNTIFS('PU F'!$D$5:$D$72,CLUBS!$B4,'PU F'!$O$5:$O$72,"&gt;0")+COUNTIFS('PU H'!$D$5:$D$72,CLUBS!$B4,'PU H'!$O$5:$O$72,"&gt;0")+COUNTIFS('BE F'!$D$5:$D$72,CLUBS!$B4,'BE F'!$O$5:$O$72,"&gt;0")+COUNTIFS('BE H'!$D$5:$D$72,CLUBS!$B4,'BE H'!$O$5:$O$72,"&gt;0")+COUNTIFS('MI F'!$D$5:$D$72,CLUBS!$B4,'MI F'!$O$5:$O$72,"&gt;0")+COUNTIFS('MI H'!$D$5:$D$72,CLUBS!$B4,'MI H'!$O$5:$O$72,"&gt;0")+COUNTIFS('CA F'!$D$5:$D$72,CLUBS!$B4,'CA F'!$O$5:$O$72,"&gt;0")+COUNTIFS('CA H'!$D$5:$D$72,CLUBS!$B4,'CA H'!$O$5:$O$72,"&gt;0")+COUNTIFS('JU F'!$D$5:$D$72,CLUBS!$B4,'JU F'!$O$5:$O$72,"&gt;0")+COUNTIFS('JU H'!$D$5:$D$72,CLUBS!$B4,'JU H'!$O$5:$O$72,"&gt;0")</f>
        <v>0</v>
      </c>
      <c r="N4" s="68">
        <f>SUMIF('MP F'!$D$5:$D$72,CLUBS!$B4,'MP F'!$P$5:$P$72)+SUMIF('MP H'!$D$5:$D$72,CLUBS!$B4,'MP H'!$P$5:$P$72)+SUMIF('PO F'!$D$5:$D$72,CLUBS!$B4,'PO F'!$P$5:$P$72)+SUMIF('PO H'!$D$5:$D$72,CLUBS!$B4,'PO H'!$P$5:$P$72)+SUMIF('PU F'!$D$5:$D$72,CLUBS!$B4,'PU F'!$P$5:$P$72)+SUMIF('PU H'!$D$5:$D$72,CLUBS!$B4,'PU H'!$P$5:$P$72)+SUMIF('BE F'!$D$5:$D$72,CLUBS!$B4,'BE F'!$P$5:$P$72)+SUMIF('BE H'!$D$5:$D$72,CLUBS!$B4,'BE H'!$P$5:$P$72)+SUMIF('MI F'!$D$5:$D$72,CLUBS!$B4,'MI F'!$P$5:$P$72)+SUMIF('MI H'!$D$5:$D$72,CLUBS!$B4,'MI H'!$P$5:$P$72)+SUMIF('CA F'!$D$5:$D$72,CLUBS!$B4,'CA F'!$P$5:$P$72)+SUMIF('CA H'!$D$5:$D$72,CLUBS!$B4,'CA H'!$P$5:$P$72)+SUMIF('JU F'!$D$5:$D$72,CLUBS!$B4,'JU F'!$P$5:$P$72)+SUMIF('JU H'!$D$5:$D$72,CLUBS!$B4,'JU H'!$P$5:$P$72)</f>
        <v>0</v>
      </c>
      <c r="O4" s="26">
        <f>COUNTIFS('MP F'!$D$5:$D$72,CLUBS!$B4,'MP F'!$Q$5:$Q$72,"&gt;0")+COUNTIFS('MP H'!$D$5:$D$72,CLUBS!$B4,'MP H'!$Q$5:$Q$72,"&gt;0")+COUNTIFS('PO F'!$D$5:$D$72,CLUBS!$B4,'PO F'!$Q$5:$Q$72,"&gt;0")+COUNTIFS('PO H'!$D$5:$D$72,CLUBS!$B4,'PO H'!$Q$5:$Q$72,"&gt;0")+COUNTIFS('PU F'!$D$5:$D$72,CLUBS!$B4,'PU F'!$Q$5:$Q$72,"&gt;0")+COUNTIFS('PU H'!$D$5:$D$72,CLUBS!$B4,'PU H'!$Q$5:$Q$72,"&gt;0")+COUNTIFS('BE F'!$D$5:$D$72,CLUBS!$B4,'BE F'!$Q$5:$Q$72,"&gt;0")+COUNTIFS('BE H'!$D$5:$D$72,CLUBS!$B4,'BE H'!$Q$5:$Q$72,"&gt;0")+COUNTIFS('MI F'!$D$5:$D$72,CLUBS!$B4,'MI F'!$Q$5:$Q$72,"&gt;0")+COUNTIFS('MI H'!$D$5:$D$72,CLUBS!$B4,'MI H'!$Q$5:$Q$72,"&gt;0")+COUNTIFS('CA F'!$D$5:$D$72,CLUBS!$B4,'CA F'!$Q$5:$Q$72,"&gt;0")+COUNTIFS('CA H'!$D$5:$D$72,CLUBS!$B4,'CA H'!$Q$5:$Q$72,"&gt;0")+COUNTIFS('JU F'!$D$5:$D$72,CLUBS!$B4,'JU F'!$Q$5:$Q$72,"&gt;0")+COUNTIFS('JU H'!$D$5:$D$72,CLUBS!$B4,'JU H'!$Q$5:$Q$72,"&gt;0")</f>
        <v>0</v>
      </c>
      <c r="P4" s="26">
        <f>SUMIF('MP F'!$D$5:$D$72,CLUBS!$B4,'MP F'!$R$5:$R$72)+SUMIF('MP H'!$D$5:$D$72,CLUBS!$B4,'MP H'!$R$5:$R$72)+SUMIF('PO F'!$D$5:$D$72,CLUBS!$B4,'PO F'!$R$5:$R$72)+SUMIF('PO H'!$D$5:$D$72,CLUBS!$B4,'PO H'!$R$5:$R$72)+SUMIF('PU F'!$D$5:$D$72,CLUBS!$B4,'PU F'!$R$5:$R$72)+SUMIF('PU H'!$D$5:$D$72,CLUBS!$B4,'PU H'!$R$5:$R$72)+SUMIF('BE F'!$D$5:$D$72,CLUBS!$B4,'BE F'!$R$5:$R$72)+SUMIF('BE H'!$D$5:$D$72,CLUBS!$B4,'BE H'!$R$5:$R$72)+SUMIF('MI F'!$D$5:$D$72,CLUBS!$B4,'MI F'!$R$5:$R$72)+SUMIF('MI H'!$D$5:$D$72,CLUBS!$B4,'MI H'!$R$5:$R$72)+SUMIF('CA F'!$D$5:$D$72,CLUBS!$B4,'CA F'!$R$5:$R$72)+SUMIF('CA H'!$D$5:$D$72,CLUBS!$B4,'CA H'!$R$5:$R$72)+SUMIF('JU F'!$D$5:$D$72,CLUBS!$B4,'JU F'!$R$5:$R$72)+SUMIF('JU H'!$D$5:$D$72,CLUBS!$B4,'JU H'!$R$5:$R$72)</f>
        <v>0</v>
      </c>
      <c r="Q4" s="68">
        <f>COUNTIFS('MP F'!$D$5:$D$72,CLUBS!$B4,'MP F'!$S$5:$S$72,"&gt;0")+COUNTIFS('MP H'!$D$5:$D$72,CLUBS!$B4,'MP H'!$S$5:$S$72,"&gt;0")+COUNTIFS('PO F'!$D$5:$D$72,CLUBS!$B4,'PO F'!$S$5:$S$72,"&gt;0")+COUNTIFS('PO H'!$D$5:$D$72,CLUBS!$B4,'PO H'!$S$5:$S$72,"&gt;0")+COUNTIFS('PU F'!$D$5:$D$72,CLUBS!$B4,'PU F'!$S$5:$S$72,"&gt;0")+COUNTIFS('PU H'!$D$5:$D$72,CLUBS!$B4,'PU H'!$S$5:$S$72,"&gt;0")+COUNTIFS('BE F'!$D$5:$D$72,CLUBS!$B4,'BE F'!$S$5:$S$72,"&gt;0")+COUNTIFS('BE H'!$D$5:$D$72,CLUBS!$B4,'BE H'!$S$5:$S$72,"&gt;0")+COUNTIFS('MI F'!$D$5:$D$72,CLUBS!$B4,'MI F'!$S$5:$S$72,"&gt;0")+COUNTIFS('MI H'!$D$5:$D$72,CLUBS!$B4,'MI H'!$S$5:$S$72,"&gt;0")+COUNTIFS('CA F'!$D$5:$D$72,CLUBS!$B4,'CA F'!$S$5:$S$72,"&gt;0")+COUNTIFS('CA H'!$D$5:$D$72,CLUBS!$B4,'CA H'!$S$5:$S$72,"&gt;0")+COUNTIFS('JU F'!$D$5:$D$72,CLUBS!$B4,'JU F'!$S$5:$S$72,"&gt;0")+COUNTIFS('JU H'!$D$5:$D$72,CLUBS!$B4,'JU H'!$S$5:$S$72,"&gt;0")</f>
        <v>0</v>
      </c>
      <c r="R4" s="68">
        <f>SUMIF('MP F'!$D$5:$D$72,CLUBS!$B4,'MP F'!$T$5:$T$72)+SUMIF('MP H'!$D$5:$D$72,CLUBS!$B4,'MP H'!$T$5:$T$72)+SUMIF('PO F'!$D$5:$D$72,CLUBS!$B4,'PO F'!$T$5:$T$72)+SUMIF('PO H'!$D$5:$D$72,CLUBS!$B4,'PO H'!$T$5:$T$72)+SUMIF('PU F'!$D$5:$D$72,CLUBS!$B4,'PU F'!$T$5:$T$72)+SUMIF('PU H'!$D$5:$D$72,CLUBS!$B4,'PU H'!$T$5:$T$72)+SUMIF('BE F'!$D$5:$D$72,CLUBS!$B4,'BE F'!$T$5:$T$72)+SUMIF('BE H'!$D$5:$D$72,CLUBS!$B4,'BE H'!$T$5:$T$72)+SUMIF('MI F'!$D$5:$D$72,CLUBS!$B4,'MI F'!$T$5:$T$72)+SUMIF('MI H'!$D$5:$D$72,CLUBS!$B4,'MI H'!$T$5:$T$72)+SUMIF('CA F'!$D$5:$D$72,CLUBS!$B4,'CA F'!$T$5:$T$72)+SUMIF('CA H'!$D$5:$D$72,CLUBS!$B4,'CA H'!$T$5:$T$72)+SUMIF('JU F'!$D$5:$D$72,CLUBS!$B4,'JU F'!$T$5:$T$72)+SUMIF('JU H'!$D$5:$D$72,CLUBS!$B4,'JU H'!$T$5:$T$72)</f>
        <v>0</v>
      </c>
      <c r="S4" s="26">
        <f>COUNTIFS('MP F'!$D$5:$D$72,CLUBS!$B4,'MP F'!$U$5:$U$72,"&gt;0")+COUNTIFS('MP H'!$D$5:$D$72,CLUBS!$B4,'MP H'!$U$5:$U$72,"&gt;0")+COUNTIFS('PO F'!$D$5:$D$72,CLUBS!$B4,'PO F'!$U$5:$U$72,"&gt;0")+COUNTIFS('PO H'!$D$5:$D$72,CLUBS!$B4,'PO H'!$U$5:$U$72,"&gt;0")+COUNTIFS('PU F'!$D$5:$D$72,CLUBS!$B4,'PU F'!$U$5:$U$72,"&gt;0")+COUNTIFS('PU H'!$D$5:$D$72,CLUBS!$B4,'PU H'!$U$5:$U$72,"&gt;0")+COUNTIFS('BE F'!$D$5:$D$72,CLUBS!$B4,'BE F'!$U$5:$U$72,"&gt;0")+COUNTIFS('BE H'!$D$5:$D$72,CLUBS!$B4,'BE H'!$U$5:$U$72,"&gt;0")+COUNTIFS('MI F'!$D$5:$D$72,CLUBS!$B4,'MI F'!$U$5:$U$72,"&gt;0")+COUNTIFS('MI H'!$D$5:$D$72,CLUBS!$B4,'MI H'!$U$5:$U$72,"&gt;0")+COUNTIFS('CA F'!$D$5:$D$72,CLUBS!$B4,'CA F'!$U$5:$U$72,"&gt;0")+COUNTIFS('CA H'!$D$5:$D$72,CLUBS!$B4,'CA H'!$U$5:$U$72,"&gt;0")+COUNTIFS('JU F'!$D$5:$D$72,CLUBS!$B4,'JU F'!$U$5:$U$72,"&gt;0")+COUNTIFS('JU H'!$D$5:$D$72,CLUBS!$B4,'JU H'!$U$5:$U$72,"&gt;0")</f>
        <v>0</v>
      </c>
      <c r="T4" s="26">
        <f>SUMIF('MP F'!$D$5:$D$72,CLUBS!$B4,'MP F'!$V$5:$V$72)+SUMIF('MP H'!$D$5:$D$72,CLUBS!$B4,'MP H'!$V$5:$V$72)+SUMIF('PO F'!$D$5:$D$72,CLUBS!$B4,'PO F'!$V$5:$V$72)+SUMIF('PO H'!$D$5:$D$72,CLUBS!$B4,'PO H'!$V$5:$V$72)+SUMIF('PU F'!$D$5:$D$72,CLUBS!$B4,'PU F'!$V$5:$V$72)+SUMIF('PU H'!$D$5:$D$72,CLUBS!$B4,'PU H'!$V$5:$V$72)+SUMIF('BE F'!$D$5:$D$72,CLUBS!$B4,'BE F'!$V$5:$V$72)+SUMIF('BE H'!$D$5:$D$72,CLUBS!$B4,'BE H'!$V$5:$V$72)+SUMIF('MI F'!$D$5:$D$72,CLUBS!$B4,'MI F'!$V$5:$V$72)+SUMIF('MI H'!$D$5:$D$72,CLUBS!$B4,'MI H'!$V$5:$V$72)+SUMIF('CA F'!$D$5:$D$72,CLUBS!$B4,'CA F'!$V$5:$V$72)+SUMIF('CA H'!$D$5:$D$72,CLUBS!$B4,'CA H'!$V$5:$V$72)+SUMIF('JU F'!$D$5:$D$72,CLUBS!$B4,'JU F'!$V$5:$V$72)+SUMIF('JU H'!$D$5:$D$72,CLUBS!$B4,'JU H'!$V$5:$V$72)</f>
        <v>0</v>
      </c>
      <c r="U4" s="68">
        <f>COUNTIFS('MP F'!$D$5:$D$72,CLUBS!$B4,'MP F'!$W$5:$W$72,"&gt;0")+COUNTIFS('MP H'!$D$5:$D$72,CLUBS!$B4,'MP H'!$W$5:$W$72,"&gt;0")+COUNTIFS('PO F'!$D$5:$D$72,CLUBS!$B4,'PO F'!$W$5:$W$72,"&gt;0")+COUNTIFS('PO H'!$D$5:$D$72,CLUBS!$B4,'PO H'!$W$5:$W$72,"&gt;0")+COUNTIFS('PU F'!$D$5:$D$72,CLUBS!$B4,'PU F'!$W$5:$W$72,"&gt;0")+COUNTIFS('PU H'!$D$5:$D$72,CLUBS!$B4,'PU H'!$W$5:$W$72,"&gt;0")+COUNTIFS('BE F'!$D$5:$D$72,CLUBS!$B4,'BE F'!$W$5:$W$72,"&gt;0")+COUNTIFS('BE H'!$D$5:$D$72,CLUBS!$B4,'BE H'!$W$5:$W$72,"&gt;0")+COUNTIFS('MI F'!$D$5:$D$72,CLUBS!$B4,'MI F'!$W$5:$W$72,"&gt;0")+COUNTIFS('MI H'!$D$5:$D$72,CLUBS!$B4,'MI H'!$W$5:$W$72,"&gt;0")+COUNTIFS('CA F'!$D$5:$D$72,CLUBS!$B4,'CA F'!$W$5:$W$72,"&gt;0")+COUNTIFS('CA H'!$D$5:$D$72,CLUBS!$B4,'CA H'!$W$5:$W$72,"&gt;0")+COUNTIFS('JU F'!$D$5:$D$72,CLUBS!$B4,'JU F'!$W$5:$W$72,"&gt;0")+COUNTIFS('JU H'!$D$5:$D$72,CLUBS!$B4,'JU H'!$W$5:$W$72,"&gt;0")</f>
        <v>0</v>
      </c>
      <c r="V4" s="68">
        <f>SUMIF('MP F'!$D$5:$D$72,CLUBS!$B4,'MP F'!$X$5:$X$72)+SUMIF('MP H'!$D$5:$D$72,CLUBS!$B4,'MP H'!$X$5:$X$72)+SUMIF('PO F'!$D$5:$D$72,CLUBS!$B4,'PO F'!$X$5:$X$72)+SUMIF('PO H'!$D$5:$D$72,CLUBS!$B4,'PO H'!$X$5:$X$72)+SUMIF('PU F'!$D$5:$D$72,CLUBS!$B4,'PU F'!$X$5:$X$72)+SUMIF('PU H'!$D$5:$D$72,CLUBS!$B4,'PU H'!$X$5:$X$72)+SUMIF('BE F'!$D$5:$D$72,CLUBS!$B4,'BE F'!$X$5:$X$72)+SUMIF('BE H'!$D$5:$D$72,CLUBS!$B4,'BE H'!$X$5:$X$72)+SUMIF('MI F'!$D$5:$D$72,CLUBS!$B4,'MI F'!$X$5:$X$72)+SUMIF('MI H'!$D$5:$D$72,CLUBS!$B4,'MI H'!$X$5:$X$72)+SUMIF('CA F'!$D$5:$D$72,CLUBS!$B4,'CA F'!$X$5:$X$72)+SUMIF('CA H'!$D$5:$D$72,CLUBS!$B4,'CA H'!$X$5:$X$72)+SUMIF('JU F'!$D$5:$D$72,CLUBS!$B4,'JU F'!$X$5:$X$72)+SUMIF('JU H'!$D$5:$D$72,CLUBS!$B4,'JU H'!$X$5:$X$72)</f>
        <v>0</v>
      </c>
      <c r="W4" s="26">
        <f>COUNTIFS('MP F'!$D$5:$D$72,CLUBS!$B4,'MP F'!$Y$5:$Y$72,"&gt;0")+COUNTIFS('MP H'!$D$5:$D$72,CLUBS!$B4,'MP H'!$Y$5:$Y$72,"&gt;0")+COUNTIFS('PO F'!$D$5:$D$72,CLUBS!$B4,'PO F'!$Y$5:$Y$72,"&gt;0")+COUNTIFS('PO H'!$D$5:$D$72,CLUBS!$B4,'PO H'!$Y$5:$Y$72,"&gt;0")+COUNTIFS('PU F'!$D$5:$D$72,CLUBS!$B4,'PU F'!$Y$5:$Y$72,"&gt;0")+COUNTIFS('PU H'!$D$5:$D$72,CLUBS!$B4,'PU H'!$Y$5:$Y$72,"&gt;0")+COUNTIFS('BE F'!$D$5:$D$72,CLUBS!$B4,'BE F'!$Y$5:$Y$72,"&gt;0")+COUNTIFS('BE H'!$D$5:$D$72,CLUBS!$B4,'BE H'!$Y$5:$Y$72,"&gt;0")+COUNTIFS('MI F'!$D$5:$D$72,CLUBS!$B4,'MI F'!$Y$5:$Y$72,"&gt;0")+COUNTIFS('MI H'!$D$5:$D$72,CLUBS!$B4,'MI H'!$Y$5:$Y$72,"&gt;0")+COUNTIFS('CA F'!$D$5:$D$72,CLUBS!$B4,'CA F'!$Y$5:$Y$72,"&gt;0")+COUNTIFS('CA H'!$D$5:$D$72,CLUBS!$B4,'CA H'!$Y$5:$Y$72,"&gt;0")+COUNTIFS('JU F'!$D$5:$D$72,CLUBS!$B4,'JU F'!$Y$5:$Y$72,"&gt;0")+COUNTIFS('JU H'!$D$5:$D$72,CLUBS!$B4,'JU H'!$Y$5:$Y$72,"&gt;0")</f>
        <v>0</v>
      </c>
      <c r="X4" s="26">
        <f>SUMIF('MP F'!$D$5:$D$72,CLUBS!$B4,'MP F'!$Z$5:$Z$72)+SUMIF('MP H'!$D$5:$D$72,CLUBS!$B4,'MP H'!$Z$5:$Z$72)+SUMIF('PO F'!$D$5:$D$72,CLUBS!$B4,'PO F'!$Z$5:$Z$72)+SUMIF('PO H'!$D$5:$D$72,CLUBS!$B4,'PO H'!$Z$5:$Z$72)+SUMIF('PU F'!$D$5:$D$72,CLUBS!$B4,'PU F'!$Z$5:$Z$72)+SUMIF('PU H'!$D$5:$D$72,CLUBS!$B4,'PU H'!$Z$5:$Z$72)+SUMIF('BE F'!$D$5:$D$72,CLUBS!$B4,'BE F'!$Z$5:$Z$72)+SUMIF('BE H'!$D$5:$D$72,CLUBS!$B4,'BE H'!$Z$5:$Z$72)+SUMIF('MI F'!$D$5:$D$72,CLUBS!$B4,'MI F'!$Z$5:$Z$72)+SUMIF('MI H'!$D$5:$D$72,CLUBS!$B4,'MI H'!$Z$5:$Z$72)+SUMIF('CA F'!$D$5:$D$72,CLUBS!$B4,'CA F'!$Z$5:$Z$72)+SUMIF('CA H'!$D$5:$D$72,CLUBS!$B4,'CA H'!$Z$5:$Z$72)+SUMIF('JU F'!$D$5:$D$72,CLUBS!$B4,'JU F'!$Z$5:$Z$72)+SUMIF('JU H'!$D$5:$D$72,CLUBS!$B4,'JU H'!$Z$5:$Z$72)</f>
        <v>0</v>
      </c>
      <c r="Y4" s="26">
        <f>COUNTIFS('MP F'!$D$5:$D$72,CLUBS!$B4,'MP F'!$AA$5:$AA$72,"&gt;0")+COUNTIFS('MP H'!$D$5:$D$72,CLUBS!$B4,'MP H'!$AA$5:$AA$72,"&gt;0")+COUNTIFS('PO F'!$D$5:$D$72,CLUBS!$B4,'PO F'!$AA$5:$AA$72,"&gt;0")+COUNTIFS('PO H'!$D$5:$D$72,CLUBS!$B4,'PO H'!$AA$5:$AA$72,"&gt;0")+COUNTIFS('PU F'!$D$5:$D$72,CLUBS!$B4,'PU F'!$AA$5:$AA$72,"&gt;0")+COUNTIFS('PU H'!$D$5:$D$72,CLUBS!$B4,'PU H'!$AA$5:$AA$72,"&gt;0")+COUNTIFS('BE F'!$D$5:$D$72,CLUBS!$B4,'BE F'!$AA$5:$AA$72,"&gt;0")+COUNTIFS('BE H'!$D$5:$D$72,CLUBS!$B4,'BE H'!$AA$5:$AA$72,"&gt;0")+COUNTIFS('MI F'!$D$5:$D$72,CLUBS!$B4,'MI F'!$AA$5:$AA$72,"&gt;0")+COUNTIFS('MI H'!$D$5:$D$72,CLUBS!$B4,'MI H'!$AA$5:$AA$72,"&gt;0")+COUNTIFS('CA F'!$D$5:$D$72,CLUBS!$B4,'CA F'!$AA$5:$AA$72,"&gt;0")+COUNTIFS('CA H'!$D$5:$D$72,CLUBS!$B4,'CA H'!$AA$5:$AA$72,"&gt;0")+COUNTIFS('JU F'!$D$5:$D$72,CLUBS!$B4,'JU F'!$AA$5:$AA$72,"&gt;0")+COUNTIFS('JU H'!$D$5:$D$72,CLUBS!$B4,'JU H'!$AA$5:$AA$72,"&gt;0")</f>
        <v>0</v>
      </c>
      <c r="Z4" s="26">
        <f>SUMIF('MP F'!$D$5:$D$72,CLUBS!$B4,'MP F'!$AB$5:$AB$72)+SUMIF('MP H'!$D$5:$D$72,CLUBS!$B4,'MP H'!$AB$5:$AB$72)+SUMIF('PO F'!$D$5:$D$72,CLUBS!$B4,'PO F'!$AB$5:$AB$72)+SUMIF('PO H'!$D$5:$D$72,CLUBS!$B4,'PO H'!$AB$5:$AB$72)+SUMIF('PU F'!$D$5:$D$72,CLUBS!$B4,'PU F'!$AB$5:$AB$72)+SUMIF('PU H'!$D$5:$D$72,CLUBS!$B4,'PU H'!$AB$5:$AB$72)+SUMIF('BE F'!$D$5:$D$72,CLUBS!$B4,'BE F'!$AB$5:$AB$72)+SUMIF('BE H'!$D$5:$D$72,CLUBS!$B4,'BE H'!$AB$5:$AB$72)+SUMIF('MI F'!$D$5:$D$72,CLUBS!$B4,'MI F'!$AB$5:$AB$72)+SUMIF('MI H'!$D$5:$D$72,CLUBS!$B4,'MI H'!$AB$5:$AB$72)+SUMIF('CA F'!$D$5:$D$72,CLUBS!$B4,'CA F'!$AB$5:$AB$72)+SUMIF('CA H'!$D$5:$D$72,CLUBS!$B4,'CA H'!$AB$5:$AB$72)+SUMIF('JU F'!$D$5:$D$72,CLUBS!$B4,'JU F'!$AB$5:$AB$72)+SUMIF('JU H'!$D$5:$D$72,CLUBS!$B4,'JU H'!$AB$5:$AB$72)</f>
        <v>0</v>
      </c>
      <c r="AA4" s="26">
        <f>COUNTIFS('MP F'!$D$5:$D$72,CLUBS!$B4,'MP F'!$AC$5:$AC$72,"&gt;0")+COUNTIFS('MP H'!$D$5:$D$72,CLUBS!$B4,'MP H'!$AC$5:$AC$72,"&gt;0")+COUNTIFS('PO F'!$D$5:$D$72,CLUBS!$B4,'PO F'!$AC$5:$AC$72,"&gt;0")+COUNTIFS('PO H'!$D$5:$D$72,CLUBS!$B4,'PO H'!$AC$5:$AC$72,"&gt;0")+COUNTIFS('PU F'!$D$5:$D$72,CLUBS!$B4,'PU F'!$AC$5:$AC$72,"&gt;0")+COUNTIFS('PU H'!$D$5:$D$72,CLUBS!$B4,'PU H'!$AC$5:$AC$72,"&gt;0")+COUNTIFS('BE F'!$D$5:$D$72,CLUBS!$B4,'BE F'!$AC$5:$AC$72,"&gt;0")+COUNTIFS('BE H'!$D$5:$D$72,CLUBS!$B4,'BE H'!$AC$5:$AC$72,"&gt;0")+COUNTIFS('MI F'!$D$5:$D$72,CLUBS!$B4,'MI F'!$AC$5:$AC$72,"&gt;0")+COUNTIFS('MI H'!$D$5:$D$72,CLUBS!$B4,'MI H'!$AC$5:$AC$72,"&gt;0")+COUNTIFS('CA F'!$D$5:$D$72,CLUBS!$B4,'CA F'!$AC$5:$AC$72,"&gt;0")+COUNTIFS('CA H'!$D$5:$D$72,CLUBS!$B4,'CA H'!$AC$5:$AC$72,"&gt;0")+COUNTIFS('JU F'!$D$5:$D$72,CLUBS!$B4,'JU F'!$AC$5:$AC$72,"&gt;0")+COUNTIFS('JU H'!$D$5:$D$72,CLUBS!$B4,'JU H'!$AC$5:$AC$72,"&gt;0")</f>
        <v>0</v>
      </c>
      <c r="AB4" s="26">
        <f>SUMIF('MP F'!$D$5:$D$72,CLUBS!$B4,'MP F'!$AD$5:$AD$72)+SUMIF('MP H'!$D$5:$D$72,CLUBS!$B4,'MP H'!$AD$5:$AD$72)+SUMIF('PO F'!$D$5:$D$72,CLUBS!$B4,'PO F'!$AD$5:$AD$72)+SUMIF('PO H'!$D$5:$D$72,CLUBS!$B4,'PO H'!$AD$5:$AD$72)+SUMIF('PU F'!$D$5:$D$72,CLUBS!$B4,'PU F'!$AD$5:$AD$72)+SUMIF('PU H'!$D$5:$D$72,CLUBS!$B4,'PU H'!$AD$5:$AD$72)+SUMIF('BE F'!$D$5:$D$72,CLUBS!$B4,'BE F'!$AD$5:$AD$72)+SUMIF('BE H'!$D$5:$D$72,CLUBS!$B4,'BE H'!$AD$5:$AD$72)+SUMIF('MI F'!$D$5:$D$72,CLUBS!$B4,'MI F'!$AD$5:$AD$72)+SUMIF('MI H'!$D$5:$D$72,CLUBS!$B4,'MI H'!$AD$5:$AD$72)+SUMIF('CA F'!$D$5:$D$72,CLUBS!$B4,'CA F'!$AD$5:$AD$72)+SUMIF('CA H'!$D$5:$D$72,CLUBS!$B4,'CA H'!$AD$5:$AD$72)+SUMIF('JU F'!$D$5:$D$72,CLUBS!$B4,'JU F'!$AD$5:$AD$72)+SUMIF('JU H'!$D$5:$D$72,CLUBS!$B4,'JU H'!$AD$5:$AD$72)</f>
        <v>0</v>
      </c>
      <c r="AC4" s="26">
        <f>COUNTIFS('MP F'!$D$5:$D$72,CLUBS!$B4,'MP F'!$AE$5:$AE$72,"&gt;0")+COUNTIFS('MP H'!$D$5:$D$72,CLUBS!$B4,'MP H'!$AE$5:$AE$72,"&gt;0")+COUNTIFS('PO F'!$D$5:$D$72,CLUBS!$B4,'PO F'!$AE$5:$AE$72,"&gt;0")+COUNTIFS('PO H'!$D$5:$D$72,CLUBS!$B4,'PO H'!$AE$5:$AE$72,"&gt;0")+COUNTIFS('PU F'!$D$5:$D$72,CLUBS!$B4,'PU F'!$AE$5:$AE$72,"&gt;0")+COUNTIFS('PU H'!$D$5:$D$72,CLUBS!$B4,'PU H'!$AE$5:$AE$72,"&gt;0")+COUNTIFS('BE F'!$D$5:$D$72,CLUBS!$B4,'BE F'!$AE$5:$AE$72,"&gt;0")+COUNTIFS('BE H'!$D$5:$D$72,CLUBS!$B4,'BE H'!$AE$5:$AE$72,"&gt;0")+COUNTIFS('MI F'!$D$5:$D$72,CLUBS!$B4,'MI F'!$AE$5:$AE$72,"&gt;0")+COUNTIFS('MI H'!$D$5:$D$72,CLUBS!$B4,'MI H'!$AE$5:$AE$72,"&gt;0")+COUNTIFS('CA F'!$D$5:$D$72,CLUBS!$B4,'CA F'!$AE$5:$AE$72,"&gt;0")+COUNTIFS('CA H'!$D$5:$D$72,CLUBS!$B4,'CA H'!$AE$5:$AE$72,"&gt;0")+COUNTIFS('JU F'!$D$5:$D$72,CLUBS!$B4,'JU F'!$AE$5:$AE$72,"&gt;0")+COUNTIFS('JU H'!$D$5:$D$72,CLUBS!$B4,'JU H'!$AE$5:$AE$72,"&gt;0")</f>
        <v>0</v>
      </c>
      <c r="AD4" s="26">
        <f>SUMIF('MP F'!$D$5:$D$72,CLUBS!$B4,'MP F'!$AF$5:$AF$72)+SUMIF('MP H'!$D$5:$D$72,CLUBS!$B4,'MP H'!$AF$5:$AF$72)+SUMIF('PO F'!$D$5:$D$72,CLUBS!$B4,'PO F'!$AF$5:$AF$72)+SUMIF('PO H'!$D$5:$D$72,CLUBS!$B4,'PO H'!$AF$5:$AF$72)+SUMIF('PU F'!$D$5:$D$72,CLUBS!$B4,'PU F'!$AF$5:$AF$72)+SUMIF('PU H'!$D$5:$D$72,CLUBS!$B4,'PU H'!$AF$5:$AF$72)+SUMIF('BE F'!$D$5:$D$72,CLUBS!$B4,'BE F'!$AF$5:$AF$72)+SUMIF('BE H'!$D$5:$D$72,CLUBS!$B4,'BE H'!$AF$5:$AF$72)+SUMIF('MI F'!$D$5:$D$72,CLUBS!$B4,'MI F'!$AF$5:$AF$72)+SUMIF('MI H'!$D$5:$D$72,CLUBS!$B4,'MI H'!$AF$5:$AF$72)+SUMIF('CA F'!$D$5:$D$72,CLUBS!$B4,'CA F'!$AF$5:$AF$72)+SUMIF('CA H'!$D$5:$D$72,CLUBS!$B4,'CA H'!$AF$5:$AF$72)+SUMIF('JU F'!$D$5:$D$72,CLUBS!$B4,'JU F'!$AF$5:$AF$72)+SUMIF('JU H'!$D$5:$D$72,CLUBS!$B4,'JU H'!$AF$5:$AF$72)</f>
        <v>0</v>
      </c>
      <c r="AE4" s="26">
        <f>COUNTIFS('MP F'!$D$5:$D$72,CLUBS!$B4,'MP F'!$AG$5:$AG$72,"&gt;0")+COUNTIFS('MP H'!$D$5:$D$72,CLUBS!$B4,'MP H'!$AG$5:$AG$72,"&gt;0")+COUNTIFS('PO F'!$D$5:$D$72,CLUBS!$B4,'PO F'!$AG$5:$AG$72,"&gt;0")+COUNTIFS('PO H'!$D$5:$D$72,CLUBS!$B4,'PO H'!$AG$5:$AG$72,"&gt;0")+COUNTIFS('PU F'!$D$5:$D$72,CLUBS!$B4,'PU F'!$AG$5:$AG$72,"&gt;0")+COUNTIFS('PU H'!$D$5:$D$72,CLUBS!$B4,'PU H'!$AG$5:$AG$72,"&gt;0")+COUNTIFS('BE F'!$D$5:$D$72,CLUBS!$B4,'BE F'!$AG$5:$AG$72,"&gt;0")+COUNTIFS('BE H'!$D$5:$D$72,CLUBS!$B4,'BE H'!$AG$5:$AG$72,"&gt;0")+COUNTIFS('MI F'!$D$5:$D$72,CLUBS!$B4,'MI F'!$AG$5:$AG$72,"&gt;0")+COUNTIFS('MI H'!$D$5:$D$72,CLUBS!$B4,'MI H'!$AG$5:$AG$72,"&gt;0")+COUNTIFS('CA F'!$D$5:$D$72,CLUBS!$B4,'CA F'!$AG$5:$AG$72,"&gt;0")+COUNTIFS('CA H'!$D$5:$D$72,CLUBS!$B4,'CA H'!$AG$5:$AG$72,"&gt;0")+COUNTIFS('JU F'!$D$5:$D$72,CLUBS!$B4,'JU F'!$AG$5:$AG$72,"&gt;0")+COUNTIFS('JU H'!$D$5:$D$72,CLUBS!$B4,'JU H'!$AG$5:$AG$72,"&gt;0")</f>
        <v>0</v>
      </c>
      <c r="AF4" s="26">
        <f>SUMIF('MP F'!$D$5:$D$72,CLUBS!$B4,'MP F'!$AH$5:$AH$72)+SUMIF('MP H'!$D$5:$D$72,CLUBS!$B4,'MP H'!$AH$5:$AH$72)+SUMIF('PO F'!$D$5:$D$72,CLUBS!$B4,'PO F'!$AH$5:$AH$72)+SUMIF('PO H'!$D$5:$D$72,CLUBS!$B4,'PO H'!$AH$5:$AH$72)+SUMIF('PU F'!$D$5:$D$72,CLUBS!$B4,'PU F'!$AH$5:$AH$72)+SUMIF('PU H'!$D$5:$D$72,CLUBS!$B4,'PU H'!$AH$5:$AH$72)+SUMIF('BE F'!$D$5:$D$72,CLUBS!$B4,'BE F'!$AH$5:$AH$72)+SUMIF('BE H'!$D$5:$D$72,CLUBS!$B4,'BE H'!$AH$5:$AH$72)+SUMIF('MI F'!$D$5:$D$72,CLUBS!$B4,'MI F'!$AH$5:$AH$72)+SUMIF('MI H'!$D$5:$D$72,CLUBS!$B4,'MI H'!$AH$5:$AH$72)+SUMIF('CA F'!$D$5:$D$72,CLUBS!$B4,'CA F'!$AH$5:$AH$72)+SUMIF('CA H'!$D$5:$D$72,CLUBS!$B4,'CA H'!$AH$5:$AH$72)+SUMIF('JU F'!$D$5:$D$72,CLUBS!$B4,'JU F'!$AH$5:$AH$72)+SUMIF('JU H'!$D$5:$D$72,CLUBS!$B4,'JU H'!$AH$5:$AH$72)</f>
        <v>0</v>
      </c>
      <c r="AG4" s="16">
        <f t="shared" si="1"/>
        <v>76</v>
      </c>
      <c r="AH4" s="28">
        <f t="shared" si="2"/>
        <v>2391</v>
      </c>
      <c r="AI4" s="29">
        <f t="shared" si="3"/>
        <v>31.460526315789473</v>
      </c>
      <c r="AJ4" s="14">
        <f>COUNTIF('Licenciés Jeunes 2023'!F:F,CLUBS!B4)</f>
        <v>0</v>
      </c>
      <c r="AK4" s="27">
        <f t="shared" si="4"/>
        <v>0</v>
      </c>
      <c r="AL4" s="22"/>
    </row>
    <row r="5" spans="1:38" ht="13.5">
      <c r="A5" s="34">
        <f t="shared" si="0"/>
        <v>6</v>
      </c>
      <c r="B5" s="64" t="s">
        <v>41</v>
      </c>
      <c r="C5" s="14">
        <f>COUNTIFS('MP F'!$D$5:$D$72,CLUBS!$B5,'MP F'!$E$5:$E$72,"&gt;0")+COUNTIFS('MP H'!$D$5:$D$72,CLUBS!$B5,'MP H'!$E$5:$E$72,"&gt;0")+COUNTIFS('PO F'!$D$5:$D$72,CLUBS!$B5,'PO F'!$E$5:$E$72,"&gt;0")+COUNTIFS('PO H'!$D$5:$D$72,CLUBS!$B5,'PO H'!$E$5:$E$72,"&gt;0")+COUNTIFS('PU F'!$D$5:$D$72,CLUBS!$B5,'PU F'!$E$5:$E$72,"&gt;0")+COUNTIFS('PU H'!$D$5:$D$72,CLUBS!$B5,'PU H'!$E$5:$E$72,"&gt;0")+COUNTIFS('BE F'!$D$5:$D$72,CLUBS!$B5,'BE F'!$E$5:$E$72,"&gt;0")+COUNTIFS('BE H'!$D$5:$D$72,CLUBS!$B5,'BE H'!$E$5:$E$72,"&gt;0")+COUNTIFS('MI F'!$D$5:$D$72,CLUBS!$B5,'MI F'!$E$5:$E$72,"&gt;0")+COUNTIFS('MI H'!$D$5:$D$72,CLUBS!$B5,'MI H'!$E$5:$E$72,"&gt;0")+COUNTIFS('CA F'!$D$5:$D$72,CLUBS!$B5,'CA F'!$E$5:$E$72,"&gt;0")+COUNTIFS('CA H'!$D$5:$D$72,CLUBS!$B5,'CA H'!$E$5:$E$72,"&gt;0")+COUNTIFS('JU F'!$D$5:$D$72,CLUBS!$B5,'JU F'!$E$5:$E$72,"&gt;0")+COUNTIFS('JU H'!$D$5:$D$72,CLUBS!$B5,'JU H'!$E$5:$E$72,"&gt;0")</f>
        <v>0</v>
      </c>
      <c r="D5" s="27">
        <f>SUMIF('MP F'!$D$5:$D$72,CLUBS!$B5,'MP F'!$F$5:$F$72)+SUMIF('MP H'!$D$5:$D$72,CLUBS!$B5,'MP H'!$F$5:$F$72)+SUMIF('PO F'!$D$5:$D$72,CLUBS!$B5,'PO F'!$F$5:$F$72)+SUMIF('PO H'!$D$5:$D$72,CLUBS!$B5,'PO H'!$F$5:$F$72)+SUMIF('PU F'!$D$5:$D$72,CLUBS!$B5,'PU F'!$F$5:$F$72)+SUMIF('PU H'!$D$5:$D$72,CLUBS!$B5,'PU H'!$F$5:$F$72)+SUMIF('BE F'!$D$5:$D$72,CLUBS!$B5,'BE F'!$F$5:$F$72)+SUMIF('BE H'!$D$5:$D$72,CLUBS!$B5,'BE H'!$F$5:$F$72)+SUMIF('MI F'!$D$5:$D$72,CLUBS!$B5,'MI F'!$F$5:$F$72)+SUMIF('MI H'!$D$5:$D$72,CLUBS!$B5,'MI H'!$F$5:$F$72)+SUMIF('CA F'!$D$5:$D$72,CLUBS!$B5,'CA F'!$F$5:$F$72)+SUMIF('CA H'!$D$5:$D$72,CLUBS!$B5,'CA H'!$F$5:$F$72)+SUMIF('JU F'!$D$5:$D$72,CLUBS!$B5,'JU F'!$F$5:$F$72)+SUMIF('JU H'!$D$5:$D$72,CLUBS!$B5,'JU H'!$F$5:$F$72)</f>
        <v>0</v>
      </c>
      <c r="E5" s="68">
        <f>COUNTIFS('MP F'!$D$5:$D$72,CLUBS!$B5,'MP F'!$G$5:$G$72,"&gt;0")+COUNTIFS('MP H'!$D$5:$D$72,CLUBS!$B5,'MP H'!$G$5:$G$72,"&gt;0")+COUNTIFS('PO F'!$D$5:$D$72,CLUBS!$B5,'PO F'!$G$5:$G$72,"&gt;0")+COUNTIFS('PO H'!$D$5:$D$72,CLUBS!$B5,'PO H'!$G$5:$G$72,"&gt;0")+COUNTIFS('PU F'!$D$5:$D$72,CLUBS!$B5,'PU F'!$G$5:$G$72,"&gt;0")+COUNTIFS('PU H'!$D$5:$D$72,CLUBS!$B5,'PU H'!$G$5:$G$72,"&gt;0")+COUNTIFS('BE F'!$D$5:$D$72,CLUBS!$B5,'BE F'!$G$5:$G$72,"&gt;0")+COUNTIFS('BE H'!$D$5:$D$72,CLUBS!$B5,'BE H'!$G$5:$G$72,"&gt;0")+COUNTIFS('MI F'!$D$5:$D$72,CLUBS!$B5,'MI F'!$G$5:$G$72,"&gt;0")+COUNTIFS('MI H'!$D$5:$D$72,CLUBS!$B5,'MI H'!$G$5:$G$72,"&gt;0")+COUNTIFS('CA F'!$D$5:$D$72,CLUBS!$B5,'CA F'!$G$5:$G$72,"&gt;0")+COUNTIFS('CA H'!$D$5:$D$72,CLUBS!$B5,'CA H'!$G$5:$G$72,"&gt;0")+COUNTIFS('JU F'!$D$5:$D$72,CLUBS!$B5,'JU F'!$G$5:$G$72,"&gt;0")+COUNTIFS('JU H'!$D$5:$D$72,CLUBS!$B5,'JU H'!$G$5:$G$72,"&gt;0")</f>
        <v>6</v>
      </c>
      <c r="F5" s="69">
        <f>SUMIF('MP F'!$D$5:$D$72,CLUBS!$B5,'MP F'!$H$5:$H$72)+SUMIF('MP H'!$D$5:$D$72,CLUBS!$B5,'MP H'!$H$5:$H$72)+SUMIF('PO F'!$D$5:$D$72,CLUBS!$B5,'PO F'!$H$5:$H$72)+SUMIF('PO H'!$D$5:$D$72,CLUBS!$B5,'PO H'!$H$5:$H$72)+SUMIF('PU F'!$D$5:$D$72,CLUBS!$B5,'PU F'!$H$5:$H$72)+SUMIF('PU H'!$D$5:$D$72,CLUBS!$B5,'PU H'!$H$5:$H$72)+SUMIF('BE F'!$D$5:$D$72,CLUBS!$B5,'BE F'!$H$5:$H$72)+SUMIF('BE H'!$D$5:$D$72,CLUBS!$B5,'BE H'!$H$5:$H$72)+SUMIF('MI F'!$D$5:$D$72,CLUBS!$B5,'MI F'!$H$5:$H$72)+SUMIF('MI H'!$D$5:$D$72,CLUBS!$B5,'MI H'!$H$5:$H$72)+SUMIF('CA F'!$D$5:$D$72,CLUBS!$B5,'CA F'!$H$5:$H$72)+SUMIF('CA H'!$D$5:$D$72,CLUBS!$B5,'CA H'!$H$5:$H$72)+SUMIF('JU F'!$D$5:$D$72,CLUBS!$B5,'JU F'!$H$5:$H$72)+SUMIF('JU H'!$D$5:$D$72,CLUBS!$B5,'JU H'!$H$5:$H$72)</f>
        <v>330</v>
      </c>
      <c r="G5" s="14">
        <f>COUNTIFS('MP F'!$D$5:$D$72,CLUBS!$B5,'MP F'!$I$5:$I$72,"&gt;0")+COUNTIFS('MP H'!$D$5:$D$72,CLUBS!$B5,'MP H'!$I$5:$I$72,"&gt;0")+COUNTIFS('PO F'!$D$5:$D$72,CLUBS!$B5,'PO F'!$I$5:$I$72,"&gt;0")+COUNTIFS('PO H'!$D$5:$D$72,CLUBS!$B5,'PO H'!$I$5:$I$72,"&gt;0")+COUNTIFS('PU F'!$D$5:$D$72,CLUBS!$B5,'PU F'!$I$5:$I$72,"&gt;0")+COUNTIFS('PU H'!$D$5:$D$72,CLUBS!$B5,'PU H'!$I$5:$I$72,"&gt;0")+COUNTIFS('BE F'!$D$5:$D$72,CLUBS!$B5,'BE F'!$I$5:$I$72,"&gt;0")+COUNTIFS('BE H'!$D$5:$D$72,CLUBS!$B5,'BE H'!$I$5:$I$72,"&gt;0")+COUNTIFS('MI F'!$D$5:$D$72,CLUBS!$B5,'MI F'!$I$5:$I$72,"&gt;0")+COUNTIFS('MI H'!$D$5:$D$72,CLUBS!$B5,'MI H'!$I$5:$I$72,"&gt;0")+COUNTIFS('CA F'!$D$5:$D$72,CLUBS!$B5,'CA F'!$I$5:$I$72,"&gt;0")+COUNTIFS('CA H'!$D$5:$D$72,CLUBS!$B5,'CA H'!$I$5:$I$72,"&gt;0")+COUNTIFS('JU F'!$D$5:$D$72,CLUBS!$B5,'JU F'!$I$5:$I$72,"&gt;0")+COUNTIFS('JU H'!$D$5:$D$72,CLUBS!$B5,'JU H'!$I$5:$I$72,"&gt;0")</f>
        <v>9</v>
      </c>
      <c r="H5" s="26">
        <f>SUMIF('MP F'!$D$5:$D$72,CLUBS!$B5,'MP F'!$J$5:$J$72)+SUMIF('MP H'!$D$5:$D$72,CLUBS!$B5,'MP H'!$J$5:$J$72)+SUMIF('PO F'!$D$5:$D$72,CLUBS!$B5,'PO F'!$J$5:$J$72)+SUMIF('PO H'!$D$5:$D$72,CLUBS!$B5,'PO H'!$J$5:$J$72)+SUMIF('PU F'!$D$5:$D$72,CLUBS!$B5,'PU F'!$J$5:$J$72)+SUMIF('PU H'!$D$5:$D$72,CLUBS!$B5,'PU H'!$J$5:$J$72)+SUMIF('BE F'!$D$5:$D$72,CLUBS!$B5,'BE F'!$J$5:$J$72)+SUMIF('BE H'!$D$5:$D$72,CLUBS!$B5,'BE H'!$J$5:$J$72)+SUMIF('MI F'!$D$5:$D$72,CLUBS!$B5,'MI F'!$J$5:$J$72)+SUMIF('MI H'!$D$5:$D$72,CLUBS!$B5,'MI H'!$J$5:$J$72)+SUMIF('CA F'!$D$5:$D$72,CLUBS!$B5,'CA F'!$J$5:$J$72)+SUMIF('CA H'!$D$5:$D$72,CLUBS!$B5,'CA H'!$J$5:$J$72)+SUMIF('JU F'!$D$5:$D$72,CLUBS!$B5,'JU F'!$J$5:$J$72)+SUMIF('JU H'!$D$5:$D$72,CLUBS!$B5,'JU H'!$J$5:$J$72)</f>
        <v>285</v>
      </c>
      <c r="I5" s="68">
        <f>COUNTIFS('MP F'!$D$5:$D$72,CLUBS!$B5,'MP F'!$K$5:$K$72,"&gt;0")+COUNTIFS('MP H'!$D$5:$D$72,CLUBS!$B5,'MP H'!$K$5:$K$72,"&gt;0")+COUNTIFS('PO F'!$D$5:$D$72,CLUBS!$B5,'PO F'!$K$5:$K$72,"&gt;0")+COUNTIFS('PO H'!$D$5:$D$72,CLUBS!$B5,'PO H'!$K$5:$K$72,"&gt;0")+COUNTIFS('PU F'!$D$5:$D$72,CLUBS!$B5,'PU F'!$K$5:$K$72,"&gt;0")+COUNTIFS('PU H'!$D$5:$D$72,CLUBS!$B5,'PU H'!$K$5:$K$72,"&gt;0")+COUNTIFS('BE F'!$D$5:$D$72,CLUBS!$B5,'BE F'!$K$5:$K$72,"&gt;0")+COUNTIFS('BE H'!$D$5:$D$72,CLUBS!$B5,'BE H'!$K$5:$K$72,"&gt;0")+COUNTIFS('MI F'!$D$5:$D$72,CLUBS!$B5,'MI F'!$K$5:$K$72,"&gt;0")+COUNTIFS('MI H'!$D$5:$D$72,CLUBS!$B5,'MI H'!$K$5:$K$72,"&gt;0")+COUNTIFS('CA F'!$D$5:$D$72,CLUBS!$B5,'CA F'!$K$5:$K$72,"&gt;0")+COUNTIFS('CA H'!$D$5:$D$72,CLUBS!$B5,'CA H'!$K$5:$K$72,"&gt;0")+COUNTIFS('JU F'!$D$5:$D$72,CLUBS!$B5,'JU F'!$K$5:$K$72,"&gt;0")+COUNTIFS('JU H'!$D$5:$D$72,CLUBS!$B5,'JU H'!$K$5:$K$72,"&gt;0")</f>
        <v>0</v>
      </c>
      <c r="J5" s="68">
        <f>SUMIF('MP F'!$D$5:$D$72,CLUBS!$B5,'MP F'!$L$5:$L$72)+SUMIF('MP H'!$D$5:$D$72,CLUBS!$B5,'MP H'!$L$5:$L$72)+SUMIF('PO F'!$D$5:$D$72,CLUBS!$B5,'PO F'!$L$5:$L$72)+SUMIF('PO H'!$D$5:$D$72,CLUBS!$B5,'PO H'!$L$5:$L$72)+SUMIF('PU F'!$D$5:$D$72,CLUBS!$B5,'PU F'!$L$5:$L$72)+SUMIF('PU H'!$D$5:$D$72,CLUBS!$B5,'PU H'!$L$5:$L$72)+SUMIF('BE F'!$D$5:$D$72,CLUBS!$B5,'BE F'!$L$5:$L$72)+SUMIF('BE H'!$D$5:$D$72,CLUBS!$B5,'BE H'!$L$5:$L$72)+SUMIF('MI F'!$D$5:$D$72,CLUBS!$B5,'MI F'!$L$5:$L$72)+SUMIF('MI H'!$D$5:$D$72,CLUBS!$B5,'MI H'!$L$5:$L$72)+SUMIF('CA F'!$D$5:$D$72,CLUBS!$B5,'CA F'!$L$5:$L$72)+SUMIF('CA H'!$D$5:$D$72,CLUBS!$B5,'CA H'!$L$5:$L$72)+SUMIF('JU F'!$D$5:$D$72,CLUBS!$B5,'JU F'!$L$5:$L$72)+SUMIF('JU H'!$D$5:$D$72,CLUBS!$B5,'JU H'!$L$5:$L$72)</f>
        <v>0</v>
      </c>
      <c r="K5" s="26">
        <f>COUNTIFS('MP F'!$D$5:$D$72,CLUBS!$B5,'MP F'!$M$5:$M$72,"&gt;0")+COUNTIFS('MP H'!$D$5:$D$72,CLUBS!$B5,'MP H'!$M$5:$M$72,"&gt;0")+COUNTIFS('PO F'!$D$5:$D$72,CLUBS!$B5,'PO F'!$M$5:$M$72,"&gt;0")+COUNTIFS('PO H'!$D$5:$D$72,CLUBS!$B5,'PO H'!$M$5:$M$72,"&gt;0")+COUNTIFS('PU F'!$D$5:$D$72,CLUBS!$B5,'PU F'!$M$5:$M$72,"&gt;0")+COUNTIFS('PU H'!$D$5:$D$72,CLUBS!$B5,'PU H'!$M$5:$M$72,"&gt;0")+COUNTIFS('BE F'!$D$5:$D$72,CLUBS!$B5,'BE F'!$M$5:$M$72,"&gt;0")+COUNTIFS('BE H'!$D$5:$D$72,CLUBS!$B5,'BE H'!$M$5:$M$72,"&gt;0")+COUNTIFS('MI F'!$D$5:$D$72,CLUBS!$B5,'MI F'!$M$5:$M$72,"&gt;0")+COUNTIFS('MI H'!$D$5:$D$72,CLUBS!$B5,'MI H'!$M$5:$M$72,"&gt;0")+COUNTIFS('CA F'!$D$5:$D$72,CLUBS!$B5,'CA F'!$M$5:$M$72,"&gt;0")+COUNTIFS('CA H'!$D$5:$D$72,CLUBS!$B5,'CA H'!$M$5:$M$72,"&gt;0")+COUNTIFS('JU F'!$D$5:$D$72,CLUBS!$B5,'JU F'!$M$5:$M$72,"&gt;0")+COUNTIFS('JU H'!$D$5:$D$72,CLUBS!$B5,'JU H'!$M$5:$M$72,"&gt;0")</f>
        <v>0</v>
      </c>
      <c r="L5" s="26">
        <f>SUMIF('MP F'!$D$5:$D$72,CLUBS!$B5,'MP F'!$N$5:$N$72)+SUMIF('MP H'!$D$5:$D$72,CLUBS!$B5,'MP H'!$N$5:$N$72)+SUMIF('PO F'!$D$5:$D$72,CLUBS!$B5,'PO F'!$N$5:$N$72)+SUMIF('PO H'!$D$5:$D$72,CLUBS!$B5,'PO H'!$N$5:$N$72)+SUMIF('PU F'!$D$5:$D$72,CLUBS!$B5,'PU F'!$N$5:$N$72)+SUMIF('PU H'!$D$5:$D$72,CLUBS!$B5,'PU H'!$N$5:$N$72)+SUMIF('BE F'!$D$5:$D$72,CLUBS!$B5,'BE F'!$N$5:$N$72)+SUMIF('BE H'!$D$5:$D$72,CLUBS!$B5,'BE H'!$N$5:$N$72)+SUMIF('MI F'!$D$5:$D$72,CLUBS!$B5,'MI F'!$N$5:$N$72)+SUMIF('MI H'!$D$5:$D$72,CLUBS!$B5,'MI H'!$N$5:$N$72)+SUMIF('CA F'!$D$5:$D$72,CLUBS!$B5,'CA F'!$N$5:$N$72)+SUMIF('CA H'!$D$5:$D$72,CLUBS!$B5,'CA H'!$N$5:$N$72)+SUMIF('JU F'!$D$5:$D$72,CLUBS!$B5,'JU F'!$N$5:$N$72)+SUMIF('JU H'!$D$5:$D$72,CLUBS!$B5,'JU H'!$N$5:$N$72)</f>
        <v>0</v>
      </c>
      <c r="M5" s="68">
        <f>COUNTIFS('MP F'!$D$5:$D$72,CLUBS!$B5,'MP F'!$O$5:$O$72,"&gt;0")+COUNTIFS('MP H'!$D$5:$D$72,CLUBS!$B5,'MP H'!$O$5:$O$72,"&gt;0")+COUNTIFS('PO F'!$D$5:$D$72,CLUBS!$B5,'PO F'!$O$5:$O$72,"&gt;0")+COUNTIFS('PO H'!$D$5:$D$72,CLUBS!$B5,'PO H'!$O$5:$O$72,"&gt;0")+COUNTIFS('PU F'!$D$5:$D$72,CLUBS!$B5,'PU F'!$O$5:$O$72,"&gt;0")+COUNTIFS('PU H'!$D$5:$D$72,CLUBS!$B5,'PU H'!$O$5:$O$72,"&gt;0")+COUNTIFS('BE F'!$D$5:$D$72,CLUBS!$B5,'BE F'!$O$5:$O$72,"&gt;0")+COUNTIFS('BE H'!$D$5:$D$72,CLUBS!$B5,'BE H'!$O$5:$O$72,"&gt;0")+COUNTIFS('MI F'!$D$5:$D$72,CLUBS!$B5,'MI F'!$O$5:$O$72,"&gt;0")+COUNTIFS('MI H'!$D$5:$D$72,CLUBS!$B5,'MI H'!$O$5:$O$72,"&gt;0")+COUNTIFS('CA F'!$D$5:$D$72,CLUBS!$B5,'CA F'!$O$5:$O$72,"&gt;0")+COUNTIFS('CA H'!$D$5:$D$72,CLUBS!$B5,'CA H'!$O$5:$O$72,"&gt;0")+COUNTIFS('JU F'!$D$5:$D$72,CLUBS!$B5,'JU F'!$O$5:$O$72,"&gt;0")+COUNTIFS('JU H'!$D$5:$D$72,CLUBS!$B5,'JU H'!$O$5:$O$72,"&gt;0")</f>
        <v>0</v>
      </c>
      <c r="N5" s="68">
        <f>SUMIF('MP F'!$D$5:$D$72,CLUBS!$B5,'MP F'!$P$5:$P$72)+SUMIF('MP H'!$D$5:$D$72,CLUBS!$B5,'MP H'!$P$5:$P$72)+SUMIF('PO F'!$D$5:$D$72,CLUBS!$B5,'PO F'!$P$5:$P$72)+SUMIF('PO H'!$D$5:$D$72,CLUBS!$B5,'PO H'!$P$5:$P$72)+SUMIF('PU F'!$D$5:$D$72,CLUBS!$B5,'PU F'!$P$5:$P$72)+SUMIF('PU H'!$D$5:$D$72,CLUBS!$B5,'PU H'!$P$5:$P$72)+SUMIF('BE F'!$D$5:$D$72,CLUBS!$B5,'BE F'!$P$5:$P$72)+SUMIF('BE H'!$D$5:$D$72,CLUBS!$B5,'BE H'!$P$5:$P$72)+SUMIF('MI F'!$D$5:$D$72,CLUBS!$B5,'MI F'!$P$5:$P$72)+SUMIF('MI H'!$D$5:$D$72,CLUBS!$B5,'MI H'!$P$5:$P$72)+SUMIF('CA F'!$D$5:$D$72,CLUBS!$B5,'CA F'!$P$5:$P$72)+SUMIF('CA H'!$D$5:$D$72,CLUBS!$B5,'CA H'!$P$5:$P$72)+SUMIF('JU F'!$D$5:$D$72,CLUBS!$B5,'JU F'!$P$5:$P$72)+SUMIF('JU H'!$D$5:$D$72,CLUBS!$B5,'JU H'!$P$5:$P$72)</f>
        <v>0</v>
      </c>
      <c r="O5" s="26">
        <f>COUNTIFS('MP F'!$D$5:$D$72,CLUBS!$B5,'MP F'!$Q$5:$Q$72,"&gt;0")+COUNTIFS('MP H'!$D$5:$D$72,CLUBS!$B5,'MP H'!$Q$5:$Q$72,"&gt;0")+COUNTIFS('PO F'!$D$5:$D$72,CLUBS!$B5,'PO F'!$Q$5:$Q$72,"&gt;0")+COUNTIFS('PO H'!$D$5:$D$72,CLUBS!$B5,'PO H'!$Q$5:$Q$72,"&gt;0")+COUNTIFS('PU F'!$D$5:$D$72,CLUBS!$B5,'PU F'!$Q$5:$Q$72,"&gt;0")+COUNTIFS('PU H'!$D$5:$D$72,CLUBS!$B5,'PU H'!$Q$5:$Q$72,"&gt;0")+COUNTIFS('BE F'!$D$5:$D$72,CLUBS!$B5,'BE F'!$Q$5:$Q$72,"&gt;0")+COUNTIFS('BE H'!$D$5:$D$72,CLUBS!$B5,'BE H'!$Q$5:$Q$72,"&gt;0")+COUNTIFS('MI F'!$D$5:$D$72,CLUBS!$B5,'MI F'!$Q$5:$Q$72,"&gt;0")+COUNTIFS('MI H'!$D$5:$D$72,CLUBS!$B5,'MI H'!$Q$5:$Q$72,"&gt;0")+COUNTIFS('CA F'!$D$5:$D$72,CLUBS!$B5,'CA F'!$Q$5:$Q$72,"&gt;0")+COUNTIFS('CA H'!$D$5:$D$72,CLUBS!$B5,'CA H'!$Q$5:$Q$72,"&gt;0")+COUNTIFS('JU F'!$D$5:$D$72,CLUBS!$B5,'JU F'!$Q$5:$Q$72,"&gt;0")+COUNTIFS('JU H'!$D$5:$D$72,CLUBS!$B5,'JU H'!$Q$5:$Q$72,"&gt;0")</f>
        <v>0</v>
      </c>
      <c r="P5" s="26">
        <f>SUMIF('MP F'!$D$5:$D$72,CLUBS!$B5,'MP F'!$R$5:$R$72)+SUMIF('MP H'!$D$5:$D$72,CLUBS!$B5,'MP H'!$R$5:$R$72)+SUMIF('PO F'!$D$5:$D$72,CLUBS!$B5,'PO F'!$R$5:$R$72)+SUMIF('PO H'!$D$5:$D$72,CLUBS!$B5,'PO H'!$R$5:$R$72)+SUMIF('PU F'!$D$5:$D$72,CLUBS!$B5,'PU F'!$R$5:$R$72)+SUMIF('PU H'!$D$5:$D$72,CLUBS!$B5,'PU H'!$R$5:$R$72)+SUMIF('BE F'!$D$5:$D$72,CLUBS!$B5,'BE F'!$R$5:$R$72)+SUMIF('BE H'!$D$5:$D$72,CLUBS!$B5,'BE H'!$R$5:$R$72)+SUMIF('MI F'!$D$5:$D$72,CLUBS!$B5,'MI F'!$R$5:$R$72)+SUMIF('MI H'!$D$5:$D$72,CLUBS!$B5,'MI H'!$R$5:$R$72)+SUMIF('CA F'!$D$5:$D$72,CLUBS!$B5,'CA F'!$R$5:$R$72)+SUMIF('CA H'!$D$5:$D$72,CLUBS!$B5,'CA H'!$R$5:$R$72)+SUMIF('JU F'!$D$5:$D$72,CLUBS!$B5,'JU F'!$R$5:$R$72)+SUMIF('JU H'!$D$5:$D$72,CLUBS!$B5,'JU H'!$R$5:$R$72)</f>
        <v>0</v>
      </c>
      <c r="Q5" s="68">
        <f>COUNTIFS('MP F'!$D$5:$D$72,CLUBS!$B5,'MP F'!$S$5:$S$72,"&gt;0")+COUNTIFS('MP H'!$D$5:$D$72,CLUBS!$B5,'MP H'!$S$5:$S$72,"&gt;0")+COUNTIFS('PO F'!$D$5:$D$72,CLUBS!$B5,'PO F'!$S$5:$S$72,"&gt;0")+COUNTIFS('PO H'!$D$5:$D$72,CLUBS!$B5,'PO H'!$S$5:$S$72,"&gt;0")+COUNTIFS('PU F'!$D$5:$D$72,CLUBS!$B5,'PU F'!$S$5:$S$72,"&gt;0")+COUNTIFS('PU H'!$D$5:$D$72,CLUBS!$B5,'PU H'!$S$5:$S$72,"&gt;0")+COUNTIFS('BE F'!$D$5:$D$72,CLUBS!$B5,'BE F'!$S$5:$S$72,"&gt;0")+COUNTIFS('BE H'!$D$5:$D$72,CLUBS!$B5,'BE H'!$S$5:$S$72,"&gt;0")+COUNTIFS('MI F'!$D$5:$D$72,CLUBS!$B5,'MI F'!$S$5:$S$72,"&gt;0")+COUNTIFS('MI H'!$D$5:$D$72,CLUBS!$B5,'MI H'!$S$5:$S$72,"&gt;0")+COUNTIFS('CA F'!$D$5:$D$72,CLUBS!$B5,'CA F'!$S$5:$S$72,"&gt;0")+COUNTIFS('CA H'!$D$5:$D$72,CLUBS!$B5,'CA H'!$S$5:$S$72,"&gt;0")+COUNTIFS('JU F'!$D$5:$D$72,CLUBS!$B5,'JU F'!$S$5:$S$72,"&gt;0")+COUNTIFS('JU H'!$D$5:$D$72,CLUBS!$B5,'JU H'!$S$5:$S$72,"&gt;0")</f>
        <v>0</v>
      </c>
      <c r="R5" s="68">
        <f>SUMIF('MP F'!$D$5:$D$72,CLUBS!$B5,'MP F'!$T$5:$T$72)+SUMIF('MP H'!$D$5:$D$72,CLUBS!$B5,'MP H'!$T$5:$T$72)+SUMIF('PO F'!$D$5:$D$72,CLUBS!$B5,'PO F'!$T$5:$T$72)+SUMIF('PO H'!$D$5:$D$72,CLUBS!$B5,'PO H'!$T$5:$T$72)+SUMIF('PU F'!$D$5:$D$72,CLUBS!$B5,'PU F'!$T$5:$T$72)+SUMIF('PU H'!$D$5:$D$72,CLUBS!$B5,'PU H'!$T$5:$T$72)+SUMIF('BE F'!$D$5:$D$72,CLUBS!$B5,'BE F'!$T$5:$T$72)+SUMIF('BE H'!$D$5:$D$72,CLUBS!$B5,'BE H'!$T$5:$T$72)+SUMIF('MI F'!$D$5:$D$72,CLUBS!$B5,'MI F'!$T$5:$T$72)+SUMIF('MI H'!$D$5:$D$72,CLUBS!$B5,'MI H'!$T$5:$T$72)+SUMIF('CA F'!$D$5:$D$72,CLUBS!$B5,'CA F'!$T$5:$T$72)+SUMIF('CA H'!$D$5:$D$72,CLUBS!$B5,'CA H'!$T$5:$T$72)+SUMIF('JU F'!$D$5:$D$72,CLUBS!$B5,'JU F'!$T$5:$T$72)+SUMIF('JU H'!$D$5:$D$72,CLUBS!$B5,'JU H'!$T$5:$T$72)</f>
        <v>0</v>
      </c>
      <c r="S5" s="26">
        <f>COUNTIFS('MP F'!$D$5:$D$72,CLUBS!$B5,'MP F'!$U$5:$U$72,"&gt;0")+COUNTIFS('MP H'!$D$5:$D$72,CLUBS!$B5,'MP H'!$U$5:$U$72,"&gt;0")+COUNTIFS('PO F'!$D$5:$D$72,CLUBS!$B5,'PO F'!$U$5:$U$72,"&gt;0")+COUNTIFS('PO H'!$D$5:$D$72,CLUBS!$B5,'PO H'!$U$5:$U$72,"&gt;0")+COUNTIFS('PU F'!$D$5:$D$72,CLUBS!$B5,'PU F'!$U$5:$U$72,"&gt;0")+COUNTIFS('PU H'!$D$5:$D$72,CLUBS!$B5,'PU H'!$U$5:$U$72,"&gt;0")+COUNTIFS('BE F'!$D$5:$D$72,CLUBS!$B5,'BE F'!$U$5:$U$72,"&gt;0")+COUNTIFS('BE H'!$D$5:$D$72,CLUBS!$B5,'BE H'!$U$5:$U$72,"&gt;0")+COUNTIFS('MI F'!$D$5:$D$72,CLUBS!$B5,'MI F'!$U$5:$U$72,"&gt;0")+COUNTIFS('MI H'!$D$5:$D$72,CLUBS!$B5,'MI H'!$U$5:$U$72,"&gt;0")+COUNTIFS('CA F'!$D$5:$D$72,CLUBS!$B5,'CA F'!$U$5:$U$72,"&gt;0")+COUNTIFS('CA H'!$D$5:$D$72,CLUBS!$B5,'CA H'!$U$5:$U$72,"&gt;0")+COUNTIFS('JU F'!$D$5:$D$72,CLUBS!$B5,'JU F'!$U$5:$U$72,"&gt;0")+COUNTIFS('JU H'!$D$5:$D$72,CLUBS!$B5,'JU H'!$U$5:$U$72,"&gt;0")</f>
        <v>0</v>
      </c>
      <c r="T5" s="26">
        <f>SUMIF('MP F'!$D$5:$D$72,CLUBS!$B5,'MP F'!$V$5:$V$72)+SUMIF('MP H'!$D$5:$D$72,CLUBS!$B5,'MP H'!$V$5:$V$72)+SUMIF('PO F'!$D$5:$D$72,CLUBS!$B5,'PO F'!$V$5:$V$72)+SUMIF('PO H'!$D$5:$D$72,CLUBS!$B5,'PO H'!$V$5:$V$72)+SUMIF('PU F'!$D$5:$D$72,CLUBS!$B5,'PU F'!$V$5:$V$72)+SUMIF('PU H'!$D$5:$D$72,CLUBS!$B5,'PU H'!$V$5:$V$72)+SUMIF('BE F'!$D$5:$D$72,CLUBS!$B5,'BE F'!$V$5:$V$72)+SUMIF('BE H'!$D$5:$D$72,CLUBS!$B5,'BE H'!$V$5:$V$72)+SUMIF('MI F'!$D$5:$D$72,CLUBS!$B5,'MI F'!$V$5:$V$72)+SUMIF('MI H'!$D$5:$D$72,CLUBS!$B5,'MI H'!$V$5:$V$72)+SUMIF('CA F'!$D$5:$D$72,CLUBS!$B5,'CA F'!$V$5:$V$72)+SUMIF('CA H'!$D$5:$D$72,CLUBS!$B5,'CA H'!$V$5:$V$72)+SUMIF('JU F'!$D$5:$D$72,CLUBS!$B5,'JU F'!$V$5:$V$72)+SUMIF('JU H'!$D$5:$D$72,CLUBS!$B5,'JU H'!$V$5:$V$72)</f>
        <v>0</v>
      </c>
      <c r="U5" s="68">
        <f>COUNTIFS('MP F'!$D$5:$D$72,CLUBS!$B5,'MP F'!$W$5:$W$72,"&gt;0")+COUNTIFS('MP H'!$D$5:$D$72,CLUBS!$B5,'MP H'!$W$5:$W$72,"&gt;0")+COUNTIFS('PO F'!$D$5:$D$72,CLUBS!$B5,'PO F'!$W$5:$W$72,"&gt;0")+COUNTIFS('PO H'!$D$5:$D$72,CLUBS!$B5,'PO H'!$W$5:$W$72,"&gt;0")+COUNTIFS('PU F'!$D$5:$D$72,CLUBS!$B5,'PU F'!$W$5:$W$72,"&gt;0")+COUNTIFS('PU H'!$D$5:$D$72,CLUBS!$B5,'PU H'!$W$5:$W$72,"&gt;0")+COUNTIFS('BE F'!$D$5:$D$72,CLUBS!$B5,'BE F'!$W$5:$W$72,"&gt;0")+COUNTIFS('BE H'!$D$5:$D$72,CLUBS!$B5,'BE H'!$W$5:$W$72,"&gt;0")+COUNTIFS('MI F'!$D$5:$D$72,CLUBS!$B5,'MI F'!$W$5:$W$72,"&gt;0")+COUNTIFS('MI H'!$D$5:$D$72,CLUBS!$B5,'MI H'!$W$5:$W$72,"&gt;0")+COUNTIFS('CA F'!$D$5:$D$72,CLUBS!$B5,'CA F'!$W$5:$W$72,"&gt;0")+COUNTIFS('CA H'!$D$5:$D$72,CLUBS!$B5,'CA H'!$W$5:$W$72,"&gt;0")+COUNTIFS('JU F'!$D$5:$D$72,CLUBS!$B5,'JU F'!$W$5:$W$72,"&gt;0")+COUNTIFS('JU H'!$D$5:$D$72,CLUBS!$B5,'JU H'!$W$5:$W$72,"&gt;0")</f>
        <v>0</v>
      </c>
      <c r="V5" s="68">
        <f>SUMIF('MP F'!$D$5:$D$72,CLUBS!$B5,'MP F'!$X$5:$X$72)+SUMIF('MP H'!$D$5:$D$72,CLUBS!$B5,'MP H'!$X$5:$X$72)+SUMIF('PO F'!$D$5:$D$72,CLUBS!$B5,'PO F'!$X$5:$X$72)+SUMIF('PO H'!$D$5:$D$72,CLUBS!$B5,'PO H'!$X$5:$X$72)+SUMIF('PU F'!$D$5:$D$72,CLUBS!$B5,'PU F'!$X$5:$X$72)+SUMIF('PU H'!$D$5:$D$72,CLUBS!$B5,'PU H'!$X$5:$X$72)+SUMIF('BE F'!$D$5:$D$72,CLUBS!$B5,'BE F'!$X$5:$X$72)+SUMIF('BE H'!$D$5:$D$72,CLUBS!$B5,'BE H'!$X$5:$X$72)+SUMIF('MI F'!$D$5:$D$72,CLUBS!$B5,'MI F'!$X$5:$X$72)+SUMIF('MI H'!$D$5:$D$72,CLUBS!$B5,'MI H'!$X$5:$X$72)+SUMIF('CA F'!$D$5:$D$72,CLUBS!$B5,'CA F'!$X$5:$X$72)+SUMIF('CA H'!$D$5:$D$72,CLUBS!$B5,'CA H'!$X$5:$X$72)+SUMIF('JU F'!$D$5:$D$72,CLUBS!$B5,'JU F'!$X$5:$X$72)+SUMIF('JU H'!$D$5:$D$72,CLUBS!$B5,'JU H'!$X$5:$X$72)</f>
        <v>0</v>
      </c>
      <c r="W5" s="26">
        <f>COUNTIFS('MP F'!$D$5:$D$72,CLUBS!$B5,'MP F'!$Y$5:$Y$72,"&gt;0")+COUNTIFS('MP H'!$D$5:$D$72,CLUBS!$B5,'MP H'!$Y$5:$Y$72,"&gt;0")+COUNTIFS('PO F'!$D$5:$D$72,CLUBS!$B5,'PO F'!$Y$5:$Y$72,"&gt;0")+COUNTIFS('PO H'!$D$5:$D$72,CLUBS!$B5,'PO H'!$Y$5:$Y$72,"&gt;0")+COUNTIFS('PU F'!$D$5:$D$72,CLUBS!$B5,'PU F'!$Y$5:$Y$72,"&gt;0")+COUNTIFS('PU H'!$D$5:$D$72,CLUBS!$B5,'PU H'!$Y$5:$Y$72,"&gt;0")+COUNTIFS('BE F'!$D$5:$D$72,CLUBS!$B5,'BE F'!$Y$5:$Y$72,"&gt;0")+COUNTIFS('BE H'!$D$5:$D$72,CLUBS!$B5,'BE H'!$Y$5:$Y$72,"&gt;0")+COUNTIFS('MI F'!$D$5:$D$72,CLUBS!$B5,'MI F'!$Y$5:$Y$72,"&gt;0")+COUNTIFS('MI H'!$D$5:$D$72,CLUBS!$B5,'MI H'!$Y$5:$Y$72,"&gt;0")+COUNTIFS('CA F'!$D$5:$D$72,CLUBS!$B5,'CA F'!$Y$5:$Y$72,"&gt;0")+COUNTIFS('CA H'!$D$5:$D$72,CLUBS!$B5,'CA H'!$Y$5:$Y$72,"&gt;0")+COUNTIFS('JU F'!$D$5:$D$72,CLUBS!$B5,'JU F'!$Y$5:$Y$72,"&gt;0")+COUNTIFS('JU H'!$D$5:$D$72,CLUBS!$B5,'JU H'!$Y$5:$Y$72,"&gt;0")</f>
        <v>0</v>
      </c>
      <c r="X5" s="26">
        <f>SUMIF('MP F'!$D$5:$D$72,CLUBS!$B5,'MP F'!$Z$5:$Z$72)+SUMIF('MP H'!$D$5:$D$72,CLUBS!$B5,'MP H'!$Z$5:$Z$72)+SUMIF('PO F'!$D$5:$D$72,CLUBS!$B5,'PO F'!$Z$5:$Z$72)+SUMIF('PO H'!$D$5:$D$72,CLUBS!$B5,'PO H'!$Z$5:$Z$72)+SUMIF('PU F'!$D$5:$D$72,CLUBS!$B5,'PU F'!$Z$5:$Z$72)+SUMIF('PU H'!$D$5:$D$72,CLUBS!$B5,'PU H'!$Z$5:$Z$72)+SUMIF('BE F'!$D$5:$D$72,CLUBS!$B5,'BE F'!$Z$5:$Z$72)+SUMIF('BE H'!$D$5:$D$72,CLUBS!$B5,'BE H'!$Z$5:$Z$72)+SUMIF('MI F'!$D$5:$D$72,CLUBS!$B5,'MI F'!$Z$5:$Z$72)+SUMIF('MI H'!$D$5:$D$72,CLUBS!$B5,'MI H'!$Z$5:$Z$72)+SUMIF('CA F'!$D$5:$D$72,CLUBS!$B5,'CA F'!$Z$5:$Z$72)+SUMIF('CA H'!$D$5:$D$72,CLUBS!$B5,'CA H'!$Z$5:$Z$72)+SUMIF('JU F'!$D$5:$D$72,CLUBS!$B5,'JU F'!$Z$5:$Z$72)+SUMIF('JU H'!$D$5:$D$72,CLUBS!$B5,'JU H'!$Z$5:$Z$72)</f>
        <v>0</v>
      </c>
      <c r="Y5" s="26">
        <f>COUNTIFS('MP F'!$D$5:$D$72,CLUBS!$B5,'MP F'!$AA$5:$AA$72,"&gt;0")+COUNTIFS('MP H'!$D$5:$D$72,CLUBS!$B5,'MP H'!$AA$5:$AA$72,"&gt;0")+COUNTIFS('PO F'!$D$5:$D$72,CLUBS!$B5,'PO F'!$AA$5:$AA$72,"&gt;0")+COUNTIFS('PO H'!$D$5:$D$72,CLUBS!$B5,'PO H'!$AA$5:$AA$72,"&gt;0")+COUNTIFS('PU F'!$D$5:$D$72,CLUBS!$B5,'PU F'!$AA$5:$AA$72,"&gt;0")+COUNTIFS('PU H'!$D$5:$D$72,CLUBS!$B5,'PU H'!$AA$5:$AA$72,"&gt;0")+COUNTIFS('BE F'!$D$5:$D$72,CLUBS!$B5,'BE F'!$AA$5:$AA$72,"&gt;0")+COUNTIFS('BE H'!$D$5:$D$72,CLUBS!$B5,'BE H'!$AA$5:$AA$72,"&gt;0")+COUNTIFS('MI F'!$D$5:$D$72,CLUBS!$B5,'MI F'!$AA$5:$AA$72,"&gt;0")+COUNTIFS('MI H'!$D$5:$D$72,CLUBS!$B5,'MI H'!$AA$5:$AA$72,"&gt;0")+COUNTIFS('CA F'!$D$5:$D$72,CLUBS!$B5,'CA F'!$AA$5:$AA$72,"&gt;0")+COUNTIFS('CA H'!$D$5:$D$72,CLUBS!$B5,'CA H'!$AA$5:$AA$72,"&gt;0")+COUNTIFS('JU F'!$D$5:$D$72,CLUBS!$B5,'JU F'!$AA$5:$AA$72,"&gt;0")+COUNTIFS('JU H'!$D$5:$D$72,CLUBS!$B5,'JU H'!$AA$5:$AA$72,"&gt;0")</f>
        <v>0</v>
      </c>
      <c r="Z5" s="26">
        <f>SUMIF('MP F'!$D$5:$D$72,CLUBS!$B5,'MP F'!$AB$5:$AB$72)+SUMIF('MP H'!$D$5:$D$72,CLUBS!$B5,'MP H'!$AB$5:$AB$72)+SUMIF('PO F'!$D$5:$D$72,CLUBS!$B5,'PO F'!$AB$5:$AB$72)+SUMIF('PO H'!$D$5:$D$72,CLUBS!$B5,'PO H'!$AB$5:$AB$72)+SUMIF('PU F'!$D$5:$D$72,CLUBS!$B5,'PU F'!$AB$5:$AB$72)+SUMIF('PU H'!$D$5:$D$72,CLUBS!$B5,'PU H'!$AB$5:$AB$72)+SUMIF('BE F'!$D$5:$D$72,CLUBS!$B5,'BE F'!$AB$5:$AB$72)+SUMIF('BE H'!$D$5:$D$72,CLUBS!$B5,'BE H'!$AB$5:$AB$72)+SUMIF('MI F'!$D$5:$D$72,CLUBS!$B5,'MI F'!$AB$5:$AB$72)+SUMIF('MI H'!$D$5:$D$72,CLUBS!$B5,'MI H'!$AB$5:$AB$72)+SUMIF('CA F'!$D$5:$D$72,CLUBS!$B5,'CA F'!$AB$5:$AB$72)+SUMIF('CA H'!$D$5:$D$72,CLUBS!$B5,'CA H'!$AB$5:$AB$72)+SUMIF('JU F'!$D$5:$D$72,CLUBS!$B5,'JU F'!$AB$5:$AB$72)+SUMIF('JU H'!$D$5:$D$72,CLUBS!$B5,'JU H'!$AB$5:$AB$72)</f>
        <v>0</v>
      </c>
      <c r="AA5" s="26">
        <f>COUNTIFS('MP F'!$D$5:$D$72,CLUBS!$B5,'MP F'!$AC$5:$AC$72,"&gt;0")+COUNTIFS('MP H'!$D$5:$D$72,CLUBS!$B5,'MP H'!$AC$5:$AC$72,"&gt;0")+COUNTIFS('PO F'!$D$5:$D$72,CLUBS!$B5,'PO F'!$AC$5:$AC$72,"&gt;0")+COUNTIFS('PO H'!$D$5:$D$72,CLUBS!$B5,'PO H'!$AC$5:$AC$72,"&gt;0")+COUNTIFS('PU F'!$D$5:$D$72,CLUBS!$B5,'PU F'!$AC$5:$AC$72,"&gt;0")+COUNTIFS('PU H'!$D$5:$D$72,CLUBS!$B5,'PU H'!$AC$5:$AC$72,"&gt;0")+COUNTIFS('BE F'!$D$5:$D$72,CLUBS!$B5,'BE F'!$AC$5:$AC$72,"&gt;0")+COUNTIFS('BE H'!$D$5:$D$72,CLUBS!$B5,'BE H'!$AC$5:$AC$72,"&gt;0")+COUNTIFS('MI F'!$D$5:$D$72,CLUBS!$B5,'MI F'!$AC$5:$AC$72,"&gt;0")+COUNTIFS('MI H'!$D$5:$D$72,CLUBS!$B5,'MI H'!$AC$5:$AC$72,"&gt;0")+COUNTIFS('CA F'!$D$5:$D$72,CLUBS!$B5,'CA F'!$AC$5:$AC$72,"&gt;0")+COUNTIFS('CA H'!$D$5:$D$72,CLUBS!$B5,'CA H'!$AC$5:$AC$72,"&gt;0")+COUNTIFS('JU F'!$D$5:$D$72,CLUBS!$B5,'JU F'!$AC$5:$AC$72,"&gt;0")+COUNTIFS('JU H'!$D$5:$D$72,CLUBS!$B5,'JU H'!$AC$5:$AC$72,"&gt;0")</f>
        <v>0</v>
      </c>
      <c r="AB5" s="26">
        <f>SUMIF('MP F'!$D$5:$D$72,CLUBS!$B5,'MP F'!$AD$5:$AD$72)+SUMIF('MP H'!$D$5:$D$72,CLUBS!$B5,'MP H'!$AD$5:$AD$72)+SUMIF('PO F'!$D$5:$D$72,CLUBS!$B5,'PO F'!$AD$5:$AD$72)+SUMIF('PO H'!$D$5:$D$72,CLUBS!$B5,'PO H'!$AD$5:$AD$72)+SUMIF('PU F'!$D$5:$D$72,CLUBS!$B5,'PU F'!$AD$5:$AD$72)+SUMIF('PU H'!$D$5:$D$72,CLUBS!$B5,'PU H'!$AD$5:$AD$72)+SUMIF('BE F'!$D$5:$D$72,CLUBS!$B5,'BE F'!$AD$5:$AD$72)+SUMIF('BE H'!$D$5:$D$72,CLUBS!$B5,'BE H'!$AD$5:$AD$72)+SUMIF('MI F'!$D$5:$D$72,CLUBS!$B5,'MI F'!$AD$5:$AD$72)+SUMIF('MI H'!$D$5:$D$72,CLUBS!$B5,'MI H'!$AD$5:$AD$72)+SUMIF('CA F'!$D$5:$D$72,CLUBS!$B5,'CA F'!$AD$5:$AD$72)+SUMIF('CA H'!$D$5:$D$72,CLUBS!$B5,'CA H'!$AD$5:$AD$72)+SUMIF('JU F'!$D$5:$D$72,CLUBS!$B5,'JU F'!$AD$5:$AD$72)+SUMIF('JU H'!$D$5:$D$72,CLUBS!$B5,'JU H'!$AD$5:$AD$72)</f>
        <v>0</v>
      </c>
      <c r="AC5" s="26">
        <f>COUNTIFS('MP F'!$D$5:$D$72,CLUBS!$B5,'MP F'!$AE$5:$AE$72,"&gt;0")+COUNTIFS('MP H'!$D$5:$D$72,CLUBS!$B5,'MP H'!$AE$5:$AE$72,"&gt;0")+COUNTIFS('PO F'!$D$5:$D$72,CLUBS!$B5,'PO F'!$AE$5:$AE$72,"&gt;0")+COUNTIFS('PO H'!$D$5:$D$72,CLUBS!$B5,'PO H'!$AE$5:$AE$72,"&gt;0")+COUNTIFS('PU F'!$D$5:$D$72,CLUBS!$B5,'PU F'!$AE$5:$AE$72,"&gt;0")+COUNTIFS('PU H'!$D$5:$D$72,CLUBS!$B5,'PU H'!$AE$5:$AE$72,"&gt;0")+COUNTIFS('BE F'!$D$5:$D$72,CLUBS!$B5,'BE F'!$AE$5:$AE$72,"&gt;0")+COUNTIFS('BE H'!$D$5:$D$72,CLUBS!$B5,'BE H'!$AE$5:$AE$72,"&gt;0")+COUNTIFS('MI F'!$D$5:$D$72,CLUBS!$B5,'MI F'!$AE$5:$AE$72,"&gt;0")+COUNTIFS('MI H'!$D$5:$D$72,CLUBS!$B5,'MI H'!$AE$5:$AE$72,"&gt;0")+COUNTIFS('CA F'!$D$5:$D$72,CLUBS!$B5,'CA F'!$AE$5:$AE$72,"&gt;0")+COUNTIFS('CA H'!$D$5:$D$72,CLUBS!$B5,'CA H'!$AE$5:$AE$72,"&gt;0")+COUNTIFS('JU F'!$D$5:$D$72,CLUBS!$B5,'JU F'!$AE$5:$AE$72,"&gt;0")+COUNTIFS('JU H'!$D$5:$D$72,CLUBS!$B5,'JU H'!$AE$5:$AE$72,"&gt;0")</f>
        <v>0</v>
      </c>
      <c r="AD5" s="26">
        <f>SUMIF('MP F'!$D$5:$D$72,CLUBS!$B5,'MP F'!$AF$5:$AF$72)+SUMIF('MP H'!$D$5:$D$72,CLUBS!$B5,'MP H'!$AF$5:$AF$72)+SUMIF('PO F'!$D$5:$D$72,CLUBS!$B5,'PO F'!$AF$5:$AF$72)+SUMIF('PO H'!$D$5:$D$72,CLUBS!$B5,'PO H'!$AF$5:$AF$72)+SUMIF('PU F'!$D$5:$D$72,CLUBS!$B5,'PU F'!$AF$5:$AF$72)+SUMIF('PU H'!$D$5:$D$72,CLUBS!$B5,'PU H'!$AF$5:$AF$72)+SUMIF('BE F'!$D$5:$D$72,CLUBS!$B5,'BE F'!$AF$5:$AF$72)+SUMIF('BE H'!$D$5:$D$72,CLUBS!$B5,'BE H'!$AF$5:$AF$72)+SUMIF('MI F'!$D$5:$D$72,CLUBS!$B5,'MI F'!$AF$5:$AF$72)+SUMIF('MI H'!$D$5:$D$72,CLUBS!$B5,'MI H'!$AF$5:$AF$72)+SUMIF('CA F'!$D$5:$D$72,CLUBS!$B5,'CA F'!$AF$5:$AF$72)+SUMIF('CA H'!$D$5:$D$72,CLUBS!$B5,'CA H'!$AF$5:$AF$72)+SUMIF('JU F'!$D$5:$D$72,CLUBS!$B5,'JU F'!$AF$5:$AF$72)+SUMIF('JU H'!$D$5:$D$72,CLUBS!$B5,'JU H'!$AF$5:$AF$72)</f>
        <v>0</v>
      </c>
      <c r="AE5" s="26">
        <f>COUNTIFS('MP F'!$D$5:$D$72,CLUBS!$B5,'MP F'!$AG$5:$AG$72,"&gt;0")+COUNTIFS('MP H'!$D$5:$D$72,CLUBS!$B5,'MP H'!$AG$5:$AG$72,"&gt;0")+COUNTIFS('PO F'!$D$5:$D$72,CLUBS!$B5,'PO F'!$AG$5:$AG$72,"&gt;0")+COUNTIFS('PO H'!$D$5:$D$72,CLUBS!$B5,'PO H'!$AG$5:$AG$72,"&gt;0")+COUNTIFS('PU F'!$D$5:$D$72,CLUBS!$B5,'PU F'!$AG$5:$AG$72,"&gt;0")+COUNTIFS('PU H'!$D$5:$D$72,CLUBS!$B5,'PU H'!$AG$5:$AG$72,"&gt;0")+COUNTIFS('BE F'!$D$5:$D$72,CLUBS!$B5,'BE F'!$AG$5:$AG$72,"&gt;0")+COUNTIFS('BE H'!$D$5:$D$72,CLUBS!$B5,'BE H'!$AG$5:$AG$72,"&gt;0")+COUNTIFS('MI F'!$D$5:$D$72,CLUBS!$B5,'MI F'!$AG$5:$AG$72,"&gt;0")+COUNTIFS('MI H'!$D$5:$D$72,CLUBS!$B5,'MI H'!$AG$5:$AG$72,"&gt;0")+COUNTIFS('CA F'!$D$5:$D$72,CLUBS!$B5,'CA F'!$AG$5:$AG$72,"&gt;0")+COUNTIFS('CA H'!$D$5:$D$72,CLUBS!$B5,'CA H'!$AG$5:$AG$72,"&gt;0")+COUNTIFS('JU F'!$D$5:$D$72,CLUBS!$B5,'JU F'!$AG$5:$AG$72,"&gt;0")+COUNTIFS('JU H'!$D$5:$D$72,CLUBS!$B5,'JU H'!$AG$5:$AG$72,"&gt;0")</f>
        <v>0</v>
      </c>
      <c r="AF5" s="26">
        <f>SUMIF('MP F'!$D$5:$D$72,CLUBS!$B5,'MP F'!$AH$5:$AH$72)+SUMIF('MP H'!$D$5:$D$72,CLUBS!$B5,'MP H'!$AH$5:$AH$72)+SUMIF('PO F'!$D$5:$D$72,CLUBS!$B5,'PO F'!$AH$5:$AH$72)+SUMIF('PO H'!$D$5:$D$72,CLUBS!$B5,'PO H'!$AH$5:$AH$72)+SUMIF('PU F'!$D$5:$D$72,CLUBS!$B5,'PU F'!$AH$5:$AH$72)+SUMIF('PU H'!$D$5:$D$72,CLUBS!$B5,'PU H'!$AH$5:$AH$72)+SUMIF('BE F'!$D$5:$D$72,CLUBS!$B5,'BE F'!$AH$5:$AH$72)+SUMIF('BE H'!$D$5:$D$72,CLUBS!$B5,'BE H'!$AH$5:$AH$72)+SUMIF('MI F'!$D$5:$D$72,CLUBS!$B5,'MI F'!$AH$5:$AH$72)+SUMIF('MI H'!$D$5:$D$72,CLUBS!$B5,'MI H'!$AH$5:$AH$72)+SUMIF('CA F'!$D$5:$D$72,CLUBS!$B5,'CA F'!$AH$5:$AH$72)+SUMIF('CA H'!$D$5:$D$72,CLUBS!$B5,'CA H'!$AH$5:$AH$72)+SUMIF('JU F'!$D$5:$D$72,CLUBS!$B5,'JU F'!$AH$5:$AH$72)+SUMIF('JU H'!$D$5:$D$72,CLUBS!$B5,'JU H'!$AH$5:$AH$72)</f>
        <v>0</v>
      </c>
      <c r="AG5" s="16">
        <f t="shared" si="1"/>
        <v>15</v>
      </c>
      <c r="AH5" s="28">
        <f t="shared" si="2"/>
        <v>615</v>
      </c>
      <c r="AI5" s="29">
        <f t="shared" si="3"/>
        <v>41</v>
      </c>
      <c r="AJ5" s="14">
        <f>COUNTIF('Licenciés Jeunes 2023'!F:F,CLUBS!B5)</f>
        <v>0</v>
      </c>
      <c r="AK5" s="27">
        <f t="shared" si="4"/>
        <v>0</v>
      </c>
      <c r="AL5" s="22"/>
    </row>
    <row r="6" spans="1:38" ht="13.5">
      <c r="A6" s="34">
        <f t="shared" si="0"/>
        <v>2</v>
      </c>
      <c r="B6" s="64" t="s">
        <v>43</v>
      </c>
      <c r="C6" s="14">
        <f>COUNTIFS('MP F'!$D$5:$D$72,CLUBS!$B6,'MP F'!$E$5:$E$72,"&gt;0")+COUNTIFS('MP H'!$D$5:$D$72,CLUBS!$B6,'MP H'!$E$5:$E$72,"&gt;0")+COUNTIFS('PO F'!$D$5:$D$72,CLUBS!$B6,'PO F'!$E$5:$E$72,"&gt;0")+COUNTIFS('PO H'!$D$5:$D$72,CLUBS!$B6,'PO H'!$E$5:$E$72,"&gt;0")+COUNTIFS('PU F'!$D$5:$D$72,CLUBS!$B6,'PU F'!$E$5:$E$72,"&gt;0")+COUNTIFS('PU H'!$D$5:$D$72,CLUBS!$B6,'PU H'!$E$5:$E$72,"&gt;0")+COUNTIFS('BE F'!$D$5:$D$72,CLUBS!$B6,'BE F'!$E$5:$E$72,"&gt;0")+COUNTIFS('BE H'!$D$5:$D$72,CLUBS!$B6,'BE H'!$E$5:$E$72,"&gt;0")+COUNTIFS('MI F'!$D$5:$D$72,CLUBS!$B6,'MI F'!$E$5:$E$72,"&gt;0")+COUNTIFS('MI H'!$D$5:$D$72,CLUBS!$B6,'MI H'!$E$5:$E$72,"&gt;0")+COUNTIFS('CA F'!$D$5:$D$72,CLUBS!$B6,'CA F'!$E$5:$E$72,"&gt;0")+COUNTIFS('CA H'!$D$5:$D$72,CLUBS!$B6,'CA H'!$E$5:$E$72,"&gt;0")+COUNTIFS('JU F'!$D$5:$D$72,CLUBS!$B6,'JU F'!$E$5:$E$72,"&gt;0")+COUNTIFS('JU H'!$D$5:$D$72,CLUBS!$B6,'JU H'!$E$5:$E$72,"&gt;0")</f>
        <v>2</v>
      </c>
      <c r="D6" s="27">
        <f>SUMIF('MP F'!$D$5:$D$72,CLUBS!$B6,'MP F'!$F$5:$F$72)+SUMIF('MP H'!$D$5:$D$72,CLUBS!$B6,'MP H'!$F$5:$F$72)+SUMIF('PO F'!$D$5:$D$72,CLUBS!$B6,'PO F'!$F$5:$F$72)+SUMIF('PO H'!$D$5:$D$72,CLUBS!$B6,'PO H'!$F$5:$F$72)+SUMIF('PU F'!$D$5:$D$72,CLUBS!$B6,'PU F'!$F$5:$F$72)+SUMIF('PU H'!$D$5:$D$72,CLUBS!$B6,'PU H'!$F$5:$F$72)+SUMIF('BE F'!$D$5:$D$72,CLUBS!$B6,'BE F'!$F$5:$F$72)+SUMIF('BE H'!$D$5:$D$72,CLUBS!$B6,'BE H'!$F$5:$F$72)+SUMIF('MI F'!$D$5:$D$72,CLUBS!$B6,'MI F'!$F$5:$F$72)+SUMIF('MI H'!$D$5:$D$72,CLUBS!$B6,'MI H'!$F$5:$F$72)+SUMIF('CA F'!$D$5:$D$72,CLUBS!$B6,'CA F'!$F$5:$F$72)+SUMIF('CA H'!$D$5:$D$72,CLUBS!$B6,'CA H'!$F$5:$F$72)+SUMIF('JU F'!$D$5:$D$72,CLUBS!$B6,'JU F'!$F$5:$F$72)+SUMIF('JU H'!$D$5:$D$72,CLUBS!$B6,'JU H'!$F$5:$F$72)</f>
        <v>45</v>
      </c>
      <c r="E6" s="68">
        <f>COUNTIFS('MP F'!$D$5:$D$72,CLUBS!$B6,'MP F'!$G$5:$G$72,"&gt;0")+COUNTIFS('MP H'!$D$5:$D$72,CLUBS!$B6,'MP H'!$G$5:$G$72,"&gt;0")+COUNTIFS('PO F'!$D$5:$D$72,CLUBS!$B6,'PO F'!$G$5:$G$72,"&gt;0")+COUNTIFS('PO H'!$D$5:$D$72,CLUBS!$B6,'PO H'!$G$5:$G$72,"&gt;0")+COUNTIFS('PU F'!$D$5:$D$72,CLUBS!$B6,'PU F'!$G$5:$G$72,"&gt;0")+COUNTIFS('PU H'!$D$5:$D$72,CLUBS!$B6,'PU H'!$G$5:$G$72,"&gt;0")+COUNTIFS('BE F'!$D$5:$D$72,CLUBS!$B6,'BE F'!$G$5:$G$72,"&gt;0")+COUNTIFS('BE H'!$D$5:$D$72,CLUBS!$B6,'BE H'!$G$5:$G$72,"&gt;0")+COUNTIFS('MI F'!$D$5:$D$72,CLUBS!$B6,'MI F'!$G$5:$G$72,"&gt;0")+COUNTIFS('MI H'!$D$5:$D$72,CLUBS!$B6,'MI H'!$G$5:$G$72,"&gt;0")+COUNTIFS('CA F'!$D$5:$D$72,CLUBS!$B6,'CA F'!$G$5:$G$72,"&gt;0")+COUNTIFS('CA H'!$D$5:$D$72,CLUBS!$B6,'CA H'!$G$5:$G$72,"&gt;0")+COUNTIFS('JU F'!$D$5:$D$72,CLUBS!$B6,'JU F'!$G$5:$G$72,"&gt;0")+COUNTIFS('JU H'!$D$5:$D$72,CLUBS!$B6,'JU H'!$G$5:$G$72,"&gt;0")</f>
        <v>0</v>
      </c>
      <c r="F6" s="69">
        <f>SUMIF('MP F'!$D$5:$D$72,CLUBS!$B6,'MP F'!$H$5:$H$72)+SUMIF('MP H'!$D$5:$D$72,CLUBS!$B6,'MP H'!$H$5:$H$72)+SUMIF('PO F'!$D$5:$D$72,CLUBS!$B6,'PO F'!$H$5:$H$72)+SUMIF('PO H'!$D$5:$D$72,CLUBS!$B6,'PO H'!$H$5:$H$72)+SUMIF('PU F'!$D$5:$D$72,CLUBS!$B6,'PU F'!$H$5:$H$72)+SUMIF('PU H'!$D$5:$D$72,CLUBS!$B6,'PU H'!$H$5:$H$72)+SUMIF('BE F'!$D$5:$D$72,CLUBS!$B6,'BE F'!$H$5:$H$72)+SUMIF('BE H'!$D$5:$D$72,CLUBS!$B6,'BE H'!$H$5:$H$72)+SUMIF('MI F'!$D$5:$D$72,CLUBS!$B6,'MI F'!$H$5:$H$72)+SUMIF('MI H'!$D$5:$D$72,CLUBS!$B6,'MI H'!$H$5:$H$72)+SUMIF('CA F'!$D$5:$D$72,CLUBS!$B6,'CA F'!$H$5:$H$72)+SUMIF('CA H'!$D$5:$D$72,CLUBS!$B6,'CA H'!$H$5:$H$72)+SUMIF('JU F'!$D$5:$D$72,CLUBS!$B6,'JU F'!$H$5:$H$72)+SUMIF('JU H'!$D$5:$D$72,CLUBS!$B6,'JU H'!$H$5:$H$72)</f>
        <v>0</v>
      </c>
      <c r="G6" s="14">
        <f>COUNTIFS('MP F'!$D$5:$D$72,CLUBS!$B6,'MP F'!$I$5:$I$72,"&gt;0")+COUNTIFS('MP H'!$D$5:$D$72,CLUBS!$B6,'MP H'!$I$5:$I$72,"&gt;0")+COUNTIFS('PO F'!$D$5:$D$72,CLUBS!$B6,'PO F'!$I$5:$I$72,"&gt;0")+COUNTIFS('PO H'!$D$5:$D$72,CLUBS!$B6,'PO H'!$I$5:$I$72,"&gt;0")+COUNTIFS('PU F'!$D$5:$D$72,CLUBS!$B6,'PU F'!$I$5:$I$72,"&gt;0")+COUNTIFS('PU H'!$D$5:$D$72,CLUBS!$B6,'PU H'!$I$5:$I$72,"&gt;0")+COUNTIFS('BE F'!$D$5:$D$72,CLUBS!$B6,'BE F'!$I$5:$I$72,"&gt;0")+COUNTIFS('BE H'!$D$5:$D$72,CLUBS!$B6,'BE H'!$I$5:$I$72,"&gt;0")+COUNTIFS('MI F'!$D$5:$D$72,CLUBS!$B6,'MI F'!$I$5:$I$72,"&gt;0")+COUNTIFS('MI H'!$D$5:$D$72,CLUBS!$B6,'MI H'!$I$5:$I$72,"&gt;0")+COUNTIFS('CA F'!$D$5:$D$72,CLUBS!$B6,'CA F'!$I$5:$I$72,"&gt;0")+COUNTIFS('CA H'!$D$5:$D$72,CLUBS!$B6,'CA H'!$I$5:$I$72,"&gt;0")+COUNTIFS('JU F'!$D$5:$D$72,CLUBS!$B6,'JU F'!$I$5:$I$72,"&gt;0")+COUNTIFS('JU H'!$D$5:$D$72,CLUBS!$B6,'JU H'!$I$5:$I$72,"&gt;0")</f>
        <v>40</v>
      </c>
      <c r="H6" s="26">
        <f>SUMIF('MP F'!$D$5:$D$72,CLUBS!$B6,'MP F'!$J$5:$J$72)+SUMIF('MP H'!$D$5:$D$72,CLUBS!$B6,'MP H'!$J$5:$J$72)+SUMIF('PO F'!$D$5:$D$72,CLUBS!$B6,'PO F'!$J$5:$J$72)+SUMIF('PO H'!$D$5:$D$72,CLUBS!$B6,'PO H'!$J$5:$J$72)+SUMIF('PU F'!$D$5:$D$72,CLUBS!$B6,'PU F'!$J$5:$J$72)+SUMIF('PU H'!$D$5:$D$72,CLUBS!$B6,'PU H'!$J$5:$J$72)+SUMIF('BE F'!$D$5:$D$72,CLUBS!$B6,'BE F'!$J$5:$J$72)+SUMIF('BE H'!$D$5:$D$72,CLUBS!$B6,'BE H'!$J$5:$J$72)+SUMIF('MI F'!$D$5:$D$72,CLUBS!$B6,'MI F'!$J$5:$J$72)+SUMIF('MI H'!$D$5:$D$72,CLUBS!$B6,'MI H'!$J$5:$J$72)+SUMIF('CA F'!$D$5:$D$72,CLUBS!$B6,'CA F'!$J$5:$J$72)+SUMIF('CA H'!$D$5:$D$72,CLUBS!$B6,'CA H'!$J$5:$J$72)+SUMIF('JU F'!$D$5:$D$72,CLUBS!$B6,'JU F'!$J$5:$J$72)+SUMIF('JU H'!$D$5:$D$72,CLUBS!$B6,'JU H'!$J$5:$J$72)</f>
        <v>1255</v>
      </c>
      <c r="I6" s="68">
        <f>COUNTIFS('MP F'!$D$5:$D$72,CLUBS!$B6,'MP F'!$K$5:$K$72,"&gt;0")+COUNTIFS('MP H'!$D$5:$D$72,CLUBS!$B6,'MP H'!$K$5:$K$72,"&gt;0")+COUNTIFS('PO F'!$D$5:$D$72,CLUBS!$B6,'PO F'!$K$5:$K$72,"&gt;0")+COUNTIFS('PO H'!$D$5:$D$72,CLUBS!$B6,'PO H'!$K$5:$K$72,"&gt;0")+COUNTIFS('PU F'!$D$5:$D$72,CLUBS!$B6,'PU F'!$K$5:$K$72,"&gt;0")+COUNTIFS('PU H'!$D$5:$D$72,CLUBS!$B6,'PU H'!$K$5:$K$72,"&gt;0")+COUNTIFS('BE F'!$D$5:$D$72,CLUBS!$B6,'BE F'!$K$5:$K$72,"&gt;0")+COUNTIFS('BE H'!$D$5:$D$72,CLUBS!$B6,'BE H'!$K$5:$K$72,"&gt;0")+COUNTIFS('MI F'!$D$5:$D$72,CLUBS!$B6,'MI F'!$K$5:$K$72,"&gt;0")+COUNTIFS('MI H'!$D$5:$D$72,CLUBS!$B6,'MI H'!$K$5:$K$72,"&gt;0")+COUNTIFS('CA F'!$D$5:$D$72,CLUBS!$B6,'CA F'!$K$5:$K$72,"&gt;0")+COUNTIFS('CA H'!$D$5:$D$72,CLUBS!$B6,'CA H'!$K$5:$K$72,"&gt;0")+COUNTIFS('JU F'!$D$5:$D$72,CLUBS!$B6,'JU F'!$K$5:$K$72,"&gt;0")+COUNTIFS('JU H'!$D$5:$D$72,CLUBS!$B6,'JU H'!$K$5:$K$72,"&gt;0")</f>
        <v>0</v>
      </c>
      <c r="J6" s="68">
        <f>SUMIF('MP F'!$D$5:$D$72,CLUBS!$B6,'MP F'!$L$5:$L$72)+SUMIF('MP H'!$D$5:$D$72,CLUBS!$B6,'MP H'!$L$5:$L$72)+SUMIF('PO F'!$D$5:$D$72,CLUBS!$B6,'PO F'!$L$5:$L$72)+SUMIF('PO H'!$D$5:$D$72,CLUBS!$B6,'PO H'!$L$5:$L$72)+SUMIF('PU F'!$D$5:$D$72,CLUBS!$B6,'PU F'!$L$5:$L$72)+SUMIF('PU H'!$D$5:$D$72,CLUBS!$B6,'PU H'!$L$5:$L$72)+SUMIF('BE F'!$D$5:$D$72,CLUBS!$B6,'BE F'!$L$5:$L$72)+SUMIF('BE H'!$D$5:$D$72,CLUBS!$B6,'BE H'!$L$5:$L$72)+SUMIF('MI F'!$D$5:$D$72,CLUBS!$B6,'MI F'!$L$5:$L$72)+SUMIF('MI H'!$D$5:$D$72,CLUBS!$B6,'MI H'!$L$5:$L$72)+SUMIF('CA F'!$D$5:$D$72,CLUBS!$B6,'CA F'!$L$5:$L$72)+SUMIF('CA H'!$D$5:$D$72,CLUBS!$B6,'CA H'!$L$5:$L$72)+SUMIF('JU F'!$D$5:$D$72,CLUBS!$B6,'JU F'!$L$5:$L$72)+SUMIF('JU H'!$D$5:$D$72,CLUBS!$B6,'JU H'!$L$5:$L$72)</f>
        <v>0</v>
      </c>
      <c r="K6" s="26">
        <f>COUNTIFS('MP F'!$D$5:$D$72,CLUBS!$B6,'MP F'!$M$5:$M$72,"&gt;0")+COUNTIFS('MP H'!$D$5:$D$72,CLUBS!$B6,'MP H'!$M$5:$M$72,"&gt;0")+COUNTIFS('PO F'!$D$5:$D$72,CLUBS!$B6,'PO F'!$M$5:$M$72,"&gt;0")+COUNTIFS('PO H'!$D$5:$D$72,CLUBS!$B6,'PO H'!$M$5:$M$72,"&gt;0")+COUNTIFS('PU F'!$D$5:$D$72,CLUBS!$B6,'PU F'!$M$5:$M$72,"&gt;0")+COUNTIFS('PU H'!$D$5:$D$72,CLUBS!$B6,'PU H'!$M$5:$M$72,"&gt;0")+COUNTIFS('BE F'!$D$5:$D$72,CLUBS!$B6,'BE F'!$M$5:$M$72,"&gt;0")+COUNTIFS('BE H'!$D$5:$D$72,CLUBS!$B6,'BE H'!$M$5:$M$72,"&gt;0")+COUNTIFS('MI F'!$D$5:$D$72,CLUBS!$B6,'MI F'!$M$5:$M$72,"&gt;0")+COUNTIFS('MI H'!$D$5:$D$72,CLUBS!$B6,'MI H'!$M$5:$M$72,"&gt;0")+COUNTIFS('CA F'!$D$5:$D$72,CLUBS!$B6,'CA F'!$M$5:$M$72,"&gt;0")+COUNTIFS('CA H'!$D$5:$D$72,CLUBS!$B6,'CA H'!$M$5:$M$72,"&gt;0")+COUNTIFS('JU F'!$D$5:$D$72,CLUBS!$B6,'JU F'!$M$5:$M$72,"&gt;0")+COUNTIFS('JU H'!$D$5:$D$72,CLUBS!$B6,'JU H'!$M$5:$M$72,"&gt;0")</f>
        <v>0</v>
      </c>
      <c r="L6" s="26">
        <f>SUMIF('MP F'!$D$5:$D$72,CLUBS!$B6,'MP F'!$N$5:$N$72)+SUMIF('MP H'!$D$5:$D$72,CLUBS!$B6,'MP H'!$N$5:$N$72)+SUMIF('PO F'!$D$5:$D$72,CLUBS!$B6,'PO F'!$N$5:$N$72)+SUMIF('PO H'!$D$5:$D$72,CLUBS!$B6,'PO H'!$N$5:$N$72)+SUMIF('PU F'!$D$5:$D$72,CLUBS!$B6,'PU F'!$N$5:$N$72)+SUMIF('PU H'!$D$5:$D$72,CLUBS!$B6,'PU H'!$N$5:$N$72)+SUMIF('BE F'!$D$5:$D$72,CLUBS!$B6,'BE F'!$N$5:$N$72)+SUMIF('BE H'!$D$5:$D$72,CLUBS!$B6,'BE H'!$N$5:$N$72)+SUMIF('MI F'!$D$5:$D$72,CLUBS!$B6,'MI F'!$N$5:$N$72)+SUMIF('MI H'!$D$5:$D$72,CLUBS!$B6,'MI H'!$N$5:$N$72)+SUMIF('CA F'!$D$5:$D$72,CLUBS!$B6,'CA F'!$N$5:$N$72)+SUMIF('CA H'!$D$5:$D$72,CLUBS!$B6,'CA H'!$N$5:$N$72)+SUMIF('JU F'!$D$5:$D$72,CLUBS!$B6,'JU F'!$N$5:$N$72)+SUMIF('JU H'!$D$5:$D$72,CLUBS!$B6,'JU H'!$N$5:$N$72)</f>
        <v>0</v>
      </c>
      <c r="M6" s="68">
        <f>COUNTIFS('MP F'!$D$5:$D$72,CLUBS!$B6,'MP F'!$O$5:$O$72,"&gt;0")+COUNTIFS('MP H'!$D$5:$D$72,CLUBS!$B6,'MP H'!$O$5:$O$72,"&gt;0")+COUNTIFS('PO F'!$D$5:$D$72,CLUBS!$B6,'PO F'!$O$5:$O$72,"&gt;0")+COUNTIFS('PO H'!$D$5:$D$72,CLUBS!$B6,'PO H'!$O$5:$O$72,"&gt;0")+COUNTIFS('PU F'!$D$5:$D$72,CLUBS!$B6,'PU F'!$O$5:$O$72,"&gt;0")+COUNTIFS('PU H'!$D$5:$D$72,CLUBS!$B6,'PU H'!$O$5:$O$72,"&gt;0")+COUNTIFS('BE F'!$D$5:$D$72,CLUBS!$B6,'BE F'!$O$5:$O$72,"&gt;0")+COUNTIFS('BE H'!$D$5:$D$72,CLUBS!$B6,'BE H'!$O$5:$O$72,"&gt;0")+COUNTIFS('MI F'!$D$5:$D$72,CLUBS!$B6,'MI F'!$O$5:$O$72,"&gt;0")+COUNTIFS('MI H'!$D$5:$D$72,CLUBS!$B6,'MI H'!$O$5:$O$72,"&gt;0")+COUNTIFS('CA F'!$D$5:$D$72,CLUBS!$B6,'CA F'!$O$5:$O$72,"&gt;0")+COUNTIFS('CA H'!$D$5:$D$72,CLUBS!$B6,'CA H'!$O$5:$O$72,"&gt;0")+COUNTIFS('JU F'!$D$5:$D$72,CLUBS!$B6,'JU F'!$O$5:$O$72,"&gt;0")+COUNTIFS('JU H'!$D$5:$D$72,CLUBS!$B6,'JU H'!$O$5:$O$72,"&gt;0")</f>
        <v>0</v>
      </c>
      <c r="N6" s="68">
        <f>SUMIF('MP F'!$D$5:$D$72,CLUBS!$B6,'MP F'!$P$5:$P$72)+SUMIF('MP H'!$D$5:$D$72,CLUBS!$B6,'MP H'!$P$5:$P$72)+SUMIF('PO F'!$D$5:$D$72,CLUBS!$B6,'PO F'!$P$5:$P$72)+SUMIF('PO H'!$D$5:$D$72,CLUBS!$B6,'PO H'!$P$5:$P$72)+SUMIF('PU F'!$D$5:$D$72,CLUBS!$B6,'PU F'!$P$5:$P$72)+SUMIF('PU H'!$D$5:$D$72,CLUBS!$B6,'PU H'!$P$5:$P$72)+SUMIF('BE F'!$D$5:$D$72,CLUBS!$B6,'BE F'!$P$5:$P$72)+SUMIF('BE H'!$D$5:$D$72,CLUBS!$B6,'BE H'!$P$5:$P$72)+SUMIF('MI F'!$D$5:$D$72,CLUBS!$B6,'MI F'!$P$5:$P$72)+SUMIF('MI H'!$D$5:$D$72,CLUBS!$B6,'MI H'!$P$5:$P$72)+SUMIF('CA F'!$D$5:$D$72,CLUBS!$B6,'CA F'!$P$5:$P$72)+SUMIF('CA H'!$D$5:$D$72,CLUBS!$B6,'CA H'!$P$5:$P$72)+SUMIF('JU F'!$D$5:$D$72,CLUBS!$B6,'JU F'!$P$5:$P$72)+SUMIF('JU H'!$D$5:$D$72,CLUBS!$B6,'JU H'!$P$5:$P$72)</f>
        <v>0</v>
      </c>
      <c r="O6" s="26">
        <f>COUNTIFS('MP F'!$D$5:$D$72,CLUBS!$B6,'MP F'!$Q$5:$Q$72,"&gt;0")+COUNTIFS('MP H'!$D$5:$D$72,CLUBS!$B6,'MP H'!$Q$5:$Q$72,"&gt;0")+COUNTIFS('PO F'!$D$5:$D$72,CLUBS!$B6,'PO F'!$Q$5:$Q$72,"&gt;0")+COUNTIFS('PO H'!$D$5:$D$72,CLUBS!$B6,'PO H'!$Q$5:$Q$72,"&gt;0")+COUNTIFS('PU F'!$D$5:$D$72,CLUBS!$B6,'PU F'!$Q$5:$Q$72,"&gt;0")+COUNTIFS('PU H'!$D$5:$D$72,CLUBS!$B6,'PU H'!$Q$5:$Q$72,"&gt;0")+COUNTIFS('BE F'!$D$5:$D$72,CLUBS!$B6,'BE F'!$Q$5:$Q$72,"&gt;0")+COUNTIFS('BE H'!$D$5:$D$72,CLUBS!$B6,'BE H'!$Q$5:$Q$72,"&gt;0")+COUNTIFS('MI F'!$D$5:$D$72,CLUBS!$B6,'MI F'!$Q$5:$Q$72,"&gt;0")+COUNTIFS('MI H'!$D$5:$D$72,CLUBS!$B6,'MI H'!$Q$5:$Q$72,"&gt;0")+COUNTIFS('CA F'!$D$5:$D$72,CLUBS!$B6,'CA F'!$Q$5:$Q$72,"&gt;0")+COUNTIFS('CA H'!$D$5:$D$72,CLUBS!$B6,'CA H'!$Q$5:$Q$72,"&gt;0")+COUNTIFS('JU F'!$D$5:$D$72,CLUBS!$B6,'JU F'!$Q$5:$Q$72,"&gt;0")+COUNTIFS('JU H'!$D$5:$D$72,CLUBS!$B6,'JU H'!$Q$5:$Q$72,"&gt;0")</f>
        <v>0</v>
      </c>
      <c r="P6" s="26">
        <f>SUMIF('MP F'!$D$5:$D$72,CLUBS!$B6,'MP F'!$R$5:$R$72)+SUMIF('MP H'!$D$5:$D$72,CLUBS!$B6,'MP H'!$R$5:$R$72)+SUMIF('PO F'!$D$5:$D$72,CLUBS!$B6,'PO F'!$R$5:$R$72)+SUMIF('PO H'!$D$5:$D$72,CLUBS!$B6,'PO H'!$R$5:$R$72)+SUMIF('PU F'!$D$5:$D$72,CLUBS!$B6,'PU F'!$R$5:$R$72)+SUMIF('PU H'!$D$5:$D$72,CLUBS!$B6,'PU H'!$R$5:$R$72)+SUMIF('BE F'!$D$5:$D$72,CLUBS!$B6,'BE F'!$R$5:$R$72)+SUMIF('BE H'!$D$5:$D$72,CLUBS!$B6,'BE H'!$R$5:$R$72)+SUMIF('MI F'!$D$5:$D$72,CLUBS!$B6,'MI F'!$R$5:$R$72)+SUMIF('MI H'!$D$5:$D$72,CLUBS!$B6,'MI H'!$R$5:$R$72)+SUMIF('CA F'!$D$5:$D$72,CLUBS!$B6,'CA F'!$R$5:$R$72)+SUMIF('CA H'!$D$5:$D$72,CLUBS!$B6,'CA H'!$R$5:$R$72)+SUMIF('JU F'!$D$5:$D$72,CLUBS!$B6,'JU F'!$R$5:$R$72)+SUMIF('JU H'!$D$5:$D$72,CLUBS!$B6,'JU H'!$R$5:$R$72)</f>
        <v>0</v>
      </c>
      <c r="Q6" s="68">
        <f>COUNTIFS('MP F'!$D$5:$D$72,CLUBS!$B6,'MP F'!$S$5:$S$72,"&gt;0")+COUNTIFS('MP H'!$D$5:$D$72,CLUBS!$B6,'MP H'!$S$5:$S$72,"&gt;0")+COUNTIFS('PO F'!$D$5:$D$72,CLUBS!$B6,'PO F'!$S$5:$S$72,"&gt;0")+COUNTIFS('PO H'!$D$5:$D$72,CLUBS!$B6,'PO H'!$S$5:$S$72,"&gt;0")+COUNTIFS('PU F'!$D$5:$D$72,CLUBS!$B6,'PU F'!$S$5:$S$72,"&gt;0")+COUNTIFS('PU H'!$D$5:$D$72,CLUBS!$B6,'PU H'!$S$5:$S$72,"&gt;0")+COUNTIFS('BE F'!$D$5:$D$72,CLUBS!$B6,'BE F'!$S$5:$S$72,"&gt;0")+COUNTIFS('BE H'!$D$5:$D$72,CLUBS!$B6,'BE H'!$S$5:$S$72,"&gt;0")+COUNTIFS('MI F'!$D$5:$D$72,CLUBS!$B6,'MI F'!$S$5:$S$72,"&gt;0")+COUNTIFS('MI H'!$D$5:$D$72,CLUBS!$B6,'MI H'!$S$5:$S$72,"&gt;0")+COUNTIFS('CA F'!$D$5:$D$72,CLUBS!$B6,'CA F'!$S$5:$S$72,"&gt;0")+COUNTIFS('CA H'!$D$5:$D$72,CLUBS!$B6,'CA H'!$S$5:$S$72,"&gt;0")+COUNTIFS('JU F'!$D$5:$D$72,CLUBS!$B6,'JU F'!$S$5:$S$72,"&gt;0")+COUNTIFS('JU H'!$D$5:$D$72,CLUBS!$B6,'JU H'!$S$5:$S$72,"&gt;0")</f>
        <v>0</v>
      </c>
      <c r="R6" s="68">
        <f>SUMIF('MP F'!$D$5:$D$72,CLUBS!$B6,'MP F'!$T$5:$T$72)+SUMIF('MP H'!$D$5:$D$72,CLUBS!$B6,'MP H'!$T$5:$T$72)+SUMIF('PO F'!$D$5:$D$72,CLUBS!$B6,'PO F'!$T$5:$T$72)+SUMIF('PO H'!$D$5:$D$72,CLUBS!$B6,'PO H'!$T$5:$T$72)+SUMIF('PU F'!$D$5:$D$72,CLUBS!$B6,'PU F'!$T$5:$T$72)+SUMIF('PU H'!$D$5:$D$72,CLUBS!$B6,'PU H'!$T$5:$T$72)+SUMIF('BE F'!$D$5:$D$72,CLUBS!$B6,'BE F'!$T$5:$T$72)+SUMIF('BE H'!$D$5:$D$72,CLUBS!$B6,'BE H'!$T$5:$T$72)+SUMIF('MI F'!$D$5:$D$72,CLUBS!$B6,'MI F'!$T$5:$T$72)+SUMIF('MI H'!$D$5:$D$72,CLUBS!$B6,'MI H'!$T$5:$T$72)+SUMIF('CA F'!$D$5:$D$72,CLUBS!$B6,'CA F'!$T$5:$T$72)+SUMIF('CA H'!$D$5:$D$72,CLUBS!$B6,'CA H'!$T$5:$T$72)+SUMIF('JU F'!$D$5:$D$72,CLUBS!$B6,'JU F'!$T$5:$T$72)+SUMIF('JU H'!$D$5:$D$72,CLUBS!$B6,'JU H'!$T$5:$T$72)</f>
        <v>0</v>
      </c>
      <c r="S6" s="26">
        <f>COUNTIFS('MP F'!$D$5:$D$72,CLUBS!$B6,'MP F'!$U$5:$U$72,"&gt;0")+COUNTIFS('MP H'!$D$5:$D$72,CLUBS!$B6,'MP H'!$U$5:$U$72,"&gt;0")+COUNTIFS('PO F'!$D$5:$D$72,CLUBS!$B6,'PO F'!$U$5:$U$72,"&gt;0")+COUNTIFS('PO H'!$D$5:$D$72,CLUBS!$B6,'PO H'!$U$5:$U$72,"&gt;0")+COUNTIFS('PU F'!$D$5:$D$72,CLUBS!$B6,'PU F'!$U$5:$U$72,"&gt;0")+COUNTIFS('PU H'!$D$5:$D$72,CLUBS!$B6,'PU H'!$U$5:$U$72,"&gt;0")+COUNTIFS('BE F'!$D$5:$D$72,CLUBS!$B6,'BE F'!$U$5:$U$72,"&gt;0")+COUNTIFS('BE H'!$D$5:$D$72,CLUBS!$B6,'BE H'!$U$5:$U$72,"&gt;0")+COUNTIFS('MI F'!$D$5:$D$72,CLUBS!$B6,'MI F'!$U$5:$U$72,"&gt;0")+COUNTIFS('MI H'!$D$5:$D$72,CLUBS!$B6,'MI H'!$U$5:$U$72,"&gt;0")+COUNTIFS('CA F'!$D$5:$D$72,CLUBS!$B6,'CA F'!$U$5:$U$72,"&gt;0")+COUNTIFS('CA H'!$D$5:$D$72,CLUBS!$B6,'CA H'!$U$5:$U$72,"&gt;0")+COUNTIFS('JU F'!$D$5:$D$72,CLUBS!$B6,'JU F'!$U$5:$U$72,"&gt;0")+COUNTIFS('JU H'!$D$5:$D$72,CLUBS!$B6,'JU H'!$U$5:$U$72,"&gt;0")</f>
        <v>0</v>
      </c>
      <c r="T6" s="26">
        <f>SUMIF('MP F'!$D$5:$D$72,CLUBS!$B6,'MP F'!$V$5:$V$72)+SUMIF('MP H'!$D$5:$D$72,CLUBS!$B6,'MP H'!$V$5:$V$72)+SUMIF('PO F'!$D$5:$D$72,CLUBS!$B6,'PO F'!$V$5:$V$72)+SUMIF('PO H'!$D$5:$D$72,CLUBS!$B6,'PO H'!$V$5:$V$72)+SUMIF('PU F'!$D$5:$D$72,CLUBS!$B6,'PU F'!$V$5:$V$72)+SUMIF('PU H'!$D$5:$D$72,CLUBS!$B6,'PU H'!$V$5:$V$72)+SUMIF('BE F'!$D$5:$D$72,CLUBS!$B6,'BE F'!$V$5:$V$72)+SUMIF('BE H'!$D$5:$D$72,CLUBS!$B6,'BE H'!$V$5:$V$72)+SUMIF('MI F'!$D$5:$D$72,CLUBS!$B6,'MI F'!$V$5:$V$72)+SUMIF('MI H'!$D$5:$D$72,CLUBS!$B6,'MI H'!$V$5:$V$72)+SUMIF('CA F'!$D$5:$D$72,CLUBS!$B6,'CA F'!$V$5:$V$72)+SUMIF('CA H'!$D$5:$D$72,CLUBS!$B6,'CA H'!$V$5:$V$72)+SUMIF('JU F'!$D$5:$D$72,CLUBS!$B6,'JU F'!$V$5:$V$72)+SUMIF('JU H'!$D$5:$D$72,CLUBS!$B6,'JU H'!$V$5:$V$72)</f>
        <v>0</v>
      </c>
      <c r="U6" s="68">
        <f>COUNTIFS('MP F'!$D$5:$D$72,CLUBS!$B6,'MP F'!$W$5:$W$72,"&gt;0")+COUNTIFS('MP H'!$D$5:$D$72,CLUBS!$B6,'MP H'!$W$5:$W$72,"&gt;0")+COUNTIFS('PO F'!$D$5:$D$72,CLUBS!$B6,'PO F'!$W$5:$W$72,"&gt;0")+COUNTIFS('PO H'!$D$5:$D$72,CLUBS!$B6,'PO H'!$W$5:$W$72,"&gt;0")+COUNTIFS('PU F'!$D$5:$D$72,CLUBS!$B6,'PU F'!$W$5:$W$72,"&gt;0")+COUNTIFS('PU H'!$D$5:$D$72,CLUBS!$B6,'PU H'!$W$5:$W$72,"&gt;0")+COUNTIFS('BE F'!$D$5:$D$72,CLUBS!$B6,'BE F'!$W$5:$W$72,"&gt;0")+COUNTIFS('BE H'!$D$5:$D$72,CLUBS!$B6,'BE H'!$W$5:$W$72,"&gt;0")+COUNTIFS('MI F'!$D$5:$D$72,CLUBS!$B6,'MI F'!$W$5:$W$72,"&gt;0")+COUNTIFS('MI H'!$D$5:$D$72,CLUBS!$B6,'MI H'!$W$5:$W$72,"&gt;0")+COUNTIFS('CA F'!$D$5:$D$72,CLUBS!$B6,'CA F'!$W$5:$W$72,"&gt;0")+COUNTIFS('CA H'!$D$5:$D$72,CLUBS!$B6,'CA H'!$W$5:$W$72,"&gt;0")+COUNTIFS('JU F'!$D$5:$D$72,CLUBS!$B6,'JU F'!$W$5:$W$72,"&gt;0")+COUNTIFS('JU H'!$D$5:$D$72,CLUBS!$B6,'JU H'!$W$5:$W$72,"&gt;0")</f>
        <v>0</v>
      </c>
      <c r="V6" s="68">
        <f>SUMIF('MP F'!$D$5:$D$72,CLUBS!$B6,'MP F'!$X$5:$X$72)+SUMIF('MP H'!$D$5:$D$72,CLUBS!$B6,'MP H'!$X$5:$X$72)+SUMIF('PO F'!$D$5:$D$72,CLUBS!$B6,'PO F'!$X$5:$X$72)+SUMIF('PO H'!$D$5:$D$72,CLUBS!$B6,'PO H'!$X$5:$X$72)+SUMIF('PU F'!$D$5:$D$72,CLUBS!$B6,'PU F'!$X$5:$X$72)+SUMIF('PU H'!$D$5:$D$72,CLUBS!$B6,'PU H'!$X$5:$X$72)+SUMIF('BE F'!$D$5:$D$72,CLUBS!$B6,'BE F'!$X$5:$X$72)+SUMIF('BE H'!$D$5:$D$72,CLUBS!$B6,'BE H'!$X$5:$X$72)+SUMIF('MI F'!$D$5:$D$72,CLUBS!$B6,'MI F'!$X$5:$X$72)+SUMIF('MI H'!$D$5:$D$72,CLUBS!$B6,'MI H'!$X$5:$X$72)+SUMIF('CA F'!$D$5:$D$72,CLUBS!$B6,'CA F'!$X$5:$X$72)+SUMIF('CA H'!$D$5:$D$72,CLUBS!$B6,'CA H'!$X$5:$X$72)+SUMIF('JU F'!$D$5:$D$72,CLUBS!$B6,'JU F'!$X$5:$X$72)+SUMIF('JU H'!$D$5:$D$72,CLUBS!$B6,'JU H'!$X$5:$X$72)</f>
        <v>0</v>
      </c>
      <c r="W6" s="26">
        <f>COUNTIFS('MP F'!$D$5:$D$72,CLUBS!$B6,'MP F'!$Y$5:$Y$72,"&gt;0")+COUNTIFS('MP H'!$D$5:$D$72,CLUBS!$B6,'MP H'!$Y$5:$Y$72,"&gt;0")+COUNTIFS('PO F'!$D$5:$D$72,CLUBS!$B6,'PO F'!$Y$5:$Y$72,"&gt;0")+COUNTIFS('PO H'!$D$5:$D$72,CLUBS!$B6,'PO H'!$Y$5:$Y$72,"&gt;0")+COUNTIFS('PU F'!$D$5:$D$72,CLUBS!$B6,'PU F'!$Y$5:$Y$72,"&gt;0")+COUNTIFS('PU H'!$D$5:$D$72,CLUBS!$B6,'PU H'!$Y$5:$Y$72,"&gt;0")+COUNTIFS('BE F'!$D$5:$D$72,CLUBS!$B6,'BE F'!$Y$5:$Y$72,"&gt;0")+COUNTIFS('BE H'!$D$5:$D$72,CLUBS!$B6,'BE H'!$Y$5:$Y$72,"&gt;0")+COUNTIFS('MI F'!$D$5:$D$72,CLUBS!$B6,'MI F'!$Y$5:$Y$72,"&gt;0")+COUNTIFS('MI H'!$D$5:$D$72,CLUBS!$B6,'MI H'!$Y$5:$Y$72,"&gt;0")+COUNTIFS('CA F'!$D$5:$D$72,CLUBS!$B6,'CA F'!$Y$5:$Y$72,"&gt;0")+COUNTIFS('CA H'!$D$5:$D$72,CLUBS!$B6,'CA H'!$Y$5:$Y$72,"&gt;0")+COUNTIFS('JU F'!$D$5:$D$72,CLUBS!$B6,'JU F'!$Y$5:$Y$72,"&gt;0")+COUNTIFS('JU H'!$D$5:$D$72,CLUBS!$B6,'JU H'!$Y$5:$Y$72,"&gt;0")</f>
        <v>0</v>
      </c>
      <c r="X6" s="26">
        <f>SUMIF('MP F'!$D$5:$D$72,CLUBS!$B6,'MP F'!$Z$5:$Z$72)+SUMIF('MP H'!$D$5:$D$72,CLUBS!$B6,'MP H'!$Z$5:$Z$72)+SUMIF('PO F'!$D$5:$D$72,CLUBS!$B6,'PO F'!$Z$5:$Z$72)+SUMIF('PO H'!$D$5:$D$72,CLUBS!$B6,'PO H'!$Z$5:$Z$72)+SUMIF('PU F'!$D$5:$D$72,CLUBS!$B6,'PU F'!$Z$5:$Z$72)+SUMIF('PU H'!$D$5:$D$72,CLUBS!$B6,'PU H'!$Z$5:$Z$72)+SUMIF('BE F'!$D$5:$D$72,CLUBS!$B6,'BE F'!$Z$5:$Z$72)+SUMIF('BE H'!$D$5:$D$72,CLUBS!$B6,'BE H'!$Z$5:$Z$72)+SUMIF('MI F'!$D$5:$D$72,CLUBS!$B6,'MI F'!$Z$5:$Z$72)+SUMIF('MI H'!$D$5:$D$72,CLUBS!$B6,'MI H'!$Z$5:$Z$72)+SUMIF('CA F'!$D$5:$D$72,CLUBS!$B6,'CA F'!$Z$5:$Z$72)+SUMIF('CA H'!$D$5:$D$72,CLUBS!$B6,'CA H'!$Z$5:$Z$72)+SUMIF('JU F'!$D$5:$D$72,CLUBS!$B6,'JU F'!$Z$5:$Z$72)+SUMIF('JU H'!$D$5:$D$72,CLUBS!$B6,'JU H'!$Z$5:$Z$72)</f>
        <v>0</v>
      </c>
      <c r="Y6" s="26">
        <f>COUNTIFS('MP F'!$D$5:$D$72,CLUBS!$B6,'MP F'!$AA$5:$AA$72,"&gt;0")+COUNTIFS('MP H'!$D$5:$D$72,CLUBS!$B6,'MP H'!$AA$5:$AA$72,"&gt;0")+COUNTIFS('PO F'!$D$5:$D$72,CLUBS!$B6,'PO F'!$AA$5:$AA$72,"&gt;0")+COUNTIFS('PO H'!$D$5:$D$72,CLUBS!$B6,'PO H'!$AA$5:$AA$72,"&gt;0")+COUNTIFS('PU F'!$D$5:$D$72,CLUBS!$B6,'PU F'!$AA$5:$AA$72,"&gt;0")+COUNTIFS('PU H'!$D$5:$D$72,CLUBS!$B6,'PU H'!$AA$5:$AA$72,"&gt;0")+COUNTIFS('BE F'!$D$5:$D$72,CLUBS!$B6,'BE F'!$AA$5:$AA$72,"&gt;0")+COUNTIFS('BE H'!$D$5:$D$72,CLUBS!$B6,'BE H'!$AA$5:$AA$72,"&gt;0")+COUNTIFS('MI F'!$D$5:$D$72,CLUBS!$B6,'MI F'!$AA$5:$AA$72,"&gt;0")+COUNTIFS('MI H'!$D$5:$D$72,CLUBS!$B6,'MI H'!$AA$5:$AA$72,"&gt;0")+COUNTIFS('CA F'!$D$5:$D$72,CLUBS!$B6,'CA F'!$AA$5:$AA$72,"&gt;0")+COUNTIFS('CA H'!$D$5:$D$72,CLUBS!$B6,'CA H'!$AA$5:$AA$72,"&gt;0")+COUNTIFS('JU F'!$D$5:$D$72,CLUBS!$B6,'JU F'!$AA$5:$AA$72,"&gt;0")+COUNTIFS('JU H'!$D$5:$D$72,CLUBS!$B6,'JU H'!$AA$5:$AA$72,"&gt;0")</f>
        <v>0</v>
      </c>
      <c r="Z6" s="26">
        <f>SUMIF('MP F'!$D$5:$D$72,CLUBS!$B6,'MP F'!$AB$5:$AB$72)+SUMIF('MP H'!$D$5:$D$72,CLUBS!$B6,'MP H'!$AB$5:$AB$72)+SUMIF('PO F'!$D$5:$D$72,CLUBS!$B6,'PO F'!$AB$5:$AB$72)+SUMIF('PO H'!$D$5:$D$72,CLUBS!$B6,'PO H'!$AB$5:$AB$72)+SUMIF('PU F'!$D$5:$D$72,CLUBS!$B6,'PU F'!$AB$5:$AB$72)+SUMIF('PU H'!$D$5:$D$72,CLUBS!$B6,'PU H'!$AB$5:$AB$72)+SUMIF('BE F'!$D$5:$D$72,CLUBS!$B6,'BE F'!$AB$5:$AB$72)+SUMIF('BE H'!$D$5:$D$72,CLUBS!$B6,'BE H'!$AB$5:$AB$72)+SUMIF('MI F'!$D$5:$D$72,CLUBS!$B6,'MI F'!$AB$5:$AB$72)+SUMIF('MI H'!$D$5:$D$72,CLUBS!$B6,'MI H'!$AB$5:$AB$72)+SUMIF('CA F'!$D$5:$D$72,CLUBS!$B6,'CA F'!$AB$5:$AB$72)+SUMIF('CA H'!$D$5:$D$72,CLUBS!$B6,'CA H'!$AB$5:$AB$72)+SUMIF('JU F'!$D$5:$D$72,CLUBS!$B6,'JU F'!$AB$5:$AB$72)+SUMIF('JU H'!$D$5:$D$72,CLUBS!$B6,'JU H'!$AB$5:$AB$72)</f>
        <v>0</v>
      </c>
      <c r="AA6" s="26">
        <f>COUNTIFS('MP F'!$D$5:$D$72,CLUBS!$B6,'MP F'!$AC$5:$AC$72,"&gt;0")+COUNTIFS('MP H'!$D$5:$D$72,CLUBS!$B6,'MP H'!$AC$5:$AC$72,"&gt;0")+COUNTIFS('PO F'!$D$5:$D$72,CLUBS!$B6,'PO F'!$AC$5:$AC$72,"&gt;0")+COUNTIFS('PO H'!$D$5:$D$72,CLUBS!$B6,'PO H'!$AC$5:$AC$72,"&gt;0")+COUNTIFS('PU F'!$D$5:$D$72,CLUBS!$B6,'PU F'!$AC$5:$AC$72,"&gt;0")+COUNTIFS('PU H'!$D$5:$D$72,CLUBS!$B6,'PU H'!$AC$5:$AC$72,"&gt;0")+COUNTIFS('BE F'!$D$5:$D$72,CLUBS!$B6,'BE F'!$AC$5:$AC$72,"&gt;0")+COUNTIFS('BE H'!$D$5:$D$72,CLUBS!$B6,'BE H'!$AC$5:$AC$72,"&gt;0")+COUNTIFS('MI F'!$D$5:$D$72,CLUBS!$B6,'MI F'!$AC$5:$AC$72,"&gt;0")+COUNTIFS('MI H'!$D$5:$D$72,CLUBS!$B6,'MI H'!$AC$5:$AC$72,"&gt;0")+COUNTIFS('CA F'!$D$5:$D$72,CLUBS!$B6,'CA F'!$AC$5:$AC$72,"&gt;0")+COUNTIFS('CA H'!$D$5:$D$72,CLUBS!$B6,'CA H'!$AC$5:$AC$72,"&gt;0")+COUNTIFS('JU F'!$D$5:$D$72,CLUBS!$B6,'JU F'!$AC$5:$AC$72,"&gt;0")+COUNTIFS('JU H'!$D$5:$D$72,CLUBS!$B6,'JU H'!$AC$5:$AC$72,"&gt;0")</f>
        <v>0</v>
      </c>
      <c r="AB6" s="26">
        <f>SUMIF('MP F'!$D$5:$D$72,CLUBS!$B6,'MP F'!$AD$5:$AD$72)+SUMIF('MP H'!$D$5:$D$72,CLUBS!$B6,'MP H'!$AD$5:$AD$72)+SUMIF('PO F'!$D$5:$D$72,CLUBS!$B6,'PO F'!$AD$5:$AD$72)+SUMIF('PO H'!$D$5:$D$72,CLUBS!$B6,'PO H'!$AD$5:$AD$72)+SUMIF('PU F'!$D$5:$D$72,CLUBS!$B6,'PU F'!$AD$5:$AD$72)+SUMIF('PU H'!$D$5:$D$72,CLUBS!$B6,'PU H'!$AD$5:$AD$72)+SUMIF('BE F'!$D$5:$D$72,CLUBS!$B6,'BE F'!$AD$5:$AD$72)+SUMIF('BE H'!$D$5:$D$72,CLUBS!$B6,'BE H'!$AD$5:$AD$72)+SUMIF('MI F'!$D$5:$D$72,CLUBS!$B6,'MI F'!$AD$5:$AD$72)+SUMIF('MI H'!$D$5:$D$72,CLUBS!$B6,'MI H'!$AD$5:$AD$72)+SUMIF('CA F'!$D$5:$D$72,CLUBS!$B6,'CA F'!$AD$5:$AD$72)+SUMIF('CA H'!$D$5:$D$72,CLUBS!$B6,'CA H'!$AD$5:$AD$72)+SUMIF('JU F'!$D$5:$D$72,CLUBS!$B6,'JU F'!$AD$5:$AD$72)+SUMIF('JU H'!$D$5:$D$72,CLUBS!$B6,'JU H'!$AD$5:$AD$72)</f>
        <v>0</v>
      </c>
      <c r="AC6" s="26">
        <f>COUNTIFS('MP F'!$D$5:$D$72,CLUBS!$B6,'MP F'!$AE$5:$AE$72,"&gt;0")+COUNTIFS('MP H'!$D$5:$D$72,CLUBS!$B6,'MP H'!$AE$5:$AE$72,"&gt;0")+COUNTIFS('PO F'!$D$5:$D$72,CLUBS!$B6,'PO F'!$AE$5:$AE$72,"&gt;0")+COUNTIFS('PO H'!$D$5:$D$72,CLUBS!$B6,'PO H'!$AE$5:$AE$72,"&gt;0")+COUNTIFS('PU F'!$D$5:$D$72,CLUBS!$B6,'PU F'!$AE$5:$AE$72,"&gt;0")+COUNTIFS('PU H'!$D$5:$D$72,CLUBS!$B6,'PU H'!$AE$5:$AE$72,"&gt;0")+COUNTIFS('BE F'!$D$5:$D$72,CLUBS!$B6,'BE F'!$AE$5:$AE$72,"&gt;0")+COUNTIFS('BE H'!$D$5:$D$72,CLUBS!$B6,'BE H'!$AE$5:$AE$72,"&gt;0")+COUNTIFS('MI F'!$D$5:$D$72,CLUBS!$B6,'MI F'!$AE$5:$AE$72,"&gt;0")+COUNTIFS('MI H'!$D$5:$D$72,CLUBS!$B6,'MI H'!$AE$5:$AE$72,"&gt;0")+COUNTIFS('CA F'!$D$5:$D$72,CLUBS!$B6,'CA F'!$AE$5:$AE$72,"&gt;0")+COUNTIFS('CA H'!$D$5:$D$72,CLUBS!$B6,'CA H'!$AE$5:$AE$72,"&gt;0")+COUNTIFS('JU F'!$D$5:$D$72,CLUBS!$B6,'JU F'!$AE$5:$AE$72,"&gt;0")+COUNTIFS('JU H'!$D$5:$D$72,CLUBS!$B6,'JU H'!$AE$5:$AE$72,"&gt;0")</f>
        <v>0</v>
      </c>
      <c r="AD6" s="26">
        <f>SUMIF('MP F'!$D$5:$D$72,CLUBS!$B6,'MP F'!$AF$5:$AF$72)+SUMIF('MP H'!$D$5:$D$72,CLUBS!$B6,'MP H'!$AF$5:$AF$72)+SUMIF('PO F'!$D$5:$D$72,CLUBS!$B6,'PO F'!$AF$5:$AF$72)+SUMIF('PO H'!$D$5:$D$72,CLUBS!$B6,'PO H'!$AF$5:$AF$72)+SUMIF('PU F'!$D$5:$D$72,CLUBS!$B6,'PU F'!$AF$5:$AF$72)+SUMIF('PU H'!$D$5:$D$72,CLUBS!$B6,'PU H'!$AF$5:$AF$72)+SUMIF('BE F'!$D$5:$D$72,CLUBS!$B6,'BE F'!$AF$5:$AF$72)+SUMIF('BE H'!$D$5:$D$72,CLUBS!$B6,'BE H'!$AF$5:$AF$72)+SUMIF('MI F'!$D$5:$D$72,CLUBS!$B6,'MI F'!$AF$5:$AF$72)+SUMIF('MI H'!$D$5:$D$72,CLUBS!$B6,'MI H'!$AF$5:$AF$72)+SUMIF('CA F'!$D$5:$D$72,CLUBS!$B6,'CA F'!$AF$5:$AF$72)+SUMIF('CA H'!$D$5:$D$72,CLUBS!$B6,'CA H'!$AF$5:$AF$72)+SUMIF('JU F'!$D$5:$D$72,CLUBS!$B6,'JU F'!$AF$5:$AF$72)+SUMIF('JU H'!$D$5:$D$72,CLUBS!$B6,'JU H'!$AF$5:$AF$72)</f>
        <v>0</v>
      </c>
      <c r="AE6" s="26">
        <f>COUNTIFS('MP F'!$D$5:$D$72,CLUBS!$B6,'MP F'!$AG$5:$AG$72,"&gt;0")+COUNTIFS('MP H'!$D$5:$D$72,CLUBS!$B6,'MP H'!$AG$5:$AG$72,"&gt;0")+COUNTIFS('PO F'!$D$5:$D$72,CLUBS!$B6,'PO F'!$AG$5:$AG$72,"&gt;0")+COUNTIFS('PO H'!$D$5:$D$72,CLUBS!$B6,'PO H'!$AG$5:$AG$72,"&gt;0")+COUNTIFS('PU F'!$D$5:$D$72,CLUBS!$B6,'PU F'!$AG$5:$AG$72,"&gt;0")+COUNTIFS('PU H'!$D$5:$D$72,CLUBS!$B6,'PU H'!$AG$5:$AG$72,"&gt;0")+COUNTIFS('BE F'!$D$5:$D$72,CLUBS!$B6,'BE F'!$AG$5:$AG$72,"&gt;0")+COUNTIFS('BE H'!$D$5:$D$72,CLUBS!$B6,'BE H'!$AG$5:$AG$72,"&gt;0")+COUNTIFS('MI F'!$D$5:$D$72,CLUBS!$B6,'MI F'!$AG$5:$AG$72,"&gt;0")+COUNTIFS('MI H'!$D$5:$D$72,CLUBS!$B6,'MI H'!$AG$5:$AG$72,"&gt;0")+COUNTIFS('CA F'!$D$5:$D$72,CLUBS!$B6,'CA F'!$AG$5:$AG$72,"&gt;0")+COUNTIFS('CA H'!$D$5:$D$72,CLUBS!$B6,'CA H'!$AG$5:$AG$72,"&gt;0")+COUNTIFS('JU F'!$D$5:$D$72,CLUBS!$B6,'JU F'!$AG$5:$AG$72,"&gt;0")+COUNTIFS('JU H'!$D$5:$D$72,CLUBS!$B6,'JU H'!$AG$5:$AG$72,"&gt;0")</f>
        <v>0</v>
      </c>
      <c r="AF6" s="26">
        <f>SUMIF('MP F'!$D$5:$D$72,CLUBS!$B6,'MP F'!$AH$5:$AH$72)+SUMIF('MP H'!$D$5:$D$72,CLUBS!$B6,'MP H'!$AH$5:$AH$72)+SUMIF('PO F'!$D$5:$D$72,CLUBS!$B6,'PO F'!$AH$5:$AH$72)+SUMIF('PO H'!$D$5:$D$72,CLUBS!$B6,'PO H'!$AH$5:$AH$72)+SUMIF('PU F'!$D$5:$D$72,CLUBS!$B6,'PU F'!$AH$5:$AH$72)+SUMIF('PU H'!$D$5:$D$72,CLUBS!$B6,'PU H'!$AH$5:$AH$72)+SUMIF('BE F'!$D$5:$D$72,CLUBS!$B6,'BE F'!$AH$5:$AH$72)+SUMIF('BE H'!$D$5:$D$72,CLUBS!$B6,'BE H'!$AH$5:$AH$72)+SUMIF('MI F'!$D$5:$D$72,CLUBS!$B6,'MI F'!$AH$5:$AH$72)+SUMIF('MI H'!$D$5:$D$72,CLUBS!$B6,'MI H'!$AH$5:$AH$72)+SUMIF('CA F'!$D$5:$D$72,CLUBS!$B6,'CA F'!$AH$5:$AH$72)+SUMIF('CA H'!$D$5:$D$72,CLUBS!$B6,'CA H'!$AH$5:$AH$72)+SUMIF('JU F'!$D$5:$D$72,CLUBS!$B6,'JU F'!$AH$5:$AH$72)+SUMIF('JU H'!$D$5:$D$72,CLUBS!$B6,'JU H'!$AH$5:$AH$72)</f>
        <v>0</v>
      </c>
      <c r="AG6" s="16">
        <f t="shared" si="1"/>
        <v>42</v>
      </c>
      <c r="AH6" s="28">
        <f t="shared" si="2"/>
        <v>1300</v>
      </c>
      <c r="AI6" s="29">
        <f t="shared" si="3"/>
        <v>30.952380952380949</v>
      </c>
      <c r="AJ6" s="14">
        <f>COUNTIF('Licenciés Jeunes 2023'!F:F,CLUBS!B6)</f>
        <v>0</v>
      </c>
      <c r="AK6" s="27">
        <f t="shared" si="4"/>
        <v>0</v>
      </c>
      <c r="AL6" s="22"/>
    </row>
    <row r="7" spans="1:38" ht="13.5">
      <c r="A7" s="34">
        <f t="shared" si="0"/>
        <v>15</v>
      </c>
      <c r="B7" s="64" t="s">
        <v>18</v>
      </c>
      <c r="C7" s="14">
        <f>COUNTIFS('MP F'!$D$5:$D$72,CLUBS!$B7,'MP F'!$E$5:$E$72,"&gt;0")+COUNTIFS('MP H'!$D$5:$D$72,CLUBS!$B7,'MP H'!$E$5:$E$72,"&gt;0")+COUNTIFS('PO F'!$D$5:$D$72,CLUBS!$B7,'PO F'!$E$5:$E$72,"&gt;0")+COUNTIFS('PO H'!$D$5:$D$72,CLUBS!$B7,'PO H'!$E$5:$E$72,"&gt;0")+COUNTIFS('PU F'!$D$5:$D$72,CLUBS!$B7,'PU F'!$E$5:$E$72,"&gt;0")+COUNTIFS('PU H'!$D$5:$D$72,CLUBS!$B7,'PU H'!$E$5:$E$72,"&gt;0")+COUNTIFS('BE F'!$D$5:$D$72,CLUBS!$B7,'BE F'!$E$5:$E$72,"&gt;0")+COUNTIFS('BE H'!$D$5:$D$72,CLUBS!$B7,'BE H'!$E$5:$E$72,"&gt;0")+COUNTIFS('MI F'!$D$5:$D$72,CLUBS!$B7,'MI F'!$E$5:$E$72,"&gt;0")+COUNTIFS('MI H'!$D$5:$D$72,CLUBS!$B7,'MI H'!$E$5:$E$72,"&gt;0")+COUNTIFS('CA F'!$D$5:$D$72,CLUBS!$B7,'CA F'!$E$5:$E$72,"&gt;0")+COUNTIFS('CA H'!$D$5:$D$72,CLUBS!$B7,'CA H'!$E$5:$E$72,"&gt;0")+COUNTIFS('JU F'!$D$5:$D$72,CLUBS!$B7,'JU F'!$E$5:$E$72,"&gt;0")+COUNTIFS('JU H'!$D$5:$D$72,CLUBS!$B7,'JU H'!$E$5:$E$72,"&gt;0")</f>
        <v>0</v>
      </c>
      <c r="D7" s="27">
        <f>SUMIF('MP F'!$D$5:$D$72,CLUBS!$B7,'MP F'!$F$5:$F$72)+SUMIF('MP H'!$D$5:$D$72,CLUBS!$B7,'MP H'!$F$5:$F$72)+SUMIF('PO F'!$D$5:$D$72,CLUBS!$B7,'PO F'!$F$5:$F$72)+SUMIF('PO H'!$D$5:$D$72,CLUBS!$B7,'PO H'!$F$5:$F$72)+SUMIF('PU F'!$D$5:$D$72,CLUBS!$B7,'PU F'!$F$5:$F$72)+SUMIF('PU H'!$D$5:$D$72,CLUBS!$B7,'PU H'!$F$5:$F$72)+SUMIF('BE F'!$D$5:$D$72,CLUBS!$B7,'BE F'!$F$5:$F$72)+SUMIF('BE H'!$D$5:$D$72,CLUBS!$B7,'BE H'!$F$5:$F$72)+SUMIF('MI F'!$D$5:$D$72,CLUBS!$B7,'MI F'!$F$5:$F$72)+SUMIF('MI H'!$D$5:$D$72,CLUBS!$B7,'MI H'!$F$5:$F$72)+SUMIF('CA F'!$D$5:$D$72,CLUBS!$B7,'CA F'!$F$5:$F$72)+SUMIF('CA H'!$D$5:$D$72,CLUBS!$B7,'CA H'!$F$5:$F$72)+SUMIF('JU F'!$D$5:$D$72,CLUBS!$B7,'JU F'!$F$5:$F$72)+SUMIF('JU H'!$D$5:$D$72,CLUBS!$B7,'JU H'!$F$5:$F$72)</f>
        <v>0</v>
      </c>
      <c r="E7" s="68">
        <f>COUNTIFS('MP F'!$D$5:$D$72,CLUBS!$B7,'MP F'!$G$5:$G$72,"&gt;0")+COUNTIFS('MP H'!$D$5:$D$72,CLUBS!$B7,'MP H'!$G$5:$G$72,"&gt;0")+COUNTIFS('PO F'!$D$5:$D$72,CLUBS!$B7,'PO F'!$G$5:$G$72,"&gt;0")+COUNTIFS('PO H'!$D$5:$D$72,CLUBS!$B7,'PO H'!$G$5:$G$72,"&gt;0")+COUNTIFS('PU F'!$D$5:$D$72,CLUBS!$B7,'PU F'!$G$5:$G$72,"&gt;0")+COUNTIFS('PU H'!$D$5:$D$72,CLUBS!$B7,'PU H'!$G$5:$G$72,"&gt;0")+COUNTIFS('BE F'!$D$5:$D$72,CLUBS!$B7,'BE F'!$G$5:$G$72,"&gt;0")+COUNTIFS('BE H'!$D$5:$D$72,CLUBS!$B7,'BE H'!$G$5:$G$72,"&gt;0")+COUNTIFS('MI F'!$D$5:$D$72,CLUBS!$B7,'MI F'!$G$5:$G$72,"&gt;0")+COUNTIFS('MI H'!$D$5:$D$72,CLUBS!$B7,'MI H'!$G$5:$G$72,"&gt;0")+COUNTIFS('CA F'!$D$5:$D$72,CLUBS!$B7,'CA F'!$G$5:$G$72,"&gt;0")+COUNTIFS('CA H'!$D$5:$D$72,CLUBS!$B7,'CA H'!$G$5:$G$72,"&gt;0")+COUNTIFS('JU F'!$D$5:$D$72,CLUBS!$B7,'JU F'!$G$5:$G$72,"&gt;0")+COUNTIFS('JU H'!$D$5:$D$72,CLUBS!$B7,'JU H'!$G$5:$G$72,"&gt;0")</f>
        <v>0</v>
      </c>
      <c r="F7" s="69">
        <f>SUMIF('MP F'!$D$5:$D$72,CLUBS!$B7,'MP F'!$H$5:$H$72)+SUMIF('MP H'!$D$5:$D$72,CLUBS!$B7,'MP H'!$H$5:$H$72)+SUMIF('PO F'!$D$5:$D$72,CLUBS!$B7,'PO F'!$H$5:$H$72)+SUMIF('PO H'!$D$5:$D$72,CLUBS!$B7,'PO H'!$H$5:$H$72)+SUMIF('PU F'!$D$5:$D$72,CLUBS!$B7,'PU F'!$H$5:$H$72)+SUMIF('PU H'!$D$5:$D$72,CLUBS!$B7,'PU H'!$H$5:$H$72)+SUMIF('BE F'!$D$5:$D$72,CLUBS!$B7,'BE F'!$H$5:$H$72)+SUMIF('BE H'!$D$5:$D$72,CLUBS!$B7,'BE H'!$H$5:$H$72)+SUMIF('MI F'!$D$5:$D$72,CLUBS!$B7,'MI F'!$H$5:$H$72)+SUMIF('MI H'!$D$5:$D$72,CLUBS!$B7,'MI H'!$H$5:$H$72)+SUMIF('CA F'!$D$5:$D$72,CLUBS!$B7,'CA F'!$H$5:$H$72)+SUMIF('CA H'!$D$5:$D$72,CLUBS!$B7,'CA H'!$H$5:$H$72)+SUMIF('JU F'!$D$5:$D$72,CLUBS!$B7,'JU F'!$H$5:$H$72)+SUMIF('JU H'!$D$5:$D$72,CLUBS!$B7,'JU H'!$H$5:$H$72)</f>
        <v>0</v>
      </c>
      <c r="G7" s="14">
        <f>COUNTIFS('MP F'!$D$5:$D$72,CLUBS!$B7,'MP F'!$I$5:$I$72,"&gt;0")+COUNTIFS('MP H'!$D$5:$D$72,CLUBS!$B7,'MP H'!$I$5:$I$72,"&gt;0")+COUNTIFS('PO F'!$D$5:$D$72,CLUBS!$B7,'PO F'!$I$5:$I$72,"&gt;0")+COUNTIFS('PO H'!$D$5:$D$72,CLUBS!$B7,'PO H'!$I$5:$I$72,"&gt;0")+COUNTIFS('PU F'!$D$5:$D$72,CLUBS!$B7,'PU F'!$I$5:$I$72,"&gt;0")+COUNTIFS('PU H'!$D$5:$D$72,CLUBS!$B7,'PU H'!$I$5:$I$72,"&gt;0")+COUNTIFS('BE F'!$D$5:$D$72,CLUBS!$B7,'BE F'!$I$5:$I$72,"&gt;0")+COUNTIFS('BE H'!$D$5:$D$72,CLUBS!$B7,'BE H'!$I$5:$I$72,"&gt;0")+COUNTIFS('MI F'!$D$5:$D$72,CLUBS!$B7,'MI F'!$I$5:$I$72,"&gt;0")+COUNTIFS('MI H'!$D$5:$D$72,CLUBS!$B7,'MI H'!$I$5:$I$72,"&gt;0")+COUNTIFS('CA F'!$D$5:$D$72,CLUBS!$B7,'CA F'!$I$5:$I$72,"&gt;0")+COUNTIFS('CA H'!$D$5:$D$72,CLUBS!$B7,'CA H'!$I$5:$I$72,"&gt;0")+COUNTIFS('JU F'!$D$5:$D$72,CLUBS!$B7,'JU F'!$I$5:$I$72,"&gt;0")+COUNTIFS('JU H'!$D$5:$D$72,CLUBS!$B7,'JU H'!$I$5:$I$72,"&gt;0")</f>
        <v>0</v>
      </c>
      <c r="H7" s="26">
        <f>SUMIF('MP F'!$D$5:$D$72,CLUBS!$B7,'MP F'!$J$5:$J$72)+SUMIF('MP H'!$D$5:$D$72,CLUBS!$B7,'MP H'!$J$5:$J$72)+SUMIF('PO F'!$D$5:$D$72,CLUBS!$B7,'PO F'!$J$5:$J$72)+SUMIF('PO H'!$D$5:$D$72,CLUBS!$B7,'PO H'!$J$5:$J$72)+SUMIF('PU F'!$D$5:$D$72,CLUBS!$B7,'PU F'!$J$5:$J$72)+SUMIF('PU H'!$D$5:$D$72,CLUBS!$B7,'PU H'!$J$5:$J$72)+SUMIF('BE F'!$D$5:$D$72,CLUBS!$B7,'BE F'!$J$5:$J$72)+SUMIF('BE H'!$D$5:$D$72,CLUBS!$B7,'BE H'!$J$5:$J$72)+SUMIF('MI F'!$D$5:$D$72,CLUBS!$B7,'MI F'!$J$5:$J$72)+SUMIF('MI H'!$D$5:$D$72,CLUBS!$B7,'MI H'!$J$5:$J$72)+SUMIF('CA F'!$D$5:$D$72,CLUBS!$B7,'CA F'!$J$5:$J$72)+SUMIF('CA H'!$D$5:$D$72,CLUBS!$B7,'CA H'!$J$5:$J$72)+SUMIF('JU F'!$D$5:$D$72,CLUBS!$B7,'JU F'!$J$5:$J$72)+SUMIF('JU H'!$D$5:$D$72,CLUBS!$B7,'JU H'!$J$5:$J$72)</f>
        <v>0</v>
      </c>
      <c r="I7" s="68">
        <f>COUNTIFS('MP F'!$D$5:$D$72,CLUBS!$B7,'MP F'!$K$5:$K$72,"&gt;0")+COUNTIFS('MP H'!$D$5:$D$72,CLUBS!$B7,'MP H'!$K$5:$K$72,"&gt;0")+COUNTIFS('PO F'!$D$5:$D$72,CLUBS!$B7,'PO F'!$K$5:$K$72,"&gt;0")+COUNTIFS('PO H'!$D$5:$D$72,CLUBS!$B7,'PO H'!$K$5:$K$72,"&gt;0")+COUNTIFS('PU F'!$D$5:$D$72,CLUBS!$B7,'PU F'!$K$5:$K$72,"&gt;0")+COUNTIFS('PU H'!$D$5:$D$72,CLUBS!$B7,'PU H'!$K$5:$K$72,"&gt;0")+COUNTIFS('BE F'!$D$5:$D$72,CLUBS!$B7,'BE F'!$K$5:$K$72,"&gt;0")+COUNTIFS('BE H'!$D$5:$D$72,CLUBS!$B7,'BE H'!$K$5:$K$72,"&gt;0")+COUNTIFS('MI F'!$D$5:$D$72,CLUBS!$B7,'MI F'!$K$5:$K$72,"&gt;0")+COUNTIFS('MI H'!$D$5:$D$72,CLUBS!$B7,'MI H'!$K$5:$K$72,"&gt;0")+COUNTIFS('CA F'!$D$5:$D$72,CLUBS!$B7,'CA F'!$K$5:$K$72,"&gt;0")+COUNTIFS('CA H'!$D$5:$D$72,CLUBS!$B7,'CA H'!$K$5:$K$72,"&gt;0")+COUNTIFS('JU F'!$D$5:$D$72,CLUBS!$B7,'JU F'!$K$5:$K$72,"&gt;0")+COUNTIFS('JU H'!$D$5:$D$72,CLUBS!$B7,'JU H'!$K$5:$K$72,"&gt;0")</f>
        <v>0</v>
      </c>
      <c r="J7" s="68">
        <f>SUMIF('MP F'!$D$5:$D$72,CLUBS!$B7,'MP F'!$L$5:$L$72)+SUMIF('MP H'!$D$5:$D$72,CLUBS!$B7,'MP H'!$L$5:$L$72)+SUMIF('PO F'!$D$5:$D$72,CLUBS!$B7,'PO F'!$L$5:$L$72)+SUMIF('PO H'!$D$5:$D$72,CLUBS!$B7,'PO H'!$L$5:$L$72)+SUMIF('PU F'!$D$5:$D$72,CLUBS!$B7,'PU F'!$L$5:$L$72)+SUMIF('PU H'!$D$5:$D$72,CLUBS!$B7,'PU H'!$L$5:$L$72)+SUMIF('BE F'!$D$5:$D$72,CLUBS!$B7,'BE F'!$L$5:$L$72)+SUMIF('BE H'!$D$5:$D$72,CLUBS!$B7,'BE H'!$L$5:$L$72)+SUMIF('MI F'!$D$5:$D$72,CLUBS!$B7,'MI F'!$L$5:$L$72)+SUMIF('MI H'!$D$5:$D$72,CLUBS!$B7,'MI H'!$L$5:$L$72)+SUMIF('CA F'!$D$5:$D$72,CLUBS!$B7,'CA F'!$L$5:$L$72)+SUMIF('CA H'!$D$5:$D$72,CLUBS!$B7,'CA H'!$L$5:$L$72)+SUMIF('JU F'!$D$5:$D$72,CLUBS!$B7,'JU F'!$L$5:$L$72)+SUMIF('JU H'!$D$5:$D$72,CLUBS!$B7,'JU H'!$L$5:$L$72)</f>
        <v>0</v>
      </c>
      <c r="K7" s="26">
        <f>COUNTIFS('MP F'!$D$5:$D$72,CLUBS!$B7,'MP F'!$M$5:$M$72,"&gt;0")+COUNTIFS('MP H'!$D$5:$D$72,CLUBS!$B7,'MP H'!$M$5:$M$72,"&gt;0")+COUNTIFS('PO F'!$D$5:$D$72,CLUBS!$B7,'PO F'!$M$5:$M$72,"&gt;0")+COUNTIFS('PO H'!$D$5:$D$72,CLUBS!$B7,'PO H'!$M$5:$M$72,"&gt;0")+COUNTIFS('PU F'!$D$5:$D$72,CLUBS!$B7,'PU F'!$M$5:$M$72,"&gt;0")+COUNTIFS('PU H'!$D$5:$D$72,CLUBS!$B7,'PU H'!$M$5:$M$72,"&gt;0")+COUNTIFS('BE F'!$D$5:$D$72,CLUBS!$B7,'BE F'!$M$5:$M$72,"&gt;0")+COUNTIFS('BE H'!$D$5:$D$72,CLUBS!$B7,'BE H'!$M$5:$M$72,"&gt;0")+COUNTIFS('MI F'!$D$5:$D$72,CLUBS!$B7,'MI F'!$M$5:$M$72,"&gt;0")+COUNTIFS('MI H'!$D$5:$D$72,CLUBS!$B7,'MI H'!$M$5:$M$72,"&gt;0")+COUNTIFS('CA F'!$D$5:$D$72,CLUBS!$B7,'CA F'!$M$5:$M$72,"&gt;0")+COUNTIFS('CA H'!$D$5:$D$72,CLUBS!$B7,'CA H'!$M$5:$M$72,"&gt;0")+COUNTIFS('JU F'!$D$5:$D$72,CLUBS!$B7,'JU F'!$M$5:$M$72,"&gt;0")+COUNTIFS('JU H'!$D$5:$D$72,CLUBS!$B7,'JU H'!$M$5:$M$72,"&gt;0")</f>
        <v>0</v>
      </c>
      <c r="L7" s="26">
        <f>SUMIF('MP F'!$D$5:$D$72,CLUBS!$B7,'MP F'!$N$5:$N$72)+SUMIF('MP H'!$D$5:$D$72,CLUBS!$B7,'MP H'!$N$5:$N$72)+SUMIF('PO F'!$D$5:$D$72,CLUBS!$B7,'PO F'!$N$5:$N$72)+SUMIF('PO H'!$D$5:$D$72,CLUBS!$B7,'PO H'!$N$5:$N$72)+SUMIF('PU F'!$D$5:$D$72,CLUBS!$B7,'PU F'!$N$5:$N$72)+SUMIF('PU H'!$D$5:$D$72,CLUBS!$B7,'PU H'!$N$5:$N$72)+SUMIF('BE F'!$D$5:$D$72,CLUBS!$B7,'BE F'!$N$5:$N$72)+SUMIF('BE H'!$D$5:$D$72,CLUBS!$B7,'BE H'!$N$5:$N$72)+SUMIF('MI F'!$D$5:$D$72,CLUBS!$B7,'MI F'!$N$5:$N$72)+SUMIF('MI H'!$D$5:$D$72,CLUBS!$B7,'MI H'!$N$5:$N$72)+SUMIF('CA F'!$D$5:$D$72,CLUBS!$B7,'CA F'!$N$5:$N$72)+SUMIF('CA H'!$D$5:$D$72,CLUBS!$B7,'CA H'!$N$5:$N$72)+SUMIF('JU F'!$D$5:$D$72,CLUBS!$B7,'JU F'!$N$5:$N$72)+SUMIF('JU H'!$D$5:$D$72,CLUBS!$B7,'JU H'!$N$5:$N$72)</f>
        <v>0</v>
      </c>
      <c r="M7" s="68">
        <f>COUNTIFS('MP F'!$D$5:$D$72,CLUBS!$B7,'MP F'!$O$5:$O$72,"&gt;0")+COUNTIFS('MP H'!$D$5:$D$72,CLUBS!$B7,'MP H'!$O$5:$O$72,"&gt;0")+COUNTIFS('PO F'!$D$5:$D$72,CLUBS!$B7,'PO F'!$O$5:$O$72,"&gt;0")+COUNTIFS('PO H'!$D$5:$D$72,CLUBS!$B7,'PO H'!$O$5:$O$72,"&gt;0")+COUNTIFS('PU F'!$D$5:$D$72,CLUBS!$B7,'PU F'!$O$5:$O$72,"&gt;0")+COUNTIFS('PU H'!$D$5:$D$72,CLUBS!$B7,'PU H'!$O$5:$O$72,"&gt;0")+COUNTIFS('BE F'!$D$5:$D$72,CLUBS!$B7,'BE F'!$O$5:$O$72,"&gt;0")+COUNTIFS('BE H'!$D$5:$D$72,CLUBS!$B7,'BE H'!$O$5:$O$72,"&gt;0")+COUNTIFS('MI F'!$D$5:$D$72,CLUBS!$B7,'MI F'!$O$5:$O$72,"&gt;0")+COUNTIFS('MI H'!$D$5:$D$72,CLUBS!$B7,'MI H'!$O$5:$O$72,"&gt;0")+COUNTIFS('CA F'!$D$5:$D$72,CLUBS!$B7,'CA F'!$O$5:$O$72,"&gt;0")+COUNTIFS('CA H'!$D$5:$D$72,CLUBS!$B7,'CA H'!$O$5:$O$72,"&gt;0")+COUNTIFS('JU F'!$D$5:$D$72,CLUBS!$B7,'JU F'!$O$5:$O$72,"&gt;0")+COUNTIFS('JU H'!$D$5:$D$72,CLUBS!$B7,'JU H'!$O$5:$O$72,"&gt;0")</f>
        <v>0</v>
      </c>
      <c r="N7" s="68">
        <f>SUMIF('MP F'!$D$5:$D$72,CLUBS!$B7,'MP F'!$P$5:$P$72)+SUMIF('MP H'!$D$5:$D$72,CLUBS!$B7,'MP H'!$P$5:$P$72)+SUMIF('PO F'!$D$5:$D$72,CLUBS!$B7,'PO F'!$P$5:$P$72)+SUMIF('PO H'!$D$5:$D$72,CLUBS!$B7,'PO H'!$P$5:$P$72)+SUMIF('PU F'!$D$5:$D$72,CLUBS!$B7,'PU F'!$P$5:$P$72)+SUMIF('PU H'!$D$5:$D$72,CLUBS!$B7,'PU H'!$P$5:$P$72)+SUMIF('BE F'!$D$5:$D$72,CLUBS!$B7,'BE F'!$P$5:$P$72)+SUMIF('BE H'!$D$5:$D$72,CLUBS!$B7,'BE H'!$P$5:$P$72)+SUMIF('MI F'!$D$5:$D$72,CLUBS!$B7,'MI F'!$P$5:$P$72)+SUMIF('MI H'!$D$5:$D$72,CLUBS!$B7,'MI H'!$P$5:$P$72)+SUMIF('CA F'!$D$5:$D$72,CLUBS!$B7,'CA F'!$P$5:$P$72)+SUMIF('CA H'!$D$5:$D$72,CLUBS!$B7,'CA H'!$P$5:$P$72)+SUMIF('JU F'!$D$5:$D$72,CLUBS!$B7,'JU F'!$P$5:$P$72)+SUMIF('JU H'!$D$5:$D$72,CLUBS!$B7,'JU H'!$P$5:$P$72)</f>
        <v>0</v>
      </c>
      <c r="O7" s="26">
        <f>COUNTIFS('MP F'!$D$5:$D$72,CLUBS!$B7,'MP F'!$Q$5:$Q$72,"&gt;0")+COUNTIFS('MP H'!$D$5:$D$72,CLUBS!$B7,'MP H'!$Q$5:$Q$72,"&gt;0")+COUNTIFS('PO F'!$D$5:$D$72,CLUBS!$B7,'PO F'!$Q$5:$Q$72,"&gt;0")+COUNTIFS('PO H'!$D$5:$D$72,CLUBS!$B7,'PO H'!$Q$5:$Q$72,"&gt;0")+COUNTIFS('PU F'!$D$5:$D$72,CLUBS!$B7,'PU F'!$Q$5:$Q$72,"&gt;0")+COUNTIFS('PU H'!$D$5:$D$72,CLUBS!$B7,'PU H'!$Q$5:$Q$72,"&gt;0")+COUNTIFS('BE F'!$D$5:$D$72,CLUBS!$B7,'BE F'!$Q$5:$Q$72,"&gt;0")+COUNTIFS('BE H'!$D$5:$D$72,CLUBS!$B7,'BE H'!$Q$5:$Q$72,"&gt;0")+COUNTIFS('MI F'!$D$5:$D$72,CLUBS!$B7,'MI F'!$Q$5:$Q$72,"&gt;0")+COUNTIFS('MI H'!$D$5:$D$72,CLUBS!$B7,'MI H'!$Q$5:$Q$72,"&gt;0")+COUNTIFS('CA F'!$D$5:$D$72,CLUBS!$B7,'CA F'!$Q$5:$Q$72,"&gt;0")+COUNTIFS('CA H'!$D$5:$D$72,CLUBS!$B7,'CA H'!$Q$5:$Q$72,"&gt;0")+COUNTIFS('JU F'!$D$5:$D$72,CLUBS!$B7,'JU F'!$Q$5:$Q$72,"&gt;0")+COUNTIFS('JU H'!$D$5:$D$72,CLUBS!$B7,'JU H'!$Q$5:$Q$72,"&gt;0")</f>
        <v>0</v>
      </c>
      <c r="P7" s="26">
        <f>SUMIF('MP F'!$D$5:$D$72,CLUBS!$B7,'MP F'!$R$5:$R$72)+SUMIF('MP H'!$D$5:$D$72,CLUBS!$B7,'MP H'!$R$5:$R$72)+SUMIF('PO F'!$D$5:$D$72,CLUBS!$B7,'PO F'!$R$5:$R$72)+SUMIF('PO H'!$D$5:$D$72,CLUBS!$B7,'PO H'!$R$5:$R$72)+SUMIF('PU F'!$D$5:$D$72,CLUBS!$B7,'PU F'!$R$5:$R$72)+SUMIF('PU H'!$D$5:$D$72,CLUBS!$B7,'PU H'!$R$5:$R$72)+SUMIF('BE F'!$D$5:$D$72,CLUBS!$B7,'BE F'!$R$5:$R$72)+SUMIF('BE H'!$D$5:$D$72,CLUBS!$B7,'BE H'!$R$5:$R$72)+SUMIF('MI F'!$D$5:$D$72,CLUBS!$B7,'MI F'!$R$5:$R$72)+SUMIF('MI H'!$D$5:$D$72,CLUBS!$B7,'MI H'!$R$5:$R$72)+SUMIF('CA F'!$D$5:$D$72,CLUBS!$B7,'CA F'!$R$5:$R$72)+SUMIF('CA H'!$D$5:$D$72,CLUBS!$B7,'CA H'!$R$5:$R$72)+SUMIF('JU F'!$D$5:$D$72,CLUBS!$B7,'JU F'!$R$5:$R$72)+SUMIF('JU H'!$D$5:$D$72,CLUBS!$B7,'JU H'!$R$5:$R$72)</f>
        <v>0</v>
      </c>
      <c r="Q7" s="68">
        <f>COUNTIFS('MP F'!$D$5:$D$72,CLUBS!$B7,'MP F'!$S$5:$S$72,"&gt;0")+COUNTIFS('MP H'!$D$5:$D$72,CLUBS!$B7,'MP H'!$S$5:$S$72,"&gt;0")+COUNTIFS('PO F'!$D$5:$D$72,CLUBS!$B7,'PO F'!$S$5:$S$72,"&gt;0")+COUNTIFS('PO H'!$D$5:$D$72,CLUBS!$B7,'PO H'!$S$5:$S$72,"&gt;0")+COUNTIFS('PU F'!$D$5:$D$72,CLUBS!$B7,'PU F'!$S$5:$S$72,"&gt;0")+COUNTIFS('PU H'!$D$5:$D$72,CLUBS!$B7,'PU H'!$S$5:$S$72,"&gt;0")+COUNTIFS('BE F'!$D$5:$D$72,CLUBS!$B7,'BE F'!$S$5:$S$72,"&gt;0")+COUNTIFS('BE H'!$D$5:$D$72,CLUBS!$B7,'BE H'!$S$5:$S$72,"&gt;0")+COUNTIFS('MI F'!$D$5:$D$72,CLUBS!$B7,'MI F'!$S$5:$S$72,"&gt;0")+COUNTIFS('MI H'!$D$5:$D$72,CLUBS!$B7,'MI H'!$S$5:$S$72,"&gt;0")+COUNTIFS('CA F'!$D$5:$D$72,CLUBS!$B7,'CA F'!$S$5:$S$72,"&gt;0")+COUNTIFS('CA H'!$D$5:$D$72,CLUBS!$B7,'CA H'!$S$5:$S$72,"&gt;0")+COUNTIFS('JU F'!$D$5:$D$72,CLUBS!$B7,'JU F'!$S$5:$S$72,"&gt;0")+COUNTIFS('JU H'!$D$5:$D$72,CLUBS!$B7,'JU H'!$S$5:$S$72,"&gt;0")</f>
        <v>0</v>
      </c>
      <c r="R7" s="68">
        <f>SUMIF('MP F'!$D$5:$D$72,CLUBS!$B7,'MP F'!$T$5:$T$72)+SUMIF('MP H'!$D$5:$D$72,CLUBS!$B7,'MP H'!$T$5:$T$72)+SUMIF('PO F'!$D$5:$D$72,CLUBS!$B7,'PO F'!$T$5:$T$72)+SUMIF('PO H'!$D$5:$D$72,CLUBS!$B7,'PO H'!$T$5:$T$72)+SUMIF('PU F'!$D$5:$D$72,CLUBS!$B7,'PU F'!$T$5:$T$72)+SUMIF('PU H'!$D$5:$D$72,CLUBS!$B7,'PU H'!$T$5:$T$72)+SUMIF('BE F'!$D$5:$D$72,CLUBS!$B7,'BE F'!$T$5:$T$72)+SUMIF('BE H'!$D$5:$D$72,CLUBS!$B7,'BE H'!$T$5:$T$72)+SUMIF('MI F'!$D$5:$D$72,CLUBS!$B7,'MI F'!$T$5:$T$72)+SUMIF('MI H'!$D$5:$D$72,CLUBS!$B7,'MI H'!$T$5:$T$72)+SUMIF('CA F'!$D$5:$D$72,CLUBS!$B7,'CA F'!$T$5:$T$72)+SUMIF('CA H'!$D$5:$D$72,CLUBS!$B7,'CA H'!$T$5:$T$72)+SUMIF('JU F'!$D$5:$D$72,CLUBS!$B7,'JU F'!$T$5:$T$72)+SUMIF('JU H'!$D$5:$D$72,CLUBS!$B7,'JU H'!$T$5:$T$72)</f>
        <v>0</v>
      </c>
      <c r="S7" s="26">
        <f>COUNTIFS('MP F'!$D$5:$D$72,CLUBS!$B7,'MP F'!$U$5:$U$72,"&gt;0")+COUNTIFS('MP H'!$D$5:$D$72,CLUBS!$B7,'MP H'!$U$5:$U$72,"&gt;0")+COUNTIFS('PO F'!$D$5:$D$72,CLUBS!$B7,'PO F'!$U$5:$U$72,"&gt;0")+COUNTIFS('PO H'!$D$5:$D$72,CLUBS!$B7,'PO H'!$U$5:$U$72,"&gt;0")+COUNTIFS('PU F'!$D$5:$D$72,CLUBS!$B7,'PU F'!$U$5:$U$72,"&gt;0")+COUNTIFS('PU H'!$D$5:$D$72,CLUBS!$B7,'PU H'!$U$5:$U$72,"&gt;0")+COUNTIFS('BE F'!$D$5:$D$72,CLUBS!$B7,'BE F'!$U$5:$U$72,"&gt;0")+COUNTIFS('BE H'!$D$5:$D$72,CLUBS!$B7,'BE H'!$U$5:$U$72,"&gt;0")+COUNTIFS('MI F'!$D$5:$D$72,CLUBS!$B7,'MI F'!$U$5:$U$72,"&gt;0")+COUNTIFS('MI H'!$D$5:$D$72,CLUBS!$B7,'MI H'!$U$5:$U$72,"&gt;0")+COUNTIFS('CA F'!$D$5:$D$72,CLUBS!$B7,'CA F'!$U$5:$U$72,"&gt;0")+COUNTIFS('CA H'!$D$5:$D$72,CLUBS!$B7,'CA H'!$U$5:$U$72,"&gt;0")+COUNTIFS('JU F'!$D$5:$D$72,CLUBS!$B7,'JU F'!$U$5:$U$72,"&gt;0")+COUNTIFS('JU H'!$D$5:$D$72,CLUBS!$B7,'JU H'!$U$5:$U$72,"&gt;0")</f>
        <v>0</v>
      </c>
      <c r="T7" s="26">
        <f>SUMIF('MP F'!$D$5:$D$72,CLUBS!$B7,'MP F'!$V$5:$V$72)+SUMIF('MP H'!$D$5:$D$72,CLUBS!$B7,'MP H'!$V$5:$V$72)+SUMIF('PO F'!$D$5:$D$72,CLUBS!$B7,'PO F'!$V$5:$V$72)+SUMIF('PO H'!$D$5:$D$72,CLUBS!$B7,'PO H'!$V$5:$V$72)+SUMIF('PU F'!$D$5:$D$72,CLUBS!$B7,'PU F'!$V$5:$V$72)+SUMIF('PU H'!$D$5:$D$72,CLUBS!$B7,'PU H'!$V$5:$V$72)+SUMIF('BE F'!$D$5:$D$72,CLUBS!$B7,'BE F'!$V$5:$V$72)+SUMIF('BE H'!$D$5:$D$72,CLUBS!$B7,'BE H'!$V$5:$V$72)+SUMIF('MI F'!$D$5:$D$72,CLUBS!$B7,'MI F'!$V$5:$V$72)+SUMIF('MI H'!$D$5:$D$72,CLUBS!$B7,'MI H'!$V$5:$V$72)+SUMIF('CA F'!$D$5:$D$72,CLUBS!$B7,'CA F'!$V$5:$V$72)+SUMIF('CA H'!$D$5:$D$72,CLUBS!$B7,'CA H'!$V$5:$V$72)+SUMIF('JU F'!$D$5:$D$72,CLUBS!$B7,'JU F'!$V$5:$V$72)+SUMIF('JU H'!$D$5:$D$72,CLUBS!$B7,'JU H'!$V$5:$V$72)</f>
        <v>0</v>
      </c>
      <c r="U7" s="68">
        <f>COUNTIFS('MP F'!$D$5:$D$72,CLUBS!$B7,'MP F'!$W$5:$W$72,"&gt;0")+COUNTIFS('MP H'!$D$5:$D$72,CLUBS!$B7,'MP H'!$W$5:$W$72,"&gt;0")+COUNTIFS('PO F'!$D$5:$D$72,CLUBS!$B7,'PO F'!$W$5:$W$72,"&gt;0")+COUNTIFS('PO H'!$D$5:$D$72,CLUBS!$B7,'PO H'!$W$5:$W$72,"&gt;0")+COUNTIFS('PU F'!$D$5:$D$72,CLUBS!$B7,'PU F'!$W$5:$W$72,"&gt;0")+COUNTIFS('PU H'!$D$5:$D$72,CLUBS!$B7,'PU H'!$W$5:$W$72,"&gt;0")+COUNTIFS('BE F'!$D$5:$D$72,CLUBS!$B7,'BE F'!$W$5:$W$72,"&gt;0")+COUNTIFS('BE H'!$D$5:$D$72,CLUBS!$B7,'BE H'!$W$5:$W$72,"&gt;0")+COUNTIFS('MI F'!$D$5:$D$72,CLUBS!$B7,'MI F'!$W$5:$W$72,"&gt;0")+COUNTIFS('MI H'!$D$5:$D$72,CLUBS!$B7,'MI H'!$W$5:$W$72,"&gt;0")+COUNTIFS('CA F'!$D$5:$D$72,CLUBS!$B7,'CA F'!$W$5:$W$72,"&gt;0")+COUNTIFS('CA H'!$D$5:$D$72,CLUBS!$B7,'CA H'!$W$5:$W$72,"&gt;0")+COUNTIFS('JU F'!$D$5:$D$72,CLUBS!$B7,'JU F'!$W$5:$W$72,"&gt;0")+COUNTIFS('JU H'!$D$5:$D$72,CLUBS!$B7,'JU H'!$W$5:$W$72,"&gt;0")</f>
        <v>0</v>
      </c>
      <c r="V7" s="68">
        <f>SUMIF('MP F'!$D$5:$D$72,CLUBS!$B7,'MP F'!$X$5:$X$72)+SUMIF('MP H'!$D$5:$D$72,CLUBS!$B7,'MP H'!$X$5:$X$72)+SUMIF('PO F'!$D$5:$D$72,CLUBS!$B7,'PO F'!$X$5:$X$72)+SUMIF('PO H'!$D$5:$D$72,CLUBS!$B7,'PO H'!$X$5:$X$72)+SUMIF('PU F'!$D$5:$D$72,CLUBS!$B7,'PU F'!$X$5:$X$72)+SUMIF('PU H'!$D$5:$D$72,CLUBS!$B7,'PU H'!$X$5:$X$72)+SUMIF('BE F'!$D$5:$D$72,CLUBS!$B7,'BE F'!$X$5:$X$72)+SUMIF('BE H'!$D$5:$D$72,CLUBS!$B7,'BE H'!$X$5:$X$72)+SUMIF('MI F'!$D$5:$D$72,CLUBS!$B7,'MI F'!$X$5:$X$72)+SUMIF('MI H'!$D$5:$D$72,CLUBS!$B7,'MI H'!$X$5:$X$72)+SUMIF('CA F'!$D$5:$D$72,CLUBS!$B7,'CA F'!$X$5:$X$72)+SUMIF('CA H'!$D$5:$D$72,CLUBS!$B7,'CA H'!$X$5:$X$72)+SUMIF('JU F'!$D$5:$D$72,CLUBS!$B7,'JU F'!$X$5:$X$72)+SUMIF('JU H'!$D$5:$D$72,CLUBS!$B7,'JU H'!$X$5:$X$72)</f>
        <v>0</v>
      </c>
      <c r="W7" s="26">
        <f>COUNTIFS('MP F'!$D$5:$D$72,CLUBS!$B7,'MP F'!$Y$5:$Y$72,"&gt;0")+COUNTIFS('MP H'!$D$5:$D$72,CLUBS!$B7,'MP H'!$Y$5:$Y$72,"&gt;0")+COUNTIFS('PO F'!$D$5:$D$72,CLUBS!$B7,'PO F'!$Y$5:$Y$72,"&gt;0")+COUNTIFS('PO H'!$D$5:$D$72,CLUBS!$B7,'PO H'!$Y$5:$Y$72,"&gt;0")+COUNTIFS('PU F'!$D$5:$D$72,CLUBS!$B7,'PU F'!$Y$5:$Y$72,"&gt;0")+COUNTIFS('PU H'!$D$5:$D$72,CLUBS!$B7,'PU H'!$Y$5:$Y$72,"&gt;0")+COUNTIFS('BE F'!$D$5:$D$72,CLUBS!$B7,'BE F'!$Y$5:$Y$72,"&gt;0")+COUNTIFS('BE H'!$D$5:$D$72,CLUBS!$B7,'BE H'!$Y$5:$Y$72,"&gt;0")+COUNTIFS('MI F'!$D$5:$D$72,CLUBS!$B7,'MI F'!$Y$5:$Y$72,"&gt;0")+COUNTIFS('MI H'!$D$5:$D$72,CLUBS!$B7,'MI H'!$Y$5:$Y$72,"&gt;0")+COUNTIFS('CA F'!$D$5:$D$72,CLUBS!$B7,'CA F'!$Y$5:$Y$72,"&gt;0")+COUNTIFS('CA H'!$D$5:$D$72,CLUBS!$B7,'CA H'!$Y$5:$Y$72,"&gt;0")+COUNTIFS('JU F'!$D$5:$D$72,CLUBS!$B7,'JU F'!$Y$5:$Y$72,"&gt;0")+COUNTIFS('JU H'!$D$5:$D$72,CLUBS!$B7,'JU H'!$Y$5:$Y$72,"&gt;0")</f>
        <v>0</v>
      </c>
      <c r="X7" s="26">
        <f>SUMIF('MP F'!$D$5:$D$72,CLUBS!$B7,'MP F'!$Z$5:$Z$72)+SUMIF('MP H'!$D$5:$D$72,CLUBS!$B7,'MP H'!$Z$5:$Z$72)+SUMIF('PO F'!$D$5:$D$72,CLUBS!$B7,'PO F'!$Z$5:$Z$72)+SUMIF('PO H'!$D$5:$D$72,CLUBS!$B7,'PO H'!$Z$5:$Z$72)+SUMIF('PU F'!$D$5:$D$72,CLUBS!$B7,'PU F'!$Z$5:$Z$72)+SUMIF('PU H'!$D$5:$D$72,CLUBS!$B7,'PU H'!$Z$5:$Z$72)+SUMIF('BE F'!$D$5:$D$72,CLUBS!$B7,'BE F'!$Z$5:$Z$72)+SUMIF('BE H'!$D$5:$D$72,CLUBS!$B7,'BE H'!$Z$5:$Z$72)+SUMIF('MI F'!$D$5:$D$72,CLUBS!$B7,'MI F'!$Z$5:$Z$72)+SUMIF('MI H'!$D$5:$D$72,CLUBS!$B7,'MI H'!$Z$5:$Z$72)+SUMIF('CA F'!$D$5:$D$72,CLUBS!$B7,'CA F'!$Z$5:$Z$72)+SUMIF('CA H'!$D$5:$D$72,CLUBS!$B7,'CA H'!$Z$5:$Z$72)+SUMIF('JU F'!$D$5:$D$72,CLUBS!$B7,'JU F'!$Z$5:$Z$72)+SUMIF('JU H'!$D$5:$D$72,CLUBS!$B7,'JU H'!$Z$5:$Z$72)</f>
        <v>0</v>
      </c>
      <c r="Y7" s="26">
        <f>COUNTIFS('MP F'!$D$5:$D$72,CLUBS!$B7,'MP F'!$AA$5:$AA$72,"&gt;0")+COUNTIFS('MP H'!$D$5:$D$72,CLUBS!$B7,'MP H'!$AA$5:$AA$72,"&gt;0")+COUNTIFS('PO F'!$D$5:$D$72,CLUBS!$B7,'PO F'!$AA$5:$AA$72,"&gt;0")+COUNTIFS('PO H'!$D$5:$D$72,CLUBS!$B7,'PO H'!$AA$5:$AA$72,"&gt;0")+COUNTIFS('PU F'!$D$5:$D$72,CLUBS!$B7,'PU F'!$AA$5:$AA$72,"&gt;0")+COUNTIFS('PU H'!$D$5:$D$72,CLUBS!$B7,'PU H'!$AA$5:$AA$72,"&gt;0")+COUNTIFS('BE F'!$D$5:$D$72,CLUBS!$B7,'BE F'!$AA$5:$AA$72,"&gt;0")+COUNTIFS('BE H'!$D$5:$D$72,CLUBS!$B7,'BE H'!$AA$5:$AA$72,"&gt;0")+COUNTIFS('MI F'!$D$5:$D$72,CLUBS!$B7,'MI F'!$AA$5:$AA$72,"&gt;0")+COUNTIFS('MI H'!$D$5:$D$72,CLUBS!$B7,'MI H'!$AA$5:$AA$72,"&gt;0")+COUNTIFS('CA F'!$D$5:$D$72,CLUBS!$B7,'CA F'!$AA$5:$AA$72,"&gt;0")+COUNTIFS('CA H'!$D$5:$D$72,CLUBS!$B7,'CA H'!$AA$5:$AA$72,"&gt;0")+COUNTIFS('JU F'!$D$5:$D$72,CLUBS!$B7,'JU F'!$AA$5:$AA$72,"&gt;0")+COUNTIFS('JU H'!$D$5:$D$72,CLUBS!$B7,'JU H'!$AA$5:$AA$72,"&gt;0")</f>
        <v>0</v>
      </c>
      <c r="Z7" s="26">
        <f>SUMIF('MP F'!$D$5:$D$72,CLUBS!$B7,'MP F'!$AB$5:$AB$72)+SUMIF('MP H'!$D$5:$D$72,CLUBS!$B7,'MP H'!$AB$5:$AB$72)+SUMIF('PO F'!$D$5:$D$72,CLUBS!$B7,'PO F'!$AB$5:$AB$72)+SUMIF('PO H'!$D$5:$D$72,CLUBS!$B7,'PO H'!$AB$5:$AB$72)+SUMIF('PU F'!$D$5:$D$72,CLUBS!$B7,'PU F'!$AB$5:$AB$72)+SUMIF('PU H'!$D$5:$D$72,CLUBS!$B7,'PU H'!$AB$5:$AB$72)+SUMIF('BE F'!$D$5:$D$72,CLUBS!$B7,'BE F'!$AB$5:$AB$72)+SUMIF('BE H'!$D$5:$D$72,CLUBS!$B7,'BE H'!$AB$5:$AB$72)+SUMIF('MI F'!$D$5:$D$72,CLUBS!$B7,'MI F'!$AB$5:$AB$72)+SUMIF('MI H'!$D$5:$D$72,CLUBS!$B7,'MI H'!$AB$5:$AB$72)+SUMIF('CA F'!$D$5:$D$72,CLUBS!$B7,'CA F'!$AB$5:$AB$72)+SUMIF('CA H'!$D$5:$D$72,CLUBS!$B7,'CA H'!$AB$5:$AB$72)+SUMIF('JU F'!$D$5:$D$72,CLUBS!$B7,'JU F'!$AB$5:$AB$72)+SUMIF('JU H'!$D$5:$D$72,CLUBS!$B7,'JU H'!$AB$5:$AB$72)</f>
        <v>0</v>
      </c>
      <c r="AA7" s="26">
        <f>COUNTIFS('MP F'!$D$5:$D$72,CLUBS!$B7,'MP F'!$AC$5:$AC$72,"&gt;0")+COUNTIFS('MP H'!$D$5:$D$72,CLUBS!$B7,'MP H'!$AC$5:$AC$72,"&gt;0")+COUNTIFS('PO F'!$D$5:$D$72,CLUBS!$B7,'PO F'!$AC$5:$AC$72,"&gt;0")+COUNTIFS('PO H'!$D$5:$D$72,CLUBS!$B7,'PO H'!$AC$5:$AC$72,"&gt;0")+COUNTIFS('PU F'!$D$5:$D$72,CLUBS!$B7,'PU F'!$AC$5:$AC$72,"&gt;0")+COUNTIFS('PU H'!$D$5:$D$72,CLUBS!$B7,'PU H'!$AC$5:$AC$72,"&gt;0")+COUNTIFS('BE F'!$D$5:$D$72,CLUBS!$B7,'BE F'!$AC$5:$AC$72,"&gt;0")+COUNTIFS('BE H'!$D$5:$D$72,CLUBS!$B7,'BE H'!$AC$5:$AC$72,"&gt;0")+COUNTIFS('MI F'!$D$5:$D$72,CLUBS!$B7,'MI F'!$AC$5:$AC$72,"&gt;0")+COUNTIFS('MI H'!$D$5:$D$72,CLUBS!$B7,'MI H'!$AC$5:$AC$72,"&gt;0")+COUNTIFS('CA F'!$D$5:$D$72,CLUBS!$B7,'CA F'!$AC$5:$AC$72,"&gt;0")+COUNTIFS('CA H'!$D$5:$D$72,CLUBS!$B7,'CA H'!$AC$5:$AC$72,"&gt;0")+COUNTIFS('JU F'!$D$5:$D$72,CLUBS!$B7,'JU F'!$AC$5:$AC$72,"&gt;0")+COUNTIFS('JU H'!$D$5:$D$72,CLUBS!$B7,'JU H'!$AC$5:$AC$72,"&gt;0")</f>
        <v>0</v>
      </c>
      <c r="AB7" s="26">
        <f>SUMIF('MP F'!$D$5:$D$72,CLUBS!$B7,'MP F'!$AD$5:$AD$72)+SUMIF('MP H'!$D$5:$D$72,CLUBS!$B7,'MP H'!$AD$5:$AD$72)+SUMIF('PO F'!$D$5:$D$72,CLUBS!$B7,'PO F'!$AD$5:$AD$72)+SUMIF('PO H'!$D$5:$D$72,CLUBS!$B7,'PO H'!$AD$5:$AD$72)+SUMIF('PU F'!$D$5:$D$72,CLUBS!$B7,'PU F'!$AD$5:$AD$72)+SUMIF('PU H'!$D$5:$D$72,CLUBS!$B7,'PU H'!$AD$5:$AD$72)+SUMIF('BE F'!$D$5:$D$72,CLUBS!$B7,'BE F'!$AD$5:$AD$72)+SUMIF('BE H'!$D$5:$D$72,CLUBS!$B7,'BE H'!$AD$5:$AD$72)+SUMIF('MI F'!$D$5:$D$72,CLUBS!$B7,'MI F'!$AD$5:$AD$72)+SUMIF('MI H'!$D$5:$D$72,CLUBS!$B7,'MI H'!$AD$5:$AD$72)+SUMIF('CA F'!$D$5:$D$72,CLUBS!$B7,'CA F'!$AD$5:$AD$72)+SUMIF('CA H'!$D$5:$D$72,CLUBS!$B7,'CA H'!$AD$5:$AD$72)+SUMIF('JU F'!$D$5:$D$72,CLUBS!$B7,'JU F'!$AD$5:$AD$72)+SUMIF('JU H'!$D$5:$D$72,CLUBS!$B7,'JU H'!$AD$5:$AD$72)</f>
        <v>0</v>
      </c>
      <c r="AC7" s="26">
        <f>COUNTIFS('MP F'!$D$5:$D$72,CLUBS!$B7,'MP F'!$AE$5:$AE$72,"&gt;0")+COUNTIFS('MP H'!$D$5:$D$72,CLUBS!$B7,'MP H'!$AE$5:$AE$72,"&gt;0")+COUNTIFS('PO F'!$D$5:$D$72,CLUBS!$B7,'PO F'!$AE$5:$AE$72,"&gt;0")+COUNTIFS('PO H'!$D$5:$D$72,CLUBS!$B7,'PO H'!$AE$5:$AE$72,"&gt;0")+COUNTIFS('PU F'!$D$5:$D$72,CLUBS!$B7,'PU F'!$AE$5:$AE$72,"&gt;0")+COUNTIFS('PU H'!$D$5:$D$72,CLUBS!$B7,'PU H'!$AE$5:$AE$72,"&gt;0")+COUNTIFS('BE F'!$D$5:$D$72,CLUBS!$B7,'BE F'!$AE$5:$AE$72,"&gt;0")+COUNTIFS('BE H'!$D$5:$D$72,CLUBS!$B7,'BE H'!$AE$5:$AE$72,"&gt;0")+COUNTIFS('MI F'!$D$5:$D$72,CLUBS!$B7,'MI F'!$AE$5:$AE$72,"&gt;0")+COUNTIFS('MI H'!$D$5:$D$72,CLUBS!$B7,'MI H'!$AE$5:$AE$72,"&gt;0")+COUNTIFS('CA F'!$D$5:$D$72,CLUBS!$B7,'CA F'!$AE$5:$AE$72,"&gt;0")+COUNTIFS('CA H'!$D$5:$D$72,CLUBS!$B7,'CA H'!$AE$5:$AE$72,"&gt;0")+COUNTIFS('JU F'!$D$5:$D$72,CLUBS!$B7,'JU F'!$AE$5:$AE$72,"&gt;0")+COUNTIFS('JU H'!$D$5:$D$72,CLUBS!$B7,'JU H'!$AE$5:$AE$72,"&gt;0")</f>
        <v>0</v>
      </c>
      <c r="AD7" s="26">
        <f>SUMIF('MP F'!$D$5:$D$72,CLUBS!$B7,'MP F'!$AF$5:$AF$72)+SUMIF('MP H'!$D$5:$D$72,CLUBS!$B7,'MP H'!$AF$5:$AF$72)+SUMIF('PO F'!$D$5:$D$72,CLUBS!$B7,'PO F'!$AF$5:$AF$72)+SUMIF('PO H'!$D$5:$D$72,CLUBS!$B7,'PO H'!$AF$5:$AF$72)+SUMIF('PU F'!$D$5:$D$72,CLUBS!$B7,'PU F'!$AF$5:$AF$72)+SUMIF('PU H'!$D$5:$D$72,CLUBS!$B7,'PU H'!$AF$5:$AF$72)+SUMIF('BE F'!$D$5:$D$72,CLUBS!$B7,'BE F'!$AF$5:$AF$72)+SUMIF('BE H'!$D$5:$D$72,CLUBS!$B7,'BE H'!$AF$5:$AF$72)+SUMIF('MI F'!$D$5:$D$72,CLUBS!$B7,'MI F'!$AF$5:$AF$72)+SUMIF('MI H'!$D$5:$D$72,CLUBS!$B7,'MI H'!$AF$5:$AF$72)+SUMIF('CA F'!$D$5:$D$72,CLUBS!$B7,'CA F'!$AF$5:$AF$72)+SUMIF('CA H'!$D$5:$D$72,CLUBS!$B7,'CA H'!$AF$5:$AF$72)+SUMIF('JU F'!$D$5:$D$72,CLUBS!$B7,'JU F'!$AF$5:$AF$72)+SUMIF('JU H'!$D$5:$D$72,CLUBS!$B7,'JU H'!$AF$5:$AF$72)</f>
        <v>0</v>
      </c>
      <c r="AE7" s="26">
        <f>COUNTIFS('MP F'!$D$5:$D$72,CLUBS!$B7,'MP F'!$AG$5:$AG$72,"&gt;0")+COUNTIFS('MP H'!$D$5:$D$72,CLUBS!$B7,'MP H'!$AG$5:$AG$72,"&gt;0")+COUNTIFS('PO F'!$D$5:$D$72,CLUBS!$B7,'PO F'!$AG$5:$AG$72,"&gt;0")+COUNTIFS('PO H'!$D$5:$D$72,CLUBS!$B7,'PO H'!$AG$5:$AG$72,"&gt;0")+COUNTIFS('PU F'!$D$5:$D$72,CLUBS!$B7,'PU F'!$AG$5:$AG$72,"&gt;0")+COUNTIFS('PU H'!$D$5:$D$72,CLUBS!$B7,'PU H'!$AG$5:$AG$72,"&gt;0")+COUNTIFS('BE F'!$D$5:$D$72,CLUBS!$B7,'BE F'!$AG$5:$AG$72,"&gt;0")+COUNTIFS('BE H'!$D$5:$D$72,CLUBS!$B7,'BE H'!$AG$5:$AG$72,"&gt;0")+COUNTIFS('MI F'!$D$5:$D$72,CLUBS!$B7,'MI F'!$AG$5:$AG$72,"&gt;0")+COUNTIFS('MI H'!$D$5:$D$72,CLUBS!$B7,'MI H'!$AG$5:$AG$72,"&gt;0")+COUNTIFS('CA F'!$D$5:$D$72,CLUBS!$B7,'CA F'!$AG$5:$AG$72,"&gt;0")+COUNTIFS('CA H'!$D$5:$D$72,CLUBS!$B7,'CA H'!$AG$5:$AG$72,"&gt;0")+COUNTIFS('JU F'!$D$5:$D$72,CLUBS!$B7,'JU F'!$AG$5:$AG$72,"&gt;0")+COUNTIFS('JU H'!$D$5:$D$72,CLUBS!$B7,'JU H'!$AG$5:$AG$72,"&gt;0")</f>
        <v>0</v>
      </c>
      <c r="AF7" s="26">
        <f>SUMIF('MP F'!$D$5:$D$72,CLUBS!$B7,'MP F'!$AH$5:$AH$72)+SUMIF('MP H'!$D$5:$D$72,CLUBS!$B7,'MP H'!$AH$5:$AH$72)+SUMIF('PO F'!$D$5:$D$72,CLUBS!$B7,'PO F'!$AH$5:$AH$72)+SUMIF('PO H'!$D$5:$D$72,CLUBS!$B7,'PO H'!$AH$5:$AH$72)+SUMIF('PU F'!$D$5:$D$72,CLUBS!$B7,'PU F'!$AH$5:$AH$72)+SUMIF('PU H'!$D$5:$D$72,CLUBS!$B7,'PU H'!$AH$5:$AH$72)+SUMIF('BE F'!$D$5:$D$72,CLUBS!$B7,'BE F'!$AH$5:$AH$72)+SUMIF('BE H'!$D$5:$D$72,CLUBS!$B7,'BE H'!$AH$5:$AH$72)+SUMIF('MI F'!$D$5:$D$72,CLUBS!$B7,'MI F'!$AH$5:$AH$72)+SUMIF('MI H'!$D$5:$D$72,CLUBS!$B7,'MI H'!$AH$5:$AH$72)+SUMIF('CA F'!$D$5:$D$72,CLUBS!$B7,'CA F'!$AH$5:$AH$72)+SUMIF('CA H'!$D$5:$D$72,CLUBS!$B7,'CA H'!$AH$5:$AH$72)+SUMIF('JU F'!$D$5:$D$72,CLUBS!$B7,'JU F'!$AH$5:$AH$72)+SUMIF('JU H'!$D$5:$D$72,CLUBS!$B7,'JU H'!$AH$5:$AH$72)</f>
        <v>0</v>
      </c>
      <c r="AG7" s="16">
        <f t="shared" si="1"/>
        <v>0</v>
      </c>
      <c r="AH7" s="28">
        <f t="shared" si="2"/>
        <v>0</v>
      </c>
      <c r="AI7" s="29">
        <f t="shared" si="3"/>
        <v>0</v>
      </c>
      <c r="AJ7" s="14">
        <f>COUNTIF('Licenciés Jeunes 2023'!F:F,CLUBS!B7)</f>
        <v>0</v>
      </c>
      <c r="AK7" s="27">
        <f t="shared" si="4"/>
        <v>0</v>
      </c>
      <c r="AL7" s="22"/>
    </row>
    <row r="8" spans="1:38" ht="13.5">
      <c r="A8" s="34">
        <f t="shared" si="0"/>
        <v>5</v>
      </c>
      <c r="B8" s="64" t="s">
        <v>20</v>
      </c>
      <c r="C8" s="14">
        <f>COUNTIFS('MP F'!$D$5:$D$72,CLUBS!$B8,'MP F'!$E$5:$E$72,"&gt;0")+COUNTIFS('MP H'!$D$5:$D$72,CLUBS!$B8,'MP H'!$E$5:$E$72,"&gt;0")+COUNTIFS('PO F'!$D$5:$D$72,CLUBS!$B8,'PO F'!$E$5:$E$72,"&gt;0")+COUNTIFS('PO H'!$D$5:$D$72,CLUBS!$B8,'PO H'!$E$5:$E$72,"&gt;0")+COUNTIFS('PU F'!$D$5:$D$72,CLUBS!$B8,'PU F'!$E$5:$E$72,"&gt;0")+COUNTIFS('PU H'!$D$5:$D$72,CLUBS!$B8,'PU H'!$E$5:$E$72,"&gt;0")+COUNTIFS('BE F'!$D$5:$D$72,CLUBS!$B8,'BE F'!$E$5:$E$72,"&gt;0")+COUNTIFS('BE H'!$D$5:$D$72,CLUBS!$B8,'BE H'!$E$5:$E$72,"&gt;0")+COUNTIFS('MI F'!$D$5:$D$72,CLUBS!$B8,'MI F'!$E$5:$E$72,"&gt;0")+COUNTIFS('MI H'!$D$5:$D$72,CLUBS!$B8,'MI H'!$E$5:$E$72,"&gt;0")+COUNTIFS('CA F'!$D$5:$D$72,CLUBS!$B8,'CA F'!$E$5:$E$72,"&gt;0")+COUNTIFS('CA H'!$D$5:$D$72,CLUBS!$B8,'CA H'!$E$5:$E$72,"&gt;0")+COUNTIFS('JU F'!$D$5:$D$72,CLUBS!$B8,'JU F'!$E$5:$E$72,"&gt;0")+COUNTIFS('JU H'!$D$5:$D$72,CLUBS!$B8,'JU H'!$E$5:$E$72,"&gt;0")</f>
        <v>3</v>
      </c>
      <c r="D8" s="27">
        <f>SUMIF('MP F'!$D$5:$D$72,CLUBS!$B8,'MP F'!$F$5:$F$72)+SUMIF('MP H'!$D$5:$D$72,CLUBS!$B8,'MP H'!$F$5:$F$72)+SUMIF('PO F'!$D$5:$D$72,CLUBS!$B8,'PO F'!$F$5:$F$72)+SUMIF('PO H'!$D$5:$D$72,CLUBS!$B8,'PO H'!$F$5:$F$72)+SUMIF('PU F'!$D$5:$D$72,CLUBS!$B8,'PU F'!$F$5:$F$72)+SUMIF('PU H'!$D$5:$D$72,CLUBS!$B8,'PU H'!$F$5:$F$72)+SUMIF('BE F'!$D$5:$D$72,CLUBS!$B8,'BE F'!$F$5:$F$72)+SUMIF('BE H'!$D$5:$D$72,CLUBS!$B8,'BE H'!$F$5:$F$72)+SUMIF('MI F'!$D$5:$D$72,CLUBS!$B8,'MI F'!$F$5:$F$72)+SUMIF('MI H'!$D$5:$D$72,CLUBS!$B8,'MI H'!$F$5:$F$72)+SUMIF('CA F'!$D$5:$D$72,CLUBS!$B8,'CA F'!$F$5:$F$72)+SUMIF('CA H'!$D$5:$D$72,CLUBS!$B8,'CA H'!$F$5:$F$72)+SUMIF('JU F'!$D$5:$D$72,CLUBS!$B8,'JU F'!$F$5:$F$72)+SUMIF('JU H'!$D$5:$D$72,CLUBS!$B8,'JU H'!$F$5:$F$72)</f>
        <v>96</v>
      </c>
      <c r="E8" s="68">
        <f>COUNTIFS('MP F'!$D$5:$D$72,CLUBS!$B8,'MP F'!$G$5:$G$72,"&gt;0")+COUNTIFS('MP H'!$D$5:$D$72,CLUBS!$B8,'MP H'!$G$5:$G$72,"&gt;0")+COUNTIFS('PO F'!$D$5:$D$72,CLUBS!$B8,'PO F'!$G$5:$G$72,"&gt;0")+COUNTIFS('PO H'!$D$5:$D$72,CLUBS!$B8,'PO H'!$G$5:$G$72,"&gt;0")+COUNTIFS('PU F'!$D$5:$D$72,CLUBS!$B8,'PU F'!$G$5:$G$72,"&gt;0")+COUNTIFS('PU H'!$D$5:$D$72,CLUBS!$B8,'PU H'!$G$5:$G$72,"&gt;0")+COUNTIFS('BE F'!$D$5:$D$72,CLUBS!$B8,'BE F'!$G$5:$G$72,"&gt;0")+COUNTIFS('BE H'!$D$5:$D$72,CLUBS!$B8,'BE H'!$G$5:$G$72,"&gt;0")+COUNTIFS('MI F'!$D$5:$D$72,CLUBS!$B8,'MI F'!$G$5:$G$72,"&gt;0")+COUNTIFS('MI H'!$D$5:$D$72,CLUBS!$B8,'MI H'!$G$5:$G$72,"&gt;0")+COUNTIFS('CA F'!$D$5:$D$72,CLUBS!$B8,'CA F'!$G$5:$G$72,"&gt;0")+COUNTIFS('CA H'!$D$5:$D$72,CLUBS!$B8,'CA H'!$G$5:$G$72,"&gt;0")+COUNTIFS('JU F'!$D$5:$D$72,CLUBS!$B8,'JU F'!$G$5:$G$72,"&gt;0")+COUNTIFS('JU H'!$D$5:$D$72,CLUBS!$B8,'JU H'!$G$5:$G$72,"&gt;0")</f>
        <v>10</v>
      </c>
      <c r="F8" s="69">
        <f>SUMIF('MP F'!$D$5:$D$72,CLUBS!$B8,'MP F'!$H$5:$H$72)+SUMIF('MP H'!$D$5:$D$72,CLUBS!$B8,'MP H'!$H$5:$H$72)+SUMIF('PO F'!$D$5:$D$72,CLUBS!$B8,'PO F'!$H$5:$H$72)+SUMIF('PO H'!$D$5:$D$72,CLUBS!$B8,'PO H'!$H$5:$H$72)+SUMIF('PU F'!$D$5:$D$72,CLUBS!$B8,'PU F'!$H$5:$H$72)+SUMIF('PU H'!$D$5:$D$72,CLUBS!$B8,'PU H'!$H$5:$H$72)+SUMIF('BE F'!$D$5:$D$72,CLUBS!$B8,'BE F'!$H$5:$H$72)+SUMIF('BE H'!$D$5:$D$72,CLUBS!$B8,'BE H'!$H$5:$H$72)+SUMIF('MI F'!$D$5:$D$72,CLUBS!$B8,'MI F'!$H$5:$H$72)+SUMIF('MI H'!$D$5:$D$72,CLUBS!$B8,'MI H'!$H$5:$H$72)+SUMIF('CA F'!$D$5:$D$72,CLUBS!$B8,'CA F'!$H$5:$H$72)+SUMIF('CA H'!$D$5:$D$72,CLUBS!$B8,'CA H'!$H$5:$H$72)+SUMIF('JU F'!$D$5:$D$72,CLUBS!$B8,'JU F'!$H$5:$H$72)+SUMIF('JU H'!$D$5:$D$72,CLUBS!$B8,'JU H'!$H$5:$H$72)</f>
        <v>420</v>
      </c>
      <c r="G8" s="14">
        <f>COUNTIFS('MP F'!$D$5:$D$72,CLUBS!$B8,'MP F'!$I$5:$I$72,"&gt;0")+COUNTIFS('MP H'!$D$5:$D$72,CLUBS!$B8,'MP H'!$I$5:$I$72,"&gt;0")+COUNTIFS('PO F'!$D$5:$D$72,CLUBS!$B8,'PO F'!$I$5:$I$72,"&gt;0")+COUNTIFS('PO H'!$D$5:$D$72,CLUBS!$B8,'PO H'!$I$5:$I$72,"&gt;0")+COUNTIFS('PU F'!$D$5:$D$72,CLUBS!$B8,'PU F'!$I$5:$I$72,"&gt;0")+COUNTIFS('PU H'!$D$5:$D$72,CLUBS!$B8,'PU H'!$I$5:$I$72,"&gt;0")+COUNTIFS('BE F'!$D$5:$D$72,CLUBS!$B8,'BE F'!$I$5:$I$72,"&gt;0")+COUNTIFS('BE H'!$D$5:$D$72,CLUBS!$B8,'BE H'!$I$5:$I$72,"&gt;0")+COUNTIFS('MI F'!$D$5:$D$72,CLUBS!$B8,'MI F'!$I$5:$I$72,"&gt;0")+COUNTIFS('MI H'!$D$5:$D$72,CLUBS!$B8,'MI H'!$I$5:$I$72,"&gt;0")+COUNTIFS('CA F'!$D$5:$D$72,CLUBS!$B8,'CA F'!$I$5:$I$72,"&gt;0")+COUNTIFS('CA H'!$D$5:$D$72,CLUBS!$B8,'CA H'!$I$5:$I$72,"&gt;0")+COUNTIFS('JU F'!$D$5:$D$72,CLUBS!$B8,'JU F'!$I$5:$I$72,"&gt;0")+COUNTIFS('JU H'!$D$5:$D$72,CLUBS!$B8,'JU H'!$I$5:$I$72,"&gt;0")</f>
        <v>2</v>
      </c>
      <c r="H8" s="26">
        <f>SUMIF('MP F'!$D$5:$D$72,CLUBS!$B8,'MP F'!$J$5:$J$72)+SUMIF('MP H'!$D$5:$D$72,CLUBS!$B8,'MP H'!$J$5:$J$72)+SUMIF('PO F'!$D$5:$D$72,CLUBS!$B8,'PO F'!$J$5:$J$72)+SUMIF('PO H'!$D$5:$D$72,CLUBS!$B8,'PO H'!$J$5:$J$72)+SUMIF('PU F'!$D$5:$D$72,CLUBS!$B8,'PU F'!$J$5:$J$72)+SUMIF('PU H'!$D$5:$D$72,CLUBS!$B8,'PU H'!$J$5:$J$72)+SUMIF('BE F'!$D$5:$D$72,CLUBS!$B8,'BE F'!$J$5:$J$72)+SUMIF('BE H'!$D$5:$D$72,CLUBS!$B8,'BE H'!$J$5:$J$72)+SUMIF('MI F'!$D$5:$D$72,CLUBS!$B8,'MI F'!$J$5:$J$72)+SUMIF('MI H'!$D$5:$D$72,CLUBS!$B8,'MI H'!$J$5:$J$72)+SUMIF('CA F'!$D$5:$D$72,CLUBS!$B8,'CA F'!$J$5:$J$72)+SUMIF('CA H'!$D$5:$D$72,CLUBS!$B8,'CA H'!$J$5:$J$72)+SUMIF('JU F'!$D$5:$D$72,CLUBS!$B8,'JU F'!$J$5:$J$72)+SUMIF('JU H'!$D$5:$D$72,CLUBS!$B8,'JU H'!$J$5:$J$72)</f>
        <v>110</v>
      </c>
      <c r="I8" s="68">
        <f>COUNTIFS('MP F'!$D$5:$D$72,CLUBS!$B8,'MP F'!$K$5:$K$72,"&gt;0")+COUNTIFS('MP H'!$D$5:$D$72,CLUBS!$B8,'MP H'!$K$5:$K$72,"&gt;0")+COUNTIFS('PO F'!$D$5:$D$72,CLUBS!$B8,'PO F'!$K$5:$K$72,"&gt;0")+COUNTIFS('PO H'!$D$5:$D$72,CLUBS!$B8,'PO H'!$K$5:$K$72,"&gt;0")+COUNTIFS('PU F'!$D$5:$D$72,CLUBS!$B8,'PU F'!$K$5:$K$72,"&gt;0")+COUNTIFS('PU H'!$D$5:$D$72,CLUBS!$B8,'PU H'!$K$5:$K$72,"&gt;0")+COUNTIFS('BE F'!$D$5:$D$72,CLUBS!$B8,'BE F'!$K$5:$K$72,"&gt;0")+COUNTIFS('BE H'!$D$5:$D$72,CLUBS!$B8,'BE H'!$K$5:$K$72,"&gt;0")+COUNTIFS('MI F'!$D$5:$D$72,CLUBS!$B8,'MI F'!$K$5:$K$72,"&gt;0")+COUNTIFS('MI H'!$D$5:$D$72,CLUBS!$B8,'MI H'!$K$5:$K$72,"&gt;0")+COUNTIFS('CA F'!$D$5:$D$72,CLUBS!$B8,'CA F'!$K$5:$K$72,"&gt;0")+COUNTIFS('CA H'!$D$5:$D$72,CLUBS!$B8,'CA H'!$K$5:$K$72,"&gt;0")+COUNTIFS('JU F'!$D$5:$D$72,CLUBS!$B8,'JU F'!$K$5:$K$72,"&gt;0")+COUNTIFS('JU H'!$D$5:$D$72,CLUBS!$B8,'JU H'!$K$5:$K$72,"&gt;0")</f>
        <v>0</v>
      </c>
      <c r="J8" s="68">
        <f>SUMIF('MP F'!$D$5:$D$72,CLUBS!$B8,'MP F'!$L$5:$L$72)+SUMIF('MP H'!$D$5:$D$72,CLUBS!$B8,'MP H'!$L$5:$L$72)+SUMIF('PO F'!$D$5:$D$72,CLUBS!$B8,'PO F'!$L$5:$L$72)+SUMIF('PO H'!$D$5:$D$72,CLUBS!$B8,'PO H'!$L$5:$L$72)+SUMIF('PU F'!$D$5:$D$72,CLUBS!$B8,'PU F'!$L$5:$L$72)+SUMIF('PU H'!$D$5:$D$72,CLUBS!$B8,'PU H'!$L$5:$L$72)+SUMIF('BE F'!$D$5:$D$72,CLUBS!$B8,'BE F'!$L$5:$L$72)+SUMIF('BE H'!$D$5:$D$72,CLUBS!$B8,'BE H'!$L$5:$L$72)+SUMIF('MI F'!$D$5:$D$72,CLUBS!$B8,'MI F'!$L$5:$L$72)+SUMIF('MI H'!$D$5:$D$72,CLUBS!$B8,'MI H'!$L$5:$L$72)+SUMIF('CA F'!$D$5:$D$72,CLUBS!$B8,'CA F'!$L$5:$L$72)+SUMIF('CA H'!$D$5:$D$72,CLUBS!$B8,'CA H'!$L$5:$L$72)+SUMIF('JU F'!$D$5:$D$72,CLUBS!$B8,'JU F'!$L$5:$L$72)+SUMIF('JU H'!$D$5:$D$72,CLUBS!$B8,'JU H'!$L$5:$L$72)</f>
        <v>0</v>
      </c>
      <c r="K8" s="26">
        <f>COUNTIFS('MP F'!$D$5:$D$72,CLUBS!$B8,'MP F'!$M$5:$M$72,"&gt;0")+COUNTIFS('MP H'!$D$5:$D$72,CLUBS!$B8,'MP H'!$M$5:$M$72,"&gt;0")+COUNTIFS('PO F'!$D$5:$D$72,CLUBS!$B8,'PO F'!$M$5:$M$72,"&gt;0")+COUNTIFS('PO H'!$D$5:$D$72,CLUBS!$B8,'PO H'!$M$5:$M$72,"&gt;0")+COUNTIFS('PU F'!$D$5:$D$72,CLUBS!$B8,'PU F'!$M$5:$M$72,"&gt;0")+COUNTIFS('PU H'!$D$5:$D$72,CLUBS!$B8,'PU H'!$M$5:$M$72,"&gt;0")+COUNTIFS('BE F'!$D$5:$D$72,CLUBS!$B8,'BE F'!$M$5:$M$72,"&gt;0")+COUNTIFS('BE H'!$D$5:$D$72,CLUBS!$B8,'BE H'!$M$5:$M$72,"&gt;0")+COUNTIFS('MI F'!$D$5:$D$72,CLUBS!$B8,'MI F'!$M$5:$M$72,"&gt;0")+COUNTIFS('MI H'!$D$5:$D$72,CLUBS!$B8,'MI H'!$M$5:$M$72,"&gt;0")+COUNTIFS('CA F'!$D$5:$D$72,CLUBS!$B8,'CA F'!$M$5:$M$72,"&gt;0")+COUNTIFS('CA H'!$D$5:$D$72,CLUBS!$B8,'CA H'!$M$5:$M$72,"&gt;0")+COUNTIFS('JU F'!$D$5:$D$72,CLUBS!$B8,'JU F'!$M$5:$M$72,"&gt;0")+COUNTIFS('JU H'!$D$5:$D$72,CLUBS!$B8,'JU H'!$M$5:$M$72,"&gt;0")</f>
        <v>0</v>
      </c>
      <c r="L8" s="26">
        <f>SUMIF('MP F'!$D$5:$D$72,CLUBS!$B8,'MP F'!$N$5:$N$72)+SUMIF('MP H'!$D$5:$D$72,CLUBS!$B8,'MP H'!$N$5:$N$72)+SUMIF('PO F'!$D$5:$D$72,CLUBS!$B8,'PO F'!$N$5:$N$72)+SUMIF('PO H'!$D$5:$D$72,CLUBS!$B8,'PO H'!$N$5:$N$72)+SUMIF('PU F'!$D$5:$D$72,CLUBS!$B8,'PU F'!$N$5:$N$72)+SUMIF('PU H'!$D$5:$D$72,CLUBS!$B8,'PU H'!$N$5:$N$72)+SUMIF('BE F'!$D$5:$D$72,CLUBS!$B8,'BE F'!$N$5:$N$72)+SUMIF('BE H'!$D$5:$D$72,CLUBS!$B8,'BE H'!$N$5:$N$72)+SUMIF('MI F'!$D$5:$D$72,CLUBS!$B8,'MI F'!$N$5:$N$72)+SUMIF('MI H'!$D$5:$D$72,CLUBS!$B8,'MI H'!$N$5:$N$72)+SUMIF('CA F'!$D$5:$D$72,CLUBS!$B8,'CA F'!$N$5:$N$72)+SUMIF('CA H'!$D$5:$D$72,CLUBS!$B8,'CA H'!$N$5:$N$72)+SUMIF('JU F'!$D$5:$D$72,CLUBS!$B8,'JU F'!$N$5:$N$72)+SUMIF('JU H'!$D$5:$D$72,CLUBS!$B8,'JU H'!$N$5:$N$72)</f>
        <v>0</v>
      </c>
      <c r="M8" s="68">
        <f>COUNTIFS('MP F'!$D$5:$D$72,CLUBS!$B8,'MP F'!$O$5:$O$72,"&gt;0")+COUNTIFS('MP H'!$D$5:$D$72,CLUBS!$B8,'MP H'!$O$5:$O$72,"&gt;0")+COUNTIFS('PO F'!$D$5:$D$72,CLUBS!$B8,'PO F'!$O$5:$O$72,"&gt;0")+COUNTIFS('PO H'!$D$5:$D$72,CLUBS!$B8,'PO H'!$O$5:$O$72,"&gt;0")+COUNTIFS('PU F'!$D$5:$D$72,CLUBS!$B8,'PU F'!$O$5:$O$72,"&gt;0")+COUNTIFS('PU H'!$D$5:$D$72,CLUBS!$B8,'PU H'!$O$5:$O$72,"&gt;0")+COUNTIFS('BE F'!$D$5:$D$72,CLUBS!$B8,'BE F'!$O$5:$O$72,"&gt;0")+COUNTIFS('BE H'!$D$5:$D$72,CLUBS!$B8,'BE H'!$O$5:$O$72,"&gt;0")+COUNTIFS('MI F'!$D$5:$D$72,CLUBS!$B8,'MI F'!$O$5:$O$72,"&gt;0")+COUNTIFS('MI H'!$D$5:$D$72,CLUBS!$B8,'MI H'!$O$5:$O$72,"&gt;0")+COUNTIFS('CA F'!$D$5:$D$72,CLUBS!$B8,'CA F'!$O$5:$O$72,"&gt;0")+COUNTIFS('CA H'!$D$5:$D$72,CLUBS!$B8,'CA H'!$O$5:$O$72,"&gt;0")+COUNTIFS('JU F'!$D$5:$D$72,CLUBS!$B8,'JU F'!$O$5:$O$72,"&gt;0")+COUNTIFS('JU H'!$D$5:$D$72,CLUBS!$B8,'JU H'!$O$5:$O$72,"&gt;0")</f>
        <v>0</v>
      </c>
      <c r="N8" s="68">
        <f>SUMIF('MP F'!$D$5:$D$72,CLUBS!$B8,'MP F'!$P$5:$P$72)+SUMIF('MP H'!$D$5:$D$72,CLUBS!$B8,'MP H'!$P$5:$P$72)+SUMIF('PO F'!$D$5:$D$72,CLUBS!$B8,'PO F'!$P$5:$P$72)+SUMIF('PO H'!$D$5:$D$72,CLUBS!$B8,'PO H'!$P$5:$P$72)+SUMIF('PU F'!$D$5:$D$72,CLUBS!$B8,'PU F'!$P$5:$P$72)+SUMIF('PU H'!$D$5:$D$72,CLUBS!$B8,'PU H'!$P$5:$P$72)+SUMIF('BE F'!$D$5:$D$72,CLUBS!$B8,'BE F'!$P$5:$P$72)+SUMIF('BE H'!$D$5:$D$72,CLUBS!$B8,'BE H'!$P$5:$P$72)+SUMIF('MI F'!$D$5:$D$72,CLUBS!$B8,'MI F'!$P$5:$P$72)+SUMIF('MI H'!$D$5:$D$72,CLUBS!$B8,'MI H'!$P$5:$P$72)+SUMIF('CA F'!$D$5:$D$72,CLUBS!$B8,'CA F'!$P$5:$P$72)+SUMIF('CA H'!$D$5:$D$72,CLUBS!$B8,'CA H'!$P$5:$P$72)+SUMIF('JU F'!$D$5:$D$72,CLUBS!$B8,'JU F'!$P$5:$P$72)+SUMIF('JU H'!$D$5:$D$72,CLUBS!$B8,'JU H'!$P$5:$P$72)</f>
        <v>0</v>
      </c>
      <c r="O8" s="26">
        <f>COUNTIFS('MP F'!$D$5:$D$72,CLUBS!$B8,'MP F'!$Q$5:$Q$72,"&gt;0")+COUNTIFS('MP H'!$D$5:$D$72,CLUBS!$B8,'MP H'!$Q$5:$Q$72,"&gt;0")+COUNTIFS('PO F'!$D$5:$D$72,CLUBS!$B8,'PO F'!$Q$5:$Q$72,"&gt;0")+COUNTIFS('PO H'!$D$5:$D$72,CLUBS!$B8,'PO H'!$Q$5:$Q$72,"&gt;0")+COUNTIFS('PU F'!$D$5:$D$72,CLUBS!$B8,'PU F'!$Q$5:$Q$72,"&gt;0")+COUNTIFS('PU H'!$D$5:$D$72,CLUBS!$B8,'PU H'!$Q$5:$Q$72,"&gt;0")+COUNTIFS('BE F'!$D$5:$D$72,CLUBS!$B8,'BE F'!$Q$5:$Q$72,"&gt;0")+COUNTIFS('BE H'!$D$5:$D$72,CLUBS!$B8,'BE H'!$Q$5:$Q$72,"&gt;0")+COUNTIFS('MI F'!$D$5:$D$72,CLUBS!$B8,'MI F'!$Q$5:$Q$72,"&gt;0")+COUNTIFS('MI H'!$D$5:$D$72,CLUBS!$B8,'MI H'!$Q$5:$Q$72,"&gt;0")+COUNTIFS('CA F'!$D$5:$D$72,CLUBS!$B8,'CA F'!$Q$5:$Q$72,"&gt;0")+COUNTIFS('CA H'!$D$5:$D$72,CLUBS!$B8,'CA H'!$Q$5:$Q$72,"&gt;0")+COUNTIFS('JU F'!$D$5:$D$72,CLUBS!$B8,'JU F'!$Q$5:$Q$72,"&gt;0")+COUNTIFS('JU H'!$D$5:$D$72,CLUBS!$B8,'JU H'!$Q$5:$Q$72,"&gt;0")</f>
        <v>0</v>
      </c>
      <c r="P8" s="26">
        <f>SUMIF('MP F'!$D$5:$D$72,CLUBS!$B8,'MP F'!$R$5:$R$72)+SUMIF('MP H'!$D$5:$D$72,CLUBS!$B8,'MP H'!$R$5:$R$72)+SUMIF('PO F'!$D$5:$D$72,CLUBS!$B8,'PO F'!$R$5:$R$72)+SUMIF('PO H'!$D$5:$D$72,CLUBS!$B8,'PO H'!$R$5:$R$72)+SUMIF('PU F'!$D$5:$D$72,CLUBS!$B8,'PU F'!$R$5:$R$72)+SUMIF('PU H'!$D$5:$D$72,CLUBS!$B8,'PU H'!$R$5:$R$72)+SUMIF('BE F'!$D$5:$D$72,CLUBS!$B8,'BE F'!$R$5:$R$72)+SUMIF('BE H'!$D$5:$D$72,CLUBS!$B8,'BE H'!$R$5:$R$72)+SUMIF('MI F'!$D$5:$D$72,CLUBS!$B8,'MI F'!$R$5:$R$72)+SUMIF('MI H'!$D$5:$D$72,CLUBS!$B8,'MI H'!$R$5:$R$72)+SUMIF('CA F'!$D$5:$D$72,CLUBS!$B8,'CA F'!$R$5:$R$72)+SUMIF('CA H'!$D$5:$D$72,CLUBS!$B8,'CA H'!$R$5:$R$72)+SUMIF('JU F'!$D$5:$D$72,CLUBS!$B8,'JU F'!$R$5:$R$72)+SUMIF('JU H'!$D$5:$D$72,CLUBS!$B8,'JU H'!$R$5:$R$72)</f>
        <v>0</v>
      </c>
      <c r="Q8" s="68">
        <f>COUNTIFS('MP F'!$D$5:$D$72,CLUBS!$B8,'MP F'!$S$5:$S$72,"&gt;0")+COUNTIFS('MP H'!$D$5:$D$72,CLUBS!$B8,'MP H'!$S$5:$S$72,"&gt;0")+COUNTIFS('PO F'!$D$5:$D$72,CLUBS!$B8,'PO F'!$S$5:$S$72,"&gt;0")+COUNTIFS('PO H'!$D$5:$D$72,CLUBS!$B8,'PO H'!$S$5:$S$72,"&gt;0")+COUNTIFS('PU F'!$D$5:$D$72,CLUBS!$B8,'PU F'!$S$5:$S$72,"&gt;0")+COUNTIFS('PU H'!$D$5:$D$72,CLUBS!$B8,'PU H'!$S$5:$S$72,"&gt;0")+COUNTIFS('BE F'!$D$5:$D$72,CLUBS!$B8,'BE F'!$S$5:$S$72,"&gt;0")+COUNTIFS('BE H'!$D$5:$D$72,CLUBS!$B8,'BE H'!$S$5:$S$72,"&gt;0")+COUNTIFS('MI F'!$D$5:$D$72,CLUBS!$B8,'MI F'!$S$5:$S$72,"&gt;0")+COUNTIFS('MI H'!$D$5:$D$72,CLUBS!$B8,'MI H'!$S$5:$S$72,"&gt;0")+COUNTIFS('CA F'!$D$5:$D$72,CLUBS!$B8,'CA F'!$S$5:$S$72,"&gt;0")+COUNTIFS('CA H'!$D$5:$D$72,CLUBS!$B8,'CA H'!$S$5:$S$72,"&gt;0")+COUNTIFS('JU F'!$D$5:$D$72,CLUBS!$B8,'JU F'!$S$5:$S$72,"&gt;0")+COUNTIFS('JU H'!$D$5:$D$72,CLUBS!$B8,'JU H'!$S$5:$S$72,"&gt;0")</f>
        <v>0</v>
      </c>
      <c r="R8" s="68">
        <f>SUMIF('MP F'!$D$5:$D$72,CLUBS!$B8,'MP F'!$T$5:$T$72)+SUMIF('MP H'!$D$5:$D$72,CLUBS!$B8,'MP H'!$T$5:$T$72)+SUMIF('PO F'!$D$5:$D$72,CLUBS!$B8,'PO F'!$T$5:$T$72)+SUMIF('PO H'!$D$5:$D$72,CLUBS!$B8,'PO H'!$T$5:$T$72)+SUMIF('PU F'!$D$5:$D$72,CLUBS!$B8,'PU F'!$T$5:$T$72)+SUMIF('PU H'!$D$5:$D$72,CLUBS!$B8,'PU H'!$T$5:$T$72)+SUMIF('BE F'!$D$5:$D$72,CLUBS!$B8,'BE F'!$T$5:$T$72)+SUMIF('BE H'!$D$5:$D$72,CLUBS!$B8,'BE H'!$T$5:$T$72)+SUMIF('MI F'!$D$5:$D$72,CLUBS!$B8,'MI F'!$T$5:$T$72)+SUMIF('MI H'!$D$5:$D$72,CLUBS!$B8,'MI H'!$T$5:$T$72)+SUMIF('CA F'!$D$5:$D$72,CLUBS!$B8,'CA F'!$T$5:$T$72)+SUMIF('CA H'!$D$5:$D$72,CLUBS!$B8,'CA H'!$T$5:$T$72)+SUMIF('JU F'!$D$5:$D$72,CLUBS!$B8,'JU F'!$T$5:$T$72)+SUMIF('JU H'!$D$5:$D$72,CLUBS!$B8,'JU H'!$T$5:$T$72)</f>
        <v>0</v>
      </c>
      <c r="S8" s="26">
        <f>COUNTIFS('MP F'!$D$5:$D$72,CLUBS!$B8,'MP F'!$U$5:$U$72,"&gt;0")+COUNTIFS('MP H'!$D$5:$D$72,CLUBS!$B8,'MP H'!$U$5:$U$72,"&gt;0")+COUNTIFS('PO F'!$D$5:$D$72,CLUBS!$B8,'PO F'!$U$5:$U$72,"&gt;0")+COUNTIFS('PO H'!$D$5:$D$72,CLUBS!$B8,'PO H'!$U$5:$U$72,"&gt;0")+COUNTIFS('PU F'!$D$5:$D$72,CLUBS!$B8,'PU F'!$U$5:$U$72,"&gt;0")+COUNTIFS('PU H'!$D$5:$D$72,CLUBS!$B8,'PU H'!$U$5:$U$72,"&gt;0")+COUNTIFS('BE F'!$D$5:$D$72,CLUBS!$B8,'BE F'!$U$5:$U$72,"&gt;0")+COUNTIFS('BE H'!$D$5:$D$72,CLUBS!$B8,'BE H'!$U$5:$U$72,"&gt;0")+COUNTIFS('MI F'!$D$5:$D$72,CLUBS!$B8,'MI F'!$U$5:$U$72,"&gt;0")+COUNTIFS('MI H'!$D$5:$D$72,CLUBS!$B8,'MI H'!$U$5:$U$72,"&gt;0")+COUNTIFS('CA F'!$D$5:$D$72,CLUBS!$B8,'CA F'!$U$5:$U$72,"&gt;0")+COUNTIFS('CA H'!$D$5:$D$72,CLUBS!$B8,'CA H'!$U$5:$U$72,"&gt;0")+COUNTIFS('JU F'!$D$5:$D$72,CLUBS!$B8,'JU F'!$U$5:$U$72,"&gt;0")+COUNTIFS('JU H'!$D$5:$D$72,CLUBS!$B8,'JU H'!$U$5:$U$72,"&gt;0")</f>
        <v>0</v>
      </c>
      <c r="T8" s="26">
        <f>SUMIF('MP F'!$D$5:$D$72,CLUBS!$B8,'MP F'!$V$5:$V$72)+SUMIF('MP H'!$D$5:$D$72,CLUBS!$B8,'MP H'!$V$5:$V$72)+SUMIF('PO F'!$D$5:$D$72,CLUBS!$B8,'PO F'!$V$5:$V$72)+SUMIF('PO H'!$D$5:$D$72,CLUBS!$B8,'PO H'!$V$5:$V$72)+SUMIF('PU F'!$D$5:$D$72,CLUBS!$B8,'PU F'!$V$5:$V$72)+SUMIF('PU H'!$D$5:$D$72,CLUBS!$B8,'PU H'!$V$5:$V$72)+SUMIF('BE F'!$D$5:$D$72,CLUBS!$B8,'BE F'!$V$5:$V$72)+SUMIF('BE H'!$D$5:$D$72,CLUBS!$B8,'BE H'!$V$5:$V$72)+SUMIF('MI F'!$D$5:$D$72,CLUBS!$B8,'MI F'!$V$5:$V$72)+SUMIF('MI H'!$D$5:$D$72,CLUBS!$B8,'MI H'!$V$5:$V$72)+SUMIF('CA F'!$D$5:$D$72,CLUBS!$B8,'CA F'!$V$5:$V$72)+SUMIF('CA H'!$D$5:$D$72,CLUBS!$B8,'CA H'!$V$5:$V$72)+SUMIF('JU F'!$D$5:$D$72,CLUBS!$B8,'JU F'!$V$5:$V$72)+SUMIF('JU H'!$D$5:$D$72,CLUBS!$B8,'JU H'!$V$5:$V$72)</f>
        <v>0</v>
      </c>
      <c r="U8" s="68">
        <f>COUNTIFS('MP F'!$D$5:$D$72,CLUBS!$B8,'MP F'!$W$5:$W$72,"&gt;0")+COUNTIFS('MP H'!$D$5:$D$72,CLUBS!$B8,'MP H'!$W$5:$W$72,"&gt;0")+COUNTIFS('PO F'!$D$5:$D$72,CLUBS!$B8,'PO F'!$W$5:$W$72,"&gt;0")+COUNTIFS('PO H'!$D$5:$D$72,CLUBS!$B8,'PO H'!$W$5:$W$72,"&gt;0")+COUNTIFS('PU F'!$D$5:$D$72,CLUBS!$B8,'PU F'!$W$5:$W$72,"&gt;0")+COUNTIFS('PU H'!$D$5:$D$72,CLUBS!$B8,'PU H'!$W$5:$W$72,"&gt;0")+COUNTIFS('BE F'!$D$5:$D$72,CLUBS!$B8,'BE F'!$W$5:$W$72,"&gt;0")+COUNTIFS('BE H'!$D$5:$D$72,CLUBS!$B8,'BE H'!$W$5:$W$72,"&gt;0")+COUNTIFS('MI F'!$D$5:$D$72,CLUBS!$B8,'MI F'!$W$5:$W$72,"&gt;0")+COUNTIFS('MI H'!$D$5:$D$72,CLUBS!$B8,'MI H'!$W$5:$W$72,"&gt;0")+COUNTIFS('CA F'!$D$5:$D$72,CLUBS!$B8,'CA F'!$W$5:$W$72,"&gt;0")+COUNTIFS('CA H'!$D$5:$D$72,CLUBS!$B8,'CA H'!$W$5:$W$72,"&gt;0")+COUNTIFS('JU F'!$D$5:$D$72,CLUBS!$B8,'JU F'!$W$5:$W$72,"&gt;0")+COUNTIFS('JU H'!$D$5:$D$72,CLUBS!$B8,'JU H'!$W$5:$W$72,"&gt;0")</f>
        <v>0</v>
      </c>
      <c r="V8" s="68">
        <f>SUMIF('MP F'!$D$5:$D$72,CLUBS!$B8,'MP F'!$X$5:$X$72)+SUMIF('MP H'!$D$5:$D$72,CLUBS!$B8,'MP H'!$X$5:$X$72)+SUMIF('PO F'!$D$5:$D$72,CLUBS!$B8,'PO F'!$X$5:$X$72)+SUMIF('PO H'!$D$5:$D$72,CLUBS!$B8,'PO H'!$X$5:$X$72)+SUMIF('PU F'!$D$5:$D$72,CLUBS!$B8,'PU F'!$X$5:$X$72)+SUMIF('PU H'!$D$5:$D$72,CLUBS!$B8,'PU H'!$X$5:$X$72)+SUMIF('BE F'!$D$5:$D$72,CLUBS!$B8,'BE F'!$X$5:$X$72)+SUMIF('BE H'!$D$5:$D$72,CLUBS!$B8,'BE H'!$X$5:$X$72)+SUMIF('MI F'!$D$5:$D$72,CLUBS!$B8,'MI F'!$X$5:$X$72)+SUMIF('MI H'!$D$5:$D$72,CLUBS!$B8,'MI H'!$X$5:$X$72)+SUMIF('CA F'!$D$5:$D$72,CLUBS!$B8,'CA F'!$X$5:$X$72)+SUMIF('CA H'!$D$5:$D$72,CLUBS!$B8,'CA H'!$X$5:$X$72)+SUMIF('JU F'!$D$5:$D$72,CLUBS!$B8,'JU F'!$X$5:$X$72)+SUMIF('JU H'!$D$5:$D$72,CLUBS!$B8,'JU H'!$X$5:$X$72)</f>
        <v>0</v>
      </c>
      <c r="W8" s="26">
        <f>COUNTIFS('MP F'!$D$5:$D$72,CLUBS!$B8,'MP F'!$Y$5:$Y$72,"&gt;0")+COUNTIFS('MP H'!$D$5:$D$72,CLUBS!$B8,'MP H'!$Y$5:$Y$72,"&gt;0")+COUNTIFS('PO F'!$D$5:$D$72,CLUBS!$B8,'PO F'!$Y$5:$Y$72,"&gt;0")+COUNTIFS('PO H'!$D$5:$D$72,CLUBS!$B8,'PO H'!$Y$5:$Y$72,"&gt;0")+COUNTIFS('PU F'!$D$5:$D$72,CLUBS!$B8,'PU F'!$Y$5:$Y$72,"&gt;0")+COUNTIFS('PU H'!$D$5:$D$72,CLUBS!$B8,'PU H'!$Y$5:$Y$72,"&gt;0")+COUNTIFS('BE F'!$D$5:$D$72,CLUBS!$B8,'BE F'!$Y$5:$Y$72,"&gt;0")+COUNTIFS('BE H'!$D$5:$D$72,CLUBS!$B8,'BE H'!$Y$5:$Y$72,"&gt;0")+COUNTIFS('MI F'!$D$5:$D$72,CLUBS!$B8,'MI F'!$Y$5:$Y$72,"&gt;0")+COUNTIFS('MI H'!$D$5:$D$72,CLUBS!$B8,'MI H'!$Y$5:$Y$72,"&gt;0")+COUNTIFS('CA F'!$D$5:$D$72,CLUBS!$B8,'CA F'!$Y$5:$Y$72,"&gt;0")+COUNTIFS('CA H'!$D$5:$D$72,CLUBS!$B8,'CA H'!$Y$5:$Y$72,"&gt;0")+COUNTIFS('JU F'!$D$5:$D$72,CLUBS!$B8,'JU F'!$Y$5:$Y$72,"&gt;0")+COUNTIFS('JU H'!$D$5:$D$72,CLUBS!$B8,'JU H'!$Y$5:$Y$72,"&gt;0")</f>
        <v>0</v>
      </c>
      <c r="X8" s="26">
        <f>SUMIF('MP F'!$D$5:$D$72,CLUBS!$B8,'MP F'!$Z$5:$Z$72)+SUMIF('MP H'!$D$5:$D$72,CLUBS!$B8,'MP H'!$Z$5:$Z$72)+SUMIF('PO F'!$D$5:$D$72,CLUBS!$B8,'PO F'!$Z$5:$Z$72)+SUMIF('PO H'!$D$5:$D$72,CLUBS!$B8,'PO H'!$Z$5:$Z$72)+SUMIF('PU F'!$D$5:$D$72,CLUBS!$B8,'PU F'!$Z$5:$Z$72)+SUMIF('PU H'!$D$5:$D$72,CLUBS!$B8,'PU H'!$Z$5:$Z$72)+SUMIF('BE F'!$D$5:$D$72,CLUBS!$B8,'BE F'!$Z$5:$Z$72)+SUMIF('BE H'!$D$5:$D$72,CLUBS!$B8,'BE H'!$Z$5:$Z$72)+SUMIF('MI F'!$D$5:$D$72,CLUBS!$B8,'MI F'!$Z$5:$Z$72)+SUMIF('MI H'!$D$5:$D$72,CLUBS!$B8,'MI H'!$Z$5:$Z$72)+SUMIF('CA F'!$D$5:$D$72,CLUBS!$B8,'CA F'!$Z$5:$Z$72)+SUMIF('CA H'!$D$5:$D$72,CLUBS!$B8,'CA H'!$Z$5:$Z$72)+SUMIF('JU F'!$D$5:$D$72,CLUBS!$B8,'JU F'!$Z$5:$Z$72)+SUMIF('JU H'!$D$5:$D$72,CLUBS!$B8,'JU H'!$Z$5:$Z$72)</f>
        <v>0</v>
      </c>
      <c r="Y8" s="26">
        <f>COUNTIFS('MP F'!$D$5:$D$72,CLUBS!$B8,'MP F'!$AA$5:$AA$72,"&gt;0")+COUNTIFS('MP H'!$D$5:$D$72,CLUBS!$B8,'MP H'!$AA$5:$AA$72,"&gt;0")+COUNTIFS('PO F'!$D$5:$D$72,CLUBS!$B8,'PO F'!$AA$5:$AA$72,"&gt;0")+COUNTIFS('PO H'!$D$5:$D$72,CLUBS!$B8,'PO H'!$AA$5:$AA$72,"&gt;0")+COUNTIFS('PU F'!$D$5:$D$72,CLUBS!$B8,'PU F'!$AA$5:$AA$72,"&gt;0")+COUNTIFS('PU H'!$D$5:$D$72,CLUBS!$B8,'PU H'!$AA$5:$AA$72,"&gt;0")+COUNTIFS('BE F'!$D$5:$D$72,CLUBS!$B8,'BE F'!$AA$5:$AA$72,"&gt;0")+COUNTIFS('BE H'!$D$5:$D$72,CLUBS!$B8,'BE H'!$AA$5:$AA$72,"&gt;0")+COUNTIFS('MI F'!$D$5:$D$72,CLUBS!$B8,'MI F'!$AA$5:$AA$72,"&gt;0")+COUNTIFS('MI H'!$D$5:$D$72,CLUBS!$B8,'MI H'!$AA$5:$AA$72,"&gt;0")+COUNTIFS('CA F'!$D$5:$D$72,CLUBS!$B8,'CA F'!$AA$5:$AA$72,"&gt;0")+COUNTIFS('CA H'!$D$5:$D$72,CLUBS!$B8,'CA H'!$AA$5:$AA$72,"&gt;0")+COUNTIFS('JU F'!$D$5:$D$72,CLUBS!$B8,'JU F'!$AA$5:$AA$72,"&gt;0")+COUNTIFS('JU H'!$D$5:$D$72,CLUBS!$B8,'JU H'!$AA$5:$AA$72,"&gt;0")</f>
        <v>0</v>
      </c>
      <c r="Z8" s="26">
        <f>SUMIF('MP F'!$D$5:$D$72,CLUBS!$B8,'MP F'!$AB$5:$AB$72)+SUMIF('MP H'!$D$5:$D$72,CLUBS!$B8,'MP H'!$AB$5:$AB$72)+SUMIF('PO F'!$D$5:$D$72,CLUBS!$B8,'PO F'!$AB$5:$AB$72)+SUMIF('PO H'!$D$5:$D$72,CLUBS!$B8,'PO H'!$AB$5:$AB$72)+SUMIF('PU F'!$D$5:$D$72,CLUBS!$B8,'PU F'!$AB$5:$AB$72)+SUMIF('PU H'!$D$5:$D$72,CLUBS!$B8,'PU H'!$AB$5:$AB$72)+SUMIF('BE F'!$D$5:$D$72,CLUBS!$B8,'BE F'!$AB$5:$AB$72)+SUMIF('BE H'!$D$5:$D$72,CLUBS!$B8,'BE H'!$AB$5:$AB$72)+SUMIF('MI F'!$D$5:$D$72,CLUBS!$B8,'MI F'!$AB$5:$AB$72)+SUMIF('MI H'!$D$5:$D$72,CLUBS!$B8,'MI H'!$AB$5:$AB$72)+SUMIF('CA F'!$D$5:$D$72,CLUBS!$B8,'CA F'!$AB$5:$AB$72)+SUMIF('CA H'!$D$5:$D$72,CLUBS!$B8,'CA H'!$AB$5:$AB$72)+SUMIF('JU F'!$D$5:$D$72,CLUBS!$B8,'JU F'!$AB$5:$AB$72)+SUMIF('JU H'!$D$5:$D$72,CLUBS!$B8,'JU H'!$AB$5:$AB$72)</f>
        <v>0</v>
      </c>
      <c r="AA8" s="26">
        <f>COUNTIFS('MP F'!$D$5:$D$72,CLUBS!$B8,'MP F'!$AC$5:$AC$72,"&gt;0")+COUNTIFS('MP H'!$D$5:$D$72,CLUBS!$B8,'MP H'!$AC$5:$AC$72,"&gt;0")+COUNTIFS('PO F'!$D$5:$D$72,CLUBS!$B8,'PO F'!$AC$5:$AC$72,"&gt;0")+COUNTIFS('PO H'!$D$5:$D$72,CLUBS!$B8,'PO H'!$AC$5:$AC$72,"&gt;0")+COUNTIFS('PU F'!$D$5:$D$72,CLUBS!$B8,'PU F'!$AC$5:$AC$72,"&gt;0")+COUNTIFS('PU H'!$D$5:$D$72,CLUBS!$B8,'PU H'!$AC$5:$AC$72,"&gt;0")+COUNTIFS('BE F'!$D$5:$D$72,CLUBS!$B8,'BE F'!$AC$5:$AC$72,"&gt;0")+COUNTIFS('BE H'!$D$5:$D$72,CLUBS!$B8,'BE H'!$AC$5:$AC$72,"&gt;0")+COUNTIFS('MI F'!$D$5:$D$72,CLUBS!$B8,'MI F'!$AC$5:$AC$72,"&gt;0")+COUNTIFS('MI H'!$D$5:$D$72,CLUBS!$B8,'MI H'!$AC$5:$AC$72,"&gt;0")+COUNTIFS('CA F'!$D$5:$D$72,CLUBS!$B8,'CA F'!$AC$5:$AC$72,"&gt;0")+COUNTIFS('CA H'!$D$5:$D$72,CLUBS!$B8,'CA H'!$AC$5:$AC$72,"&gt;0")+COUNTIFS('JU F'!$D$5:$D$72,CLUBS!$B8,'JU F'!$AC$5:$AC$72,"&gt;0")+COUNTIFS('JU H'!$D$5:$D$72,CLUBS!$B8,'JU H'!$AC$5:$AC$72,"&gt;0")</f>
        <v>0</v>
      </c>
      <c r="AB8" s="26">
        <f>SUMIF('MP F'!$D$5:$D$72,CLUBS!$B8,'MP F'!$AD$5:$AD$72)+SUMIF('MP H'!$D$5:$D$72,CLUBS!$B8,'MP H'!$AD$5:$AD$72)+SUMIF('PO F'!$D$5:$D$72,CLUBS!$B8,'PO F'!$AD$5:$AD$72)+SUMIF('PO H'!$D$5:$D$72,CLUBS!$B8,'PO H'!$AD$5:$AD$72)+SUMIF('PU F'!$D$5:$D$72,CLUBS!$B8,'PU F'!$AD$5:$AD$72)+SUMIF('PU H'!$D$5:$D$72,CLUBS!$B8,'PU H'!$AD$5:$AD$72)+SUMIF('BE F'!$D$5:$D$72,CLUBS!$B8,'BE F'!$AD$5:$AD$72)+SUMIF('BE H'!$D$5:$D$72,CLUBS!$B8,'BE H'!$AD$5:$AD$72)+SUMIF('MI F'!$D$5:$D$72,CLUBS!$B8,'MI F'!$AD$5:$AD$72)+SUMIF('MI H'!$D$5:$D$72,CLUBS!$B8,'MI H'!$AD$5:$AD$72)+SUMIF('CA F'!$D$5:$D$72,CLUBS!$B8,'CA F'!$AD$5:$AD$72)+SUMIF('CA H'!$D$5:$D$72,CLUBS!$B8,'CA H'!$AD$5:$AD$72)+SUMIF('JU F'!$D$5:$D$72,CLUBS!$B8,'JU F'!$AD$5:$AD$72)+SUMIF('JU H'!$D$5:$D$72,CLUBS!$B8,'JU H'!$AD$5:$AD$72)</f>
        <v>0</v>
      </c>
      <c r="AC8" s="26">
        <f>COUNTIFS('MP F'!$D$5:$D$72,CLUBS!$B8,'MP F'!$AE$5:$AE$72,"&gt;0")+COUNTIFS('MP H'!$D$5:$D$72,CLUBS!$B8,'MP H'!$AE$5:$AE$72,"&gt;0")+COUNTIFS('PO F'!$D$5:$D$72,CLUBS!$B8,'PO F'!$AE$5:$AE$72,"&gt;0")+COUNTIFS('PO H'!$D$5:$D$72,CLUBS!$B8,'PO H'!$AE$5:$AE$72,"&gt;0")+COUNTIFS('PU F'!$D$5:$D$72,CLUBS!$B8,'PU F'!$AE$5:$AE$72,"&gt;0")+COUNTIFS('PU H'!$D$5:$D$72,CLUBS!$B8,'PU H'!$AE$5:$AE$72,"&gt;0")+COUNTIFS('BE F'!$D$5:$D$72,CLUBS!$B8,'BE F'!$AE$5:$AE$72,"&gt;0")+COUNTIFS('BE H'!$D$5:$D$72,CLUBS!$B8,'BE H'!$AE$5:$AE$72,"&gt;0")+COUNTIFS('MI F'!$D$5:$D$72,CLUBS!$B8,'MI F'!$AE$5:$AE$72,"&gt;0")+COUNTIFS('MI H'!$D$5:$D$72,CLUBS!$B8,'MI H'!$AE$5:$AE$72,"&gt;0")+COUNTIFS('CA F'!$D$5:$D$72,CLUBS!$B8,'CA F'!$AE$5:$AE$72,"&gt;0")+COUNTIFS('CA H'!$D$5:$D$72,CLUBS!$B8,'CA H'!$AE$5:$AE$72,"&gt;0")+COUNTIFS('JU F'!$D$5:$D$72,CLUBS!$B8,'JU F'!$AE$5:$AE$72,"&gt;0")+COUNTIFS('JU H'!$D$5:$D$72,CLUBS!$B8,'JU H'!$AE$5:$AE$72,"&gt;0")</f>
        <v>0</v>
      </c>
      <c r="AD8" s="26">
        <f>SUMIF('MP F'!$D$5:$D$72,CLUBS!$B8,'MP F'!$AF$5:$AF$72)+SUMIF('MP H'!$D$5:$D$72,CLUBS!$B8,'MP H'!$AF$5:$AF$72)+SUMIF('PO F'!$D$5:$D$72,CLUBS!$B8,'PO F'!$AF$5:$AF$72)+SUMIF('PO H'!$D$5:$D$72,CLUBS!$B8,'PO H'!$AF$5:$AF$72)+SUMIF('PU F'!$D$5:$D$72,CLUBS!$B8,'PU F'!$AF$5:$AF$72)+SUMIF('PU H'!$D$5:$D$72,CLUBS!$B8,'PU H'!$AF$5:$AF$72)+SUMIF('BE F'!$D$5:$D$72,CLUBS!$B8,'BE F'!$AF$5:$AF$72)+SUMIF('BE H'!$D$5:$D$72,CLUBS!$B8,'BE H'!$AF$5:$AF$72)+SUMIF('MI F'!$D$5:$D$72,CLUBS!$B8,'MI F'!$AF$5:$AF$72)+SUMIF('MI H'!$D$5:$D$72,CLUBS!$B8,'MI H'!$AF$5:$AF$72)+SUMIF('CA F'!$D$5:$D$72,CLUBS!$B8,'CA F'!$AF$5:$AF$72)+SUMIF('CA H'!$D$5:$D$72,CLUBS!$B8,'CA H'!$AF$5:$AF$72)+SUMIF('JU F'!$D$5:$D$72,CLUBS!$B8,'JU F'!$AF$5:$AF$72)+SUMIF('JU H'!$D$5:$D$72,CLUBS!$B8,'JU H'!$AF$5:$AF$72)</f>
        <v>0</v>
      </c>
      <c r="AE8" s="26">
        <f>COUNTIFS('MP F'!$D$5:$D$72,CLUBS!$B8,'MP F'!$AG$5:$AG$72,"&gt;0")+COUNTIFS('MP H'!$D$5:$D$72,CLUBS!$B8,'MP H'!$AG$5:$AG$72,"&gt;0")+COUNTIFS('PO F'!$D$5:$D$72,CLUBS!$B8,'PO F'!$AG$5:$AG$72,"&gt;0")+COUNTIFS('PO H'!$D$5:$D$72,CLUBS!$B8,'PO H'!$AG$5:$AG$72,"&gt;0")+COUNTIFS('PU F'!$D$5:$D$72,CLUBS!$B8,'PU F'!$AG$5:$AG$72,"&gt;0")+COUNTIFS('PU H'!$D$5:$D$72,CLUBS!$B8,'PU H'!$AG$5:$AG$72,"&gt;0")+COUNTIFS('BE F'!$D$5:$D$72,CLUBS!$B8,'BE F'!$AG$5:$AG$72,"&gt;0")+COUNTIFS('BE H'!$D$5:$D$72,CLUBS!$B8,'BE H'!$AG$5:$AG$72,"&gt;0")+COUNTIFS('MI F'!$D$5:$D$72,CLUBS!$B8,'MI F'!$AG$5:$AG$72,"&gt;0")+COUNTIFS('MI H'!$D$5:$D$72,CLUBS!$B8,'MI H'!$AG$5:$AG$72,"&gt;0")+COUNTIFS('CA F'!$D$5:$D$72,CLUBS!$B8,'CA F'!$AG$5:$AG$72,"&gt;0")+COUNTIFS('CA H'!$D$5:$D$72,CLUBS!$B8,'CA H'!$AG$5:$AG$72,"&gt;0")+COUNTIFS('JU F'!$D$5:$D$72,CLUBS!$B8,'JU F'!$AG$5:$AG$72,"&gt;0")+COUNTIFS('JU H'!$D$5:$D$72,CLUBS!$B8,'JU H'!$AG$5:$AG$72,"&gt;0")</f>
        <v>0</v>
      </c>
      <c r="AF8" s="26">
        <f>SUMIF('MP F'!$D$5:$D$72,CLUBS!$B8,'MP F'!$AH$5:$AH$72)+SUMIF('MP H'!$D$5:$D$72,CLUBS!$B8,'MP H'!$AH$5:$AH$72)+SUMIF('PO F'!$D$5:$D$72,CLUBS!$B8,'PO F'!$AH$5:$AH$72)+SUMIF('PO H'!$D$5:$D$72,CLUBS!$B8,'PO H'!$AH$5:$AH$72)+SUMIF('PU F'!$D$5:$D$72,CLUBS!$B8,'PU F'!$AH$5:$AH$72)+SUMIF('PU H'!$D$5:$D$72,CLUBS!$B8,'PU H'!$AH$5:$AH$72)+SUMIF('BE F'!$D$5:$D$72,CLUBS!$B8,'BE F'!$AH$5:$AH$72)+SUMIF('BE H'!$D$5:$D$72,CLUBS!$B8,'BE H'!$AH$5:$AH$72)+SUMIF('MI F'!$D$5:$D$72,CLUBS!$B8,'MI F'!$AH$5:$AH$72)+SUMIF('MI H'!$D$5:$D$72,CLUBS!$B8,'MI H'!$AH$5:$AH$72)+SUMIF('CA F'!$D$5:$D$72,CLUBS!$B8,'CA F'!$AH$5:$AH$72)+SUMIF('CA H'!$D$5:$D$72,CLUBS!$B8,'CA H'!$AH$5:$AH$72)+SUMIF('JU F'!$D$5:$D$72,CLUBS!$B8,'JU F'!$AH$5:$AH$72)+SUMIF('JU H'!$D$5:$D$72,CLUBS!$B8,'JU H'!$AH$5:$AH$72)</f>
        <v>0</v>
      </c>
      <c r="AG8" s="16">
        <f t="shared" si="1"/>
        <v>15</v>
      </c>
      <c r="AH8" s="28">
        <f t="shared" si="2"/>
        <v>626</v>
      </c>
      <c r="AI8" s="29">
        <f t="shared" si="3"/>
        <v>41.733333333333334</v>
      </c>
      <c r="AJ8" s="14">
        <f>COUNTIF('Licenciés Jeunes 2023'!F:F,CLUBS!B8)</f>
        <v>0</v>
      </c>
      <c r="AK8" s="27">
        <f t="shared" si="4"/>
        <v>0</v>
      </c>
      <c r="AL8" s="22"/>
    </row>
    <row r="9" spans="1:38" ht="13.5">
      <c r="A9" s="34">
        <f t="shared" si="0"/>
        <v>13</v>
      </c>
      <c r="B9" s="64" t="s">
        <v>107</v>
      </c>
      <c r="C9" s="14">
        <f>COUNTIFS('MP F'!$D$5:$D$72,CLUBS!$B9,'MP F'!$E$5:$E$72,"&gt;0")+COUNTIFS('MP H'!$D$5:$D$72,CLUBS!$B9,'MP H'!$E$5:$E$72,"&gt;0")+COUNTIFS('PO F'!$D$5:$D$72,CLUBS!$B9,'PO F'!$E$5:$E$72,"&gt;0")+COUNTIFS('PO H'!$D$5:$D$72,CLUBS!$B9,'PO H'!$E$5:$E$72,"&gt;0")+COUNTIFS('PU F'!$D$5:$D$72,CLUBS!$B9,'PU F'!$E$5:$E$72,"&gt;0")+COUNTIFS('PU H'!$D$5:$D$72,CLUBS!$B9,'PU H'!$E$5:$E$72,"&gt;0")+COUNTIFS('BE F'!$D$5:$D$72,CLUBS!$B9,'BE F'!$E$5:$E$72,"&gt;0")+COUNTIFS('BE H'!$D$5:$D$72,CLUBS!$B9,'BE H'!$E$5:$E$72,"&gt;0")+COUNTIFS('MI F'!$D$5:$D$72,CLUBS!$B9,'MI F'!$E$5:$E$72,"&gt;0")+COUNTIFS('MI H'!$D$5:$D$72,CLUBS!$B9,'MI H'!$E$5:$E$72,"&gt;0")+COUNTIFS('CA F'!$D$5:$D$72,CLUBS!$B9,'CA F'!$E$5:$E$72,"&gt;0")+COUNTIFS('CA H'!$D$5:$D$72,CLUBS!$B9,'CA H'!$E$5:$E$72,"&gt;0")+COUNTIFS('JU F'!$D$5:$D$72,CLUBS!$B9,'JU F'!$E$5:$E$72,"&gt;0")+COUNTIFS('JU H'!$D$5:$D$72,CLUBS!$B9,'JU H'!$E$5:$E$72,"&gt;0")</f>
        <v>2</v>
      </c>
      <c r="D9" s="27">
        <f>SUMIF('MP F'!$D$5:$D$72,CLUBS!$B9,'MP F'!$F$5:$F$72)+SUMIF('MP H'!$D$5:$D$72,CLUBS!$B9,'MP H'!$F$5:$F$72)+SUMIF('PO F'!$D$5:$D$72,CLUBS!$B9,'PO F'!$F$5:$F$72)+SUMIF('PO H'!$D$5:$D$72,CLUBS!$B9,'PO H'!$F$5:$F$72)+SUMIF('PU F'!$D$5:$D$72,CLUBS!$B9,'PU F'!$F$5:$F$72)+SUMIF('PU H'!$D$5:$D$72,CLUBS!$B9,'PU H'!$F$5:$F$72)+SUMIF('BE F'!$D$5:$D$72,CLUBS!$B9,'BE F'!$F$5:$F$72)+SUMIF('BE H'!$D$5:$D$72,CLUBS!$B9,'BE H'!$F$5:$F$72)+SUMIF('MI F'!$D$5:$D$72,CLUBS!$B9,'MI F'!$F$5:$F$72)+SUMIF('MI H'!$D$5:$D$72,CLUBS!$B9,'MI H'!$F$5:$F$72)+SUMIF('CA F'!$D$5:$D$72,CLUBS!$B9,'CA F'!$F$5:$F$72)+SUMIF('CA H'!$D$5:$D$72,CLUBS!$B9,'CA H'!$F$5:$F$72)+SUMIF('JU F'!$D$5:$D$72,CLUBS!$B9,'JU F'!$F$5:$F$72)+SUMIF('JU H'!$D$5:$D$72,CLUBS!$B9,'JU H'!$F$5:$F$72)</f>
        <v>20</v>
      </c>
      <c r="E9" s="68">
        <f>COUNTIFS('MP F'!$D$5:$D$72,CLUBS!$B9,'MP F'!$G$5:$G$72,"&gt;0")+COUNTIFS('MP H'!$D$5:$D$72,CLUBS!$B9,'MP H'!$G$5:$G$72,"&gt;0")+COUNTIFS('PO F'!$D$5:$D$72,CLUBS!$B9,'PO F'!$G$5:$G$72,"&gt;0")+COUNTIFS('PO H'!$D$5:$D$72,CLUBS!$B9,'PO H'!$G$5:$G$72,"&gt;0")+COUNTIFS('PU F'!$D$5:$D$72,CLUBS!$B9,'PU F'!$G$5:$G$72,"&gt;0")+COUNTIFS('PU H'!$D$5:$D$72,CLUBS!$B9,'PU H'!$G$5:$G$72,"&gt;0")+COUNTIFS('BE F'!$D$5:$D$72,CLUBS!$B9,'BE F'!$G$5:$G$72,"&gt;0")+COUNTIFS('BE H'!$D$5:$D$72,CLUBS!$B9,'BE H'!$G$5:$G$72,"&gt;0")+COUNTIFS('MI F'!$D$5:$D$72,CLUBS!$B9,'MI F'!$G$5:$G$72,"&gt;0")+COUNTIFS('MI H'!$D$5:$D$72,CLUBS!$B9,'MI H'!$G$5:$G$72,"&gt;0")+COUNTIFS('CA F'!$D$5:$D$72,CLUBS!$B9,'CA F'!$G$5:$G$72,"&gt;0")+COUNTIFS('CA H'!$D$5:$D$72,CLUBS!$B9,'CA H'!$G$5:$G$72,"&gt;0")+COUNTIFS('JU F'!$D$5:$D$72,CLUBS!$B9,'JU F'!$G$5:$G$72,"&gt;0")+COUNTIFS('JU H'!$D$5:$D$72,CLUBS!$B9,'JU H'!$G$5:$G$72,"&gt;0")</f>
        <v>0</v>
      </c>
      <c r="F9" s="69">
        <f>SUMIF('MP F'!$D$5:$D$72,CLUBS!$B9,'MP F'!$H$5:$H$72)+SUMIF('MP H'!$D$5:$D$72,CLUBS!$B9,'MP H'!$H$5:$H$72)+SUMIF('PO F'!$D$5:$D$72,CLUBS!$B9,'PO F'!$H$5:$H$72)+SUMIF('PO H'!$D$5:$D$72,CLUBS!$B9,'PO H'!$H$5:$H$72)+SUMIF('PU F'!$D$5:$D$72,CLUBS!$B9,'PU F'!$H$5:$H$72)+SUMIF('PU H'!$D$5:$D$72,CLUBS!$B9,'PU H'!$H$5:$H$72)+SUMIF('BE F'!$D$5:$D$72,CLUBS!$B9,'BE F'!$H$5:$H$72)+SUMIF('BE H'!$D$5:$D$72,CLUBS!$B9,'BE H'!$H$5:$H$72)+SUMIF('MI F'!$D$5:$D$72,CLUBS!$B9,'MI F'!$H$5:$H$72)+SUMIF('MI H'!$D$5:$D$72,CLUBS!$B9,'MI H'!$H$5:$H$72)+SUMIF('CA F'!$D$5:$D$72,CLUBS!$B9,'CA F'!$H$5:$H$72)+SUMIF('CA H'!$D$5:$D$72,CLUBS!$B9,'CA H'!$H$5:$H$72)+SUMIF('JU F'!$D$5:$D$72,CLUBS!$B9,'JU F'!$H$5:$H$72)+SUMIF('JU H'!$D$5:$D$72,CLUBS!$B9,'JU H'!$H$5:$H$72)</f>
        <v>0</v>
      </c>
      <c r="G9" s="14">
        <f>COUNTIFS('MP F'!$D$5:$D$72,CLUBS!$B9,'MP F'!$I$5:$I$72,"&gt;0")+COUNTIFS('MP H'!$D$5:$D$72,CLUBS!$B9,'MP H'!$I$5:$I$72,"&gt;0")+COUNTIFS('PO F'!$D$5:$D$72,CLUBS!$B9,'PO F'!$I$5:$I$72,"&gt;0")+COUNTIFS('PO H'!$D$5:$D$72,CLUBS!$B9,'PO H'!$I$5:$I$72,"&gt;0")+COUNTIFS('PU F'!$D$5:$D$72,CLUBS!$B9,'PU F'!$I$5:$I$72,"&gt;0")+COUNTIFS('PU H'!$D$5:$D$72,CLUBS!$B9,'PU H'!$I$5:$I$72,"&gt;0")+COUNTIFS('BE F'!$D$5:$D$72,CLUBS!$B9,'BE F'!$I$5:$I$72,"&gt;0")+COUNTIFS('BE H'!$D$5:$D$72,CLUBS!$B9,'BE H'!$I$5:$I$72,"&gt;0")+COUNTIFS('MI F'!$D$5:$D$72,CLUBS!$B9,'MI F'!$I$5:$I$72,"&gt;0")+COUNTIFS('MI H'!$D$5:$D$72,CLUBS!$B9,'MI H'!$I$5:$I$72,"&gt;0")+COUNTIFS('CA F'!$D$5:$D$72,CLUBS!$B9,'CA F'!$I$5:$I$72,"&gt;0")+COUNTIFS('CA H'!$D$5:$D$72,CLUBS!$B9,'CA H'!$I$5:$I$72,"&gt;0")+COUNTIFS('JU F'!$D$5:$D$72,CLUBS!$B9,'JU F'!$I$5:$I$72,"&gt;0")+COUNTIFS('JU H'!$D$5:$D$72,CLUBS!$B9,'JU H'!$I$5:$I$72,"&gt;0")</f>
        <v>5</v>
      </c>
      <c r="H9" s="26">
        <f>SUMIF('MP F'!$D$5:$D$72,CLUBS!$B9,'MP F'!$J$5:$J$72)+SUMIF('MP H'!$D$5:$D$72,CLUBS!$B9,'MP H'!$J$5:$J$72)+SUMIF('PO F'!$D$5:$D$72,CLUBS!$B9,'PO F'!$J$5:$J$72)+SUMIF('PO H'!$D$5:$D$72,CLUBS!$B9,'PO H'!$J$5:$J$72)+SUMIF('PU F'!$D$5:$D$72,CLUBS!$B9,'PU F'!$J$5:$J$72)+SUMIF('PU H'!$D$5:$D$72,CLUBS!$B9,'PU H'!$J$5:$J$72)+SUMIF('BE F'!$D$5:$D$72,CLUBS!$B9,'BE F'!$J$5:$J$72)+SUMIF('BE H'!$D$5:$D$72,CLUBS!$B9,'BE H'!$J$5:$J$72)+SUMIF('MI F'!$D$5:$D$72,CLUBS!$B9,'MI F'!$J$5:$J$72)+SUMIF('MI H'!$D$5:$D$72,CLUBS!$B9,'MI H'!$J$5:$J$72)+SUMIF('CA F'!$D$5:$D$72,CLUBS!$B9,'CA F'!$J$5:$J$72)+SUMIF('CA H'!$D$5:$D$72,CLUBS!$B9,'CA H'!$J$5:$J$72)+SUMIF('JU F'!$D$5:$D$72,CLUBS!$B9,'JU F'!$J$5:$J$72)+SUMIF('JU H'!$D$5:$D$72,CLUBS!$B9,'JU H'!$J$5:$J$72)</f>
        <v>74</v>
      </c>
      <c r="I9" s="68">
        <f>COUNTIFS('MP F'!$D$5:$D$72,CLUBS!$B9,'MP F'!$K$5:$K$72,"&gt;0")+COUNTIFS('MP H'!$D$5:$D$72,CLUBS!$B9,'MP H'!$K$5:$K$72,"&gt;0")+COUNTIFS('PO F'!$D$5:$D$72,CLUBS!$B9,'PO F'!$K$5:$K$72,"&gt;0")+COUNTIFS('PO H'!$D$5:$D$72,CLUBS!$B9,'PO H'!$K$5:$K$72,"&gt;0")+COUNTIFS('PU F'!$D$5:$D$72,CLUBS!$B9,'PU F'!$K$5:$K$72,"&gt;0")+COUNTIFS('PU H'!$D$5:$D$72,CLUBS!$B9,'PU H'!$K$5:$K$72,"&gt;0")+COUNTIFS('BE F'!$D$5:$D$72,CLUBS!$B9,'BE F'!$K$5:$K$72,"&gt;0")+COUNTIFS('BE H'!$D$5:$D$72,CLUBS!$B9,'BE H'!$K$5:$K$72,"&gt;0")+COUNTIFS('MI F'!$D$5:$D$72,CLUBS!$B9,'MI F'!$K$5:$K$72,"&gt;0")+COUNTIFS('MI H'!$D$5:$D$72,CLUBS!$B9,'MI H'!$K$5:$K$72,"&gt;0")+COUNTIFS('CA F'!$D$5:$D$72,CLUBS!$B9,'CA F'!$K$5:$K$72,"&gt;0")+COUNTIFS('CA H'!$D$5:$D$72,CLUBS!$B9,'CA H'!$K$5:$K$72,"&gt;0")+COUNTIFS('JU F'!$D$5:$D$72,CLUBS!$B9,'JU F'!$K$5:$K$72,"&gt;0")+COUNTIFS('JU H'!$D$5:$D$72,CLUBS!$B9,'JU H'!$K$5:$K$72,"&gt;0")</f>
        <v>0</v>
      </c>
      <c r="J9" s="68">
        <f>SUMIF('MP F'!$D$5:$D$72,CLUBS!$B9,'MP F'!$L$5:$L$72)+SUMIF('MP H'!$D$5:$D$72,CLUBS!$B9,'MP H'!$L$5:$L$72)+SUMIF('PO F'!$D$5:$D$72,CLUBS!$B9,'PO F'!$L$5:$L$72)+SUMIF('PO H'!$D$5:$D$72,CLUBS!$B9,'PO H'!$L$5:$L$72)+SUMIF('PU F'!$D$5:$D$72,CLUBS!$B9,'PU F'!$L$5:$L$72)+SUMIF('PU H'!$D$5:$D$72,CLUBS!$B9,'PU H'!$L$5:$L$72)+SUMIF('BE F'!$D$5:$D$72,CLUBS!$B9,'BE F'!$L$5:$L$72)+SUMIF('BE H'!$D$5:$D$72,CLUBS!$B9,'BE H'!$L$5:$L$72)+SUMIF('MI F'!$D$5:$D$72,CLUBS!$B9,'MI F'!$L$5:$L$72)+SUMIF('MI H'!$D$5:$D$72,CLUBS!$B9,'MI H'!$L$5:$L$72)+SUMIF('CA F'!$D$5:$D$72,CLUBS!$B9,'CA F'!$L$5:$L$72)+SUMIF('CA H'!$D$5:$D$72,CLUBS!$B9,'CA H'!$L$5:$L$72)+SUMIF('JU F'!$D$5:$D$72,CLUBS!$B9,'JU F'!$L$5:$L$72)+SUMIF('JU H'!$D$5:$D$72,CLUBS!$B9,'JU H'!$L$5:$L$72)</f>
        <v>0</v>
      </c>
      <c r="K9" s="26">
        <f>COUNTIFS('MP F'!$D$5:$D$72,CLUBS!$B9,'MP F'!$M$5:$M$72,"&gt;0")+COUNTIFS('MP H'!$D$5:$D$72,CLUBS!$B9,'MP H'!$M$5:$M$72,"&gt;0")+COUNTIFS('PO F'!$D$5:$D$72,CLUBS!$B9,'PO F'!$M$5:$M$72,"&gt;0")+COUNTIFS('PO H'!$D$5:$D$72,CLUBS!$B9,'PO H'!$M$5:$M$72,"&gt;0")+COUNTIFS('PU F'!$D$5:$D$72,CLUBS!$B9,'PU F'!$M$5:$M$72,"&gt;0")+COUNTIFS('PU H'!$D$5:$D$72,CLUBS!$B9,'PU H'!$M$5:$M$72,"&gt;0")+COUNTIFS('BE F'!$D$5:$D$72,CLUBS!$B9,'BE F'!$M$5:$M$72,"&gt;0")+COUNTIFS('BE H'!$D$5:$D$72,CLUBS!$B9,'BE H'!$M$5:$M$72,"&gt;0")+COUNTIFS('MI F'!$D$5:$D$72,CLUBS!$B9,'MI F'!$M$5:$M$72,"&gt;0")+COUNTIFS('MI H'!$D$5:$D$72,CLUBS!$B9,'MI H'!$M$5:$M$72,"&gt;0")+COUNTIFS('CA F'!$D$5:$D$72,CLUBS!$B9,'CA F'!$M$5:$M$72,"&gt;0")+COUNTIFS('CA H'!$D$5:$D$72,CLUBS!$B9,'CA H'!$M$5:$M$72,"&gt;0")+COUNTIFS('JU F'!$D$5:$D$72,CLUBS!$B9,'JU F'!$M$5:$M$72,"&gt;0")+COUNTIFS('JU H'!$D$5:$D$72,CLUBS!$B9,'JU H'!$M$5:$M$72,"&gt;0")</f>
        <v>0</v>
      </c>
      <c r="L9" s="26">
        <f>SUMIF('MP F'!$D$5:$D$72,CLUBS!$B9,'MP F'!$N$5:$N$72)+SUMIF('MP H'!$D$5:$D$72,CLUBS!$B9,'MP H'!$N$5:$N$72)+SUMIF('PO F'!$D$5:$D$72,CLUBS!$B9,'PO F'!$N$5:$N$72)+SUMIF('PO H'!$D$5:$D$72,CLUBS!$B9,'PO H'!$N$5:$N$72)+SUMIF('PU F'!$D$5:$D$72,CLUBS!$B9,'PU F'!$N$5:$N$72)+SUMIF('PU H'!$D$5:$D$72,CLUBS!$B9,'PU H'!$N$5:$N$72)+SUMIF('BE F'!$D$5:$D$72,CLUBS!$B9,'BE F'!$N$5:$N$72)+SUMIF('BE H'!$D$5:$D$72,CLUBS!$B9,'BE H'!$N$5:$N$72)+SUMIF('MI F'!$D$5:$D$72,CLUBS!$B9,'MI F'!$N$5:$N$72)+SUMIF('MI H'!$D$5:$D$72,CLUBS!$B9,'MI H'!$N$5:$N$72)+SUMIF('CA F'!$D$5:$D$72,CLUBS!$B9,'CA F'!$N$5:$N$72)+SUMIF('CA H'!$D$5:$D$72,CLUBS!$B9,'CA H'!$N$5:$N$72)+SUMIF('JU F'!$D$5:$D$72,CLUBS!$B9,'JU F'!$N$5:$N$72)+SUMIF('JU H'!$D$5:$D$72,CLUBS!$B9,'JU H'!$N$5:$N$72)</f>
        <v>0</v>
      </c>
      <c r="M9" s="68">
        <f>COUNTIFS('MP F'!$D$5:$D$72,CLUBS!$B9,'MP F'!$O$5:$O$72,"&gt;0")+COUNTIFS('MP H'!$D$5:$D$72,CLUBS!$B9,'MP H'!$O$5:$O$72,"&gt;0")+COUNTIFS('PO F'!$D$5:$D$72,CLUBS!$B9,'PO F'!$O$5:$O$72,"&gt;0")+COUNTIFS('PO H'!$D$5:$D$72,CLUBS!$B9,'PO H'!$O$5:$O$72,"&gt;0")+COUNTIFS('PU F'!$D$5:$D$72,CLUBS!$B9,'PU F'!$O$5:$O$72,"&gt;0")+COUNTIFS('PU H'!$D$5:$D$72,CLUBS!$B9,'PU H'!$O$5:$O$72,"&gt;0")+COUNTIFS('BE F'!$D$5:$D$72,CLUBS!$B9,'BE F'!$O$5:$O$72,"&gt;0")+COUNTIFS('BE H'!$D$5:$D$72,CLUBS!$B9,'BE H'!$O$5:$O$72,"&gt;0")+COUNTIFS('MI F'!$D$5:$D$72,CLUBS!$B9,'MI F'!$O$5:$O$72,"&gt;0")+COUNTIFS('MI H'!$D$5:$D$72,CLUBS!$B9,'MI H'!$O$5:$O$72,"&gt;0")+COUNTIFS('CA F'!$D$5:$D$72,CLUBS!$B9,'CA F'!$O$5:$O$72,"&gt;0")+COUNTIFS('CA H'!$D$5:$D$72,CLUBS!$B9,'CA H'!$O$5:$O$72,"&gt;0")+COUNTIFS('JU F'!$D$5:$D$72,CLUBS!$B9,'JU F'!$O$5:$O$72,"&gt;0")+COUNTIFS('JU H'!$D$5:$D$72,CLUBS!$B9,'JU H'!$O$5:$O$72,"&gt;0")</f>
        <v>0</v>
      </c>
      <c r="N9" s="68">
        <f>SUMIF('MP F'!$D$5:$D$72,CLUBS!$B9,'MP F'!$P$5:$P$72)+SUMIF('MP H'!$D$5:$D$72,CLUBS!$B9,'MP H'!$P$5:$P$72)+SUMIF('PO F'!$D$5:$D$72,CLUBS!$B9,'PO F'!$P$5:$P$72)+SUMIF('PO H'!$D$5:$D$72,CLUBS!$B9,'PO H'!$P$5:$P$72)+SUMIF('PU F'!$D$5:$D$72,CLUBS!$B9,'PU F'!$P$5:$P$72)+SUMIF('PU H'!$D$5:$D$72,CLUBS!$B9,'PU H'!$P$5:$P$72)+SUMIF('BE F'!$D$5:$D$72,CLUBS!$B9,'BE F'!$P$5:$P$72)+SUMIF('BE H'!$D$5:$D$72,CLUBS!$B9,'BE H'!$P$5:$P$72)+SUMIF('MI F'!$D$5:$D$72,CLUBS!$B9,'MI F'!$P$5:$P$72)+SUMIF('MI H'!$D$5:$D$72,CLUBS!$B9,'MI H'!$P$5:$P$72)+SUMIF('CA F'!$D$5:$D$72,CLUBS!$B9,'CA F'!$P$5:$P$72)+SUMIF('CA H'!$D$5:$D$72,CLUBS!$B9,'CA H'!$P$5:$P$72)+SUMIF('JU F'!$D$5:$D$72,CLUBS!$B9,'JU F'!$P$5:$P$72)+SUMIF('JU H'!$D$5:$D$72,CLUBS!$B9,'JU H'!$P$5:$P$72)</f>
        <v>0</v>
      </c>
      <c r="O9" s="26">
        <f>COUNTIFS('MP F'!$D$5:$D$72,CLUBS!$B9,'MP F'!$Q$5:$Q$72,"&gt;0")+COUNTIFS('MP H'!$D$5:$D$72,CLUBS!$B9,'MP H'!$Q$5:$Q$72,"&gt;0")+COUNTIFS('PO F'!$D$5:$D$72,CLUBS!$B9,'PO F'!$Q$5:$Q$72,"&gt;0")+COUNTIFS('PO H'!$D$5:$D$72,CLUBS!$B9,'PO H'!$Q$5:$Q$72,"&gt;0")+COUNTIFS('PU F'!$D$5:$D$72,CLUBS!$B9,'PU F'!$Q$5:$Q$72,"&gt;0")+COUNTIFS('PU H'!$D$5:$D$72,CLUBS!$B9,'PU H'!$Q$5:$Q$72,"&gt;0")+COUNTIFS('BE F'!$D$5:$D$72,CLUBS!$B9,'BE F'!$Q$5:$Q$72,"&gt;0")+COUNTIFS('BE H'!$D$5:$D$72,CLUBS!$B9,'BE H'!$Q$5:$Q$72,"&gt;0")+COUNTIFS('MI F'!$D$5:$D$72,CLUBS!$B9,'MI F'!$Q$5:$Q$72,"&gt;0")+COUNTIFS('MI H'!$D$5:$D$72,CLUBS!$B9,'MI H'!$Q$5:$Q$72,"&gt;0")+COUNTIFS('CA F'!$D$5:$D$72,CLUBS!$B9,'CA F'!$Q$5:$Q$72,"&gt;0")+COUNTIFS('CA H'!$D$5:$D$72,CLUBS!$B9,'CA H'!$Q$5:$Q$72,"&gt;0")+COUNTIFS('JU F'!$D$5:$D$72,CLUBS!$B9,'JU F'!$Q$5:$Q$72,"&gt;0")+COUNTIFS('JU H'!$D$5:$D$72,CLUBS!$B9,'JU H'!$Q$5:$Q$72,"&gt;0")</f>
        <v>0</v>
      </c>
      <c r="P9" s="26">
        <f>SUMIF('MP F'!$D$5:$D$72,CLUBS!$B9,'MP F'!$R$5:$R$72)+SUMIF('MP H'!$D$5:$D$72,CLUBS!$B9,'MP H'!$R$5:$R$72)+SUMIF('PO F'!$D$5:$D$72,CLUBS!$B9,'PO F'!$R$5:$R$72)+SUMIF('PO H'!$D$5:$D$72,CLUBS!$B9,'PO H'!$R$5:$R$72)+SUMIF('PU F'!$D$5:$D$72,CLUBS!$B9,'PU F'!$R$5:$R$72)+SUMIF('PU H'!$D$5:$D$72,CLUBS!$B9,'PU H'!$R$5:$R$72)+SUMIF('BE F'!$D$5:$D$72,CLUBS!$B9,'BE F'!$R$5:$R$72)+SUMIF('BE H'!$D$5:$D$72,CLUBS!$B9,'BE H'!$R$5:$R$72)+SUMIF('MI F'!$D$5:$D$72,CLUBS!$B9,'MI F'!$R$5:$R$72)+SUMIF('MI H'!$D$5:$D$72,CLUBS!$B9,'MI H'!$R$5:$R$72)+SUMIF('CA F'!$D$5:$D$72,CLUBS!$B9,'CA F'!$R$5:$R$72)+SUMIF('CA H'!$D$5:$D$72,CLUBS!$B9,'CA H'!$R$5:$R$72)+SUMIF('JU F'!$D$5:$D$72,CLUBS!$B9,'JU F'!$R$5:$R$72)+SUMIF('JU H'!$D$5:$D$72,CLUBS!$B9,'JU H'!$R$5:$R$72)</f>
        <v>0</v>
      </c>
      <c r="Q9" s="68">
        <f>COUNTIFS('MP F'!$D$5:$D$72,CLUBS!$B9,'MP F'!$S$5:$S$72,"&gt;0")+COUNTIFS('MP H'!$D$5:$D$72,CLUBS!$B9,'MP H'!$S$5:$S$72,"&gt;0")+COUNTIFS('PO F'!$D$5:$D$72,CLUBS!$B9,'PO F'!$S$5:$S$72,"&gt;0")+COUNTIFS('PO H'!$D$5:$D$72,CLUBS!$B9,'PO H'!$S$5:$S$72,"&gt;0")+COUNTIFS('PU F'!$D$5:$D$72,CLUBS!$B9,'PU F'!$S$5:$S$72,"&gt;0")+COUNTIFS('PU H'!$D$5:$D$72,CLUBS!$B9,'PU H'!$S$5:$S$72,"&gt;0")+COUNTIFS('BE F'!$D$5:$D$72,CLUBS!$B9,'BE F'!$S$5:$S$72,"&gt;0")+COUNTIFS('BE H'!$D$5:$D$72,CLUBS!$B9,'BE H'!$S$5:$S$72,"&gt;0")+COUNTIFS('MI F'!$D$5:$D$72,CLUBS!$B9,'MI F'!$S$5:$S$72,"&gt;0")+COUNTIFS('MI H'!$D$5:$D$72,CLUBS!$B9,'MI H'!$S$5:$S$72,"&gt;0")+COUNTIFS('CA F'!$D$5:$D$72,CLUBS!$B9,'CA F'!$S$5:$S$72,"&gt;0")+COUNTIFS('CA H'!$D$5:$D$72,CLUBS!$B9,'CA H'!$S$5:$S$72,"&gt;0")+COUNTIFS('JU F'!$D$5:$D$72,CLUBS!$B9,'JU F'!$S$5:$S$72,"&gt;0")+COUNTIFS('JU H'!$D$5:$D$72,CLUBS!$B9,'JU H'!$S$5:$S$72,"&gt;0")</f>
        <v>0</v>
      </c>
      <c r="R9" s="68">
        <f>SUMIF('MP F'!$D$5:$D$72,CLUBS!$B9,'MP F'!$T$5:$T$72)+SUMIF('MP H'!$D$5:$D$72,CLUBS!$B9,'MP H'!$T$5:$T$72)+SUMIF('PO F'!$D$5:$D$72,CLUBS!$B9,'PO F'!$T$5:$T$72)+SUMIF('PO H'!$D$5:$D$72,CLUBS!$B9,'PO H'!$T$5:$T$72)+SUMIF('PU F'!$D$5:$D$72,CLUBS!$B9,'PU F'!$T$5:$T$72)+SUMIF('PU H'!$D$5:$D$72,CLUBS!$B9,'PU H'!$T$5:$T$72)+SUMIF('BE F'!$D$5:$D$72,CLUBS!$B9,'BE F'!$T$5:$T$72)+SUMIF('BE H'!$D$5:$D$72,CLUBS!$B9,'BE H'!$T$5:$T$72)+SUMIF('MI F'!$D$5:$D$72,CLUBS!$B9,'MI F'!$T$5:$T$72)+SUMIF('MI H'!$D$5:$D$72,CLUBS!$B9,'MI H'!$T$5:$T$72)+SUMIF('CA F'!$D$5:$D$72,CLUBS!$B9,'CA F'!$T$5:$T$72)+SUMIF('CA H'!$D$5:$D$72,CLUBS!$B9,'CA H'!$T$5:$T$72)+SUMIF('JU F'!$D$5:$D$72,CLUBS!$B9,'JU F'!$T$5:$T$72)+SUMIF('JU H'!$D$5:$D$72,CLUBS!$B9,'JU H'!$T$5:$T$72)</f>
        <v>0</v>
      </c>
      <c r="S9" s="26">
        <f>COUNTIFS('MP F'!$D$5:$D$72,CLUBS!$B9,'MP F'!$U$5:$U$72,"&gt;0")+COUNTIFS('MP H'!$D$5:$D$72,CLUBS!$B9,'MP H'!$U$5:$U$72,"&gt;0")+COUNTIFS('PO F'!$D$5:$D$72,CLUBS!$B9,'PO F'!$U$5:$U$72,"&gt;0")+COUNTIFS('PO H'!$D$5:$D$72,CLUBS!$B9,'PO H'!$U$5:$U$72,"&gt;0")+COUNTIFS('PU F'!$D$5:$D$72,CLUBS!$B9,'PU F'!$U$5:$U$72,"&gt;0")+COUNTIFS('PU H'!$D$5:$D$72,CLUBS!$B9,'PU H'!$U$5:$U$72,"&gt;0")+COUNTIFS('BE F'!$D$5:$D$72,CLUBS!$B9,'BE F'!$U$5:$U$72,"&gt;0")+COUNTIFS('BE H'!$D$5:$D$72,CLUBS!$B9,'BE H'!$U$5:$U$72,"&gt;0")+COUNTIFS('MI F'!$D$5:$D$72,CLUBS!$B9,'MI F'!$U$5:$U$72,"&gt;0")+COUNTIFS('MI H'!$D$5:$D$72,CLUBS!$B9,'MI H'!$U$5:$U$72,"&gt;0")+COUNTIFS('CA F'!$D$5:$D$72,CLUBS!$B9,'CA F'!$U$5:$U$72,"&gt;0")+COUNTIFS('CA H'!$D$5:$D$72,CLUBS!$B9,'CA H'!$U$5:$U$72,"&gt;0")+COUNTIFS('JU F'!$D$5:$D$72,CLUBS!$B9,'JU F'!$U$5:$U$72,"&gt;0")+COUNTIFS('JU H'!$D$5:$D$72,CLUBS!$B9,'JU H'!$U$5:$U$72,"&gt;0")</f>
        <v>0</v>
      </c>
      <c r="T9" s="26">
        <f>SUMIF('MP F'!$D$5:$D$72,CLUBS!$B9,'MP F'!$V$5:$V$72)+SUMIF('MP H'!$D$5:$D$72,CLUBS!$B9,'MP H'!$V$5:$V$72)+SUMIF('PO F'!$D$5:$D$72,CLUBS!$B9,'PO F'!$V$5:$V$72)+SUMIF('PO H'!$D$5:$D$72,CLUBS!$B9,'PO H'!$V$5:$V$72)+SUMIF('PU F'!$D$5:$D$72,CLUBS!$B9,'PU F'!$V$5:$V$72)+SUMIF('PU H'!$D$5:$D$72,CLUBS!$B9,'PU H'!$V$5:$V$72)+SUMIF('BE F'!$D$5:$D$72,CLUBS!$B9,'BE F'!$V$5:$V$72)+SUMIF('BE H'!$D$5:$D$72,CLUBS!$B9,'BE H'!$V$5:$V$72)+SUMIF('MI F'!$D$5:$D$72,CLUBS!$B9,'MI F'!$V$5:$V$72)+SUMIF('MI H'!$D$5:$D$72,CLUBS!$B9,'MI H'!$V$5:$V$72)+SUMIF('CA F'!$D$5:$D$72,CLUBS!$B9,'CA F'!$V$5:$V$72)+SUMIF('CA H'!$D$5:$D$72,CLUBS!$B9,'CA H'!$V$5:$V$72)+SUMIF('JU F'!$D$5:$D$72,CLUBS!$B9,'JU F'!$V$5:$V$72)+SUMIF('JU H'!$D$5:$D$72,CLUBS!$B9,'JU H'!$V$5:$V$72)</f>
        <v>0</v>
      </c>
      <c r="U9" s="68">
        <f>COUNTIFS('MP F'!$D$5:$D$72,CLUBS!$B9,'MP F'!$W$5:$W$72,"&gt;0")+COUNTIFS('MP H'!$D$5:$D$72,CLUBS!$B9,'MP H'!$W$5:$W$72,"&gt;0")+COUNTIFS('PO F'!$D$5:$D$72,CLUBS!$B9,'PO F'!$W$5:$W$72,"&gt;0")+COUNTIFS('PO H'!$D$5:$D$72,CLUBS!$B9,'PO H'!$W$5:$W$72,"&gt;0")+COUNTIFS('PU F'!$D$5:$D$72,CLUBS!$B9,'PU F'!$W$5:$W$72,"&gt;0")+COUNTIFS('PU H'!$D$5:$D$72,CLUBS!$B9,'PU H'!$W$5:$W$72,"&gt;0")+COUNTIFS('BE F'!$D$5:$D$72,CLUBS!$B9,'BE F'!$W$5:$W$72,"&gt;0")+COUNTIFS('BE H'!$D$5:$D$72,CLUBS!$B9,'BE H'!$W$5:$W$72,"&gt;0")+COUNTIFS('MI F'!$D$5:$D$72,CLUBS!$B9,'MI F'!$W$5:$W$72,"&gt;0")+COUNTIFS('MI H'!$D$5:$D$72,CLUBS!$B9,'MI H'!$W$5:$W$72,"&gt;0")+COUNTIFS('CA F'!$D$5:$D$72,CLUBS!$B9,'CA F'!$W$5:$W$72,"&gt;0")+COUNTIFS('CA H'!$D$5:$D$72,CLUBS!$B9,'CA H'!$W$5:$W$72,"&gt;0")+COUNTIFS('JU F'!$D$5:$D$72,CLUBS!$B9,'JU F'!$W$5:$W$72,"&gt;0")+COUNTIFS('JU H'!$D$5:$D$72,CLUBS!$B9,'JU H'!$W$5:$W$72,"&gt;0")</f>
        <v>0</v>
      </c>
      <c r="V9" s="68">
        <f>SUMIF('MP F'!$D$5:$D$72,CLUBS!$B9,'MP F'!$X$5:$X$72)+SUMIF('MP H'!$D$5:$D$72,CLUBS!$B9,'MP H'!$X$5:$X$72)+SUMIF('PO F'!$D$5:$D$72,CLUBS!$B9,'PO F'!$X$5:$X$72)+SUMIF('PO H'!$D$5:$D$72,CLUBS!$B9,'PO H'!$X$5:$X$72)+SUMIF('PU F'!$D$5:$D$72,CLUBS!$B9,'PU F'!$X$5:$X$72)+SUMIF('PU H'!$D$5:$D$72,CLUBS!$B9,'PU H'!$X$5:$X$72)+SUMIF('BE F'!$D$5:$D$72,CLUBS!$B9,'BE F'!$X$5:$X$72)+SUMIF('BE H'!$D$5:$D$72,CLUBS!$B9,'BE H'!$X$5:$X$72)+SUMIF('MI F'!$D$5:$D$72,CLUBS!$B9,'MI F'!$X$5:$X$72)+SUMIF('MI H'!$D$5:$D$72,CLUBS!$B9,'MI H'!$X$5:$X$72)+SUMIF('CA F'!$D$5:$D$72,CLUBS!$B9,'CA F'!$X$5:$X$72)+SUMIF('CA H'!$D$5:$D$72,CLUBS!$B9,'CA H'!$X$5:$X$72)+SUMIF('JU F'!$D$5:$D$72,CLUBS!$B9,'JU F'!$X$5:$X$72)+SUMIF('JU H'!$D$5:$D$72,CLUBS!$B9,'JU H'!$X$5:$X$72)</f>
        <v>0</v>
      </c>
      <c r="W9" s="26">
        <f>COUNTIFS('MP F'!$D$5:$D$72,CLUBS!$B9,'MP F'!$Y$5:$Y$72,"&gt;0")+COUNTIFS('MP H'!$D$5:$D$72,CLUBS!$B9,'MP H'!$Y$5:$Y$72,"&gt;0")+COUNTIFS('PO F'!$D$5:$D$72,CLUBS!$B9,'PO F'!$Y$5:$Y$72,"&gt;0")+COUNTIFS('PO H'!$D$5:$D$72,CLUBS!$B9,'PO H'!$Y$5:$Y$72,"&gt;0")+COUNTIFS('PU F'!$D$5:$D$72,CLUBS!$B9,'PU F'!$Y$5:$Y$72,"&gt;0")+COUNTIFS('PU H'!$D$5:$D$72,CLUBS!$B9,'PU H'!$Y$5:$Y$72,"&gt;0")+COUNTIFS('BE F'!$D$5:$D$72,CLUBS!$B9,'BE F'!$Y$5:$Y$72,"&gt;0")+COUNTIFS('BE H'!$D$5:$D$72,CLUBS!$B9,'BE H'!$Y$5:$Y$72,"&gt;0")+COUNTIFS('MI F'!$D$5:$D$72,CLUBS!$B9,'MI F'!$Y$5:$Y$72,"&gt;0")+COUNTIFS('MI H'!$D$5:$D$72,CLUBS!$B9,'MI H'!$Y$5:$Y$72,"&gt;0")+COUNTIFS('CA F'!$D$5:$D$72,CLUBS!$B9,'CA F'!$Y$5:$Y$72,"&gt;0")+COUNTIFS('CA H'!$D$5:$D$72,CLUBS!$B9,'CA H'!$Y$5:$Y$72,"&gt;0")+COUNTIFS('JU F'!$D$5:$D$72,CLUBS!$B9,'JU F'!$Y$5:$Y$72,"&gt;0")+COUNTIFS('JU H'!$D$5:$D$72,CLUBS!$B9,'JU H'!$Y$5:$Y$72,"&gt;0")</f>
        <v>0</v>
      </c>
      <c r="X9" s="26">
        <f>SUMIF('MP F'!$D$5:$D$72,CLUBS!$B9,'MP F'!$Z$5:$Z$72)+SUMIF('MP H'!$D$5:$D$72,CLUBS!$B9,'MP H'!$Z$5:$Z$72)+SUMIF('PO F'!$D$5:$D$72,CLUBS!$B9,'PO F'!$Z$5:$Z$72)+SUMIF('PO H'!$D$5:$D$72,CLUBS!$B9,'PO H'!$Z$5:$Z$72)+SUMIF('PU F'!$D$5:$D$72,CLUBS!$B9,'PU F'!$Z$5:$Z$72)+SUMIF('PU H'!$D$5:$D$72,CLUBS!$B9,'PU H'!$Z$5:$Z$72)+SUMIF('BE F'!$D$5:$D$72,CLUBS!$B9,'BE F'!$Z$5:$Z$72)+SUMIF('BE H'!$D$5:$D$72,CLUBS!$B9,'BE H'!$Z$5:$Z$72)+SUMIF('MI F'!$D$5:$D$72,CLUBS!$B9,'MI F'!$Z$5:$Z$72)+SUMIF('MI H'!$D$5:$D$72,CLUBS!$B9,'MI H'!$Z$5:$Z$72)+SUMIF('CA F'!$D$5:$D$72,CLUBS!$B9,'CA F'!$Z$5:$Z$72)+SUMIF('CA H'!$D$5:$D$72,CLUBS!$B9,'CA H'!$Z$5:$Z$72)+SUMIF('JU F'!$D$5:$D$72,CLUBS!$B9,'JU F'!$Z$5:$Z$72)+SUMIF('JU H'!$D$5:$D$72,CLUBS!$B9,'JU H'!$Z$5:$Z$72)</f>
        <v>0</v>
      </c>
      <c r="Y9" s="26">
        <f>COUNTIFS('MP F'!$D$5:$D$72,CLUBS!$B9,'MP F'!$AA$5:$AA$72,"&gt;0")+COUNTIFS('MP H'!$D$5:$D$72,CLUBS!$B9,'MP H'!$AA$5:$AA$72,"&gt;0")+COUNTIFS('PO F'!$D$5:$D$72,CLUBS!$B9,'PO F'!$AA$5:$AA$72,"&gt;0")+COUNTIFS('PO H'!$D$5:$D$72,CLUBS!$B9,'PO H'!$AA$5:$AA$72,"&gt;0")+COUNTIFS('PU F'!$D$5:$D$72,CLUBS!$B9,'PU F'!$AA$5:$AA$72,"&gt;0")+COUNTIFS('PU H'!$D$5:$D$72,CLUBS!$B9,'PU H'!$AA$5:$AA$72,"&gt;0")+COUNTIFS('BE F'!$D$5:$D$72,CLUBS!$B9,'BE F'!$AA$5:$AA$72,"&gt;0")+COUNTIFS('BE H'!$D$5:$D$72,CLUBS!$B9,'BE H'!$AA$5:$AA$72,"&gt;0")+COUNTIFS('MI F'!$D$5:$D$72,CLUBS!$B9,'MI F'!$AA$5:$AA$72,"&gt;0")+COUNTIFS('MI H'!$D$5:$D$72,CLUBS!$B9,'MI H'!$AA$5:$AA$72,"&gt;0")+COUNTIFS('CA F'!$D$5:$D$72,CLUBS!$B9,'CA F'!$AA$5:$AA$72,"&gt;0")+COUNTIFS('CA H'!$D$5:$D$72,CLUBS!$B9,'CA H'!$AA$5:$AA$72,"&gt;0")+COUNTIFS('JU F'!$D$5:$D$72,CLUBS!$B9,'JU F'!$AA$5:$AA$72,"&gt;0")+COUNTIFS('JU H'!$D$5:$D$72,CLUBS!$B9,'JU H'!$AA$5:$AA$72,"&gt;0")</f>
        <v>0</v>
      </c>
      <c r="Z9" s="26">
        <f>SUMIF('MP F'!$D$5:$D$72,CLUBS!$B9,'MP F'!$AB$5:$AB$72)+SUMIF('MP H'!$D$5:$D$72,CLUBS!$B9,'MP H'!$AB$5:$AB$72)+SUMIF('PO F'!$D$5:$D$72,CLUBS!$B9,'PO F'!$AB$5:$AB$72)+SUMIF('PO H'!$D$5:$D$72,CLUBS!$B9,'PO H'!$AB$5:$AB$72)+SUMIF('PU F'!$D$5:$D$72,CLUBS!$B9,'PU F'!$AB$5:$AB$72)+SUMIF('PU H'!$D$5:$D$72,CLUBS!$B9,'PU H'!$AB$5:$AB$72)+SUMIF('BE F'!$D$5:$D$72,CLUBS!$B9,'BE F'!$AB$5:$AB$72)+SUMIF('BE H'!$D$5:$D$72,CLUBS!$B9,'BE H'!$AB$5:$AB$72)+SUMIF('MI F'!$D$5:$D$72,CLUBS!$B9,'MI F'!$AB$5:$AB$72)+SUMIF('MI H'!$D$5:$D$72,CLUBS!$B9,'MI H'!$AB$5:$AB$72)+SUMIF('CA F'!$D$5:$D$72,CLUBS!$B9,'CA F'!$AB$5:$AB$72)+SUMIF('CA H'!$D$5:$D$72,CLUBS!$B9,'CA H'!$AB$5:$AB$72)+SUMIF('JU F'!$D$5:$D$72,CLUBS!$B9,'JU F'!$AB$5:$AB$72)+SUMIF('JU H'!$D$5:$D$72,CLUBS!$B9,'JU H'!$AB$5:$AB$72)</f>
        <v>0</v>
      </c>
      <c r="AA9" s="26">
        <f>COUNTIFS('MP F'!$D$5:$D$72,CLUBS!$B9,'MP F'!$AC$5:$AC$72,"&gt;0")+COUNTIFS('MP H'!$D$5:$D$72,CLUBS!$B9,'MP H'!$AC$5:$AC$72,"&gt;0")+COUNTIFS('PO F'!$D$5:$D$72,CLUBS!$B9,'PO F'!$AC$5:$AC$72,"&gt;0")+COUNTIFS('PO H'!$D$5:$D$72,CLUBS!$B9,'PO H'!$AC$5:$AC$72,"&gt;0")+COUNTIFS('PU F'!$D$5:$D$72,CLUBS!$B9,'PU F'!$AC$5:$AC$72,"&gt;0")+COUNTIFS('PU H'!$D$5:$D$72,CLUBS!$B9,'PU H'!$AC$5:$AC$72,"&gt;0")+COUNTIFS('BE F'!$D$5:$D$72,CLUBS!$B9,'BE F'!$AC$5:$AC$72,"&gt;0")+COUNTIFS('BE H'!$D$5:$D$72,CLUBS!$B9,'BE H'!$AC$5:$AC$72,"&gt;0")+COUNTIFS('MI F'!$D$5:$D$72,CLUBS!$B9,'MI F'!$AC$5:$AC$72,"&gt;0")+COUNTIFS('MI H'!$D$5:$D$72,CLUBS!$B9,'MI H'!$AC$5:$AC$72,"&gt;0")+COUNTIFS('CA F'!$D$5:$D$72,CLUBS!$B9,'CA F'!$AC$5:$AC$72,"&gt;0")+COUNTIFS('CA H'!$D$5:$D$72,CLUBS!$B9,'CA H'!$AC$5:$AC$72,"&gt;0")+COUNTIFS('JU F'!$D$5:$D$72,CLUBS!$B9,'JU F'!$AC$5:$AC$72,"&gt;0")+COUNTIFS('JU H'!$D$5:$D$72,CLUBS!$B9,'JU H'!$AC$5:$AC$72,"&gt;0")</f>
        <v>0</v>
      </c>
      <c r="AB9" s="26">
        <f>SUMIF('MP F'!$D$5:$D$72,CLUBS!$B9,'MP F'!$AD$5:$AD$72)+SUMIF('MP H'!$D$5:$D$72,CLUBS!$B9,'MP H'!$AD$5:$AD$72)+SUMIF('PO F'!$D$5:$D$72,CLUBS!$B9,'PO F'!$AD$5:$AD$72)+SUMIF('PO H'!$D$5:$D$72,CLUBS!$B9,'PO H'!$AD$5:$AD$72)+SUMIF('PU F'!$D$5:$D$72,CLUBS!$B9,'PU F'!$AD$5:$AD$72)+SUMIF('PU H'!$D$5:$D$72,CLUBS!$B9,'PU H'!$AD$5:$AD$72)+SUMIF('BE F'!$D$5:$D$72,CLUBS!$B9,'BE F'!$AD$5:$AD$72)+SUMIF('BE H'!$D$5:$D$72,CLUBS!$B9,'BE H'!$AD$5:$AD$72)+SUMIF('MI F'!$D$5:$D$72,CLUBS!$B9,'MI F'!$AD$5:$AD$72)+SUMIF('MI H'!$D$5:$D$72,CLUBS!$B9,'MI H'!$AD$5:$AD$72)+SUMIF('CA F'!$D$5:$D$72,CLUBS!$B9,'CA F'!$AD$5:$AD$72)+SUMIF('CA H'!$D$5:$D$72,CLUBS!$B9,'CA H'!$AD$5:$AD$72)+SUMIF('JU F'!$D$5:$D$72,CLUBS!$B9,'JU F'!$AD$5:$AD$72)+SUMIF('JU H'!$D$5:$D$72,CLUBS!$B9,'JU H'!$AD$5:$AD$72)</f>
        <v>0</v>
      </c>
      <c r="AC9" s="26">
        <f>COUNTIFS('MP F'!$D$5:$D$72,CLUBS!$B9,'MP F'!$AE$5:$AE$72,"&gt;0")+COUNTIFS('MP H'!$D$5:$D$72,CLUBS!$B9,'MP H'!$AE$5:$AE$72,"&gt;0")+COUNTIFS('PO F'!$D$5:$D$72,CLUBS!$B9,'PO F'!$AE$5:$AE$72,"&gt;0")+COUNTIFS('PO H'!$D$5:$D$72,CLUBS!$B9,'PO H'!$AE$5:$AE$72,"&gt;0")+COUNTIFS('PU F'!$D$5:$D$72,CLUBS!$B9,'PU F'!$AE$5:$AE$72,"&gt;0")+COUNTIFS('PU H'!$D$5:$D$72,CLUBS!$B9,'PU H'!$AE$5:$AE$72,"&gt;0")+COUNTIFS('BE F'!$D$5:$D$72,CLUBS!$B9,'BE F'!$AE$5:$AE$72,"&gt;0")+COUNTIFS('BE H'!$D$5:$D$72,CLUBS!$B9,'BE H'!$AE$5:$AE$72,"&gt;0")+COUNTIFS('MI F'!$D$5:$D$72,CLUBS!$B9,'MI F'!$AE$5:$AE$72,"&gt;0")+COUNTIFS('MI H'!$D$5:$D$72,CLUBS!$B9,'MI H'!$AE$5:$AE$72,"&gt;0")+COUNTIFS('CA F'!$D$5:$D$72,CLUBS!$B9,'CA F'!$AE$5:$AE$72,"&gt;0")+COUNTIFS('CA H'!$D$5:$D$72,CLUBS!$B9,'CA H'!$AE$5:$AE$72,"&gt;0")+COUNTIFS('JU F'!$D$5:$D$72,CLUBS!$B9,'JU F'!$AE$5:$AE$72,"&gt;0")+COUNTIFS('JU H'!$D$5:$D$72,CLUBS!$B9,'JU H'!$AE$5:$AE$72,"&gt;0")</f>
        <v>0</v>
      </c>
      <c r="AD9" s="26">
        <f>SUMIF('MP F'!$D$5:$D$72,CLUBS!$B9,'MP F'!$AF$5:$AF$72)+SUMIF('MP H'!$D$5:$D$72,CLUBS!$B9,'MP H'!$AF$5:$AF$72)+SUMIF('PO F'!$D$5:$D$72,CLUBS!$B9,'PO F'!$AF$5:$AF$72)+SUMIF('PO H'!$D$5:$D$72,CLUBS!$B9,'PO H'!$AF$5:$AF$72)+SUMIF('PU F'!$D$5:$D$72,CLUBS!$B9,'PU F'!$AF$5:$AF$72)+SUMIF('PU H'!$D$5:$D$72,CLUBS!$B9,'PU H'!$AF$5:$AF$72)+SUMIF('BE F'!$D$5:$D$72,CLUBS!$B9,'BE F'!$AF$5:$AF$72)+SUMIF('BE H'!$D$5:$D$72,CLUBS!$B9,'BE H'!$AF$5:$AF$72)+SUMIF('MI F'!$D$5:$D$72,CLUBS!$B9,'MI F'!$AF$5:$AF$72)+SUMIF('MI H'!$D$5:$D$72,CLUBS!$B9,'MI H'!$AF$5:$AF$72)+SUMIF('CA F'!$D$5:$D$72,CLUBS!$B9,'CA F'!$AF$5:$AF$72)+SUMIF('CA H'!$D$5:$D$72,CLUBS!$B9,'CA H'!$AF$5:$AF$72)+SUMIF('JU F'!$D$5:$D$72,CLUBS!$B9,'JU F'!$AF$5:$AF$72)+SUMIF('JU H'!$D$5:$D$72,CLUBS!$B9,'JU H'!$AF$5:$AF$72)</f>
        <v>0</v>
      </c>
      <c r="AE9" s="26">
        <f>COUNTIFS('MP F'!$D$5:$D$72,CLUBS!$B9,'MP F'!$AG$5:$AG$72,"&gt;0")+COUNTIFS('MP H'!$D$5:$D$72,CLUBS!$B9,'MP H'!$AG$5:$AG$72,"&gt;0")+COUNTIFS('PO F'!$D$5:$D$72,CLUBS!$B9,'PO F'!$AG$5:$AG$72,"&gt;0")+COUNTIFS('PO H'!$D$5:$D$72,CLUBS!$B9,'PO H'!$AG$5:$AG$72,"&gt;0")+COUNTIFS('PU F'!$D$5:$D$72,CLUBS!$B9,'PU F'!$AG$5:$AG$72,"&gt;0")+COUNTIFS('PU H'!$D$5:$D$72,CLUBS!$B9,'PU H'!$AG$5:$AG$72,"&gt;0")+COUNTIFS('BE F'!$D$5:$D$72,CLUBS!$B9,'BE F'!$AG$5:$AG$72,"&gt;0")+COUNTIFS('BE H'!$D$5:$D$72,CLUBS!$B9,'BE H'!$AG$5:$AG$72,"&gt;0")+COUNTIFS('MI F'!$D$5:$D$72,CLUBS!$B9,'MI F'!$AG$5:$AG$72,"&gt;0")+COUNTIFS('MI H'!$D$5:$D$72,CLUBS!$B9,'MI H'!$AG$5:$AG$72,"&gt;0")+COUNTIFS('CA F'!$D$5:$D$72,CLUBS!$B9,'CA F'!$AG$5:$AG$72,"&gt;0")+COUNTIFS('CA H'!$D$5:$D$72,CLUBS!$B9,'CA H'!$AG$5:$AG$72,"&gt;0")+COUNTIFS('JU F'!$D$5:$D$72,CLUBS!$B9,'JU F'!$AG$5:$AG$72,"&gt;0")+COUNTIFS('JU H'!$D$5:$D$72,CLUBS!$B9,'JU H'!$AG$5:$AG$72,"&gt;0")</f>
        <v>0</v>
      </c>
      <c r="AF9" s="26">
        <f>SUMIF('MP F'!$D$5:$D$72,CLUBS!$B9,'MP F'!$AH$5:$AH$72)+SUMIF('MP H'!$D$5:$D$72,CLUBS!$B9,'MP H'!$AH$5:$AH$72)+SUMIF('PO F'!$D$5:$D$72,CLUBS!$B9,'PO F'!$AH$5:$AH$72)+SUMIF('PO H'!$D$5:$D$72,CLUBS!$B9,'PO H'!$AH$5:$AH$72)+SUMIF('PU F'!$D$5:$D$72,CLUBS!$B9,'PU F'!$AH$5:$AH$72)+SUMIF('PU H'!$D$5:$D$72,CLUBS!$B9,'PU H'!$AH$5:$AH$72)+SUMIF('BE F'!$D$5:$D$72,CLUBS!$B9,'BE F'!$AH$5:$AH$72)+SUMIF('BE H'!$D$5:$D$72,CLUBS!$B9,'BE H'!$AH$5:$AH$72)+SUMIF('MI F'!$D$5:$D$72,CLUBS!$B9,'MI F'!$AH$5:$AH$72)+SUMIF('MI H'!$D$5:$D$72,CLUBS!$B9,'MI H'!$AH$5:$AH$72)+SUMIF('CA F'!$D$5:$D$72,CLUBS!$B9,'CA F'!$AH$5:$AH$72)+SUMIF('CA H'!$D$5:$D$72,CLUBS!$B9,'CA H'!$AH$5:$AH$72)+SUMIF('JU F'!$D$5:$D$72,CLUBS!$B9,'JU F'!$AH$5:$AH$72)+SUMIF('JU H'!$D$5:$D$72,CLUBS!$B9,'JU H'!$AH$5:$AH$72)</f>
        <v>0</v>
      </c>
      <c r="AG9" s="16">
        <f t="shared" si="1"/>
        <v>7</v>
      </c>
      <c r="AH9" s="28">
        <f t="shared" si="2"/>
        <v>94</v>
      </c>
      <c r="AI9" s="29">
        <f t="shared" si="3"/>
        <v>13.428571428571427</v>
      </c>
      <c r="AJ9" s="14">
        <f>COUNTIF('Licenciés Jeunes 2023'!F:F,CLUBS!B9)</f>
        <v>0</v>
      </c>
      <c r="AK9" s="27">
        <f t="shared" si="4"/>
        <v>0</v>
      </c>
      <c r="AL9" s="22"/>
    </row>
    <row r="10" spans="1:38" ht="13.5">
      <c r="A10" s="34">
        <f t="shared" si="0"/>
        <v>10</v>
      </c>
      <c r="B10" s="64" t="s">
        <v>21</v>
      </c>
      <c r="C10" s="14">
        <f>COUNTIFS('MP F'!$D$5:$D$72,CLUBS!$B10,'MP F'!$E$5:$E$72,"&gt;0")+COUNTIFS('MP H'!$D$5:$D$72,CLUBS!$B10,'MP H'!$E$5:$E$72,"&gt;0")+COUNTIFS('PO F'!$D$5:$D$72,CLUBS!$B10,'PO F'!$E$5:$E$72,"&gt;0")+COUNTIFS('PO H'!$D$5:$D$72,CLUBS!$B10,'PO H'!$E$5:$E$72,"&gt;0")+COUNTIFS('PU F'!$D$5:$D$72,CLUBS!$B10,'PU F'!$E$5:$E$72,"&gt;0")+COUNTIFS('PU H'!$D$5:$D$72,CLUBS!$B10,'PU H'!$E$5:$E$72,"&gt;0")+COUNTIFS('BE F'!$D$5:$D$72,CLUBS!$B10,'BE F'!$E$5:$E$72,"&gt;0")+COUNTIFS('BE H'!$D$5:$D$72,CLUBS!$B10,'BE H'!$E$5:$E$72,"&gt;0")+COUNTIFS('MI F'!$D$5:$D$72,CLUBS!$B10,'MI F'!$E$5:$E$72,"&gt;0")+COUNTIFS('MI H'!$D$5:$D$72,CLUBS!$B10,'MI H'!$E$5:$E$72,"&gt;0")+COUNTIFS('CA F'!$D$5:$D$72,CLUBS!$B10,'CA F'!$E$5:$E$72,"&gt;0")+COUNTIFS('CA H'!$D$5:$D$72,CLUBS!$B10,'CA H'!$E$5:$E$72,"&gt;0")+COUNTIFS('JU F'!$D$5:$D$72,CLUBS!$B10,'JU F'!$E$5:$E$72,"&gt;0")+COUNTIFS('JU H'!$D$5:$D$72,CLUBS!$B10,'JU H'!$E$5:$E$72,"&gt;0")</f>
        <v>5</v>
      </c>
      <c r="D10" s="27">
        <f>SUMIF('MP F'!$D$5:$D$72,CLUBS!$B10,'MP F'!$F$5:$F$72)+SUMIF('MP H'!$D$5:$D$72,CLUBS!$B10,'MP H'!$F$5:$F$72)+SUMIF('PO F'!$D$5:$D$72,CLUBS!$B10,'PO F'!$F$5:$F$72)+SUMIF('PO H'!$D$5:$D$72,CLUBS!$B10,'PO H'!$F$5:$F$72)+SUMIF('PU F'!$D$5:$D$72,CLUBS!$B10,'PU F'!$F$5:$F$72)+SUMIF('PU H'!$D$5:$D$72,CLUBS!$B10,'PU H'!$F$5:$F$72)+SUMIF('BE F'!$D$5:$D$72,CLUBS!$B10,'BE F'!$F$5:$F$72)+SUMIF('BE H'!$D$5:$D$72,CLUBS!$B10,'BE H'!$F$5:$F$72)+SUMIF('MI F'!$D$5:$D$72,CLUBS!$B10,'MI F'!$F$5:$F$72)+SUMIF('MI H'!$D$5:$D$72,CLUBS!$B10,'MI H'!$F$5:$F$72)+SUMIF('CA F'!$D$5:$D$72,CLUBS!$B10,'CA F'!$F$5:$F$72)+SUMIF('CA H'!$D$5:$D$72,CLUBS!$B10,'CA H'!$F$5:$F$72)+SUMIF('JU F'!$D$5:$D$72,CLUBS!$B10,'JU F'!$F$5:$F$72)+SUMIF('JU H'!$D$5:$D$72,CLUBS!$B10,'JU H'!$F$5:$F$72)</f>
        <v>140</v>
      </c>
      <c r="E10" s="68">
        <f>COUNTIFS('MP F'!$D$5:$D$72,CLUBS!$B10,'MP F'!$G$5:$G$72,"&gt;0")+COUNTIFS('MP H'!$D$5:$D$72,CLUBS!$B10,'MP H'!$G$5:$G$72,"&gt;0")+COUNTIFS('PO F'!$D$5:$D$72,CLUBS!$B10,'PO F'!$G$5:$G$72,"&gt;0")+COUNTIFS('PO H'!$D$5:$D$72,CLUBS!$B10,'PO H'!$G$5:$G$72,"&gt;0")+COUNTIFS('PU F'!$D$5:$D$72,CLUBS!$B10,'PU F'!$G$5:$G$72,"&gt;0")+COUNTIFS('PU H'!$D$5:$D$72,CLUBS!$B10,'PU H'!$G$5:$G$72,"&gt;0")+COUNTIFS('BE F'!$D$5:$D$72,CLUBS!$B10,'BE F'!$G$5:$G$72,"&gt;0")+COUNTIFS('BE H'!$D$5:$D$72,CLUBS!$B10,'BE H'!$G$5:$G$72,"&gt;0")+COUNTIFS('MI F'!$D$5:$D$72,CLUBS!$B10,'MI F'!$G$5:$G$72,"&gt;0")+COUNTIFS('MI H'!$D$5:$D$72,CLUBS!$B10,'MI H'!$G$5:$G$72,"&gt;0")+COUNTIFS('CA F'!$D$5:$D$72,CLUBS!$B10,'CA F'!$G$5:$G$72,"&gt;0")+COUNTIFS('CA H'!$D$5:$D$72,CLUBS!$B10,'CA H'!$G$5:$G$72,"&gt;0")+COUNTIFS('JU F'!$D$5:$D$72,CLUBS!$B10,'JU F'!$G$5:$G$72,"&gt;0")+COUNTIFS('JU H'!$D$5:$D$72,CLUBS!$B10,'JU H'!$G$5:$G$72,"&gt;0")</f>
        <v>0</v>
      </c>
      <c r="F10" s="69">
        <f>SUMIF('MP F'!$D$5:$D$72,CLUBS!$B10,'MP F'!$H$5:$H$72)+SUMIF('MP H'!$D$5:$D$72,CLUBS!$B10,'MP H'!$H$5:$H$72)+SUMIF('PO F'!$D$5:$D$72,CLUBS!$B10,'PO F'!$H$5:$H$72)+SUMIF('PO H'!$D$5:$D$72,CLUBS!$B10,'PO H'!$H$5:$H$72)+SUMIF('PU F'!$D$5:$D$72,CLUBS!$B10,'PU F'!$H$5:$H$72)+SUMIF('PU H'!$D$5:$D$72,CLUBS!$B10,'PU H'!$H$5:$H$72)+SUMIF('BE F'!$D$5:$D$72,CLUBS!$B10,'BE F'!$H$5:$H$72)+SUMIF('BE H'!$D$5:$D$72,CLUBS!$B10,'BE H'!$H$5:$H$72)+SUMIF('MI F'!$D$5:$D$72,CLUBS!$B10,'MI F'!$H$5:$H$72)+SUMIF('MI H'!$D$5:$D$72,CLUBS!$B10,'MI H'!$H$5:$H$72)+SUMIF('CA F'!$D$5:$D$72,CLUBS!$B10,'CA F'!$H$5:$H$72)+SUMIF('CA H'!$D$5:$D$72,CLUBS!$B10,'CA H'!$H$5:$H$72)+SUMIF('JU F'!$D$5:$D$72,CLUBS!$B10,'JU F'!$H$5:$H$72)+SUMIF('JU H'!$D$5:$D$72,CLUBS!$B10,'JU H'!$H$5:$H$72)</f>
        <v>0</v>
      </c>
      <c r="G10" s="14">
        <f>COUNTIFS('MP F'!$D$5:$D$72,CLUBS!$B10,'MP F'!$I$5:$I$72,"&gt;0")+COUNTIFS('MP H'!$D$5:$D$72,CLUBS!$B10,'MP H'!$I$5:$I$72,"&gt;0")+COUNTIFS('PO F'!$D$5:$D$72,CLUBS!$B10,'PO F'!$I$5:$I$72,"&gt;0")+COUNTIFS('PO H'!$D$5:$D$72,CLUBS!$B10,'PO H'!$I$5:$I$72,"&gt;0")+COUNTIFS('PU F'!$D$5:$D$72,CLUBS!$B10,'PU F'!$I$5:$I$72,"&gt;0")+COUNTIFS('PU H'!$D$5:$D$72,CLUBS!$B10,'PU H'!$I$5:$I$72,"&gt;0")+COUNTIFS('BE F'!$D$5:$D$72,CLUBS!$B10,'BE F'!$I$5:$I$72,"&gt;0")+COUNTIFS('BE H'!$D$5:$D$72,CLUBS!$B10,'BE H'!$I$5:$I$72,"&gt;0")+COUNTIFS('MI F'!$D$5:$D$72,CLUBS!$B10,'MI F'!$I$5:$I$72,"&gt;0")+COUNTIFS('MI H'!$D$5:$D$72,CLUBS!$B10,'MI H'!$I$5:$I$72,"&gt;0")+COUNTIFS('CA F'!$D$5:$D$72,CLUBS!$B10,'CA F'!$I$5:$I$72,"&gt;0")+COUNTIFS('CA H'!$D$5:$D$72,CLUBS!$B10,'CA H'!$I$5:$I$72,"&gt;0")+COUNTIFS('JU F'!$D$5:$D$72,CLUBS!$B10,'JU F'!$I$5:$I$72,"&gt;0")+COUNTIFS('JU H'!$D$5:$D$72,CLUBS!$B10,'JU H'!$I$5:$I$72,"&gt;0")</f>
        <v>0</v>
      </c>
      <c r="H10" s="26">
        <f>SUMIF('MP F'!$D$5:$D$72,CLUBS!$B10,'MP F'!$J$5:$J$72)+SUMIF('MP H'!$D$5:$D$72,CLUBS!$B10,'MP H'!$J$5:$J$72)+SUMIF('PO F'!$D$5:$D$72,CLUBS!$B10,'PO F'!$J$5:$J$72)+SUMIF('PO H'!$D$5:$D$72,CLUBS!$B10,'PO H'!$J$5:$J$72)+SUMIF('PU F'!$D$5:$D$72,CLUBS!$B10,'PU F'!$J$5:$J$72)+SUMIF('PU H'!$D$5:$D$72,CLUBS!$B10,'PU H'!$J$5:$J$72)+SUMIF('BE F'!$D$5:$D$72,CLUBS!$B10,'BE F'!$J$5:$J$72)+SUMIF('BE H'!$D$5:$D$72,CLUBS!$B10,'BE H'!$J$5:$J$72)+SUMIF('MI F'!$D$5:$D$72,CLUBS!$B10,'MI F'!$J$5:$J$72)+SUMIF('MI H'!$D$5:$D$72,CLUBS!$B10,'MI H'!$J$5:$J$72)+SUMIF('CA F'!$D$5:$D$72,CLUBS!$B10,'CA F'!$J$5:$J$72)+SUMIF('CA H'!$D$5:$D$72,CLUBS!$B10,'CA H'!$J$5:$J$72)+SUMIF('JU F'!$D$5:$D$72,CLUBS!$B10,'JU F'!$J$5:$J$72)+SUMIF('JU H'!$D$5:$D$72,CLUBS!$B10,'JU H'!$J$5:$J$72)</f>
        <v>0</v>
      </c>
      <c r="I10" s="68">
        <f>COUNTIFS('MP F'!$D$5:$D$72,CLUBS!$B10,'MP F'!$K$5:$K$72,"&gt;0")+COUNTIFS('MP H'!$D$5:$D$72,CLUBS!$B10,'MP H'!$K$5:$K$72,"&gt;0")+COUNTIFS('PO F'!$D$5:$D$72,CLUBS!$B10,'PO F'!$K$5:$K$72,"&gt;0")+COUNTIFS('PO H'!$D$5:$D$72,CLUBS!$B10,'PO H'!$K$5:$K$72,"&gt;0")+COUNTIFS('PU F'!$D$5:$D$72,CLUBS!$B10,'PU F'!$K$5:$K$72,"&gt;0")+COUNTIFS('PU H'!$D$5:$D$72,CLUBS!$B10,'PU H'!$K$5:$K$72,"&gt;0")+COUNTIFS('BE F'!$D$5:$D$72,CLUBS!$B10,'BE F'!$K$5:$K$72,"&gt;0")+COUNTIFS('BE H'!$D$5:$D$72,CLUBS!$B10,'BE H'!$K$5:$K$72,"&gt;0")+COUNTIFS('MI F'!$D$5:$D$72,CLUBS!$B10,'MI F'!$K$5:$K$72,"&gt;0")+COUNTIFS('MI H'!$D$5:$D$72,CLUBS!$B10,'MI H'!$K$5:$K$72,"&gt;0")+COUNTIFS('CA F'!$D$5:$D$72,CLUBS!$B10,'CA F'!$K$5:$K$72,"&gt;0")+COUNTIFS('CA H'!$D$5:$D$72,CLUBS!$B10,'CA H'!$K$5:$K$72,"&gt;0")+COUNTIFS('JU F'!$D$5:$D$72,CLUBS!$B10,'JU F'!$K$5:$K$72,"&gt;0")+COUNTIFS('JU H'!$D$5:$D$72,CLUBS!$B10,'JU H'!$K$5:$K$72,"&gt;0")</f>
        <v>0</v>
      </c>
      <c r="J10" s="68">
        <f>SUMIF('MP F'!$D$5:$D$72,CLUBS!$B10,'MP F'!$L$5:$L$72)+SUMIF('MP H'!$D$5:$D$72,CLUBS!$B10,'MP H'!$L$5:$L$72)+SUMIF('PO F'!$D$5:$D$72,CLUBS!$B10,'PO F'!$L$5:$L$72)+SUMIF('PO H'!$D$5:$D$72,CLUBS!$B10,'PO H'!$L$5:$L$72)+SUMIF('PU F'!$D$5:$D$72,CLUBS!$B10,'PU F'!$L$5:$L$72)+SUMIF('PU H'!$D$5:$D$72,CLUBS!$B10,'PU H'!$L$5:$L$72)+SUMIF('BE F'!$D$5:$D$72,CLUBS!$B10,'BE F'!$L$5:$L$72)+SUMIF('BE H'!$D$5:$D$72,CLUBS!$B10,'BE H'!$L$5:$L$72)+SUMIF('MI F'!$D$5:$D$72,CLUBS!$B10,'MI F'!$L$5:$L$72)+SUMIF('MI H'!$D$5:$D$72,CLUBS!$B10,'MI H'!$L$5:$L$72)+SUMIF('CA F'!$D$5:$D$72,CLUBS!$B10,'CA F'!$L$5:$L$72)+SUMIF('CA H'!$D$5:$D$72,CLUBS!$B10,'CA H'!$L$5:$L$72)+SUMIF('JU F'!$D$5:$D$72,CLUBS!$B10,'JU F'!$L$5:$L$72)+SUMIF('JU H'!$D$5:$D$72,CLUBS!$B10,'JU H'!$L$5:$L$72)</f>
        <v>0</v>
      </c>
      <c r="K10" s="26">
        <f>COUNTIFS('MP F'!$D$5:$D$72,CLUBS!$B10,'MP F'!$M$5:$M$72,"&gt;0")+COUNTIFS('MP H'!$D$5:$D$72,CLUBS!$B10,'MP H'!$M$5:$M$72,"&gt;0")+COUNTIFS('PO F'!$D$5:$D$72,CLUBS!$B10,'PO F'!$M$5:$M$72,"&gt;0")+COUNTIFS('PO H'!$D$5:$D$72,CLUBS!$B10,'PO H'!$M$5:$M$72,"&gt;0")+COUNTIFS('PU F'!$D$5:$D$72,CLUBS!$B10,'PU F'!$M$5:$M$72,"&gt;0")+COUNTIFS('PU H'!$D$5:$D$72,CLUBS!$B10,'PU H'!$M$5:$M$72,"&gt;0")+COUNTIFS('BE F'!$D$5:$D$72,CLUBS!$B10,'BE F'!$M$5:$M$72,"&gt;0")+COUNTIFS('BE H'!$D$5:$D$72,CLUBS!$B10,'BE H'!$M$5:$M$72,"&gt;0")+COUNTIFS('MI F'!$D$5:$D$72,CLUBS!$B10,'MI F'!$M$5:$M$72,"&gt;0")+COUNTIFS('MI H'!$D$5:$D$72,CLUBS!$B10,'MI H'!$M$5:$M$72,"&gt;0")+COUNTIFS('CA F'!$D$5:$D$72,CLUBS!$B10,'CA F'!$M$5:$M$72,"&gt;0")+COUNTIFS('CA H'!$D$5:$D$72,CLUBS!$B10,'CA H'!$M$5:$M$72,"&gt;0")+COUNTIFS('JU F'!$D$5:$D$72,CLUBS!$B10,'JU F'!$M$5:$M$72,"&gt;0")+COUNTIFS('JU H'!$D$5:$D$72,CLUBS!$B10,'JU H'!$M$5:$M$72,"&gt;0")</f>
        <v>0</v>
      </c>
      <c r="L10" s="26">
        <f>SUMIF('MP F'!$D$5:$D$72,CLUBS!$B10,'MP F'!$N$5:$N$72)+SUMIF('MP H'!$D$5:$D$72,CLUBS!$B10,'MP H'!$N$5:$N$72)+SUMIF('PO F'!$D$5:$D$72,CLUBS!$B10,'PO F'!$N$5:$N$72)+SUMIF('PO H'!$D$5:$D$72,CLUBS!$B10,'PO H'!$N$5:$N$72)+SUMIF('PU F'!$D$5:$D$72,CLUBS!$B10,'PU F'!$N$5:$N$72)+SUMIF('PU H'!$D$5:$D$72,CLUBS!$B10,'PU H'!$N$5:$N$72)+SUMIF('BE F'!$D$5:$D$72,CLUBS!$B10,'BE F'!$N$5:$N$72)+SUMIF('BE H'!$D$5:$D$72,CLUBS!$B10,'BE H'!$N$5:$N$72)+SUMIF('MI F'!$D$5:$D$72,CLUBS!$B10,'MI F'!$N$5:$N$72)+SUMIF('MI H'!$D$5:$D$72,CLUBS!$B10,'MI H'!$N$5:$N$72)+SUMIF('CA F'!$D$5:$D$72,CLUBS!$B10,'CA F'!$N$5:$N$72)+SUMIF('CA H'!$D$5:$D$72,CLUBS!$B10,'CA H'!$N$5:$N$72)+SUMIF('JU F'!$D$5:$D$72,CLUBS!$B10,'JU F'!$N$5:$N$72)+SUMIF('JU H'!$D$5:$D$72,CLUBS!$B10,'JU H'!$N$5:$N$72)</f>
        <v>0</v>
      </c>
      <c r="M10" s="68">
        <f>COUNTIFS('MP F'!$D$5:$D$72,CLUBS!$B10,'MP F'!$O$5:$O$72,"&gt;0")+COUNTIFS('MP H'!$D$5:$D$72,CLUBS!$B10,'MP H'!$O$5:$O$72,"&gt;0")+COUNTIFS('PO F'!$D$5:$D$72,CLUBS!$B10,'PO F'!$O$5:$O$72,"&gt;0")+COUNTIFS('PO H'!$D$5:$D$72,CLUBS!$B10,'PO H'!$O$5:$O$72,"&gt;0")+COUNTIFS('PU F'!$D$5:$D$72,CLUBS!$B10,'PU F'!$O$5:$O$72,"&gt;0")+COUNTIFS('PU H'!$D$5:$D$72,CLUBS!$B10,'PU H'!$O$5:$O$72,"&gt;0")+COUNTIFS('BE F'!$D$5:$D$72,CLUBS!$B10,'BE F'!$O$5:$O$72,"&gt;0")+COUNTIFS('BE H'!$D$5:$D$72,CLUBS!$B10,'BE H'!$O$5:$O$72,"&gt;0")+COUNTIFS('MI F'!$D$5:$D$72,CLUBS!$B10,'MI F'!$O$5:$O$72,"&gt;0")+COUNTIFS('MI H'!$D$5:$D$72,CLUBS!$B10,'MI H'!$O$5:$O$72,"&gt;0")+COUNTIFS('CA F'!$D$5:$D$72,CLUBS!$B10,'CA F'!$O$5:$O$72,"&gt;0")+COUNTIFS('CA H'!$D$5:$D$72,CLUBS!$B10,'CA H'!$O$5:$O$72,"&gt;0")+COUNTIFS('JU F'!$D$5:$D$72,CLUBS!$B10,'JU F'!$O$5:$O$72,"&gt;0")+COUNTIFS('JU H'!$D$5:$D$72,CLUBS!$B10,'JU H'!$O$5:$O$72,"&gt;0")</f>
        <v>0</v>
      </c>
      <c r="N10" s="68">
        <f>SUMIF('MP F'!$D$5:$D$72,CLUBS!$B10,'MP F'!$P$5:$P$72)+SUMIF('MP H'!$D$5:$D$72,CLUBS!$B10,'MP H'!$P$5:$P$72)+SUMIF('PO F'!$D$5:$D$72,CLUBS!$B10,'PO F'!$P$5:$P$72)+SUMIF('PO H'!$D$5:$D$72,CLUBS!$B10,'PO H'!$P$5:$P$72)+SUMIF('PU F'!$D$5:$D$72,CLUBS!$B10,'PU F'!$P$5:$P$72)+SUMIF('PU H'!$D$5:$D$72,CLUBS!$B10,'PU H'!$P$5:$P$72)+SUMIF('BE F'!$D$5:$D$72,CLUBS!$B10,'BE F'!$P$5:$P$72)+SUMIF('BE H'!$D$5:$D$72,CLUBS!$B10,'BE H'!$P$5:$P$72)+SUMIF('MI F'!$D$5:$D$72,CLUBS!$B10,'MI F'!$P$5:$P$72)+SUMIF('MI H'!$D$5:$D$72,CLUBS!$B10,'MI H'!$P$5:$P$72)+SUMIF('CA F'!$D$5:$D$72,CLUBS!$B10,'CA F'!$P$5:$P$72)+SUMIF('CA H'!$D$5:$D$72,CLUBS!$B10,'CA H'!$P$5:$P$72)+SUMIF('JU F'!$D$5:$D$72,CLUBS!$B10,'JU F'!$P$5:$P$72)+SUMIF('JU H'!$D$5:$D$72,CLUBS!$B10,'JU H'!$P$5:$P$72)</f>
        <v>0</v>
      </c>
      <c r="O10" s="26">
        <f>COUNTIFS('MP F'!$D$5:$D$72,CLUBS!$B10,'MP F'!$Q$5:$Q$72,"&gt;0")+COUNTIFS('MP H'!$D$5:$D$72,CLUBS!$B10,'MP H'!$Q$5:$Q$72,"&gt;0")+COUNTIFS('PO F'!$D$5:$D$72,CLUBS!$B10,'PO F'!$Q$5:$Q$72,"&gt;0")+COUNTIFS('PO H'!$D$5:$D$72,CLUBS!$B10,'PO H'!$Q$5:$Q$72,"&gt;0")+COUNTIFS('PU F'!$D$5:$D$72,CLUBS!$B10,'PU F'!$Q$5:$Q$72,"&gt;0")+COUNTIFS('PU H'!$D$5:$D$72,CLUBS!$B10,'PU H'!$Q$5:$Q$72,"&gt;0")+COUNTIFS('BE F'!$D$5:$D$72,CLUBS!$B10,'BE F'!$Q$5:$Q$72,"&gt;0")+COUNTIFS('BE H'!$D$5:$D$72,CLUBS!$B10,'BE H'!$Q$5:$Q$72,"&gt;0")+COUNTIFS('MI F'!$D$5:$D$72,CLUBS!$B10,'MI F'!$Q$5:$Q$72,"&gt;0")+COUNTIFS('MI H'!$D$5:$D$72,CLUBS!$B10,'MI H'!$Q$5:$Q$72,"&gt;0")+COUNTIFS('CA F'!$D$5:$D$72,CLUBS!$B10,'CA F'!$Q$5:$Q$72,"&gt;0")+COUNTIFS('CA H'!$D$5:$D$72,CLUBS!$B10,'CA H'!$Q$5:$Q$72,"&gt;0")+COUNTIFS('JU F'!$D$5:$D$72,CLUBS!$B10,'JU F'!$Q$5:$Q$72,"&gt;0")+COUNTIFS('JU H'!$D$5:$D$72,CLUBS!$B10,'JU H'!$Q$5:$Q$72,"&gt;0")</f>
        <v>0</v>
      </c>
      <c r="P10" s="26">
        <f>SUMIF('MP F'!$D$5:$D$72,CLUBS!$B10,'MP F'!$R$5:$R$72)+SUMIF('MP H'!$D$5:$D$72,CLUBS!$B10,'MP H'!$R$5:$R$72)+SUMIF('PO F'!$D$5:$D$72,CLUBS!$B10,'PO F'!$R$5:$R$72)+SUMIF('PO H'!$D$5:$D$72,CLUBS!$B10,'PO H'!$R$5:$R$72)+SUMIF('PU F'!$D$5:$D$72,CLUBS!$B10,'PU F'!$R$5:$R$72)+SUMIF('PU H'!$D$5:$D$72,CLUBS!$B10,'PU H'!$R$5:$R$72)+SUMIF('BE F'!$D$5:$D$72,CLUBS!$B10,'BE F'!$R$5:$R$72)+SUMIF('BE H'!$D$5:$D$72,CLUBS!$B10,'BE H'!$R$5:$R$72)+SUMIF('MI F'!$D$5:$D$72,CLUBS!$B10,'MI F'!$R$5:$R$72)+SUMIF('MI H'!$D$5:$D$72,CLUBS!$B10,'MI H'!$R$5:$R$72)+SUMIF('CA F'!$D$5:$D$72,CLUBS!$B10,'CA F'!$R$5:$R$72)+SUMIF('CA H'!$D$5:$D$72,CLUBS!$B10,'CA H'!$R$5:$R$72)+SUMIF('JU F'!$D$5:$D$72,CLUBS!$B10,'JU F'!$R$5:$R$72)+SUMIF('JU H'!$D$5:$D$72,CLUBS!$B10,'JU H'!$R$5:$R$72)</f>
        <v>0</v>
      </c>
      <c r="Q10" s="68">
        <f>COUNTIFS('MP F'!$D$5:$D$72,CLUBS!$B10,'MP F'!$S$5:$S$72,"&gt;0")+COUNTIFS('MP H'!$D$5:$D$72,CLUBS!$B10,'MP H'!$S$5:$S$72,"&gt;0")+COUNTIFS('PO F'!$D$5:$D$72,CLUBS!$B10,'PO F'!$S$5:$S$72,"&gt;0")+COUNTIFS('PO H'!$D$5:$D$72,CLUBS!$B10,'PO H'!$S$5:$S$72,"&gt;0")+COUNTIFS('PU F'!$D$5:$D$72,CLUBS!$B10,'PU F'!$S$5:$S$72,"&gt;0")+COUNTIFS('PU H'!$D$5:$D$72,CLUBS!$B10,'PU H'!$S$5:$S$72,"&gt;0")+COUNTIFS('BE F'!$D$5:$D$72,CLUBS!$B10,'BE F'!$S$5:$S$72,"&gt;0")+COUNTIFS('BE H'!$D$5:$D$72,CLUBS!$B10,'BE H'!$S$5:$S$72,"&gt;0")+COUNTIFS('MI F'!$D$5:$D$72,CLUBS!$B10,'MI F'!$S$5:$S$72,"&gt;0")+COUNTIFS('MI H'!$D$5:$D$72,CLUBS!$B10,'MI H'!$S$5:$S$72,"&gt;0")+COUNTIFS('CA F'!$D$5:$D$72,CLUBS!$B10,'CA F'!$S$5:$S$72,"&gt;0")+COUNTIFS('CA H'!$D$5:$D$72,CLUBS!$B10,'CA H'!$S$5:$S$72,"&gt;0")+COUNTIFS('JU F'!$D$5:$D$72,CLUBS!$B10,'JU F'!$S$5:$S$72,"&gt;0")+COUNTIFS('JU H'!$D$5:$D$72,CLUBS!$B10,'JU H'!$S$5:$S$72,"&gt;0")</f>
        <v>0</v>
      </c>
      <c r="R10" s="68">
        <f>SUMIF('MP F'!$D$5:$D$72,CLUBS!$B10,'MP F'!$T$5:$T$72)+SUMIF('MP H'!$D$5:$D$72,CLUBS!$B10,'MP H'!$T$5:$T$72)+SUMIF('PO F'!$D$5:$D$72,CLUBS!$B10,'PO F'!$T$5:$T$72)+SUMIF('PO H'!$D$5:$D$72,CLUBS!$B10,'PO H'!$T$5:$T$72)+SUMIF('PU F'!$D$5:$D$72,CLUBS!$B10,'PU F'!$T$5:$T$72)+SUMIF('PU H'!$D$5:$D$72,CLUBS!$B10,'PU H'!$T$5:$T$72)+SUMIF('BE F'!$D$5:$D$72,CLUBS!$B10,'BE F'!$T$5:$T$72)+SUMIF('BE H'!$D$5:$D$72,CLUBS!$B10,'BE H'!$T$5:$T$72)+SUMIF('MI F'!$D$5:$D$72,CLUBS!$B10,'MI F'!$T$5:$T$72)+SUMIF('MI H'!$D$5:$D$72,CLUBS!$B10,'MI H'!$T$5:$T$72)+SUMIF('CA F'!$D$5:$D$72,CLUBS!$B10,'CA F'!$T$5:$T$72)+SUMIF('CA H'!$D$5:$D$72,CLUBS!$B10,'CA H'!$T$5:$T$72)+SUMIF('JU F'!$D$5:$D$72,CLUBS!$B10,'JU F'!$T$5:$T$72)+SUMIF('JU H'!$D$5:$D$72,CLUBS!$B10,'JU H'!$T$5:$T$72)</f>
        <v>0</v>
      </c>
      <c r="S10" s="26">
        <f>COUNTIFS('MP F'!$D$5:$D$72,CLUBS!$B10,'MP F'!$U$5:$U$72,"&gt;0")+COUNTIFS('MP H'!$D$5:$D$72,CLUBS!$B10,'MP H'!$U$5:$U$72,"&gt;0")+COUNTIFS('PO F'!$D$5:$D$72,CLUBS!$B10,'PO F'!$U$5:$U$72,"&gt;0")+COUNTIFS('PO H'!$D$5:$D$72,CLUBS!$B10,'PO H'!$U$5:$U$72,"&gt;0")+COUNTIFS('PU F'!$D$5:$D$72,CLUBS!$B10,'PU F'!$U$5:$U$72,"&gt;0")+COUNTIFS('PU H'!$D$5:$D$72,CLUBS!$B10,'PU H'!$U$5:$U$72,"&gt;0")+COUNTIFS('BE F'!$D$5:$D$72,CLUBS!$B10,'BE F'!$U$5:$U$72,"&gt;0")+COUNTIFS('BE H'!$D$5:$D$72,CLUBS!$B10,'BE H'!$U$5:$U$72,"&gt;0")+COUNTIFS('MI F'!$D$5:$D$72,CLUBS!$B10,'MI F'!$U$5:$U$72,"&gt;0")+COUNTIFS('MI H'!$D$5:$D$72,CLUBS!$B10,'MI H'!$U$5:$U$72,"&gt;0")+COUNTIFS('CA F'!$D$5:$D$72,CLUBS!$B10,'CA F'!$U$5:$U$72,"&gt;0")+COUNTIFS('CA H'!$D$5:$D$72,CLUBS!$B10,'CA H'!$U$5:$U$72,"&gt;0")+COUNTIFS('JU F'!$D$5:$D$72,CLUBS!$B10,'JU F'!$U$5:$U$72,"&gt;0")+COUNTIFS('JU H'!$D$5:$D$72,CLUBS!$B10,'JU H'!$U$5:$U$72,"&gt;0")</f>
        <v>0</v>
      </c>
      <c r="T10" s="26">
        <f>SUMIF('MP F'!$D$5:$D$72,CLUBS!$B10,'MP F'!$V$5:$V$72)+SUMIF('MP H'!$D$5:$D$72,CLUBS!$B10,'MP H'!$V$5:$V$72)+SUMIF('PO F'!$D$5:$D$72,CLUBS!$B10,'PO F'!$V$5:$V$72)+SUMIF('PO H'!$D$5:$D$72,CLUBS!$B10,'PO H'!$V$5:$V$72)+SUMIF('PU F'!$D$5:$D$72,CLUBS!$B10,'PU F'!$V$5:$V$72)+SUMIF('PU H'!$D$5:$D$72,CLUBS!$B10,'PU H'!$V$5:$V$72)+SUMIF('BE F'!$D$5:$D$72,CLUBS!$B10,'BE F'!$V$5:$V$72)+SUMIF('BE H'!$D$5:$D$72,CLUBS!$B10,'BE H'!$V$5:$V$72)+SUMIF('MI F'!$D$5:$D$72,CLUBS!$B10,'MI F'!$V$5:$V$72)+SUMIF('MI H'!$D$5:$D$72,CLUBS!$B10,'MI H'!$V$5:$V$72)+SUMIF('CA F'!$D$5:$D$72,CLUBS!$B10,'CA F'!$V$5:$V$72)+SUMIF('CA H'!$D$5:$D$72,CLUBS!$B10,'CA H'!$V$5:$V$72)+SUMIF('JU F'!$D$5:$D$72,CLUBS!$B10,'JU F'!$V$5:$V$72)+SUMIF('JU H'!$D$5:$D$72,CLUBS!$B10,'JU H'!$V$5:$V$72)</f>
        <v>0</v>
      </c>
      <c r="U10" s="68">
        <f>COUNTIFS('MP F'!$D$5:$D$72,CLUBS!$B10,'MP F'!$W$5:$W$72,"&gt;0")+COUNTIFS('MP H'!$D$5:$D$72,CLUBS!$B10,'MP H'!$W$5:$W$72,"&gt;0")+COUNTIFS('PO F'!$D$5:$D$72,CLUBS!$B10,'PO F'!$W$5:$W$72,"&gt;0")+COUNTIFS('PO H'!$D$5:$D$72,CLUBS!$B10,'PO H'!$W$5:$W$72,"&gt;0")+COUNTIFS('PU F'!$D$5:$D$72,CLUBS!$B10,'PU F'!$W$5:$W$72,"&gt;0")+COUNTIFS('PU H'!$D$5:$D$72,CLUBS!$B10,'PU H'!$W$5:$W$72,"&gt;0")+COUNTIFS('BE F'!$D$5:$D$72,CLUBS!$B10,'BE F'!$W$5:$W$72,"&gt;0")+COUNTIFS('BE H'!$D$5:$D$72,CLUBS!$B10,'BE H'!$W$5:$W$72,"&gt;0")+COUNTIFS('MI F'!$D$5:$D$72,CLUBS!$B10,'MI F'!$W$5:$W$72,"&gt;0")+COUNTIFS('MI H'!$D$5:$D$72,CLUBS!$B10,'MI H'!$W$5:$W$72,"&gt;0")+COUNTIFS('CA F'!$D$5:$D$72,CLUBS!$B10,'CA F'!$W$5:$W$72,"&gt;0")+COUNTIFS('CA H'!$D$5:$D$72,CLUBS!$B10,'CA H'!$W$5:$W$72,"&gt;0")+COUNTIFS('JU F'!$D$5:$D$72,CLUBS!$B10,'JU F'!$W$5:$W$72,"&gt;0")+COUNTIFS('JU H'!$D$5:$D$72,CLUBS!$B10,'JU H'!$W$5:$W$72,"&gt;0")</f>
        <v>0</v>
      </c>
      <c r="V10" s="68">
        <f>SUMIF('MP F'!$D$5:$D$72,CLUBS!$B10,'MP F'!$X$5:$X$72)+SUMIF('MP H'!$D$5:$D$72,CLUBS!$B10,'MP H'!$X$5:$X$72)+SUMIF('PO F'!$D$5:$D$72,CLUBS!$B10,'PO F'!$X$5:$X$72)+SUMIF('PO H'!$D$5:$D$72,CLUBS!$B10,'PO H'!$X$5:$X$72)+SUMIF('PU F'!$D$5:$D$72,CLUBS!$B10,'PU F'!$X$5:$X$72)+SUMIF('PU H'!$D$5:$D$72,CLUBS!$B10,'PU H'!$X$5:$X$72)+SUMIF('BE F'!$D$5:$D$72,CLUBS!$B10,'BE F'!$X$5:$X$72)+SUMIF('BE H'!$D$5:$D$72,CLUBS!$B10,'BE H'!$X$5:$X$72)+SUMIF('MI F'!$D$5:$D$72,CLUBS!$B10,'MI F'!$X$5:$X$72)+SUMIF('MI H'!$D$5:$D$72,CLUBS!$B10,'MI H'!$X$5:$X$72)+SUMIF('CA F'!$D$5:$D$72,CLUBS!$B10,'CA F'!$X$5:$X$72)+SUMIF('CA H'!$D$5:$D$72,CLUBS!$B10,'CA H'!$X$5:$X$72)+SUMIF('JU F'!$D$5:$D$72,CLUBS!$B10,'JU F'!$X$5:$X$72)+SUMIF('JU H'!$D$5:$D$72,CLUBS!$B10,'JU H'!$X$5:$X$72)</f>
        <v>0</v>
      </c>
      <c r="W10" s="26">
        <f>COUNTIFS('MP F'!$D$5:$D$72,CLUBS!$B10,'MP F'!$Y$5:$Y$72,"&gt;0")+COUNTIFS('MP H'!$D$5:$D$72,CLUBS!$B10,'MP H'!$Y$5:$Y$72,"&gt;0")+COUNTIFS('PO F'!$D$5:$D$72,CLUBS!$B10,'PO F'!$Y$5:$Y$72,"&gt;0")+COUNTIFS('PO H'!$D$5:$D$72,CLUBS!$B10,'PO H'!$Y$5:$Y$72,"&gt;0")+COUNTIFS('PU F'!$D$5:$D$72,CLUBS!$B10,'PU F'!$Y$5:$Y$72,"&gt;0")+COUNTIFS('PU H'!$D$5:$D$72,CLUBS!$B10,'PU H'!$Y$5:$Y$72,"&gt;0")+COUNTIFS('BE F'!$D$5:$D$72,CLUBS!$B10,'BE F'!$Y$5:$Y$72,"&gt;0")+COUNTIFS('BE H'!$D$5:$D$72,CLUBS!$B10,'BE H'!$Y$5:$Y$72,"&gt;0")+COUNTIFS('MI F'!$D$5:$D$72,CLUBS!$B10,'MI F'!$Y$5:$Y$72,"&gt;0")+COUNTIFS('MI H'!$D$5:$D$72,CLUBS!$B10,'MI H'!$Y$5:$Y$72,"&gt;0")+COUNTIFS('CA F'!$D$5:$D$72,CLUBS!$B10,'CA F'!$Y$5:$Y$72,"&gt;0")+COUNTIFS('CA H'!$D$5:$D$72,CLUBS!$B10,'CA H'!$Y$5:$Y$72,"&gt;0")+COUNTIFS('JU F'!$D$5:$D$72,CLUBS!$B10,'JU F'!$Y$5:$Y$72,"&gt;0")+COUNTIFS('JU H'!$D$5:$D$72,CLUBS!$B10,'JU H'!$Y$5:$Y$72,"&gt;0")</f>
        <v>0</v>
      </c>
      <c r="X10" s="26">
        <f>SUMIF('MP F'!$D$5:$D$72,CLUBS!$B10,'MP F'!$Z$5:$Z$72)+SUMIF('MP H'!$D$5:$D$72,CLUBS!$B10,'MP H'!$Z$5:$Z$72)+SUMIF('PO F'!$D$5:$D$72,CLUBS!$B10,'PO F'!$Z$5:$Z$72)+SUMIF('PO H'!$D$5:$D$72,CLUBS!$B10,'PO H'!$Z$5:$Z$72)+SUMIF('PU F'!$D$5:$D$72,CLUBS!$B10,'PU F'!$Z$5:$Z$72)+SUMIF('PU H'!$D$5:$D$72,CLUBS!$B10,'PU H'!$Z$5:$Z$72)+SUMIF('BE F'!$D$5:$D$72,CLUBS!$B10,'BE F'!$Z$5:$Z$72)+SUMIF('BE H'!$D$5:$D$72,CLUBS!$B10,'BE H'!$Z$5:$Z$72)+SUMIF('MI F'!$D$5:$D$72,CLUBS!$B10,'MI F'!$Z$5:$Z$72)+SUMIF('MI H'!$D$5:$D$72,CLUBS!$B10,'MI H'!$Z$5:$Z$72)+SUMIF('CA F'!$D$5:$D$72,CLUBS!$B10,'CA F'!$Z$5:$Z$72)+SUMIF('CA H'!$D$5:$D$72,CLUBS!$B10,'CA H'!$Z$5:$Z$72)+SUMIF('JU F'!$D$5:$D$72,CLUBS!$B10,'JU F'!$Z$5:$Z$72)+SUMIF('JU H'!$D$5:$D$72,CLUBS!$B10,'JU H'!$Z$5:$Z$72)</f>
        <v>0</v>
      </c>
      <c r="Y10" s="26">
        <f>COUNTIFS('MP F'!$D$5:$D$72,CLUBS!$B10,'MP F'!$AA$5:$AA$72,"&gt;0")+COUNTIFS('MP H'!$D$5:$D$72,CLUBS!$B10,'MP H'!$AA$5:$AA$72,"&gt;0")+COUNTIFS('PO F'!$D$5:$D$72,CLUBS!$B10,'PO F'!$AA$5:$AA$72,"&gt;0")+COUNTIFS('PO H'!$D$5:$D$72,CLUBS!$B10,'PO H'!$AA$5:$AA$72,"&gt;0")+COUNTIFS('PU F'!$D$5:$D$72,CLUBS!$B10,'PU F'!$AA$5:$AA$72,"&gt;0")+COUNTIFS('PU H'!$D$5:$D$72,CLUBS!$B10,'PU H'!$AA$5:$AA$72,"&gt;0")+COUNTIFS('BE F'!$D$5:$D$72,CLUBS!$B10,'BE F'!$AA$5:$AA$72,"&gt;0")+COUNTIFS('BE H'!$D$5:$D$72,CLUBS!$B10,'BE H'!$AA$5:$AA$72,"&gt;0")+COUNTIFS('MI F'!$D$5:$D$72,CLUBS!$B10,'MI F'!$AA$5:$AA$72,"&gt;0")+COUNTIFS('MI H'!$D$5:$D$72,CLUBS!$B10,'MI H'!$AA$5:$AA$72,"&gt;0")+COUNTIFS('CA F'!$D$5:$D$72,CLUBS!$B10,'CA F'!$AA$5:$AA$72,"&gt;0")+COUNTIFS('CA H'!$D$5:$D$72,CLUBS!$B10,'CA H'!$AA$5:$AA$72,"&gt;0")+COUNTIFS('JU F'!$D$5:$D$72,CLUBS!$B10,'JU F'!$AA$5:$AA$72,"&gt;0")+COUNTIFS('JU H'!$D$5:$D$72,CLUBS!$B10,'JU H'!$AA$5:$AA$72,"&gt;0")</f>
        <v>0</v>
      </c>
      <c r="Z10" s="26">
        <f>SUMIF('MP F'!$D$5:$D$72,CLUBS!$B10,'MP F'!$AB$5:$AB$72)+SUMIF('MP H'!$D$5:$D$72,CLUBS!$B10,'MP H'!$AB$5:$AB$72)+SUMIF('PO F'!$D$5:$D$72,CLUBS!$B10,'PO F'!$AB$5:$AB$72)+SUMIF('PO H'!$D$5:$D$72,CLUBS!$B10,'PO H'!$AB$5:$AB$72)+SUMIF('PU F'!$D$5:$D$72,CLUBS!$B10,'PU F'!$AB$5:$AB$72)+SUMIF('PU H'!$D$5:$D$72,CLUBS!$B10,'PU H'!$AB$5:$AB$72)+SUMIF('BE F'!$D$5:$D$72,CLUBS!$B10,'BE F'!$AB$5:$AB$72)+SUMIF('BE H'!$D$5:$D$72,CLUBS!$B10,'BE H'!$AB$5:$AB$72)+SUMIF('MI F'!$D$5:$D$72,CLUBS!$B10,'MI F'!$AB$5:$AB$72)+SUMIF('MI H'!$D$5:$D$72,CLUBS!$B10,'MI H'!$AB$5:$AB$72)+SUMIF('CA F'!$D$5:$D$72,CLUBS!$B10,'CA F'!$AB$5:$AB$72)+SUMIF('CA H'!$D$5:$D$72,CLUBS!$B10,'CA H'!$AB$5:$AB$72)+SUMIF('JU F'!$D$5:$D$72,CLUBS!$B10,'JU F'!$AB$5:$AB$72)+SUMIF('JU H'!$D$5:$D$72,CLUBS!$B10,'JU H'!$AB$5:$AB$72)</f>
        <v>0</v>
      </c>
      <c r="AA10" s="26">
        <f>COUNTIFS('MP F'!$D$5:$D$72,CLUBS!$B10,'MP F'!$AC$5:$AC$72,"&gt;0")+COUNTIFS('MP H'!$D$5:$D$72,CLUBS!$B10,'MP H'!$AC$5:$AC$72,"&gt;0")+COUNTIFS('PO F'!$D$5:$D$72,CLUBS!$B10,'PO F'!$AC$5:$AC$72,"&gt;0")+COUNTIFS('PO H'!$D$5:$D$72,CLUBS!$B10,'PO H'!$AC$5:$AC$72,"&gt;0")+COUNTIFS('PU F'!$D$5:$D$72,CLUBS!$B10,'PU F'!$AC$5:$AC$72,"&gt;0")+COUNTIFS('PU H'!$D$5:$D$72,CLUBS!$B10,'PU H'!$AC$5:$AC$72,"&gt;0")+COUNTIFS('BE F'!$D$5:$D$72,CLUBS!$B10,'BE F'!$AC$5:$AC$72,"&gt;0")+COUNTIFS('BE H'!$D$5:$D$72,CLUBS!$B10,'BE H'!$AC$5:$AC$72,"&gt;0")+COUNTIFS('MI F'!$D$5:$D$72,CLUBS!$B10,'MI F'!$AC$5:$AC$72,"&gt;0")+COUNTIFS('MI H'!$D$5:$D$72,CLUBS!$B10,'MI H'!$AC$5:$AC$72,"&gt;0")+COUNTIFS('CA F'!$D$5:$D$72,CLUBS!$B10,'CA F'!$AC$5:$AC$72,"&gt;0")+COUNTIFS('CA H'!$D$5:$D$72,CLUBS!$B10,'CA H'!$AC$5:$AC$72,"&gt;0")+COUNTIFS('JU F'!$D$5:$D$72,CLUBS!$B10,'JU F'!$AC$5:$AC$72,"&gt;0")+COUNTIFS('JU H'!$D$5:$D$72,CLUBS!$B10,'JU H'!$AC$5:$AC$72,"&gt;0")</f>
        <v>0</v>
      </c>
      <c r="AB10" s="26">
        <f>SUMIF('MP F'!$D$5:$D$72,CLUBS!$B10,'MP F'!$AD$5:$AD$72)+SUMIF('MP H'!$D$5:$D$72,CLUBS!$B10,'MP H'!$AD$5:$AD$72)+SUMIF('PO F'!$D$5:$D$72,CLUBS!$B10,'PO F'!$AD$5:$AD$72)+SUMIF('PO H'!$D$5:$D$72,CLUBS!$B10,'PO H'!$AD$5:$AD$72)+SUMIF('PU F'!$D$5:$D$72,CLUBS!$B10,'PU F'!$AD$5:$AD$72)+SUMIF('PU H'!$D$5:$D$72,CLUBS!$B10,'PU H'!$AD$5:$AD$72)+SUMIF('BE F'!$D$5:$D$72,CLUBS!$B10,'BE F'!$AD$5:$AD$72)+SUMIF('BE H'!$D$5:$D$72,CLUBS!$B10,'BE H'!$AD$5:$AD$72)+SUMIF('MI F'!$D$5:$D$72,CLUBS!$B10,'MI F'!$AD$5:$AD$72)+SUMIF('MI H'!$D$5:$D$72,CLUBS!$B10,'MI H'!$AD$5:$AD$72)+SUMIF('CA F'!$D$5:$D$72,CLUBS!$B10,'CA F'!$AD$5:$AD$72)+SUMIF('CA H'!$D$5:$D$72,CLUBS!$B10,'CA H'!$AD$5:$AD$72)+SUMIF('JU F'!$D$5:$D$72,CLUBS!$B10,'JU F'!$AD$5:$AD$72)+SUMIF('JU H'!$D$5:$D$72,CLUBS!$B10,'JU H'!$AD$5:$AD$72)</f>
        <v>0</v>
      </c>
      <c r="AC10" s="26">
        <f>COUNTIFS('MP F'!$D$5:$D$72,CLUBS!$B10,'MP F'!$AE$5:$AE$72,"&gt;0")+COUNTIFS('MP H'!$D$5:$D$72,CLUBS!$B10,'MP H'!$AE$5:$AE$72,"&gt;0")+COUNTIFS('PO F'!$D$5:$D$72,CLUBS!$B10,'PO F'!$AE$5:$AE$72,"&gt;0")+COUNTIFS('PO H'!$D$5:$D$72,CLUBS!$B10,'PO H'!$AE$5:$AE$72,"&gt;0")+COUNTIFS('PU F'!$D$5:$D$72,CLUBS!$B10,'PU F'!$AE$5:$AE$72,"&gt;0")+COUNTIFS('PU H'!$D$5:$D$72,CLUBS!$B10,'PU H'!$AE$5:$AE$72,"&gt;0")+COUNTIFS('BE F'!$D$5:$D$72,CLUBS!$B10,'BE F'!$AE$5:$AE$72,"&gt;0")+COUNTIFS('BE H'!$D$5:$D$72,CLUBS!$B10,'BE H'!$AE$5:$AE$72,"&gt;0")+COUNTIFS('MI F'!$D$5:$D$72,CLUBS!$B10,'MI F'!$AE$5:$AE$72,"&gt;0")+COUNTIFS('MI H'!$D$5:$D$72,CLUBS!$B10,'MI H'!$AE$5:$AE$72,"&gt;0")+COUNTIFS('CA F'!$D$5:$D$72,CLUBS!$B10,'CA F'!$AE$5:$AE$72,"&gt;0")+COUNTIFS('CA H'!$D$5:$D$72,CLUBS!$B10,'CA H'!$AE$5:$AE$72,"&gt;0")+COUNTIFS('JU F'!$D$5:$D$72,CLUBS!$B10,'JU F'!$AE$5:$AE$72,"&gt;0")+COUNTIFS('JU H'!$D$5:$D$72,CLUBS!$B10,'JU H'!$AE$5:$AE$72,"&gt;0")</f>
        <v>0</v>
      </c>
      <c r="AD10" s="26">
        <f>SUMIF('MP F'!$D$5:$D$72,CLUBS!$B10,'MP F'!$AF$5:$AF$72)+SUMIF('MP H'!$D$5:$D$72,CLUBS!$B10,'MP H'!$AF$5:$AF$72)+SUMIF('PO F'!$D$5:$D$72,CLUBS!$B10,'PO F'!$AF$5:$AF$72)+SUMIF('PO H'!$D$5:$D$72,CLUBS!$B10,'PO H'!$AF$5:$AF$72)+SUMIF('PU F'!$D$5:$D$72,CLUBS!$B10,'PU F'!$AF$5:$AF$72)+SUMIF('PU H'!$D$5:$D$72,CLUBS!$B10,'PU H'!$AF$5:$AF$72)+SUMIF('BE F'!$D$5:$D$72,CLUBS!$B10,'BE F'!$AF$5:$AF$72)+SUMIF('BE H'!$D$5:$D$72,CLUBS!$B10,'BE H'!$AF$5:$AF$72)+SUMIF('MI F'!$D$5:$D$72,CLUBS!$B10,'MI F'!$AF$5:$AF$72)+SUMIF('MI H'!$D$5:$D$72,CLUBS!$B10,'MI H'!$AF$5:$AF$72)+SUMIF('CA F'!$D$5:$D$72,CLUBS!$B10,'CA F'!$AF$5:$AF$72)+SUMIF('CA H'!$D$5:$D$72,CLUBS!$B10,'CA H'!$AF$5:$AF$72)+SUMIF('JU F'!$D$5:$D$72,CLUBS!$B10,'JU F'!$AF$5:$AF$72)+SUMIF('JU H'!$D$5:$D$72,CLUBS!$B10,'JU H'!$AF$5:$AF$72)</f>
        <v>0</v>
      </c>
      <c r="AE10" s="26">
        <f>COUNTIFS('MP F'!$D$5:$D$72,CLUBS!$B10,'MP F'!$AG$5:$AG$72,"&gt;0")+COUNTIFS('MP H'!$D$5:$D$72,CLUBS!$B10,'MP H'!$AG$5:$AG$72,"&gt;0")+COUNTIFS('PO F'!$D$5:$D$72,CLUBS!$B10,'PO F'!$AG$5:$AG$72,"&gt;0")+COUNTIFS('PO H'!$D$5:$D$72,CLUBS!$B10,'PO H'!$AG$5:$AG$72,"&gt;0")+COUNTIFS('PU F'!$D$5:$D$72,CLUBS!$B10,'PU F'!$AG$5:$AG$72,"&gt;0")+COUNTIFS('PU H'!$D$5:$D$72,CLUBS!$B10,'PU H'!$AG$5:$AG$72,"&gt;0")+COUNTIFS('BE F'!$D$5:$D$72,CLUBS!$B10,'BE F'!$AG$5:$AG$72,"&gt;0")+COUNTIFS('BE H'!$D$5:$D$72,CLUBS!$B10,'BE H'!$AG$5:$AG$72,"&gt;0")+COUNTIFS('MI F'!$D$5:$D$72,CLUBS!$B10,'MI F'!$AG$5:$AG$72,"&gt;0")+COUNTIFS('MI H'!$D$5:$D$72,CLUBS!$B10,'MI H'!$AG$5:$AG$72,"&gt;0")+COUNTIFS('CA F'!$D$5:$D$72,CLUBS!$B10,'CA F'!$AG$5:$AG$72,"&gt;0")+COUNTIFS('CA H'!$D$5:$D$72,CLUBS!$B10,'CA H'!$AG$5:$AG$72,"&gt;0")+COUNTIFS('JU F'!$D$5:$D$72,CLUBS!$B10,'JU F'!$AG$5:$AG$72,"&gt;0")+COUNTIFS('JU H'!$D$5:$D$72,CLUBS!$B10,'JU H'!$AG$5:$AG$72,"&gt;0")</f>
        <v>0</v>
      </c>
      <c r="AF10" s="26">
        <f>SUMIF('MP F'!$D$5:$D$72,CLUBS!$B10,'MP F'!$AH$5:$AH$72)+SUMIF('MP H'!$D$5:$D$72,CLUBS!$B10,'MP H'!$AH$5:$AH$72)+SUMIF('PO F'!$D$5:$D$72,CLUBS!$B10,'PO F'!$AH$5:$AH$72)+SUMIF('PO H'!$D$5:$D$72,CLUBS!$B10,'PO H'!$AH$5:$AH$72)+SUMIF('PU F'!$D$5:$D$72,CLUBS!$B10,'PU F'!$AH$5:$AH$72)+SUMIF('PU H'!$D$5:$D$72,CLUBS!$B10,'PU H'!$AH$5:$AH$72)+SUMIF('BE F'!$D$5:$D$72,CLUBS!$B10,'BE F'!$AH$5:$AH$72)+SUMIF('BE H'!$D$5:$D$72,CLUBS!$B10,'BE H'!$AH$5:$AH$72)+SUMIF('MI F'!$D$5:$D$72,CLUBS!$B10,'MI F'!$AH$5:$AH$72)+SUMIF('MI H'!$D$5:$D$72,CLUBS!$B10,'MI H'!$AH$5:$AH$72)+SUMIF('CA F'!$D$5:$D$72,CLUBS!$B10,'CA F'!$AH$5:$AH$72)+SUMIF('CA H'!$D$5:$D$72,CLUBS!$B10,'CA H'!$AH$5:$AH$72)+SUMIF('JU F'!$D$5:$D$72,CLUBS!$B10,'JU F'!$AH$5:$AH$72)+SUMIF('JU H'!$D$5:$D$72,CLUBS!$B10,'JU H'!$AH$5:$AH$72)</f>
        <v>0</v>
      </c>
      <c r="AG10" s="16">
        <f t="shared" si="1"/>
        <v>5</v>
      </c>
      <c r="AH10" s="28">
        <f t="shared" si="2"/>
        <v>140</v>
      </c>
      <c r="AI10" s="29">
        <f t="shared" si="3"/>
        <v>28</v>
      </c>
      <c r="AJ10" s="14">
        <f>COUNTIF('Licenciés Jeunes 2023'!F:F,CLUBS!B10)</f>
        <v>0</v>
      </c>
      <c r="AK10" s="27">
        <f t="shared" si="4"/>
        <v>0</v>
      </c>
      <c r="AL10" s="22"/>
    </row>
    <row r="11" spans="1:38" ht="13.5">
      <c r="A11" s="34">
        <f t="shared" si="0"/>
        <v>15</v>
      </c>
      <c r="B11" s="64" t="s">
        <v>8</v>
      </c>
      <c r="C11" s="14">
        <f>COUNTIFS('MP F'!$D$5:$D$72,CLUBS!$B11,'MP F'!$E$5:$E$72,"&gt;0")+COUNTIFS('MP H'!$D$5:$D$72,CLUBS!$B11,'MP H'!$E$5:$E$72,"&gt;0")+COUNTIFS('PO F'!$D$5:$D$72,CLUBS!$B11,'PO F'!$E$5:$E$72,"&gt;0")+COUNTIFS('PO H'!$D$5:$D$72,CLUBS!$B11,'PO H'!$E$5:$E$72,"&gt;0")+COUNTIFS('PU F'!$D$5:$D$72,CLUBS!$B11,'PU F'!$E$5:$E$72,"&gt;0")+COUNTIFS('PU H'!$D$5:$D$72,CLUBS!$B11,'PU H'!$E$5:$E$72,"&gt;0")+COUNTIFS('BE F'!$D$5:$D$72,CLUBS!$B11,'BE F'!$E$5:$E$72,"&gt;0")+COUNTIFS('BE H'!$D$5:$D$72,CLUBS!$B11,'BE H'!$E$5:$E$72,"&gt;0")+COUNTIFS('MI F'!$D$5:$D$72,CLUBS!$B11,'MI F'!$E$5:$E$72,"&gt;0")+COUNTIFS('MI H'!$D$5:$D$72,CLUBS!$B11,'MI H'!$E$5:$E$72,"&gt;0")+COUNTIFS('CA F'!$D$5:$D$72,CLUBS!$B11,'CA F'!$E$5:$E$72,"&gt;0")+COUNTIFS('CA H'!$D$5:$D$72,CLUBS!$B11,'CA H'!$E$5:$E$72,"&gt;0")+COUNTIFS('JU F'!$D$5:$D$72,CLUBS!$B11,'JU F'!$E$5:$E$72,"&gt;0")+COUNTIFS('JU H'!$D$5:$D$72,CLUBS!$B11,'JU H'!$E$5:$E$72,"&gt;0")</f>
        <v>0</v>
      </c>
      <c r="D11" s="27">
        <f>SUMIF('MP F'!$D$5:$D$72,CLUBS!$B11,'MP F'!$F$5:$F$72)+SUMIF('MP H'!$D$5:$D$72,CLUBS!$B11,'MP H'!$F$5:$F$72)+SUMIF('PO F'!$D$5:$D$72,CLUBS!$B11,'PO F'!$F$5:$F$72)+SUMIF('PO H'!$D$5:$D$72,CLUBS!$B11,'PO H'!$F$5:$F$72)+SUMIF('PU F'!$D$5:$D$72,CLUBS!$B11,'PU F'!$F$5:$F$72)+SUMIF('PU H'!$D$5:$D$72,CLUBS!$B11,'PU H'!$F$5:$F$72)+SUMIF('BE F'!$D$5:$D$72,CLUBS!$B11,'BE F'!$F$5:$F$72)+SUMIF('BE H'!$D$5:$D$72,CLUBS!$B11,'BE H'!$F$5:$F$72)+SUMIF('MI F'!$D$5:$D$72,CLUBS!$B11,'MI F'!$F$5:$F$72)+SUMIF('MI H'!$D$5:$D$72,CLUBS!$B11,'MI H'!$F$5:$F$72)+SUMIF('CA F'!$D$5:$D$72,CLUBS!$B11,'CA F'!$F$5:$F$72)+SUMIF('CA H'!$D$5:$D$72,CLUBS!$B11,'CA H'!$F$5:$F$72)+SUMIF('JU F'!$D$5:$D$72,CLUBS!$B11,'JU F'!$F$5:$F$72)+SUMIF('JU H'!$D$5:$D$72,CLUBS!$B11,'JU H'!$F$5:$F$72)</f>
        <v>0</v>
      </c>
      <c r="E11" s="68">
        <f>COUNTIFS('MP F'!$D$5:$D$72,CLUBS!$B11,'MP F'!$G$5:$G$72,"&gt;0")+COUNTIFS('MP H'!$D$5:$D$72,CLUBS!$B11,'MP H'!$G$5:$G$72,"&gt;0")+COUNTIFS('PO F'!$D$5:$D$72,CLUBS!$B11,'PO F'!$G$5:$G$72,"&gt;0")+COUNTIFS('PO H'!$D$5:$D$72,CLUBS!$B11,'PO H'!$G$5:$G$72,"&gt;0")+COUNTIFS('PU F'!$D$5:$D$72,CLUBS!$B11,'PU F'!$G$5:$G$72,"&gt;0")+COUNTIFS('PU H'!$D$5:$D$72,CLUBS!$B11,'PU H'!$G$5:$G$72,"&gt;0")+COUNTIFS('BE F'!$D$5:$D$72,CLUBS!$B11,'BE F'!$G$5:$G$72,"&gt;0")+COUNTIFS('BE H'!$D$5:$D$72,CLUBS!$B11,'BE H'!$G$5:$G$72,"&gt;0")+COUNTIFS('MI F'!$D$5:$D$72,CLUBS!$B11,'MI F'!$G$5:$G$72,"&gt;0")+COUNTIFS('MI H'!$D$5:$D$72,CLUBS!$B11,'MI H'!$G$5:$G$72,"&gt;0")+COUNTIFS('CA F'!$D$5:$D$72,CLUBS!$B11,'CA F'!$G$5:$G$72,"&gt;0")+COUNTIFS('CA H'!$D$5:$D$72,CLUBS!$B11,'CA H'!$G$5:$G$72,"&gt;0")+COUNTIFS('JU F'!$D$5:$D$72,CLUBS!$B11,'JU F'!$G$5:$G$72,"&gt;0")+COUNTIFS('JU H'!$D$5:$D$72,CLUBS!$B11,'JU H'!$G$5:$G$72,"&gt;0")</f>
        <v>0</v>
      </c>
      <c r="F11" s="69">
        <f>SUMIF('MP F'!$D$5:$D$72,CLUBS!$B11,'MP F'!$H$5:$H$72)+SUMIF('MP H'!$D$5:$D$72,CLUBS!$B11,'MP H'!$H$5:$H$72)+SUMIF('PO F'!$D$5:$D$72,CLUBS!$B11,'PO F'!$H$5:$H$72)+SUMIF('PO H'!$D$5:$D$72,CLUBS!$B11,'PO H'!$H$5:$H$72)+SUMIF('PU F'!$D$5:$D$72,CLUBS!$B11,'PU F'!$H$5:$H$72)+SUMIF('PU H'!$D$5:$D$72,CLUBS!$B11,'PU H'!$H$5:$H$72)+SUMIF('BE F'!$D$5:$D$72,CLUBS!$B11,'BE F'!$H$5:$H$72)+SUMIF('BE H'!$D$5:$D$72,CLUBS!$B11,'BE H'!$H$5:$H$72)+SUMIF('MI F'!$D$5:$D$72,CLUBS!$B11,'MI F'!$H$5:$H$72)+SUMIF('MI H'!$D$5:$D$72,CLUBS!$B11,'MI H'!$H$5:$H$72)+SUMIF('CA F'!$D$5:$D$72,CLUBS!$B11,'CA F'!$H$5:$H$72)+SUMIF('CA H'!$D$5:$D$72,CLUBS!$B11,'CA H'!$H$5:$H$72)+SUMIF('JU F'!$D$5:$D$72,CLUBS!$B11,'JU F'!$H$5:$H$72)+SUMIF('JU H'!$D$5:$D$72,CLUBS!$B11,'JU H'!$H$5:$H$72)</f>
        <v>0</v>
      </c>
      <c r="G11" s="14">
        <f>COUNTIFS('MP F'!$D$5:$D$72,CLUBS!$B11,'MP F'!$I$5:$I$72,"&gt;0")+COUNTIFS('MP H'!$D$5:$D$72,CLUBS!$B11,'MP H'!$I$5:$I$72,"&gt;0")+COUNTIFS('PO F'!$D$5:$D$72,CLUBS!$B11,'PO F'!$I$5:$I$72,"&gt;0")+COUNTIFS('PO H'!$D$5:$D$72,CLUBS!$B11,'PO H'!$I$5:$I$72,"&gt;0")+COUNTIFS('PU F'!$D$5:$D$72,CLUBS!$B11,'PU F'!$I$5:$I$72,"&gt;0")+COUNTIFS('PU H'!$D$5:$D$72,CLUBS!$B11,'PU H'!$I$5:$I$72,"&gt;0")+COUNTIFS('BE F'!$D$5:$D$72,CLUBS!$B11,'BE F'!$I$5:$I$72,"&gt;0")+COUNTIFS('BE H'!$D$5:$D$72,CLUBS!$B11,'BE H'!$I$5:$I$72,"&gt;0")+COUNTIFS('MI F'!$D$5:$D$72,CLUBS!$B11,'MI F'!$I$5:$I$72,"&gt;0")+COUNTIFS('MI H'!$D$5:$D$72,CLUBS!$B11,'MI H'!$I$5:$I$72,"&gt;0")+COUNTIFS('CA F'!$D$5:$D$72,CLUBS!$B11,'CA F'!$I$5:$I$72,"&gt;0")+COUNTIFS('CA H'!$D$5:$D$72,CLUBS!$B11,'CA H'!$I$5:$I$72,"&gt;0")+COUNTIFS('JU F'!$D$5:$D$72,CLUBS!$B11,'JU F'!$I$5:$I$72,"&gt;0")+COUNTIFS('JU H'!$D$5:$D$72,CLUBS!$B11,'JU H'!$I$5:$I$72,"&gt;0")</f>
        <v>0</v>
      </c>
      <c r="H11" s="26">
        <f>SUMIF('MP F'!$D$5:$D$72,CLUBS!$B11,'MP F'!$J$5:$J$72)+SUMIF('MP H'!$D$5:$D$72,CLUBS!$B11,'MP H'!$J$5:$J$72)+SUMIF('PO F'!$D$5:$D$72,CLUBS!$B11,'PO F'!$J$5:$J$72)+SUMIF('PO H'!$D$5:$D$72,CLUBS!$B11,'PO H'!$J$5:$J$72)+SUMIF('PU F'!$D$5:$D$72,CLUBS!$B11,'PU F'!$J$5:$J$72)+SUMIF('PU H'!$D$5:$D$72,CLUBS!$B11,'PU H'!$J$5:$J$72)+SUMIF('BE F'!$D$5:$D$72,CLUBS!$B11,'BE F'!$J$5:$J$72)+SUMIF('BE H'!$D$5:$D$72,CLUBS!$B11,'BE H'!$J$5:$J$72)+SUMIF('MI F'!$D$5:$D$72,CLUBS!$B11,'MI F'!$J$5:$J$72)+SUMIF('MI H'!$D$5:$D$72,CLUBS!$B11,'MI H'!$J$5:$J$72)+SUMIF('CA F'!$D$5:$D$72,CLUBS!$B11,'CA F'!$J$5:$J$72)+SUMIF('CA H'!$D$5:$D$72,CLUBS!$B11,'CA H'!$J$5:$J$72)+SUMIF('JU F'!$D$5:$D$72,CLUBS!$B11,'JU F'!$J$5:$J$72)+SUMIF('JU H'!$D$5:$D$72,CLUBS!$B11,'JU H'!$J$5:$J$72)</f>
        <v>0</v>
      </c>
      <c r="I11" s="68">
        <f>COUNTIFS('MP F'!$D$5:$D$72,CLUBS!$B11,'MP F'!$K$5:$K$72,"&gt;0")+COUNTIFS('MP H'!$D$5:$D$72,CLUBS!$B11,'MP H'!$K$5:$K$72,"&gt;0")+COUNTIFS('PO F'!$D$5:$D$72,CLUBS!$B11,'PO F'!$K$5:$K$72,"&gt;0")+COUNTIFS('PO H'!$D$5:$D$72,CLUBS!$B11,'PO H'!$K$5:$K$72,"&gt;0")+COUNTIFS('PU F'!$D$5:$D$72,CLUBS!$B11,'PU F'!$K$5:$K$72,"&gt;0")+COUNTIFS('PU H'!$D$5:$D$72,CLUBS!$B11,'PU H'!$K$5:$K$72,"&gt;0")+COUNTIFS('BE F'!$D$5:$D$72,CLUBS!$B11,'BE F'!$K$5:$K$72,"&gt;0")+COUNTIFS('BE H'!$D$5:$D$72,CLUBS!$B11,'BE H'!$K$5:$K$72,"&gt;0")+COUNTIFS('MI F'!$D$5:$D$72,CLUBS!$B11,'MI F'!$K$5:$K$72,"&gt;0")+COUNTIFS('MI H'!$D$5:$D$72,CLUBS!$B11,'MI H'!$K$5:$K$72,"&gt;0")+COUNTIFS('CA F'!$D$5:$D$72,CLUBS!$B11,'CA F'!$K$5:$K$72,"&gt;0")+COUNTIFS('CA H'!$D$5:$D$72,CLUBS!$B11,'CA H'!$K$5:$K$72,"&gt;0")+COUNTIFS('JU F'!$D$5:$D$72,CLUBS!$B11,'JU F'!$K$5:$K$72,"&gt;0")+COUNTIFS('JU H'!$D$5:$D$72,CLUBS!$B11,'JU H'!$K$5:$K$72,"&gt;0")</f>
        <v>0</v>
      </c>
      <c r="J11" s="68">
        <f>SUMIF('MP F'!$D$5:$D$72,CLUBS!$B11,'MP F'!$L$5:$L$72)+SUMIF('MP H'!$D$5:$D$72,CLUBS!$B11,'MP H'!$L$5:$L$72)+SUMIF('PO F'!$D$5:$D$72,CLUBS!$B11,'PO F'!$L$5:$L$72)+SUMIF('PO H'!$D$5:$D$72,CLUBS!$B11,'PO H'!$L$5:$L$72)+SUMIF('PU F'!$D$5:$D$72,CLUBS!$B11,'PU F'!$L$5:$L$72)+SUMIF('PU H'!$D$5:$D$72,CLUBS!$B11,'PU H'!$L$5:$L$72)+SUMIF('BE F'!$D$5:$D$72,CLUBS!$B11,'BE F'!$L$5:$L$72)+SUMIF('BE H'!$D$5:$D$72,CLUBS!$B11,'BE H'!$L$5:$L$72)+SUMIF('MI F'!$D$5:$D$72,CLUBS!$B11,'MI F'!$L$5:$L$72)+SUMIF('MI H'!$D$5:$D$72,CLUBS!$B11,'MI H'!$L$5:$L$72)+SUMIF('CA F'!$D$5:$D$72,CLUBS!$B11,'CA F'!$L$5:$L$72)+SUMIF('CA H'!$D$5:$D$72,CLUBS!$B11,'CA H'!$L$5:$L$72)+SUMIF('JU F'!$D$5:$D$72,CLUBS!$B11,'JU F'!$L$5:$L$72)+SUMIF('JU H'!$D$5:$D$72,CLUBS!$B11,'JU H'!$L$5:$L$72)</f>
        <v>0</v>
      </c>
      <c r="K11" s="26">
        <f>COUNTIFS('MP F'!$D$5:$D$72,CLUBS!$B11,'MP F'!$M$5:$M$72,"&gt;0")+COUNTIFS('MP H'!$D$5:$D$72,CLUBS!$B11,'MP H'!$M$5:$M$72,"&gt;0")+COUNTIFS('PO F'!$D$5:$D$72,CLUBS!$B11,'PO F'!$M$5:$M$72,"&gt;0")+COUNTIFS('PO H'!$D$5:$D$72,CLUBS!$B11,'PO H'!$M$5:$M$72,"&gt;0")+COUNTIFS('PU F'!$D$5:$D$72,CLUBS!$B11,'PU F'!$M$5:$M$72,"&gt;0")+COUNTIFS('PU H'!$D$5:$D$72,CLUBS!$B11,'PU H'!$M$5:$M$72,"&gt;0")+COUNTIFS('BE F'!$D$5:$D$72,CLUBS!$B11,'BE F'!$M$5:$M$72,"&gt;0")+COUNTIFS('BE H'!$D$5:$D$72,CLUBS!$B11,'BE H'!$M$5:$M$72,"&gt;0")+COUNTIFS('MI F'!$D$5:$D$72,CLUBS!$B11,'MI F'!$M$5:$M$72,"&gt;0")+COUNTIFS('MI H'!$D$5:$D$72,CLUBS!$B11,'MI H'!$M$5:$M$72,"&gt;0")+COUNTIFS('CA F'!$D$5:$D$72,CLUBS!$B11,'CA F'!$M$5:$M$72,"&gt;0")+COUNTIFS('CA H'!$D$5:$D$72,CLUBS!$B11,'CA H'!$M$5:$M$72,"&gt;0")+COUNTIFS('JU F'!$D$5:$D$72,CLUBS!$B11,'JU F'!$M$5:$M$72,"&gt;0")+COUNTIFS('JU H'!$D$5:$D$72,CLUBS!$B11,'JU H'!$M$5:$M$72,"&gt;0")</f>
        <v>0</v>
      </c>
      <c r="L11" s="26">
        <f>SUMIF('MP F'!$D$5:$D$72,CLUBS!$B11,'MP F'!$N$5:$N$72)+SUMIF('MP H'!$D$5:$D$72,CLUBS!$B11,'MP H'!$N$5:$N$72)+SUMIF('PO F'!$D$5:$D$72,CLUBS!$B11,'PO F'!$N$5:$N$72)+SUMIF('PO H'!$D$5:$D$72,CLUBS!$B11,'PO H'!$N$5:$N$72)+SUMIF('PU F'!$D$5:$D$72,CLUBS!$B11,'PU F'!$N$5:$N$72)+SUMIF('PU H'!$D$5:$D$72,CLUBS!$B11,'PU H'!$N$5:$N$72)+SUMIF('BE F'!$D$5:$D$72,CLUBS!$B11,'BE F'!$N$5:$N$72)+SUMIF('BE H'!$D$5:$D$72,CLUBS!$B11,'BE H'!$N$5:$N$72)+SUMIF('MI F'!$D$5:$D$72,CLUBS!$B11,'MI F'!$N$5:$N$72)+SUMIF('MI H'!$D$5:$D$72,CLUBS!$B11,'MI H'!$N$5:$N$72)+SUMIF('CA F'!$D$5:$D$72,CLUBS!$B11,'CA F'!$N$5:$N$72)+SUMIF('CA H'!$D$5:$D$72,CLUBS!$B11,'CA H'!$N$5:$N$72)+SUMIF('JU F'!$D$5:$D$72,CLUBS!$B11,'JU F'!$N$5:$N$72)+SUMIF('JU H'!$D$5:$D$72,CLUBS!$B11,'JU H'!$N$5:$N$72)</f>
        <v>0</v>
      </c>
      <c r="M11" s="68">
        <f>COUNTIFS('MP F'!$D$5:$D$72,CLUBS!$B11,'MP F'!$O$5:$O$72,"&gt;0")+COUNTIFS('MP H'!$D$5:$D$72,CLUBS!$B11,'MP H'!$O$5:$O$72,"&gt;0")+COUNTIFS('PO F'!$D$5:$D$72,CLUBS!$B11,'PO F'!$O$5:$O$72,"&gt;0")+COUNTIFS('PO H'!$D$5:$D$72,CLUBS!$B11,'PO H'!$O$5:$O$72,"&gt;0")+COUNTIFS('PU F'!$D$5:$D$72,CLUBS!$B11,'PU F'!$O$5:$O$72,"&gt;0")+COUNTIFS('PU H'!$D$5:$D$72,CLUBS!$B11,'PU H'!$O$5:$O$72,"&gt;0")+COUNTIFS('BE F'!$D$5:$D$72,CLUBS!$B11,'BE F'!$O$5:$O$72,"&gt;0")+COUNTIFS('BE H'!$D$5:$D$72,CLUBS!$B11,'BE H'!$O$5:$O$72,"&gt;0")+COUNTIFS('MI F'!$D$5:$D$72,CLUBS!$B11,'MI F'!$O$5:$O$72,"&gt;0")+COUNTIFS('MI H'!$D$5:$D$72,CLUBS!$B11,'MI H'!$O$5:$O$72,"&gt;0")+COUNTIFS('CA F'!$D$5:$D$72,CLUBS!$B11,'CA F'!$O$5:$O$72,"&gt;0")+COUNTIFS('CA H'!$D$5:$D$72,CLUBS!$B11,'CA H'!$O$5:$O$72,"&gt;0")+COUNTIFS('JU F'!$D$5:$D$72,CLUBS!$B11,'JU F'!$O$5:$O$72,"&gt;0")+COUNTIFS('JU H'!$D$5:$D$72,CLUBS!$B11,'JU H'!$O$5:$O$72,"&gt;0")</f>
        <v>0</v>
      </c>
      <c r="N11" s="68">
        <f>SUMIF('MP F'!$D$5:$D$72,CLUBS!$B11,'MP F'!$P$5:$P$72)+SUMIF('MP H'!$D$5:$D$72,CLUBS!$B11,'MP H'!$P$5:$P$72)+SUMIF('PO F'!$D$5:$D$72,CLUBS!$B11,'PO F'!$P$5:$P$72)+SUMIF('PO H'!$D$5:$D$72,CLUBS!$B11,'PO H'!$P$5:$P$72)+SUMIF('PU F'!$D$5:$D$72,CLUBS!$B11,'PU F'!$P$5:$P$72)+SUMIF('PU H'!$D$5:$D$72,CLUBS!$B11,'PU H'!$P$5:$P$72)+SUMIF('BE F'!$D$5:$D$72,CLUBS!$B11,'BE F'!$P$5:$P$72)+SUMIF('BE H'!$D$5:$D$72,CLUBS!$B11,'BE H'!$P$5:$P$72)+SUMIF('MI F'!$D$5:$D$72,CLUBS!$B11,'MI F'!$P$5:$P$72)+SUMIF('MI H'!$D$5:$D$72,CLUBS!$B11,'MI H'!$P$5:$P$72)+SUMIF('CA F'!$D$5:$D$72,CLUBS!$B11,'CA F'!$P$5:$P$72)+SUMIF('CA H'!$D$5:$D$72,CLUBS!$B11,'CA H'!$P$5:$P$72)+SUMIF('JU F'!$D$5:$D$72,CLUBS!$B11,'JU F'!$P$5:$P$72)+SUMIF('JU H'!$D$5:$D$72,CLUBS!$B11,'JU H'!$P$5:$P$72)</f>
        <v>0</v>
      </c>
      <c r="O11" s="26">
        <f>COUNTIFS('MP F'!$D$5:$D$72,CLUBS!$B11,'MP F'!$Q$5:$Q$72,"&gt;0")+COUNTIFS('MP H'!$D$5:$D$72,CLUBS!$B11,'MP H'!$Q$5:$Q$72,"&gt;0")+COUNTIFS('PO F'!$D$5:$D$72,CLUBS!$B11,'PO F'!$Q$5:$Q$72,"&gt;0")+COUNTIFS('PO H'!$D$5:$D$72,CLUBS!$B11,'PO H'!$Q$5:$Q$72,"&gt;0")+COUNTIFS('PU F'!$D$5:$D$72,CLUBS!$B11,'PU F'!$Q$5:$Q$72,"&gt;0")+COUNTIFS('PU H'!$D$5:$D$72,CLUBS!$B11,'PU H'!$Q$5:$Q$72,"&gt;0")+COUNTIFS('BE F'!$D$5:$D$72,CLUBS!$B11,'BE F'!$Q$5:$Q$72,"&gt;0")+COUNTIFS('BE H'!$D$5:$D$72,CLUBS!$B11,'BE H'!$Q$5:$Q$72,"&gt;0")+COUNTIFS('MI F'!$D$5:$D$72,CLUBS!$B11,'MI F'!$Q$5:$Q$72,"&gt;0")+COUNTIFS('MI H'!$D$5:$D$72,CLUBS!$B11,'MI H'!$Q$5:$Q$72,"&gt;0")+COUNTIFS('CA F'!$D$5:$D$72,CLUBS!$B11,'CA F'!$Q$5:$Q$72,"&gt;0")+COUNTIFS('CA H'!$D$5:$D$72,CLUBS!$B11,'CA H'!$Q$5:$Q$72,"&gt;0")+COUNTIFS('JU F'!$D$5:$D$72,CLUBS!$B11,'JU F'!$Q$5:$Q$72,"&gt;0")+COUNTIFS('JU H'!$D$5:$D$72,CLUBS!$B11,'JU H'!$Q$5:$Q$72,"&gt;0")</f>
        <v>0</v>
      </c>
      <c r="P11" s="26">
        <f>SUMIF('MP F'!$D$5:$D$72,CLUBS!$B11,'MP F'!$R$5:$R$72)+SUMIF('MP H'!$D$5:$D$72,CLUBS!$B11,'MP H'!$R$5:$R$72)+SUMIF('PO F'!$D$5:$D$72,CLUBS!$B11,'PO F'!$R$5:$R$72)+SUMIF('PO H'!$D$5:$D$72,CLUBS!$B11,'PO H'!$R$5:$R$72)+SUMIF('PU F'!$D$5:$D$72,CLUBS!$B11,'PU F'!$R$5:$R$72)+SUMIF('PU H'!$D$5:$D$72,CLUBS!$B11,'PU H'!$R$5:$R$72)+SUMIF('BE F'!$D$5:$D$72,CLUBS!$B11,'BE F'!$R$5:$R$72)+SUMIF('BE H'!$D$5:$D$72,CLUBS!$B11,'BE H'!$R$5:$R$72)+SUMIF('MI F'!$D$5:$D$72,CLUBS!$B11,'MI F'!$R$5:$R$72)+SUMIF('MI H'!$D$5:$D$72,CLUBS!$B11,'MI H'!$R$5:$R$72)+SUMIF('CA F'!$D$5:$D$72,CLUBS!$B11,'CA F'!$R$5:$R$72)+SUMIF('CA H'!$D$5:$D$72,CLUBS!$B11,'CA H'!$R$5:$R$72)+SUMIF('JU F'!$D$5:$D$72,CLUBS!$B11,'JU F'!$R$5:$R$72)+SUMIF('JU H'!$D$5:$D$72,CLUBS!$B11,'JU H'!$R$5:$R$72)</f>
        <v>0</v>
      </c>
      <c r="Q11" s="68">
        <f>COUNTIFS('MP F'!$D$5:$D$72,CLUBS!$B11,'MP F'!$S$5:$S$72,"&gt;0")+COUNTIFS('MP H'!$D$5:$D$72,CLUBS!$B11,'MP H'!$S$5:$S$72,"&gt;0")+COUNTIFS('PO F'!$D$5:$D$72,CLUBS!$B11,'PO F'!$S$5:$S$72,"&gt;0")+COUNTIFS('PO H'!$D$5:$D$72,CLUBS!$B11,'PO H'!$S$5:$S$72,"&gt;0")+COUNTIFS('PU F'!$D$5:$D$72,CLUBS!$B11,'PU F'!$S$5:$S$72,"&gt;0")+COUNTIFS('PU H'!$D$5:$D$72,CLUBS!$B11,'PU H'!$S$5:$S$72,"&gt;0")+COUNTIFS('BE F'!$D$5:$D$72,CLUBS!$B11,'BE F'!$S$5:$S$72,"&gt;0")+COUNTIFS('BE H'!$D$5:$D$72,CLUBS!$B11,'BE H'!$S$5:$S$72,"&gt;0")+COUNTIFS('MI F'!$D$5:$D$72,CLUBS!$B11,'MI F'!$S$5:$S$72,"&gt;0")+COUNTIFS('MI H'!$D$5:$D$72,CLUBS!$B11,'MI H'!$S$5:$S$72,"&gt;0")+COUNTIFS('CA F'!$D$5:$D$72,CLUBS!$B11,'CA F'!$S$5:$S$72,"&gt;0")+COUNTIFS('CA H'!$D$5:$D$72,CLUBS!$B11,'CA H'!$S$5:$S$72,"&gt;0")+COUNTIFS('JU F'!$D$5:$D$72,CLUBS!$B11,'JU F'!$S$5:$S$72,"&gt;0")+COUNTIFS('JU H'!$D$5:$D$72,CLUBS!$B11,'JU H'!$S$5:$S$72,"&gt;0")</f>
        <v>0</v>
      </c>
      <c r="R11" s="68">
        <f>SUMIF('MP F'!$D$5:$D$72,CLUBS!$B11,'MP F'!$T$5:$T$72)+SUMIF('MP H'!$D$5:$D$72,CLUBS!$B11,'MP H'!$T$5:$T$72)+SUMIF('PO F'!$D$5:$D$72,CLUBS!$B11,'PO F'!$T$5:$T$72)+SUMIF('PO H'!$D$5:$D$72,CLUBS!$B11,'PO H'!$T$5:$T$72)+SUMIF('PU F'!$D$5:$D$72,CLUBS!$B11,'PU F'!$T$5:$T$72)+SUMIF('PU H'!$D$5:$D$72,CLUBS!$B11,'PU H'!$T$5:$T$72)+SUMIF('BE F'!$D$5:$D$72,CLUBS!$B11,'BE F'!$T$5:$T$72)+SUMIF('BE H'!$D$5:$D$72,CLUBS!$B11,'BE H'!$T$5:$T$72)+SUMIF('MI F'!$D$5:$D$72,CLUBS!$B11,'MI F'!$T$5:$T$72)+SUMIF('MI H'!$D$5:$D$72,CLUBS!$B11,'MI H'!$T$5:$T$72)+SUMIF('CA F'!$D$5:$D$72,CLUBS!$B11,'CA F'!$T$5:$T$72)+SUMIF('CA H'!$D$5:$D$72,CLUBS!$B11,'CA H'!$T$5:$T$72)+SUMIF('JU F'!$D$5:$D$72,CLUBS!$B11,'JU F'!$T$5:$T$72)+SUMIF('JU H'!$D$5:$D$72,CLUBS!$B11,'JU H'!$T$5:$T$72)</f>
        <v>0</v>
      </c>
      <c r="S11" s="26">
        <f>COUNTIFS('MP F'!$D$5:$D$72,CLUBS!$B11,'MP F'!$U$5:$U$72,"&gt;0")+COUNTIFS('MP H'!$D$5:$D$72,CLUBS!$B11,'MP H'!$U$5:$U$72,"&gt;0")+COUNTIFS('PO F'!$D$5:$D$72,CLUBS!$B11,'PO F'!$U$5:$U$72,"&gt;0")+COUNTIFS('PO H'!$D$5:$D$72,CLUBS!$B11,'PO H'!$U$5:$U$72,"&gt;0")+COUNTIFS('PU F'!$D$5:$D$72,CLUBS!$B11,'PU F'!$U$5:$U$72,"&gt;0")+COUNTIFS('PU H'!$D$5:$D$72,CLUBS!$B11,'PU H'!$U$5:$U$72,"&gt;0")+COUNTIFS('BE F'!$D$5:$D$72,CLUBS!$B11,'BE F'!$U$5:$U$72,"&gt;0")+COUNTIFS('BE H'!$D$5:$D$72,CLUBS!$B11,'BE H'!$U$5:$U$72,"&gt;0")+COUNTIFS('MI F'!$D$5:$D$72,CLUBS!$B11,'MI F'!$U$5:$U$72,"&gt;0")+COUNTIFS('MI H'!$D$5:$D$72,CLUBS!$B11,'MI H'!$U$5:$U$72,"&gt;0")+COUNTIFS('CA F'!$D$5:$D$72,CLUBS!$B11,'CA F'!$U$5:$U$72,"&gt;0")+COUNTIFS('CA H'!$D$5:$D$72,CLUBS!$B11,'CA H'!$U$5:$U$72,"&gt;0")+COUNTIFS('JU F'!$D$5:$D$72,CLUBS!$B11,'JU F'!$U$5:$U$72,"&gt;0")+COUNTIFS('JU H'!$D$5:$D$72,CLUBS!$B11,'JU H'!$U$5:$U$72,"&gt;0")</f>
        <v>0</v>
      </c>
      <c r="T11" s="26">
        <f>SUMIF('MP F'!$D$5:$D$72,CLUBS!$B11,'MP F'!$V$5:$V$72)+SUMIF('MP H'!$D$5:$D$72,CLUBS!$B11,'MP H'!$V$5:$V$72)+SUMIF('PO F'!$D$5:$D$72,CLUBS!$B11,'PO F'!$V$5:$V$72)+SUMIF('PO H'!$D$5:$D$72,CLUBS!$B11,'PO H'!$V$5:$V$72)+SUMIF('PU F'!$D$5:$D$72,CLUBS!$B11,'PU F'!$V$5:$V$72)+SUMIF('PU H'!$D$5:$D$72,CLUBS!$B11,'PU H'!$V$5:$V$72)+SUMIF('BE F'!$D$5:$D$72,CLUBS!$B11,'BE F'!$V$5:$V$72)+SUMIF('BE H'!$D$5:$D$72,CLUBS!$B11,'BE H'!$V$5:$V$72)+SUMIF('MI F'!$D$5:$D$72,CLUBS!$B11,'MI F'!$V$5:$V$72)+SUMIF('MI H'!$D$5:$D$72,CLUBS!$B11,'MI H'!$V$5:$V$72)+SUMIF('CA F'!$D$5:$D$72,CLUBS!$B11,'CA F'!$V$5:$V$72)+SUMIF('CA H'!$D$5:$D$72,CLUBS!$B11,'CA H'!$V$5:$V$72)+SUMIF('JU F'!$D$5:$D$72,CLUBS!$B11,'JU F'!$V$5:$V$72)+SUMIF('JU H'!$D$5:$D$72,CLUBS!$B11,'JU H'!$V$5:$V$72)</f>
        <v>0</v>
      </c>
      <c r="U11" s="68">
        <f>COUNTIFS('MP F'!$D$5:$D$72,CLUBS!$B11,'MP F'!$W$5:$W$72,"&gt;0")+COUNTIFS('MP H'!$D$5:$D$72,CLUBS!$B11,'MP H'!$W$5:$W$72,"&gt;0")+COUNTIFS('PO F'!$D$5:$D$72,CLUBS!$B11,'PO F'!$W$5:$W$72,"&gt;0")+COUNTIFS('PO H'!$D$5:$D$72,CLUBS!$B11,'PO H'!$W$5:$W$72,"&gt;0")+COUNTIFS('PU F'!$D$5:$D$72,CLUBS!$B11,'PU F'!$W$5:$W$72,"&gt;0")+COUNTIFS('PU H'!$D$5:$D$72,CLUBS!$B11,'PU H'!$W$5:$W$72,"&gt;0")+COUNTIFS('BE F'!$D$5:$D$72,CLUBS!$B11,'BE F'!$W$5:$W$72,"&gt;0")+COUNTIFS('BE H'!$D$5:$D$72,CLUBS!$B11,'BE H'!$W$5:$W$72,"&gt;0")+COUNTIFS('MI F'!$D$5:$D$72,CLUBS!$B11,'MI F'!$W$5:$W$72,"&gt;0")+COUNTIFS('MI H'!$D$5:$D$72,CLUBS!$B11,'MI H'!$W$5:$W$72,"&gt;0")+COUNTIFS('CA F'!$D$5:$D$72,CLUBS!$B11,'CA F'!$W$5:$W$72,"&gt;0")+COUNTIFS('CA H'!$D$5:$D$72,CLUBS!$B11,'CA H'!$W$5:$W$72,"&gt;0")+COUNTIFS('JU F'!$D$5:$D$72,CLUBS!$B11,'JU F'!$W$5:$W$72,"&gt;0")+COUNTIFS('JU H'!$D$5:$D$72,CLUBS!$B11,'JU H'!$W$5:$W$72,"&gt;0")</f>
        <v>0</v>
      </c>
      <c r="V11" s="68">
        <f>SUMIF('MP F'!$D$5:$D$72,CLUBS!$B11,'MP F'!$X$5:$X$72)+SUMIF('MP H'!$D$5:$D$72,CLUBS!$B11,'MP H'!$X$5:$X$72)+SUMIF('PO F'!$D$5:$D$72,CLUBS!$B11,'PO F'!$X$5:$X$72)+SUMIF('PO H'!$D$5:$D$72,CLUBS!$B11,'PO H'!$X$5:$X$72)+SUMIF('PU F'!$D$5:$D$72,CLUBS!$B11,'PU F'!$X$5:$X$72)+SUMIF('PU H'!$D$5:$D$72,CLUBS!$B11,'PU H'!$X$5:$X$72)+SUMIF('BE F'!$D$5:$D$72,CLUBS!$B11,'BE F'!$X$5:$X$72)+SUMIF('BE H'!$D$5:$D$72,CLUBS!$B11,'BE H'!$X$5:$X$72)+SUMIF('MI F'!$D$5:$D$72,CLUBS!$B11,'MI F'!$X$5:$X$72)+SUMIF('MI H'!$D$5:$D$72,CLUBS!$B11,'MI H'!$X$5:$X$72)+SUMIF('CA F'!$D$5:$D$72,CLUBS!$B11,'CA F'!$X$5:$X$72)+SUMIF('CA H'!$D$5:$D$72,CLUBS!$B11,'CA H'!$X$5:$X$72)+SUMIF('JU F'!$D$5:$D$72,CLUBS!$B11,'JU F'!$X$5:$X$72)+SUMIF('JU H'!$D$5:$D$72,CLUBS!$B11,'JU H'!$X$5:$X$72)</f>
        <v>0</v>
      </c>
      <c r="W11" s="26">
        <f>COUNTIFS('MP F'!$D$5:$D$72,CLUBS!$B11,'MP F'!$Y$5:$Y$72,"&gt;0")+COUNTIFS('MP H'!$D$5:$D$72,CLUBS!$B11,'MP H'!$Y$5:$Y$72,"&gt;0")+COUNTIFS('PO F'!$D$5:$D$72,CLUBS!$B11,'PO F'!$Y$5:$Y$72,"&gt;0")+COUNTIFS('PO H'!$D$5:$D$72,CLUBS!$B11,'PO H'!$Y$5:$Y$72,"&gt;0")+COUNTIFS('PU F'!$D$5:$D$72,CLUBS!$B11,'PU F'!$Y$5:$Y$72,"&gt;0")+COUNTIFS('PU H'!$D$5:$D$72,CLUBS!$B11,'PU H'!$Y$5:$Y$72,"&gt;0")+COUNTIFS('BE F'!$D$5:$D$72,CLUBS!$B11,'BE F'!$Y$5:$Y$72,"&gt;0")+COUNTIFS('BE H'!$D$5:$D$72,CLUBS!$B11,'BE H'!$Y$5:$Y$72,"&gt;0")+COUNTIFS('MI F'!$D$5:$D$72,CLUBS!$B11,'MI F'!$Y$5:$Y$72,"&gt;0")+COUNTIFS('MI H'!$D$5:$D$72,CLUBS!$B11,'MI H'!$Y$5:$Y$72,"&gt;0")+COUNTIFS('CA F'!$D$5:$D$72,CLUBS!$B11,'CA F'!$Y$5:$Y$72,"&gt;0")+COUNTIFS('CA H'!$D$5:$D$72,CLUBS!$B11,'CA H'!$Y$5:$Y$72,"&gt;0")+COUNTIFS('JU F'!$D$5:$D$72,CLUBS!$B11,'JU F'!$Y$5:$Y$72,"&gt;0")+COUNTIFS('JU H'!$D$5:$D$72,CLUBS!$B11,'JU H'!$Y$5:$Y$72,"&gt;0")</f>
        <v>0</v>
      </c>
      <c r="X11" s="26">
        <f>SUMIF('MP F'!$D$5:$D$72,CLUBS!$B11,'MP F'!$Z$5:$Z$72)+SUMIF('MP H'!$D$5:$D$72,CLUBS!$B11,'MP H'!$Z$5:$Z$72)+SUMIF('PO F'!$D$5:$D$72,CLUBS!$B11,'PO F'!$Z$5:$Z$72)+SUMIF('PO H'!$D$5:$D$72,CLUBS!$B11,'PO H'!$Z$5:$Z$72)+SUMIF('PU F'!$D$5:$D$72,CLUBS!$B11,'PU F'!$Z$5:$Z$72)+SUMIF('PU H'!$D$5:$D$72,CLUBS!$B11,'PU H'!$Z$5:$Z$72)+SUMIF('BE F'!$D$5:$D$72,CLUBS!$B11,'BE F'!$Z$5:$Z$72)+SUMIF('BE H'!$D$5:$D$72,CLUBS!$B11,'BE H'!$Z$5:$Z$72)+SUMIF('MI F'!$D$5:$D$72,CLUBS!$B11,'MI F'!$Z$5:$Z$72)+SUMIF('MI H'!$D$5:$D$72,CLUBS!$B11,'MI H'!$Z$5:$Z$72)+SUMIF('CA F'!$D$5:$D$72,CLUBS!$B11,'CA F'!$Z$5:$Z$72)+SUMIF('CA H'!$D$5:$D$72,CLUBS!$B11,'CA H'!$Z$5:$Z$72)+SUMIF('JU F'!$D$5:$D$72,CLUBS!$B11,'JU F'!$Z$5:$Z$72)+SUMIF('JU H'!$D$5:$D$72,CLUBS!$B11,'JU H'!$Z$5:$Z$72)</f>
        <v>0</v>
      </c>
      <c r="Y11" s="26">
        <f>COUNTIFS('MP F'!$D$5:$D$72,CLUBS!$B11,'MP F'!$AA$5:$AA$72,"&gt;0")+COUNTIFS('MP H'!$D$5:$D$72,CLUBS!$B11,'MP H'!$AA$5:$AA$72,"&gt;0")+COUNTIFS('PO F'!$D$5:$D$72,CLUBS!$B11,'PO F'!$AA$5:$AA$72,"&gt;0")+COUNTIFS('PO H'!$D$5:$D$72,CLUBS!$B11,'PO H'!$AA$5:$AA$72,"&gt;0")+COUNTIFS('PU F'!$D$5:$D$72,CLUBS!$B11,'PU F'!$AA$5:$AA$72,"&gt;0")+COUNTIFS('PU H'!$D$5:$D$72,CLUBS!$B11,'PU H'!$AA$5:$AA$72,"&gt;0")+COUNTIFS('BE F'!$D$5:$D$72,CLUBS!$B11,'BE F'!$AA$5:$AA$72,"&gt;0")+COUNTIFS('BE H'!$D$5:$D$72,CLUBS!$B11,'BE H'!$AA$5:$AA$72,"&gt;0")+COUNTIFS('MI F'!$D$5:$D$72,CLUBS!$B11,'MI F'!$AA$5:$AA$72,"&gt;0")+COUNTIFS('MI H'!$D$5:$D$72,CLUBS!$B11,'MI H'!$AA$5:$AA$72,"&gt;0")+COUNTIFS('CA F'!$D$5:$D$72,CLUBS!$B11,'CA F'!$AA$5:$AA$72,"&gt;0")+COUNTIFS('CA H'!$D$5:$D$72,CLUBS!$B11,'CA H'!$AA$5:$AA$72,"&gt;0")+COUNTIFS('JU F'!$D$5:$D$72,CLUBS!$B11,'JU F'!$AA$5:$AA$72,"&gt;0")+COUNTIFS('JU H'!$D$5:$D$72,CLUBS!$B11,'JU H'!$AA$5:$AA$72,"&gt;0")</f>
        <v>0</v>
      </c>
      <c r="Z11" s="26">
        <f>SUMIF('MP F'!$D$5:$D$72,CLUBS!$B11,'MP F'!$AB$5:$AB$72)+SUMIF('MP H'!$D$5:$D$72,CLUBS!$B11,'MP H'!$AB$5:$AB$72)+SUMIF('PO F'!$D$5:$D$72,CLUBS!$B11,'PO F'!$AB$5:$AB$72)+SUMIF('PO H'!$D$5:$D$72,CLUBS!$B11,'PO H'!$AB$5:$AB$72)+SUMIF('PU F'!$D$5:$D$72,CLUBS!$B11,'PU F'!$AB$5:$AB$72)+SUMIF('PU H'!$D$5:$D$72,CLUBS!$B11,'PU H'!$AB$5:$AB$72)+SUMIF('BE F'!$D$5:$D$72,CLUBS!$B11,'BE F'!$AB$5:$AB$72)+SUMIF('BE H'!$D$5:$D$72,CLUBS!$B11,'BE H'!$AB$5:$AB$72)+SUMIF('MI F'!$D$5:$D$72,CLUBS!$B11,'MI F'!$AB$5:$AB$72)+SUMIF('MI H'!$D$5:$D$72,CLUBS!$B11,'MI H'!$AB$5:$AB$72)+SUMIF('CA F'!$D$5:$D$72,CLUBS!$B11,'CA F'!$AB$5:$AB$72)+SUMIF('CA H'!$D$5:$D$72,CLUBS!$B11,'CA H'!$AB$5:$AB$72)+SUMIF('JU F'!$D$5:$D$72,CLUBS!$B11,'JU F'!$AB$5:$AB$72)+SUMIF('JU H'!$D$5:$D$72,CLUBS!$B11,'JU H'!$AB$5:$AB$72)</f>
        <v>0</v>
      </c>
      <c r="AA11" s="26">
        <f>COUNTIFS('MP F'!$D$5:$D$72,CLUBS!$B11,'MP F'!$AC$5:$AC$72,"&gt;0")+COUNTIFS('MP H'!$D$5:$D$72,CLUBS!$B11,'MP H'!$AC$5:$AC$72,"&gt;0")+COUNTIFS('PO F'!$D$5:$D$72,CLUBS!$B11,'PO F'!$AC$5:$AC$72,"&gt;0")+COUNTIFS('PO H'!$D$5:$D$72,CLUBS!$B11,'PO H'!$AC$5:$AC$72,"&gt;0")+COUNTIFS('PU F'!$D$5:$D$72,CLUBS!$B11,'PU F'!$AC$5:$AC$72,"&gt;0")+COUNTIFS('PU H'!$D$5:$D$72,CLUBS!$B11,'PU H'!$AC$5:$AC$72,"&gt;0")+COUNTIFS('BE F'!$D$5:$D$72,CLUBS!$B11,'BE F'!$AC$5:$AC$72,"&gt;0")+COUNTIFS('BE H'!$D$5:$D$72,CLUBS!$B11,'BE H'!$AC$5:$AC$72,"&gt;0")+COUNTIFS('MI F'!$D$5:$D$72,CLUBS!$B11,'MI F'!$AC$5:$AC$72,"&gt;0")+COUNTIFS('MI H'!$D$5:$D$72,CLUBS!$B11,'MI H'!$AC$5:$AC$72,"&gt;0")+COUNTIFS('CA F'!$D$5:$D$72,CLUBS!$B11,'CA F'!$AC$5:$AC$72,"&gt;0")+COUNTIFS('CA H'!$D$5:$D$72,CLUBS!$B11,'CA H'!$AC$5:$AC$72,"&gt;0")+COUNTIFS('JU F'!$D$5:$D$72,CLUBS!$B11,'JU F'!$AC$5:$AC$72,"&gt;0")+COUNTIFS('JU H'!$D$5:$D$72,CLUBS!$B11,'JU H'!$AC$5:$AC$72,"&gt;0")</f>
        <v>0</v>
      </c>
      <c r="AB11" s="26">
        <f>SUMIF('MP F'!$D$5:$D$72,CLUBS!$B11,'MP F'!$AD$5:$AD$72)+SUMIF('MP H'!$D$5:$D$72,CLUBS!$B11,'MP H'!$AD$5:$AD$72)+SUMIF('PO F'!$D$5:$D$72,CLUBS!$B11,'PO F'!$AD$5:$AD$72)+SUMIF('PO H'!$D$5:$D$72,CLUBS!$B11,'PO H'!$AD$5:$AD$72)+SUMIF('PU F'!$D$5:$D$72,CLUBS!$B11,'PU F'!$AD$5:$AD$72)+SUMIF('PU H'!$D$5:$D$72,CLUBS!$B11,'PU H'!$AD$5:$AD$72)+SUMIF('BE F'!$D$5:$D$72,CLUBS!$B11,'BE F'!$AD$5:$AD$72)+SUMIF('BE H'!$D$5:$D$72,CLUBS!$B11,'BE H'!$AD$5:$AD$72)+SUMIF('MI F'!$D$5:$D$72,CLUBS!$B11,'MI F'!$AD$5:$AD$72)+SUMIF('MI H'!$D$5:$D$72,CLUBS!$B11,'MI H'!$AD$5:$AD$72)+SUMIF('CA F'!$D$5:$D$72,CLUBS!$B11,'CA F'!$AD$5:$AD$72)+SUMIF('CA H'!$D$5:$D$72,CLUBS!$B11,'CA H'!$AD$5:$AD$72)+SUMIF('JU F'!$D$5:$D$72,CLUBS!$B11,'JU F'!$AD$5:$AD$72)+SUMIF('JU H'!$D$5:$D$72,CLUBS!$B11,'JU H'!$AD$5:$AD$72)</f>
        <v>0</v>
      </c>
      <c r="AC11" s="26">
        <f>COUNTIFS('MP F'!$D$5:$D$72,CLUBS!$B11,'MP F'!$AE$5:$AE$72,"&gt;0")+COUNTIFS('MP H'!$D$5:$D$72,CLUBS!$B11,'MP H'!$AE$5:$AE$72,"&gt;0")+COUNTIFS('PO F'!$D$5:$D$72,CLUBS!$B11,'PO F'!$AE$5:$AE$72,"&gt;0")+COUNTIFS('PO H'!$D$5:$D$72,CLUBS!$B11,'PO H'!$AE$5:$AE$72,"&gt;0")+COUNTIFS('PU F'!$D$5:$D$72,CLUBS!$B11,'PU F'!$AE$5:$AE$72,"&gt;0")+COUNTIFS('PU H'!$D$5:$D$72,CLUBS!$B11,'PU H'!$AE$5:$AE$72,"&gt;0")+COUNTIFS('BE F'!$D$5:$D$72,CLUBS!$B11,'BE F'!$AE$5:$AE$72,"&gt;0")+COUNTIFS('BE H'!$D$5:$D$72,CLUBS!$B11,'BE H'!$AE$5:$AE$72,"&gt;0")+COUNTIFS('MI F'!$D$5:$D$72,CLUBS!$B11,'MI F'!$AE$5:$AE$72,"&gt;0")+COUNTIFS('MI H'!$D$5:$D$72,CLUBS!$B11,'MI H'!$AE$5:$AE$72,"&gt;0")+COUNTIFS('CA F'!$D$5:$D$72,CLUBS!$B11,'CA F'!$AE$5:$AE$72,"&gt;0")+COUNTIFS('CA H'!$D$5:$D$72,CLUBS!$B11,'CA H'!$AE$5:$AE$72,"&gt;0")+COUNTIFS('JU F'!$D$5:$D$72,CLUBS!$B11,'JU F'!$AE$5:$AE$72,"&gt;0")+COUNTIFS('JU H'!$D$5:$D$72,CLUBS!$B11,'JU H'!$AE$5:$AE$72,"&gt;0")</f>
        <v>0</v>
      </c>
      <c r="AD11" s="26">
        <f>SUMIF('MP F'!$D$5:$D$72,CLUBS!$B11,'MP F'!$AF$5:$AF$72)+SUMIF('MP H'!$D$5:$D$72,CLUBS!$B11,'MP H'!$AF$5:$AF$72)+SUMIF('PO F'!$D$5:$D$72,CLUBS!$B11,'PO F'!$AF$5:$AF$72)+SUMIF('PO H'!$D$5:$D$72,CLUBS!$B11,'PO H'!$AF$5:$AF$72)+SUMIF('PU F'!$D$5:$D$72,CLUBS!$B11,'PU F'!$AF$5:$AF$72)+SUMIF('PU H'!$D$5:$D$72,CLUBS!$B11,'PU H'!$AF$5:$AF$72)+SUMIF('BE F'!$D$5:$D$72,CLUBS!$B11,'BE F'!$AF$5:$AF$72)+SUMIF('BE H'!$D$5:$D$72,CLUBS!$B11,'BE H'!$AF$5:$AF$72)+SUMIF('MI F'!$D$5:$D$72,CLUBS!$B11,'MI F'!$AF$5:$AF$72)+SUMIF('MI H'!$D$5:$D$72,CLUBS!$B11,'MI H'!$AF$5:$AF$72)+SUMIF('CA F'!$D$5:$D$72,CLUBS!$B11,'CA F'!$AF$5:$AF$72)+SUMIF('CA H'!$D$5:$D$72,CLUBS!$B11,'CA H'!$AF$5:$AF$72)+SUMIF('JU F'!$D$5:$D$72,CLUBS!$B11,'JU F'!$AF$5:$AF$72)+SUMIF('JU H'!$D$5:$D$72,CLUBS!$B11,'JU H'!$AF$5:$AF$72)</f>
        <v>0</v>
      </c>
      <c r="AE11" s="26">
        <f>COUNTIFS('MP F'!$D$5:$D$72,CLUBS!$B11,'MP F'!$AG$5:$AG$72,"&gt;0")+COUNTIFS('MP H'!$D$5:$D$72,CLUBS!$B11,'MP H'!$AG$5:$AG$72,"&gt;0")+COUNTIFS('PO F'!$D$5:$D$72,CLUBS!$B11,'PO F'!$AG$5:$AG$72,"&gt;0")+COUNTIFS('PO H'!$D$5:$D$72,CLUBS!$B11,'PO H'!$AG$5:$AG$72,"&gt;0")+COUNTIFS('PU F'!$D$5:$D$72,CLUBS!$B11,'PU F'!$AG$5:$AG$72,"&gt;0")+COUNTIFS('PU H'!$D$5:$D$72,CLUBS!$B11,'PU H'!$AG$5:$AG$72,"&gt;0")+COUNTIFS('BE F'!$D$5:$D$72,CLUBS!$B11,'BE F'!$AG$5:$AG$72,"&gt;0")+COUNTIFS('BE H'!$D$5:$D$72,CLUBS!$B11,'BE H'!$AG$5:$AG$72,"&gt;0")+COUNTIFS('MI F'!$D$5:$D$72,CLUBS!$B11,'MI F'!$AG$5:$AG$72,"&gt;0")+COUNTIFS('MI H'!$D$5:$D$72,CLUBS!$B11,'MI H'!$AG$5:$AG$72,"&gt;0")+COUNTIFS('CA F'!$D$5:$D$72,CLUBS!$B11,'CA F'!$AG$5:$AG$72,"&gt;0")+COUNTIFS('CA H'!$D$5:$D$72,CLUBS!$B11,'CA H'!$AG$5:$AG$72,"&gt;0")+COUNTIFS('JU F'!$D$5:$D$72,CLUBS!$B11,'JU F'!$AG$5:$AG$72,"&gt;0")+COUNTIFS('JU H'!$D$5:$D$72,CLUBS!$B11,'JU H'!$AG$5:$AG$72,"&gt;0")</f>
        <v>0</v>
      </c>
      <c r="AF11" s="26">
        <f>SUMIF('MP F'!$D$5:$D$72,CLUBS!$B11,'MP F'!$AH$5:$AH$72)+SUMIF('MP H'!$D$5:$D$72,CLUBS!$B11,'MP H'!$AH$5:$AH$72)+SUMIF('PO F'!$D$5:$D$72,CLUBS!$B11,'PO F'!$AH$5:$AH$72)+SUMIF('PO H'!$D$5:$D$72,CLUBS!$B11,'PO H'!$AH$5:$AH$72)+SUMIF('PU F'!$D$5:$D$72,CLUBS!$B11,'PU F'!$AH$5:$AH$72)+SUMIF('PU H'!$D$5:$D$72,CLUBS!$B11,'PU H'!$AH$5:$AH$72)+SUMIF('BE F'!$D$5:$D$72,CLUBS!$B11,'BE F'!$AH$5:$AH$72)+SUMIF('BE H'!$D$5:$D$72,CLUBS!$B11,'BE H'!$AH$5:$AH$72)+SUMIF('MI F'!$D$5:$D$72,CLUBS!$B11,'MI F'!$AH$5:$AH$72)+SUMIF('MI H'!$D$5:$D$72,CLUBS!$B11,'MI H'!$AH$5:$AH$72)+SUMIF('CA F'!$D$5:$D$72,CLUBS!$B11,'CA F'!$AH$5:$AH$72)+SUMIF('CA H'!$D$5:$D$72,CLUBS!$B11,'CA H'!$AH$5:$AH$72)+SUMIF('JU F'!$D$5:$D$72,CLUBS!$B11,'JU F'!$AH$5:$AH$72)+SUMIF('JU H'!$D$5:$D$72,CLUBS!$B11,'JU H'!$AH$5:$AH$72)</f>
        <v>0</v>
      </c>
      <c r="AG11" s="16">
        <f t="shared" si="1"/>
        <v>0</v>
      </c>
      <c r="AH11" s="28">
        <f t="shared" si="2"/>
        <v>0</v>
      </c>
      <c r="AI11" s="29">
        <f t="shared" si="3"/>
        <v>0</v>
      </c>
      <c r="AJ11" s="14">
        <f>COUNTIF('Licenciés Jeunes 2023'!F:F,CLUBS!B11)</f>
        <v>0</v>
      </c>
      <c r="AK11" s="27">
        <f t="shared" si="4"/>
        <v>0</v>
      </c>
      <c r="AL11" s="22"/>
    </row>
    <row r="12" spans="1:38" ht="13.5">
      <c r="A12" s="34">
        <f t="shared" si="0"/>
        <v>14</v>
      </c>
      <c r="B12" s="64" t="s">
        <v>108</v>
      </c>
      <c r="C12" s="14">
        <f>COUNTIFS('MP F'!$D$5:$D$72,CLUBS!$B12,'MP F'!$E$5:$E$72,"&gt;0")+COUNTIFS('MP H'!$D$5:$D$72,CLUBS!$B12,'MP H'!$E$5:$E$72,"&gt;0")+COUNTIFS('PO F'!$D$5:$D$72,CLUBS!$B12,'PO F'!$E$5:$E$72,"&gt;0")+COUNTIFS('PO H'!$D$5:$D$72,CLUBS!$B12,'PO H'!$E$5:$E$72,"&gt;0")+COUNTIFS('PU F'!$D$5:$D$72,CLUBS!$B12,'PU F'!$E$5:$E$72,"&gt;0")+COUNTIFS('PU H'!$D$5:$D$72,CLUBS!$B12,'PU H'!$E$5:$E$72,"&gt;0")+COUNTIFS('BE F'!$D$5:$D$72,CLUBS!$B12,'BE F'!$E$5:$E$72,"&gt;0")+COUNTIFS('BE H'!$D$5:$D$72,CLUBS!$B12,'BE H'!$E$5:$E$72,"&gt;0")+COUNTIFS('MI F'!$D$5:$D$72,CLUBS!$B12,'MI F'!$E$5:$E$72,"&gt;0")+COUNTIFS('MI H'!$D$5:$D$72,CLUBS!$B12,'MI H'!$E$5:$E$72,"&gt;0")+COUNTIFS('CA F'!$D$5:$D$72,CLUBS!$B12,'CA F'!$E$5:$E$72,"&gt;0")+COUNTIFS('CA H'!$D$5:$D$72,CLUBS!$B12,'CA H'!$E$5:$E$72,"&gt;0")+COUNTIFS('JU F'!$D$5:$D$72,CLUBS!$B12,'JU F'!$E$5:$E$72,"&gt;0")+COUNTIFS('JU H'!$D$5:$D$72,CLUBS!$B12,'JU H'!$E$5:$E$72,"&gt;0")</f>
        <v>1</v>
      </c>
      <c r="D12" s="27">
        <f>SUMIF('MP F'!$D$5:$D$72,CLUBS!$B12,'MP F'!$F$5:$F$72)+SUMIF('MP H'!$D$5:$D$72,CLUBS!$B12,'MP H'!$F$5:$F$72)+SUMIF('PO F'!$D$5:$D$72,CLUBS!$B12,'PO F'!$F$5:$F$72)+SUMIF('PO H'!$D$5:$D$72,CLUBS!$B12,'PO H'!$F$5:$F$72)+SUMIF('PU F'!$D$5:$D$72,CLUBS!$B12,'PU F'!$F$5:$F$72)+SUMIF('PU H'!$D$5:$D$72,CLUBS!$B12,'PU H'!$F$5:$F$72)+SUMIF('BE F'!$D$5:$D$72,CLUBS!$B12,'BE F'!$F$5:$F$72)+SUMIF('BE H'!$D$5:$D$72,CLUBS!$B12,'BE H'!$F$5:$F$72)+SUMIF('MI F'!$D$5:$D$72,CLUBS!$B12,'MI F'!$F$5:$F$72)+SUMIF('MI H'!$D$5:$D$72,CLUBS!$B12,'MI H'!$F$5:$F$72)+SUMIF('CA F'!$D$5:$D$72,CLUBS!$B12,'CA F'!$F$5:$F$72)+SUMIF('CA H'!$D$5:$D$72,CLUBS!$B12,'CA H'!$F$5:$F$72)+SUMIF('JU F'!$D$5:$D$72,CLUBS!$B12,'JU F'!$F$5:$F$72)+SUMIF('JU H'!$D$5:$D$72,CLUBS!$B12,'JU H'!$F$5:$F$72)</f>
        <v>10</v>
      </c>
      <c r="E12" s="68">
        <f>COUNTIFS('MP F'!$D$5:$D$72,CLUBS!$B12,'MP F'!$G$5:$G$72,"&gt;0")+COUNTIFS('MP H'!$D$5:$D$72,CLUBS!$B12,'MP H'!$G$5:$G$72,"&gt;0")+COUNTIFS('PO F'!$D$5:$D$72,CLUBS!$B12,'PO F'!$G$5:$G$72,"&gt;0")+COUNTIFS('PO H'!$D$5:$D$72,CLUBS!$B12,'PO H'!$G$5:$G$72,"&gt;0")+COUNTIFS('PU F'!$D$5:$D$72,CLUBS!$B12,'PU F'!$G$5:$G$72,"&gt;0")+COUNTIFS('PU H'!$D$5:$D$72,CLUBS!$B12,'PU H'!$G$5:$G$72,"&gt;0")+COUNTIFS('BE F'!$D$5:$D$72,CLUBS!$B12,'BE F'!$G$5:$G$72,"&gt;0")+COUNTIFS('BE H'!$D$5:$D$72,CLUBS!$B12,'BE H'!$G$5:$G$72,"&gt;0")+COUNTIFS('MI F'!$D$5:$D$72,CLUBS!$B12,'MI F'!$G$5:$G$72,"&gt;0")+COUNTIFS('MI H'!$D$5:$D$72,CLUBS!$B12,'MI H'!$G$5:$G$72,"&gt;0")+COUNTIFS('CA F'!$D$5:$D$72,CLUBS!$B12,'CA F'!$G$5:$G$72,"&gt;0")+COUNTIFS('CA H'!$D$5:$D$72,CLUBS!$B12,'CA H'!$G$5:$G$72,"&gt;0")+COUNTIFS('JU F'!$D$5:$D$72,CLUBS!$B12,'JU F'!$G$5:$G$72,"&gt;0")+COUNTIFS('JU H'!$D$5:$D$72,CLUBS!$B12,'JU H'!$G$5:$G$72,"&gt;0")</f>
        <v>0</v>
      </c>
      <c r="F12" s="69">
        <f>SUMIF('MP F'!$D$5:$D$72,CLUBS!$B12,'MP F'!$H$5:$H$72)+SUMIF('MP H'!$D$5:$D$72,CLUBS!$B12,'MP H'!$H$5:$H$72)+SUMIF('PO F'!$D$5:$D$72,CLUBS!$B12,'PO F'!$H$5:$H$72)+SUMIF('PO H'!$D$5:$D$72,CLUBS!$B12,'PO H'!$H$5:$H$72)+SUMIF('PU F'!$D$5:$D$72,CLUBS!$B12,'PU F'!$H$5:$H$72)+SUMIF('PU H'!$D$5:$D$72,CLUBS!$B12,'PU H'!$H$5:$H$72)+SUMIF('BE F'!$D$5:$D$72,CLUBS!$B12,'BE F'!$H$5:$H$72)+SUMIF('BE H'!$D$5:$D$72,CLUBS!$B12,'BE H'!$H$5:$H$72)+SUMIF('MI F'!$D$5:$D$72,CLUBS!$B12,'MI F'!$H$5:$H$72)+SUMIF('MI H'!$D$5:$D$72,CLUBS!$B12,'MI H'!$H$5:$H$72)+SUMIF('CA F'!$D$5:$D$72,CLUBS!$B12,'CA F'!$H$5:$H$72)+SUMIF('CA H'!$D$5:$D$72,CLUBS!$B12,'CA H'!$H$5:$H$72)+SUMIF('JU F'!$D$5:$D$72,CLUBS!$B12,'JU F'!$H$5:$H$72)+SUMIF('JU H'!$D$5:$D$72,CLUBS!$B12,'JU H'!$H$5:$H$72)</f>
        <v>0</v>
      </c>
      <c r="G12" s="14">
        <f>COUNTIFS('MP F'!$D$5:$D$72,CLUBS!$B12,'MP F'!$I$5:$I$72,"&gt;0")+COUNTIFS('MP H'!$D$5:$D$72,CLUBS!$B12,'MP H'!$I$5:$I$72,"&gt;0")+COUNTIFS('PO F'!$D$5:$D$72,CLUBS!$B12,'PO F'!$I$5:$I$72,"&gt;0")+COUNTIFS('PO H'!$D$5:$D$72,CLUBS!$B12,'PO H'!$I$5:$I$72,"&gt;0")+COUNTIFS('PU F'!$D$5:$D$72,CLUBS!$B12,'PU F'!$I$5:$I$72,"&gt;0")+COUNTIFS('PU H'!$D$5:$D$72,CLUBS!$B12,'PU H'!$I$5:$I$72,"&gt;0")+COUNTIFS('BE F'!$D$5:$D$72,CLUBS!$B12,'BE F'!$I$5:$I$72,"&gt;0")+COUNTIFS('BE H'!$D$5:$D$72,CLUBS!$B12,'BE H'!$I$5:$I$72,"&gt;0")+COUNTIFS('MI F'!$D$5:$D$72,CLUBS!$B12,'MI F'!$I$5:$I$72,"&gt;0")+COUNTIFS('MI H'!$D$5:$D$72,CLUBS!$B12,'MI H'!$I$5:$I$72,"&gt;0")+COUNTIFS('CA F'!$D$5:$D$72,CLUBS!$B12,'CA F'!$I$5:$I$72,"&gt;0")+COUNTIFS('CA H'!$D$5:$D$72,CLUBS!$B12,'CA H'!$I$5:$I$72,"&gt;0")+COUNTIFS('JU F'!$D$5:$D$72,CLUBS!$B12,'JU F'!$I$5:$I$72,"&gt;0")+COUNTIFS('JU H'!$D$5:$D$72,CLUBS!$B12,'JU H'!$I$5:$I$72,"&gt;0")</f>
        <v>0</v>
      </c>
      <c r="H12" s="26">
        <f>SUMIF('MP F'!$D$5:$D$72,CLUBS!$B12,'MP F'!$J$5:$J$72)+SUMIF('MP H'!$D$5:$D$72,CLUBS!$B12,'MP H'!$J$5:$J$72)+SUMIF('PO F'!$D$5:$D$72,CLUBS!$B12,'PO F'!$J$5:$J$72)+SUMIF('PO H'!$D$5:$D$72,CLUBS!$B12,'PO H'!$J$5:$J$72)+SUMIF('PU F'!$D$5:$D$72,CLUBS!$B12,'PU F'!$J$5:$J$72)+SUMIF('PU H'!$D$5:$D$72,CLUBS!$B12,'PU H'!$J$5:$J$72)+SUMIF('BE F'!$D$5:$D$72,CLUBS!$B12,'BE F'!$J$5:$J$72)+SUMIF('BE H'!$D$5:$D$72,CLUBS!$B12,'BE H'!$J$5:$J$72)+SUMIF('MI F'!$D$5:$D$72,CLUBS!$B12,'MI F'!$J$5:$J$72)+SUMIF('MI H'!$D$5:$D$72,CLUBS!$B12,'MI H'!$J$5:$J$72)+SUMIF('CA F'!$D$5:$D$72,CLUBS!$B12,'CA F'!$J$5:$J$72)+SUMIF('CA H'!$D$5:$D$72,CLUBS!$B12,'CA H'!$J$5:$J$72)+SUMIF('JU F'!$D$5:$D$72,CLUBS!$B12,'JU F'!$J$5:$J$72)+SUMIF('JU H'!$D$5:$D$72,CLUBS!$B12,'JU H'!$J$5:$J$72)</f>
        <v>0</v>
      </c>
      <c r="I12" s="68">
        <f>COUNTIFS('MP F'!$D$5:$D$72,CLUBS!$B12,'MP F'!$K$5:$K$72,"&gt;0")+COUNTIFS('MP H'!$D$5:$D$72,CLUBS!$B12,'MP H'!$K$5:$K$72,"&gt;0")+COUNTIFS('PO F'!$D$5:$D$72,CLUBS!$B12,'PO F'!$K$5:$K$72,"&gt;0")+COUNTIFS('PO H'!$D$5:$D$72,CLUBS!$B12,'PO H'!$K$5:$K$72,"&gt;0")+COUNTIFS('PU F'!$D$5:$D$72,CLUBS!$B12,'PU F'!$K$5:$K$72,"&gt;0")+COUNTIFS('PU H'!$D$5:$D$72,CLUBS!$B12,'PU H'!$K$5:$K$72,"&gt;0")+COUNTIFS('BE F'!$D$5:$D$72,CLUBS!$B12,'BE F'!$K$5:$K$72,"&gt;0")+COUNTIFS('BE H'!$D$5:$D$72,CLUBS!$B12,'BE H'!$K$5:$K$72,"&gt;0")+COUNTIFS('MI F'!$D$5:$D$72,CLUBS!$B12,'MI F'!$K$5:$K$72,"&gt;0")+COUNTIFS('MI H'!$D$5:$D$72,CLUBS!$B12,'MI H'!$K$5:$K$72,"&gt;0")+COUNTIFS('CA F'!$D$5:$D$72,CLUBS!$B12,'CA F'!$K$5:$K$72,"&gt;0")+COUNTIFS('CA H'!$D$5:$D$72,CLUBS!$B12,'CA H'!$K$5:$K$72,"&gt;0")+COUNTIFS('JU F'!$D$5:$D$72,CLUBS!$B12,'JU F'!$K$5:$K$72,"&gt;0")+COUNTIFS('JU H'!$D$5:$D$72,CLUBS!$B12,'JU H'!$K$5:$K$72,"&gt;0")</f>
        <v>0</v>
      </c>
      <c r="J12" s="68">
        <f>SUMIF('MP F'!$D$5:$D$72,CLUBS!$B12,'MP F'!$L$5:$L$72)+SUMIF('MP H'!$D$5:$D$72,CLUBS!$B12,'MP H'!$L$5:$L$72)+SUMIF('PO F'!$D$5:$D$72,CLUBS!$B12,'PO F'!$L$5:$L$72)+SUMIF('PO H'!$D$5:$D$72,CLUBS!$B12,'PO H'!$L$5:$L$72)+SUMIF('PU F'!$D$5:$D$72,CLUBS!$B12,'PU F'!$L$5:$L$72)+SUMIF('PU H'!$D$5:$D$72,CLUBS!$B12,'PU H'!$L$5:$L$72)+SUMIF('BE F'!$D$5:$D$72,CLUBS!$B12,'BE F'!$L$5:$L$72)+SUMIF('BE H'!$D$5:$D$72,CLUBS!$B12,'BE H'!$L$5:$L$72)+SUMIF('MI F'!$D$5:$D$72,CLUBS!$B12,'MI F'!$L$5:$L$72)+SUMIF('MI H'!$D$5:$D$72,CLUBS!$B12,'MI H'!$L$5:$L$72)+SUMIF('CA F'!$D$5:$D$72,CLUBS!$B12,'CA F'!$L$5:$L$72)+SUMIF('CA H'!$D$5:$D$72,CLUBS!$B12,'CA H'!$L$5:$L$72)+SUMIF('JU F'!$D$5:$D$72,CLUBS!$B12,'JU F'!$L$5:$L$72)+SUMIF('JU H'!$D$5:$D$72,CLUBS!$B12,'JU H'!$L$5:$L$72)</f>
        <v>0</v>
      </c>
      <c r="K12" s="26">
        <f>COUNTIFS('MP F'!$D$5:$D$72,CLUBS!$B12,'MP F'!$M$5:$M$72,"&gt;0")+COUNTIFS('MP H'!$D$5:$D$72,CLUBS!$B12,'MP H'!$M$5:$M$72,"&gt;0")+COUNTIFS('PO F'!$D$5:$D$72,CLUBS!$B12,'PO F'!$M$5:$M$72,"&gt;0")+COUNTIFS('PO H'!$D$5:$D$72,CLUBS!$B12,'PO H'!$M$5:$M$72,"&gt;0")+COUNTIFS('PU F'!$D$5:$D$72,CLUBS!$B12,'PU F'!$M$5:$M$72,"&gt;0")+COUNTIFS('PU H'!$D$5:$D$72,CLUBS!$B12,'PU H'!$M$5:$M$72,"&gt;0")+COUNTIFS('BE F'!$D$5:$D$72,CLUBS!$B12,'BE F'!$M$5:$M$72,"&gt;0")+COUNTIFS('BE H'!$D$5:$D$72,CLUBS!$B12,'BE H'!$M$5:$M$72,"&gt;0")+COUNTIFS('MI F'!$D$5:$D$72,CLUBS!$B12,'MI F'!$M$5:$M$72,"&gt;0")+COUNTIFS('MI H'!$D$5:$D$72,CLUBS!$B12,'MI H'!$M$5:$M$72,"&gt;0")+COUNTIFS('CA F'!$D$5:$D$72,CLUBS!$B12,'CA F'!$M$5:$M$72,"&gt;0")+COUNTIFS('CA H'!$D$5:$D$72,CLUBS!$B12,'CA H'!$M$5:$M$72,"&gt;0")+COUNTIFS('JU F'!$D$5:$D$72,CLUBS!$B12,'JU F'!$M$5:$M$72,"&gt;0")+COUNTIFS('JU H'!$D$5:$D$72,CLUBS!$B12,'JU H'!$M$5:$M$72,"&gt;0")</f>
        <v>0</v>
      </c>
      <c r="L12" s="26">
        <f>SUMIF('MP F'!$D$5:$D$72,CLUBS!$B12,'MP F'!$N$5:$N$72)+SUMIF('MP H'!$D$5:$D$72,CLUBS!$B12,'MP H'!$N$5:$N$72)+SUMIF('PO F'!$D$5:$D$72,CLUBS!$B12,'PO F'!$N$5:$N$72)+SUMIF('PO H'!$D$5:$D$72,CLUBS!$B12,'PO H'!$N$5:$N$72)+SUMIF('PU F'!$D$5:$D$72,CLUBS!$B12,'PU F'!$N$5:$N$72)+SUMIF('PU H'!$D$5:$D$72,CLUBS!$B12,'PU H'!$N$5:$N$72)+SUMIF('BE F'!$D$5:$D$72,CLUBS!$B12,'BE F'!$N$5:$N$72)+SUMIF('BE H'!$D$5:$D$72,CLUBS!$B12,'BE H'!$N$5:$N$72)+SUMIF('MI F'!$D$5:$D$72,CLUBS!$B12,'MI F'!$N$5:$N$72)+SUMIF('MI H'!$D$5:$D$72,CLUBS!$B12,'MI H'!$N$5:$N$72)+SUMIF('CA F'!$D$5:$D$72,CLUBS!$B12,'CA F'!$N$5:$N$72)+SUMIF('CA H'!$D$5:$D$72,CLUBS!$B12,'CA H'!$N$5:$N$72)+SUMIF('JU F'!$D$5:$D$72,CLUBS!$B12,'JU F'!$N$5:$N$72)+SUMIF('JU H'!$D$5:$D$72,CLUBS!$B12,'JU H'!$N$5:$N$72)</f>
        <v>0</v>
      </c>
      <c r="M12" s="68">
        <f>COUNTIFS('MP F'!$D$5:$D$72,CLUBS!$B12,'MP F'!$O$5:$O$72,"&gt;0")+COUNTIFS('MP H'!$D$5:$D$72,CLUBS!$B12,'MP H'!$O$5:$O$72,"&gt;0")+COUNTIFS('PO F'!$D$5:$D$72,CLUBS!$B12,'PO F'!$O$5:$O$72,"&gt;0")+COUNTIFS('PO H'!$D$5:$D$72,CLUBS!$B12,'PO H'!$O$5:$O$72,"&gt;0")+COUNTIFS('PU F'!$D$5:$D$72,CLUBS!$B12,'PU F'!$O$5:$O$72,"&gt;0")+COUNTIFS('PU H'!$D$5:$D$72,CLUBS!$B12,'PU H'!$O$5:$O$72,"&gt;0")+COUNTIFS('BE F'!$D$5:$D$72,CLUBS!$B12,'BE F'!$O$5:$O$72,"&gt;0")+COUNTIFS('BE H'!$D$5:$D$72,CLUBS!$B12,'BE H'!$O$5:$O$72,"&gt;0")+COUNTIFS('MI F'!$D$5:$D$72,CLUBS!$B12,'MI F'!$O$5:$O$72,"&gt;0")+COUNTIFS('MI H'!$D$5:$D$72,CLUBS!$B12,'MI H'!$O$5:$O$72,"&gt;0")+COUNTIFS('CA F'!$D$5:$D$72,CLUBS!$B12,'CA F'!$O$5:$O$72,"&gt;0")+COUNTIFS('CA H'!$D$5:$D$72,CLUBS!$B12,'CA H'!$O$5:$O$72,"&gt;0")+COUNTIFS('JU F'!$D$5:$D$72,CLUBS!$B12,'JU F'!$O$5:$O$72,"&gt;0")+COUNTIFS('JU H'!$D$5:$D$72,CLUBS!$B12,'JU H'!$O$5:$O$72,"&gt;0")</f>
        <v>0</v>
      </c>
      <c r="N12" s="68">
        <f>SUMIF('MP F'!$D$5:$D$72,CLUBS!$B12,'MP F'!$P$5:$P$72)+SUMIF('MP H'!$D$5:$D$72,CLUBS!$B12,'MP H'!$P$5:$P$72)+SUMIF('PO F'!$D$5:$D$72,CLUBS!$B12,'PO F'!$P$5:$P$72)+SUMIF('PO H'!$D$5:$D$72,CLUBS!$B12,'PO H'!$P$5:$P$72)+SUMIF('PU F'!$D$5:$D$72,CLUBS!$B12,'PU F'!$P$5:$P$72)+SUMIF('PU H'!$D$5:$D$72,CLUBS!$B12,'PU H'!$P$5:$P$72)+SUMIF('BE F'!$D$5:$D$72,CLUBS!$B12,'BE F'!$P$5:$P$72)+SUMIF('BE H'!$D$5:$D$72,CLUBS!$B12,'BE H'!$P$5:$P$72)+SUMIF('MI F'!$D$5:$D$72,CLUBS!$B12,'MI F'!$P$5:$P$72)+SUMIF('MI H'!$D$5:$D$72,CLUBS!$B12,'MI H'!$P$5:$P$72)+SUMIF('CA F'!$D$5:$D$72,CLUBS!$B12,'CA F'!$P$5:$P$72)+SUMIF('CA H'!$D$5:$D$72,CLUBS!$B12,'CA H'!$P$5:$P$72)+SUMIF('JU F'!$D$5:$D$72,CLUBS!$B12,'JU F'!$P$5:$P$72)+SUMIF('JU H'!$D$5:$D$72,CLUBS!$B12,'JU H'!$P$5:$P$72)</f>
        <v>0</v>
      </c>
      <c r="O12" s="26">
        <f>COUNTIFS('MP F'!$D$5:$D$72,CLUBS!$B12,'MP F'!$Q$5:$Q$72,"&gt;0")+COUNTIFS('MP H'!$D$5:$D$72,CLUBS!$B12,'MP H'!$Q$5:$Q$72,"&gt;0")+COUNTIFS('PO F'!$D$5:$D$72,CLUBS!$B12,'PO F'!$Q$5:$Q$72,"&gt;0")+COUNTIFS('PO H'!$D$5:$D$72,CLUBS!$B12,'PO H'!$Q$5:$Q$72,"&gt;0")+COUNTIFS('PU F'!$D$5:$D$72,CLUBS!$B12,'PU F'!$Q$5:$Q$72,"&gt;0")+COUNTIFS('PU H'!$D$5:$D$72,CLUBS!$B12,'PU H'!$Q$5:$Q$72,"&gt;0")+COUNTIFS('BE F'!$D$5:$D$72,CLUBS!$B12,'BE F'!$Q$5:$Q$72,"&gt;0")+COUNTIFS('BE H'!$D$5:$D$72,CLUBS!$B12,'BE H'!$Q$5:$Q$72,"&gt;0")+COUNTIFS('MI F'!$D$5:$D$72,CLUBS!$B12,'MI F'!$Q$5:$Q$72,"&gt;0")+COUNTIFS('MI H'!$D$5:$D$72,CLUBS!$B12,'MI H'!$Q$5:$Q$72,"&gt;0")+COUNTIFS('CA F'!$D$5:$D$72,CLUBS!$B12,'CA F'!$Q$5:$Q$72,"&gt;0")+COUNTIFS('CA H'!$D$5:$D$72,CLUBS!$B12,'CA H'!$Q$5:$Q$72,"&gt;0")+COUNTIFS('JU F'!$D$5:$D$72,CLUBS!$B12,'JU F'!$Q$5:$Q$72,"&gt;0")+COUNTIFS('JU H'!$D$5:$D$72,CLUBS!$B12,'JU H'!$Q$5:$Q$72,"&gt;0")</f>
        <v>0</v>
      </c>
      <c r="P12" s="26">
        <f>SUMIF('MP F'!$D$5:$D$72,CLUBS!$B12,'MP F'!$R$5:$R$72)+SUMIF('MP H'!$D$5:$D$72,CLUBS!$B12,'MP H'!$R$5:$R$72)+SUMIF('PO F'!$D$5:$D$72,CLUBS!$B12,'PO F'!$R$5:$R$72)+SUMIF('PO H'!$D$5:$D$72,CLUBS!$B12,'PO H'!$R$5:$R$72)+SUMIF('PU F'!$D$5:$D$72,CLUBS!$B12,'PU F'!$R$5:$R$72)+SUMIF('PU H'!$D$5:$D$72,CLUBS!$B12,'PU H'!$R$5:$R$72)+SUMIF('BE F'!$D$5:$D$72,CLUBS!$B12,'BE F'!$R$5:$R$72)+SUMIF('BE H'!$D$5:$D$72,CLUBS!$B12,'BE H'!$R$5:$R$72)+SUMIF('MI F'!$D$5:$D$72,CLUBS!$B12,'MI F'!$R$5:$R$72)+SUMIF('MI H'!$D$5:$D$72,CLUBS!$B12,'MI H'!$R$5:$R$72)+SUMIF('CA F'!$D$5:$D$72,CLUBS!$B12,'CA F'!$R$5:$R$72)+SUMIF('CA H'!$D$5:$D$72,CLUBS!$B12,'CA H'!$R$5:$R$72)+SUMIF('JU F'!$D$5:$D$72,CLUBS!$B12,'JU F'!$R$5:$R$72)+SUMIF('JU H'!$D$5:$D$72,CLUBS!$B12,'JU H'!$R$5:$R$72)</f>
        <v>0</v>
      </c>
      <c r="Q12" s="68">
        <f>COUNTIFS('MP F'!$D$5:$D$72,CLUBS!$B12,'MP F'!$S$5:$S$72,"&gt;0")+COUNTIFS('MP H'!$D$5:$D$72,CLUBS!$B12,'MP H'!$S$5:$S$72,"&gt;0")+COUNTIFS('PO F'!$D$5:$D$72,CLUBS!$B12,'PO F'!$S$5:$S$72,"&gt;0")+COUNTIFS('PO H'!$D$5:$D$72,CLUBS!$B12,'PO H'!$S$5:$S$72,"&gt;0")+COUNTIFS('PU F'!$D$5:$D$72,CLUBS!$B12,'PU F'!$S$5:$S$72,"&gt;0")+COUNTIFS('PU H'!$D$5:$D$72,CLUBS!$B12,'PU H'!$S$5:$S$72,"&gt;0")+COUNTIFS('BE F'!$D$5:$D$72,CLUBS!$B12,'BE F'!$S$5:$S$72,"&gt;0")+COUNTIFS('BE H'!$D$5:$D$72,CLUBS!$B12,'BE H'!$S$5:$S$72,"&gt;0")+COUNTIFS('MI F'!$D$5:$D$72,CLUBS!$B12,'MI F'!$S$5:$S$72,"&gt;0")+COUNTIFS('MI H'!$D$5:$D$72,CLUBS!$B12,'MI H'!$S$5:$S$72,"&gt;0")+COUNTIFS('CA F'!$D$5:$D$72,CLUBS!$B12,'CA F'!$S$5:$S$72,"&gt;0")+COUNTIFS('CA H'!$D$5:$D$72,CLUBS!$B12,'CA H'!$S$5:$S$72,"&gt;0")+COUNTIFS('JU F'!$D$5:$D$72,CLUBS!$B12,'JU F'!$S$5:$S$72,"&gt;0")+COUNTIFS('JU H'!$D$5:$D$72,CLUBS!$B12,'JU H'!$S$5:$S$72,"&gt;0")</f>
        <v>0</v>
      </c>
      <c r="R12" s="68">
        <f>SUMIF('MP F'!$D$5:$D$72,CLUBS!$B12,'MP F'!$T$5:$T$72)+SUMIF('MP H'!$D$5:$D$72,CLUBS!$B12,'MP H'!$T$5:$T$72)+SUMIF('PO F'!$D$5:$D$72,CLUBS!$B12,'PO F'!$T$5:$T$72)+SUMIF('PO H'!$D$5:$D$72,CLUBS!$B12,'PO H'!$T$5:$T$72)+SUMIF('PU F'!$D$5:$D$72,CLUBS!$B12,'PU F'!$T$5:$T$72)+SUMIF('PU H'!$D$5:$D$72,CLUBS!$B12,'PU H'!$T$5:$T$72)+SUMIF('BE F'!$D$5:$D$72,CLUBS!$B12,'BE F'!$T$5:$T$72)+SUMIF('BE H'!$D$5:$D$72,CLUBS!$B12,'BE H'!$T$5:$T$72)+SUMIF('MI F'!$D$5:$D$72,CLUBS!$B12,'MI F'!$T$5:$T$72)+SUMIF('MI H'!$D$5:$D$72,CLUBS!$B12,'MI H'!$T$5:$T$72)+SUMIF('CA F'!$D$5:$D$72,CLUBS!$B12,'CA F'!$T$5:$T$72)+SUMIF('CA H'!$D$5:$D$72,CLUBS!$B12,'CA H'!$T$5:$T$72)+SUMIF('JU F'!$D$5:$D$72,CLUBS!$B12,'JU F'!$T$5:$T$72)+SUMIF('JU H'!$D$5:$D$72,CLUBS!$B12,'JU H'!$T$5:$T$72)</f>
        <v>0</v>
      </c>
      <c r="S12" s="26">
        <f>COUNTIFS('MP F'!$D$5:$D$72,CLUBS!$B12,'MP F'!$U$5:$U$72,"&gt;0")+COUNTIFS('MP H'!$D$5:$D$72,CLUBS!$B12,'MP H'!$U$5:$U$72,"&gt;0")+COUNTIFS('PO F'!$D$5:$D$72,CLUBS!$B12,'PO F'!$U$5:$U$72,"&gt;0")+COUNTIFS('PO H'!$D$5:$D$72,CLUBS!$B12,'PO H'!$U$5:$U$72,"&gt;0")+COUNTIFS('PU F'!$D$5:$D$72,CLUBS!$B12,'PU F'!$U$5:$U$72,"&gt;0")+COUNTIFS('PU H'!$D$5:$D$72,CLUBS!$B12,'PU H'!$U$5:$U$72,"&gt;0")+COUNTIFS('BE F'!$D$5:$D$72,CLUBS!$B12,'BE F'!$U$5:$U$72,"&gt;0")+COUNTIFS('BE H'!$D$5:$D$72,CLUBS!$B12,'BE H'!$U$5:$U$72,"&gt;0")+COUNTIFS('MI F'!$D$5:$D$72,CLUBS!$B12,'MI F'!$U$5:$U$72,"&gt;0")+COUNTIFS('MI H'!$D$5:$D$72,CLUBS!$B12,'MI H'!$U$5:$U$72,"&gt;0")+COUNTIFS('CA F'!$D$5:$D$72,CLUBS!$B12,'CA F'!$U$5:$U$72,"&gt;0")+COUNTIFS('CA H'!$D$5:$D$72,CLUBS!$B12,'CA H'!$U$5:$U$72,"&gt;0")+COUNTIFS('JU F'!$D$5:$D$72,CLUBS!$B12,'JU F'!$U$5:$U$72,"&gt;0")+COUNTIFS('JU H'!$D$5:$D$72,CLUBS!$B12,'JU H'!$U$5:$U$72,"&gt;0")</f>
        <v>0</v>
      </c>
      <c r="T12" s="26">
        <f>SUMIF('MP F'!$D$5:$D$72,CLUBS!$B12,'MP F'!$V$5:$V$72)+SUMIF('MP H'!$D$5:$D$72,CLUBS!$B12,'MP H'!$V$5:$V$72)+SUMIF('PO F'!$D$5:$D$72,CLUBS!$B12,'PO F'!$V$5:$V$72)+SUMIF('PO H'!$D$5:$D$72,CLUBS!$B12,'PO H'!$V$5:$V$72)+SUMIF('PU F'!$D$5:$D$72,CLUBS!$B12,'PU F'!$V$5:$V$72)+SUMIF('PU H'!$D$5:$D$72,CLUBS!$B12,'PU H'!$V$5:$V$72)+SUMIF('BE F'!$D$5:$D$72,CLUBS!$B12,'BE F'!$V$5:$V$72)+SUMIF('BE H'!$D$5:$D$72,CLUBS!$B12,'BE H'!$V$5:$V$72)+SUMIF('MI F'!$D$5:$D$72,CLUBS!$B12,'MI F'!$V$5:$V$72)+SUMIF('MI H'!$D$5:$D$72,CLUBS!$B12,'MI H'!$V$5:$V$72)+SUMIF('CA F'!$D$5:$D$72,CLUBS!$B12,'CA F'!$V$5:$V$72)+SUMIF('CA H'!$D$5:$D$72,CLUBS!$B12,'CA H'!$V$5:$V$72)+SUMIF('JU F'!$D$5:$D$72,CLUBS!$B12,'JU F'!$V$5:$V$72)+SUMIF('JU H'!$D$5:$D$72,CLUBS!$B12,'JU H'!$V$5:$V$72)</f>
        <v>0</v>
      </c>
      <c r="U12" s="68">
        <f>COUNTIFS('MP F'!$D$5:$D$72,CLUBS!$B12,'MP F'!$W$5:$W$72,"&gt;0")+COUNTIFS('MP H'!$D$5:$D$72,CLUBS!$B12,'MP H'!$W$5:$W$72,"&gt;0")+COUNTIFS('PO F'!$D$5:$D$72,CLUBS!$B12,'PO F'!$W$5:$W$72,"&gt;0")+COUNTIFS('PO H'!$D$5:$D$72,CLUBS!$B12,'PO H'!$W$5:$W$72,"&gt;0")+COUNTIFS('PU F'!$D$5:$D$72,CLUBS!$B12,'PU F'!$W$5:$W$72,"&gt;0")+COUNTIFS('PU H'!$D$5:$D$72,CLUBS!$B12,'PU H'!$W$5:$W$72,"&gt;0")+COUNTIFS('BE F'!$D$5:$D$72,CLUBS!$B12,'BE F'!$W$5:$W$72,"&gt;0")+COUNTIFS('BE H'!$D$5:$D$72,CLUBS!$B12,'BE H'!$W$5:$W$72,"&gt;0")+COUNTIFS('MI F'!$D$5:$D$72,CLUBS!$B12,'MI F'!$W$5:$W$72,"&gt;0")+COUNTIFS('MI H'!$D$5:$D$72,CLUBS!$B12,'MI H'!$W$5:$W$72,"&gt;0")+COUNTIFS('CA F'!$D$5:$D$72,CLUBS!$B12,'CA F'!$W$5:$W$72,"&gt;0")+COUNTIFS('CA H'!$D$5:$D$72,CLUBS!$B12,'CA H'!$W$5:$W$72,"&gt;0")+COUNTIFS('JU F'!$D$5:$D$72,CLUBS!$B12,'JU F'!$W$5:$W$72,"&gt;0")+COUNTIFS('JU H'!$D$5:$D$72,CLUBS!$B12,'JU H'!$W$5:$W$72,"&gt;0")</f>
        <v>0</v>
      </c>
      <c r="V12" s="68">
        <f>SUMIF('MP F'!$D$5:$D$72,CLUBS!$B12,'MP F'!$X$5:$X$72)+SUMIF('MP H'!$D$5:$D$72,CLUBS!$B12,'MP H'!$X$5:$X$72)+SUMIF('PO F'!$D$5:$D$72,CLUBS!$B12,'PO F'!$X$5:$X$72)+SUMIF('PO H'!$D$5:$D$72,CLUBS!$B12,'PO H'!$X$5:$X$72)+SUMIF('PU F'!$D$5:$D$72,CLUBS!$B12,'PU F'!$X$5:$X$72)+SUMIF('PU H'!$D$5:$D$72,CLUBS!$B12,'PU H'!$X$5:$X$72)+SUMIF('BE F'!$D$5:$D$72,CLUBS!$B12,'BE F'!$X$5:$X$72)+SUMIF('BE H'!$D$5:$D$72,CLUBS!$B12,'BE H'!$X$5:$X$72)+SUMIF('MI F'!$D$5:$D$72,CLUBS!$B12,'MI F'!$X$5:$X$72)+SUMIF('MI H'!$D$5:$D$72,CLUBS!$B12,'MI H'!$X$5:$X$72)+SUMIF('CA F'!$D$5:$D$72,CLUBS!$B12,'CA F'!$X$5:$X$72)+SUMIF('CA H'!$D$5:$D$72,CLUBS!$B12,'CA H'!$X$5:$X$72)+SUMIF('JU F'!$D$5:$D$72,CLUBS!$B12,'JU F'!$X$5:$X$72)+SUMIF('JU H'!$D$5:$D$72,CLUBS!$B12,'JU H'!$X$5:$X$72)</f>
        <v>0</v>
      </c>
      <c r="W12" s="26">
        <f>COUNTIFS('MP F'!$D$5:$D$72,CLUBS!$B12,'MP F'!$Y$5:$Y$72,"&gt;0")+COUNTIFS('MP H'!$D$5:$D$72,CLUBS!$B12,'MP H'!$Y$5:$Y$72,"&gt;0")+COUNTIFS('PO F'!$D$5:$D$72,CLUBS!$B12,'PO F'!$Y$5:$Y$72,"&gt;0")+COUNTIFS('PO H'!$D$5:$D$72,CLUBS!$B12,'PO H'!$Y$5:$Y$72,"&gt;0")+COUNTIFS('PU F'!$D$5:$D$72,CLUBS!$B12,'PU F'!$Y$5:$Y$72,"&gt;0")+COUNTIFS('PU H'!$D$5:$D$72,CLUBS!$B12,'PU H'!$Y$5:$Y$72,"&gt;0")+COUNTIFS('BE F'!$D$5:$D$72,CLUBS!$B12,'BE F'!$Y$5:$Y$72,"&gt;0")+COUNTIFS('BE H'!$D$5:$D$72,CLUBS!$B12,'BE H'!$Y$5:$Y$72,"&gt;0")+COUNTIFS('MI F'!$D$5:$D$72,CLUBS!$B12,'MI F'!$Y$5:$Y$72,"&gt;0")+COUNTIFS('MI H'!$D$5:$D$72,CLUBS!$B12,'MI H'!$Y$5:$Y$72,"&gt;0")+COUNTIFS('CA F'!$D$5:$D$72,CLUBS!$B12,'CA F'!$Y$5:$Y$72,"&gt;0")+COUNTIFS('CA H'!$D$5:$D$72,CLUBS!$B12,'CA H'!$Y$5:$Y$72,"&gt;0")+COUNTIFS('JU F'!$D$5:$D$72,CLUBS!$B12,'JU F'!$Y$5:$Y$72,"&gt;0")+COUNTIFS('JU H'!$D$5:$D$72,CLUBS!$B12,'JU H'!$Y$5:$Y$72,"&gt;0")</f>
        <v>0</v>
      </c>
      <c r="X12" s="26">
        <f>SUMIF('MP F'!$D$5:$D$72,CLUBS!$B12,'MP F'!$Z$5:$Z$72)+SUMIF('MP H'!$D$5:$D$72,CLUBS!$B12,'MP H'!$Z$5:$Z$72)+SUMIF('PO F'!$D$5:$D$72,CLUBS!$B12,'PO F'!$Z$5:$Z$72)+SUMIF('PO H'!$D$5:$D$72,CLUBS!$B12,'PO H'!$Z$5:$Z$72)+SUMIF('PU F'!$D$5:$D$72,CLUBS!$B12,'PU F'!$Z$5:$Z$72)+SUMIF('PU H'!$D$5:$D$72,CLUBS!$B12,'PU H'!$Z$5:$Z$72)+SUMIF('BE F'!$D$5:$D$72,CLUBS!$B12,'BE F'!$Z$5:$Z$72)+SUMIF('BE H'!$D$5:$D$72,CLUBS!$B12,'BE H'!$Z$5:$Z$72)+SUMIF('MI F'!$D$5:$D$72,CLUBS!$B12,'MI F'!$Z$5:$Z$72)+SUMIF('MI H'!$D$5:$D$72,CLUBS!$B12,'MI H'!$Z$5:$Z$72)+SUMIF('CA F'!$D$5:$D$72,CLUBS!$B12,'CA F'!$Z$5:$Z$72)+SUMIF('CA H'!$D$5:$D$72,CLUBS!$B12,'CA H'!$Z$5:$Z$72)+SUMIF('JU F'!$D$5:$D$72,CLUBS!$B12,'JU F'!$Z$5:$Z$72)+SUMIF('JU H'!$D$5:$D$72,CLUBS!$B12,'JU H'!$Z$5:$Z$72)</f>
        <v>0</v>
      </c>
      <c r="Y12" s="26">
        <f>COUNTIFS('MP F'!$D$5:$D$72,CLUBS!$B12,'MP F'!$AA$5:$AA$72,"&gt;0")+COUNTIFS('MP H'!$D$5:$D$72,CLUBS!$B12,'MP H'!$AA$5:$AA$72,"&gt;0")+COUNTIFS('PO F'!$D$5:$D$72,CLUBS!$B12,'PO F'!$AA$5:$AA$72,"&gt;0")+COUNTIFS('PO H'!$D$5:$D$72,CLUBS!$B12,'PO H'!$AA$5:$AA$72,"&gt;0")+COUNTIFS('PU F'!$D$5:$D$72,CLUBS!$B12,'PU F'!$AA$5:$AA$72,"&gt;0")+COUNTIFS('PU H'!$D$5:$D$72,CLUBS!$B12,'PU H'!$AA$5:$AA$72,"&gt;0")+COUNTIFS('BE F'!$D$5:$D$72,CLUBS!$B12,'BE F'!$AA$5:$AA$72,"&gt;0")+COUNTIFS('BE H'!$D$5:$D$72,CLUBS!$B12,'BE H'!$AA$5:$AA$72,"&gt;0")+COUNTIFS('MI F'!$D$5:$D$72,CLUBS!$B12,'MI F'!$AA$5:$AA$72,"&gt;0")+COUNTIFS('MI H'!$D$5:$D$72,CLUBS!$B12,'MI H'!$AA$5:$AA$72,"&gt;0")+COUNTIFS('CA F'!$D$5:$D$72,CLUBS!$B12,'CA F'!$AA$5:$AA$72,"&gt;0")+COUNTIFS('CA H'!$D$5:$D$72,CLUBS!$B12,'CA H'!$AA$5:$AA$72,"&gt;0")+COUNTIFS('JU F'!$D$5:$D$72,CLUBS!$B12,'JU F'!$AA$5:$AA$72,"&gt;0")+COUNTIFS('JU H'!$D$5:$D$72,CLUBS!$B12,'JU H'!$AA$5:$AA$72,"&gt;0")</f>
        <v>0</v>
      </c>
      <c r="Z12" s="26">
        <f>SUMIF('MP F'!$D$5:$D$72,CLUBS!$B12,'MP F'!$AB$5:$AB$72)+SUMIF('MP H'!$D$5:$D$72,CLUBS!$B12,'MP H'!$AB$5:$AB$72)+SUMIF('PO F'!$D$5:$D$72,CLUBS!$B12,'PO F'!$AB$5:$AB$72)+SUMIF('PO H'!$D$5:$D$72,CLUBS!$B12,'PO H'!$AB$5:$AB$72)+SUMIF('PU F'!$D$5:$D$72,CLUBS!$B12,'PU F'!$AB$5:$AB$72)+SUMIF('PU H'!$D$5:$D$72,CLUBS!$B12,'PU H'!$AB$5:$AB$72)+SUMIF('BE F'!$D$5:$D$72,CLUBS!$B12,'BE F'!$AB$5:$AB$72)+SUMIF('BE H'!$D$5:$D$72,CLUBS!$B12,'BE H'!$AB$5:$AB$72)+SUMIF('MI F'!$D$5:$D$72,CLUBS!$B12,'MI F'!$AB$5:$AB$72)+SUMIF('MI H'!$D$5:$D$72,CLUBS!$B12,'MI H'!$AB$5:$AB$72)+SUMIF('CA F'!$D$5:$D$72,CLUBS!$B12,'CA F'!$AB$5:$AB$72)+SUMIF('CA H'!$D$5:$D$72,CLUBS!$B12,'CA H'!$AB$5:$AB$72)+SUMIF('JU F'!$D$5:$D$72,CLUBS!$B12,'JU F'!$AB$5:$AB$72)+SUMIF('JU H'!$D$5:$D$72,CLUBS!$B12,'JU H'!$AB$5:$AB$72)</f>
        <v>0</v>
      </c>
      <c r="AA12" s="26">
        <f>COUNTIFS('MP F'!$D$5:$D$72,CLUBS!$B12,'MP F'!$AC$5:$AC$72,"&gt;0")+COUNTIFS('MP H'!$D$5:$D$72,CLUBS!$B12,'MP H'!$AC$5:$AC$72,"&gt;0")+COUNTIFS('PO F'!$D$5:$D$72,CLUBS!$B12,'PO F'!$AC$5:$AC$72,"&gt;0")+COUNTIFS('PO H'!$D$5:$D$72,CLUBS!$B12,'PO H'!$AC$5:$AC$72,"&gt;0")+COUNTIFS('PU F'!$D$5:$D$72,CLUBS!$B12,'PU F'!$AC$5:$AC$72,"&gt;0")+COUNTIFS('PU H'!$D$5:$D$72,CLUBS!$B12,'PU H'!$AC$5:$AC$72,"&gt;0")+COUNTIFS('BE F'!$D$5:$D$72,CLUBS!$B12,'BE F'!$AC$5:$AC$72,"&gt;0")+COUNTIFS('BE H'!$D$5:$D$72,CLUBS!$B12,'BE H'!$AC$5:$AC$72,"&gt;0")+COUNTIFS('MI F'!$D$5:$D$72,CLUBS!$B12,'MI F'!$AC$5:$AC$72,"&gt;0")+COUNTIFS('MI H'!$D$5:$D$72,CLUBS!$B12,'MI H'!$AC$5:$AC$72,"&gt;0")+COUNTIFS('CA F'!$D$5:$D$72,CLUBS!$B12,'CA F'!$AC$5:$AC$72,"&gt;0")+COUNTIFS('CA H'!$D$5:$D$72,CLUBS!$B12,'CA H'!$AC$5:$AC$72,"&gt;0")+COUNTIFS('JU F'!$D$5:$D$72,CLUBS!$B12,'JU F'!$AC$5:$AC$72,"&gt;0")+COUNTIFS('JU H'!$D$5:$D$72,CLUBS!$B12,'JU H'!$AC$5:$AC$72,"&gt;0")</f>
        <v>0</v>
      </c>
      <c r="AB12" s="26">
        <f>SUMIF('MP F'!$D$5:$D$72,CLUBS!$B12,'MP F'!$AD$5:$AD$72)+SUMIF('MP H'!$D$5:$D$72,CLUBS!$B12,'MP H'!$AD$5:$AD$72)+SUMIF('PO F'!$D$5:$D$72,CLUBS!$B12,'PO F'!$AD$5:$AD$72)+SUMIF('PO H'!$D$5:$D$72,CLUBS!$B12,'PO H'!$AD$5:$AD$72)+SUMIF('PU F'!$D$5:$D$72,CLUBS!$B12,'PU F'!$AD$5:$AD$72)+SUMIF('PU H'!$D$5:$D$72,CLUBS!$B12,'PU H'!$AD$5:$AD$72)+SUMIF('BE F'!$D$5:$D$72,CLUBS!$B12,'BE F'!$AD$5:$AD$72)+SUMIF('BE H'!$D$5:$D$72,CLUBS!$B12,'BE H'!$AD$5:$AD$72)+SUMIF('MI F'!$D$5:$D$72,CLUBS!$B12,'MI F'!$AD$5:$AD$72)+SUMIF('MI H'!$D$5:$D$72,CLUBS!$B12,'MI H'!$AD$5:$AD$72)+SUMIF('CA F'!$D$5:$D$72,CLUBS!$B12,'CA F'!$AD$5:$AD$72)+SUMIF('CA H'!$D$5:$D$72,CLUBS!$B12,'CA H'!$AD$5:$AD$72)+SUMIF('JU F'!$D$5:$D$72,CLUBS!$B12,'JU F'!$AD$5:$AD$72)+SUMIF('JU H'!$D$5:$D$72,CLUBS!$B12,'JU H'!$AD$5:$AD$72)</f>
        <v>0</v>
      </c>
      <c r="AC12" s="26">
        <f>COUNTIFS('MP F'!$D$5:$D$72,CLUBS!$B12,'MP F'!$AE$5:$AE$72,"&gt;0")+COUNTIFS('MP H'!$D$5:$D$72,CLUBS!$B12,'MP H'!$AE$5:$AE$72,"&gt;0")+COUNTIFS('PO F'!$D$5:$D$72,CLUBS!$B12,'PO F'!$AE$5:$AE$72,"&gt;0")+COUNTIFS('PO H'!$D$5:$D$72,CLUBS!$B12,'PO H'!$AE$5:$AE$72,"&gt;0")+COUNTIFS('PU F'!$D$5:$D$72,CLUBS!$B12,'PU F'!$AE$5:$AE$72,"&gt;0")+COUNTIFS('PU H'!$D$5:$D$72,CLUBS!$B12,'PU H'!$AE$5:$AE$72,"&gt;0")+COUNTIFS('BE F'!$D$5:$D$72,CLUBS!$B12,'BE F'!$AE$5:$AE$72,"&gt;0")+COUNTIFS('BE H'!$D$5:$D$72,CLUBS!$B12,'BE H'!$AE$5:$AE$72,"&gt;0")+COUNTIFS('MI F'!$D$5:$D$72,CLUBS!$B12,'MI F'!$AE$5:$AE$72,"&gt;0")+COUNTIFS('MI H'!$D$5:$D$72,CLUBS!$B12,'MI H'!$AE$5:$AE$72,"&gt;0")+COUNTIFS('CA F'!$D$5:$D$72,CLUBS!$B12,'CA F'!$AE$5:$AE$72,"&gt;0")+COUNTIFS('CA H'!$D$5:$D$72,CLUBS!$B12,'CA H'!$AE$5:$AE$72,"&gt;0")+COUNTIFS('JU F'!$D$5:$D$72,CLUBS!$B12,'JU F'!$AE$5:$AE$72,"&gt;0")+COUNTIFS('JU H'!$D$5:$D$72,CLUBS!$B12,'JU H'!$AE$5:$AE$72,"&gt;0")</f>
        <v>0</v>
      </c>
      <c r="AD12" s="26">
        <f>SUMIF('MP F'!$D$5:$D$72,CLUBS!$B12,'MP F'!$AF$5:$AF$72)+SUMIF('MP H'!$D$5:$D$72,CLUBS!$B12,'MP H'!$AF$5:$AF$72)+SUMIF('PO F'!$D$5:$D$72,CLUBS!$B12,'PO F'!$AF$5:$AF$72)+SUMIF('PO H'!$D$5:$D$72,CLUBS!$B12,'PO H'!$AF$5:$AF$72)+SUMIF('PU F'!$D$5:$D$72,CLUBS!$B12,'PU F'!$AF$5:$AF$72)+SUMIF('PU H'!$D$5:$D$72,CLUBS!$B12,'PU H'!$AF$5:$AF$72)+SUMIF('BE F'!$D$5:$D$72,CLUBS!$B12,'BE F'!$AF$5:$AF$72)+SUMIF('BE H'!$D$5:$D$72,CLUBS!$B12,'BE H'!$AF$5:$AF$72)+SUMIF('MI F'!$D$5:$D$72,CLUBS!$B12,'MI F'!$AF$5:$AF$72)+SUMIF('MI H'!$D$5:$D$72,CLUBS!$B12,'MI H'!$AF$5:$AF$72)+SUMIF('CA F'!$D$5:$D$72,CLUBS!$B12,'CA F'!$AF$5:$AF$72)+SUMIF('CA H'!$D$5:$D$72,CLUBS!$B12,'CA H'!$AF$5:$AF$72)+SUMIF('JU F'!$D$5:$D$72,CLUBS!$B12,'JU F'!$AF$5:$AF$72)+SUMIF('JU H'!$D$5:$D$72,CLUBS!$B12,'JU H'!$AF$5:$AF$72)</f>
        <v>0</v>
      </c>
      <c r="AE12" s="26">
        <f>COUNTIFS('MP F'!$D$5:$D$72,CLUBS!$B12,'MP F'!$AG$5:$AG$72,"&gt;0")+COUNTIFS('MP H'!$D$5:$D$72,CLUBS!$B12,'MP H'!$AG$5:$AG$72,"&gt;0")+COUNTIFS('PO F'!$D$5:$D$72,CLUBS!$B12,'PO F'!$AG$5:$AG$72,"&gt;0")+COUNTIFS('PO H'!$D$5:$D$72,CLUBS!$B12,'PO H'!$AG$5:$AG$72,"&gt;0")+COUNTIFS('PU F'!$D$5:$D$72,CLUBS!$B12,'PU F'!$AG$5:$AG$72,"&gt;0")+COUNTIFS('PU H'!$D$5:$D$72,CLUBS!$B12,'PU H'!$AG$5:$AG$72,"&gt;0")+COUNTIFS('BE F'!$D$5:$D$72,CLUBS!$B12,'BE F'!$AG$5:$AG$72,"&gt;0")+COUNTIFS('BE H'!$D$5:$D$72,CLUBS!$B12,'BE H'!$AG$5:$AG$72,"&gt;0")+COUNTIFS('MI F'!$D$5:$D$72,CLUBS!$B12,'MI F'!$AG$5:$AG$72,"&gt;0")+COUNTIFS('MI H'!$D$5:$D$72,CLUBS!$B12,'MI H'!$AG$5:$AG$72,"&gt;0")+COUNTIFS('CA F'!$D$5:$D$72,CLUBS!$B12,'CA F'!$AG$5:$AG$72,"&gt;0")+COUNTIFS('CA H'!$D$5:$D$72,CLUBS!$B12,'CA H'!$AG$5:$AG$72,"&gt;0")+COUNTIFS('JU F'!$D$5:$D$72,CLUBS!$B12,'JU F'!$AG$5:$AG$72,"&gt;0")+COUNTIFS('JU H'!$D$5:$D$72,CLUBS!$B12,'JU H'!$AG$5:$AG$72,"&gt;0")</f>
        <v>0</v>
      </c>
      <c r="AF12" s="26">
        <f>SUMIF('MP F'!$D$5:$D$72,CLUBS!$B12,'MP F'!$AH$5:$AH$72)+SUMIF('MP H'!$D$5:$D$72,CLUBS!$B12,'MP H'!$AH$5:$AH$72)+SUMIF('PO F'!$D$5:$D$72,CLUBS!$B12,'PO F'!$AH$5:$AH$72)+SUMIF('PO H'!$D$5:$D$72,CLUBS!$B12,'PO H'!$AH$5:$AH$72)+SUMIF('PU F'!$D$5:$D$72,CLUBS!$B12,'PU F'!$AH$5:$AH$72)+SUMIF('PU H'!$D$5:$D$72,CLUBS!$B12,'PU H'!$AH$5:$AH$72)+SUMIF('BE F'!$D$5:$D$72,CLUBS!$B12,'BE F'!$AH$5:$AH$72)+SUMIF('BE H'!$D$5:$D$72,CLUBS!$B12,'BE H'!$AH$5:$AH$72)+SUMIF('MI F'!$D$5:$D$72,CLUBS!$B12,'MI F'!$AH$5:$AH$72)+SUMIF('MI H'!$D$5:$D$72,CLUBS!$B12,'MI H'!$AH$5:$AH$72)+SUMIF('CA F'!$D$5:$D$72,CLUBS!$B12,'CA F'!$AH$5:$AH$72)+SUMIF('CA H'!$D$5:$D$72,CLUBS!$B12,'CA H'!$AH$5:$AH$72)+SUMIF('JU F'!$D$5:$D$72,CLUBS!$B12,'JU F'!$AH$5:$AH$72)+SUMIF('JU H'!$D$5:$D$72,CLUBS!$B12,'JU H'!$AH$5:$AH$72)</f>
        <v>0</v>
      </c>
      <c r="AG12" s="16">
        <f t="shared" si="1"/>
        <v>1</v>
      </c>
      <c r="AH12" s="28">
        <f t="shared" si="2"/>
        <v>10</v>
      </c>
      <c r="AI12" s="29">
        <f t="shared" si="3"/>
        <v>10</v>
      </c>
      <c r="AJ12" s="14">
        <f>COUNTIF('Licenciés Jeunes 2023'!F:F,CLUBS!B12)</f>
        <v>0</v>
      </c>
      <c r="AK12" s="27">
        <f t="shared" si="4"/>
        <v>0</v>
      </c>
      <c r="AL12" s="22"/>
    </row>
    <row r="13" spans="1:38" ht="13.5">
      <c r="A13" s="34">
        <f t="shared" si="0"/>
        <v>11</v>
      </c>
      <c r="B13" s="64" t="s">
        <v>56</v>
      </c>
      <c r="C13" s="14">
        <f>COUNTIFS('MP F'!$D$5:$D$72,CLUBS!$B13,'MP F'!$E$5:$E$72,"&gt;0")+COUNTIFS('MP H'!$D$5:$D$72,CLUBS!$B13,'MP H'!$E$5:$E$72,"&gt;0")+COUNTIFS('PO F'!$D$5:$D$72,CLUBS!$B13,'PO F'!$E$5:$E$72,"&gt;0")+COUNTIFS('PO H'!$D$5:$D$72,CLUBS!$B13,'PO H'!$E$5:$E$72,"&gt;0")+COUNTIFS('PU F'!$D$5:$D$72,CLUBS!$B13,'PU F'!$E$5:$E$72,"&gt;0")+COUNTIFS('PU H'!$D$5:$D$72,CLUBS!$B13,'PU H'!$E$5:$E$72,"&gt;0")+COUNTIFS('BE F'!$D$5:$D$72,CLUBS!$B13,'BE F'!$E$5:$E$72,"&gt;0")+COUNTIFS('BE H'!$D$5:$D$72,CLUBS!$B13,'BE H'!$E$5:$E$72,"&gt;0")+COUNTIFS('MI F'!$D$5:$D$72,CLUBS!$B13,'MI F'!$E$5:$E$72,"&gt;0")+COUNTIFS('MI H'!$D$5:$D$72,CLUBS!$B13,'MI H'!$E$5:$E$72,"&gt;0")+COUNTIFS('CA F'!$D$5:$D$72,CLUBS!$B13,'CA F'!$E$5:$E$72,"&gt;0")+COUNTIFS('CA H'!$D$5:$D$72,CLUBS!$B13,'CA H'!$E$5:$E$72,"&gt;0")+COUNTIFS('JU F'!$D$5:$D$72,CLUBS!$B13,'JU F'!$E$5:$E$72,"&gt;0")+COUNTIFS('JU H'!$D$5:$D$72,CLUBS!$B13,'JU H'!$E$5:$E$72,"&gt;0")</f>
        <v>2</v>
      </c>
      <c r="D13" s="27">
        <f>SUMIF('MP F'!$D$5:$D$72,CLUBS!$B13,'MP F'!$F$5:$F$72)+SUMIF('MP H'!$D$5:$D$72,CLUBS!$B13,'MP H'!$F$5:$F$72)+SUMIF('PO F'!$D$5:$D$72,CLUBS!$B13,'PO F'!$F$5:$F$72)+SUMIF('PO H'!$D$5:$D$72,CLUBS!$B13,'PO H'!$F$5:$F$72)+SUMIF('PU F'!$D$5:$D$72,CLUBS!$B13,'PU F'!$F$5:$F$72)+SUMIF('PU H'!$D$5:$D$72,CLUBS!$B13,'PU H'!$F$5:$F$72)+SUMIF('BE F'!$D$5:$D$72,CLUBS!$B13,'BE F'!$F$5:$F$72)+SUMIF('BE H'!$D$5:$D$72,CLUBS!$B13,'BE H'!$F$5:$F$72)+SUMIF('MI F'!$D$5:$D$72,CLUBS!$B13,'MI F'!$F$5:$F$72)+SUMIF('MI H'!$D$5:$D$72,CLUBS!$B13,'MI H'!$F$5:$F$72)+SUMIF('CA F'!$D$5:$D$72,CLUBS!$B13,'CA F'!$F$5:$F$72)+SUMIF('CA H'!$D$5:$D$72,CLUBS!$B13,'CA H'!$F$5:$F$72)+SUMIF('JU F'!$D$5:$D$72,CLUBS!$B13,'JU F'!$F$5:$F$72)+SUMIF('JU H'!$D$5:$D$72,CLUBS!$B13,'JU H'!$F$5:$F$72)</f>
        <v>20</v>
      </c>
      <c r="E13" s="68">
        <f>COUNTIFS('MP F'!$D$5:$D$72,CLUBS!$B13,'MP F'!$G$5:$G$72,"&gt;0")+COUNTIFS('MP H'!$D$5:$D$72,CLUBS!$B13,'MP H'!$G$5:$G$72,"&gt;0")+COUNTIFS('PO F'!$D$5:$D$72,CLUBS!$B13,'PO F'!$G$5:$G$72,"&gt;0")+COUNTIFS('PO H'!$D$5:$D$72,CLUBS!$B13,'PO H'!$G$5:$G$72,"&gt;0")+COUNTIFS('PU F'!$D$5:$D$72,CLUBS!$B13,'PU F'!$G$5:$G$72,"&gt;0")+COUNTIFS('PU H'!$D$5:$D$72,CLUBS!$B13,'PU H'!$G$5:$G$72,"&gt;0")+COUNTIFS('BE F'!$D$5:$D$72,CLUBS!$B13,'BE F'!$G$5:$G$72,"&gt;0")+COUNTIFS('BE H'!$D$5:$D$72,CLUBS!$B13,'BE H'!$G$5:$G$72,"&gt;0")+COUNTIFS('MI F'!$D$5:$D$72,CLUBS!$B13,'MI F'!$G$5:$G$72,"&gt;0")+COUNTIFS('MI H'!$D$5:$D$72,CLUBS!$B13,'MI H'!$G$5:$G$72,"&gt;0")+COUNTIFS('CA F'!$D$5:$D$72,CLUBS!$B13,'CA F'!$G$5:$G$72,"&gt;0")+COUNTIFS('CA H'!$D$5:$D$72,CLUBS!$B13,'CA H'!$G$5:$G$72,"&gt;0")+COUNTIFS('JU F'!$D$5:$D$72,CLUBS!$B13,'JU F'!$G$5:$G$72,"&gt;0")+COUNTIFS('JU H'!$D$5:$D$72,CLUBS!$B13,'JU H'!$G$5:$G$72,"&gt;0")</f>
        <v>2</v>
      </c>
      <c r="F13" s="69">
        <f>SUMIF('MP F'!$D$5:$D$72,CLUBS!$B13,'MP F'!$H$5:$H$72)+SUMIF('MP H'!$D$5:$D$72,CLUBS!$B13,'MP H'!$H$5:$H$72)+SUMIF('PO F'!$D$5:$D$72,CLUBS!$B13,'PO F'!$H$5:$H$72)+SUMIF('PO H'!$D$5:$D$72,CLUBS!$B13,'PO H'!$H$5:$H$72)+SUMIF('PU F'!$D$5:$D$72,CLUBS!$B13,'PU F'!$H$5:$H$72)+SUMIF('PU H'!$D$5:$D$72,CLUBS!$B13,'PU H'!$H$5:$H$72)+SUMIF('BE F'!$D$5:$D$72,CLUBS!$B13,'BE F'!$H$5:$H$72)+SUMIF('BE H'!$D$5:$D$72,CLUBS!$B13,'BE H'!$H$5:$H$72)+SUMIF('MI F'!$D$5:$D$72,CLUBS!$B13,'MI F'!$H$5:$H$72)+SUMIF('MI H'!$D$5:$D$72,CLUBS!$B13,'MI H'!$H$5:$H$72)+SUMIF('CA F'!$D$5:$D$72,CLUBS!$B13,'CA F'!$H$5:$H$72)+SUMIF('CA H'!$D$5:$D$72,CLUBS!$B13,'CA H'!$H$5:$H$72)+SUMIF('JU F'!$D$5:$D$72,CLUBS!$B13,'JU F'!$H$5:$H$72)+SUMIF('JU H'!$D$5:$D$72,CLUBS!$B13,'JU H'!$H$5:$H$72)</f>
        <v>110</v>
      </c>
      <c r="G13" s="14">
        <f>COUNTIFS('MP F'!$D$5:$D$72,CLUBS!$B13,'MP F'!$I$5:$I$72,"&gt;0")+COUNTIFS('MP H'!$D$5:$D$72,CLUBS!$B13,'MP H'!$I$5:$I$72,"&gt;0")+COUNTIFS('PO F'!$D$5:$D$72,CLUBS!$B13,'PO F'!$I$5:$I$72,"&gt;0")+COUNTIFS('PO H'!$D$5:$D$72,CLUBS!$B13,'PO H'!$I$5:$I$72,"&gt;0")+COUNTIFS('PU F'!$D$5:$D$72,CLUBS!$B13,'PU F'!$I$5:$I$72,"&gt;0")+COUNTIFS('PU H'!$D$5:$D$72,CLUBS!$B13,'PU H'!$I$5:$I$72,"&gt;0")+COUNTIFS('BE F'!$D$5:$D$72,CLUBS!$B13,'BE F'!$I$5:$I$72,"&gt;0")+COUNTIFS('BE H'!$D$5:$D$72,CLUBS!$B13,'BE H'!$I$5:$I$72,"&gt;0")+COUNTIFS('MI F'!$D$5:$D$72,CLUBS!$B13,'MI F'!$I$5:$I$72,"&gt;0")+COUNTIFS('MI H'!$D$5:$D$72,CLUBS!$B13,'MI H'!$I$5:$I$72,"&gt;0")+COUNTIFS('CA F'!$D$5:$D$72,CLUBS!$B13,'CA F'!$I$5:$I$72,"&gt;0")+COUNTIFS('CA H'!$D$5:$D$72,CLUBS!$B13,'CA H'!$I$5:$I$72,"&gt;0")+COUNTIFS('JU F'!$D$5:$D$72,CLUBS!$B13,'JU F'!$I$5:$I$72,"&gt;0")+COUNTIFS('JU H'!$D$5:$D$72,CLUBS!$B13,'JU H'!$I$5:$I$72,"&gt;0")</f>
        <v>0</v>
      </c>
      <c r="H13" s="26">
        <f>SUMIF('MP F'!$D$5:$D$72,CLUBS!$B13,'MP F'!$J$5:$J$72)+SUMIF('MP H'!$D$5:$D$72,CLUBS!$B13,'MP H'!$J$5:$J$72)+SUMIF('PO F'!$D$5:$D$72,CLUBS!$B13,'PO F'!$J$5:$J$72)+SUMIF('PO H'!$D$5:$D$72,CLUBS!$B13,'PO H'!$J$5:$J$72)+SUMIF('PU F'!$D$5:$D$72,CLUBS!$B13,'PU F'!$J$5:$J$72)+SUMIF('PU H'!$D$5:$D$72,CLUBS!$B13,'PU H'!$J$5:$J$72)+SUMIF('BE F'!$D$5:$D$72,CLUBS!$B13,'BE F'!$J$5:$J$72)+SUMIF('BE H'!$D$5:$D$72,CLUBS!$B13,'BE H'!$J$5:$J$72)+SUMIF('MI F'!$D$5:$D$72,CLUBS!$B13,'MI F'!$J$5:$J$72)+SUMIF('MI H'!$D$5:$D$72,CLUBS!$B13,'MI H'!$J$5:$J$72)+SUMIF('CA F'!$D$5:$D$72,CLUBS!$B13,'CA F'!$J$5:$J$72)+SUMIF('CA H'!$D$5:$D$72,CLUBS!$B13,'CA H'!$J$5:$J$72)+SUMIF('JU F'!$D$5:$D$72,CLUBS!$B13,'JU F'!$J$5:$J$72)+SUMIF('JU H'!$D$5:$D$72,CLUBS!$B13,'JU H'!$J$5:$J$72)</f>
        <v>0</v>
      </c>
      <c r="I13" s="68">
        <f>COUNTIFS('MP F'!$D$5:$D$72,CLUBS!$B13,'MP F'!$K$5:$K$72,"&gt;0")+COUNTIFS('MP H'!$D$5:$D$72,CLUBS!$B13,'MP H'!$K$5:$K$72,"&gt;0")+COUNTIFS('PO F'!$D$5:$D$72,CLUBS!$B13,'PO F'!$K$5:$K$72,"&gt;0")+COUNTIFS('PO H'!$D$5:$D$72,CLUBS!$B13,'PO H'!$K$5:$K$72,"&gt;0")+COUNTIFS('PU F'!$D$5:$D$72,CLUBS!$B13,'PU F'!$K$5:$K$72,"&gt;0")+COUNTIFS('PU H'!$D$5:$D$72,CLUBS!$B13,'PU H'!$K$5:$K$72,"&gt;0")+COUNTIFS('BE F'!$D$5:$D$72,CLUBS!$B13,'BE F'!$K$5:$K$72,"&gt;0")+COUNTIFS('BE H'!$D$5:$D$72,CLUBS!$B13,'BE H'!$K$5:$K$72,"&gt;0")+COUNTIFS('MI F'!$D$5:$D$72,CLUBS!$B13,'MI F'!$K$5:$K$72,"&gt;0")+COUNTIFS('MI H'!$D$5:$D$72,CLUBS!$B13,'MI H'!$K$5:$K$72,"&gt;0")+COUNTIFS('CA F'!$D$5:$D$72,CLUBS!$B13,'CA F'!$K$5:$K$72,"&gt;0")+COUNTIFS('CA H'!$D$5:$D$72,CLUBS!$B13,'CA H'!$K$5:$K$72,"&gt;0")+COUNTIFS('JU F'!$D$5:$D$72,CLUBS!$B13,'JU F'!$K$5:$K$72,"&gt;0")+COUNTIFS('JU H'!$D$5:$D$72,CLUBS!$B13,'JU H'!$K$5:$K$72,"&gt;0")</f>
        <v>0</v>
      </c>
      <c r="J13" s="68">
        <f>SUMIF('MP F'!$D$5:$D$72,CLUBS!$B13,'MP F'!$L$5:$L$72)+SUMIF('MP H'!$D$5:$D$72,CLUBS!$B13,'MP H'!$L$5:$L$72)+SUMIF('PO F'!$D$5:$D$72,CLUBS!$B13,'PO F'!$L$5:$L$72)+SUMIF('PO H'!$D$5:$D$72,CLUBS!$B13,'PO H'!$L$5:$L$72)+SUMIF('PU F'!$D$5:$D$72,CLUBS!$B13,'PU F'!$L$5:$L$72)+SUMIF('PU H'!$D$5:$D$72,CLUBS!$B13,'PU H'!$L$5:$L$72)+SUMIF('BE F'!$D$5:$D$72,CLUBS!$B13,'BE F'!$L$5:$L$72)+SUMIF('BE H'!$D$5:$D$72,CLUBS!$B13,'BE H'!$L$5:$L$72)+SUMIF('MI F'!$D$5:$D$72,CLUBS!$B13,'MI F'!$L$5:$L$72)+SUMIF('MI H'!$D$5:$D$72,CLUBS!$B13,'MI H'!$L$5:$L$72)+SUMIF('CA F'!$D$5:$D$72,CLUBS!$B13,'CA F'!$L$5:$L$72)+SUMIF('CA H'!$D$5:$D$72,CLUBS!$B13,'CA H'!$L$5:$L$72)+SUMIF('JU F'!$D$5:$D$72,CLUBS!$B13,'JU F'!$L$5:$L$72)+SUMIF('JU H'!$D$5:$D$72,CLUBS!$B13,'JU H'!$L$5:$L$72)</f>
        <v>0</v>
      </c>
      <c r="K13" s="26">
        <f>COUNTIFS('MP F'!$D$5:$D$72,CLUBS!$B13,'MP F'!$M$5:$M$72,"&gt;0")+COUNTIFS('MP H'!$D$5:$D$72,CLUBS!$B13,'MP H'!$M$5:$M$72,"&gt;0")+COUNTIFS('PO F'!$D$5:$D$72,CLUBS!$B13,'PO F'!$M$5:$M$72,"&gt;0")+COUNTIFS('PO H'!$D$5:$D$72,CLUBS!$B13,'PO H'!$M$5:$M$72,"&gt;0")+COUNTIFS('PU F'!$D$5:$D$72,CLUBS!$B13,'PU F'!$M$5:$M$72,"&gt;0")+COUNTIFS('PU H'!$D$5:$D$72,CLUBS!$B13,'PU H'!$M$5:$M$72,"&gt;0")+COUNTIFS('BE F'!$D$5:$D$72,CLUBS!$B13,'BE F'!$M$5:$M$72,"&gt;0")+COUNTIFS('BE H'!$D$5:$D$72,CLUBS!$B13,'BE H'!$M$5:$M$72,"&gt;0")+COUNTIFS('MI F'!$D$5:$D$72,CLUBS!$B13,'MI F'!$M$5:$M$72,"&gt;0")+COUNTIFS('MI H'!$D$5:$D$72,CLUBS!$B13,'MI H'!$M$5:$M$72,"&gt;0")+COUNTIFS('CA F'!$D$5:$D$72,CLUBS!$B13,'CA F'!$M$5:$M$72,"&gt;0")+COUNTIFS('CA H'!$D$5:$D$72,CLUBS!$B13,'CA H'!$M$5:$M$72,"&gt;0")+COUNTIFS('JU F'!$D$5:$D$72,CLUBS!$B13,'JU F'!$M$5:$M$72,"&gt;0")+COUNTIFS('JU H'!$D$5:$D$72,CLUBS!$B13,'JU H'!$M$5:$M$72,"&gt;0")</f>
        <v>0</v>
      </c>
      <c r="L13" s="26">
        <f>SUMIF('MP F'!$D$5:$D$72,CLUBS!$B13,'MP F'!$N$5:$N$72)+SUMIF('MP H'!$D$5:$D$72,CLUBS!$B13,'MP H'!$N$5:$N$72)+SUMIF('PO F'!$D$5:$D$72,CLUBS!$B13,'PO F'!$N$5:$N$72)+SUMIF('PO H'!$D$5:$D$72,CLUBS!$B13,'PO H'!$N$5:$N$72)+SUMIF('PU F'!$D$5:$D$72,CLUBS!$B13,'PU F'!$N$5:$N$72)+SUMIF('PU H'!$D$5:$D$72,CLUBS!$B13,'PU H'!$N$5:$N$72)+SUMIF('BE F'!$D$5:$D$72,CLUBS!$B13,'BE F'!$N$5:$N$72)+SUMIF('BE H'!$D$5:$D$72,CLUBS!$B13,'BE H'!$N$5:$N$72)+SUMIF('MI F'!$D$5:$D$72,CLUBS!$B13,'MI F'!$N$5:$N$72)+SUMIF('MI H'!$D$5:$D$72,CLUBS!$B13,'MI H'!$N$5:$N$72)+SUMIF('CA F'!$D$5:$D$72,CLUBS!$B13,'CA F'!$N$5:$N$72)+SUMIF('CA H'!$D$5:$D$72,CLUBS!$B13,'CA H'!$N$5:$N$72)+SUMIF('JU F'!$D$5:$D$72,CLUBS!$B13,'JU F'!$N$5:$N$72)+SUMIF('JU H'!$D$5:$D$72,CLUBS!$B13,'JU H'!$N$5:$N$72)</f>
        <v>0</v>
      </c>
      <c r="M13" s="68">
        <f>COUNTIFS('MP F'!$D$5:$D$72,CLUBS!$B13,'MP F'!$O$5:$O$72,"&gt;0")+COUNTIFS('MP H'!$D$5:$D$72,CLUBS!$B13,'MP H'!$O$5:$O$72,"&gt;0")+COUNTIFS('PO F'!$D$5:$D$72,CLUBS!$B13,'PO F'!$O$5:$O$72,"&gt;0")+COUNTIFS('PO H'!$D$5:$D$72,CLUBS!$B13,'PO H'!$O$5:$O$72,"&gt;0")+COUNTIFS('PU F'!$D$5:$D$72,CLUBS!$B13,'PU F'!$O$5:$O$72,"&gt;0")+COUNTIFS('PU H'!$D$5:$D$72,CLUBS!$B13,'PU H'!$O$5:$O$72,"&gt;0")+COUNTIFS('BE F'!$D$5:$D$72,CLUBS!$B13,'BE F'!$O$5:$O$72,"&gt;0")+COUNTIFS('BE H'!$D$5:$D$72,CLUBS!$B13,'BE H'!$O$5:$O$72,"&gt;0")+COUNTIFS('MI F'!$D$5:$D$72,CLUBS!$B13,'MI F'!$O$5:$O$72,"&gt;0")+COUNTIFS('MI H'!$D$5:$D$72,CLUBS!$B13,'MI H'!$O$5:$O$72,"&gt;0")+COUNTIFS('CA F'!$D$5:$D$72,CLUBS!$B13,'CA F'!$O$5:$O$72,"&gt;0")+COUNTIFS('CA H'!$D$5:$D$72,CLUBS!$B13,'CA H'!$O$5:$O$72,"&gt;0")+COUNTIFS('JU F'!$D$5:$D$72,CLUBS!$B13,'JU F'!$O$5:$O$72,"&gt;0")+COUNTIFS('JU H'!$D$5:$D$72,CLUBS!$B13,'JU H'!$O$5:$O$72,"&gt;0")</f>
        <v>0</v>
      </c>
      <c r="N13" s="68">
        <f>SUMIF('MP F'!$D$5:$D$72,CLUBS!$B13,'MP F'!$P$5:$P$72)+SUMIF('MP H'!$D$5:$D$72,CLUBS!$B13,'MP H'!$P$5:$P$72)+SUMIF('PO F'!$D$5:$D$72,CLUBS!$B13,'PO F'!$P$5:$P$72)+SUMIF('PO H'!$D$5:$D$72,CLUBS!$B13,'PO H'!$P$5:$P$72)+SUMIF('PU F'!$D$5:$D$72,CLUBS!$B13,'PU F'!$P$5:$P$72)+SUMIF('PU H'!$D$5:$D$72,CLUBS!$B13,'PU H'!$P$5:$P$72)+SUMIF('BE F'!$D$5:$D$72,CLUBS!$B13,'BE F'!$P$5:$P$72)+SUMIF('BE H'!$D$5:$D$72,CLUBS!$B13,'BE H'!$P$5:$P$72)+SUMIF('MI F'!$D$5:$D$72,CLUBS!$B13,'MI F'!$P$5:$P$72)+SUMIF('MI H'!$D$5:$D$72,CLUBS!$B13,'MI H'!$P$5:$P$72)+SUMIF('CA F'!$D$5:$D$72,CLUBS!$B13,'CA F'!$P$5:$P$72)+SUMIF('CA H'!$D$5:$D$72,CLUBS!$B13,'CA H'!$P$5:$P$72)+SUMIF('JU F'!$D$5:$D$72,CLUBS!$B13,'JU F'!$P$5:$P$72)+SUMIF('JU H'!$D$5:$D$72,CLUBS!$B13,'JU H'!$P$5:$P$72)</f>
        <v>0</v>
      </c>
      <c r="O13" s="26">
        <f>COUNTIFS('MP F'!$D$5:$D$72,CLUBS!$B13,'MP F'!$Q$5:$Q$72,"&gt;0")+COUNTIFS('MP H'!$D$5:$D$72,CLUBS!$B13,'MP H'!$Q$5:$Q$72,"&gt;0")+COUNTIFS('PO F'!$D$5:$D$72,CLUBS!$B13,'PO F'!$Q$5:$Q$72,"&gt;0")+COUNTIFS('PO H'!$D$5:$D$72,CLUBS!$B13,'PO H'!$Q$5:$Q$72,"&gt;0")+COUNTIFS('PU F'!$D$5:$D$72,CLUBS!$B13,'PU F'!$Q$5:$Q$72,"&gt;0")+COUNTIFS('PU H'!$D$5:$D$72,CLUBS!$B13,'PU H'!$Q$5:$Q$72,"&gt;0")+COUNTIFS('BE F'!$D$5:$D$72,CLUBS!$B13,'BE F'!$Q$5:$Q$72,"&gt;0")+COUNTIFS('BE H'!$D$5:$D$72,CLUBS!$B13,'BE H'!$Q$5:$Q$72,"&gt;0")+COUNTIFS('MI F'!$D$5:$D$72,CLUBS!$B13,'MI F'!$Q$5:$Q$72,"&gt;0")+COUNTIFS('MI H'!$D$5:$D$72,CLUBS!$B13,'MI H'!$Q$5:$Q$72,"&gt;0")+COUNTIFS('CA F'!$D$5:$D$72,CLUBS!$B13,'CA F'!$Q$5:$Q$72,"&gt;0")+COUNTIFS('CA H'!$D$5:$D$72,CLUBS!$B13,'CA H'!$Q$5:$Q$72,"&gt;0")+COUNTIFS('JU F'!$D$5:$D$72,CLUBS!$B13,'JU F'!$Q$5:$Q$72,"&gt;0")+COUNTIFS('JU H'!$D$5:$D$72,CLUBS!$B13,'JU H'!$Q$5:$Q$72,"&gt;0")</f>
        <v>0</v>
      </c>
      <c r="P13" s="26">
        <f>SUMIF('MP F'!$D$5:$D$72,CLUBS!$B13,'MP F'!$R$5:$R$72)+SUMIF('MP H'!$D$5:$D$72,CLUBS!$B13,'MP H'!$R$5:$R$72)+SUMIF('PO F'!$D$5:$D$72,CLUBS!$B13,'PO F'!$R$5:$R$72)+SUMIF('PO H'!$D$5:$D$72,CLUBS!$B13,'PO H'!$R$5:$R$72)+SUMIF('PU F'!$D$5:$D$72,CLUBS!$B13,'PU F'!$R$5:$R$72)+SUMIF('PU H'!$D$5:$D$72,CLUBS!$B13,'PU H'!$R$5:$R$72)+SUMIF('BE F'!$D$5:$D$72,CLUBS!$B13,'BE F'!$R$5:$R$72)+SUMIF('BE H'!$D$5:$D$72,CLUBS!$B13,'BE H'!$R$5:$R$72)+SUMIF('MI F'!$D$5:$D$72,CLUBS!$B13,'MI F'!$R$5:$R$72)+SUMIF('MI H'!$D$5:$D$72,CLUBS!$B13,'MI H'!$R$5:$R$72)+SUMIF('CA F'!$D$5:$D$72,CLUBS!$B13,'CA F'!$R$5:$R$72)+SUMIF('CA H'!$D$5:$D$72,CLUBS!$B13,'CA H'!$R$5:$R$72)+SUMIF('JU F'!$D$5:$D$72,CLUBS!$B13,'JU F'!$R$5:$R$72)+SUMIF('JU H'!$D$5:$D$72,CLUBS!$B13,'JU H'!$R$5:$R$72)</f>
        <v>0</v>
      </c>
      <c r="Q13" s="68">
        <f>COUNTIFS('MP F'!$D$5:$D$72,CLUBS!$B13,'MP F'!$S$5:$S$72,"&gt;0")+COUNTIFS('MP H'!$D$5:$D$72,CLUBS!$B13,'MP H'!$S$5:$S$72,"&gt;0")+COUNTIFS('PO F'!$D$5:$D$72,CLUBS!$B13,'PO F'!$S$5:$S$72,"&gt;0")+COUNTIFS('PO H'!$D$5:$D$72,CLUBS!$B13,'PO H'!$S$5:$S$72,"&gt;0")+COUNTIFS('PU F'!$D$5:$D$72,CLUBS!$B13,'PU F'!$S$5:$S$72,"&gt;0")+COUNTIFS('PU H'!$D$5:$D$72,CLUBS!$B13,'PU H'!$S$5:$S$72,"&gt;0")+COUNTIFS('BE F'!$D$5:$D$72,CLUBS!$B13,'BE F'!$S$5:$S$72,"&gt;0")+COUNTIFS('BE H'!$D$5:$D$72,CLUBS!$B13,'BE H'!$S$5:$S$72,"&gt;0")+COUNTIFS('MI F'!$D$5:$D$72,CLUBS!$B13,'MI F'!$S$5:$S$72,"&gt;0")+COUNTIFS('MI H'!$D$5:$D$72,CLUBS!$B13,'MI H'!$S$5:$S$72,"&gt;0")+COUNTIFS('CA F'!$D$5:$D$72,CLUBS!$B13,'CA F'!$S$5:$S$72,"&gt;0")+COUNTIFS('CA H'!$D$5:$D$72,CLUBS!$B13,'CA H'!$S$5:$S$72,"&gt;0")+COUNTIFS('JU F'!$D$5:$D$72,CLUBS!$B13,'JU F'!$S$5:$S$72,"&gt;0")+COUNTIFS('JU H'!$D$5:$D$72,CLUBS!$B13,'JU H'!$S$5:$S$72,"&gt;0")</f>
        <v>0</v>
      </c>
      <c r="R13" s="68">
        <f>SUMIF('MP F'!$D$5:$D$72,CLUBS!$B13,'MP F'!$T$5:$T$72)+SUMIF('MP H'!$D$5:$D$72,CLUBS!$B13,'MP H'!$T$5:$T$72)+SUMIF('PO F'!$D$5:$D$72,CLUBS!$B13,'PO F'!$T$5:$T$72)+SUMIF('PO H'!$D$5:$D$72,CLUBS!$B13,'PO H'!$T$5:$T$72)+SUMIF('PU F'!$D$5:$D$72,CLUBS!$B13,'PU F'!$T$5:$T$72)+SUMIF('PU H'!$D$5:$D$72,CLUBS!$B13,'PU H'!$T$5:$T$72)+SUMIF('BE F'!$D$5:$D$72,CLUBS!$B13,'BE F'!$T$5:$T$72)+SUMIF('BE H'!$D$5:$D$72,CLUBS!$B13,'BE H'!$T$5:$T$72)+SUMIF('MI F'!$D$5:$D$72,CLUBS!$B13,'MI F'!$T$5:$T$72)+SUMIF('MI H'!$D$5:$D$72,CLUBS!$B13,'MI H'!$T$5:$T$72)+SUMIF('CA F'!$D$5:$D$72,CLUBS!$B13,'CA F'!$T$5:$T$72)+SUMIF('CA H'!$D$5:$D$72,CLUBS!$B13,'CA H'!$T$5:$T$72)+SUMIF('JU F'!$D$5:$D$72,CLUBS!$B13,'JU F'!$T$5:$T$72)+SUMIF('JU H'!$D$5:$D$72,CLUBS!$B13,'JU H'!$T$5:$T$72)</f>
        <v>0</v>
      </c>
      <c r="S13" s="26">
        <f>COUNTIFS('MP F'!$D$5:$D$72,CLUBS!$B13,'MP F'!$U$5:$U$72,"&gt;0")+COUNTIFS('MP H'!$D$5:$D$72,CLUBS!$B13,'MP H'!$U$5:$U$72,"&gt;0")+COUNTIFS('PO F'!$D$5:$D$72,CLUBS!$B13,'PO F'!$U$5:$U$72,"&gt;0")+COUNTIFS('PO H'!$D$5:$D$72,CLUBS!$B13,'PO H'!$U$5:$U$72,"&gt;0")+COUNTIFS('PU F'!$D$5:$D$72,CLUBS!$B13,'PU F'!$U$5:$U$72,"&gt;0")+COUNTIFS('PU H'!$D$5:$D$72,CLUBS!$B13,'PU H'!$U$5:$U$72,"&gt;0")+COUNTIFS('BE F'!$D$5:$D$72,CLUBS!$B13,'BE F'!$U$5:$U$72,"&gt;0")+COUNTIFS('BE H'!$D$5:$D$72,CLUBS!$B13,'BE H'!$U$5:$U$72,"&gt;0")+COUNTIFS('MI F'!$D$5:$D$72,CLUBS!$B13,'MI F'!$U$5:$U$72,"&gt;0")+COUNTIFS('MI H'!$D$5:$D$72,CLUBS!$B13,'MI H'!$U$5:$U$72,"&gt;0")+COUNTIFS('CA F'!$D$5:$D$72,CLUBS!$B13,'CA F'!$U$5:$U$72,"&gt;0")+COUNTIFS('CA H'!$D$5:$D$72,CLUBS!$B13,'CA H'!$U$5:$U$72,"&gt;0")+COUNTIFS('JU F'!$D$5:$D$72,CLUBS!$B13,'JU F'!$U$5:$U$72,"&gt;0")+COUNTIFS('JU H'!$D$5:$D$72,CLUBS!$B13,'JU H'!$U$5:$U$72,"&gt;0")</f>
        <v>0</v>
      </c>
      <c r="T13" s="26">
        <f>SUMIF('MP F'!$D$5:$D$72,CLUBS!$B13,'MP F'!$V$5:$V$72)+SUMIF('MP H'!$D$5:$D$72,CLUBS!$B13,'MP H'!$V$5:$V$72)+SUMIF('PO F'!$D$5:$D$72,CLUBS!$B13,'PO F'!$V$5:$V$72)+SUMIF('PO H'!$D$5:$D$72,CLUBS!$B13,'PO H'!$V$5:$V$72)+SUMIF('PU F'!$D$5:$D$72,CLUBS!$B13,'PU F'!$V$5:$V$72)+SUMIF('PU H'!$D$5:$D$72,CLUBS!$B13,'PU H'!$V$5:$V$72)+SUMIF('BE F'!$D$5:$D$72,CLUBS!$B13,'BE F'!$V$5:$V$72)+SUMIF('BE H'!$D$5:$D$72,CLUBS!$B13,'BE H'!$V$5:$V$72)+SUMIF('MI F'!$D$5:$D$72,CLUBS!$B13,'MI F'!$V$5:$V$72)+SUMIF('MI H'!$D$5:$D$72,CLUBS!$B13,'MI H'!$V$5:$V$72)+SUMIF('CA F'!$D$5:$D$72,CLUBS!$B13,'CA F'!$V$5:$V$72)+SUMIF('CA H'!$D$5:$D$72,CLUBS!$B13,'CA H'!$V$5:$V$72)+SUMIF('JU F'!$D$5:$D$72,CLUBS!$B13,'JU F'!$V$5:$V$72)+SUMIF('JU H'!$D$5:$D$72,CLUBS!$B13,'JU H'!$V$5:$V$72)</f>
        <v>0</v>
      </c>
      <c r="U13" s="68">
        <f>COUNTIFS('MP F'!$D$5:$D$72,CLUBS!$B13,'MP F'!$W$5:$W$72,"&gt;0")+COUNTIFS('MP H'!$D$5:$D$72,CLUBS!$B13,'MP H'!$W$5:$W$72,"&gt;0")+COUNTIFS('PO F'!$D$5:$D$72,CLUBS!$B13,'PO F'!$W$5:$W$72,"&gt;0")+COUNTIFS('PO H'!$D$5:$D$72,CLUBS!$B13,'PO H'!$W$5:$W$72,"&gt;0")+COUNTIFS('PU F'!$D$5:$D$72,CLUBS!$B13,'PU F'!$W$5:$W$72,"&gt;0")+COUNTIFS('PU H'!$D$5:$D$72,CLUBS!$B13,'PU H'!$W$5:$W$72,"&gt;0")+COUNTIFS('BE F'!$D$5:$D$72,CLUBS!$B13,'BE F'!$W$5:$W$72,"&gt;0")+COUNTIFS('BE H'!$D$5:$D$72,CLUBS!$B13,'BE H'!$W$5:$W$72,"&gt;0")+COUNTIFS('MI F'!$D$5:$D$72,CLUBS!$B13,'MI F'!$W$5:$W$72,"&gt;0")+COUNTIFS('MI H'!$D$5:$D$72,CLUBS!$B13,'MI H'!$W$5:$W$72,"&gt;0")+COUNTIFS('CA F'!$D$5:$D$72,CLUBS!$B13,'CA F'!$W$5:$W$72,"&gt;0")+COUNTIFS('CA H'!$D$5:$D$72,CLUBS!$B13,'CA H'!$W$5:$W$72,"&gt;0")+COUNTIFS('JU F'!$D$5:$D$72,CLUBS!$B13,'JU F'!$W$5:$W$72,"&gt;0")+COUNTIFS('JU H'!$D$5:$D$72,CLUBS!$B13,'JU H'!$W$5:$W$72,"&gt;0")</f>
        <v>0</v>
      </c>
      <c r="V13" s="68">
        <f>SUMIF('MP F'!$D$5:$D$72,CLUBS!$B13,'MP F'!$X$5:$X$72)+SUMIF('MP H'!$D$5:$D$72,CLUBS!$B13,'MP H'!$X$5:$X$72)+SUMIF('PO F'!$D$5:$D$72,CLUBS!$B13,'PO F'!$X$5:$X$72)+SUMIF('PO H'!$D$5:$D$72,CLUBS!$B13,'PO H'!$X$5:$X$72)+SUMIF('PU F'!$D$5:$D$72,CLUBS!$B13,'PU F'!$X$5:$X$72)+SUMIF('PU H'!$D$5:$D$72,CLUBS!$B13,'PU H'!$X$5:$X$72)+SUMIF('BE F'!$D$5:$D$72,CLUBS!$B13,'BE F'!$X$5:$X$72)+SUMIF('BE H'!$D$5:$D$72,CLUBS!$B13,'BE H'!$X$5:$X$72)+SUMIF('MI F'!$D$5:$D$72,CLUBS!$B13,'MI F'!$X$5:$X$72)+SUMIF('MI H'!$D$5:$D$72,CLUBS!$B13,'MI H'!$X$5:$X$72)+SUMIF('CA F'!$D$5:$D$72,CLUBS!$B13,'CA F'!$X$5:$X$72)+SUMIF('CA H'!$D$5:$D$72,CLUBS!$B13,'CA H'!$X$5:$X$72)+SUMIF('JU F'!$D$5:$D$72,CLUBS!$B13,'JU F'!$X$5:$X$72)+SUMIF('JU H'!$D$5:$D$72,CLUBS!$B13,'JU H'!$X$5:$X$72)</f>
        <v>0</v>
      </c>
      <c r="W13" s="26">
        <f>COUNTIFS('MP F'!$D$5:$D$72,CLUBS!$B13,'MP F'!$Y$5:$Y$72,"&gt;0")+COUNTIFS('MP H'!$D$5:$D$72,CLUBS!$B13,'MP H'!$Y$5:$Y$72,"&gt;0")+COUNTIFS('PO F'!$D$5:$D$72,CLUBS!$B13,'PO F'!$Y$5:$Y$72,"&gt;0")+COUNTIFS('PO H'!$D$5:$D$72,CLUBS!$B13,'PO H'!$Y$5:$Y$72,"&gt;0")+COUNTIFS('PU F'!$D$5:$D$72,CLUBS!$B13,'PU F'!$Y$5:$Y$72,"&gt;0")+COUNTIFS('PU H'!$D$5:$D$72,CLUBS!$B13,'PU H'!$Y$5:$Y$72,"&gt;0")+COUNTIFS('BE F'!$D$5:$D$72,CLUBS!$B13,'BE F'!$Y$5:$Y$72,"&gt;0")+COUNTIFS('BE H'!$D$5:$D$72,CLUBS!$B13,'BE H'!$Y$5:$Y$72,"&gt;0")+COUNTIFS('MI F'!$D$5:$D$72,CLUBS!$B13,'MI F'!$Y$5:$Y$72,"&gt;0")+COUNTIFS('MI H'!$D$5:$D$72,CLUBS!$B13,'MI H'!$Y$5:$Y$72,"&gt;0")+COUNTIFS('CA F'!$D$5:$D$72,CLUBS!$B13,'CA F'!$Y$5:$Y$72,"&gt;0")+COUNTIFS('CA H'!$D$5:$D$72,CLUBS!$B13,'CA H'!$Y$5:$Y$72,"&gt;0")+COUNTIFS('JU F'!$D$5:$D$72,CLUBS!$B13,'JU F'!$Y$5:$Y$72,"&gt;0")+COUNTIFS('JU H'!$D$5:$D$72,CLUBS!$B13,'JU H'!$Y$5:$Y$72,"&gt;0")</f>
        <v>0</v>
      </c>
      <c r="X13" s="26">
        <f>SUMIF('MP F'!$D$5:$D$72,CLUBS!$B13,'MP F'!$Z$5:$Z$72)+SUMIF('MP H'!$D$5:$D$72,CLUBS!$B13,'MP H'!$Z$5:$Z$72)+SUMIF('PO F'!$D$5:$D$72,CLUBS!$B13,'PO F'!$Z$5:$Z$72)+SUMIF('PO H'!$D$5:$D$72,CLUBS!$B13,'PO H'!$Z$5:$Z$72)+SUMIF('PU F'!$D$5:$D$72,CLUBS!$B13,'PU F'!$Z$5:$Z$72)+SUMIF('PU H'!$D$5:$D$72,CLUBS!$B13,'PU H'!$Z$5:$Z$72)+SUMIF('BE F'!$D$5:$D$72,CLUBS!$B13,'BE F'!$Z$5:$Z$72)+SUMIF('BE H'!$D$5:$D$72,CLUBS!$B13,'BE H'!$Z$5:$Z$72)+SUMIF('MI F'!$D$5:$D$72,CLUBS!$B13,'MI F'!$Z$5:$Z$72)+SUMIF('MI H'!$D$5:$D$72,CLUBS!$B13,'MI H'!$Z$5:$Z$72)+SUMIF('CA F'!$D$5:$D$72,CLUBS!$B13,'CA F'!$Z$5:$Z$72)+SUMIF('CA H'!$D$5:$D$72,CLUBS!$B13,'CA H'!$Z$5:$Z$72)+SUMIF('JU F'!$D$5:$D$72,CLUBS!$B13,'JU F'!$Z$5:$Z$72)+SUMIF('JU H'!$D$5:$D$72,CLUBS!$B13,'JU H'!$Z$5:$Z$72)</f>
        <v>0</v>
      </c>
      <c r="Y13" s="26">
        <f>COUNTIFS('MP F'!$D$5:$D$72,CLUBS!$B13,'MP F'!$AA$5:$AA$72,"&gt;0")+COUNTIFS('MP H'!$D$5:$D$72,CLUBS!$B13,'MP H'!$AA$5:$AA$72,"&gt;0")+COUNTIFS('PO F'!$D$5:$D$72,CLUBS!$B13,'PO F'!$AA$5:$AA$72,"&gt;0")+COUNTIFS('PO H'!$D$5:$D$72,CLUBS!$B13,'PO H'!$AA$5:$AA$72,"&gt;0")+COUNTIFS('PU F'!$D$5:$D$72,CLUBS!$B13,'PU F'!$AA$5:$AA$72,"&gt;0")+COUNTIFS('PU H'!$D$5:$D$72,CLUBS!$B13,'PU H'!$AA$5:$AA$72,"&gt;0")+COUNTIFS('BE F'!$D$5:$D$72,CLUBS!$B13,'BE F'!$AA$5:$AA$72,"&gt;0")+COUNTIFS('BE H'!$D$5:$D$72,CLUBS!$B13,'BE H'!$AA$5:$AA$72,"&gt;0")+COUNTIFS('MI F'!$D$5:$D$72,CLUBS!$B13,'MI F'!$AA$5:$AA$72,"&gt;0")+COUNTIFS('MI H'!$D$5:$D$72,CLUBS!$B13,'MI H'!$AA$5:$AA$72,"&gt;0")+COUNTIFS('CA F'!$D$5:$D$72,CLUBS!$B13,'CA F'!$AA$5:$AA$72,"&gt;0")+COUNTIFS('CA H'!$D$5:$D$72,CLUBS!$B13,'CA H'!$AA$5:$AA$72,"&gt;0")+COUNTIFS('JU F'!$D$5:$D$72,CLUBS!$B13,'JU F'!$AA$5:$AA$72,"&gt;0")+COUNTIFS('JU H'!$D$5:$D$72,CLUBS!$B13,'JU H'!$AA$5:$AA$72,"&gt;0")</f>
        <v>0</v>
      </c>
      <c r="Z13" s="26">
        <f>SUMIF('MP F'!$D$5:$D$72,CLUBS!$B13,'MP F'!$AB$5:$AB$72)+SUMIF('MP H'!$D$5:$D$72,CLUBS!$B13,'MP H'!$AB$5:$AB$72)+SUMIF('PO F'!$D$5:$D$72,CLUBS!$B13,'PO F'!$AB$5:$AB$72)+SUMIF('PO H'!$D$5:$D$72,CLUBS!$B13,'PO H'!$AB$5:$AB$72)+SUMIF('PU F'!$D$5:$D$72,CLUBS!$B13,'PU F'!$AB$5:$AB$72)+SUMIF('PU H'!$D$5:$D$72,CLUBS!$B13,'PU H'!$AB$5:$AB$72)+SUMIF('BE F'!$D$5:$D$72,CLUBS!$B13,'BE F'!$AB$5:$AB$72)+SUMIF('BE H'!$D$5:$D$72,CLUBS!$B13,'BE H'!$AB$5:$AB$72)+SUMIF('MI F'!$D$5:$D$72,CLUBS!$B13,'MI F'!$AB$5:$AB$72)+SUMIF('MI H'!$D$5:$D$72,CLUBS!$B13,'MI H'!$AB$5:$AB$72)+SUMIF('CA F'!$D$5:$D$72,CLUBS!$B13,'CA F'!$AB$5:$AB$72)+SUMIF('CA H'!$D$5:$D$72,CLUBS!$B13,'CA H'!$AB$5:$AB$72)+SUMIF('JU F'!$D$5:$D$72,CLUBS!$B13,'JU F'!$AB$5:$AB$72)+SUMIF('JU H'!$D$5:$D$72,CLUBS!$B13,'JU H'!$AB$5:$AB$72)</f>
        <v>0</v>
      </c>
      <c r="AA13" s="26">
        <f>COUNTIFS('MP F'!$D$5:$D$72,CLUBS!$B13,'MP F'!$AC$5:$AC$72,"&gt;0")+COUNTIFS('MP H'!$D$5:$D$72,CLUBS!$B13,'MP H'!$AC$5:$AC$72,"&gt;0")+COUNTIFS('PO F'!$D$5:$D$72,CLUBS!$B13,'PO F'!$AC$5:$AC$72,"&gt;0")+COUNTIFS('PO H'!$D$5:$D$72,CLUBS!$B13,'PO H'!$AC$5:$AC$72,"&gt;0")+COUNTIFS('PU F'!$D$5:$D$72,CLUBS!$B13,'PU F'!$AC$5:$AC$72,"&gt;0")+COUNTIFS('PU H'!$D$5:$D$72,CLUBS!$B13,'PU H'!$AC$5:$AC$72,"&gt;0")+COUNTIFS('BE F'!$D$5:$D$72,CLUBS!$B13,'BE F'!$AC$5:$AC$72,"&gt;0")+COUNTIFS('BE H'!$D$5:$D$72,CLUBS!$B13,'BE H'!$AC$5:$AC$72,"&gt;0")+COUNTIFS('MI F'!$D$5:$D$72,CLUBS!$B13,'MI F'!$AC$5:$AC$72,"&gt;0")+COUNTIFS('MI H'!$D$5:$D$72,CLUBS!$B13,'MI H'!$AC$5:$AC$72,"&gt;0")+COUNTIFS('CA F'!$D$5:$D$72,CLUBS!$B13,'CA F'!$AC$5:$AC$72,"&gt;0")+COUNTIFS('CA H'!$D$5:$D$72,CLUBS!$B13,'CA H'!$AC$5:$AC$72,"&gt;0")+COUNTIFS('JU F'!$D$5:$D$72,CLUBS!$B13,'JU F'!$AC$5:$AC$72,"&gt;0")+COUNTIFS('JU H'!$D$5:$D$72,CLUBS!$B13,'JU H'!$AC$5:$AC$72,"&gt;0")</f>
        <v>0</v>
      </c>
      <c r="AB13" s="26">
        <f>SUMIF('MP F'!$D$5:$D$72,CLUBS!$B13,'MP F'!$AD$5:$AD$72)+SUMIF('MP H'!$D$5:$D$72,CLUBS!$B13,'MP H'!$AD$5:$AD$72)+SUMIF('PO F'!$D$5:$D$72,CLUBS!$B13,'PO F'!$AD$5:$AD$72)+SUMIF('PO H'!$D$5:$D$72,CLUBS!$B13,'PO H'!$AD$5:$AD$72)+SUMIF('PU F'!$D$5:$D$72,CLUBS!$B13,'PU F'!$AD$5:$AD$72)+SUMIF('PU H'!$D$5:$D$72,CLUBS!$B13,'PU H'!$AD$5:$AD$72)+SUMIF('BE F'!$D$5:$D$72,CLUBS!$B13,'BE F'!$AD$5:$AD$72)+SUMIF('BE H'!$D$5:$D$72,CLUBS!$B13,'BE H'!$AD$5:$AD$72)+SUMIF('MI F'!$D$5:$D$72,CLUBS!$B13,'MI F'!$AD$5:$AD$72)+SUMIF('MI H'!$D$5:$D$72,CLUBS!$B13,'MI H'!$AD$5:$AD$72)+SUMIF('CA F'!$D$5:$D$72,CLUBS!$B13,'CA F'!$AD$5:$AD$72)+SUMIF('CA H'!$D$5:$D$72,CLUBS!$B13,'CA H'!$AD$5:$AD$72)+SUMIF('JU F'!$D$5:$D$72,CLUBS!$B13,'JU F'!$AD$5:$AD$72)+SUMIF('JU H'!$D$5:$D$72,CLUBS!$B13,'JU H'!$AD$5:$AD$72)</f>
        <v>0</v>
      </c>
      <c r="AC13" s="26">
        <f>COUNTIFS('MP F'!$D$5:$D$72,CLUBS!$B13,'MP F'!$AE$5:$AE$72,"&gt;0")+COUNTIFS('MP H'!$D$5:$D$72,CLUBS!$B13,'MP H'!$AE$5:$AE$72,"&gt;0")+COUNTIFS('PO F'!$D$5:$D$72,CLUBS!$B13,'PO F'!$AE$5:$AE$72,"&gt;0")+COUNTIFS('PO H'!$D$5:$D$72,CLUBS!$B13,'PO H'!$AE$5:$AE$72,"&gt;0")+COUNTIFS('PU F'!$D$5:$D$72,CLUBS!$B13,'PU F'!$AE$5:$AE$72,"&gt;0")+COUNTIFS('PU H'!$D$5:$D$72,CLUBS!$B13,'PU H'!$AE$5:$AE$72,"&gt;0")+COUNTIFS('BE F'!$D$5:$D$72,CLUBS!$B13,'BE F'!$AE$5:$AE$72,"&gt;0")+COUNTIFS('BE H'!$D$5:$D$72,CLUBS!$B13,'BE H'!$AE$5:$AE$72,"&gt;0")+COUNTIFS('MI F'!$D$5:$D$72,CLUBS!$B13,'MI F'!$AE$5:$AE$72,"&gt;0")+COUNTIFS('MI H'!$D$5:$D$72,CLUBS!$B13,'MI H'!$AE$5:$AE$72,"&gt;0")+COUNTIFS('CA F'!$D$5:$D$72,CLUBS!$B13,'CA F'!$AE$5:$AE$72,"&gt;0")+COUNTIFS('CA H'!$D$5:$D$72,CLUBS!$B13,'CA H'!$AE$5:$AE$72,"&gt;0")+COUNTIFS('JU F'!$D$5:$D$72,CLUBS!$B13,'JU F'!$AE$5:$AE$72,"&gt;0")+COUNTIFS('JU H'!$D$5:$D$72,CLUBS!$B13,'JU H'!$AE$5:$AE$72,"&gt;0")</f>
        <v>0</v>
      </c>
      <c r="AD13" s="26">
        <f>SUMIF('MP F'!$D$5:$D$72,CLUBS!$B13,'MP F'!$AF$5:$AF$72)+SUMIF('MP H'!$D$5:$D$72,CLUBS!$B13,'MP H'!$AF$5:$AF$72)+SUMIF('PO F'!$D$5:$D$72,CLUBS!$B13,'PO F'!$AF$5:$AF$72)+SUMIF('PO H'!$D$5:$D$72,CLUBS!$B13,'PO H'!$AF$5:$AF$72)+SUMIF('PU F'!$D$5:$D$72,CLUBS!$B13,'PU F'!$AF$5:$AF$72)+SUMIF('PU H'!$D$5:$D$72,CLUBS!$B13,'PU H'!$AF$5:$AF$72)+SUMIF('BE F'!$D$5:$D$72,CLUBS!$B13,'BE F'!$AF$5:$AF$72)+SUMIF('BE H'!$D$5:$D$72,CLUBS!$B13,'BE H'!$AF$5:$AF$72)+SUMIF('MI F'!$D$5:$D$72,CLUBS!$B13,'MI F'!$AF$5:$AF$72)+SUMIF('MI H'!$D$5:$D$72,CLUBS!$B13,'MI H'!$AF$5:$AF$72)+SUMIF('CA F'!$D$5:$D$72,CLUBS!$B13,'CA F'!$AF$5:$AF$72)+SUMIF('CA H'!$D$5:$D$72,CLUBS!$B13,'CA H'!$AF$5:$AF$72)+SUMIF('JU F'!$D$5:$D$72,CLUBS!$B13,'JU F'!$AF$5:$AF$72)+SUMIF('JU H'!$D$5:$D$72,CLUBS!$B13,'JU H'!$AF$5:$AF$72)</f>
        <v>0</v>
      </c>
      <c r="AE13" s="26">
        <f>COUNTIFS('MP F'!$D$5:$D$72,CLUBS!$B13,'MP F'!$AG$5:$AG$72,"&gt;0")+COUNTIFS('MP H'!$D$5:$D$72,CLUBS!$B13,'MP H'!$AG$5:$AG$72,"&gt;0")+COUNTIFS('PO F'!$D$5:$D$72,CLUBS!$B13,'PO F'!$AG$5:$AG$72,"&gt;0")+COUNTIFS('PO H'!$D$5:$D$72,CLUBS!$B13,'PO H'!$AG$5:$AG$72,"&gt;0")+COUNTIFS('PU F'!$D$5:$D$72,CLUBS!$B13,'PU F'!$AG$5:$AG$72,"&gt;0")+COUNTIFS('PU H'!$D$5:$D$72,CLUBS!$B13,'PU H'!$AG$5:$AG$72,"&gt;0")+COUNTIFS('BE F'!$D$5:$D$72,CLUBS!$B13,'BE F'!$AG$5:$AG$72,"&gt;0")+COUNTIFS('BE H'!$D$5:$D$72,CLUBS!$B13,'BE H'!$AG$5:$AG$72,"&gt;0")+COUNTIFS('MI F'!$D$5:$D$72,CLUBS!$B13,'MI F'!$AG$5:$AG$72,"&gt;0")+COUNTIFS('MI H'!$D$5:$D$72,CLUBS!$B13,'MI H'!$AG$5:$AG$72,"&gt;0")+COUNTIFS('CA F'!$D$5:$D$72,CLUBS!$B13,'CA F'!$AG$5:$AG$72,"&gt;0")+COUNTIFS('CA H'!$D$5:$D$72,CLUBS!$B13,'CA H'!$AG$5:$AG$72,"&gt;0")+COUNTIFS('JU F'!$D$5:$D$72,CLUBS!$B13,'JU F'!$AG$5:$AG$72,"&gt;0")+COUNTIFS('JU H'!$D$5:$D$72,CLUBS!$B13,'JU H'!$AG$5:$AG$72,"&gt;0")</f>
        <v>0</v>
      </c>
      <c r="AF13" s="26">
        <f>SUMIF('MP F'!$D$5:$D$72,CLUBS!$B13,'MP F'!$AH$5:$AH$72)+SUMIF('MP H'!$D$5:$D$72,CLUBS!$B13,'MP H'!$AH$5:$AH$72)+SUMIF('PO F'!$D$5:$D$72,CLUBS!$B13,'PO F'!$AH$5:$AH$72)+SUMIF('PO H'!$D$5:$D$72,CLUBS!$B13,'PO H'!$AH$5:$AH$72)+SUMIF('PU F'!$D$5:$D$72,CLUBS!$B13,'PU F'!$AH$5:$AH$72)+SUMIF('PU H'!$D$5:$D$72,CLUBS!$B13,'PU H'!$AH$5:$AH$72)+SUMIF('BE F'!$D$5:$D$72,CLUBS!$B13,'BE F'!$AH$5:$AH$72)+SUMIF('BE H'!$D$5:$D$72,CLUBS!$B13,'BE H'!$AH$5:$AH$72)+SUMIF('MI F'!$D$5:$D$72,CLUBS!$B13,'MI F'!$AH$5:$AH$72)+SUMIF('MI H'!$D$5:$D$72,CLUBS!$B13,'MI H'!$AH$5:$AH$72)+SUMIF('CA F'!$D$5:$D$72,CLUBS!$B13,'CA F'!$AH$5:$AH$72)+SUMIF('CA H'!$D$5:$D$72,CLUBS!$B13,'CA H'!$AH$5:$AH$72)+SUMIF('JU F'!$D$5:$D$72,CLUBS!$B13,'JU F'!$AH$5:$AH$72)+SUMIF('JU H'!$D$5:$D$72,CLUBS!$B13,'JU H'!$AH$5:$AH$72)</f>
        <v>0</v>
      </c>
      <c r="AG13" s="16">
        <f t="shared" si="1"/>
        <v>4</v>
      </c>
      <c r="AH13" s="28">
        <f t="shared" si="2"/>
        <v>130</v>
      </c>
      <c r="AI13" s="29">
        <f t="shared" si="3"/>
        <v>32.5</v>
      </c>
      <c r="AJ13" s="14">
        <f>COUNTIF('Licenciés Jeunes 2023'!F:F,CLUBS!B13)</f>
        <v>0</v>
      </c>
      <c r="AK13" s="27">
        <f t="shared" si="4"/>
        <v>0</v>
      </c>
      <c r="AL13" s="22"/>
    </row>
    <row r="14" spans="1:38" ht="13.5">
      <c r="A14" s="34">
        <f t="shared" si="0"/>
        <v>3</v>
      </c>
      <c r="B14" s="64" t="s">
        <v>44</v>
      </c>
      <c r="C14" s="14">
        <f>COUNTIFS('MP F'!$D$5:$D$72,CLUBS!$B14,'MP F'!$E$5:$E$72,"&gt;0")+COUNTIFS('MP H'!$D$5:$D$72,CLUBS!$B14,'MP H'!$E$5:$E$72,"&gt;0")+COUNTIFS('PO F'!$D$5:$D$72,CLUBS!$B14,'PO F'!$E$5:$E$72,"&gt;0")+COUNTIFS('PO H'!$D$5:$D$72,CLUBS!$B14,'PO H'!$E$5:$E$72,"&gt;0")+COUNTIFS('PU F'!$D$5:$D$72,CLUBS!$B14,'PU F'!$E$5:$E$72,"&gt;0")+COUNTIFS('PU H'!$D$5:$D$72,CLUBS!$B14,'PU H'!$E$5:$E$72,"&gt;0")+COUNTIFS('BE F'!$D$5:$D$72,CLUBS!$B14,'BE F'!$E$5:$E$72,"&gt;0")+COUNTIFS('BE H'!$D$5:$D$72,CLUBS!$B14,'BE H'!$E$5:$E$72,"&gt;0")+COUNTIFS('MI F'!$D$5:$D$72,CLUBS!$B14,'MI F'!$E$5:$E$72,"&gt;0")+COUNTIFS('MI H'!$D$5:$D$72,CLUBS!$B14,'MI H'!$E$5:$E$72,"&gt;0")+COUNTIFS('CA F'!$D$5:$D$72,CLUBS!$B14,'CA F'!$E$5:$E$72,"&gt;0")+COUNTIFS('CA H'!$D$5:$D$72,CLUBS!$B14,'CA H'!$E$5:$E$72,"&gt;0")+COUNTIFS('JU F'!$D$5:$D$72,CLUBS!$B14,'JU F'!$E$5:$E$72,"&gt;0")+COUNTIFS('JU H'!$D$5:$D$72,CLUBS!$B14,'JU H'!$E$5:$E$72,"&gt;0")</f>
        <v>14</v>
      </c>
      <c r="D14" s="27">
        <f>SUMIF('MP F'!$D$5:$D$72,CLUBS!$B14,'MP F'!$F$5:$F$72)+SUMIF('MP H'!$D$5:$D$72,CLUBS!$B14,'MP H'!$F$5:$F$72)+SUMIF('PO F'!$D$5:$D$72,CLUBS!$B14,'PO F'!$F$5:$F$72)+SUMIF('PO H'!$D$5:$D$72,CLUBS!$B14,'PO H'!$F$5:$F$72)+SUMIF('PU F'!$D$5:$D$72,CLUBS!$B14,'PU F'!$F$5:$F$72)+SUMIF('PU H'!$D$5:$D$72,CLUBS!$B14,'PU H'!$F$5:$F$72)+SUMIF('BE F'!$D$5:$D$72,CLUBS!$B14,'BE F'!$F$5:$F$72)+SUMIF('BE H'!$D$5:$D$72,CLUBS!$B14,'BE H'!$F$5:$F$72)+SUMIF('MI F'!$D$5:$D$72,CLUBS!$B14,'MI F'!$F$5:$F$72)+SUMIF('MI H'!$D$5:$D$72,CLUBS!$B14,'MI H'!$F$5:$F$72)+SUMIF('CA F'!$D$5:$D$72,CLUBS!$B14,'CA F'!$F$5:$F$72)+SUMIF('CA H'!$D$5:$D$72,CLUBS!$B14,'CA H'!$F$5:$F$72)+SUMIF('JU F'!$D$5:$D$72,CLUBS!$B14,'JU F'!$F$5:$F$72)+SUMIF('JU H'!$D$5:$D$72,CLUBS!$B14,'JU H'!$F$5:$F$72)</f>
        <v>361</v>
      </c>
      <c r="E14" s="68">
        <f>COUNTIFS('MP F'!$D$5:$D$72,CLUBS!$B14,'MP F'!$G$5:$G$72,"&gt;0")+COUNTIFS('MP H'!$D$5:$D$72,CLUBS!$B14,'MP H'!$G$5:$G$72,"&gt;0")+COUNTIFS('PO F'!$D$5:$D$72,CLUBS!$B14,'PO F'!$G$5:$G$72,"&gt;0")+COUNTIFS('PO H'!$D$5:$D$72,CLUBS!$B14,'PO H'!$G$5:$G$72,"&gt;0")+COUNTIFS('PU F'!$D$5:$D$72,CLUBS!$B14,'PU F'!$G$5:$G$72,"&gt;0")+COUNTIFS('PU H'!$D$5:$D$72,CLUBS!$B14,'PU H'!$G$5:$G$72,"&gt;0")+COUNTIFS('BE F'!$D$5:$D$72,CLUBS!$B14,'BE F'!$G$5:$G$72,"&gt;0")+COUNTIFS('BE H'!$D$5:$D$72,CLUBS!$B14,'BE H'!$G$5:$G$72,"&gt;0")+COUNTIFS('MI F'!$D$5:$D$72,CLUBS!$B14,'MI F'!$G$5:$G$72,"&gt;0")+COUNTIFS('MI H'!$D$5:$D$72,CLUBS!$B14,'MI H'!$G$5:$G$72,"&gt;0")+COUNTIFS('CA F'!$D$5:$D$72,CLUBS!$B14,'CA F'!$G$5:$G$72,"&gt;0")+COUNTIFS('CA H'!$D$5:$D$72,CLUBS!$B14,'CA H'!$G$5:$G$72,"&gt;0")+COUNTIFS('JU F'!$D$5:$D$72,CLUBS!$B14,'JU F'!$G$5:$G$72,"&gt;0")+COUNTIFS('JU H'!$D$5:$D$72,CLUBS!$B14,'JU H'!$G$5:$G$72,"&gt;0")</f>
        <v>6</v>
      </c>
      <c r="F14" s="69">
        <f>SUMIF('MP F'!$D$5:$D$72,CLUBS!$B14,'MP F'!$H$5:$H$72)+SUMIF('MP H'!$D$5:$D$72,CLUBS!$B14,'MP H'!$H$5:$H$72)+SUMIF('PO F'!$D$5:$D$72,CLUBS!$B14,'PO F'!$H$5:$H$72)+SUMIF('PO H'!$D$5:$D$72,CLUBS!$B14,'PO H'!$H$5:$H$72)+SUMIF('PU F'!$D$5:$D$72,CLUBS!$B14,'PU F'!$H$5:$H$72)+SUMIF('PU H'!$D$5:$D$72,CLUBS!$B14,'PU H'!$H$5:$H$72)+SUMIF('BE F'!$D$5:$D$72,CLUBS!$B14,'BE F'!$H$5:$H$72)+SUMIF('BE H'!$D$5:$D$72,CLUBS!$B14,'BE H'!$H$5:$H$72)+SUMIF('MI F'!$D$5:$D$72,CLUBS!$B14,'MI F'!$H$5:$H$72)+SUMIF('MI H'!$D$5:$D$72,CLUBS!$B14,'MI H'!$H$5:$H$72)+SUMIF('CA F'!$D$5:$D$72,CLUBS!$B14,'CA F'!$H$5:$H$72)+SUMIF('CA H'!$D$5:$D$72,CLUBS!$B14,'CA H'!$H$5:$H$72)+SUMIF('JU F'!$D$5:$D$72,CLUBS!$B14,'JU F'!$H$5:$H$72)+SUMIF('JU H'!$D$5:$D$72,CLUBS!$B14,'JU H'!$H$5:$H$72)</f>
        <v>250</v>
      </c>
      <c r="G14" s="14">
        <f>COUNTIFS('MP F'!$D$5:$D$72,CLUBS!$B14,'MP F'!$I$5:$I$72,"&gt;0")+COUNTIFS('MP H'!$D$5:$D$72,CLUBS!$B14,'MP H'!$I$5:$I$72,"&gt;0")+COUNTIFS('PO F'!$D$5:$D$72,CLUBS!$B14,'PO F'!$I$5:$I$72,"&gt;0")+COUNTIFS('PO H'!$D$5:$D$72,CLUBS!$B14,'PO H'!$I$5:$I$72,"&gt;0")+COUNTIFS('PU F'!$D$5:$D$72,CLUBS!$B14,'PU F'!$I$5:$I$72,"&gt;0")+COUNTIFS('PU H'!$D$5:$D$72,CLUBS!$B14,'PU H'!$I$5:$I$72,"&gt;0")+COUNTIFS('BE F'!$D$5:$D$72,CLUBS!$B14,'BE F'!$I$5:$I$72,"&gt;0")+COUNTIFS('BE H'!$D$5:$D$72,CLUBS!$B14,'BE H'!$I$5:$I$72,"&gt;0")+COUNTIFS('MI F'!$D$5:$D$72,CLUBS!$B14,'MI F'!$I$5:$I$72,"&gt;0")+COUNTIFS('MI H'!$D$5:$D$72,CLUBS!$B14,'MI H'!$I$5:$I$72,"&gt;0")+COUNTIFS('CA F'!$D$5:$D$72,CLUBS!$B14,'CA F'!$I$5:$I$72,"&gt;0")+COUNTIFS('CA H'!$D$5:$D$72,CLUBS!$B14,'CA H'!$I$5:$I$72,"&gt;0")+COUNTIFS('JU F'!$D$5:$D$72,CLUBS!$B14,'JU F'!$I$5:$I$72,"&gt;0")+COUNTIFS('JU H'!$D$5:$D$72,CLUBS!$B14,'JU H'!$I$5:$I$72,"&gt;0")</f>
        <v>24</v>
      </c>
      <c r="H14" s="26">
        <f>SUMIF('MP F'!$D$5:$D$72,CLUBS!$B14,'MP F'!$J$5:$J$72)+SUMIF('MP H'!$D$5:$D$72,CLUBS!$B14,'MP H'!$J$5:$J$72)+SUMIF('PO F'!$D$5:$D$72,CLUBS!$B14,'PO F'!$J$5:$J$72)+SUMIF('PO H'!$D$5:$D$72,CLUBS!$B14,'PO H'!$J$5:$J$72)+SUMIF('PU F'!$D$5:$D$72,CLUBS!$B14,'PU F'!$J$5:$J$72)+SUMIF('PU H'!$D$5:$D$72,CLUBS!$B14,'PU H'!$J$5:$J$72)+SUMIF('BE F'!$D$5:$D$72,CLUBS!$B14,'BE F'!$J$5:$J$72)+SUMIF('BE H'!$D$5:$D$72,CLUBS!$B14,'BE H'!$J$5:$J$72)+SUMIF('MI F'!$D$5:$D$72,CLUBS!$B14,'MI F'!$J$5:$J$72)+SUMIF('MI H'!$D$5:$D$72,CLUBS!$B14,'MI H'!$J$5:$J$72)+SUMIF('CA F'!$D$5:$D$72,CLUBS!$B14,'CA F'!$J$5:$J$72)+SUMIF('CA H'!$D$5:$D$72,CLUBS!$B14,'CA H'!$J$5:$J$72)+SUMIF('JU F'!$D$5:$D$72,CLUBS!$B14,'JU F'!$J$5:$J$72)+SUMIF('JU H'!$D$5:$D$72,CLUBS!$B14,'JU H'!$J$5:$J$72)</f>
        <v>642</v>
      </c>
      <c r="I14" s="68">
        <f>COUNTIFS('MP F'!$D$5:$D$72,CLUBS!$B14,'MP F'!$K$5:$K$72,"&gt;0")+COUNTIFS('MP H'!$D$5:$D$72,CLUBS!$B14,'MP H'!$K$5:$K$72,"&gt;0")+COUNTIFS('PO F'!$D$5:$D$72,CLUBS!$B14,'PO F'!$K$5:$K$72,"&gt;0")+COUNTIFS('PO H'!$D$5:$D$72,CLUBS!$B14,'PO H'!$K$5:$K$72,"&gt;0")+COUNTIFS('PU F'!$D$5:$D$72,CLUBS!$B14,'PU F'!$K$5:$K$72,"&gt;0")+COUNTIFS('PU H'!$D$5:$D$72,CLUBS!$B14,'PU H'!$K$5:$K$72,"&gt;0")+COUNTIFS('BE F'!$D$5:$D$72,CLUBS!$B14,'BE F'!$K$5:$K$72,"&gt;0")+COUNTIFS('BE H'!$D$5:$D$72,CLUBS!$B14,'BE H'!$K$5:$K$72,"&gt;0")+COUNTIFS('MI F'!$D$5:$D$72,CLUBS!$B14,'MI F'!$K$5:$K$72,"&gt;0")+COUNTIFS('MI H'!$D$5:$D$72,CLUBS!$B14,'MI H'!$K$5:$K$72,"&gt;0")+COUNTIFS('CA F'!$D$5:$D$72,CLUBS!$B14,'CA F'!$K$5:$K$72,"&gt;0")+COUNTIFS('CA H'!$D$5:$D$72,CLUBS!$B14,'CA H'!$K$5:$K$72,"&gt;0")+COUNTIFS('JU F'!$D$5:$D$72,CLUBS!$B14,'JU F'!$K$5:$K$72,"&gt;0")+COUNTIFS('JU H'!$D$5:$D$72,CLUBS!$B14,'JU H'!$K$5:$K$72,"&gt;0")</f>
        <v>0</v>
      </c>
      <c r="J14" s="68">
        <f>SUMIF('MP F'!$D$5:$D$72,CLUBS!$B14,'MP F'!$L$5:$L$72)+SUMIF('MP H'!$D$5:$D$72,CLUBS!$B14,'MP H'!$L$5:$L$72)+SUMIF('PO F'!$D$5:$D$72,CLUBS!$B14,'PO F'!$L$5:$L$72)+SUMIF('PO H'!$D$5:$D$72,CLUBS!$B14,'PO H'!$L$5:$L$72)+SUMIF('PU F'!$D$5:$D$72,CLUBS!$B14,'PU F'!$L$5:$L$72)+SUMIF('PU H'!$D$5:$D$72,CLUBS!$B14,'PU H'!$L$5:$L$72)+SUMIF('BE F'!$D$5:$D$72,CLUBS!$B14,'BE F'!$L$5:$L$72)+SUMIF('BE H'!$D$5:$D$72,CLUBS!$B14,'BE H'!$L$5:$L$72)+SUMIF('MI F'!$D$5:$D$72,CLUBS!$B14,'MI F'!$L$5:$L$72)+SUMIF('MI H'!$D$5:$D$72,CLUBS!$B14,'MI H'!$L$5:$L$72)+SUMIF('CA F'!$D$5:$D$72,CLUBS!$B14,'CA F'!$L$5:$L$72)+SUMIF('CA H'!$D$5:$D$72,CLUBS!$B14,'CA H'!$L$5:$L$72)+SUMIF('JU F'!$D$5:$D$72,CLUBS!$B14,'JU F'!$L$5:$L$72)+SUMIF('JU H'!$D$5:$D$72,CLUBS!$B14,'JU H'!$L$5:$L$72)</f>
        <v>0</v>
      </c>
      <c r="K14" s="26">
        <f>COUNTIFS('MP F'!$D$5:$D$72,CLUBS!$B14,'MP F'!$M$5:$M$72,"&gt;0")+COUNTIFS('MP H'!$D$5:$D$72,CLUBS!$B14,'MP H'!$M$5:$M$72,"&gt;0")+COUNTIFS('PO F'!$D$5:$D$72,CLUBS!$B14,'PO F'!$M$5:$M$72,"&gt;0")+COUNTIFS('PO H'!$D$5:$D$72,CLUBS!$B14,'PO H'!$M$5:$M$72,"&gt;0")+COUNTIFS('PU F'!$D$5:$D$72,CLUBS!$B14,'PU F'!$M$5:$M$72,"&gt;0")+COUNTIFS('PU H'!$D$5:$D$72,CLUBS!$B14,'PU H'!$M$5:$M$72,"&gt;0")+COUNTIFS('BE F'!$D$5:$D$72,CLUBS!$B14,'BE F'!$M$5:$M$72,"&gt;0")+COUNTIFS('BE H'!$D$5:$D$72,CLUBS!$B14,'BE H'!$M$5:$M$72,"&gt;0")+COUNTIFS('MI F'!$D$5:$D$72,CLUBS!$B14,'MI F'!$M$5:$M$72,"&gt;0")+COUNTIFS('MI H'!$D$5:$D$72,CLUBS!$B14,'MI H'!$M$5:$M$72,"&gt;0")+COUNTIFS('CA F'!$D$5:$D$72,CLUBS!$B14,'CA F'!$M$5:$M$72,"&gt;0")+COUNTIFS('CA H'!$D$5:$D$72,CLUBS!$B14,'CA H'!$M$5:$M$72,"&gt;0")+COUNTIFS('JU F'!$D$5:$D$72,CLUBS!$B14,'JU F'!$M$5:$M$72,"&gt;0")+COUNTIFS('JU H'!$D$5:$D$72,CLUBS!$B14,'JU H'!$M$5:$M$72,"&gt;0")</f>
        <v>0</v>
      </c>
      <c r="L14" s="26">
        <f>SUMIF('MP F'!$D$5:$D$72,CLUBS!$B14,'MP F'!$N$5:$N$72)+SUMIF('MP H'!$D$5:$D$72,CLUBS!$B14,'MP H'!$N$5:$N$72)+SUMIF('PO F'!$D$5:$D$72,CLUBS!$B14,'PO F'!$N$5:$N$72)+SUMIF('PO H'!$D$5:$D$72,CLUBS!$B14,'PO H'!$N$5:$N$72)+SUMIF('PU F'!$D$5:$D$72,CLUBS!$B14,'PU F'!$N$5:$N$72)+SUMIF('PU H'!$D$5:$D$72,CLUBS!$B14,'PU H'!$N$5:$N$72)+SUMIF('BE F'!$D$5:$D$72,CLUBS!$B14,'BE F'!$N$5:$N$72)+SUMIF('BE H'!$D$5:$D$72,CLUBS!$B14,'BE H'!$N$5:$N$72)+SUMIF('MI F'!$D$5:$D$72,CLUBS!$B14,'MI F'!$N$5:$N$72)+SUMIF('MI H'!$D$5:$D$72,CLUBS!$B14,'MI H'!$N$5:$N$72)+SUMIF('CA F'!$D$5:$D$72,CLUBS!$B14,'CA F'!$N$5:$N$72)+SUMIF('CA H'!$D$5:$D$72,CLUBS!$B14,'CA H'!$N$5:$N$72)+SUMIF('JU F'!$D$5:$D$72,CLUBS!$B14,'JU F'!$N$5:$N$72)+SUMIF('JU H'!$D$5:$D$72,CLUBS!$B14,'JU H'!$N$5:$N$72)</f>
        <v>0</v>
      </c>
      <c r="M14" s="68">
        <f>COUNTIFS('MP F'!$D$5:$D$72,CLUBS!$B14,'MP F'!$O$5:$O$72,"&gt;0")+COUNTIFS('MP H'!$D$5:$D$72,CLUBS!$B14,'MP H'!$O$5:$O$72,"&gt;0")+COUNTIFS('PO F'!$D$5:$D$72,CLUBS!$B14,'PO F'!$O$5:$O$72,"&gt;0")+COUNTIFS('PO H'!$D$5:$D$72,CLUBS!$B14,'PO H'!$O$5:$O$72,"&gt;0")+COUNTIFS('PU F'!$D$5:$D$72,CLUBS!$B14,'PU F'!$O$5:$O$72,"&gt;0")+COUNTIFS('PU H'!$D$5:$D$72,CLUBS!$B14,'PU H'!$O$5:$O$72,"&gt;0")+COUNTIFS('BE F'!$D$5:$D$72,CLUBS!$B14,'BE F'!$O$5:$O$72,"&gt;0")+COUNTIFS('BE H'!$D$5:$D$72,CLUBS!$B14,'BE H'!$O$5:$O$72,"&gt;0")+COUNTIFS('MI F'!$D$5:$D$72,CLUBS!$B14,'MI F'!$O$5:$O$72,"&gt;0")+COUNTIFS('MI H'!$D$5:$D$72,CLUBS!$B14,'MI H'!$O$5:$O$72,"&gt;0")+COUNTIFS('CA F'!$D$5:$D$72,CLUBS!$B14,'CA F'!$O$5:$O$72,"&gt;0")+COUNTIFS('CA H'!$D$5:$D$72,CLUBS!$B14,'CA H'!$O$5:$O$72,"&gt;0")+COUNTIFS('JU F'!$D$5:$D$72,CLUBS!$B14,'JU F'!$O$5:$O$72,"&gt;0")+COUNTIFS('JU H'!$D$5:$D$72,CLUBS!$B14,'JU H'!$O$5:$O$72,"&gt;0")</f>
        <v>0</v>
      </c>
      <c r="N14" s="68">
        <f>SUMIF('MP F'!$D$5:$D$72,CLUBS!$B14,'MP F'!$P$5:$P$72)+SUMIF('MP H'!$D$5:$D$72,CLUBS!$B14,'MP H'!$P$5:$P$72)+SUMIF('PO F'!$D$5:$D$72,CLUBS!$B14,'PO F'!$P$5:$P$72)+SUMIF('PO H'!$D$5:$D$72,CLUBS!$B14,'PO H'!$P$5:$P$72)+SUMIF('PU F'!$D$5:$D$72,CLUBS!$B14,'PU F'!$P$5:$P$72)+SUMIF('PU H'!$D$5:$D$72,CLUBS!$B14,'PU H'!$P$5:$P$72)+SUMIF('BE F'!$D$5:$D$72,CLUBS!$B14,'BE F'!$P$5:$P$72)+SUMIF('BE H'!$D$5:$D$72,CLUBS!$B14,'BE H'!$P$5:$P$72)+SUMIF('MI F'!$D$5:$D$72,CLUBS!$B14,'MI F'!$P$5:$P$72)+SUMIF('MI H'!$D$5:$D$72,CLUBS!$B14,'MI H'!$P$5:$P$72)+SUMIF('CA F'!$D$5:$D$72,CLUBS!$B14,'CA F'!$P$5:$P$72)+SUMIF('CA H'!$D$5:$D$72,CLUBS!$B14,'CA H'!$P$5:$P$72)+SUMIF('JU F'!$D$5:$D$72,CLUBS!$B14,'JU F'!$P$5:$P$72)+SUMIF('JU H'!$D$5:$D$72,CLUBS!$B14,'JU H'!$P$5:$P$72)</f>
        <v>0</v>
      </c>
      <c r="O14" s="26">
        <f>COUNTIFS('MP F'!$D$5:$D$72,CLUBS!$B14,'MP F'!$Q$5:$Q$72,"&gt;0")+COUNTIFS('MP H'!$D$5:$D$72,CLUBS!$B14,'MP H'!$Q$5:$Q$72,"&gt;0")+COUNTIFS('PO F'!$D$5:$D$72,CLUBS!$B14,'PO F'!$Q$5:$Q$72,"&gt;0")+COUNTIFS('PO H'!$D$5:$D$72,CLUBS!$B14,'PO H'!$Q$5:$Q$72,"&gt;0")+COUNTIFS('PU F'!$D$5:$D$72,CLUBS!$B14,'PU F'!$Q$5:$Q$72,"&gt;0")+COUNTIFS('PU H'!$D$5:$D$72,CLUBS!$B14,'PU H'!$Q$5:$Q$72,"&gt;0")+COUNTIFS('BE F'!$D$5:$D$72,CLUBS!$B14,'BE F'!$Q$5:$Q$72,"&gt;0")+COUNTIFS('BE H'!$D$5:$D$72,CLUBS!$B14,'BE H'!$Q$5:$Q$72,"&gt;0")+COUNTIFS('MI F'!$D$5:$D$72,CLUBS!$B14,'MI F'!$Q$5:$Q$72,"&gt;0")+COUNTIFS('MI H'!$D$5:$D$72,CLUBS!$B14,'MI H'!$Q$5:$Q$72,"&gt;0")+COUNTIFS('CA F'!$D$5:$D$72,CLUBS!$B14,'CA F'!$Q$5:$Q$72,"&gt;0")+COUNTIFS('CA H'!$D$5:$D$72,CLUBS!$B14,'CA H'!$Q$5:$Q$72,"&gt;0")+COUNTIFS('JU F'!$D$5:$D$72,CLUBS!$B14,'JU F'!$Q$5:$Q$72,"&gt;0")+COUNTIFS('JU H'!$D$5:$D$72,CLUBS!$B14,'JU H'!$Q$5:$Q$72,"&gt;0")</f>
        <v>0</v>
      </c>
      <c r="P14" s="26">
        <f>SUMIF('MP F'!$D$5:$D$72,CLUBS!$B14,'MP F'!$R$5:$R$72)+SUMIF('MP H'!$D$5:$D$72,CLUBS!$B14,'MP H'!$R$5:$R$72)+SUMIF('PO F'!$D$5:$D$72,CLUBS!$B14,'PO F'!$R$5:$R$72)+SUMIF('PO H'!$D$5:$D$72,CLUBS!$B14,'PO H'!$R$5:$R$72)+SUMIF('PU F'!$D$5:$D$72,CLUBS!$B14,'PU F'!$R$5:$R$72)+SUMIF('PU H'!$D$5:$D$72,CLUBS!$B14,'PU H'!$R$5:$R$72)+SUMIF('BE F'!$D$5:$D$72,CLUBS!$B14,'BE F'!$R$5:$R$72)+SUMIF('BE H'!$D$5:$D$72,CLUBS!$B14,'BE H'!$R$5:$R$72)+SUMIF('MI F'!$D$5:$D$72,CLUBS!$B14,'MI F'!$R$5:$R$72)+SUMIF('MI H'!$D$5:$D$72,CLUBS!$B14,'MI H'!$R$5:$R$72)+SUMIF('CA F'!$D$5:$D$72,CLUBS!$B14,'CA F'!$R$5:$R$72)+SUMIF('CA H'!$D$5:$D$72,CLUBS!$B14,'CA H'!$R$5:$R$72)+SUMIF('JU F'!$D$5:$D$72,CLUBS!$B14,'JU F'!$R$5:$R$72)+SUMIF('JU H'!$D$5:$D$72,CLUBS!$B14,'JU H'!$R$5:$R$72)</f>
        <v>0</v>
      </c>
      <c r="Q14" s="68">
        <f>COUNTIFS('MP F'!$D$5:$D$72,CLUBS!$B14,'MP F'!$S$5:$S$72,"&gt;0")+COUNTIFS('MP H'!$D$5:$D$72,CLUBS!$B14,'MP H'!$S$5:$S$72,"&gt;0")+COUNTIFS('PO F'!$D$5:$D$72,CLUBS!$B14,'PO F'!$S$5:$S$72,"&gt;0")+COUNTIFS('PO H'!$D$5:$D$72,CLUBS!$B14,'PO H'!$S$5:$S$72,"&gt;0")+COUNTIFS('PU F'!$D$5:$D$72,CLUBS!$B14,'PU F'!$S$5:$S$72,"&gt;0")+COUNTIFS('PU H'!$D$5:$D$72,CLUBS!$B14,'PU H'!$S$5:$S$72,"&gt;0")+COUNTIFS('BE F'!$D$5:$D$72,CLUBS!$B14,'BE F'!$S$5:$S$72,"&gt;0")+COUNTIFS('BE H'!$D$5:$D$72,CLUBS!$B14,'BE H'!$S$5:$S$72,"&gt;0")+COUNTIFS('MI F'!$D$5:$D$72,CLUBS!$B14,'MI F'!$S$5:$S$72,"&gt;0")+COUNTIFS('MI H'!$D$5:$D$72,CLUBS!$B14,'MI H'!$S$5:$S$72,"&gt;0")+COUNTIFS('CA F'!$D$5:$D$72,CLUBS!$B14,'CA F'!$S$5:$S$72,"&gt;0")+COUNTIFS('CA H'!$D$5:$D$72,CLUBS!$B14,'CA H'!$S$5:$S$72,"&gt;0")+COUNTIFS('JU F'!$D$5:$D$72,CLUBS!$B14,'JU F'!$S$5:$S$72,"&gt;0")+COUNTIFS('JU H'!$D$5:$D$72,CLUBS!$B14,'JU H'!$S$5:$S$72,"&gt;0")</f>
        <v>0</v>
      </c>
      <c r="R14" s="68">
        <f>SUMIF('MP F'!$D$5:$D$72,CLUBS!$B14,'MP F'!$T$5:$T$72)+SUMIF('MP H'!$D$5:$D$72,CLUBS!$B14,'MP H'!$T$5:$T$72)+SUMIF('PO F'!$D$5:$D$72,CLUBS!$B14,'PO F'!$T$5:$T$72)+SUMIF('PO H'!$D$5:$D$72,CLUBS!$B14,'PO H'!$T$5:$T$72)+SUMIF('PU F'!$D$5:$D$72,CLUBS!$B14,'PU F'!$T$5:$T$72)+SUMIF('PU H'!$D$5:$D$72,CLUBS!$B14,'PU H'!$T$5:$T$72)+SUMIF('BE F'!$D$5:$D$72,CLUBS!$B14,'BE F'!$T$5:$T$72)+SUMIF('BE H'!$D$5:$D$72,CLUBS!$B14,'BE H'!$T$5:$T$72)+SUMIF('MI F'!$D$5:$D$72,CLUBS!$B14,'MI F'!$T$5:$T$72)+SUMIF('MI H'!$D$5:$D$72,CLUBS!$B14,'MI H'!$T$5:$T$72)+SUMIF('CA F'!$D$5:$D$72,CLUBS!$B14,'CA F'!$T$5:$T$72)+SUMIF('CA H'!$D$5:$D$72,CLUBS!$B14,'CA H'!$T$5:$T$72)+SUMIF('JU F'!$D$5:$D$72,CLUBS!$B14,'JU F'!$T$5:$T$72)+SUMIF('JU H'!$D$5:$D$72,CLUBS!$B14,'JU H'!$T$5:$T$72)</f>
        <v>0</v>
      </c>
      <c r="S14" s="26">
        <f>COUNTIFS('MP F'!$D$5:$D$72,CLUBS!$B14,'MP F'!$U$5:$U$72,"&gt;0")+COUNTIFS('MP H'!$D$5:$D$72,CLUBS!$B14,'MP H'!$U$5:$U$72,"&gt;0")+COUNTIFS('PO F'!$D$5:$D$72,CLUBS!$B14,'PO F'!$U$5:$U$72,"&gt;0")+COUNTIFS('PO H'!$D$5:$D$72,CLUBS!$B14,'PO H'!$U$5:$U$72,"&gt;0")+COUNTIFS('PU F'!$D$5:$D$72,CLUBS!$B14,'PU F'!$U$5:$U$72,"&gt;0")+COUNTIFS('PU H'!$D$5:$D$72,CLUBS!$B14,'PU H'!$U$5:$U$72,"&gt;0")+COUNTIFS('BE F'!$D$5:$D$72,CLUBS!$B14,'BE F'!$U$5:$U$72,"&gt;0")+COUNTIFS('BE H'!$D$5:$D$72,CLUBS!$B14,'BE H'!$U$5:$U$72,"&gt;0")+COUNTIFS('MI F'!$D$5:$D$72,CLUBS!$B14,'MI F'!$U$5:$U$72,"&gt;0")+COUNTIFS('MI H'!$D$5:$D$72,CLUBS!$B14,'MI H'!$U$5:$U$72,"&gt;0")+COUNTIFS('CA F'!$D$5:$D$72,CLUBS!$B14,'CA F'!$U$5:$U$72,"&gt;0")+COUNTIFS('CA H'!$D$5:$D$72,CLUBS!$B14,'CA H'!$U$5:$U$72,"&gt;0")+COUNTIFS('JU F'!$D$5:$D$72,CLUBS!$B14,'JU F'!$U$5:$U$72,"&gt;0")+COUNTIFS('JU H'!$D$5:$D$72,CLUBS!$B14,'JU H'!$U$5:$U$72,"&gt;0")</f>
        <v>0</v>
      </c>
      <c r="T14" s="26">
        <f>SUMIF('MP F'!$D$5:$D$72,CLUBS!$B14,'MP F'!$V$5:$V$72)+SUMIF('MP H'!$D$5:$D$72,CLUBS!$B14,'MP H'!$V$5:$V$72)+SUMIF('PO F'!$D$5:$D$72,CLUBS!$B14,'PO F'!$V$5:$V$72)+SUMIF('PO H'!$D$5:$D$72,CLUBS!$B14,'PO H'!$V$5:$V$72)+SUMIF('PU F'!$D$5:$D$72,CLUBS!$B14,'PU F'!$V$5:$V$72)+SUMIF('PU H'!$D$5:$D$72,CLUBS!$B14,'PU H'!$V$5:$V$72)+SUMIF('BE F'!$D$5:$D$72,CLUBS!$B14,'BE F'!$V$5:$V$72)+SUMIF('BE H'!$D$5:$D$72,CLUBS!$B14,'BE H'!$V$5:$V$72)+SUMIF('MI F'!$D$5:$D$72,CLUBS!$B14,'MI F'!$V$5:$V$72)+SUMIF('MI H'!$D$5:$D$72,CLUBS!$B14,'MI H'!$V$5:$V$72)+SUMIF('CA F'!$D$5:$D$72,CLUBS!$B14,'CA F'!$V$5:$V$72)+SUMIF('CA H'!$D$5:$D$72,CLUBS!$B14,'CA H'!$V$5:$V$72)+SUMIF('JU F'!$D$5:$D$72,CLUBS!$B14,'JU F'!$V$5:$V$72)+SUMIF('JU H'!$D$5:$D$72,CLUBS!$B14,'JU H'!$V$5:$V$72)</f>
        <v>0</v>
      </c>
      <c r="U14" s="68">
        <f>COUNTIFS('MP F'!$D$5:$D$72,CLUBS!$B14,'MP F'!$W$5:$W$72,"&gt;0")+COUNTIFS('MP H'!$D$5:$D$72,CLUBS!$B14,'MP H'!$W$5:$W$72,"&gt;0")+COUNTIFS('PO F'!$D$5:$D$72,CLUBS!$B14,'PO F'!$W$5:$W$72,"&gt;0")+COUNTIFS('PO H'!$D$5:$D$72,CLUBS!$B14,'PO H'!$W$5:$W$72,"&gt;0")+COUNTIFS('PU F'!$D$5:$D$72,CLUBS!$B14,'PU F'!$W$5:$W$72,"&gt;0")+COUNTIFS('PU H'!$D$5:$D$72,CLUBS!$B14,'PU H'!$W$5:$W$72,"&gt;0")+COUNTIFS('BE F'!$D$5:$D$72,CLUBS!$B14,'BE F'!$W$5:$W$72,"&gt;0")+COUNTIFS('BE H'!$D$5:$D$72,CLUBS!$B14,'BE H'!$W$5:$W$72,"&gt;0")+COUNTIFS('MI F'!$D$5:$D$72,CLUBS!$B14,'MI F'!$W$5:$W$72,"&gt;0")+COUNTIFS('MI H'!$D$5:$D$72,CLUBS!$B14,'MI H'!$W$5:$W$72,"&gt;0")+COUNTIFS('CA F'!$D$5:$D$72,CLUBS!$B14,'CA F'!$W$5:$W$72,"&gt;0")+COUNTIFS('CA H'!$D$5:$D$72,CLUBS!$B14,'CA H'!$W$5:$W$72,"&gt;0")+COUNTIFS('JU F'!$D$5:$D$72,CLUBS!$B14,'JU F'!$W$5:$W$72,"&gt;0")+COUNTIFS('JU H'!$D$5:$D$72,CLUBS!$B14,'JU H'!$W$5:$W$72,"&gt;0")</f>
        <v>0</v>
      </c>
      <c r="V14" s="68">
        <f>SUMIF('MP F'!$D$5:$D$72,CLUBS!$B14,'MP F'!$X$5:$X$72)+SUMIF('MP H'!$D$5:$D$72,CLUBS!$B14,'MP H'!$X$5:$X$72)+SUMIF('PO F'!$D$5:$D$72,CLUBS!$B14,'PO F'!$X$5:$X$72)+SUMIF('PO H'!$D$5:$D$72,CLUBS!$B14,'PO H'!$X$5:$X$72)+SUMIF('PU F'!$D$5:$D$72,CLUBS!$B14,'PU F'!$X$5:$X$72)+SUMIF('PU H'!$D$5:$D$72,CLUBS!$B14,'PU H'!$X$5:$X$72)+SUMIF('BE F'!$D$5:$D$72,CLUBS!$B14,'BE F'!$X$5:$X$72)+SUMIF('BE H'!$D$5:$D$72,CLUBS!$B14,'BE H'!$X$5:$X$72)+SUMIF('MI F'!$D$5:$D$72,CLUBS!$B14,'MI F'!$X$5:$X$72)+SUMIF('MI H'!$D$5:$D$72,CLUBS!$B14,'MI H'!$X$5:$X$72)+SUMIF('CA F'!$D$5:$D$72,CLUBS!$B14,'CA F'!$X$5:$X$72)+SUMIF('CA H'!$D$5:$D$72,CLUBS!$B14,'CA H'!$X$5:$X$72)+SUMIF('JU F'!$D$5:$D$72,CLUBS!$B14,'JU F'!$X$5:$X$72)+SUMIF('JU H'!$D$5:$D$72,CLUBS!$B14,'JU H'!$X$5:$X$72)</f>
        <v>0</v>
      </c>
      <c r="W14" s="26">
        <f>COUNTIFS('MP F'!$D$5:$D$72,CLUBS!$B14,'MP F'!$Y$5:$Y$72,"&gt;0")+COUNTIFS('MP H'!$D$5:$D$72,CLUBS!$B14,'MP H'!$Y$5:$Y$72,"&gt;0")+COUNTIFS('PO F'!$D$5:$D$72,CLUBS!$B14,'PO F'!$Y$5:$Y$72,"&gt;0")+COUNTIFS('PO H'!$D$5:$D$72,CLUBS!$B14,'PO H'!$Y$5:$Y$72,"&gt;0")+COUNTIFS('PU F'!$D$5:$D$72,CLUBS!$B14,'PU F'!$Y$5:$Y$72,"&gt;0")+COUNTIFS('PU H'!$D$5:$D$72,CLUBS!$B14,'PU H'!$Y$5:$Y$72,"&gt;0")+COUNTIFS('BE F'!$D$5:$D$72,CLUBS!$B14,'BE F'!$Y$5:$Y$72,"&gt;0")+COUNTIFS('BE H'!$D$5:$D$72,CLUBS!$B14,'BE H'!$Y$5:$Y$72,"&gt;0")+COUNTIFS('MI F'!$D$5:$D$72,CLUBS!$B14,'MI F'!$Y$5:$Y$72,"&gt;0")+COUNTIFS('MI H'!$D$5:$D$72,CLUBS!$B14,'MI H'!$Y$5:$Y$72,"&gt;0")+COUNTIFS('CA F'!$D$5:$D$72,CLUBS!$B14,'CA F'!$Y$5:$Y$72,"&gt;0")+COUNTIFS('CA H'!$D$5:$D$72,CLUBS!$B14,'CA H'!$Y$5:$Y$72,"&gt;0")+COUNTIFS('JU F'!$D$5:$D$72,CLUBS!$B14,'JU F'!$Y$5:$Y$72,"&gt;0")+COUNTIFS('JU H'!$D$5:$D$72,CLUBS!$B14,'JU H'!$Y$5:$Y$72,"&gt;0")</f>
        <v>0</v>
      </c>
      <c r="X14" s="26">
        <f>SUMIF('MP F'!$D$5:$D$72,CLUBS!$B14,'MP F'!$Z$5:$Z$72)+SUMIF('MP H'!$D$5:$D$72,CLUBS!$B14,'MP H'!$Z$5:$Z$72)+SUMIF('PO F'!$D$5:$D$72,CLUBS!$B14,'PO F'!$Z$5:$Z$72)+SUMIF('PO H'!$D$5:$D$72,CLUBS!$B14,'PO H'!$Z$5:$Z$72)+SUMIF('PU F'!$D$5:$D$72,CLUBS!$B14,'PU F'!$Z$5:$Z$72)+SUMIF('PU H'!$D$5:$D$72,CLUBS!$B14,'PU H'!$Z$5:$Z$72)+SUMIF('BE F'!$D$5:$D$72,CLUBS!$B14,'BE F'!$Z$5:$Z$72)+SUMIF('BE H'!$D$5:$D$72,CLUBS!$B14,'BE H'!$Z$5:$Z$72)+SUMIF('MI F'!$D$5:$D$72,CLUBS!$B14,'MI F'!$Z$5:$Z$72)+SUMIF('MI H'!$D$5:$D$72,CLUBS!$B14,'MI H'!$Z$5:$Z$72)+SUMIF('CA F'!$D$5:$D$72,CLUBS!$B14,'CA F'!$Z$5:$Z$72)+SUMIF('CA H'!$D$5:$D$72,CLUBS!$B14,'CA H'!$Z$5:$Z$72)+SUMIF('JU F'!$D$5:$D$72,CLUBS!$B14,'JU F'!$Z$5:$Z$72)+SUMIF('JU H'!$D$5:$D$72,CLUBS!$B14,'JU H'!$Z$5:$Z$72)</f>
        <v>0</v>
      </c>
      <c r="Y14" s="26">
        <f>COUNTIFS('MP F'!$D$5:$D$72,CLUBS!$B14,'MP F'!$AA$5:$AA$72,"&gt;0")+COUNTIFS('MP H'!$D$5:$D$72,CLUBS!$B14,'MP H'!$AA$5:$AA$72,"&gt;0")+COUNTIFS('PO F'!$D$5:$D$72,CLUBS!$B14,'PO F'!$AA$5:$AA$72,"&gt;0")+COUNTIFS('PO H'!$D$5:$D$72,CLUBS!$B14,'PO H'!$AA$5:$AA$72,"&gt;0")+COUNTIFS('PU F'!$D$5:$D$72,CLUBS!$B14,'PU F'!$AA$5:$AA$72,"&gt;0")+COUNTIFS('PU H'!$D$5:$D$72,CLUBS!$B14,'PU H'!$AA$5:$AA$72,"&gt;0")+COUNTIFS('BE F'!$D$5:$D$72,CLUBS!$B14,'BE F'!$AA$5:$AA$72,"&gt;0")+COUNTIFS('BE H'!$D$5:$D$72,CLUBS!$B14,'BE H'!$AA$5:$AA$72,"&gt;0")+COUNTIFS('MI F'!$D$5:$D$72,CLUBS!$B14,'MI F'!$AA$5:$AA$72,"&gt;0")+COUNTIFS('MI H'!$D$5:$D$72,CLUBS!$B14,'MI H'!$AA$5:$AA$72,"&gt;0")+COUNTIFS('CA F'!$D$5:$D$72,CLUBS!$B14,'CA F'!$AA$5:$AA$72,"&gt;0")+COUNTIFS('CA H'!$D$5:$D$72,CLUBS!$B14,'CA H'!$AA$5:$AA$72,"&gt;0")+COUNTIFS('JU F'!$D$5:$D$72,CLUBS!$B14,'JU F'!$AA$5:$AA$72,"&gt;0")+COUNTIFS('JU H'!$D$5:$D$72,CLUBS!$B14,'JU H'!$AA$5:$AA$72,"&gt;0")</f>
        <v>0</v>
      </c>
      <c r="Z14" s="26">
        <f>SUMIF('MP F'!$D$5:$D$72,CLUBS!$B14,'MP F'!$AB$5:$AB$72)+SUMIF('MP H'!$D$5:$D$72,CLUBS!$B14,'MP H'!$AB$5:$AB$72)+SUMIF('PO F'!$D$5:$D$72,CLUBS!$B14,'PO F'!$AB$5:$AB$72)+SUMIF('PO H'!$D$5:$D$72,CLUBS!$B14,'PO H'!$AB$5:$AB$72)+SUMIF('PU F'!$D$5:$D$72,CLUBS!$B14,'PU F'!$AB$5:$AB$72)+SUMIF('PU H'!$D$5:$D$72,CLUBS!$B14,'PU H'!$AB$5:$AB$72)+SUMIF('BE F'!$D$5:$D$72,CLUBS!$B14,'BE F'!$AB$5:$AB$72)+SUMIF('BE H'!$D$5:$D$72,CLUBS!$B14,'BE H'!$AB$5:$AB$72)+SUMIF('MI F'!$D$5:$D$72,CLUBS!$B14,'MI F'!$AB$5:$AB$72)+SUMIF('MI H'!$D$5:$D$72,CLUBS!$B14,'MI H'!$AB$5:$AB$72)+SUMIF('CA F'!$D$5:$D$72,CLUBS!$B14,'CA F'!$AB$5:$AB$72)+SUMIF('CA H'!$D$5:$D$72,CLUBS!$B14,'CA H'!$AB$5:$AB$72)+SUMIF('JU F'!$D$5:$D$72,CLUBS!$B14,'JU F'!$AB$5:$AB$72)+SUMIF('JU H'!$D$5:$D$72,CLUBS!$B14,'JU H'!$AB$5:$AB$72)</f>
        <v>0</v>
      </c>
      <c r="AA14" s="26">
        <f>COUNTIFS('MP F'!$D$5:$D$72,CLUBS!$B14,'MP F'!$AC$5:$AC$72,"&gt;0")+COUNTIFS('MP H'!$D$5:$D$72,CLUBS!$B14,'MP H'!$AC$5:$AC$72,"&gt;0")+COUNTIFS('PO F'!$D$5:$D$72,CLUBS!$B14,'PO F'!$AC$5:$AC$72,"&gt;0")+COUNTIFS('PO H'!$D$5:$D$72,CLUBS!$B14,'PO H'!$AC$5:$AC$72,"&gt;0")+COUNTIFS('PU F'!$D$5:$D$72,CLUBS!$B14,'PU F'!$AC$5:$AC$72,"&gt;0")+COUNTIFS('PU H'!$D$5:$D$72,CLUBS!$B14,'PU H'!$AC$5:$AC$72,"&gt;0")+COUNTIFS('BE F'!$D$5:$D$72,CLUBS!$B14,'BE F'!$AC$5:$AC$72,"&gt;0")+COUNTIFS('BE H'!$D$5:$D$72,CLUBS!$B14,'BE H'!$AC$5:$AC$72,"&gt;0")+COUNTIFS('MI F'!$D$5:$D$72,CLUBS!$B14,'MI F'!$AC$5:$AC$72,"&gt;0")+COUNTIFS('MI H'!$D$5:$D$72,CLUBS!$B14,'MI H'!$AC$5:$AC$72,"&gt;0")+COUNTIFS('CA F'!$D$5:$D$72,CLUBS!$B14,'CA F'!$AC$5:$AC$72,"&gt;0")+COUNTIFS('CA H'!$D$5:$D$72,CLUBS!$B14,'CA H'!$AC$5:$AC$72,"&gt;0")+COUNTIFS('JU F'!$D$5:$D$72,CLUBS!$B14,'JU F'!$AC$5:$AC$72,"&gt;0")+COUNTIFS('JU H'!$D$5:$D$72,CLUBS!$B14,'JU H'!$AC$5:$AC$72,"&gt;0")</f>
        <v>0</v>
      </c>
      <c r="AB14" s="26">
        <f>SUMIF('MP F'!$D$5:$D$72,CLUBS!$B14,'MP F'!$AD$5:$AD$72)+SUMIF('MP H'!$D$5:$D$72,CLUBS!$B14,'MP H'!$AD$5:$AD$72)+SUMIF('PO F'!$D$5:$D$72,CLUBS!$B14,'PO F'!$AD$5:$AD$72)+SUMIF('PO H'!$D$5:$D$72,CLUBS!$B14,'PO H'!$AD$5:$AD$72)+SUMIF('PU F'!$D$5:$D$72,CLUBS!$B14,'PU F'!$AD$5:$AD$72)+SUMIF('PU H'!$D$5:$D$72,CLUBS!$B14,'PU H'!$AD$5:$AD$72)+SUMIF('BE F'!$D$5:$D$72,CLUBS!$B14,'BE F'!$AD$5:$AD$72)+SUMIF('BE H'!$D$5:$D$72,CLUBS!$B14,'BE H'!$AD$5:$AD$72)+SUMIF('MI F'!$D$5:$D$72,CLUBS!$B14,'MI F'!$AD$5:$AD$72)+SUMIF('MI H'!$D$5:$D$72,CLUBS!$B14,'MI H'!$AD$5:$AD$72)+SUMIF('CA F'!$D$5:$D$72,CLUBS!$B14,'CA F'!$AD$5:$AD$72)+SUMIF('CA H'!$D$5:$D$72,CLUBS!$B14,'CA H'!$AD$5:$AD$72)+SUMIF('JU F'!$D$5:$D$72,CLUBS!$B14,'JU F'!$AD$5:$AD$72)+SUMIF('JU H'!$D$5:$D$72,CLUBS!$B14,'JU H'!$AD$5:$AD$72)</f>
        <v>0</v>
      </c>
      <c r="AC14" s="26">
        <f>COUNTIFS('MP F'!$D$5:$D$72,CLUBS!$B14,'MP F'!$AE$5:$AE$72,"&gt;0")+COUNTIFS('MP H'!$D$5:$D$72,CLUBS!$B14,'MP H'!$AE$5:$AE$72,"&gt;0")+COUNTIFS('PO F'!$D$5:$D$72,CLUBS!$B14,'PO F'!$AE$5:$AE$72,"&gt;0")+COUNTIFS('PO H'!$D$5:$D$72,CLUBS!$B14,'PO H'!$AE$5:$AE$72,"&gt;0")+COUNTIFS('PU F'!$D$5:$D$72,CLUBS!$B14,'PU F'!$AE$5:$AE$72,"&gt;0")+COUNTIFS('PU H'!$D$5:$D$72,CLUBS!$B14,'PU H'!$AE$5:$AE$72,"&gt;0")+COUNTIFS('BE F'!$D$5:$D$72,CLUBS!$B14,'BE F'!$AE$5:$AE$72,"&gt;0")+COUNTIFS('BE H'!$D$5:$D$72,CLUBS!$B14,'BE H'!$AE$5:$AE$72,"&gt;0")+COUNTIFS('MI F'!$D$5:$D$72,CLUBS!$B14,'MI F'!$AE$5:$AE$72,"&gt;0")+COUNTIFS('MI H'!$D$5:$D$72,CLUBS!$B14,'MI H'!$AE$5:$AE$72,"&gt;0")+COUNTIFS('CA F'!$D$5:$D$72,CLUBS!$B14,'CA F'!$AE$5:$AE$72,"&gt;0")+COUNTIFS('CA H'!$D$5:$D$72,CLUBS!$B14,'CA H'!$AE$5:$AE$72,"&gt;0")+COUNTIFS('JU F'!$D$5:$D$72,CLUBS!$B14,'JU F'!$AE$5:$AE$72,"&gt;0")+COUNTIFS('JU H'!$D$5:$D$72,CLUBS!$B14,'JU H'!$AE$5:$AE$72,"&gt;0")</f>
        <v>0</v>
      </c>
      <c r="AD14" s="26">
        <f>SUMIF('MP F'!$D$5:$D$72,CLUBS!$B14,'MP F'!$AF$5:$AF$72)+SUMIF('MP H'!$D$5:$D$72,CLUBS!$B14,'MP H'!$AF$5:$AF$72)+SUMIF('PO F'!$D$5:$D$72,CLUBS!$B14,'PO F'!$AF$5:$AF$72)+SUMIF('PO H'!$D$5:$D$72,CLUBS!$B14,'PO H'!$AF$5:$AF$72)+SUMIF('PU F'!$D$5:$D$72,CLUBS!$B14,'PU F'!$AF$5:$AF$72)+SUMIF('PU H'!$D$5:$D$72,CLUBS!$B14,'PU H'!$AF$5:$AF$72)+SUMIF('BE F'!$D$5:$D$72,CLUBS!$B14,'BE F'!$AF$5:$AF$72)+SUMIF('BE H'!$D$5:$D$72,CLUBS!$B14,'BE H'!$AF$5:$AF$72)+SUMIF('MI F'!$D$5:$D$72,CLUBS!$B14,'MI F'!$AF$5:$AF$72)+SUMIF('MI H'!$D$5:$D$72,CLUBS!$B14,'MI H'!$AF$5:$AF$72)+SUMIF('CA F'!$D$5:$D$72,CLUBS!$B14,'CA F'!$AF$5:$AF$72)+SUMIF('CA H'!$D$5:$D$72,CLUBS!$B14,'CA H'!$AF$5:$AF$72)+SUMIF('JU F'!$D$5:$D$72,CLUBS!$B14,'JU F'!$AF$5:$AF$72)+SUMIF('JU H'!$D$5:$D$72,CLUBS!$B14,'JU H'!$AF$5:$AF$72)</f>
        <v>0</v>
      </c>
      <c r="AE14" s="26">
        <f>COUNTIFS('MP F'!$D$5:$D$72,CLUBS!$B14,'MP F'!$AG$5:$AG$72,"&gt;0")+COUNTIFS('MP H'!$D$5:$D$72,CLUBS!$B14,'MP H'!$AG$5:$AG$72,"&gt;0")+COUNTIFS('PO F'!$D$5:$D$72,CLUBS!$B14,'PO F'!$AG$5:$AG$72,"&gt;0")+COUNTIFS('PO H'!$D$5:$D$72,CLUBS!$B14,'PO H'!$AG$5:$AG$72,"&gt;0")+COUNTIFS('PU F'!$D$5:$D$72,CLUBS!$B14,'PU F'!$AG$5:$AG$72,"&gt;0")+COUNTIFS('PU H'!$D$5:$D$72,CLUBS!$B14,'PU H'!$AG$5:$AG$72,"&gt;0")+COUNTIFS('BE F'!$D$5:$D$72,CLUBS!$B14,'BE F'!$AG$5:$AG$72,"&gt;0")+COUNTIFS('BE H'!$D$5:$D$72,CLUBS!$B14,'BE H'!$AG$5:$AG$72,"&gt;0")+COUNTIFS('MI F'!$D$5:$D$72,CLUBS!$B14,'MI F'!$AG$5:$AG$72,"&gt;0")+COUNTIFS('MI H'!$D$5:$D$72,CLUBS!$B14,'MI H'!$AG$5:$AG$72,"&gt;0")+COUNTIFS('CA F'!$D$5:$D$72,CLUBS!$B14,'CA F'!$AG$5:$AG$72,"&gt;0")+COUNTIFS('CA H'!$D$5:$D$72,CLUBS!$B14,'CA H'!$AG$5:$AG$72,"&gt;0")+COUNTIFS('JU F'!$D$5:$D$72,CLUBS!$B14,'JU F'!$AG$5:$AG$72,"&gt;0")+COUNTIFS('JU H'!$D$5:$D$72,CLUBS!$B14,'JU H'!$AG$5:$AG$72,"&gt;0")</f>
        <v>0</v>
      </c>
      <c r="AF14" s="26">
        <f>SUMIF('MP F'!$D$5:$D$72,CLUBS!$B14,'MP F'!$AH$5:$AH$72)+SUMIF('MP H'!$D$5:$D$72,CLUBS!$B14,'MP H'!$AH$5:$AH$72)+SUMIF('PO F'!$D$5:$D$72,CLUBS!$B14,'PO F'!$AH$5:$AH$72)+SUMIF('PO H'!$D$5:$D$72,CLUBS!$B14,'PO H'!$AH$5:$AH$72)+SUMIF('PU F'!$D$5:$D$72,CLUBS!$B14,'PU F'!$AH$5:$AH$72)+SUMIF('PU H'!$D$5:$D$72,CLUBS!$B14,'PU H'!$AH$5:$AH$72)+SUMIF('BE F'!$D$5:$D$72,CLUBS!$B14,'BE F'!$AH$5:$AH$72)+SUMIF('BE H'!$D$5:$D$72,CLUBS!$B14,'BE H'!$AH$5:$AH$72)+SUMIF('MI F'!$D$5:$D$72,CLUBS!$B14,'MI F'!$AH$5:$AH$72)+SUMIF('MI H'!$D$5:$D$72,CLUBS!$B14,'MI H'!$AH$5:$AH$72)+SUMIF('CA F'!$D$5:$D$72,CLUBS!$B14,'CA F'!$AH$5:$AH$72)+SUMIF('CA H'!$D$5:$D$72,CLUBS!$B14,'CA H'!$AH$5:$AH$72)+SUMIF('JU F'!$D$5:$D$72,CLUBS!$B14,'JU F'!$AH$5:$AH$72)+SUMIF('JU H'!$D$5:$D$72,CLUBS!$B14,'JU H'!$AH$5:$AH$72)</f>
        <v>0</v>
      </c>
      <c r="AG14" s="16">
        <f t="shared" si="1"/>
        <v>44</v>
      </c>
      <c r="AH14" s="28">
        <f t="shared" si="2"/>
        <v>1253</v>
      </c>
      <c r="AI14" s="29">
        <f t="shared" si="3"/>
        <v>28.477272727272727</v>
      </c>
      <c r="AJ14" s="14">
        <f>COUNTIF('Licenciés Jeunes 2023'!F:F,CLUBS!B14)</f>
        <v>0</v>
      </c>
      <c r="AK14" s="27">
        <f t="shared" si="4"/>
        <v>0</v>
      </c>
      <c r="AL14" s="22"/>
    </row>
    <row r="15" spans="1:38" ht="13.5">
      <c r="A15" s="34">
        <f t="shared" si="0"/>
        <v>15</v>
      </c>
      <c r="B15" s="64" t="s">
        <v>109</v>
      </c>
      <c r="C15" s="14">
        <f>COUNTIFS('MP F'!$D$5:$D$72,CLUBS!$B15,'MP F'!$E$5:$E$72,"&gt;0")+COUNTIFS('MP H'!$D$5:$D$72,CLUBS!$B15,'MP H'!$E$5:$E$72,"&gt;0")+COUNTIFS('PO F'!$D$5:$D$72,CLUBS!$B15,'PO F'!$E$5:$E$72,"&gt;0")+COUNTIFS('PO H'!$D$5:$D$72,CLUBS!$B15,'PO H'!$E$5:$E$72,"&gt;0")+COUNTIFS('PU F'!$D$5:$D$72,CLUBS!$B15,'PU F'!$E$5:$E$72,"&gt;0")+COUNTIFS('PU H'!$D$5:$D$72,CLUBS!$B15,'PU H'!$E$5:$E$72,"&gt;0")+COUNTIFS('BE F'!$D$5:$D$72,CLUBS!$B15,'BE F'!$E$5:$E$72,"&gt;0")+COUNTIFS('BE H'!$D$5:$D$72,CLUBS!$B15,'BE H'!$E$5:$E$72,"&gt;0")+COUNTIFS('MI F'!$D$5:$D$72,CLUBS!$B15,'MI F'!$E$5:$E$72,"&gt;0")+COUNTIFS('MI H'!$D$5:$D$72,CLUBS!$B15,'MI H'!$E$5:$E$72,"&gt;0")+COUNTIFS('CA F'!$D$5:$D$72,CLUBS!$B15,'CA F'!$E$5:$E$72,"&gt;0")+COUNTIFS('CA H'!$D$5:$D$72,CLUBS!$B15,'CA H'!$E$5:$E$72,"&gt;0")+COUNTIFS('JU F'!$D$5:$D$72,CLUBS!$B15,'JU F'!$E$5:$E$72,"&gt;0")+COUNTIFS('JU H'!$D$5:$D$72,CLUBS!$B15,'JU H'!$E$5:$E$72,"&gt;0")</f>
        <v>0</v>
      </c>
      <c r="D15" s="27">
        <f>SUMIF('MP F'!$D$5:$D$72,CLUBS!$B15,'MP F'!$F$5:$F$72)+SUMIF('MP H'!$D$5:$D$72,CLUBS!$B15,'MP H'!$F$5:$F$72)+SUMIF('PO F'!$D$5:$D$72,CLUBS!$B15,'PO F'!$F$5:$F$72)+SUMIF('PO H'!$D$5:$D$72,CLUBS!$B15,'PO H'!$F$5:$F$72)+SUMIF('PU F'!$D$5:$D$72,CLUBS!$B15,'PU F'!$F$5:$F$72)+SUMIF('PU H'!$D$5:$D$72,CLUBS!$B15,'PU H'!$F$5:$F$72)+SUMIF('BE F'!$D$5:$D$72,CLUBS!$B15,'BE F'!$F$5:$F$72)+SUMIF('BE H'!$D$5:$D$72,CLUBS!$B15,'BE H'!$F$5:$F$72)+SUMIF('MI F'!$D$5:$D$72,CLUBS!$B15,'MI F'!$F$5:$F$72)+SUMIF('MI H'!$D$5:$D$72,CLUBS!$B15,'MI H'!$F$5:$F$72)+SUMIF('CA F'!$D$5:$D$72,CLUBS!$B15,'CA F'!$F$5:$F$72)+SUMIF('CA H'!$D$5:$D$72,CLUBS!$B15,'CA H'!$F$5:$F$72)+SUMIF('JU F'!$D$5:$D$72,CLUBS!$B15,'JU F'!$F$5:$F$72)+SUMIF('JU H'!$D$5:$D$72,CLUBS!$B15,'JU H'!$F$5:$F$72)</f>
        <v>0</v>
      </c>
      <c r="E15" s="68">
        <f>COUNTIFS('MP F'!$D$5:$D$72,CLUBS!$B15,'MP F'!$G$5:$G$72,"&gt;0")+COUNTIFS('MP H'!$D$5:$D$72,CLUBS!$B15,'MP H'!$G$5:$G$72,"&gt;0")+COUNTIFS('PO F'!$D$5:$D$72,CLUBS!$B15,'PO F'!$G$5:$G$72,"&gt;0")+COUNTIFS('PO H'!$D$5:$D$72,CLUBS!$B15,'PO H'!$G$5:$G$72,"&gt;0")+COUNTIFS('PU F'!$D$5:$D$72,CLUBS!$B15,'PU F'!$G$5:$G$72,"&gt;0")+COUNTIFS('PU H'!$D$5:$D$72,CLUBS!$B15,'PU H'!$G$5:$G$72,"&gt;0")+COUNTIFS('BE F'!$D$5:$D$72,CLUBS!$B15,'BE F'!$G$5:$G$72,"&gt;0")+COUNTIFS('BE H'!$D$5:$D$72,CLUBS!$B15,'BE H'!$G$5:$G$72,"&gt;0")+COUNTIFS('MI F'!$D$5:$D$72,CLUBS!$B15,'MI F'!$G$5:$G$72,"&gt;0")+COUNTIFS('MI H'!$D$5:$D$72,CLUBS!$B15,'MI H'!$G$5:$G$72,"&gt;0")+COUNTIFS('CA F'!$D$5:$D$72,CLUBS!$B15,'CA F'!$G$5:$G$72,"&gt;0")+COUNTIFS('CA H'!$D$5:$D$72,CLUBS!$B15,'CA H'!$G$5:$G$72,"&gt;0")+COUNTIFS('JU F'!$D$5:$D$72,CLUBS!$B15,'JU F'!$G$5:$G$72,"&gt;0")+COUNTIFS('JU H'!$D$5:$D$72,CLUBS!$B15,'JU H'!$G$5:$G$72,"&gt;0")</f>
        <v>0</v>
      </c>
      <c r="F15" s="69">
        <f>SUMIF('MP F'!$D$5:$D$72,CLUBS!$B15,'MP F'!$H$5:$H$72)+SUMIF('MP H'!$D$5:$D$72,CLUBS!$B15,'MP H'!$H$5:$H$72)+SUMIF('PO F'!$D$5:$D$72,CLUBS!$B15,'PO F'!$H$5:$H$72)+SUMIF('PO H'!$D$5:$D$72,CLUBS!$B15,'PO H'!$H$5:$H$72)+SUMIF('PU F'!$D$5:$D$72,CLUBS!$B15,'PU F'!$H$5:$H$72)+SUMIF('PU H'!$D$5:$D$72,CLUBS!$B15,'PU H'!$H$5:$H$72)+SUMIF('BE F'!$D$5:$D$72,CLUBS!$B15,'BE F'!$H$5:$H$72)+SUMIF('BE H'!$D$5:$D$72,CLUBS!$B15,'BE H'!$H$5:$H$72)+SUMIF('MI F'!$D$5:$D$72,CLUBS!$B15,'MI F'!$H$5:$H$72)+SUMIF('MI H'!$D$5:$D$72,CLUBS!$B15,'MI H'!$H$5:$H$72)+SUMIF('CA F'!$D$5:$D$72,CLUBS!$B15,'CA F'!$H$5:$H$72)+SUMIF('CA H'!$D$5:$D$72,CLUBS!$B15,'CA H'!$H$5:$H$72)+SUMIF('JU F'!$D$5:$D$72,CLUBS!$B15,'JU F'!$H$5:$H$72)+SUMIF('JU H'!$D$5:$D$72,CLUBS!$B15,'JU H'!$H$5:$H$72)</f>
        <v>0</v>
      </c>
      <c r="G15" s="14">
        <f>COUNTIFS('MP F'!$D$5:$D$72,CLUBS!$B15,'MP F'!$I$5:$I$72,"&gt;0")+COUNTIFS('MP H'!$D$5:$D$72,CLUBS!$B15,'MP H'!$I$5:$I$72,"&gt;0")+COUNTIFS('PO F'!$D$5:$D$72,CLUBS!$B15,'PO F'!$I$5:$I$72,"&gt;0")+COUNTIFS('PO H'!$D$5:$D$72,CLUBS!$B15,'PO H'!$I$5:$I$72,"&gt;0")+COUNTIFS('PU F'!$D$5:$D$72,CLUBS!$B15,'PU F'!$I$5:$I$72,"&gt;0")+COUNTIFS('PU H'!$D$5:$D$72,CLUBS!$B15,'PU H'!$I$5:$I$72,"&gt;0")+COUNTIFS('BE F'!$D$5:$D$72,CLUBS!$B15,'BE F'!$I$5:$I$72,"&gt;0")+COUNTIFS('BE H'!$D$5:$D$72,CLUBS!$B15,'BE H'!$I$5:$I$72,"&gt;0")+COUNTIFS('MI F'!$D$5:$D$72,CLUBS!$B15,'MI F'!$I$5:$I$72,"&gt;0")+COUNTIFS('MI H'!$D$5:$D$72,CLUBS!$B15,'MI H'!$I$5:$I$72,"&gt;0")+COUNTIFS('CA F'!$D$5:$D$72,CLUBS!$B15,'CA F'!$I$5:$I$72,"&gt;0")+COUNTIFS('CA H'!$D$5:$D$72,CLUBS!$B15,'CA H'!$I$5:$I$72,"&gt;0")+COUNTIFS('JU F'!$D$5:$D$72,CLUBS!$B15,'JU F'!$I$5:$I$72,"&gt;0")+COUNTIFS('JU H'!$D$5:$D$72,CLUBS!$B15,'JU H'!$I$5:$I$72,"&gt;0")</f>
        <v>0</v>
      </c>
      <c r="H15" s="26">
        <f>SUMIF('MP F'!$D$5:$D$72,CLUBS!$B15,'MP F'!$J$5:$J$72)+SUMIF('MP H'!$D$5:$D$72,CLUBS!$B15,'MP H'!$J$5:$J$72)+SUMIF('PO F'!$D$5:$D$72,CLUBS!$B15,'PO F'!$J$5:$J$72)+SUMIF('PO H'!$D$5:$D$72,CLUBS!$B15,'PO H'!$J$5:$J$72)+SUMIF('PU F'!$D$5:$D$72,CLUBS!$B15,'PU F'!$J$5:$J$72)+SUMIF('PU H'!$D$5:$D$72,CLUBS!$B15,'PU H'!$J$5:$J$72)+SUMIF('BE F'!$D$5:$D$72,CLUBS!$B15,'BE F'!$J$5:$J$72)+SUMIF('BE H'!$D$5:$D$72,CLUBS!$B15,'BE H'!$J$5:$J$72)+SUMIF('MI F'!$D$5:$D$72,CLUBS!$B15,'MI F'!$J$5:$J$72)+SUMIF('MI H'!$D$5:$D$72,CLUBS!$B15,'MI H'!$J$5:$J$72)+SUMIF('CA F'!$D$5:$D$72,CLUBS!$B15,'CA F'!$J$5:$J$72)+SUMIF('CA H'!$D$5:$D$72,CLUBS!$B15,'CA H'!$J$5:$J$72)+SUMIF('JU F'!$D$5:$D$72,CLUBS!$B15,'JU F'!$J$5:$J$72)+SUMIF('JU H'!$D$5:$D$72,CLUBS!$B15,'JU H'!$J$5:$J$72)</f>
        <v>0</v>
      </c>
      <c r="I15" s="68">
        <f>COUNTIFS('MP F'!$D$5:$D$72,CLUBS!$B15,'MP F'!$K$5:$K$72,"&gt;0")+COUNTIFS('MP H'!$D$5:$D$72,CLUBS!$B15,'MP H'!$K$5:$K$72,"&gt;0")+COUNTIFS('PO F'!$D$5:$D$72,CLUBS!$B15,'PO F'!$K$5:$K$72,"&gt;0")+COUNTIFS('PO H'!$D$5:$D$72,CLUBS!$B15,'PO H'!$K$5:$K$72,"&gt;0")+COUNTIFS('PU F'!$D$5:$D$72,CLUBS!$B15,'PU F'!$K$5:$K$72,"&gt;0")+COUNTIFS('PU H'!$D$5:$D$72,CLUBS!$B15,'PU H'!$K$5:$K$72,"&gt;0")+COUNTIFS('BE F'!$D$5:$D$72,CLUBS!$B15,'BE F'!$K$5:$K$72,"&gt;0")+COUNTIFS('BE H'!$D$5:$D$72,CLUBS!$B15,'BE H'!$K$5:$K$72,"&gt;0")+COUNTIFS('MI F'!$D$5:$D$72,CLUBS!$B15,'MI F'!$K$5:$K$72,"&gt;0")+COUNTIFS('MI H'!$D$5:$D$72,CLUBS!$B15,'MI H'!$K$5:$K$72,"&gt;0")+COUNTIFS('CA F'!$D$5:$D$72,CLUBS!$B15,'CA F'!$K$5:$K$72,"&gt;0")+COUNTIFS('CA H'!$D$5:$D$72,CLUBS!$B15,'CA H'!$K$5:$K$72,"&gt;0")+COUNTIFS('JU F'!$D$5:$D$72,CLUBS!$B15,'JU F'!$K$5:$K$72,"&gt;0")+COUNTIFS('JU H'!$D$5:$D$72,CLUBS!$B15,'JU H'!$K$5:$K$72,"&gt;0")</f>
        <v>0</v>
      </c>
      <c r="J15" s="68">
        <f>SUMIF('MP F'!$D$5:$D$72,CLUBS!$B15,'MP F'!$L$5:$L$72)+SUMIF('MP H'!$D$5:$D$72,CLUBS!$B15,'MP H'!$L$5:$L$72)+SUMIF('PO F'!$D$5:$D$72,CLUBS!$B15,'PO F'!$L$5:$L$72)+SUMIF('PO H'!$D$5:$D$72,CLUBS!$B15,'PO H'!$L$5:$L$72)+SUMIF('PU F'!$D$5:$D$72,CLUBS!$B15,'PU F'!$L$5:$L$72)+SUMIF('PU H'!$D$5:$D$72,CLUBS!$B15,'PU H'!$L$5:$L$72)+SUMIF('BE F'!$D$5:$D$72,CLUBS!$B15,'BE F'!$L$5:$L$72)+SUMIF('BE H'!$D$5:$D$72,CLUBS!$B15,'BE H'!$L$5:$L$72)+SUMIF('MI F'!$D$5:$D$72,CLUBS!$B15,'MI F'!$L$5:$L$72)+SUMIF('MI H'!$D$5:$D$72,CLUBS!$B15,'MI H'!$L$5:$L$72)+SUMIF('CA F'!$D$5:$D$72,CLUBS!$B15,'CA F'!$L$5:$L$72)+SUMIF('CA H'!$D$5:$D$72,CLUBS!$B15,'CA H'!$L$5:$L$72)+SUMIF('JU F'!$D$5:$D$72,CLUBS!$B15,'JU F'!$L$5:$L$72)+SUMIF('JU H'!$D$5:$D$72,CLUBS!$B15,'JU H'!$L$5:$L$72)</f>
        <v>0</v>
      </c>
      <c r="K15" s="26">
        <f>COUNTIFS('MP F'!$D$5:$D$72,CLUBS!$B15,'MP F'!$M$5:$M$72,"&gt;0")+COUNTIFS('MP H'!$D$5:$D$72,CLUBS!$B15,'MP H'!$M$5:$M$72,"&gt;0")+COUNTIFS('PO F'!$D$5:$D$72,CLUBS!$B15,'PO F'!$M$5:$M$72,"&gt;0")+COUNTIFS('PO H'!$D$5:$D$72,CLUBS!$B15,'PO H'!$M$5:$M$72,"&gt;0")+COUNTIFS('PU F'!$D$5:$D$72,CLUBS!$B15,'PU F'!$M$5:$M$72,"&gt;0")+COUNTIFS('PU H'!$D$5:$D$72,CLUBS!$B15,'PU H'!$M$5:$M$72,"&gt;0")+COUNTIFS('BE F'!$D$5:$D$72,CLUBS!$B15,'BE F'!$M$5:$M$72,"&gt;0")+COUNTIFS('BE H'!$D$5:$D$72,CLUBS!$B15,'BE H'!$M$5:$M$72,"&gt;0")+COUNTIFS('MI F'!$D$5:$D$72,CLUBS!$B15,'MI F'!$M$5:$M$72,"&gt;0")+COUNTIFS('MI H'!$D$5:$D$72,CLUBS!$B15,'MI H'!$M$5:$M$72,"&gt;0")+COUNTIFS('CA F'!$D$5:$D$72,CLUBS!$B15,'CA F'!$M$5:$M$72,"&gt;0")+COUNTIFS('CA H'!$D$5:$D$72,CLUBS!$B15,'CA H'!$M$5:$M$72,"&gt;0")+COUNTIFS('JU F'!$D$5:$D$72,CLUBS!$B15,'JU F'!$M$5:$M$72,"&gt;0")+COUNTIFS('JU H'!$D$5:$D$72,CLUBS!$B15,'JU H'!$M$5:$M$72,"&gt;0")</f>
        <v>0</v>
      </c>
      <c r="L15" s="26">
        <f>SUMIF('MP F'!$D$5:$D$72,CLUBS!$B15,'MP F'!$N$5:$N$72)+SUMIF('MP H'!$D$5:$D$72,CLUBS!$B15,'MP H'!$N$5:$N$72)+SUMIF('PO F'!$D$5:$D$72,CLUBS!$B15,'PO F'!$N$5:$N$72)+SUMIF('PO H'!$D$5:$D$72,CLUBS!$B15,'PO H'!$N$5:$N$72)+SUMIF('PU F'!$D$5:$D$72,CLUBS!$B15,'PU F'!$N$5:$N$72)+SUMIF('PU H'!$D$5:$D$72,CLUBS!$B15,'PU H'!$N$5:$N$72)+SUMIF('BE F'!$D$5:$D$72,CLUBS!$B15,'BE F'!$N$5:$N$72)+SUMIF('BE H'!$D$5:$D$72,CLUBS!$B15,'BE H'!$N$5:$N$72)+SUMIF('MI F'!$D$5:$D$72,CLUBS!$B15,'MI F'!$N$5:$N$72)+SUMIF('MI H'!$D$5:$D$72,CLUBS!$B15,'MI H'!$N$5:$N$72)+SUMIF('CA F'!$D$5:$D$72,CLUBS!$B15,'CA F'!$N$5:$N$72)+SUMIF('CA H'!$D$5:$D$72,CLUBS!$B15,'CA H'!$N$5:$N$72)+SUMIF('JU F'!$D$5:$D$72,CLUBS!$B15,'JU F'!$N$5:$N$72)+SUMIF('JU H'!$D$5:$D$72,CLUBS!$B15,'JU H'!$N$5:$N$72)</f>
        <v>0</v>
      </c>
      <c r="M15" s="68">
        <f>COUNTIFS('MP F'!$D$5:$D$72,CLUBS!$B15,'MP F'!$O$5:$O$72,"&gt;0")+COUNTIFS('MP H'!$D$5:$D$72,CLUBS!$B15,'MP H'!$O$5:$O$72,"&gt;0")+COUNTIFS('PO F'!$D$5:$D$72,CLUBS!$B15,'PO F'!$O$5:$O$72,"&gt;0")+COUNTIFS('PO H'!$D$5:$D$72,CLUBS!$B15,'PO H'!$O$5:$O$72,"&gt;0")+COUNTIFS('PU F'!$D$5:$D$72,CLUBS!$B15,'PU F'!$O$5:$O$72,"&gt;0")+COUNTIFS('PU H'!$D$5:$D$72,CLUBS!$B15,'PU H'!$O$5:$O$72,"&gt;0")+COUNTIFS('BE F'!$D$5:$D$72,CLUBS!$B15,'BE F'!$O$5:$O$72,"&gt;0")+COUNTIFS('BE H'!$D$5:$D$72,CLUBS!$B15,'BE H'!$O$5:$O$72,"&gt;0")+COUNTIFS('MI F'!$D$5:$D$72,CLUBS!$B15,'MI F'!$O$5:$O$72,"&gt;0")+COUNTIFS('MI H'!$D$5:$D$72,CLUBS!$B15,'MI H'!$O$5:$O$72,"&gt;0")+COUNTIFS('CA F'!$D$5:$D$72,CLUBS!$B15,'CA F'!$O$5:$O$72,"&gt;0")+COUNTIFS('CA H'!$D$5:$D$72,CLUBS!$B15,'CA H'!$O$5:$O$72,"&gt;0")+COUNTIFS('JU F'!$D$5:$D$72,CLUBS!$B15,'JU F'!$O$5:$O$72,"&gt;0")+COUNTIFS('JU H'!$D$5:$D$72,CLUBS!$B15,'JU H'!$O$5:$O$72,"&gt;0")</f>
        <v>0</v>
      </c>
      <c r="N15" s="68">
        <f>SUMIF('MP F'!$D$5:$D$72,CLUBS!$B15,'MP F'!$P$5:$P$72)+SUMIF('MP H'!$D$5:$D$72,CLUBS!$B15,'MP H'!$P$5:$P$72)+SUMIF('PO F'!$D$5:$D$72,CLUBS!$B15,'PO F'!$P$5:$P$72)+SUMIF('PO H'!$D$5:$D$72,CLUBS!$B15,'PO H'!$P$5:$P$72)+SUMIF('PU F'!$D$5:$D$72,CLUBS!$B15,'PU F'!$P$5:$P$72)+SUMIF('PU H'!$D$5:$D$72,CLUBS!$B15,'PU H'!$P$5:$P$72)+SUMIF('BE F'!$D$5:$D$72,CLUBS!$B15,'BE F'!$P$5:$P$72)+SUMIF('BE H'!$D$5:$D$72,CLUBS!$B15,'BE H'!$P$5:$P$72)+SUMIF('MI F'!$D$5:$D$72,CLUBS!$B15,'MI F'!$P$5:$P$72)+SUMIF('MI H'!$D$5:$D$72,CLUBS!$B15,'MI H'!$P$5:$P$72)+SUMIF('CA F'!$D$5:$D$72,CLUBS!$B15,'CA F'!$P$5:$P$72)+SUMIF('CA H'!$D$5:$D$72,CLUBS!$B15,'CA H'!$P$5:$P$72)+SUMIF('JU F'!$D$5:$D$72,CLUBS!$B15,'JU F'!$P$5:$P$72)+SUMIF('JU H'!$D$5:$D$72,CLUBS!$B15,'JU H'!$P$5:$P$72)</f>
        <v>0</v>
      </c>
      <c r="O15" s="26">
        <f>COUNTIFS('MP F'!$D$5:$D$72,CLUBS!$B15,'MP F'!$Q$5:$Q$72,"&gt;0")+COUNTIFS('MP H'!$D$5:$D$72,CLUBS!$B15,'MP H'!$Q$5:$Q$72,"&gt;0")+COUNTIFS('PO F'!$D$5:$D$72,CLUBS!$B15,'PO F'!$Q$5:$Q$72,"&gt;0")+COUNTIFS('PO H'!$D$5:$D$72,CLUBS!$B15,'PO H'!$Q$5:$Q$72,"&gt;0")+COUNTIFS('PU F'!$D$5:$D$72,CLUBS!$B15,'PU F'!$Q$5:$Q$72,"&gt;0")+COUNTIFS('PU H'!$D$5:$D$72,CLUBS!$B15,'PU H'!$Q$5:$Q$72,"&gt;0")+COUNTIFS('BE F'!$D$5:$D$72,CLUBS!$B15,'BE F'!$Q$5:$Q$72,"&gt;0")+COUNTIFS('BE H'!$D$5:$D$72,CLUBS!$B15,'BE H'!$Q$5:$Q$72,"&gt;0")+COUNTIFS('MI F'!$D$5:$D$72,CLUBS!$B15,'MI F'!$Q$5:$Q$72,"&gt;0")+COUNTIFS('MI H'!$D$5:$D$72,CLUBS!$B15,'MI H'!$Q$5:$Q$72,"&gt;0")+COUNTIFS('CA F'!$D$5:$D$72,CLUBS!$B15,'CA F'!$Q$5:$Q$72,"&gt;0")+COUNTIFS('CA H'!$D$5:$D$72,CLUBS!$B15,'CA H'!$Q$5:$Q$72,"&gt;0")+COUNTIFS('JU F'!$D$5:$D$72,CLUBS!$B15,'JU F'!$Q$5:$Q$72,"&gt;0")+COUNTIFS('JU H'!$D$5:$D$72,CLUBS!$B15,'JU H'!$Q$5:$Q$72,"&gt;0")</f>
        <v>0</v>
      </c>
      <c r="P15" s="26">
        <f>SUMIF('MP F'!$D$5:$D$72,CLUBS!$B15,'MP F'!$R$5:$R$72)+SUMIF('MP H'!$D$5:$D$72,CLUBS!$B15,'MP H'!$R$5:$R$72)+SUMIF('PO F'!$D$5:$D$72,CLUBS!$B15,'PO F'!$R$5:$R$72)+SUMIF('PO H'!$D$5:$D$72,CLUBS!$B15,'PO H'!$R$5:$R$72)+SUMIF('PU F'!$D$5:$D$72,CLUBS!$B15,'PU F'!$R$5:$R$72)+SUMIF('PU H'!$D$5:$D$72,CLUBS!$B15,'PU H'!$R$5:$R$72)+SUMIF('BE F'!$D$5:$D$72,CLUBS!$B15,'BE F'!$R$5:$R$72)+SUMIF('BE H'!$D$5:$D$72,CLUBS!$B15,'BE H'!$R$5:$R$72)+SUMIF('MI F'!$D$5:$D$72,CLUBS!$B15,'MI F'!$R$5:$R$72)+SUMIF('MI H'!$D$5:$D$72,CLUBS!$B15,'MI H'!$R$5:$R$72)+SUMIF('CA F'!$D$5:$D$72,CLUBS!$B15,'CA F'!$R$5:$R$72)+SUMIF('CA H'!$D$5:$D$72,CLUBS!$B15,'CA H'!$R$5:$R$72)+SUMIF('JU F'!$D$5:$D$72,CLUBS!$B15,'JU F'!$R$5:$R$72)+SUMIF('JU H'!$D$5:$D$72,CLUBS!$B15,'JU H'!$R$5:$R$72)</f>
        <v>0</v>
      </c>
      <c r="Q15" s="68">
        <f>COUNTIFS('MP F'!$D$5:$D$72,CLUBS!$B15,'MP F'!$S$5:$S$72,"&gt;0")+COUNTIFS('MP H'!$D$5:$D$72,CLUBS!$B15,'MP H'!$S$5:$S$72,"&gt;0")+COUNTIFS('PO F'!$D$5:$D$72,CLUBS!$B15,'PO F'!$S$5:$S$72,"&gt;0")+COUNTIFS('PO H'!$D$5:$D$72,CLUBS!$B15,'PO H'!$S$5:$S$72,"&gt;0")+COUNTIFS('PU F'!$D$5:$D$72,CLUBS!$B15,'PU F'!$S$5:$S$72,"&gt;0")+COUNTIFS('PU H'!$D$5:$D$72,CLUBS!$B15,'PU H'!$S$5:$S$72,"&gt;0")+COUNTIFS('BE F'!$D$5:$D$72,CLUBS!$B15,'BE F'!$S$5:$S$72,"&gt;0")+COUNTIFS('BE H'!$D$5:$D$72,CLUBS!$B15,'BE H'!$S$5:$S$72,"&gt;0")+COUNTIFS('MI F'!$D$5:$D$72,CLUBS!$B15,'MI F'!$S$5:$S$72,"&gt;0")+COUNTIFS('MI H'!$D$5:$D$72,CLUBS!$B15,'MI H'!$S$5:$S$72,"&gt;0")+COUNTIFS('CA F'!$D$5:$D$72,CLUBS!$B15,'CA F'!$S$5:$S$72,"&gt;0")+COUNTIFS('CA H'!$D$5:$D$72,CLUBS!$B15,'CA H'!$S$5:$S$72,"&gt;0")+COUNTIFS('JU F'!$D$5:$D$72,CLUBS!$B15,'JU F'!$S$5:$S$72,"&gt;0")+COUNTIFS('JU H'!$D$5:$D$72,CLUBS!$B15,'JU H'!$S$5:$S$72,"&gt;0")</f>
        <v>0</v>
      </c>
      <c r="R15" s="68">
        <f>SUMIF('MP F'!$D$5:$D$72,CLUBS!$B15,'MP F'!$T$5:$T$72)+SUMIF('MP H'!$D$5:$D$72,CLUBS!$B15,'MP H'!$T$5:$T$72)+SUMIF('PO F'!$D$5:$D$72,CLUBS!$B15,'PO F'!$T$5:$T$72)+SUMIF('PO H'!$D$5:$D$72,CLUBS!$B15,'PO H'!$T$5:$T$72)+SUMIF('PU F'!$D$5:$D$72,CLUBS!$B15,'PU F'!$T$5:$T$72)+SUMIF('PU H'!$D$5:$D$72,CLUBS!$B15,'PU H'!$T$5:$T$72)+SUMIF('BE F'!$D$5:$D$72,CLUBS!$B15,'BE F'!$T$5:$T$72)+SUMIF('BE H'!$D$5:$D$72,CLUBS!$B15,'BE H'!$T$5:$T$72)+SUMIF('MI F'!$D$5:$D$72,CLUBS!$B15,'MI F'!$T$5:$T$72)+SUMIF('MI H'!$D$5:$D$72,CLUBS!$B15,'MI H'!$T$5:$T$72)+SUMIF('CA F'!$D$5:$D$72,CLUBS!$B15,'CA F'!$T$5:$T$72)+SUMIF('CA H'!$D$5:$D$72,CLUBS!$B15,'CA H'!$T$5:$T$72)+SUMIF('JU F'!$D$5:$D$72,CLUBS!$B15,'JU F'!$T$5:$T$72)+SUMIF('JU H'!$D$5:$D$72,CLUBS!$B15,'JU H'!$T$5:$T$72)</f>
        <v>0</v>
      </c>
      <c r="S15" s="26">
        <f>COUNTIFS('MP F'!$D$5:$D$72,CLUBS!$B15,'MP F'!$U$5:$U$72,"&gt;0")+COUNTIFS('MP H'!$D$5:$D$72,CLUBS!$B15,'MP H'!$U$5:$U$72,"&gt;0")+COUNTIFS('PO F'!$D$5:$D$72,CLUBS!$B15,'PO F'!$U$5:$U$72,"&gt;0")+COUNTIFS('PO H'!$D$5:$D$72,CLUBS!$B15,'PO H'!$U$5:$U$72,"&gt;0")+COUNTIFS('PU F'!$D$5:$D$72,CLUBS!$B15,'PU F'!$U$5:$U$72,"&gt;0")+COUNTIFS('PU H'!$D$5:$D$72,CLUBS!$B15,'PU H'!$U$5:$U$72,"&gt;0")+COUNTIFS('BE F'!$D$5:$D$72,CLUBS!$B15,'BE F'!$U$5:$U$72,"&gt;0")+COUNTIFS('BE H'!$D$5:$D$72,CLUBS!$B15,'BE H'!$U$5:$U$72,"&gt;0")+COUNTIFS('MI F'!$D$5:$D$72,CLUBS!$B15,'MI F'!$U$5:$U$72,"&gt;0")+COUNTIFS('MI H'!$D$5:$D$72,CLUBS!$B15,'MI H'!$U$5:$U$72,"&gt;0")+COUNTIFS('CA F'!$D$5:$D$72,CLUBS!$B15,'CA F'!$U$5:$U$72,"&gt;0")+COUNTIFS('CA H'!$D$5:$D$72,CLUBS!$B15,'CA H'!$U$5:$U$72,"&gt;0")+COUNTIFS('JU F'!$D$5:$D$72,CLUBS!$B15,'JU F'!$U$5:$U$72,"&gt;0")+COUNTIFS('JU H'!$D$5:$D$72,CLUBS!$B15,'JU H'!$U$5:$U$72,"&gt;0")</f>
        <v>0</v>
      </c>
      <c r="T15" s="26">
        <f>SUMIF('MP F'!$D$5:$D$72,CLUBS!$B15,'MP F'!$V$5:$V$72)+SUMIF('MP H'!$D$5:$D$72,CLUBS!$B15,'MP H'!$V$5:$V$72)+SUMIF('PO F'!$D$5:$D$72,CLUBS!$B15,'PO F'!$V$5:$V$72)+SUMIF('PO H'!$D$5:$D$72,CLUBS!$B15,'PO H'!$V$5:$V$72)+SUMIF('PU F'!$D$5:$D$72,CLUBS!$B15,'PU F'!$V$5:$V$72)+SUMIF('PU H'!$D$5:$D$72,CLUBS!$B15,'PU H'!$V$5:$V$72)+SUMIF('BE F'!$D$5:$D$72,CLUBS!$B15,'BE F'!$V$5:$V$72)+SUMIF('BE H'!$D$5:$D$72,CLUBS!$B15,'BE H'!$V$5:$V$72)+SUMIF('MI F'!$D$5:$D$72,CLUBS!$B15,'MI F'!$V$5:$V$72)+SUMIF('MI H'!$D$5:$D$72,CLUBS!$B15,'MI H'!$V$5:$V$72)+SUMIF('CA F'!$D$5:$D$72,CLUBS!$B15,'CA F'!$V$5:$V$72)+SUMIF('CA H'!$D$5:$D$72,CLUBS!$B15,'CA H'!$V$5:$V$72)+SUMIF('JU F'!$D$5:$D$72,CLUBS!$B15,'JU F'!$V$5:$V$72)+SUMIF('JU H'!$D$5:$D$72,CLUBS!$B15,'JU H'!$V$5:$V$72)</f>
        <v>0</v>
      </c>
      <c r="U15" s="68">
        <f>COUNTIFS('MP F'!$D$5:$D$72,CLUBS!$B15,'MP F'!$W$5:$W$72,"&gt;0")+COUNTIFS('MP H'!$D$5:$D$72,CLUBS!$B15,'MP H'!$W$5:$W$72,"&gt;0")+COUNTIFS('PO F'!$D$5:$D$72,CLUBS!$B15,'PO F'!$W$5:$W$72,"&gt;0")+COUNTIFS('PO H'!$D$5:$D$72,CLUBS!$B15,'PO H'!$W$5:$W$72,"&gt;0")+COUNTIFS('PU F'!$D$5:$D$72,CLUBS!$B15,'PU F'!$W$5:$W$72,"&gt;0")+COUNTIFS('PU H'!$D$5:$D$72,CLUBS!$B15,'PU H'!$W$5:$W$72,"&gt;0")+COUNTIFS('BE F'!$D$5:$D$72,CLUBS!$B15,'BE F'!$W$5:$W$72,"&gt;0")+COUNTIFS('BE H'!$D$5:$D$72,CLUBS!$B15,'BE H'!$W$5:$W$72,"&gt;0")+COUNTIFS('MI F'!$D$5:$D$72,CLUBS!$B15,'MI F'!$W$5:$W$72,"&gt;0")+COUNTIFS('MI H'!$D$5:$D$72,CLUBS!$B15,'MI H'!$W$5:$W$72,"&gt;0")+COUNTIFS('CA F'!$D$5:$D$72,CLUBS!$B15,'CA F'!$W$5:$W$72,"&gt;0")+COUNTIFS('CA H'!$D$5:$D$72,CLUBS!$B15,'CA H'!$W$5:$W$72,"&gt;0")+COUNTIFS('JU F'!$D$5:$D$72,CLUBS!$B15,'JU F'!$W$5:$W$72,"&gt;0")+COUNTIFS('JU H'!$D$5:$D$72,CLUBS!$B15,'JU H'!$W$5:$W$72,"&gt;0")</f>
        <v>0</v>
      </c>
      <c r="V15" s="68">
        <f>SUMIF('MP F'!$D$5:$D$72,CLUBS!$B15,'MP F'!$X$5:$X$72)+SUMIF('MP H'!$D$5:$D$72,CLUBS!$B15,'MP H'!$X$5:$X$72)+SUMIF('PO F'!$D$5:$D$72,CLUBS!$B15,'PO F'!$X$5:$X$72)+SUMIF('PO H'!$D$5:$D$72,CLUBS!$B15,'PO H'!$X$5:$X$72)+SUMIF('PU F'!$D$5:$D$72,CLUBS!$B15,'PU F'!$X$5:$X$72)+SUMIF('PU H'!$D$5:$D$72,CLUBS!$B15,'PU H'!$X$5:$X$72)+SUMIF('BE F'!$D$5:$D$72,CLUBS!$B15,'BE F'!$X$5:$X$72)+SUMIF('BE H'!$D$5:$D$72,CLUBS!$B15,'BE H'!$X$5:$X$72)+SUMIF('MI F'!$D$5:$D$72,CLUBS!$B15,'MI F'!$X$5:$X$72)+SUMIF('MI H'!$D$5:$D$72,CLUBS!$B15,'MI H'!$X$5:$X$72)+SUMIF('CA F'!$D$5:$D$72,CLUBS!$B15,'CA F'!$X$5:$X$72)+SUMIF('CA H'!$D$5:$D$72,CLUBS!$B15,'CA H'!$X$5:$X$72)+SUMIF('JU F'!$D$5:$D$72,CLUBS!$B15,'JU F'!$X$5:$X$72)+SUMIF('JU H'!$D$5:$D$72,CLUBS!$B15,'JU H'!$X$5:$X$72)</f>
        <v>0</v>
      </c>
      <c r="W15" s="26">
        <f>COUNTIFS('MP F'!$D$5:$D$72,CLUBS!$B15,'MP F'!$Y$5:$Y$72,"&gt;0")+COUNTIFS('MP H'!$D$5:$D$72,CLUBS!$B15,'MP H'!$Y$5:$Y$72,"&gt;0")+COUNTIFS('PO F'!$D$5:$D$72,CLUBS!$B15,'PO F'!$Y$5:$Y$72,"&gt;0")+COUNTIFS('PO H'!$D$5:$D$72,CLUBS!$B15,'PO H'!$Y$5:$Y$72,"&gt;0")+COUNTIFS('PU F'!$D$5:$D$72,CLUBS!$B15,'PU F'!$Y$5:$Y$72,"&gt;0")+COUNTIFS('PU H'!$D$5:$D$72,CLUBS!$B15,'PU H'!$Y$5:$Y$72,"&gt;0")+COUNTIFS('BE F'!$D$5:$D$72,CLUBS!$B15,'BE F'!$Y$5:$Y$72,"&gt;0")+COUNTIFS('BE H'!$D$5:$D$72,CLUBS!$B15,'BE H'!$Y$5:$Y$72,"&gt;0")+COUNTIFS('MI F'!$D$5:$D$72,CLUBS!$B15,'MI F'!$Y$5:$Y$72,"&gt;0")+COUNTIFS('MI H'!$D$5:$D$72,CLUBS!$B15,'MI H'!$Y$5:$Y$72,"&gt;0")+COUNTIFS('CA F'!$D$5:$D$72,CLUBS!$B15,'CA F'!$Y$5:$Y$72,"&gt;0")+COUNTIFS('CA H'!$D$5:$D$72,CLUBS!$B15,'CA H'!$Y$5:$Y$72,"&gt;0")+COUNTIFS('JU F'!$D$5:$D$72,CLUBS!$B15,'JU F'!$Y$5:$Y$72,"&gt;0")+COUNTIFS('JU H'!$D$5:$D$72,CLUBS!$B15,'JU H'!$Y$5:$Y$72,"&gt;0")</f>
        <v>0</v>
      </c>
      <c r="X15" s="26">
        <f>SUMIF('MP F'!$D$5:$D$72,CLUBS!$B15,'MP F'!$Z$5:$Z$72)+SUMIF('MP H'!$D$5:$D$72,CLUBS!$B15,'MP H'!$Z$5:$Z$72)+SUMIF('PO F'!$D$5:$D$72,CLUBS!$B15,'PO F'!$Z$5:$Z$72)+SUMIF('PO H'!$D$5:$D$72,CLUBS!$B15,'PO H'!$Z$5:$Z$72)+SUMIF('PU F'!$D$5:$D$72,CLUBS!$B15,'PU F'!$Z$5:$Z$72)+SUMIF('PU H'!$D$5:$D$72,CLUBS!$B15,'PU H'!$Z$5:$Z$72)+SUMIF('BE F'!$D$5:$D$72,CLUBS!$B15,'BE F'!$Z$5:$Z$72)+SUMIF('BE H'!$D$5:$D$72,CLUBS!$B15,'BE H'!$Z$5:$Z$72)+SUMIF('MI F'!$D$5:$D$72,CLUBS!$B15,'MI F'!$Z$5:$Z$72)+SUMIF('MI H'!$D$5:$D$72,CLUBS!$B15,'MI H'!$Z$5:$Z$72)+SUMIF('CA F'!$D$5:$D$72,CLUBS!$B15,'CA F'!$Z$5:$Z$72)+SUMIF('CA H'!$D$5:$D$72,CLUBS!$B15,'CA H'!$Z$5:$Z$72)+SUMIF('JU F'!$D$5:$D$72,CLUBS!$B15,'JU F'!$Z$5:$Z$72)+SUMIF('JU H'!$D$5:$D$72,CLUBS!$B15,'JU H'!$Z$5:$Z$72)</f>
        <v>0</v>
      </c>
      <c r="Y15" s="26">
        <f>COUNTIFS('MP F'!$D$5:$D$72,CLUBS!$B15,'MP F'!$AA$5:$AA$72,"&gt;0")+COUNTIFS('MP H'!$D$5:$D$72,CLUBS!$B15,'MP H'!$AA$5:$AA$72,"&gt;0")+COUNTIFS('PO F'!$D$5:$D$72,CLUBS!$B15,'PO F'!$AA$5:$AA$72,"&gt;0")+COUNTIFS('PO H'!$D$5:$D$72,CLUBS!$B15,'PO H'!$AA$5:$AA$72,"&gt;0")+COUNTIFS('PU F'!$D$5:$D$72,CLUBS!$B15,'PU F'!$AA$5:$AA$72,"&gt;0")+COUNTIFS('PU H'!$D$5:$D$72,CLUBS!$B15,'PU H'!$AA$5:$AA$72,"&gt;0")+COUNTIFS('BE F'!$D$5:$D$72,CLUBS!$B15,'BE F'!$AA$5:$AA$72,"&gt;0")+COUNTIFS('BE H'!$D$5:$D$72,CLUBS!$B15,'BE H'!$AA$5:$AA$72,"&gt;0")+COUNTIFS('MI F'!$D$5:$D$72,CLUBS!$B15,'MI F'!$AA$5:$AA$72,"&gt;0")+COUNTIFS('MI H'!$D$5:$D$72,CLUBS!$B15,'MI H'!$AA$5:$AA$72,"&gt;0")+COUNTIFS('CA F'!$D$5:$D$72,CLUBS!$B15,'CA F'!$AA$5:$AA$72,"&gt;0")+COUNTIFS('CA H'!$D$5:$D$72,CLUBS!$B15,'CA H'!$AA$5:$AA$72,"&gt;0")+COUNTIFS('JU F'!$D$5:$D$72,CLUBS!$B15,'JU F'!$AA$5:$AA$72,"&gt;0")+COUNTIFS('JU H'!$D$5:$D$72,CLUBS!$B15,'JU H'!$AA$5:$AA$72,"&gt;0")</f>
        <v>0</v>
      </c>
      <c r="Z15" s="26">
        <f>SUMIF('MP F'!$D$5:$D$72,CLUBS!$B15,'MP F'!$AB$5:$AB$72)+SUMIF('MP H'!$D$5:$D$72,CLUBS!$B15,'MP H'!$AB$5:$AB$72)+SUMIF('PO F'!$D$5:$D$72,CLUBS!$B15,'PO F'!$AB$5:$AB$72)+SUMIF('PO H'!$D$5:$D$72,CLUBS!$B15,'PO H'!$AB$5:$AB$72)+SUMIF('PU F'!$D$5:$D$72,CLUBS!$B15,'PU F'!$AB$5:$AB$72)+SUMIF('PU H'!$D$5:$D$72,CLUBS!$B15,'PU H'!$AB$5:$AB$72)+SUMIF('BE F'!$D$5:$D$72,CLUBS!$B15,'BE F'!$AB$5:$AB$72)+SUMIF('BE H'!$D$5:$D$72,CLUBS!$B15,'BE H'!$AB$5:$AB$72)+SUMIF('MI F'!$D$5:$D$72,CLUBS!$B15,'MI F'!$AB$5:$AB$72)+SUMIF('MI H'!$D$5:$D$72,CLUBS!$B15,'MI H'!$AB$5:$AB$72)+SUMIF('CA F'!$D$5:$D$72,CLUBS!$B15,'CA F'!$AB$5:$AB$72)+SUMIF('CA H'!$D$5:$D$72,CLUBS!$B15,'CA H'!$AB$5:$AB$72)+SUMIF('JU F'!$D$5:$D$72,CLUBS!$B15,'JU F'!$AB$5:$AB$72)+SUMIF('JU H'!$D$5:$D$72,CLUBS!$B15,'JU H'!$AB$5:$AB$72)</f>
        <v>0</v>
      </c>
      <c r="AA15" s="26">
        <f>COUNTIFS('MP F'!$D$5:$D$72,CLUBS!$B15,'MP F'!$AC$5:$AC$72,"&gt;0")+COUNTIFS('MP H'!$D$5:$D$72,CLUBS!$B15,'MP H'!$AC$5:$AC$72,"&gt;0")+COUNTIFS('PO F'!$D$5:$D$72,CLUBS!$B15,'PO F'!$AC$5:$AC$72,"&gt;0")+COUNTIFS('PO H'!$D$5:$D$72,CLUBS!$B15,'PO H'!$AC$5:$AC$72,"&gt;0")+COUNTIFS('PU F'!$D$5:$D$72,CLUBS!$B15,'PU F'!$AC$5:$AC$72,"&gt;0")+COUNTIFS('PU H'!$D$5:$D$72,CLUBS!$B15,'PU H'!$AC$5:$AC$72,"&gt;0")+COUNTIFS('BE F'!$D$5:$D$72,CLUBS!$B15,'BE F'!$AC$5:$AC$72,"&gt;0")+COUNTIFS('BE H'!$D$5:$D$72,CLUBS!$B15,'BE H'!$AC$5:$AC$72,"&gt;0")+COUNTIFS('MI F'!$D$5:$D$72,CLUBS!$B15,'MI F'!$AC$5:$AC$72,"&gt;0")+COUNTIFS('MI H'!$D$5:$D$72,CLUBS!$B15,'MI H'!$AC$5:$AC$72,"&gt;0")+COUNTIFS('CA F'!$D$5:$D$72,CLUBS!$B15,'CA F'!$AC$5:$AC$72,"&gt;0")+COUNTIFS('CA H'!$D$5:$D$72,CLUBS!$B15,'CA H'!$AC$5:$AC$72,"&gt;0")+COUNTIFS('JU F'!$D$5:$D$72,CLUBS!$B15,'JU F'!$AC$5:$AC$72,"&gt;0")+COUNTIFS('JU H'!$D$5:$D$72,CLUBS!$B15,'JU H'!$AC$5:$AC$72,"&gt;0")</f>
        <v>0</v>
      </c>
      <c r="AB15" s="26">
        <f>SUMIF('MP F'!$D$5:$D$72,CLUBS!$B15,'MP F'!$AD$5:$AD$72)+SUMIF('MP H'!$D$5:$D$72,CLUBS!$B15,'MP H'!$AD$5:$AD$72)+SUMIF('PO F'!$D$5:$D$72,CLUBS!$B15,'PO F'!$AD$5:$AD$72)+SUMIF('PO H'!$D$5:$D$72,CLUBS!$B15,'PO H'!$AD$5:$AD$72)+SUMIF('PU F'!$D$5:$D$72,CLUBS!$B15,'PU F'!$AD$5:$AD$72)+SUMIF('PU H'!$D$5:$D$72,CLUBS!$B15,'PU H'!$AD$5:$AD$72)+SUMIF('BE F'!$D$5:$D$72,CLUBS!$B15,'BE F'!$AD$5:$AD$72)+SUMIF('BE H'!$D$5:$D$72,CLUBS!$B15,'BE H'!$AD$5:$AD$72)+SUMIF('MI F'!$D$5:$D$72,CLUBS!$B15,'MI F'!$AD$5:$AD$72)+SUMIF('MI H'!$D$5:$D$72,CLUBS!$B15,'MI H'!$AD$5:$AD$72)+SUMIF('CA F'!$D$5:$D$72,CLUBS!$B15,'CA F'!$AD$5:$AD$72)+SUMIF('CA H'!$D$5:$D$72,CLUBS!$B15,'CA H'!$AD$5:$AD$72)+SUMIF('JU F'!$D$5:$D$72,CLUBS!$B15,'JU F'!$AD$5:$AD$72)+SUMIF('JU H'!$D$5:$D$72,CLUBS!$B15,'JU H'!$AD$5:$AD$72)</f>
        <v>0</v>
      </c>
      <c r="AC15" s="26">
        <f>COUNTIFS('MP F'!$D$5:$D$72,CLUBS!$B15,'MP F'!$AE$5:$AE$72,"&gt;0")+COUNTIFS('MP H'!$D$5:$D$72,CLUBS!$B15,'MP H'!$AE$5:$AE$72,"&gt;0")+COUNTIFS('PO F'!$D$5:$D$72,CLUBS!$B15,'PO F'!$AE$5:$AE$72,"&gt;0")+COUNTIFS('PO H'!$D$5:$D$72,CLUBS!$B15,'PO H'!$AE$5:$AE$72,"&gt;0")+COUNTIFS('PU F'!$D$5:$D$72,CLUBS!$B15,'PU F'!$AE$5:$AE$72,"&gt;0")+COUNTIFS('PU H'!$D$5:$D$72,CLUBS!$B15,'PU H'!$AE$5:$AE$72,"&gt;0")+COUNTIFS('BE F'!$D$5:$D$72,CLUBS!$B15,'BE F'!$AE$5:$AE$72,"&gt;0")+COUNTIFS('BE H'!$D$5:$D$72,CLUBS!$B15,'BE H'!$AE$5:$AE$72,"&gt;0")+COUNTIFS('MI F'!$D$5:$D$72,CLUBS!$B15,'MI F'!$AE$5:$AE$72,"&gt;0")+COUNTIFS('MI H'!$D$5:$D$72,CLUBS!$B15,'MI H'!$AE$5:$AE$72,"&gt;0")+COUNTIFS('CA F'!$D$5:$D$72,CLUBS!$B15,'CA F'!$AE$5:$AE$72,"&gt;0")+COUNTIFS('CA H'!$D$5:$D$72,CLUBS!$B15,'CA H'!$AE$5:$AE$72,"&gt;0")+COUNTIFS('JU F'!$D$5:$D$72,CLUBS!$B15,'JU F'!$AE$5:$AE$72,"&gt;0")+COUNTIFS('JU H'!$D$5:$D$72,CLUBS!$B15,'JU H'!$AE$5:$AE$72,"&gt;0")</f>
        <v>0</v>
      </c>
      <c r="AD15" s="26">
        <f>SUMIF('MP F'!$D$5:$D$72,CLUBS!$B15,'MP F'!$AF$5:$AF$72)+SUMIF('MP H'!$D$5:$D$72,CLUBS!$B15,'MP H'!$AF$5:$AF$72)+SUMIF('PO F'!$D$5:$D$72,CLUBS!$B15,'PO F'!$AF$5:$AF$72)+SUMIF('PO H'!$D$5:$D$72,CLUBS!$B15,'PO H'!$AF$5:$AF$72)+SUMIF('PU F'!$D$5:$D$72,CLUBS!$B15,'PU F'!$AF$5:$AF$72)+SUMIF('PU H'!$D$5:$D$72,CLUBS!$B15,'PU H'!$AF$5:$AF$72)+SUMIF('BE F'!$D$5:$D$72,CLUBS!$B15,'BE F'!$AF$5:$AF$72)+SUMIF('BE H'!$D$5:$D$72,CLUBS!$B15,'BE H'!$AF$5:$AF$72)+SUMIF('MI F'!$D$5:$D$72,CLUBS!$B15,'MI F'!$AF$5:$AF$72)+SUMIF('MI H'!$D$5:$D$72,CLUBS!$B15,'MI H'!$AF$5:$AF$72)+SUMIF('CA F'!$D$5:$D$72,CLUBS!$B15,'CA F'!$AF$5:$AF$72)+SUMIF('CA H'!$D$5:$D$72,CLUBS!$B15,'CA H'!$AF$5:$AF$72)+SUMIF('JU F'!$D$5:$D$72,CLUBS!$B15,'JU F'!$AF$5:$AF$72)+SUMIF('JU H'!$D$5:$D$72,CLUBS!$B15,'JU H'!$AF$5:$AF$72)</f>
        <v>0</v>
      </c>
      <c r="AE15" s="26">
        <f>COUNTIFS('MP F'!$D$5:$D$72,CLUBS!$B15,'MP F'!$AG$5:$AG$72,"&gt;0")+COUNTIFS('MP H'!$D$5:$D$72,CLUBS!$B15,'MP H'!$AG$5:$AG$72,"&gt;0")+COUNTIFS('PO F'!$D$5:$D$72,CLUBS!$B15,'PO F'!$AG$5:$AG$72,"&gt;0")+COUNTIFS('PO H'!$D$5:$D$72,CLUBS!$B15,'PO H'!$AG$5:$AG$72,"&gt;0")+COUNTIFS('PU F'!$D$5:$D$72,CLUBS!$B15,'PU F'!$AG$5:$AG$72,"&gt;0")+COUNTIFS('PU H'!$D$5:$D$72,CLUBS!$B15,'PU H'!$AG$5:$AG$72,"&gt;0")+COUNTIFS('BE F'!$D$5:$D$72,CLUBS!$B15,'BE F'!$AG$5:$AG$72,"&gt;0")+COUNTIFS('BE H'!$D$5:$D$72,CLUBS!$B15,'BE H'!$AG$5:$AG$72,"&gt;0")+COUNTIFS('MI F'!$D$5:$D$72,CLUBS!$B15,'MI F'!$AG$5:$AG$72,"&gt;0")+COUNTIFS('MI H'!$D$5:$D$72,CLUBS!$B15,'MI H'!$AG$5:$AG$72,"&gt;0")+COUNTIFS('CA F'!$D$5:$D$72,CLUBS!$B15,'CA F'!$AG$5:$AG$72,"&gt;0")+COUNTIFS('CA H'!$D$5:$D$72,CLUBS!$B15,'CA H'!$AG$5:$AG$72,"&gt;0")+COUNTIFS('JU F'!$D$5:$D$72,CLUBS!$B15,'JU F'!$AG$5:$AG$72,"&gt;0")+COUNTIFS('JU H'!$D$5:$D$72,CLUBS!$B15,'JU H'!$AG$5:$AG$72,"&gt;0")</f>
        <v>0</v>
      </c>
      <c r="AF15" s="26">
        <f>SUMIF('MP F'!$D$5:$D$72,CLUBS!$B15,'MP F'!$AH$5:$AH$72)+SUMIF('MP H'!$D$5:$D$72,CLUBS!$B15,'MP H'!$AH$5:$AH$72)+SUMIF('PO F'!$D$5:$D$72,CLUBS!$B15,'PO F'!$AH$5:$AH$72)+SUMIF('PO H'!$D$5:$D$72,CLUBS!$B15,'PO H'!$AH$5:$AH$72)+SUMIF('PU F'!$D$5:$D$72,CLUBS!$B15,'PU F'!$AH$5:$AH$72)+SUMIF('PU H'!$D$5:$D$72,CLUBS!$B15,'PU H'!$AH$5:$AH$72)+SUMIF('BE F'!$D$5:$D$72,CLUBS!$B15,'BE F'!$AH$5:$AH$72)+SUMIF('BE H'!$D$5:$D$72,CLUBS!$B15,'BE H'!$AH$5:$AH$72)+SUMIF('MI F'!$D$5:$D$72,CLUBS!$B15,'MI F'!$AH$5:$AH$72)+SUMIF('MI H'!$D$5:$D$72,CLUBS!$B15,'MI H'!$AH$5:$AH$72)+SUMIF('CA F'!$D$5:$D$72,CLUBS!$B15,'CA F'!$AH$5:$AH$72)+SUMIF('CA H'!$D$5:$D$72,CLUBS!$B15,'CA H'!$AH$5:$AH$72)+SUMIF('JU F'!$D$5:$D$72,CLUBS!$B15,'JU F'!$AH$5:$AH$72)+SUMIF('JU H'!$D$5:$D$72,CLUBS!$B15,'JU H'!$AH$5:$AH$72)</f>
        <v>0</v>
      </c>
      <c r="AG15" s="16">
        <f t="shared" si="1"/>
        <v>0</v>
      </c>
      <c r="AH15" s="28">
        <f t="shared" si="2"/>
        <v>0</v>
      </c>
      <c r="AI15" s="29">
        <f t="shared" si="3"/>
        <v>0</v>
      </c>
      <c r="AJ15" s="14">
        <f>COUNTIF('Licenciés Jeunes 2023'!F:F,CLUBS!B15)</f>
        <v>0</v>
      </c>
      <c r="AK15" s="27">
        <f t="shared" si="4"/>
        <v>0</v>
      </c>
      <c r="AL15" s="22"/>
    </row>
    <row r="16" spans="1:38" ht="13.5">
      <c r="A16" s="34">
        <f t="shared" si="0"/>
        <v>12</v>
      </c>
      <c r="B16" s="64" t="s">
        <v>27</v>
      </c>
      <c r="C16" s="14">
        <f>COUNTIFS('MP F'!$D$5:$D$72,CLUBS!$B16,'MP F'!$E$5:$E$72,"&gt;0")+COUNTIFS('MP H'!$D$5:$D$72,CLUBS!$B16,'MP H'!$E$5:$E$72,"&gt;0")+COUNTIFS('PO F'!$D$5:$D$72,CLUBS!$B16,'PO F'!$E$5:$E$72,"&gt;0")+COUNTIFS('PO H'!$D$5:$D$72,CLUBS!$B16,'PO H'!$E$5:$E$72,"&gt;0")+COUNTIFS('PU F'!$D$5:$D$72,CLUBS!$B16,'PU F'!$E$5:$E$72,"&gt;0")+COUNTIFS('PU H'!$D$5:$D$72,CLUBS!$B16,'PU H'!$E$5:$E$72,"&gt;0")+COUNTIFS('BE F'!$D$5:$D$72,CLUBS!$B16,'BE F'!$E$5:$E$72,"&gt;0")+COUNTIFS('BE H'!$D$5:$D$72,CLUBS!$B16,'BE H'!$E$5:$E$72,"&gt;0")+COUNTIFS('MI F'!$D$5:$D$72,CLUBS!$B16,'MI F'!$E$5:$E$72,"&gt;0")+COUNTIFS('MI H'!$D$5:$D$72,CLUBS!$B16,'MI H'!$E$5:$E$72,"&gt;0")+COUNTIFS('CA F'!$D$5:$D$72,CLUBS!$B16,'CA F'!$E$5:$E$72,"&gt;0")+COUNTIFS('CA H'!$D$5:$D$72,CLUBS!$B16,'CA H'!$E$5:$E$72,"&gt;0")+COUNTIFS('JU F'!$D$5:$D$72,CLUBS!$B16,'JU F'!$E$5:$E$72,"&gt;0")+COUNTIFS('JU H'!$D$5:$D$72,CLUBS!$B16,'JU H'!$E$5:$E$72,"&gt;0")</f>
        <v>0</v>
      </c>
      <c r="D16" s="27">
        <f>SUMIF('MP F'!$D$5:$D$72,CLUBS!$B16,'MP F'!$F$5:$F$72)+SUMIF('MP H'!$D$5:$D$72,CLUBS!$B16,'MP H'!$F$5:$F$72)+SUMIF('PO F'!$D$5:$D$72,CLUBS!$B16,'PO F'!$F$5:$F$72)+SUMIF('PO H'!$D$5:$D$72,CLUBS!$B16,'PO H'!$F$5:$F$72)+SUMIF('PU F'!$D$5:$D$72,CLUBS!$B16,'PU F'!$F$5:$F$72)+SUMIF('PU H'!$D$5:$D$72,CLUBS!$B16,'PU H'!$F$5:$F$72)+SUMIF('BE F'!$D$5:$D$72,CLUBS!$B16,'BE F'!$F$5:$F$72)+SUMIF('BE H'!$D$5:$D$72,CLUBS!$B16,'BE H'!$F$5:$F$72)+SUMIF('MI F'!$D$5:$D$72,CLUBS!$B16,'MI F'!$F$5:$F$72)+SUMIF('MI H'!$D$5:$D$72,CLUBS!$B16,'MI H'!$F$5:$F$72)+SUMIF('CA F'!$D$5:$D$72,CLUBS!$B16,'CA F'!$F$5:$F$72)+SUMIF('CA H'!$D$5:$D$72,CLUBS!$B16,'CA H'!$F$5:$F$72)+SUMIF('JU F'!$D$5:$D$72,CLUBS!$B16,'JU F'!$F$5:$F$72)+SUMIF('JU H'!$D$5:$D$72,CLUBS!$B16,'JU H'!$F$5:$F$72)</f>
        <v>0</v>
      </c>
      <c r="E16" s="68">
        <f>COUNTIFS('MP F'!$D$5:$D$72,CLUBS!$B16,'MP F'!$G$5:$G$72,"&gt;0")+COUNTIFS('MP H'!$D$5:$D$72,CLUBS!$B16,'MP H'!$G$5:$G$72,"&gt;0")+COUNTIFS('PO F'!$D$5:$D$72,CLUBS!$B16,'PO F'!$G$5:$G$72,"&gt;0")+COUNTIFS('PO H'!$D$5:$D$72,CLUBS!$B16,'PO H'!$G$5:$G$72,"&gt;0")+COUNTIFS('PU F'!$D$5:$D$72,CLUBS!$B16,'PU F'!$G$5:$G$72,"&gt;0")+COUNTIFS('PU H'!$D$5:$D$72,CLUBS!$B16,'PU H'!$G$5:$G$72,"&gt;0")+COUNTIFS('BE F'!$D$5:$D$72,CLUBS!$B16,'BE F'!$G$5:$G$72,"&gt;0")+COUNTIFS('BE H'!$D$5:$D$72,CLUBS!$B16,'BE H'!$G$5:$G$72,"&gt;0")+COUNTIFS('MI F'!$D$5:$D$72,CLUBS!$B16,'MI F'!$G$5:$G$72,"&gt;0")+COUNTIFS('MI H'!$D$5:$D$72,CLUBS!$B16,'MI H'!$G$5:$G$72,"&gt;0")+COUNTIFS('CA F'!$D$5:$D$72,CLUBS!$B16,'CA F'!$G$5:$G$72,"&gt;0")+COUNTIFS('CA H'!$D$5:$D$72,CLUBS!$B16,'CA H'!$G$5:$G$72,"&gt;0")+COUNTIFS('JU F'!$D$5:$D$72,CLUBS!$B16,'JU F'!$G$5:$G$72,"&gt;0")+COUNTIFS('JU H'!$D$5:$D$72,CLUBS!$B16,'JU H'!$G$5:$G$72,"&gt;0")</f>
        <v>4</v>
      </c>
      <c r="F16" s="69">
        <f>SUMIF('MP F'!$D$5:$D$72,CLUBS!$B16,'MP F'!$H$5:$H$72)+SUMIF('MP H'!$D$5:$D$72,CLUBS!$B16,'MP H'!$H$5:$H$72)+SUMIF('PO F'!$D$5:$D$72,CLUBS!$B16,'PO F'!$H$5:$H$72)+SUMIF('PO H'!$D$5:$D$72,CLUBS!$B16,'PO H'!$H$5:$H$72)+SUMIF('PU F'!$D$5:$D$72,CLUBS!$B16,'PU F'!$H$5:$H$72)+SUMIF('PU H'!$D$5:$D$72,CLUBS!$B16,'PU H'!$H$5:$H$72)+SUMIF('BE F'!$D$5:$D$72,CLUBS!$B16,'BE F'!$H$5:$H$72)+SUMIF('BE H'!$D$5:$D$72,CLUBS!$B16,'BE H'!$H$5:$H$72)+SUMIF('MI F'!$D$5:$D$72,CLUBS!$B16,'MI F'!$H$5:$H$72)+SUMIF('MI H'!$D$5:$D$72,CLUBS!$B16,'MI H'!$H$5:$H$72)+SUMIF('CA F'!$D$5:$D$72,CLUBS!$B16,'CA F'!$H$5:$H$72)+SUMIF('CA H'!$D$5:$D$72,CLUBS!$B16,'CA H'!$H$5:$H$72)+SUMIF('JU F'!$D$5:$D$72,CLUBS!$B16,'JU F'!$H$5:$H$72)+SUMIF('JU H'!$D$5:$D$72,CLUBS!$B16,'JU H'!$H$5:$H$72)</f>
        <v>60</v>
      </c>
      <c r="G16" s="14">
        <f>COUNTIFS('MP F'!$D$5:$D$72,CLUBS!$B16,'MP F'!$I$5:$I$72,"&gt;0")+COUNTIFS('MP H'!$D$5:$D$72,CLUBS!$B16,'MP H'!$I$5:$I$72,"&gt;0")+COUNTIFS('PO F'!$D$5:$D$72,CLUBS!$B16,'PO F'!$I$5:$I$72,"&gt;0")+COUNTIFS('PO H'!$D$5:$D$72,CLUBS!$B16,'PO H'!$I$5:$I$72,"&gt;0")+COUNTIFS('PU F'!$D$5:$D$72,CLUBS!$B16,'PU F'!$I$5:$I$72,"&gt;0")+COUNTIFS('PU H'!$D$5:$D$72,CLUBS!$B16,'PU H'!$I$5:$I$72,"&gt;0")+COUNTIFS('BE F'!$D$5:$D$72,CLUBS!$B16,'BE F'!$I$5:$I$72,"&gt;0")+COUNTIFS('BE H'!$D$5:$D$72,CLUBS!$B16,'BE H'!$I$5:$I$72,"&gt;0")+COUNTIFS('MI F'!$D$5:$D$72,CLUBS!$B16,'MI F'!$I$5:$I$72,"&gt;0")+COUNTIFS('MI H'!$D$5:$D$72,CLUBS!$B16,'MI H'!$I$5:$I$72,"&gt;0")+COUNTIFS('CA F'!$D$5:$D$72,CLUBS!$B16,'CA F'!$I$5:$I$72,"&gt;0")+COUNTIFS('CA H'!$D$5:$D$72,CLUBS!$B16,'CA H'!$I$5:$I$72,"&gt;0")+COUNTIFS('JU F'!$D$5:$D$72,CLUBS!$B16,'JU F'!$I$5:$I$72,"&gt;0")+COUNTIFS('JU H'!$D$5:$D$72,CLUBS!$B16,'JU H'!$I$5:$I$72,"&gt;0")</f>
        <v>2</v>
      </c>
      <c r="H16" s="26">
        <f>SUMIF('MP F'!$D$5:$D$72,CLUBS!$B16,'MP F'!$J$5:$J$72)+SUMIF('MP H'!$D$5:$D$72,CLUBS!$B16,'MP H'!$J$5:$J$72)+SUMIF('PO F'!$D$5:$D$72,CLUBS!$B16,'PO F'!$J$5:$J$72)+SUMIF('PO H'!$D$5:$D$72,CLUBS!$B16,'PO H'!$J$5:$J$72)+SUMIF('PU F'!$D$5:$D$72,CLUBS!$B16,'PU F'!$J$5:$J$72)+SUMIF('PU H'!$D$5:$D$72,CLUBS!$B16,'PU H'!$J$5:$J$72)+SUMIF('BE F'!$D$5:$D$72,CLUBS!$B16,'BE F'!$J$5:$J$72)+SUMIF('BE H'!$D$5:$D$72,CLUBS!$B16,'BE H'!$J$5:$J$72)+SUMIF('MI F'!$D$5:$D$72,CLUBS!$B16,'MI F'!$J$5:$J$72)+SUMIF('MI H'!$D$5:$D$72,CLUBS!$B16,'MI H'!$J$5:$J$72)+SUMIF('CA F'!$D$5:$D$72,CLUBS!$B16,'CA F'!$J$5:$J$72)+SUMIF('CA H'!$D$5:$D$72,CLUBS!$B16,'CA H'!$J$5:$J$72)+SUMIF('JU F'!$D$5:$D$72,CLUBS!$B16,'JU F'!$J$5:$J$72)+SUMIF('JU H'!$D$5:$D$72,CLUBS!$B16,'JU H'!$J$5:$J$72)</f>
        <v>40</v>
      </c>
      <c r="I16" s="68">
        <f>COUNTIFS('MP F'!$D$5:$D$72,CLUBS!$B16,'MP F'!$K$5:$K$72,"&gt;0")+COUNTIFS('MP H'!$D$5:$D$72,CLUBS!$B16,'MP H'!$K$5:$K$72,"&gt;0")+COUNTIFS('PO F'!$D$5:$D$72,CLUBS!$B16,'PO F'!$K$5:$K$72,"&gt;0")+COUNTIFS('PO H'!$D$5:$D$72,CLUBS!$B16,'PO H'!$K$5:$K$72,"&gt;0")+COUNTIFS('PU F'!$D$5:$D$72,CLUBS!$B16,'PU F'!$K$5:$K$72,"&gt;0")+COUNTIFS('PU H'!$D$5:$D$72,CLUBS!$B16,'PU H'!$K$5:$K$72,"&gt;0")+COUNTIFS('BE F'!$D$5:$D$72,CLUBS!$B16,'BE F'!$K$5:$K$72,"&gt;0")+COUNTIFS('BE H'!$D$5:$D$72,CLUBS!$B16,'BE H'!$K$5:$K$72,"&gt;0")+COUNTIFS('MI F'!$D$5:$D$72,CLUBS!$B16,'MI F'!$K$5:$K$72,"&gt;0")+COUNTIFS('MI H'!$D$5:$D$72,CLUBS!$B16,'MI H'!$K$5:$K$72,"&gt;0")+COUNTIFS('CA F'!$D$5:$D$72,CLUBS!$B16,'CA F'!$K$5:$K$72,"&gt;0")+COUNTIFS('CA H'!$D$5:$D$72,CLUBS!$B16,'CA H'!$K$5:$K$72,"&gt;0")+COUNTIFS('JU F'!$D$5:$D$72,CLUBS!$B16,'JU F'!$K$5:$K$72,"&gt;0")+COUNTIFS('JU H'!$D$5:$D$72,CLUBS!$B16,'JU H'!$K$5:$K$72,"&gt;0")</f>
        <v>0</v>
      </c>
      <c r="J16" s="68">
        <f>SUMIF('MP F'!$D$5:$D$72,CLUBS!$B16,'MP F'!$L$5:$L$72)+SUMIF('MP H'!$D$5:$D$72,CLUBS!$B16,'MP H'!$L$5:$L$72)+SUMIF('PO F'!$D$5:$D$72,CLUBS!$B16,'PO F'!$L$5:$L$72)+SUMIF('PO H'!$D$5:$D$72,CLUBS!$B16,'PO H'!$L$5:$L$72)+SUMIF('PU F'!$D$5:$D$72,CLUBS!$B16,'PU F'!$L$5:$L$72)+SUMIF('PU H'!$D$5:$D$72,CLUBS!$B16,'PU H'!$L$5:$L$72)+SUMIF('BE F'!$D$5:$D$72,CLUBS!$B16,'BE F'!$L$5:$L$72)+SUMIF('BE H'!$D$5:$D$72,CLUBS!$B16,'BE H'!$L$5:$L$72)+SUMIF('MI F'!$D$5:$D$72,CLUBS!$B16,'MI F'!$L$5:$L$72)+SUMIF('MI H'!$D$5:$D$72,CLUBS!$B16,'MI H'!$L$5:$L$72)+SUMIF('CA F'!$D$5:$D$72,CLUBS!$B16,'CA F'!$L$5:$L$72)+SUMIF('CA H'!$D$5:$D$72,CLUBS!$B16,'CA H'!$L$5:$L$72)+SUMIF('JU F'!$D$5:$D$72,CLUBS!$B16,'JU F'!$L$5:$L$72)+SUMIF('JU H'!$D$5:$D$72,CLUBS!$B16,'JU H'!$L$5:$L$72)</f>
        <v>0</v>
      </c>
      <c r="K16" s="26">
        <f>COUNTIFS('MP F'!$D$5:$D$72,CLUBS!$B16,'MP F'!$M$5:$M$72,"&gt;0")+COUNTIFS('MP H'!$D$5:$D$72,CLUBS!$B16,'MP H'!$M$5:$M$72,"&gt;0")+COUNTIFS('PO F'!$D$5:$D$72,CLUBS!$B16,'PO F'!$M$5:$M$72,"&gt;0")+COUNTIFS('PO H'!$D$5:$D$72,CLUBS!$B16,'PO H'!$M$5:$M$72,"&gt;0")+COUNTIFS('PU F'!$D$5:$D$72,CLUBS!$B16,'PU F'!$M$5:$M$72,"&gt;0")+COUNTIFS('PU H'!$D$5:$D$72,CLUBS!$B16,'PU H'!$M$5:$M$72,"&gt;0")+COUNTIFS('BE F'!$D$5:$D$72,CLUBS!$B16,'BE F'!$M$5:$M$72,"&gt;0")+COUNTIFS('BE H'!$D$5:$D$72,CLUBS!$B16,'BE H'!$M$5:$M$72,"&gt;0")+COUNTIFS('MI F'!$D$5:$D$72,CLUBS!$B16,'MI F'!$M$5:$M$72,"&gt;0")+COUNTIFS('MI H'!$D$5:$D$72,CLUBS!$B16,'MI H'!$M$5:$M$72,"&gt;0")+COUNTIFS('CA F'!$D$5:$D$72,CLUBS!$B16,'CA F'!$M$5:$M$72,"&gt;0")+COUNTIFS('CA H'!$D$5:$D$72,CLUBS!$B16,'CA H'!$M$5:$M$72,"&gt;0")+COUNTIFS('JU F'!$D$5:$D$72,CLUBS!$B16,'JU F'!$M$5:$M$72,"&gt;0")+COUNTIFS('JU H'!$D$5:$D$72,CLUBS!$B16,'JU H'!$M$5:$M$72,"&gt;0")</f>
        <v>0</v>
      </c>
      <c r="L16" s="26">
        <f>SUMIF('MP F'!$D$5:$D$72,CLUBS!$B16,'MP F'!$N$5:$N$72)+SUMIF('MP H'!$D$5:$D$72,CLUBS!$B16,'MP H'!$N$5:$N$72)+SUMIF('PO F'!$D$5:$D$72,CLUBS!$B16,'PO F'!$N$5:$N$72)+SUMIF('PO H'!$D$5:$D$72,CLUBS!$B16,'PO H'!$N$5:$N$72)+SUMIF('PU F'!$D$5:$D$72,CLUBS!$B16,'PU F'!$N$5:$N$72)+SUMIF('PU H'!$D$5:$D$72,CLUBS!$B16,'PU H'!$N$5:$N$72)+SUMIF('BE F'!$D$5:$D$72,CLUBS!$B16,'BE F'!$N$5:$N$72)+SUMIF('BE H'!$D$5:$D$72,CLUBS!$B16,'BE H'!$N$5:$N$72)+SUMIF('MI F'!$D$5:$D$72,CLUBS!$B16,'MI F'!$N$5:$N$72)+SUMIF('MI H'!$D$5:$D$72,CLUBS!$B16,'MI H'!$N$5:$N$72)+SUMIF('CA F'!$D$5:$D$72,CLUBS!$B16,'CA F'!$N$5:$N$72)+SUMIF('CA H'!$D$5:$D$72,CLUBS!$B16,'CA H'!$N$5:$N$72)+SUMIF('JU F'!$D$5:$D$72,CLUBS!$B16,'JU F'!$N$5:$N$72)+SUMIF('JU H'!$D$5:$D$72,CLUBS!$B16,'JU H'!$N$5:$N$72)</f>
        <v>0</v>
      </c>
      <c r="M16" s="68">
        <f>COUNTIFS('MP F'!$D$5:$D$72,CLUBS!$B16,'MP F'!$O$5:$O$72,"&gt;0")+COUNTIFS('MP H'!$D$5:$D$72,CLUBS!$B16,'MP H'!$O$5:$O$72,"&gt;0")+COUNTIFS('PO F'!$D$5:$D$72,CLUBS!$B16,'PO F'!$O$5:$O$72,"&gt;0")+COUNTIFS('PO H'!$D$5:$D$72,CLUBS!$B16,'PO H'!$O$5:$O$72,"&gt;0")+COUNTIFS('PU F'!$D$5:$D$72,CLUBS!$B16,'PU F'!$O$5:$O$72,"&gt;0")+COUNTIFS('PU H'!$D$5:$D$72,CLUBS!$B16,'PU H'!$O$5:$O$72,"&gt;0")+COUNTIFS('BE F'!$D$5:$D$72,CLUBS!$B16,'BE F'!$O$5:$O$72,"&gt;0")+COUNTIFS('BE H'!$D$5:$D$72,CLUBS!$B16,'BE H'!$O$5:$O$72,"&gt;0")+COUNTIFS('MI F'!$D$5:$D$72,CLUBS!$B16,'MI F'!$O$5:$O$72,"&gt;0")+COUNTIFS('MI H'!$D$5:$D$72,CLUBS!$B16,'MI H'!$O$5:$O$72,"&gt;0")+COUNTIFS('CA F'!$D$5:$D$72,CLUBS!$B16,'CA F'!$O$5:$O$72,"&gt;0")+COUNTIFS('CA H'!$D$5:$D$72,CLUBS!$B16,'CA H'!$O$5:$O$72,"&gt;0")+COUNTIFS('JU F'!$D$5:$D$72,CLUBS!$B16,'JU F'!$O$5:$O$72,"&gt;0")+COUNTIFS('JU H'!$D$5:$D$72,CLUBS!$B16,'JU H'!$O$5:$O$72,"&gt;0")</f>
        <v>0</v>
      </c>
      <c r="N16" s="68">
        <f>SUMIF('MP F'!$D$5:$D$72,CLUBS!$B16,'MP F'!$P$5:$P$72)+SUMIF('MP H'!$D$5:$D$72,CLUBS!$B16,'MP H'!$P$5:$P$72)+SUMIF('PO F'!$D$5:$D$72,CLUBS!$B16,'PO F'!$P$5:$P$72)+SUMIF('PO H'!$D$5:$D$72,CLUBS!$B16,'PO H'!$P$5:$P$72)+SUMIF('PU F'!$D$5:$D$72,CLUBS!$B16,'PU F'!$P$5:$P$72)+SUMIF('PU H'!$D$5:$D$72,CLUBS!$B16,'PU H'!$P$5:$P$72)+SUMIF('BE F'!$D$5:$D$72,CLUBS!$B16,'BE F'!$P$5:$P$72)+SUMIF('BE H'!$D$5:$D$72,CLUBS!$B16,'BE H'!$P$5:$P$72)+SUMIF('MI F'!$D$5:$D$72,CLUBS!$B16,'MI F'!$P$5:$P$72)+SUMIF('MI H'!$D$5:$D$72,CLUBS!$B16,'MI H'!$P$5:$P$72)+SUMIF('CA F'!$D$5:$D$72,CLUBS!$B16,'CA F'!$P$5:$P$72)+SUMIF('CA H'!$D$5:$D$72,CLUBS!$B16,'CA H'!$P$5:$P$72)+SUMIF('JU F'!$D$5:$D$72,CLUBS!$B16,'JU F'!$P$5:$P$72)+SUMIF('JU H'!$D$5:$D$72,CLUBS!$B16,'JU H'!$P$5:$P$72)</f>
        <v>0</v>
      </c>
      <c r="O16" s="26">
        <f>COUNTIFS('MP F'!$D$5:$D$72,CLUBS!$B16,'MP F'!$Q$5:$Q$72,"&gt;0")+COUNTIFS('MP H'!$D$5:$D$72,CLUBS!$B16,'MP H'!$Q$5:$Q$72,"&gt;0")+COUNTIFS('PO F'!$D$5:$D$72,CLUBS!$B16,'PO F'!$Q$5:$Q$72,"&gt;0")+COUNTIFS('PO H'!$D$5:$D$72,CLUBS!$B16,'PO H'!$Q$5:$Q$72,"&gt;0")+COUNTIFS('PU F'!$D$5:$D$72,CLUBS!$B16,'PU F'!$Q$5:$Q$72,"&gt;0")+COUNTIFS('PU H'!$D$5:$D$72,CLUBS!$B16,'PU H'!$Q$5:$Q$72,"&gt;0")+COUNTIFS('BE F'!$D$5:$D$72,CLUBS!$B16,'BE F'!$Q$5:$Q$72,"&gt;0")+COUNTIFS('BE H'!$D$5:$D$72,CLUBS!$B16,'BE H'!$Q$5:$Q$72,"&gt;0")+COUNTIFS('MI F'!$D$5:$D$72,CLUBS!$B16,'MI F'!$Q$5:$Q$72,"&gt;0")+COUNTIFS('MI H'!$D$5:$D$72,CLUBS!$B16,'MI H'!$Q$5:$Q$72,"&gt;0")+COUNTIFS('CA F'!$D$5:$D$72,CLUBS!$B16,'CA F'!$Q$5:$Q$72,"&gt;0")+COUNTIFS('CA H'!$D$5:$D$72,CLUBS!$B16,'CA H'!$Q$5:$Q$72,"&gt;0")+COUNTIFS('JU F'!$D$5:$D$72,CLUBS!$B16,'JU F'!$Q$5:$Q$72,"&gt;0")+COUNTIFS('JU H'!$D$5:$D$72,CLUBS!$B16,'JU H'!$Q$5:$Q$72,"&gt;0")</f>
        <v>0</v>
      </c>
      <c r="P16" s="26">
        <f>SUMIF('MP F'!$D$5:$D$72,CLUBS!$B16,'MP F'!$R$5:$R$72)+SUMIF('MP H'!$D$5:$D$72,CLUBS!$B16,'MP H'!$R$5:$R$72)+SUMIF('PO F'!$D$5:$D$72,CLUBS!$B16,'PO F'!$R$5:$R$72)+SUMIF('PO H'!$D$5:$D$72,CLUBS!$B16,'PO H'!$R$5:$R$72)+SUMIF('PU F'!$D$5:$D$72,CLUBS!$B16,'PU F'!$R$5:$R$72)+SUMIF('PU H'!$D$5:$D$72,CLUBS!$B16,'PU H'!$R$5:$R$72)+SUMIF('BE F'!$D$5:$D$72,CLUBS!$B16,'BE F'!$R$5:$R$72)+SUMIF('BE H'!$D$5:$D$72,CLUBS!$B16,'BE H'!$R$5:$R$72)+SUMIF('MI F'!$D$5:$D$72,CLUBS!$B16,'MI F'!$R$5:$R$72)+SUMIF('MI H'!$D$5:$D$72,CLUBS!$B16,'MI H'!$R$5:$R$72)+SUMIF('CA F'!$D$5:$D$72,CLUBS!$B16,'CA F'!$R$5:$R$72)+SUMIF('CA H'!$D$5:$D$72,CLUBS!$B16,'CA H'!$R$5:$R$72)+SUMIF('JU F'!$D$5:$D$72,CLUBS!$B16,'JU F'!$R$5:$R$72)+SUMIF('JU H'!$D$5:$D$72,CLUBS!$B16,'JU H'!$R$5:$R$72)</f>
        <v>0</v>
      </c>
      <c r="Q16" s="68">
        <f>COUNTIFS('MP F'!$D$5:$D$72,CLUBS!$B16,'MP F'!$S$5:$S$72,"&gt;0")+COUNTIFS('MP H'!$D$5:$D$72,CLUBS!$B16,'MP H'!$S$5:$S$72,"&gt;0")+COUNTIFS('PO F'!$D$5:$D$72,CLUBS!$B16,'PO F'!$S$5:$S$72,"&gt;0")+COUNTIFS('PO H'!$D$5:$D$72,CLUBS!$B16,'PO H'!$S$5:$S$72,"&gt;0")+COUNTIFS('PU F'!$D$5:$D$72,CLUBS!$B16,'PU F'!$S$5:$S$72,"&gt;0")+COUNTIFS('PU H'!$D$5:$D$72,CLUBS!$B16,'PU H'!$S$5:$S$72,"&gt;0")+COUNTIFS('BE F'!$D$5:$D$72,CLUBS!$B16,'BE F'!$S$5:$S$72,"&gt;0")+COUNTIFS('BE H'!$D$5:$D$72,CLUBS!$B16,'BE H'!$S$5:$S$72,"&gt;0")+COUNTIFS('MI F'!$D$5:$D$72,CLUBS!$B16,'MI F'!$S$5:$S$72,"&gt;0")+COUNTIFS('MI H'!$D$5:$D$72,CLUBS!$B16,'MI H'!$S$5:$S$72,"&gt;0")+COUNTIFS('CA F'!$D$5:$D$72,CLUBS!$B16,'CA F'!$S$5:$S$72,"&gt;0")+COUNTIFS('CA H'!$D$5:$D$72,CLUBS!$B16,'CA H'!$S$5:$S$72,"&gt;0")+COUNTIFS('JU F'!$D$5:$D$72,CLUBS!$B16,'JU F'!$S$5:$S$72,"&gt;0")+COUNTIFS('JU H'!$D$5:$D$72,CLUBS!$B16,'JU H'!$S$5:$S$72,"&gt;0")</f>
        <v>0</v>
      </c>
      <c r="R16" s="68">
        <f>SUMIF('MP F'!$D$5:$D$72,CLUBS!$B16,'MP F'!$T$5:$T$72)+SUMIF('MP H'!$D$5:$D$72,CLUBS!$B16,'MP H'!$T$5:$T$72)+SUMIF('PO F'!$D$5:$D$72,CLUBS!$B16,'PO F'!$T$5:$T$72)+SUMIF('PO H'!$D$5:$D$72,CLUBS!$B16,'PO H'!$T$5:$T$72)+SUMIF('PU F'!$D$5:$D$72,CLUBS!$B16,'PU F'!$T$5:$T$72)+SUMIF('PU H'!$D$5:$D$72,CLUBS!$B16,'PU H'!$T$5:$T$72)+SUMIF('BE F'!$D$5:$D$72,CLUBS!$B16,'BE F'!$T$5:$T$72)+SUMIF('BE H'!$D$5:$D$72,CLUBS!$B16,'BE H'!$T$5:$T$72)+SUMIF('MI F'!$D$5:$D$72,CLUBS!$B16,'MI F'!$T$5:$T$72)+SUMIF('MI H'!$D$5:$D$72,CLUBS!$B16,'MI H'!$T$5:$T$72)+SUMIF('CA F'!$D$5:$D$72,CLUBS!$B16,'CA F'!$T$5:$T$72)+SUMIF('CA H'!$D$5:$D$72,CLUBS!$B16,'CA H'!$T$5:$T$72)+SUMIF('JU F'!$D$5:$D$72,CLUBS!$B16,'JU F'!$T$5:$T$72)+SUMIF('JU H'!$D$5:$D$72,CLUBS!$B16,'JU H'!$T$5:$T$72)</f>
        <v>0</v>
      </c>
      <c r="S16" s="26">
        <f>COUNTIFS('MP F'!$D$5:$D$72,CLUBS!$B16,'MP F'!$U$5:$U$72,"&gt;0")+COUNTIFS('MP H'!$D$5:$D$72,CLUBS!$B16,'MP H'!$U$5:$U$72,"&gt;0")+COUNTIFS('PO F'!$D$5:$D$72,CLUBS!$B16,'PO F'!$U$5:$U$72,"&gt;0")+COUNTIFS('PO H'!$D$5:$D$72,CLUBS!$B16,'PO H'!$U$5:$U$72,"&gt;0")+COUNTIFS('PU F'!$D$5:$D$72,CLUBS!$B16,'PU F'!$U$5:$U$72,"&gt;0")+COUNTIFS('PU H'!$D$5:$D$72,CLUBS!$B16,'PU H'!$U$5:$U$72,"&gt;0")+COUNTIFS('BE F'!$D$5:$D$72,CLUBS!$B16,'BE F'!$U$5:$U$72,"&gt;0")+COUNTIFS('BE H'!$D$5:$D$72,CLUBS!$B16,'BE H'!$U$5:$U$72,"&gt;0")+COUNTIFS('MI F'!$D$5:$D$72,CLUBS!$B16,'MI F'!$U$5:$U$72,"&gt;0")+COUNTIFS('MI H'!$D$5:$D$72,CLUBS!$B16,'MI H'!$U$5:$U$72,"&gt;0")+COUNTIFS('CA F'!$D$5:$D$72,CLUBS!$B16,'CA F'!$U$5:$U$72,"&gt;0")+COUNTIFS('CA H'!$D$5:$D$72,CLUBS!$B16,'CA H'!$U$5:$U$72,"&gt;0")+COUNTIFS('JU F'!$D$5:$D$72,CLUBS!$B16,'JU F'!$U$5:$U$72,"&gt;0")+COUNTIFS('JU H'!$D$5:$D$72,CLUBS!$B16,'JU H'!$U$5:$U$72,"&gt;0")</f>
        <v>0</v>
      </c>
      <c r="T16" s="26">
        <f>SUMIF('MP F'!$D$5:$D$72,CLUBS!$B16,'MP F'!$V$5:$V$72)+SUMIF('MP H'!$D$5:$D$72,CLUBS!$B16,'MP H'!$V$5:$V$72)+SUMIF('PO F'!$D$5:$D$72,CLUBS!$B16,'PO F'!$V$5:$V$72)+SUMIF('PO H'!$D$5:$D$72,CLUBS!$B16,'PO H'!$V$5:$V$72)+SUMIF('PU F'!$D$5:$D$72,CLUBS!$B16,'PU F'!$V$5:$V$72)+SUMIF('PU H'!$D$5:$D$72,CLUBS!$B16,'PU H'!$V$5:$V$72)+SUMIF('BE F'!$D$5:$D$72,CLUBS!$B16,'BE F'!$V$5:$V$72)+SUMIF('BE H'!$D$5:$D$72,CLUBS!$B16,'BE H'!$V$5:$V$72)+SUMIF('MI F'!$D$5:$D$72,CLUBS!$B16,'MI F'!$V$5:$V$72)+SUMIF('MI H'!$D$5:$D$72,CLUBS!$B16,'MI H'!$V$5:$V$72)+SUMIF('CA F'!$D$5:$D$72,CLUBS!$B16,'CA F'!$V$5:$V$72)+SUMIF('CA H'!$D$5:$D$72,CLUBS!$B16,'CA H'!$V$5:$V$72)+SUMIF('JU F'!$D$5:$D$72,CLUBS!$B16,'JU F'!$V$5:$V$72)+SUMIF('JU H'!$D$5:$D$72,CLUBS!$B16,'JU H'!$V$5:$V$72)</f>
        <v>0</v>
      </c>
      <c r="U16" s="68">
        <f>COUNTIFS('MP F'!$D$5:$D$72,CLUBS!$B16,'MP F'!$W$5:$W$72,"&gt;0")+COUNTIFS('MP H'!$D$5:$D$72,CLUBS!$B16,'MP H'!$W$5:$W$72,"&gt;0")+COUNTIFS('PO F'!$D$5:$D$72,CLUBS!$B16,'PO F'!$W$5:$W$72,"&gt;0")+COUNTIFS('PO H'!$D$5:$D$72,CLUBS!$B16,'PO H'!$W$5:$W$72,"&gt;0")+COUNTIFS('PU F'!$D$5:$D$72,CLUBS!$B16,'PU F'!$W$5:$W$72,"&gt;0")+COUNTIFS('PU H'!$D$5:$D$72,CLUBS!$B16,'PU H'!$W$5:$W$72,"&gt;0")+COUNTIFS('BE F'!$D$5:$D$72,CLUBS!$B16,'BE F'!$W$5:$W$72,"&gt;0")+COUNTIFS('BE H'!$D$5:$D$72,CLUBS!$B16,'BE H'!$W$5:$W$72,"&gt;0")+COUNTIFS('MI F'!$D$5:$D$72,CLUBS!$B16,'MI F'!$W$5:$W$72,"&gt;0")+COUNTIFS('MI H'!$D$5:$D$72,CLUBS!$B16,'MI H'!$W$5:$W$72,"&gt;0")+COUNTIFS('CA F'!$D$5:$D$72,CLUBS!$B16,'CA F'!$W$5:$W$72,"&gt;0")+COUNTIFS('CA H'!$D$5:$D$72,CLUBS!$B16,'CA H'!$W$5:$W$72,"&gt;0")+COUNTIFS('JU F'!$D$5:$D$72,CLUBS!$B16,'JU F'!$W$5:$W$72,"&gt;0")+COUNTIFS('JU H'!$D$5:$D$72,CLUBS!$B16,'JU H'!$W$5:$W$72,"&gt;0")</f>
        <v>0</v>
      </c>
      <c r="V16" s="68">
        <f>SUMIF('MP F'!$D$5:$D$72,CLUBS!$B16,'MP F'!$X$5:$X$72)+SUMIF('MP H'!$D$5:$D$72,CLUBS!$B16,'MP H'!$X$5:$X$72)+SUMIF('PO F'!$D$5:$D$72,CLUBS!$B16,'PO F'!$X$5:$X$72)+SUMIF('PO H'!$D$5:$D$72,CLUBS!$B16,'PO H'!$X$5:$X$72)+SUMIF('PU F'!$D$5:$D$72,CLUBS!$B16,'PU F'!$X$5:$X$72)+SUMIF('PU H'!$D$5:$D$72,CLUBS!$B16,'PU H'!$X$5:$X$72)+SUMIF('BE F'!$D$5:$D$72,CLUBS!$B16,'BE F'!$X$5:$X$72)+SUMIF('BE H'!$D$5:$D$72,CLUBS!$B16,'BE H'!$X$5:$X$72)+SUMIF('MI F'!$D$5:$D$72,CLUBS!$B16,'MI F'!$X$5:$X$72)+SUMIF('MI H'!$D$5:$D$72,CLUBS!$B16,'MI H'!$X$5:$X$72)+SUMIF('CA F'!$D$5:$D$72,CLUBS!$B16,'CA F'!$X$5:$X$72)+SUMIF('CA H'!$D$5:$D$72,CLUBS!$B16,'CA H'!$X$5:$X$72)+SUMIF('JU F'!$D$5:$D$72,CLUBS!$B16,'JU F'!$X$5:$X$72)+SUMIF('JU H'!$D$5:$D$72,CLUBS!$B16,'JU H'!$X$5:$X$72)</f>
        <v>0</v>
      </c>
      <c r="W16" s="26">
        <f>COUNTIFS('MP F'!$D$5:$D$72,CLUBS!$B16,'MP F'!$Y$5:$Y$72,"&gt;0")+COUNTIFS('MP H'!$D$5:$D$72,CLUBS!$B16,'MP H'!$Y$5:$Y$72,"&gt;0")+COUNTIFS('PO F'!$D$5:$D$72,CLUBS!$B16,'PO F'!$Y$5:$Y$72,"&gt;0")+COUNTIFS('PO H'!$D$5:$D$72,CLUBS!$B16,'PO H'!$Y$5:$Y$72,"&gt;0")+COUNTIFS('PU F'!$D$5:$D$72,CLUBS!$B16,'PU F'!$Y$5:$Y$72,"&gt;0")+COUNTIFS('PU H'!$D$5:$D$72,CLUBS!$B16,'PU H'!$Y$5:$Y$72,"&gt;0")+COUNTIFS('BE F'!$D$5:$D$72,CLUBS!$B16,'BE F'!$Y$5:$Y$72,"&gt;0")+COUNTIFS('BE H'!$D$5:$D$72,CLUBS!$B16,'BE H'!$Y$5:$Y$72,"&gt;0")+COUNTIFS('MI F'!$D$5:$D$72,CLUBS!$B16,'MI F'!$Y$5:$Y$72,"&gt;0")+COUNTIFS('MI H'!$D$5:$D$72,CLUBS!$B16,'MI H'!$Y$5:$Y$72,"&gt;0")+COUNTIFS('CA F'!$D$5:$D$72,CLUBS!$B16,'CA F'!$Y$5:$Y$72,"&gt;0")+COUNTIFS('CA H'!$D$5:$D$72,CLUBS!$B16,'CA H'!$Y$5:$Y$72,"&gt;0")+COUNTIFS('JU F'!$D$5:$D$72,CLUBS!$B16,'JU F'!$Y$5:$Y$72,"&gt;0")+COUNTIFS('JU H'!$D$5:$D$72,CLUBS!$B16,'JU H'!$Y$5:$Y$72,"&gt;0")</f>
        <v>0</v>
      </c>
      <c r="X16" s="26">
        <f>SUMIF('MP F'!$D$5:$D$72,CLUBS!$B16,'MP F'!$Z$5:$Z$72)+SUMIF('MP H'!$D$5:$D$72,CLUBS!$B16,'MP H'!$Z$5:$Z$72)+SUMIF('PO F'!$D$5:$D$72,CLUBS!$B16,'PO F'!$Z$5:$Z$72)+SUMIF('PO H'!$D$5:$D$72,CLUBS!$B16,'PO H'!$Z$5:$Z$72)+SUMIF('PU F'!$D$5:$D$72,CLUBS!$B16,'PU F'!$Z$5:$Z$72)+SUMIF('PU H'!$D$5:$D$72,CLUBS!$B16,'PU H'!$Z$5:$Z$72)+SUMIF('BE F'!$D$5:$D$72,CLUBS!$B16,'BE F'!$Z$5:$Z$72)+SUMIF('BE H'!$D$5:$D$72,CLUBS!$B16,'BE H'!$Z$5:$Z$72)+SUMIF('MI F'!$D$5:$D$72,CLUBS!$B16,'MI F'!$Z$5:$Z$72)+SUMIF('MI H'!$D$5:$D$72,CLUBS!$B16,'MI H'!$Z$5:$Z$72)+SUMIF('CA F'!$D$5:$D$72,CLUBS!$B16,'CA F'!$Z$5:$Z$72)+SUMIF('CA H'!$D$5:$D$72,CLUBS!$B16,'CA H'!$Z$5:$Z$72)+SUMIF('JU F'!$D$5:$D$72,CLUBS!$B16,'JU F'!$Z$5:$Z$72)+SUMIF('JU H'!$D$5:$D$72,CLUBS!$B16,'JU H'!$Z$5:$Z$72)</f>
        <v>0</v>
      </c>
      <c r="Y16" s="26">
        <f>COUNTIFS('MP F'!$D$5:$D$72,CLUBS!$B16,'MP F'!$AA$5:$AA$72,"&gt;0")+COUNTIFS('MP H'!$D$5:$D$72,CLUBS!$B16,'MP H'!$AA$5:$AA$72,"&gt;0")+COUNTIFS('PO F'!$D$5:$D$72,CLUBS!$B16,'PO F'!$AA$5:$AA$72,"&gt;0")+COUNTIFS('PO H'!$D$5:$D$72,CLUBS!$B16,'PO H'!$AA$5:$AA$72,"&gt;0")+COUNTIFS('PU F'!$D$5:$D$72,CLUBS!$B16,'PU F'!$AA$5:$AA$72,"&gt;0")+COUNTIFS('PU H'!$D$5:$D$72,CLUBS!$B16,'PU H'!$AA$5:$AA$72,"&gt;0")+COUNTIFS('BE F'!$D$5:$D$72,CLUBS!$B16,'BE F'!$AA$5:$AA$72,"&gt;0")+COUNTIFS('BE H'!$D$5:$D$72,CLUBS!$B16,'BE H'!$AA$5:$AA$72,"&gt;0")+COUNTIFS('MI F'!$D$5:$D$72,CLUBS!$B16,'MI F'!$AA$5:$AA$72,"&gt;0")+COUNTIFS('MI H'!$D$5:$D$72,CLUBS!$B16,'MI H'!$AA$5:$AA$72,"&gt;0")+COUNTIFS('CA F'!$D$5:$D$72,CLUBS!$B16,'CA F'!$AA$5:$AA$72,"&gt;0")+COUNTIFS('CA H'!$D$5:$D$72,CLUBS!$B16,'CA H'!$AA$5:$AA$72,"&gt;0")+COUNTIFS('JU F'!$D$5:$D$72,CLUBS!$B16,'JU F'!$AA$5:$AA$72,"&gt;0")+COUNTIFS('JU H'!$D$5:$D$72,CLUBS!$B16,'JU H'!$AA$5:$AA$72,"&gt;0")</f>
        <v>0</v>
      </c>
      <c r="Z16" s="26">
        <f>SUMIF('MP F'!$D$5:$D$72,CLUBS!$B16,'MP F'!$AB$5:$AB$72)+SUMIF('MP H'!$D$5:$D$72,CLUBS!$B16,'MP H'!$AB$5:$AB$72)+SUMIF('PO F'!$D$5:$D$72,CLUBS!$B16,'PO F'!$AB$5:$AB$72)+SUMIF('PO H'!$D$5:$D$72,CLUBS!$B16,'PO H'!$AB$5:$AB$72)+SUMIF('PU F'!$D$5:$D$72,CLUBS!$B16,'PU F'!$AB$5:$AB$72)+SUMIF('PU H'!$D$5:$D$72,CLUBS!$B16,'PU H'!$AB$5:$AB$72)+SUMIF('BE F'!$D$5:$D$72,CLUBS!$B16,'BE F'!$AB$5:$AB$72)+SUMIF('BE H'!$D$5:$D$72,CLUBS!$B16,'BE H'!$AB$5:$AB$72)+SUMIF('MI F'!$D$5:$D$72,CLUBS!$B16,'MI F'!$AB$5:$AB$72)+SUMIF('MI H'!$D$5:$D$72,CLUBS!$B16,'MI H'!$AB$5:$AB$72)+SUMIF('CA F'!$D$5:$D$72,CLUBS!$B16,'CA F'!$AB$5:$AB$72)+SUMIF('CA H'!$D$5:$D$72,CLUBS!$B16,'CA H'!$AB$5:$AB$72)+SUMIF('JU F'!$D$5:$D$72,CLUBS!$B16,'JU F'!$AB$5:$AB$72)+SUMIF('JU H'!$D$5:$D$72,CLUBS!$B16,'JU H'!$AB$5:$AB$72)</f>
        <v>0</v>
      </c>
      <c r="AA16" s="26">
        <f>COUNTIFS('MP F'!$D$5:$D$72,CLUBS!$B16,'MP F'!$AC$5:$AC$72,"&gt;0")+COUNTIFS('MP H'!$D$5:$D$72,CLUBS!$B16,'MP H'!$AC$5:$AC$72,"&gt;0")+COUNTIFS('PO F'!$D$5:$D$72,CLUBS!$B16,'PO F'!$AC$5:$AC$72,"&gt;0")+COUNTIFS('PO H'!$D$5:$D$72,CLUBS!$B16,'PO H'!$AC$5:$AC$72,"&gt;0")+COUNTIFS('PU F'!$D$5:$D$72,CLUBS!$B16,'PU F'!$AC$5:$AC$72,"&gt;0")+COUNTIFS('PU H'!$D$5:$D$72,CLUBS!$B16,'PU H'!$AC$5:$AC$72,"&gt;0")+COUNTIFS('BE F'!$D$5:$D$72,CLUBS!$B16,'BE F'!$AC$5:$AC$72,"&gt;0")+COUNTIFS('BE H'!$D$5:$D$72,CLUBS!$B16,'BE H'!$AC$5:$AC$72,"&gt;0")+COUNTIFS('MI F'!$D$5:$D$72,CLUBS!$B16,'MI F'!$AC$5:$AC$72,"&gt;0")+COUNTIFS('MI H'!$D$5:$D$72,CLUBS!$B16,'MI H'!$AC$5:$AC$72,"&gt;0")+COUNTIFS('CA F'!$D$5:$D$72,CLUBS!$B16,'CA F'!$AC$5:$AC$72,"&gt;0")+COUNTIFS('CA H'!$D$5:$D$72,CLUBS!$B16,'CA H'!$AC$5:$AC$72,"&gt;0")+COUNTIFS('JU F'!$D$5:$D$72,CLUBS!$B16,'JU F'!$AC$5:$AC$72,"&gt;0")+COUNTIFS('JU H'!$D$5:$D$72,CLUBS!$B16,'JU H'!$AC$5:$AC$72,"&gt;0")</f>
        <v>0</v>
      </c>
      <c r="AB16" s="26">
        <f>SUMIF('MP F'!$D$5:$D$72,CLUBS!$B16,'MP F'!$AD$5:$AD$72)+SUMIF('MP H'!$D$5:$D$72,CLUBS!$B16,'MP H'!$AD$5:$AD$72)+SUMIF('PO F'!$D$5:$D$72,CLUBS!$B16,'PO F'!$AD$5:$AD$72)+SUMIF('PO H'!$D$5:$D$72,CLUBS!$B16,'PO H'!$AD$5:$AD$72)+SUMIF('PU F'!$D$5:$D$72,CLUBS!$B16,'PU F'!$AD$5:$AD$72)+SUMIF('PU H'!$D$5:$D$72,CLUBS!$B16,'PU H'!$AD$5:$AD$72)+SUMIF('BE F'!$D$5:$D$72,CLUBS!$B16,'BE F'!$AD$5:$AD$72)+SUMIF('BE H'!$D$5:$D$72,CLUBS!$B16,'BE H'!$AD$5:$AD$72)+SUMIF('MI F'!$D$5:$D$72,CLUBS!$B16,'MI F'!$AD$5:$AD$72)+SUMIF('MI H'!$D$5:$D$72,CLUBS!$B16,'MI H'!$AD$5:$AD$72)+SUMIF('CA F'!$D$5:$D$72,CLUBS!$B16,'CA F'!$AD$5:$AD$72)+SUMIF('CA H'!$D$5:$D$72,CLUBS!$B16,'CA H'!$AD$5:$AD$72)+SUMIF('JU F'!$D$5:$D$72,CLUBS!$B16,'JU F'!$AD$5:$AD$72)+SUMIF('JU H'!$D$5:$D$72,CLUBS!$B16,'JU H'!$AD$5:$AD$72)</f>
        <v>0</v>
      </c>
      <c r="AC16" s="26">
        <f>COUNTIFS('MP F'!$D$5:$D$72,CLUBS!$B16,'MP F'!$AE$5:$AE$72,"&gt;0")+COUNTIFS('MP H'!$D$5:$D$72,CLUBS!$B16,'MP H'!$AE$5:$AE$72,"&gt;0")+COUNTIFS('PO F'!$D$5:$D$72,CLUBS!$B16,'PO F'!$AE$5:$AE$72,"&gt;0")+COUNTIFS('PO H'!$D$5:$D$72,CLUBS!$B16,'PO H'!$AE$5:$AE$72,"&gt;0")+COUNTIFS('PU F'!$D$5:$D$72,CLUBS!$B16,'PU F'!$AE$5:$AE$72,"&gt;0")+COUNTIFS('PU H'!$D$5:$D$72,CLUBS!$B16,'PU H'!$AE$5:$AE$72,"&gt;0")+COUNTIFS('BE F'!$D$5:$D$72,CLUBS!$B16,'BE F'!$AE$5:$AE$72,"&gt;0")+COUNTIFS('BE H'!$D$5:$D$72,CLUBS!$B16,'BE H'!$AE$5:$AE$72,"&gt;0")+COUNTIFS('MI F'!$D$5:$D$72,CLUBS!$B16,'MI F'!$AE$5:$AE$72,"&gt;0")+COUNTIFS('MI H'!$D$5:$D$72,CLUBS!$B16,'MI H'!$AE$5:$AE$72,"&gt;0")+COUNTIFS('CA F'!$D$5:$D$72,CLUBS!$B16,'CA F'!$AE$5:$AE$72,"&gt;0")+COUNTIFS('CA H'!$D$5:$D$72,CLUBS!$B16,'CA H'!$AE$5:$AE$72,"&gt;0")+COUNTIFS('JU F'!$D$5:$D$72,CLUBS!$B16,'JU F'!$AE$5:$AE$72,"&gt;0")+COUNTIFS('JU H'!$D$5:$D$72,CLUBS!$B16,'JU H'!$AE$5:$AE$72,"&gt;0")</f>
        <v>0</v>
      </c>
      <c r="AD16" s="26">
        <f>SUMIF('MP F'!$D$5:$D$72,CLUBS!$B16,'MP F'!$AF$5:$AF$72)+SUMIF('MP H'!$D$5:$D$72,CLUBS!$B16,'MP H'!$AF$5:$AF$72)+SUMIF('PO F'!$D$5:$D$72,CLUBS!$B16,'PO F'!$AF$5:$AF$72)+SUMIF('PO H'!$D$5:$D$72,CLUBS!$B16,'PO H'!$AF$5:$AF$72)+SUMIF('PU F'!$D$5:$D$72,CLUBS!$B16,'PU F'!$AF$5:$AF$72)+SUMIF('PU H'!$D$5:$D$72,CLUBS!$B16,'PU H'!$AF$5:$AF$72)+SUMIF('BE F'!$D$5:$D$72,CLUBS!$B16,'BE F'!$AF$5:$AF$72)+SUMIF('BE H'!$D$5:$D$72,CLUBS!$B16,'BE H'!$AF$5:$AF$72)+SUMIF('MI F'!$D$5:$D$72,CLUBS!$B16,'MI F'!$AF$5:$AF$72)+SUMIF('MI H'!$D$5:$D$72,CLUBS!$B16,'MI H'!$AF$5:$AF$72)+SUMIF('CA F'!$D$5:$D$72,CLUBS!$B16,'CA F'!$AF$5:$AF$72)+SUMIF('CA H'!$D$5:$D$72,CLUBS!$B16,'CA H'!$AF$5:$AF$72)+SUMIF('JU F'!$D$5:$D$72,CLUBS!$B16,'JU F'!$AF$5:$AF$72)+SUMIF('JU H'!$D$5:$D$72,CLUBS!$B16,'JU H'!$AF$5:$AF$72)</f>
        <v>0</v>
      </c>
      <c r="AE16" s="26">
        <f>COUNTIFS('MP F'!$D$5:$D$72,CLUBS!$B16,'MP F'!$AG$5:$AG$72,"&gt;0")+COUNTIFS('MP H'!$D$5:$D$72,CLUBS!$B16,'MP H'!$AG$5:$AG$72,"&gt;0")+COUNTIFS('PO F'!$D$5:$D$72,CLUBS!$B16,'PO F'!$AG$5:$AG$72,"&gt;0")+COUNTIFS('PO H'!$D$5:$D$72,CLUBS!$B16,'PO H'!$AG$5:$AG$72,"&gt;0")+COUNTIFS('PU F'!$D$5:$D$72,CLUBS!$B16,'PU F'!$AG$5:$AG$72,"&gt;0")+COUNTIFS('PU H'!$D$5:$D$72,CLUBS!$B16,'PU H'!$AG$5:$AG$72,"&gt;0")+COUNTIFS('BE F'!$D$5:$D$72,CLUBS!$B16,'BE F'!$AG$5:$AG$72,"&gt;0")+COUNTIFS('BE H'!$D$5:$D$72,CLUBS!$B16,'BE H'!$AG$5:$AG$72,"&gt;0")+COUNTIFS('MI F'!$D$5:$D$72,CLUBS!$B16,'MI F'!$AG$5:$AG$72,"&gt;0")+COUNTIFS('MI H'!$D$5:$D$72,CLUBS!$B16,'MI H'!$AG$5:$AG$72,"&gt;0")+COUNTIFS('CA F'!$D$5:$D$72,CLUBS!$B16,'CA F'!$AG$5:$AG$72,"&gt;0")+COUNTIFS('CA H'!$D$5:$D$72,CLUBS!$B16,'CA H'!$AG$5:$AG$72,"&gt;0")+COUNTIFS('JU F'!$D$5:$D$72,CLUBS!$B16,'JU F'!$AG$5:$AG$72,"&gt;0")+COUNTIFS('JU H'!$D$5:$D$72,CLUBS!$B16,'JU H'!$AG$5:$AG$72,"&gt;0")</f>
        <v>0</v>
      </c>
      <c r="AF16" s="26">
        <f>SUMIF('MP F'!$D$5:$D$72,CLUBS!$B16,'MP F'!$AH$5:$AH$72)+SUMIF('MP H'!$D$5:$D$72,CLUBS!$B16,'MP H'!$AH$5:$AH$72)+SUMIF('PO F'!$D$5:$D$72,CLUBS!$B16,'PO F'!$AH$5:$AH$72)+SUMIF('PO H'!$D$5:$D$72,CLUBS!$B16,'PO H'!$AH$5:$AH$72)+SUMIF('PU F'!$D$5:$D$72,CLUBS!$B16,'PU F'!$AH$5:$AH$72)+SUMIF('PU H'!$D$5:$D$72,CLUBS!$B16,'PU H'!$AH$5:$AH$72)+SUMIF('BE F'!$D$5:$D$72,CLUBS!$B16,'BE F'!$AH$5:$AH$72)+SUMIF('BE H'!$D$5:$D$72,CLUBS!$B16,'BE H'!$AH$5:$AH$72)+SUMIF('MI F'!$D$5:$D$72,CLUBS!$B16,'MI F'!$AH$5:$AH$72)+SUMIF('MI H'!$D$5:$D$72,CLUBS!$B16,'MI H'!$AH$5:$AH$72)+SUMIF('CA F'!$D$5:$D$72,CLUBS!$B16,'CA F'!$AH$5:$AH$72)+SUMIF('CA H'!$D$5:$D$72,CLUBS!$B16,'CA H'!$AH$5:$AH$72)+SUMIF('JU F'!$D$5:$D$72,CLUBS!$B16,'JU F'!$AH$5:$AH$72)+SUMIF('JU H'!$D$5:$D$72,CLUBS!$B16,'JU H'!$AH$5:$AH$72)</f>
        <v>0</v>
      </c>
      <c r="AG16" s="16">
        <f t="shared" si="1"/>
        <v>6</v>
      </c>
      <c r="AH16" s="28">
        <f t="shared" si="2"/>
        <v>100</v>
      </c>
      <c r="AI16" s="29">
        <f t="shared" si="3"/>
        <v>16.666666666666664</v>
      </c>
      <c r="AJ16" s="14">
        <f>COUNTIF('Licenciés Jeunes 2023'!F:F,CLUBS!B16)</f>
        <v>0</v>
      </c>
      <c r="AK16" s="27">
        <f t="shared" si="4"/>
        <v>0</v>
      </c>
      <c r="AL16" s="22"/>
    </row>
    <row r="17" spans="1:38" ht="13.5">
      <c r="A17" s="34">
        <f t="shared" si="0"/>
        <v>8</v>
      </c>
      <c r="B17" s="64" t="s">
        <v>45</v>
      </c>
      <c r="C17" s="14">
        <f>COUNTIFS('MP F'!$D$5:$D$72,CLUBS!$B17,'MP F'!$E$5:$E$72,"&gt;0")+COUNTIFS('MP H'!$D$5:$D$72,CLUBS!$B17,'MP H'!$E$5:$E$72,"&gt;0")+COUNTIFS('PO F'!$D$5:$D$72,CLUBS!$B17,'PO F'!$E$5:$E$72,"&gt;0")+COUNTIFS('PO H'!$D$5:$D$72,CLUBS!$B17,'PO H'!$E$5:$E$72,"&gt;0")+COUNTIFS('PU F'!$D$5:$D$72,CLUBS!$B17,'PU F'!$E$5:$E$72,"&gt;0")+COUNTIFS('PU H'!$D$5:$D$72,CLUBS!$B17,'PU H'!$E$5:$E$72,"&gt;0")+COUNTIFS('BE F'!$D$5:$D$72,CLUBS!$B17,'BE F'!$E$5:$E$72,"&gt;0")+COUNTIFS('BE H'!$D$5:$D$72,CLUBS!$B17,'BE H'!$E$5:$E$72,"&gt;0")+COUNTIFS('MI F'!$D$5:$D$72,CLUBS!$B17,'MI F'!$E$5:$E$72,"&gt;0")+COUNTIFS('MI H'!$D$5:$D$72,CLUBS!$B17,'MI H'!$E$5:$E$72,"&gt;0")+COUNTIFS('CA F'!$D$5:$D$72,CLUBS!$B17,'CA F'!$E$5:$E$72,"&gt;0")+COUNTIFS('CA H'!$D$5:$D$72,CLUBS!$B17,'CA H'!$E$5:$E$72,"&gt;0")+COUNTIFS('JU F'!$D$5:$D$72,CLUBS!$B17,'JU F'!$E$5:$E$72,"&gt;0")+COUNTIFS('JU H'!$D$5:$D$72,CLUBS!$B17,'JU H'!$E$5:$E$72,"&gt;0")</f>
        <v>7</v>
      </c>
      <c r="D17" s="27">
        <f>SUMIF('MP F'!$D$5:$D$72,CLUBS!$B17,'MP F'!$F$5:$F$72)+SUMIF('MP H'!$D$5:$D$72,CLUBS!$B17,'MP H'!$F$5:$F$72)+SUMIF('PO F'!$D$5:$D$72,CLUBS!$B17,'PO F'!$F$5:$F$72)+SUMIF('PO H'!$D$5:$D$72,CLUBS!$B17,'PO H'!$F$5:$F$72)+SUMIF('PU F'!$D$5:$D$72,CLUBS!$B17,'PU F'!$F$5:$F$72)+SUMIF('PU H'!$D$5:$D$72,CLUBS!$B17,'PU H'!$F$5:$F$72)+SUMIF('BE F'!$D$5:$D$72,CLUBS!$B17,'BE F'!$F$5:$F$72)+SUMIF('BE H'!$D$5:$D$72,CLUBS!$B17,'BE H'!$F$5:$F$72)+SUMIF('MI F'!$D$5:$D$72,CLUBS!$B17,'MI F'!$F$5:$F$72)+SUMIF('MI H'!$D$5:$D$72,CLUBS!$B17,'MI H'!$F$5:$F$72)+SUMIF('CA F'!$D$5:$D$72,CLUBS!$B17,'CA F'!$F$5:$F$72)+SUMIF('CA H'!$D$5:$D$72,CLUBS!$B17,'CA H'!$F$5:$F$72)+SUMIF('JU F'!$D$5:$D$72,CLUBS!$B17,'JU F'!$F$5:$F$72)+SUMIF('JU H'!$D$5:$D$72,CLUBS!$B17,'JU H'!$F$5:$F$72)</f>
        <v>129</v>
      </c>
      <c r="E17" s="68">
        <f>COUNTIFS('MP F'!$D$5:$D$72,CLUBS!$B17,'MP F'!$G$5:$G$72,"&gt;0")+COUNTIFS('MP H'!$D$5:$D$72,CLUBS!$B17,'MP H'!$G$5:$G$72,"&gt;0")+COUNTIFS('PO F'!$D$5:$D$72,CLUBS!$B17,'PO F'!$G$5:$G$72,"&gt;0")+COUNTIFS('PO H'!$D$5:$D$72,CLUBS!$B17,'PO H'!$G$5:$G$72,"&gt;0")+COUNTIFS('PU F'!$D$5:$D$72,CLUBS!$B17,'PU F'!$G$5:$G$72,"&gt;0")+COUNTIFS('PU H'!$D$5:$D$72,CLUBS!$B17,'PU H'!$G$5:$G$72,"&gt;0")+COUNTIFS('BE F'!$D$5:$D$72,CLUBS!$B17,'BE F'!$G$5:$G$72,"&gt;0")+COUNTIFS('BE H'!$D$5:$D$72,CLUBS!$B17,'BE H'!$G$5:$G$72,"&gt;0")+COUNTIFS('MI F'!$D$5:$D$72,CLUBS!$B17,'MI F'!$G$5:$G$72,"&gt;0")+COUNTIFS('MI H'!$D$5:$D$72,CLUBS!$B17,'MI H'!$G$5:$G$72,"&gt;0")+COUNTIFS('CA F'!$D$5:$D$72,CLUBS!$B17,'CA F'!$G$5:$G$72,"&gt;0")+COUNTIFS('CA H'!$D$5:$D$72,CLUBS!$B17,'CA H'!$G$5:$G$72,"&gt;0")+COUNTIFS('JU F'!$D$5:$D$72,CLUBS!$B17,'JU F'!$G$5:$G$72,"&gt;0")+COUNTIFS('JU H'!$D$5:$D$72,CLUBS!$B17,'JU H'!$G$5:$G$72,"&gt;0")</f>
        <v>0</v>
      </c>
      <c r="F17" s="69">
        <f>SUMIF('MP F'!$D$5:$D$72,CLUBS!$B17,'MP F'!$H$5:$H$72)+SUMIF('MP H'!$D$5:$D$72,CLUBS!$B17,'MP H'!$H$5:$H$72)+SUMIF('PO F'!$D$5:$D$72,CLUBS!$B17,'PO F'!$H$5:$H$72)+SUMIF('PO H'!$D$5:$D$72,CLUBS!$B17,'PO H'!$H$5:$H$72)+SUMIF('PU F'!$D$5:$D$72,CLUBS!$B17,'PU F'!$H$5:$H$72)+SUMIF('PU H'!$D$5:$D$72,CLUBS!$B17,'PU H'!$H$5:$H$72)+SUMIF('BE F'!$D$5:$D$72,CLUBS!$B17,'BE F'!$H$5:$H$72)+SUMIF('BE H'!$D$5:$D$72,CLUBS!$B17,'BE H'!$H$5:$H$72)+SUMIF('MI F'!$D$5:$D$72,CLUBS!$B17,'MI F'!$H$5:$H$72)+SUMIF('MI H'!$D$5:$D$72,CLUBS!$B17,'MI H'!$H$5:$H$72)+SUMIF('CA F'!$D$5:$D$72,CLUBS!$B17,'CA F'!$H$5:$H$72)+SUMIF('CA H'!$D$5:$D$72,CLUBS!$B17,'CA H'!$H$5:$H$72)+SUMIF('JU F'!$D$5:$D$72,CLUBS!$B17,'JU F'!$H$5:$H$72)+SUMIF('JU H'!$D$5:$D$72,CLUBS!$B17,'JU H'!$H$5:$H$72)</f>
        <v>0</v>
      </c>
      <c r="G17" s="14">
        <f>COUNTIFS('MP F'!$D$5:$D$72,CLUBS!$B17,'MP F'!$I$5:$I$72,"&gt;0")+COUNTIFS('MP H'!$D$5:$D$72,CLUBS!$B17,'MP H'!$I$5:$I$72,"&gt;0")+COUNTIFS('PO F'!$D$5:$D$72,CLUBS!$B17,'PO F'!$I$5:$I$72,"&gt;0")+COUNTIFS('PO H'!$D$5:$D$72,CLUBS!$B17,'PO H'!$I$5:$I$72,"&gt;0")+COUNTIFS('PU F'!$D$5:$D$72,CLUBS!$B17,'PU F'!$I$5:$I$72,"&gt;0")+COUNTIFS('PU H'!$D$5:$D$72,CLUBS!$B17,'PU H'!$I$5:$I$72,"&gt;0")+COUNTIFS('BE F'!$D$5:$D$72,CLUBS!$B17,'BE F'!$I$5:$I$72,"&gt;0")+COUNTIFS('BE H'!$D$5:$D$72,CLUBS!$B17,'BE H'!$I$5:$I$72,"&gt;0")+COUNTIFS('MI F'!$D$5:$D$72,CLUBS!$B17,'MI F'!$I$5:$I$72,"&gt;0")+COUNTIFS('MI H'!$D$5:$D$72,CLUBS!$B17,'MI H'!$I$5:$I$72,"&gt;0")+COUNTIFS('CA F'!$D$5:$D$72,CLUBS!$B17,'CA F'!$I$5:$I$72,"&gt;0")+COUNTIFS('CA H'!$D$5:$D$72,CLUBS!$B17,'CA H'!$I$5:$I$72,"&gt;0")+COUNTIFS('JU F'!$D$5:$D$72,CLUBS!$B17,'JU F'!$I$5:$I$72,"&gt;0")+COUNTIFS('JU H'!$D$5:$D$72,CLUBS!$B17,'JU H'!$I$5:$I$72,"&gt;0")</f>
        <v>7</v>
      </c>
      <c r="H17" s="26">
        <f>SUMIF('MP F'!$D$5:$D$72,CLUBS!$B17,'MP F'!$J$5:$J$72)+SUMIF('MP H'!$D$5:$D$72,CLUBS!$B17,'MP H'!$J$5:$J$72)+SUMIF('PO F'!$D$5:$D$72,CLUBS!$B17,'PO F'!$J$5:$J$72)+SUMIF('PO H'!$D$5:$D$72,CLUBS!$B17,'PO H'!$J$5:$J$72)+SUMIF('PU F'!$D$5:$D$72,CLUBS!$B17,'PU F'!$J$5:$J$72)+SUMIF('PU H'!$D$5:$D$72,CLUBS!$B17,'PU H'!$J$5:$J$72)+SUMIF('BE F'!$D$5:$D$72,CLUBS!$B17,'BE F'!$J$5:$J$72)+SUMIF('BE H'!$D$5:$D$72,CLUBS!$B17,'BE H'!$J$5:$J$72)+SUMIF('MI F'!$D$5:$D$72,CLUBS!$B17,'MI F'!$J$5:$J$72)+SUMIF('MI H'!$D$5:$D$72,CLUBS!$B17,'MI H'!$J$5:$J$72)+SUMIF('CA F'!$D$5:$D$72,CLUBS!$B17,'CA F'!$J$5:$J$72)+SUMIF('CA H'!$D$5:$D$72,CLUBS!$B17,'CA H'!$J$5:$J$72)+SUMIF('JU F'!$D$5:$D$72,CLUBS!$B17,'JU F'!$J$5:$J$72)+SUMIF('JU H'!$D$5:$D$72,CLUBS!$B17,'JU H'!$J$5:$J$72)</f>
        <v>130</v>
      </c>
      <c r="I17" s="68">
        <f>COUNTIFS('MP F'!$D$5:$D$72,CLUBS!$B17,'MP F'!$K$5:$K$72,"&gt;0")+COUNTIFS('MP H'!$D$5:$D$72,CLUBS!$B17,'MP H'!$K$5:$K$72,"&gt;0")+COUNTIFS('PO F'!$D$5:$D$72,CLUBS!$B17,'PO F'!$K$5:$K$72,"&gt;0")+COUNTIFS('PO H'!$D$5:$D$72,CLUBS!$B17,'PO H'!$K$5:$K$72,"&gt;0")+COUNTIFS('PU F'!$D$5:$D$72,CLUBS!$B17,'PU F'!$K$5:$K$72,"&gt;0")+COUNTIFS('PU H'!$D$5:$D$72,CLUBS!$B17,'PU H'!$K$5:$K$72,"&gt;0")+COUNTIFS('BE F'!$D$5:$D$72,CLUBS!$B17,'BE F'!$K$5:$K$72,"&gt;0")+COUNTIFS('BE H'!$D$5:$D$72,CLUBS!$B17,'BE H'!$K$5:$K$72,"&gt;0")+COUNTIFS('MI F'!$D$5:$D$72,CLUBS!$B17,'MI F'!$K$5:$K$72,"&gt;0")+COUNTIFS('MI H'!$D$5:$D$72,CLUBS!$B17,'MI H'!$K$5:$K$72,"&gt;0")+COUNTIFS('CA F'!$D$5:$D$72,CLUBS!$B17,'CA F'!$K$5:$K$72,"&gt;0")+COUNTIFS('CA H'!$D$5:$D$72,CLUBS!$B17,'CA H'!$K$5:$K$72,"&gt;0")+COUNTIFS('JU F'!$D$5:$D$72,CLUBS!$B17,'JU F'!$K$5:$K$72,"&gt;0")+COUNTIFS('JU H'!$D$5:$D$72,CLUBS!$B17,'JU H'!$K$5:$K$72,"&gt;0")</f>
        <v>0</v>
      </c>
      <c r="J17" s="68">
        <f>SUMIF('MP F'!$D$5:$D$72,CLUBS!$B17,'MP F'!$L$5:$L$72)+SUMIF('MP H'!$D$5:$D$72,CLUBS!$B17,'MP H'!$L$5:$L$72)+SUMIF('PO F'!$D$5:$D$72,CLUBS!$B17,'PO F'!$L$5:$L$72)+SUMIF('PO H'!$D$5:$D$72,CLUBS!$B17,'PO H'!$L$5:$L$72)+SUMIF('PU F'!$D$5:$D$72,CLUBS!$B17,'PU F'!$L$5:$L$72)+SUMIF('PU H'!$D$5:$D$72,CLUBS!$B17,'PU H'!$L$5:$L$72)+SUMIF('BE F'!$D$5:$D$72,CLUBS!$B17,'BE F'!$L$5:$L$72)+SUMIF('BE H'!$D$5:$D$72,CLUBS!$B17,'BE H'!$L$5:$L$72)+SUMIF('MI F'!$D$5:$D$72,CLUBS!$B17,'MI F'!$L$5:$L$72)+SUMIF('MI H'!$D$5:$D$72,CLUBS!$B17,'MI H'!$L$5:$L$72)+SUMIF('CA F'!$D$5:$D$72,CLUBS!$B17,'CA F'!$L$5:$L$72)+SUMIF('CA H'!$D$5:$D$72,CLUBS!$B17,'CA H'!$L$5:$L$72)+SUMIF('JU F'!$D$5:$D$72,CLUBS!$B17,'JU F'!$L$5:$L$72)+SUMIF('JU H'!$D$5:$D$72,CLUBS!$B17,'JU H'!$L$5:$L$72)</f>
        <v>0</v>
      </c>
      <c r="K17" s="26">
        <f>COUNTIFS('MP F'!$D$5:$D$72,CLUBS!$B17,'MP F'!$M$5:$M$72,"&gt;0")+COUNTIFS('MP H'!$D$5:$D$72,CLUBS!$B17,'MP H'!$M$5:$M$72,"&gt;0")+COUNTIFS('PO F'!$D$5:$D$72,CLUBS!$B17,'PO F'!$M$5:$M$72,"&gt;0")+COUNTIFS('PO H'!$D$5:$D$72,CLUBS!$B17,'PO H'!$M$5:$M$72,"&gt;0")+COUNTIFS('PU F'!$D$5:$D$72,CLUBS!$B17,'PU F'!$M$5:$M$72,"&gt;0")+COUNTIFS('PU H'!$D$5:$D$72,CLUBS!$B17,'PU H'!$M$5:$M$72,"&gt;0")+COUNTIFS('BE F'!$D$5:$D$72,CLUBS!$B17,'BE F'!$M$5:$M$72,"&gt;0")+COUNTIFS('BE H'!$D$5:$D$72,CLUBS!$B17,'BE H'!$M$5:$M$72,"&gt;0")+COUNTIFS('MI F'!$D$5:$D$72,CLUBS!$B17,'MI F'!$M$5:$M$72,"&gt;0")+COUNTIFS('MI H'!$D$5:$D$72,CLUBS!$B17,'MI H'!$M$5:$M$72,"&gt;0")+COUNTIFS('CA F'!$D$5:$D$72,CLUBS!$B17,'CA F'!$M$5:$M$72,"&gt;0")+COUNTIFS('CA H'!$D$5:$D$72,CLUBS!$B17,'CA H'!$M$5:$M$72,"&gt;0")+COUNTIFS('JU F'!$D$5:$D$72,CLUBS!$B17,'JU F'!$M$5:$M$72,"&gt;0")+COUNTIFS('JU H'!$D$5:$D$72,CLUBS!$B17,'JU H'!$M$5:$M$72,"&gt;0")</f>
        <v>0</v>
      </c>
      <c r="L17" s="26">
        <f>SUMIF('MP F'!$D$5:$D$72,CLUBS!$B17,'MP F'!$N$5:$N$72)+SUMIF('MP H'!$D$5:$D$72,CLUBS!$B17,'MP H'!$N$5:$N$72)+SUMIF('PO F'!$D$5:$D$72,CLUBS!$B17,'PO F'!$N$5:$N$72)+SUMIF('PO H'!$D$5:$D$72,CLUBS!$B17,'PO H'!$N$5:$N$72)+SUMIF('PU F'!$D$5:$D$72,CLUBS!$B17,'PU F'!$N$5:$N$72)+SUMIF('PU H'!$D$5:$D$72,CLUBS!$B17,'PU H'!$N$5:$N$72)+SUMIF('BE F'!$D$5:$D$72,CLUBS!$B17,'BE F'!$N$5:$N$72)+SUMIF('BE H'!$D$5:$D$72,CLUBS!$B17,'BE H'!$N$5:$N$72)+SUMIF('MI F'!$D$5:$D$72,CLUBS!$B17,'MI F'!$N$5:$N$72)+SUMIF('MI H'!$D$5:$D$72,CLUBS!$B17,'MI H'!$N$5:$N$72)+SUMIF('CA F'!$D$5:$D$72,CLUBS!$B17,'CA F'!$N$5:$N$72)+SUMIF('CA H'!$D$5:$D$72,CLUBS!$B17,'CA H'!$N$5:$N$72)+SUMIF('JU F'!$D$5:$D$72,CLUBS!$B17,'JU F'!$N$5:$N$72)+SUMIF('JU H'!$D$5:$D$72,CLUBS!$B17,'JU H'!$N$5:$N$72)</f>
        <v>0</v>
      </c>
      <c r="M17" s="68">
        <f>COUNTIFS('MP F'!$D$5:$D$72,CLUBS!$B17,'MP F'!$O$5:$O$72,"&gt;0")+COUNTIFS('MP H'!$D$5:$D$72,CLUBS!$B17,'MP H'!$O$5:$O$72,"&gt;0")+COUNTIFS('PO F'!$D$5:$D$72,CLUBS!$B17,'PO F'!$O$5:$O$72,"&gt;0")+COUNTIFS('PO H'!$D$5:$D$72,CLUBS!$B17,'PO H'!$O$5:$O$72,"&gt;0")+COUNTIFS('PU F'!$D$5:$D$72,CLUBS!$B17,'PU F'!$O$5:$O$72,"&gt;0")+COUNTIFS('PU H'!$D$5:$D$72,CLUBS!$B17,'PU H'!$O$5:$O$72,"&gt;0")+COUNTIFS('BE F'!$D$5:$D$72,CLUBS!$B17,'BE F'!$O$5:$O$72,"&gt;0")+COUNTIFS('BE H'!$D$5:$D$72,CLUBS!$B17,'BE H'!$O$5:$O$72,"&gt;0")+COUNTIFS('MI F'!$D$5:$D$72,CLUBS!$B17,'MI F'!$O$5:$O$72,"&gt;0")+COUNTIFS('MI H'!$D$5:$D$72,CLUBS!$B17,'MI H'!$O$5:$O$72,"&gt;0")+COUNTIFS('CA F'!$D$5:$D$72,CLUBS!$B17,'CA F'!$O$5:$O$72,"&gt;0")+COUNTIFS('CA H'!$D$5:$D$72,CLUBS!$B17,'CA H'!$O$5:$O$72,"&gt;0")+COUNTIFS('JU F'!$D$5:$D$72,CLUBS!$B17,'JU F'!$O$5:$O$72,"&gt;0")+COUNTIFS('JU H'!$D$5:$D$72,CLUBS!$B17,'JU H'!$O$5:$O$72,"&gt;0")</f>
        <v>0</v>
      </c>
      <c r="N17" s="68">
        <f>SUMIF('MP F'!$D$5:$D$72,CLUBS!$B17,'MP F'!$P$5:$P$72)+SUMIF('MP H'!$D$5:$D$72,CLUBS!$B17,'MP H'!$P$5:$P$72)+SUMIF('PO F'!$D$5:$D$72,CLUBS!$B17,'PO F'!$P$5:$P$72)+SUMIF('PO H'!$D$5:$D$72,CLUBS!$B17,'PO H'!$P$5:$P$72)+SUMIF('PU F'!$D$5:$D$72,CLUBS!$B17,'PU F'!$P$5:$P$72)+SUMIF('PU H'!$D$5:$D$72,CLUBS!$B17,'PU H'!$P$5:$P$72)+SUMIF('BE F'!$D$5:$D$72,CLUBS!$B17,'BE F'!$P$5:$P$72)+SUMIF('BE H'!$D$5:$D$72,CLUBS!$B17,'BE H'!$P$5:$P$72)+SUMIF('MI F'!$D$5:$D$72,CLUBS!$B17,'MI F'!$P$5:$P$72)+SUMIF('MI H'!$D$5:$D$72,CLUBS!$B17,'MI H'!$P$5:$P$72)+SUMIF('CA F'!$D$5:$D$72,CLUBS!$B17,'CA F'!$P$5:$P$72)+SUMIF('CA H'!$D$5:$D$72,CLUBS!$B17,'CA H'!$P$5:$P$72)+SUMIF('JU F'!$D$5:$D$72,CLUBS!$B17,'JU F'!$P$5:$P$72)+SUMIF('JU H'!$D$5:$D$72,CLUBS!$B17,'JU H'!$P$5:$P$72)</f>
        <v>0</v>
      </c>
      <c r="O17" s="26">
        <f>COUNTIFS('MP F'!$D$5:$D$72,CLUBS!$B17,'MP F'!$Q$5:$Q$72,"&gt;0")+COUNTIFS('MP H'!$D$5:$D$72,CLUBS!$B17,'MP H'!$Q$5:$Q$72,"&gt;0")+COUNTIFS('PO F'!$D$5:$D$72,CLUBS!$B17,'PO F'!$Q$5:$Q$72,"&gt;0")+COUNTIFS('PO H'!$D$5:$D$72,CLUBS!$B17,'PO H'!$Q$5:$Q$72,"&gt;0")+COUNTIFS('PU F'!$D$5:$D$72,CLUBS!$B17,'PU F'!$Q$5:$Q$72,"&gt;0")+COUNTIFS('PU H'!$D$5:$D$72,CLUBS!$B17,'PU H'!$Q$5:$Q$72,"&gt;0")+COUNTIFS('BE F'!$D$5:$D$72,CLUBS!$B17,'BE F'!$Q$5:$Q$72,"&gt;0")+COUNTIFS('BE H'!$D$5:$D$72,CLUBS!$B17,'BE H'!$Q$5:$Q$72,"&gt;0")+COUNTIFS('MI F'!$D$5:$D$72,CLUBS!$B17,'MI F'!$Q$5:$Q$72,"&gt;0")+COUNTIFS('MI H'!$D$5:$D$72,CLUBS!$B17,'MI H'!$Q$5:$Q$72,"&gt;0")+COUNTIFS('CA F'!$D$5:$D$72,CLUBS!$B17,'CA F'!$Q$5:$Q$72,"&gt;0")+COUNTIFS('CA H'!$D$5:$D$72,CLUBS!$B17,'CA H'!$Q$5:$Q$72,"&gt;0")+COUNTIFS('JU F'!$D$5:$D$72,CLUBS!$B17,'JU F'!$Q$5:$Q$72,"&gt;0")+COUNTIFS('JU H'!$D$5:$D$72,CLUBS!$B17,'JU H'!$Q$5:$Q$72,"&gt;0")</f>
        <v>0</v>
      </c>
      <c r="P17" s="26">
        <f>SUMIF('MP F'!$D$5:$D$72,CLUBS!$B17,'MP F'!$R$5:$R$72)+SUMIF('MP H'!$D$5:$D$72,CLUBS!$B17,'MP H'!$R$5:$R$72)+SUMIF('PO F'!$D$5:$D$72,CLUBS!$B17,'PO F'!$R$5:$R$72)+SUMIF('PO H'!$D$5:$D$72,CLUBS!$B17,'PO H'!$R$5:$R$72)+SUMIF('PU F'!$D$5:$D$72,CLUBS!$B17,'PU F'!$R$5:$R$72)+SUMIF('PU H'!$D$5:$D$72,CLUBS!$B17,'PU H'!$R$5:$R$72)+SUMIF('BE F'!$D$5:$D$72,CLUBS!$B17,'BE F'!$R$5:$R$72)+SUMIF('BE H'!$D$5:$D$72,CLUBS!$B17,'BE H'!$R$5:$R$72)+SUMIF('MI F'!$D$5:$D$72,CLUBS!$B17,'MI F'!$R$5:$R$72)+SUMIF('MI H'!$D$5:$D$72,CLUBS!$B17,'MI H'!$R$5:$R$72)+SUMIF('CA F'!$D$5:$D$72,CLUBS!$B17,'CA F'!$R$5:$R$72)+SUMIF('CA H'!$D$5:$D$72,CLUBS!$B17,'CA H'!$R$5:$R$72)+SUMIF('JU F'!$D$5:$D$72,CLUBS!$B17,'JU F'!$R$5:$R$72)+SUMIF('JU H'!$D$5:$D$72,CLUBS!$B17,'JU H'!$R$5:$R$72)</f>
        <v>0</v>
      </c>
      <c r="Q17" s="68">
        <f>COUNTIFS('MP F'!$D$5:$D$72,CLUBS!$B17,'MP F'!$S$5:$S$72,"&gt;0")+COUNTIFS('MP H'!$D$5:$D$72,CLUBS!$B17,'MP H'!$S$5:$S$72,"&gt;0")+COUNTIFS('PO F'!$D$5:$D$72,CLUBS!$B17,'PO F'!$S$5:$S$72,"&gt;0")+COUNTIFS('PO H'!$D$5:$D$72,CLUBS!$B17,'PO H'!$S$5:$S$72,"&gt;0")+COUNTIFS('PU F'!$D$5:$D$72,CLUBS!$B17,'PU F'!$S$5:$S$72,"&gt;0")+COUNTIFS('PU H'!$D$5:$D$72,CLUBS!$B17,'PU H'!$S$5:$S$72,"&gt;0")+COUNTIFS('BE F'!$D$5:$D$72,CLUBS!$B17,'BE F'!$S$5:$S$72,"&gt;0")+COUNTIFS('BE H'!$D$5:$D$72,CLUBS!$B17,'BE H'!$S$5:$S$72,"&gt;0")+COUNTIFS('MI F'!$D$5:$D$72,CLUBS!$B17,'MI F'!$S$5:$S$72,"&gt;0")+COUNTIFS('MI H'!$D$5:$D$72,CLUBS!$B17,'MI H'!$S$5:$S$72,"&gt;0")+COUNTIFS('CA F'!$D$5:$D$72,CLUBS!$B17,'CA F'!$S$5:$S$72,"&gt;0")+COUNTIFS('CA H'!$D$5:$D$72,CLUBS!$B17,'CA H'!$S$5:$S$72,"&gt;0")+COUNTIFS('JU F'!$D$5:$D$72,CLUBS!$B17,'JU F'!$S$5:$S$72,"&gt;0")+COUNTIFS('JU H'!$D$5:$D$72,CLUBS!$B17,'JU H'!$S$5:$S$72,"&gt;0")</f>
        <v>0</v>
      </c>
      <c r="R17" s="68">
        <f>SUMIF('MP F'!$D$5:$D$72,CLUBS!$B17,'MP F'!$T$5:$T$72)+SUMIF('MP H'!$D$5:$D$72,CLUBS!$B17,'MP H'!$T$5:$T$72)+SUMIF('PO F'!$D$5:$D$72,CLUBS!$B17,'PO F'!$T$5:$T$72)+SUMIF('PO H'!$D$5:$D$72,CLUBS!$B17,'PO H'!$T$5:$T$72)+SUMIF('PU F'!$D$5:$D$72,CLUBS!$B17,'PU F'!$T$5:$T$72)+SUMIF('PU H'!$D$5:$D$72,CLUBS!$B17,'PU H'!$T$5:$T$72)+SUMIF('BE F'!$D$5:$D$72,CLUBS!$B17,'BE F'!$T$5:$T$72)+SUMIF('BE H'!$D$5:$D$72,CLUBS!$B17,'BE H'!$T$5:$T$72)+SUMIF('MI F'!$D$5:$D$72,CLUBS!$B17,'MI F'!$T$5:$T$72)+SUMIF('MI H'!$D$5:$D$72,CLUBS!$B17,'MI H'!$T$5:$T$72)+SUMIF('CA F'!$D$5:$D$72,CLUBS!$B17,'CA F'!$T$5:$T$72)+SUMIF('CA H'!$D$5:$D$72,CLUBS!$B17,'CA H'!$T$5:$T$72)+SUMIF('JU F'!$D$5:$D$72,CLUBS!$B17,'JU F'!$T$5:$T$72)+SUMIF('JU H'!$D$5:$D$72,CLUBS!$B17,'JU H'!$T$5:$T$72)</f>
        <v>0</v>
      </c>
      <c r="S17" s="26">
        <f>COUNTIFS('MP F'!$D$5:$D$72,CLUBS!$B17,'MP F'!$U$5:$U$72,"&gt;0")+COUNTIFS('MP H'!$D$5:$D$72,CLUBS!$B17,'MP H'!$U$5:$U$72,"&gt;0")+COUNTIFS('PO F'!$D$5:$D$72,CLUBS!$B17,'PO F'!$U$5:$U$72,"&gt;0")+COUNTIFS('PO H'!$D$5:$D$72,CLUBS!$B17,'PO H'!$U$5:$U$72,"&gt;0")+COUNTIFS('PU F'!$D$5:$D$72,CLUBS!$B17,'PU F'!$U$5:$U$72,"&gt;0")+COUNTIFS('PU H'!$D$5:$D$72,CLUBS!$B17,'PU H'!$U$5:$U$72,"&gt;0")+COUNTIFS('BE F'!$D$5:$D$72,CLUBS!$B17,'BE F'!$U$5:$U$72,"&gt;0")+COUNTIFS('BE H'!$D$5:$D$72,CLUBS!$B17,'BE H'!$U$5:$U$72,"&gt;0")+COUNTIFS('MI F'!$D$5:$D$72,CLUBS!$B17,'MI F'!$U$5:$U$72,"&gt;0")+COUNTIFS('MI H'!$D$5:$D$72,CLUBS!$B17,'MI H'!$U$5:$U$72,"&gt;0")+COUNTIFS('CA F'!$D$5:$D$72,CLUBS!$B17,'CA F'!$U$5:$U$72,"&gt;0")+COUNTIFS('CA H'!$D$5:$D$72,CLUBS!$B17,'CA H'!$U$5:$U$72,"&gt;0")+COUNTIFS('JU F'!$D$5:$D$72,CLUBS!$B17,'JU F'!$U$5:$U$72,"&gt;0")+COUNTIFS('JU H'!$D$5:$D$72,CLUBS!$B17,'JU H'!$U$5:$U$72,"&gt;0")</f>
        <v>0</v>
      </c>
      <c r="T17" s="26">
        <f>SUMIF('MP F'!$D$5:$D$72,CLUBS!$B17,'MP F'!$V$5:$V$72)+SUMIF('MP H'!$D$5:$D$72,CLUBS!$B17,'MP H'!$V$5:$V$72)+SUMIF('PO F'!$D$5:$D$72,CLUBS!$B17,'PO F'!$V$5:$V$72)+SUMIF('PO H'!$D$5:$D$72,CLUBS!$B17,'PO H'!$V$5:$V$72)+SUMIF('PU F'!$D$5:$D$72,CLUBS!$B17,'PU F'!$V$5:$V$72)+SUMIF('PU H'!$D$5:$D$72,CLUBS!$B17,'PU H'!$V$5:$V$72)+SUMIF('BE F'!$D$5:$D$72,CLUBS!$B17,'BE F'!$V$5:$V$72)+SUMIF('BE H'!$D$5:$D$72,CLUBS!$B17,'BE H'!$V$5:$V$72)+SUMIF('MI F'!$D$5:$D$72,CLUBS!$B17,'MI F'!$V$5:$V$72)+SUMIF('MI H'!$D$5:$D$72,CLUBS!$B17,'MI H'!$V$5:$V$72)+SUMIF('CA F'!$D$5:$D$72,CLUBS!$B17,'CA F'!$V$5:$V$72)+SUMIF('CA H'!$D$5:$D$72,CLUBS!$B17,'CA H'!$V$5:$V$72)+SUMIF('JU F'!$D$5:$D$72,CLUBS!$B17,'JU F'!$V$5:$V$72)+SUMIF('JU H'!$D$5:$D$72,CLUBS!$B17,'JU H'!$V$5:$V$72)</f>
        <v>0</v>
      </c>
      <c r="U17" s="68">
        <f>COUNTIFS('MP F'!$D$5:$D$72,CLUBS!$B17,'MP F'!$W$5:$W$72,"&gt;0")+COUNTIFS('MP H'!$D$5:$D$72,CLUBS!$B17,'MP H'!$W$5:$W$72,"&gt;0")+COUNTIFS('PO F'!$D$5:$D$72,CLUBS!$B17,'PO F'!$W$5:$W$72,"&gt;0")+COUNTIFS('PO H'!$D$5:$D$72,CLUBS!$B17,'PO H'!$W$5:$W$72,"&gt;0")+COUNTIFS('PU F'!$D$5:$D$72,CLUBS!$B17,'PU F'!$W$5:$W$72,"&gt;0")+COUNTIFS('PU H'!$D$5:$D$72,CLUBS!$B17,'PU H'!$W$5:$W$72,"&gt;0")+COUNTIFS('BE F'!$D$5:$D$72,CLUBS!$B17,'BE F'!$W$5:$W$72,"&gt;0")+COUNTIFS('BE H'!$D$5:$D$72,CLUBS!$B17,'BE H'!$W$5:$W$72,"&gt;0")+COUNTIFS('MI F'!$D$5:$D$72,CLUBS!$B17,'MI F'!$W$5:$W$72,"&gt;0")+COUNTIFS('MI H'!$D$5:$D$72,CLUBS!$B17,'MI H'!$W$5:$W$72,"&gt;0")+COUNTIFS('CA F'!$D$5:$D$72,CLUBS!$B17,'CA F'!$W$5:$W$72,"&gt;0")+COUNTIFS('CA H'!$D$5:$D$72,CLUBS!$B17,'CA H'!$W$5:$W$72,"&gt;0")+COUNTIFS('JU F'!$D$5:$D$72,CLUBS!$B17,'JU F'!$W$5:$W$72,"&gt;0")+COUNTIFS('JU H'!$D$5:$D$72,CLUBS!$B17,'JU H'!$W$5:$W$72,"&gt;0")</f>
        <v>0</v>
      </c>
      <c r="V17" s="68">
        <f>SUMIF('MP F'!$D$5:$D$72,CLUBS!$B17,'MP F'!$X$5:$X$72)+SUMIF('MP H'!$D$5:$D$72,CLUBS!$B17,'MP H'!$X$5:$X$72)+SUMIF('PO F'!$D$5:$D$72,CLUBS!$B17,'PO F'!$X$5:$X$72)+SUMIF('PO H'!$D$5:$D$72,CLUBS!$B17,'PO H'!$X$5:$X$72)+SUMIF('PU F'!$D$5:$D$72,CLUBS!$B17,'PU F'!$X$5:$X$72)+SUMIF('PU H'!$D$5:$D$72,CLUBS!$B17,'PU H'!$X$5:$X$72)+SUMIF('BE F'!$D$5:$D$72,CLUBS!$B17,'BE F'!$X$5:$X$72)+SUMIF('BE H'!$D$5:$D$72,CLUBS!$B17,'BE H'!$X$5:$X$72)+SUMIF('MI F'!$D$5:$D$72,CLUBS!$B17,'MI F'!$X$5:$X$72)+SUMIF('MI H'!$D$5:$D$72,CLUBS!$B17,'MI H'!$X$5:$X$72)+SUMIF('CA F'!$D$5:$D$72,CLUBS!$B17,'CA F'!$X$5:$X$72)+SUMIF('CA H'!$D$5:$D$72,CLUBS!$B17,'CA H'!$X$5:$X$72)+SUMIF('JU F'!$D$5:$D$72,CLUBS!$B17,'JU F'!$X$5:$X$72)+SUMIF('JU H'!$D$5:$D$72,CLUBS!$B17,'JU H'!$X$5:$X$72)</f>
        <v>0</v>
      </c>
      <c r="W17" s="26">
        <f>COUNTIFS('MP F'!$D$5:$D$72,CLUBS!$B17,'MP F'!$Y$5:$Y$72,"&gt;0")+COUNTIFS('MP H'!$D$5:$D$72,CLUBS!$B17,'MP H'!$Y$5:$Y$72,"&gt;0")+COUNTIFS('PO F'!$D$5:$D$72,CLUBS!$B17,'PO F'!$Y$5:$Y$72,"&gt;0")+COUNTIFS('PO H'!$D$5:$D$72,CLUBS!$B17,'PO H'!$Y$5:$Y$72,"&gt;0")+COUNTIFS('PU F'!$D$5:$D$72,CLUBS!$B17,'PU F'!$Y$5:$Y$72,"&gt;0")+COUNTIFS('PU H'!$D$5:$D$72,CLUBS!$B17,'PU H'!$Y$5:$Y$72,"&gt;0")+COUNTIFS('BE F'!$D$5:$D$72,CLUBS!$B17,'BE F'!$Y$5:$Y$72,"&gt;0")+COUNTIFS('BE H'!$D$5:$D$72,CLUBS!$B17,'BE H'!$Y$5:$Y$72,"&gt;0")+COUNTIFS('MI F'!$D$5:$D$72,CLUBS!$B17,'MI F'!$Y$5:$Y$72,"&gt;0")+COUNTIFS('MI H'!$D$5:$D$72,CLUBS!$B17,'MI H'!$Y$5:$Y$72,"&gt;0")+COUNTIFS('CA F'!$D$5:$D$72,CLUBS!$B17,'CA F'!$Y$5:$Y$72,"&gt;0")+COUNTIFS('CA H'!$D$5:$D$72,CLUBS!$B17,'CA H'!$Y$5:$Y$72,"&gt;0")+COUNTIFS('JU F'!$D$5:$D$72,CLUBS!$B17,'JU F'!$Y$5:$Y$72,"&gt;0")+COUNTIFS('JU H'!$D$5:$D$72,CLUBS!$B17,'JU H'!$Y$5:$Y$72,"&gt;0")</f>
        <v>0</v>
      </c>
      <c r="X17" s="26">
        <f>SUMIF('MP F'!$D$5:$D$72,CLUBS!$B17,'MP F'!$Z$5:$Z$72)+SUMIF('MP H'!$D$5:$D$72,CLUBS!$B17,'MP H'!$Z$5:$Z$72)+SUMIF('PO F'!$D$5:$D$72,CLUBS!$B17,'PO F'!$Z$5:$Z$72)+SUMIF('PO H'!$D$5:$D$72,CLUBS!$B17,'PO H'!$Z$5:$Z$72)+SUMIF('PU F'!$D$5:$D$72,CLUBS!$B17,'PU F'!$Z$5:$Z$72)+SUMIF('PU H'!$D$5:$D$72,CLUBS!$B17,'PU H'!$Z$5:$Z$72)+SUMIF('BE F'!$D$5:$D$72,CLUBS!$B17,'BE F'!$Z$5:$Z$72)+SUMIF('BE H'!$D$5:$D$72,CLUBS!$B17,'BE H'!$Z$5:$Z$72)+SUMIF('MI F'!$D$5:$D$72,CLUBS!$B17,'MI F'!$Z$5:$Z$72)+SUMIF('MI H'!$D$5:$D$72,CLUBS!$B17,'MI H'!$Z$5:$Z$72)+SUMIF('CA F'!$D$5:$D$72,CLUBS!$B17,'CA F'!$Z$5:$Z$72)+SUMIF('CA H'!$D$5:$D$72,CLUBS!$B17,'CA H'!$Z$5:$Z$72)+SUMIF('JU F'!$D$5:$D$72,CLUBS!$B17,'JU F'!$Z$5:$Z$72)+SUMIF('JU H'!$D$5:$D$72,CLUBS!$B17,'JU H'!$Z$5:$Z$72)</f>
        <v>0</v>
      </c>
      <c r="Y17" s="26">
        <f>COUNTIFS('MP F'!$D$5:$D$72,CLUBS!$B17,'MP F'!$AA$5:$AA$72,"&gt;0")+COUNTIFS('MP H'!$D$5:$D$72,CLUBS!$B17,'MP H'!$AA$5:$AA$72,"&gt;0")+COUNTIFS('PO F'!$D$5:$D$72,CLUBS!$B17,'PO F'!$AA$5:$AA$72,"&gt;0")+COUNTIFS('PO H'!$D$5:$D$72,CLUBS!$B17,'PO H'!$AA$5:$AA$72,"&gt;0")+COUNTIFS('PU F'!$D$5:$D$72,CLUBS!$B17,'PU F'!$AA$5:$AA$72,"&gt;0")+COUNTIFS('PU H'!$D$5:$D$72,CLUBS!$B17,'PU H'!$AA$5:$AA$72,"&gt;0")+COUNTIFS('BE F'!$D$5:$D$72,CLUBS!$B17,'BE F'!$AA$5:$AA$72,"&gt;0")+COUNTIFS('BE H'!$D$5:$D$72,CLUBS!$B17,'BE H'!$AA$5:$AA$72,"&gt;0")+COUNTIFS('MI F'!$D$5:$D$72,CLUBS!$B17,'MI F'!$AA$5:$AA$72,"&gt;0")+COUNTIFS('MI H'!$D$5:$D$72,CLUBS!$B17,'MI H'!$AA$5:$AA$72,"&gt;0")+COUNTIFS('CA F'!$D$5:$D$72,CLUBS!$B17,'CA F'!$AA$5:$AA$72,"&gt;0")+COUNTIFS('CA H'!$D$5:$D$72,CLUBS!$B17,'CA H'!$AA$5:$AA$72,"&gt;0")+COUNTIFS('JU F'!$D$5:$D$72,CLUBS!$B17,'JU F'!$AA$5:$AA$72,"&gt;0")+COUNTIFS('JU H'!$D$5:$D$72,CLUBS!$B17,'JU H'!$AA$5:$AA$72,"&gt;0")</f>
        <v>0</v>
      </c>
      <c r="Z17" s="26">
        <f>SUMIF('MP F'!$D$5:$D$72,CLUBS!$B17,'MP F'!$AB$5:$AB$72)+SUMIF('MP H'!$D$5:$D$72,CLUBS!$B17,'MP H'!$AB$5:$AB$72)+SUMIF('PO F'!$D$5:$D$72,CLUBS!$B17,'PO F'!$AB$5:$AB$72)+SUMIF('PO H'!$D$5:$D$72,CLUBS!$B17,'PO H'!$AB$5:$AB$72)+SUMIF('PU F'!$D$5:$D$72,CLUBS!$B17,'PU F'!$AB$5:$AB$72)+SUMIF('PU H'!$D$5:$D$72,CLUBS!$B17,'PU H'!$AB$5:$AB$72)+SUMIF('BE F'!$D$5:$D$72,CLUBS!$B17,'BE F'!$AB$5:$AB$72)+SUMIF('BE H'!$D$5:$D$72,CLUBS!$B17,'BE H'!$AB$5:$AB$72)+SUMIF('MI F'!$D$5:$D$72,CLUBS!$B17,'MI F'!$AB$5:$AB$72)+SUMIF('MI H'!$D$5:$D$72,CLUBS!$B17,'MI H'!$AB$5:$AB$72)+SUMIF('CA F'!$D$5:$D$72,CLUBS!$B17,'CA F'!$AB$5:$AB$72)+SUMIF('CA H'!$D$5:$D$72,CLUBS!$B17,'CA H'!$AB$5:$AB$72)+SUMIF('JU F'!$D$5:$D$72,CLUBS!$B17,'JU F'!$AB$5:$AB$72)+SUMIF('JU H'!$D$5:$D$72,CLUBS!$B17,'JU H'!$AB$5:$AB$72)</f>
        <v>0</v>
      </c>
      <c r="AA17" s="26">
        <f>COUNTIFS('MP F'!$D$5:$D$72,CLUBS!$B17,'MP F'!$AC$5:$AC$72,"&gt;0")+COUNTIFS('MP H'!$D$5:$D$72,CLUBS!$B17,'MP H'!$AC$5:$AC$72,"&gt;0")+COUNTIFS('PO F'!$D$5:$D$72,CLUBS!$B17,'PO F'!$AC$5:$AC$72,"&gt;0")+COUNTIFS('PO H'!$D$5:$D$72,CLUBS!$B17,'PO H'!$AC$5:$AC$72,"&gt;0")+COUNTIFS('PU F'!$D$5:$D$72,CLUBS!$B17,'PU F'!$AC$5:$AC$72,"&gt;0")+COUNTIFS('PU H'!$D$5:$D$72,CLUBS!$B17,'PU H'!$AC$5:$AC$72,"&gt;0")+COUNTIFS('BE F'!$D$5:$D$72,CLUBS!$B17,'BE F'!$AC$5:$AC$72,"&gt;0")+COUNTIFS('BE H'!$D$5:$D$72,CLUBS!$B17,'BE H'!$AC$5:$AC$72,"&gt;0")+COUNTIFS('MI F'!$D$5:$D$72,CLUBS!$B17,'MI F'!$AC$5:$AC$72,"&gt;0")+COUNTIFS('MI H'!$D$5:$D$72,CLUBS!$B17,'MI H'!$AC$5:$AC$72,"&gt;0")+COUNTIFS('CA F'!$D$5:$D$72,CLUBS!$B17,'CA F'!$AC$5:$AC$72,"&gt;0")+COUNTIFS('CA H'!$D$5:$D$72,CLUBS!$B17,'CA H'!$AC$5:$AC$72,"&gt;0")+COUNTIFS('JU F'!$D$5:$D$72,CLUBS!$B17,'JU F'!$AC$5:$AC$72,"&gt;0")+COUNTIFS('JU H'!$D$5:$D$72,CLUBS!$B17,'JU H'!$AC$5:$AC$72,"&gt;0")</f>
        <v>0</v>
      </c>
      <c r="AB17" s="26">
        <f>SUMIF('MP F'!$D$5:$D$72,CLUBS!$B17,'MP F'!$AD$5:$AD$72)+SUMIF('MP H'!$D$5:$D$72,CLUBS!$B17,'MP H'!$AD$5:$AD$72)+SUMIF('PO F'!$D$5:$D$72,CLUBS!$B17,'PO F'!$AD$5:$AD$72)+SUMIF('PO H'!$D$5:$D$72,CLUBS!$B17,'PO H'!$AD$5:$AD$72)+SUMIF('PU F'!$D$5:$D$72,CLUBS!$B17,'PU F'!$AD$5:$AD$72)+SUMIF('PU H'!$D$5:$D$72,CLUBS!$B17,'PU H'!$AD$5:$AD$72)+SUMIF('BE F'!$D$5:$D$72,CLUBS!$B17,'BE F'!$AD$5:$AD$72)+SUMIF('BE H'!$D$5:$D$72,CLUBS!$B17,'BE H'!$AD$5:$AD$72)+SUMIF('MI F'!$D$5:$D$72,CLUBS!$B17,'MI F'!$AD$5:$AD$72)+SUMIF('MI H'!$D$5:$D$72,CLUBS!$B17,'MI H'!$AD$5:$AD$72)+SUMIF('CA F'!$D$5:$D$72,CLUBS!$B17,'CA F'!$AD$5:$AD$72)+SUMIF('CA H'!$D$5:$D$72,CLUBS!$B17,'CA H'!$AD$5:$AD$72)+SUMIF('JU F'!$D$5:$D$72,CLUBS!$B17,'JU F'!$AD$5:$AD$72)+SUMIF('JU H'!$D$5:$D$72,CLUBS!$B17,'JU H'!$AD$5:$AD$72)</f>
        <v>0</v>
      </c>
      <c r="AC17" s="26">
        <f>COUNTIFS('MP F'!$D$5:$D$72,CLUBS!$B17,'MP F'!$AE$5:$AE$72,"&gt;0")+COUNTIFS('MP H'!$D$5:$D$72,CLUBS!$B17,'MP H'!$AE$5:$AE$72,"&gt;0")+COUNTIFS('PO F'!$D$5:$D$72,CLUBS!$B17,'PO F'!$AE$5:$AE$72,"&gt;0")+COUNTIFS('PO H'!$D$5:$D$72,CLUBS!$B17,'PO H'!$AE$5:$AE$72,"&gt;0")+COUNTIFS('PU F'!$D$5:$D$72,CLUBS!$B17,'PU F'!$AE$5:$AE$72,"&gt;0")+COUNTIFS('PU H'!$D$5:$D$72,CLUBS!$B17,'PU H'!$AE$5:$AE$72,"&gt;0")+COUNTIFS('BE F'!$D$5:$D$72,CLUBS!$B17,'BE F'!$AE$5:$AE$72,"&gt;0")+COUNTIFS('BE H'!$D$5:$D$72,CLUBS!$B17,'BE H'!$AE$5:$AE$72,"&gt;0")+COUNTIFS('MI F'!$D$5:$D$72,CLUBS!$B17,'MI F'!$AE$5:$AE$72,"&gt;0")+COUNTIFS('MI H'!$D$5:$D$72,CLUBS!$B17,'MI H'!$AE$5:$AE$72,"&gt;0")+COUNTIFS('CA F'!$D$5:$D$72,CLUBS!$B17,'CA F'!$AE$5:$AE$72,"&gt;0")+COUNTIFS('CA H'!$D$5:$D$72,CLUBS!$B17,'CA H'!$AE$5:$AE$72,"&gt;0")+COUNTIFS('JU F'!$D$5:$D$72,CLUBS!$B17,'JU F'!$AE$5:$AE$72,"&gt;0")+COUNTIFS('JU H'!$D$5:$D$72,CLUBS!$B17,'JU H'!$AE$5:$AE$72,"&gt;0")</f>
        <v>0</v>
      </c>
      <c r="AD17" s="26">
        <f>SUMIF('MP F'!$D$5:$D$72,CLUBS!$B17,'MP F'!$AF$5:$AF$72)+SUMIF('MP H'!$D$5:$D$72,CLUBS!$B17,'MP H'!$AF$5:$AF$72)+SUMIF('PO F'!$D$5:$D$72,CLUBS!$B17,'PO F'!$AF$5:$AF$72)+SUMIF('PO H'!$D$5:$D$72,CLUBS!$B17,'PO H'!$AF$5:$AF$72)+SUMIF('PU F'!$D$5:$D$72,CLUBS!$B17,'PU F'!$AF$5:$AF$72)+SUMIF('PU H'!$D$5:$D$72,CLUBS!$B17,'PU H'!$AF$5:$AF$72)+SUMIF('BE F'!$D$5:$D$72,CLUBS!$B17,'BE F'!$AF$5:$AF$72)+SUMIF('BE H'!$D$5:$D$72,CLUBS!$B17,'BE H'!$AF$5:$AF$72)+SUMIF('MI F'!$D$5:$D$72,CLUBS!$B17,'MI F'!$AF$5:$AF$72)+SUMIF('MI H'!$D$5:$D$72,CLUBS!$B17,'MI H'!$AF$5:$AF$72)+SUMIF('CA F'!$D$5:$D$72,CLUBS!$B17,'CA F'!$AF$5:$AF$72)+SUMIF('CA H'!$D$5:$D$72,CLUBS!$B17,'CA H'!$AF$5:$AF$72)+SUMIF('JU F'!$D$5:$D$72,CLUBS!$B17,'JU F'!$AF$5:$AF$72)+SUMIF('JU H'!$D$5:$D$72,CLUBS!$B17,'JU H'!$AF$5:$AF$72)</f>
        <v>0</v>
      </c>
      <c r="AE17" s="26">
        <f>COUNTIFS('MP F'!$D$5:$D$72,CLUBS!$B17,'MP F'!$AG$5:$AG$72,"&gt;0")+COUNTIFS('MP H'!$D$5:$D$72,CLUBS!$B17,'MP H'!$AG$5:$AG$72,"&gt;0")+COUNTIFS('PO F'!$D$5:$D$72,CLUBS!$B17,'PO F'!$AG$5:$AG$72,"&gt;0")+COUNTIFS('PO H'!$D$5:$D$72,CLUBS!$B17,'PO H'!$AG$5:$AG$72,"&gt;0")+COUNTIFS('PU F'!$D$5:$D$72,CLUBS!$B17,'PU F'!$AG$5:$AG$72,"&gt;0")+COUNTIFS('PU H'!$D$5:$D$72,CLUBS!$B17,'PU H'!$AG$5:$AG$72,"&gt;0")+COUNTIFS('BE F'!$D$5:$D$72,CLUBS!$B17,'BE F'!$AG$5:$AG$72,"&gt;0")+COUNTIFS('BE H'!$D$5:$D$72,CLUBS!$B17,'BE H'!$AG$5:$AG$72,"&gt;0")+COUNTIFS('MI F'!$D$5:$D$72,CLUBS!$B17,'MI F'!$AG$5:$AG$72,"&gt;0")+COUNTIFS('MI H'!$D$5:$D$72,CLUBS!$B17,'MI H'!$AG$5:$AG$72,"&gt;0")+COUNTIFS('CA F'!$D$5:$D$72,CLUBS!$B17,'CA F'!$AG$5:$AG$72,"&gt;0")+COUNTIFS('CA H'!$D$5:$D$72,CLUBS!$B17,'CA H'!$AG$5:$AG$72,"&gt;0")+COUNTIFS('JU F'!$D$5:$D$72,CLUBS!$B17,'JU F'!$AG$5:$AG$72,"&gt;0")+COUNTIFS('JU H'!$D$5:$D$72,CLUBS!$B17,'JU H'!$AG$5:$AG$72,"&gt;0")</f>
        <v>0</v>
      </c>
      <c r="AF17" s="26">
        <f>SUMIF('MP F'!$D$5:$D$72,CLUBS!$B17,'MP F'!$AH$5:$AH$72)+SUMIF('MP H'!$D$5:$D$72,CLUBS!$B17,'MP H'!$AH$5:$AH$72)+SUMIF('PO F'!$D$5:$D$72,CLUBS!$B17,'PO F'!$AH$5:$AH$72)+SUMIF('PO H'!$D$5:$D$72,CLUBS!$B17,'PO H'!$AH$5:$AH$72)+SUMIF('PU F'!$D$5:$D$72,CLUBS!$B17,'PU F'!$AH$5:$AH$72)+SUMIF('PU H'!$D$5:$D$72,CLUBS!$B17,'PU H'!$AH$5:$AH$72)+SUMIF('BE F'!$D$5:$D$72,CLUBS!$B17,'BE F'!$AH$5:$AH$72)+SUMIF('BE H'!$D$5:$D$72,CLUBS!$B17,'BE H'!$AH$5:$AH$72)+SUMIF('MI F'!$D$5:$D$72,CLUBS!$B17,'MI F'!$AH$5:$AH$72)+SUMIF('MI H'!$D$5:$D$72,CLUBS!$B17,'MI H'!$AH$5:$AH$72)+SUMIF('CA F'!$D$5:$D$72,CLUBS!$B17,'CA F'!$AH$5:$AH$72)+SUMIF('CA H'!$D$5:$D$72,CLUBS!$B17,'CA H'!$AH$5:$AH$72)+SUMIF('JU F'!$D$5:$D$72,CLUBS!$B17,'JU F'!$AH$5:$AH$72)+SUMIF('JU H'!$D$5:$D$72,CLUBS!$B17,'JU H'!$AH$5:$AH$72)</f>
        <v>0</v>
      </c>
      <c r="AG17" s="16">
        <f t="shared" si="1"/>
        <v>14</v>
      </c>
      <c r="AH17" s="28">
        <f t="shared" si="2"/>
        <v>259</v>
      </c>
      <c r="AI17" s="29">
        <f t="shared" si="3"/>
        <v>18.5</v>
      </c>
      <c r="AJ17" s="14">
        <f>COUNTIF('Licenciés Jeunes 2023'!F:F,CLUBS!B17)</f>
        <v>0</v>
      </c>
      <c r="AK17" s="27">
        <f t="shared" si="4"/>
        <v>0</v>
      </c>
      <c r="AL17" s="22"/>
    </row>
    <row r="18" spans="1:38" ht="13.5">
      <c r="A18" s="34">
        <f t="shared" si="0"/>
        <v>15</v>
      </c>
      <c r="B18" s="64" t="s">
        <v>36</v>
      </c>
      <c r="C18" s="14">
        <f>COUNTIFS('MP F'!$D$5:$D$72,CLUBS!$B18,'MP F'!$E$5:$E$72,"&gt;0")+COUNTIFS('MP H'!$D$5:$D$72,CLUBS!$B18,'MP H'!$E$5:$E$72,"&gt;0")+COUNTIFS('PO F'!$D$5:$D$72,CLUBS!$B18,'PO F'!$E$5:$E$72,"&gt;0")+COUNTIFS('PO H'!$D$5:$D$72,CLUBS!$B18,'PO H'!$E$5:$E$72,"&gt;0")+COUNTIFS('PU F'!$D$5:$D$72,CLUBS!$B18,'PU F'!$E$5:$E$72,"&gt;0")+COUNTIFS('PU H'!$D$5:$D$72,CLUBS!$B18,'PU H'!$E$5:$E$72,"&gt;0")+COUNTIFS('BE F'!$D$5:$D$72,CLUBS!$B18,'BE F'!$E$5:$E$72,"&gt;0")+COUNTIFS('BE H'!$D$5:$D$72,CLUBS!$B18,'BE H'!$E$5:$E$72,"&gt;0")+COUNTIFS('MI F'!$D$5:$D$72,CLUBS!$B18,'MI F'!$E$5:$E$72,"&gt;0")+COUNTIFS('MI H'!$D$5:$D$72,CLUBS!$B18,'MI H'!$E$5:$E$72,"&gt;0")+COUNTIFS('CA F'!$D$5:$D$72,CLUBS!$B18,'CA F'!$E$5:$E$72,"&gt;0")+COUNTIFS('CA H'!$D$5:$D$72,CLUBS!$B18,'CA H'!$E$5:$E$72,"&gt;0")+COUNTIFS('JU F'!$D$5:$D$72,CLUBS!$B18,'JU F'!$E$5:$E$72,"&gt;0")+COUNTIFS('JU H'!$D$5:$D$72,CLUBS!$B18,'JU H'!$E$5:$E$72,"&gt;0")</f>
        <v>0</v>
      </c>
      <c r="D18" s="27">
        <f>SUMIF('MP F'!$D$5:$D$72,CLUBS!$B18,'MP F'!$F$5:$F$72)+SUMIF('MP H'!$D$5:$D$72,CLUBS!$B18,'MP H'!$F$5:$F$72)+SUMIF('PO F'!$D$5:$D$72,CLUBS!$B18,'PO F'!$F$5:$F$72)+SUMIF('PO H'!$D$5:$D$72,CLUBS!$B18,'PO H'!$F$5:$F$72)+SUMIF('PU F'!$D$5:$D$72,CLUBS!$B18,'PU F'!$F$5:$F$72)+SUMIF('PU H'!$D$5:$D$72,CLUBS!$B18,'PU H'!$F$5:$F$72)+SUMIF('BE F'!$D$5:$D$72,CLUBS!$B18,'BE F'!$F$5:$F$72)+SUMIF('BE H'!$D$5:$D$72,CLUBS!$B18,'BE H'!$F$5:$F$72)+SUMIF('MI F'!$D$5:$D$72,CLUBS!$B18,'MI F'!$F$5:$F$72)+SUMIF('MI H'!$D$5:$D$72,CLUBS!$B18,'MI H'!$F$5:$F$72)+SUMIF('CA F'!$D$5:$D$72,CLUBS!$B18,'CA F'!$F$5:$F$72)+SUMIF('CA H'!$D$5:$D$72,CLUBS!$B18,'CA H'!$F$5:$F$72)+SUMIF('JU F'!$D$5:$D$72,CLUBS!$B18,'JU F'!$F$5:$F$72)+SUMIF('JU H'!$D$5:$D$72,CLUBS!$B18,'JU H'!$F$5:$F$72)</f>
        <v>0</v>
      </c>
      <c r="E18" s="68">
        <f>COUNTIFS('MP F'!$D$5:$D$72,CLUBS!$B18,'MP F'!$G$5:$G$72,"&gt;0")+COUNTIFS('MP H'!$D$5:$D$72,CLUBS!$B18,'MP H'!$G$5:$G$72,"&gt;0")+COUNTIFS('PO F'!$D$5:$D$72,CLUBS!$B18,'PO F'!$G$5:$G$72,"&gt;0")+COUNTIFS('PO H'!$D$5:$D$72,CLUBS!$B18,'PO H'!$G$5:$G$72,"&gt;0")+COUNTIFS('PU F'!$D$5:$D$72,CLUBS!$B18,'PU F'!$G$5:$G$72,"&gt;0")+COUNTIFS('PU H'!$D$5:$D$72,CLUBS!$B18,'PU H'!$G$5:$G$72,"&gt;0")+COUNTIFS('BE F'!$D$5:$D$72,CLUBS!$B18,'BE F'!$G$5:$G$72,"&gt;0")+COUNTIFS('BE H'!$D$5:$D$72,CLUBS!$B18,'BE H'!$G$5:$G$72,"&gt;0")+COUNTIFS('MI F'!$D$5:$D$72,CLUBS!$B18,'MI F'!$G$5:$G$72,"&gt;0")+COUNTIFS('MI H'!$D$5:$D$72,CLUBS!$B18,'MI H'!$G$5:$G$72,"&gt;0")+COUNTIFS('CA F'!$D$5:$D$72,CLUBS!$B18,'CA F'!$G$5:$G$72,"&gt;0")+COUNTIFS('CA H'!$D$5:$D$72,CLUBS!$B18,'CA H'!$G$5:$G$72,"&gt;0")+COUNTIFS('JU F'!$D$5:$D$72,CLUBS!$B18,'JU F'!$G$5:$G$72,"&gt;0")+COUNTIFS('JU H'!$D$5:$D$72,CLUBS!$B18,'JU H'!$G$5:$G$72,"&gt;0")</f>
        <v>0</v>
      </c>
      <c r="F18" s="69">
        <f>SUMIF('MP F'!$D$5:$D$72,CLUBS!$B18,'MP F'!$H$5:$H$72)+SUMIF('MP H'!$D$5:$D$72,CLUBS!$B18,'MP H'!$H$5:$H$72)+SUMIF('PO F'!$D$5:$D$72,CLUBS!$B18,'PO F'!$H$5:$H$72)+SUMIF('PO H'!$D$5:$D$72,CLUBS!$B18,'PO H'!$H$5:$H$72)+SUMIF('PU F'!$D$5:$D$72,CLUBS!$B18,'PU F'!$H$5:$H$72)+SUMIF('PU H'!$D$5:$D$72,CLUBS!$B18,'PU H'!$H$5:$H$72)+SUMIF('BE F'!$D$5:$D$72,CLUBS!$B18,'BE F'!$H$5:$H$72)+SUMIF('BE H'!$D$5:$D$72,CLUBS!$B18,'BE H'!$H$5:$H$72)+SUMIF('MI F'!$D$5:$D$72,CLUBS!$B18,'MI F'!$H$5:$H$72)+SUMIF('MI H'!$D$5:$D$72,CLUBS!$B18,'MI H'!$H$5:$H$72)+SUMIF('CA F'!$D$5:$D$72,CLUBS!$B18,'CA F'!$H$5:$H$72)+SUMIF('CA H'!$D$5:$D$72,CLUBS!$B18,'CA H'!$H$5:$H$72)+SUMIF('JU F'!$D$5:$D$72,CLUBS!$B18,'JU F'!$H$5:$H$72)+SUMIF('JU H'!$D$5:$D$72,CLUBS!$B18,'JU H'!$H$5:$H$72)</f>
        <v>0</v>
      </c>
      <c r="G18" s="14">
        <f>COUNTIFS('MP F'!$D$5:$D$72,CLUBS!$B18,'MP F'!$I$5:$I$72,"&gt;0")+COUNTIFS('MP H'!$D$5:$D$72,CLUBS!$B18,'MP H'!$I$5:$I$72,"&gt;0")+COUNTIFS('PO F'!$D$5:$D$72,CLUBS!$B18,'PO F'!$I$5:$I$72,"&gt;0")+COUNTIFS('PO H'!$D$5:$D$72,CLUBS!$B18,'PO H'!$I$5:$I$72,"&gt;0")+COUNTIFS('PU F'!$D$5:$D$72,CLUBS!$B18,'PU F'!$I$5:$I$72,"&gt;0")+COUNTIFS('PU H'!$D$5:$D$72,CLUBS!$B18,'PU H'!$I$5:$I$72,"&gt;0")+COUNTIFS('BE F'!$D$5:$D$72,CLUBS!$B18,'BE F'!$I$5:$I$72,"&gt;0")+COUNTIFS('BE H'!$D$5:$D$72,CLUBS!$B18,'BE H'!$I$5:$I$72,"&gt;0")+COUNTIFS('MI F'!$D$5:$D$72,CLUBS!$B18,'MI F'!$I$5:$I$72,"&gt;0")+COUNTIFS('MI H'!$D$5:$D$72,CLUBS!$B18,'MI H'!$I$5:$I$72,"&gt;0")+COUNTIFS('CA F'!$D$5:$D$72,CLUBS!$B18,'CA F'!$I$5:$I$72,"&gt;0")+COUNTIFS('CA H'!$D$5:$D$72,CLUBS!$B18,'CA H'!$I$5:$I$72,"&gt;0")+COUNTIFS('JU F'!$D$5:$D$72,CLUBS!$B18,'JU F'!$I$5:$I$72,"&gt;0")+COUNTIFS('JU H'!$D$5:$D$72,CLUBS!$B18,'JU H'!$I$5:$I$72,"&gt;0")</f>
        <v>0</v>
      </c>
      <c r="H18" s="26">
        <f>SUMIF('MP F'!$D$5:$D$72,CLUBS!$B18,'MP F'!$J$5:$J$72)+SUMIF('MP H'!$D$5:$D$72,CLUBS!$B18,'MP H'!$J$5:$J$72)+SUMIF('PO F'!$D$5:$D$72,CLUBS!$B18,'PO F'!$J$5:$J$72)+SUMIF('PO H'!$D$5:$D$72,CLUBS!$B18,'PO H'!$J$5:$J$72)+SUMIF('PU F'!$D$5:$D$72,CLUBS!$B18,'PU F'!$J$5:$J$72)+SUMIF('PU H'!$D$5:$D$72,CLUBS!$B18,'PU H'!$J$5:$J$72)+SUMIF('BE F'!$D$5:$D$72,CLUBS!$B18,'BE F'!$J$5:$J$72)+SUMIF('BE H'!$D$5:$D$72,CLUBS!$B18,'BE H'!$J$5:$J$72)+SUMIF('MI F'!$D$5:$D$72,CLUBS!$B18,'MI F'!$J$5:$J$72)+SUMIF('MI H'!$D$5:$D$72,CLUBS!$B18,'MI H'!$J$5:$J$72)+SUMIF('CA F'!$D$5:$D$72,CLUBS!$B18,'CA F'!$J$5:$J$72)+SUMIF('CA H'!$D$5:$D$72,CLUBS!$B18,'CA H'!$J$5:$J$72)+SUMIF('JU F'!$D$5:$D$72,CLUBS!$B18,'JU F'!$J$5:$J$72)+SUMIF('JU H'!$D$5:$D$72,CLUBS!$B18,'JU H'!$J$5:$J$72)</f>
        <v>0</v>
      </c>
      <c r="I18" s="68">
        <f>COUNTIFS('MP F'!$D$5:$D$72,CLUBS!$B18,'MP F'!$K$5:$K$72,"&gt;0")+COUNTIFS('MP H'!$D$5:$D$72,CLUBS!$B18,'MP H'!$K$5:$K$72,"&gt;0")+COUNTIFS('PO F'!$D$5:$D$72,CLUBS!$B18,'PO F'!$K$5:$K$72,"&gt;0")+COUNTIFS('PO H'!$D$5:$D$72,CLUBS!$B18,'PO H'!$K$5:$K$72,"&gt;0")+COUNTIFS('PU F'!$D$5:$D$72,CLUBS!$B18,'PU F'!$K$5:$K$72,"&gt;0")+COUNTIFS('PU H'!$D$5:$D$72,CLUBS!$B18,'PU H'!$K$5:$K$72,"&gt;0")+COUNTIFS('BE F'!$D$5:$D$72,CLUBS!$B18,'BE F'!$K$5:$K$72,"&gt;0")+COUNTIFS('BE H'!$D$5:$D$72,CLUBS!$B18,'BE H'!$K$5:$K$72,"&gt;0")+COUNTIFS('MI F'!$D$5:$D$72,CLUBS!$B18,'MI F'!$K$5:$K$72,"&gt;0")+COUNTIFS('MI H'!$D$5:$D$72,CLUBS!$B18,'MI H'!$K$5:$K$72,"&gt;0")+COUNTIFS('CA F'!$D$5:$D$72,CLUBS!$B18,'CA F'!$K$5:$K$72,"&gt;0")+COUNTIFS('CA H'!$D$5:$D$72,CLUBS!$B18,'CA H'!$K$5:$K$72,"&gt;0")+COUNTIFS('JU F'!$D$5:$D$72,CLUBS!$B18,'JU F'!$K$5:$K$72,"&gt;0")+COUNTIFS('JU H'!$D$5:$D$72,CLUBS!$B18,'JU H'!$K$5:$K$72,"&gt;0")</f>
        <v>0</v>
      </c>
      <c r="J18" s="68">
        <f>SUMIF('MP F'!$D$5:$D$72,CLUBS!$B18,'MP F'!$L$5:$L$72)+SUMIF('MP H'!$D$5:$D$72,CLUBS!$B18,'MP H'!$L$5:$L$72)+SUMIF('PO F'!$D$5:$D$72,CLUBS!$B18,'PO F'!$L$5:$L$72)+SUMIF('PO H'!$D$5:$D$72,CLUBS!$B18,'PO H'!$L$5:$L$72)+SUMIF('PU F'!$D$5:$D$72,CLUBS!$B18,'PU F'!$L$5:$L$72)+SUMIF('PU H'!$D$5:$D$72,CLUBS!$B18,'PU H'!$L$5:$L$72)+SUMIF('BE F'!$D$5:$D$72,CLUBS!$B18,'BE F'!$L$5:$L$72)+SUMIF('BE H'!$D$5:$D$72,CLUBS!$B18,'BE H'!$L$5:$L$72)+SUMIF('MI F'!$D$5:$D$72,CLUBS!$B18,'MI F'!$L$5:$L$72)+SUMIF('MI H'!$D$5:$D$72,CLUBS!$B18,'MI H'!$L$5:$L$72)+SUMIF('CA F'!$D$5:$D$72,CLUBS!$B18,'CA F'!$L$5:$L$72)+SUMIF('CA H'!$D$5:$D$72,CLUBS!$B18,'CA H'!$L$5:$L$72)+SUMIF('JU F'!$D$5:$D$72,CLUBS!$B18,'JU F'!$L$5:$L$72)+SUMIF('JU H'!$D$5:$D$72,CLUBS!$B18,'JU H'!$L$5:$L$72)</f>
        <v>0</v>
      </c>
      <c r="K18" s="26">
        <f>COUNTIFS('MP F'!$D$5:$D$72,CLUBS!$B18,'MP F'!$M$5:$M$72,"&gt;0")+COUNTIFS('MP H'!$D$5:$D$72,CLUBS!$B18,'MP H'!$M$5:$M$72,"&gt;0")+COUNTIFS('PO F'!$D$5:$D$72,CLUBS!$B18,'PO F'!$M$5:$M$72,"&gt;0")+COUNTIFS('PO H'!$D$5:$D$72,CLUBS!$B18,'PO H'!$M$5:$M$72,"&gt;0")+COUNTIFS('PU F'!$D$5:$D$72,CLUBS!$B18,'PU F'!$M$5:$M$72,"&gt;0")+COUNTIFS('PU H'!$D$5:$D$72,CLUBS!$B18,'PU H'!$M$5:$M$72,"&gt;0")+COUNTIFS('BE F'!$D$5:$D$72,CLUBS!$B18,'BE F'!$M$5:$M$72,"&gt;0")+COUNTIFS('BE H'!$D$5:$D$72,CLUBS!$B18,'BE H'!$M$5:$M$72,"&gt;0")+COUNTIFS('MI F'!$D$5:$D$72,CLUBS!$B18,'MI F'!$M$5:$M$72,"&gt;0")+COUNTIFS('MI H'!$D$5:$D$72,CLUBS!$B18,'MI H'!$M$5:$M$72,"&gt;0")+COUNTIFS('CA F'!$D$5:$D$72,CLUBS!$B18,'CA F'!$M$5:$M$72,"&gt;0")+COUNTIFS('CA H'!$D$5:$D$72,CLUBS!$B18,'CA H'!$M$5:$M$72,"&gt;0")+COUNTIFS('JU F'!$D$5:$D$72,CLUBS!$B18,'JU F'!$M$5:$M$72,"&gt;0")+COUNTIFS('JU H'!$D$5:$D$72,CLUBS!$B18,'JU H'!$M$5:$M$72,"&gt;0")</f>
        <v>0</v>
      </c>
      <c r="L18" s="26">
        <f>SUMIF('MP F'!$D$5:$D$72,CLUBS!$B18,'MP F'!$N$5:$N$72)+SUMIF('MP H'!$D$5:$D$72,CLUBS!$B18,'MP H'!$N$5:$N$72)+SUMIF('PO F'!$D$5:$D$72,CLUBS!$B18,'PO F'!$N$5:$N$72)+SUMIF('PO H'!$D$5:$D$72,CLUBS!$B18,'PO H'!$N$5:$N$72)+SUMIF('PU F'!$D$5:$D$72,CLUBS!$B18,'PU F'!$N$5:$N$72)+SUMIF('PU H'!$D$5:$D$72,CLUBS!$B18,'PU H'!$N$5:$N$72)+SUMIF('BE F'!$D$5:$D$72,CLUBS!$B18,'BE F'!$N$5:$N$72)+SUMIF('BE H'!$D$5:$D$72,CLUBS!$B18,'BE H'!$N$5:$N$72)+SUMIF('MI F'!$D$5:$D$72,CLUBS!$B18,'MI F'!$N$5:$N$72)+SUMIF('MI H'!$D$5:$D$72,CLUBS!$B18,'MI H'!$N$5:$N$72)+SUMIF('CA F'!$D$5:$D$72,CLUBS!$B18,'CA F'!$N$5:$N$72)+SUMIF('CA H'!$D$5:$D$72,CLUBS!$B18,'CA H'!$N$5:$N$72)+SUMIF('JU F'!$D$5:$D$72,CLUBS!$B18,'JU F'!$N$5:$N$72)+SUMIF('JU H'!$D$5:$D$72,CLUBS!$B18,'JU H'!$N$5:$N$72)</f>
        <v>0</v>
      </c>
      <c r="M18" s="68">
        <f>COUNTIFS('MP F'!$D$5:$D$72,CLUBS!$B18,'MP F'!$O$5:$O$72,"&gt;0")+COUNTIFS('MP H'!$D$5:$D$72,CLUBS!$B18,'MP H'!$O$5:$O$72,"&gt;0")+COUNTIFS('PO F'!$D$5:$D$72,CLUBS!$B18,'PO F'!$O$5:$O$72,"&gt;0")+COUNTIFS('PO H'!$D$5:$D$72,CLUBS!$B18,'PO H'!$O$5:$O$72,"&gt;0")+COUNTIFS('PU F'!$D$5:$D$72,CLUBS!$B18,'PU F'!$O$5:$O$72,"&gt;0")+COUNTIFS('PU H'!$D$5:$D$72,CLUBS!$B18,'PU H'!$O$5:$O$72,"&gt;0")+COUNTIFS('BE F'!$D$5:$D$72,CLUBS!$B18,'BE F'!$O$5:$O$72,"&gt;0")+COUNTIFS('BE H'!$D$5:$D$72,CLUBS!$B18,'BE H'!$O$5:$O$72,"&gt;0")+COUNTIFS('MI F'!$D$5:$D$72,CLUBS!$B18,'MI F'!$O$5:$O$72,"&gt;0")+COUNTIFS('MI H'!$D$5:$D$72,CLUBS!$B18,'MI H'!$O$5:$O$72,"&gt;0")+COUNTIFS('CA F'!$D$5:$D$72,CLUBS!$B18,'CA F'!$O$5:$O$72,"&gt;0")+COUNTIFS('CA H'!$D$5:$D$72,CLUBS!$B18,'CA H'!$O$5:$O$72,"&gt;0")+COUNTIFS('JU F'!$D$5:$D$72,CLUBS!$B18,'JU F'!$O$5:$O$72,"&gt;0")+COUNTIFS('JU H'!$D$5:$D$72,CLUBS!$B18,'JU H'!$O$5:$O$72,"&gt;0")</f>
        <v>0</v>
      </c>
      <c r="N18" s="68">
        <f>SUMIF('MP F'!$D$5:$D$72,CLUBS!$B18,'MP F'!$P$5:$P$72)+SUMIF('MP H'!$D$5:$D$72,CLUBS!$B18,'MP H'!$P$5:$P$72)+SUMIF('PO F'!$D$5:$D$72,CLUBS!$B18,'PO F'!$P$5:$P$72)+SUMIF('PO H'!$D$5:$D$72,CLUBS!$B18,'PO H'!$P$5:$P$72)+SUMIF('PU F'!$D$5:$D$72,CLUBS!$B18,'PU F'!$P$5:$P$72)+SUMIF('PU H'!$D$5:$D$72,CLUBS!$B18,'PU H'!$P$5:$P$72)+SUMIF('BE F'!$D$5:$D$72,CLUBS!$B18,'BE F'!$P$5:$P$72)+SUMIF('BE H'!$D$5:$D$72,CLUBS!$B18,'BE H'!$P$5:$P$72)+SUMIF('MI F'!$D$5:$D$72,CLUBS!$B18,'MI F'!$P$5:$P$72)+SUMIF('MI H'!$D$5:$D$72,CLUBS!$B18,'MI H'!$P$5:$P$72)+SUMIF('CA F'!$D$5:$D$72,CLUBS!$B18,'CA F'!$P$5:$P$72)+SUMIF('CA H'!$D$5:$D$72,CLUBS!$B18,'CA H'!$P$5:$P$72)+SUMIF('JU F'!$D$5:$D$72,CLUBS!$B18,'JU F'!$P$5:$P$72)+SUMIF('JU H'!$D$5:$D$72,CLUBS!$B18,'JU H'!$P$5:$P$72)</f>
        <v>0</v>
      </c>
      <c r="O18" s="26">
        <f>COUNTIFS('MP F'!$D$5:$D$72,CLUBS!$B18,'MP F'!$Q$5:$Q$72,"&gt;0")+COUNTIFS('MP H'!$D$5:$D$72,CLUBS!$B18,'MP H'!$Q$5:$Q$72,"&gt;0")+COUNTIFS('PO F'!$D$5:$D$72,CLUBS!$B18,'PO F'!$Q$5:$Q$72,"&gt;0")+COUNTIFS('PO H'!$D$5:$D$72,CLUBS!$B18,'PO H'!$Q$5:$Q$72,"&gt;0")+COUNTIFS('PU F'!$D$5:$D$72,CLUBS!$B18,'PU F'!$Q$5:$Q$72,"&gt;0")+COUNTIFS('PU H'!$D$5:$D$72,CLUBS!$B18,'PU H'!$Q$5:$Q$72,"&gt;0")+COUNTIFS('BE F'!$D$5:$D$72,CLUBS!$B18,'BE F'!$Q$5:$Q$72,"&gt;0")+COUNTIFS('BE H'!$D$5:$D$72,CLUBS!$B18,'BE H'!$Q$5:$Q$72,"&gt;0")+COUNTIFS('MI F'!$D$5:$D$72,CLUBS!$B18,'MI F'!$Q$5:$Q$72,"&gt;0")+COUNTIFS('MI H'!$D$5:$D$72,CLUBS!$B18,'MI H'!$Q$5:$Q$72,"&gt;0")+COUNTIFS('CA F'!$D$5:$D$72,CLUBS!$B18,'CA F'!$Q$5:$Q$72,"&gt;0")+COUNTIFS('CA H'!$D$5:$D$72,CLUBS!$B18,'CA H'!$Q$5:$Q$72,"&gt;0")+COUNTIFS('JU F'!$D$5:$D$72,CLUBS!$B18,'JU F'!$Q$5:$Q$72,"&gt;0")+COUNTIFS('JU H'!$D$5:$D$72,CLUBS!$B18,'JU H'!$Q$5:$Q$72,"&gt;0")</f>
        <v>0</v>
      </c>
      <c r="P18" s="26">
        <f>SUMIF('MP F'!$D$5:$D$72,CLUBS!$B18,'MP F'!$R$5:$R$72)+SUMIF('MP H'!$D$5:$D$72,CLUBS!$B18,'MP H'!$R$5:$R$72)+SUMIF('PO F'!$D$5:$D$72,CLUBS!$B18,'PO F'!$R$5:$R$72)+SUMIF('PO H'!$D$5:$D$72,CLUBS!$B18,'PO H'!$R$5:$R$72)+SUMIF('PU F'!$D$5:$D$72,CLUBS!$B18,'PU F'!$R$5:$R$72)+SUMIF('PU H'!$D$5:$D$72,CLUBS!$B18,'PU H'!$R$5:$R$72)+SUMIF('BE F'!$D$5:$D$72,CLUBS!$B18,'BE F'!$R$5:$R$72)+SUMIF('BE H'!$D$5:$D$72,CLUBS!$B18,'BE H'!$R$5:$R$72)+SUMIF('MI F'!$D$5:$D$72,CLUBS!$B18,'MI F'!$R$5:$R$72)+SUMIF('MI H'!$D$5:$D$72,CLUBS!$B18,'MI H'!$R$5:$R$72)+SUMIF('CA F'!$D$5:$D$72,CLUBS!$B18,'CA F'!$R$5:$R$72)+SUMIF('CA H'!$D$5:$D$72,CLUBS!$B18,'CA H'!$R$5:$R$72)+SUMIF('JU F'!$D$5:$D$72,CLUBS!$B18,'JU F'!$R$5:$R$72)+SUMIF('JU H'!$D$5:$D$72,CLUBS!$B18,'JU H'!$R$5:$R$72)</f>
        <v>0</v>
      </c>
      <c r="Q18" s="68">
        <f>COUNTIFS('MP F'!$D$5:$D$72,CLUBS!$B18,'MP F'!$S$5:$S$72,"&gt;0")+COUNTIFS('MP H'!$D$5:$D$72,CLUBS!$B18,'MP H'!$S$5:$S$72,"&gt;0")+COUNTIFS('PO F'!$D$5:$D$72,CLUBS!$B18,'PO F'!$S$5:$S$72,"&gt;0")+COUNTIFS('PO H'!$D$5:$D$72,CLUBS!$B18,'PO H'!$S$5:$S$72,"&gt;0")+COUNTIFS('PU F'!$D$5:$D$72,CLUBS!$B18,'PU F'!$S$5:$S$72,"&gt;0")+COUNTIFS('PU H'!$D$5:$D$72,CLUBS!$B18,'PU H'!$S$5:$S$72,"&gt;0")+COUNTIFS('BE F'!$D$5:$D$72,CLUBS!$B18,'BE F'!$S$5:$S$72,"&gt;0")+COUNTIFS('BE H'!$D$5:$D$72,CLUBS!$B18,'BE H'!$S$5:$S$72,"&gt;0")+COUNTIFS('MI F'!$D$5:$D$72,CLUBS!$B18,'MI F'!$S$5:$S$72,"&gt;0")+COUNTIFS('MI H'!$D$5:$D$72,CLUBS!$B18,'MI H'!$S$5:$S$72,"&gt;0")+COUNTIFS('CA F'!$D$5:$D$72,CLUBS!$B18,'CA F'!$S$5:$S$72,"&gt;0")+COUNTIFS('CA H'!$D$5:$D$72,CLUBS!$B18,'CA H'!$S$5:$S$72,"&gt;0")+COUNTIFS('JU F'!$D$5:$D$72,CLUBS!$B18,'JU F'!$S$5:$S$72,"&gt;0")+COUNTIFS('JU H'!$D$5:$D$72,CLUBS!$B18,'JU H'!$S$5:$S$72,"&gt;0")</f>
        <v>0</v>
      </c>
      <c r="R18" s="68">
        <f>SUMIF('MP F'!$D$5:$D$72,CLUBS!$B18,'MP F'!$T$5:$T$72)+SUMIF('MP H'!$D$5:$D$72,CLUBS!$B18,'MP H'!$T$5:$T$72)+SUMIF('PO F'!$D$5:$D$72,CLUBS!$B18,'PO F'!$T$5:$T$72)+SUMIF('PO H'!$D$5:$D$72,CLUBS!$B18,'PO H'!$T$5:$T$72)+SUMIF('PU F'!$D$5:$D$72,CLUBS!$B18,'PU F'!$T$5:$T$72)+SUMIF('PU H'!$D$5:$D$72,CLUBS!$B18,'PU H'!$T$5:$T$72)+SUMIF('BE F'!$D$5:$D$72,CLUBS!$B18,'BE F'!$T$5:$T$72)+SUMIF('BE H'!$D$5:$D$72,CLUBS!$B18,'BE H'!$T$5:$T$72)+SUMIF('MI F'!$D$5:$D$72,CLUBS!$B18,'MI F'!$T$5:$T$72)+SUMIF('MI H'!$D$5:$D$72,CLUBS!$B18,'MI H'!$T$5:$T$72)+SUMIF('CA F'!$D$5:$D$72,CLUBS!$B18,'CA F'!$T$5:$T$72)+SUMIF('CA H'!$D$5:$D$72,CLUBS!$B18,'CA H'!$T$5:$T$72)+SUMIF('JU F'!$D$5:$D$72,CLUBS!$B18,'JU F'!$T$5:$T$72)+SUMIF('JU H'!$D$5:$D$72,CLUBS!$B18,'JU H'!$T$5:$T$72)</f>
        <v>0</v>
      </c>
      <c r="S18" s="26">
        <f>COUNTIFS('MP F'!$D$5:$D$72,CLUBS!$B18,'MP F'!$U$5:$U$72,"&gt;0")+COUNTIFS('MP H'!$D$5:$D$72,CLUBS!$B18,'MP H'!$U$5:$U$72,"&gt;0")+COUNTIFS('PO F'!$D$5:$D$72,CLUBS!$B18,'PO F'!$U$5:$U$72,"&gt;0")+COUNTIFS('PO H'!$D$5:$D$72,CLUBS!$B18,'PO H'!$U$5:$U$72,"&gt;0")+COUNTIFS('PU F'!$D$5:$D$72,CLUBS!$B18,'PU F'!$U$5:$U$72,"&gt;0")+COUNTIFS('PU H'!$D$5:$D$72,CLUBS!$B18,'PU H'!$U$5:$U$72,"&gt;0")+COUNTIFS('BE F'!$D$5:$D$72,CLUBS!$B18,'BE F'!$U$5:$U$72,"&gt;0")+COUNTIFS('BE H'!$D$5:$D$72,CLUBS!$B18,'BE H'!$U$5:$U$72,"&gt;0")+COUNTIFS('MI F'!$D$5:$D$72,CLUBS!$B18,'MI F'!$U$5:$U$72,"&gt;0")+COUNTIFS('MI H'!$D$5:$D$72,CLUBS!$B18,'MI H'!$U$5:$U$72,"&gt;0")+COUNTIFS('CA F'!$D$5:$D$72,CLUBS!$B18,'CA F'!$U$5:$U$72,"&gt;0")+COUNTIFS('CA H'!$D$5:$D$72,CLUBS!$B18,'CA H'!$U$5:$U$72,"&gt;0")+COUNTIFS('JU F'!$D$5:$D$72,CLUBS!$B18,'JU F'!$U$5:$U$72,"&gt;0")+COUNTIFS('JU H'!$D$5:$D$72,CLUBS!$B18,'JU H'!$U$5:$U$72,"&gt;0")</f>
        <v>0</v>
      </c>
      <c r="T18" s="26">
        <f>SUMIF('MP F'!$D$5:$D$72,CLUBS!$B18,'MP F'!$V$5:$V$72)+SUMIF('MP H'!$D$5:$D$72,CLUBS!$B18,'MP H'!$V$5:$V$72)+SUMIF('PO F'!$D$5:$D$72,CLUBS!$B18,'PO F'!$V$5:$V$72)+SUMIF('PO H'!$D$5:$D$72,CLUBS!$B18,'PO H'!$V$5:$V$72)+SUMIF('PU F'!$D$5:$D$72,CLUBS!$B18,'PU F'!$V$5:$V$72)+SUMIF('PU H'!$D$5:$D$72,CLUBS!$B18,'PU H'!$V$5:$V$72)+SUMIF('BE F'!$D$5:$D$72,CLUBS!$B18,'BE F'!$V$5:$V$72)+SUMIF('BE H'!$D$5:$D$72,CLUBS!$B18,'BE H'!$V$5:$V$72)+SUMIF('MI F'!$D$5:$D$72,CLUBS!$B18,'MI F'!$V$5:$V$72)+SUMIF('MI H'!$D$5:$D$72,CLUBS!$B18,'MI H'!$V$5:$V$72)+SUMIF('CA F'!$D$5:$D$72,CLUBS!$B18,'CA F'!$V$5:$V$72)+SUMIF('CA H'!$D$5:$D$72,CLUBS!$B18,'CA H'!$V$5:$V$72)+SUMIF('JU F'!$D$5:$D$72,CLUBS!$B18,'JU F'!$V$5:$V$72)+SUMIF('JU H'!$D$5:$D$72,CLUBS!$B18,'JU H'!$V$5:$V$72)</f>
        <v>0</v>
      </c>
      <c r="U18" s="68">
        <f>COUNTIFS('MP F'!$D$5:$D$72,CLUBS!$B18,'MP F'!$W$5:$W$72,"&gt;0")+COUNTIFS('MP H'!$D$5:$D$72,CLUBS!$B18,'MP H'!$W$5:$W$72,"&gt;0")+COUNTIFS('PO F'!$D$5:$D$72,CLUBS!$B18,'PO F'!$W$5:$W$72,"&gt;0")+COUNTIFS('PO H'!$D$5:$D$72,CLUBS!$B18,'PO H'!$W$5:$W$72,"&gt;0")+COUNTIFS('PU F'!$D$5:$D$72,CLUBS!$B18,'PU F'!$W$5:$W$72,"&gt;0")+COUNTIFS('PU H'!$D$5:$D$72,CLUBS!$B18,'PU H'!$W$5:$W$72,"&gt;0")+COUNTIFS('BE F'!$D$5:$D$72,CLUBS!$B18,'BE F'!$W$5:$W$72,"&gt;0")+COUNTIFS('BE H'!$D$5:$D$72,CLUBS!$B18,'BE H'!$W$5:$W$72,"&gt;0")+COUNTIFS('MI F'!$D$5:$D$72,CLUBS!$B18,'MI F'!$W$5:$W$72,"&gt;0")+COUNTIFS('MI H'!$D$5:$D$72,CLUBS!$B18,'MI H'!$W$5:$W$72,"&gt;0")+COUNTIFS('CA F'!$D$5:$D$72,CLUBS!$B18,'CA F'!$W$5:$W$72,"&gt;0")+COUNTIFS('CA H'!$D$5:$D$72,CLUBS!$B18,'CA H'!$W$5:$W$72,"&gt;0")+COUNTIFS('JU F'!$D$5:$D$72,CLUBS!$B18,'JU F'!$W$5:$W$72,"&gt;0")+COUNTIFS('JU H'!$D$5:$D$72,CLUBS!$B18,'JU H'!$W$5:$W$72,"&gt;0")</f>
        <v>0</v>
      </c>
      <c r="V18" s="68">
        <f>SUMIF('MP F'!$D$5:$D$72,CLUBS!$B18,'MP F'!$X$5:$X$72)+SUMIF('MP H'!$D$5:$D$72,CLUBS!$B18,'MP H'!$X$5:$X$72)+SUMIF('PO F'!$D$5:$D$72,CLUBS!$B18,'PO F'!$X$5:$X$72)+SUMIF('PO H'!$D$5:$D$72,CLUBS!$B18,'PO H'!$X$5:$X$72)+SUMIF('PU F'!$D$5:$D$72,CLUBS!$B18,'PU F'!$X$5:$X$72)+SUMIF('PU H'!$D$5:$D$72,CLUBS!$B18,'PU H'!$X$5:$X$72)+SUMIF('BE F'!$D$5:$D$72,CLUBS!$B18,'BE F'!$X$5:$X$72)+SUMIF('BE H'!$D$5:$D$72,CLUBS!$B18,'BE H'!$X$5:$X$72)+SUMIF('MI F'!$D$5:$D$72,CLUBS!$B18,'MI F'!$X$5:$X$72)+SUMIF('MI H'!$D$5:$D$72,CLUBS!$B18,'MI H'!$X$5:$X$72)+SUMIF('CA F'!$D$5:$D$72,CLUBS!$B18,'CA F'!$X$5:$X$72)+SUMIF('CA H'!$D$5:$D$72,CLUBS!$B18,'CA H'!$X$5:$X$72)+SUMIF('JU F'!$D$5:$D$72,CLUBS!$B18,'JU F'!$X$5:$X$72)+SUMIF('JU H'!$D$5:$D$72,CLUBS!$B18,'JU H'!$X$5:$X$72)</f>
        <v>0</v>
      </c>
      <c r="W18" s="26">
        <f>COUNTIFS('MP F'!$D$5:$D$72,CLUBS!$B18,'MP F'!$Y$5:$Y$72,"&gt;0")+COUNTIFS('MP H'!$D$5:$D$72,CLUBS!$B18,'MP H'!$Y$5:$Y$72,"&gt;0")+COUNTIFS('PO F'!$D$5:$D$72,CLUBS!$B18,'PO F'!$Y$5:$Y$72,"&gt;0")+COUNTIFS('PO H'!$D$5:$D$72,CLUBS!$B18,'PO H'!$Y$5:$Y$72,"&gt;0")+COUNTIFS('PU F'!$D$5:$D$72,CLUBS!$B18,'PU F'!$Y$5:$Y$72,"&gt;0")+COUNTIFS('PU H'!$D$5:$D$72,CLUBS!$B18,'PU H'!$Y$5:$Y$72,"&gt;0")+COUNTIFS('BE F'!$D$5:$D$72,CLUBS!$B18,'BE F'!$Y$5:$Y$72,"&gt;0")+COUNTIFS('BE H'!$D$5:$D$72,CLUBS!$B18,'BE H'!$Y$5:$Y$72,"&gt;0")+COUNTIFS('MI F'!$D$5:$D$72,CLUBS!$B18,'MI F'!$Y$5:$Y$72,"&gt;0")+COUNTIFS('MI H'!$D$5:$D$72,CLUBS!$B18,'MI H'!$Y$5:$Y$72,"&gt;0")+COUNTIFS('CA F'!$D$5:$D$72,CLUBS!$B18,'CA F'!$Y$5:$Y$72,"&gt;0")+COUNTIFS('CA H'!$D$5:$D$72,CLUBS!$B18,'CA H'!$Y$5:$Y$72,"&gt;0")+COUNTIFS('JU F'!$D$5:$D$72,CLUBS!$B18,'JU F'!$Y$5:$Y$72,"&gt;0")+COUNTIFS('JU H'!$D$5:$D$72,CLUBS!$B18,'JU H'!$Y$5:$Y$72,"&gt;0")</f>
        <v>0</v>
      </c>
      <c r="X18" s="26">
        <f>SUMIF('MP F'!$D$5:$D$72,CLUBS!$B18,'MP F'!$Z$5:$Z$72)+SUMIF('MP H'!$D$5:$D$72,CLUBS!$B18,'MP H'!$Z$5:$Z$72)+SUMIF('PO F'!$D$5:$D$72,CLUBS!$B18,'PO F'!$Z$5:$Z$72)+SUMIF('PO H'!$D$5:$D$72,CLUBS!$B18,'PO H'!$Z$5:$Z$72)+SUMIF('PU F'!$D$5:$D$72,CLUBS!$B18,'PU F'!$Z$5:$Z$72)+SUMIF('PU H'!$D$5:$D$72,CLUBS!$B18,'PU H'!$Z$5:$Z$72)+SUMIF('BE F'!$D$5:$D$72,CLUBS!$B18,'BE F'!$Z$5:$Z$72)+SUMIF('BE H'!$D$5:$D$72,CLUBS!$B18,'BE H'!$Z$5:$Z$72)+SUMIF('MI F'!$D$5:$D$72,CLUBS!$B18,'MI F'!$Z$5:$Z$72)+SUMIF('MI H'!$D$5:$D$72,CLUBS!$B18,'MI H'!$Z$5:$Z$72)+SUMIF('CA F'!$D$5:$D$72,CLUBS!$B18,'CA F'!$Z$5:$Z$72)+SUMIF('CA H'!$D$5:$D$72,CLUBS!$B18,'CA H'!$Z$5:$Z$72)+SUMIF('JU F'!$D$5:$D$72,CLUBS!$B18,'JU F'!$Z$5:$Z$72)+SUMIF('JU H'!$D$5:$D$72,CLUBS!$B18,'JU H'!$Z$5:$Z$72)</f>
        <v>0</v>
      </c>
      <c r="Y18" s="26">
        <f>COUNTIFS('MP F'!$D$5:$D$72,CLUBS!$B18,'MP F'!$AA$5:$AA$72,"&gt;0")+COUNTIFS('MP H'!$D$5:$D$72,CLUBS!$B18,'MP H'!$AA$5:$AA$72,"&gt;0")+COUNTIFS('PO F'!$D$5:$D$72,CLUBS!$B18,'PO F'!$AA$5:$AA$72,"&gt;0")+COUNTIFS('PO H'!$D$5:$D$72,CLUBS!$B18,'PO H'!$AA$5:$AA$72,"&gt;0")+COUNTIFS('PU F'!$D$5:$D$72,CLUBS!$B18,'PU F'!$AA$5:$AA$72,"&gt;0")+COUNTIFS('PU H'!$D$5:$D$72,CLUBS!$B18,'PU H'!$AA$5:$AA$72,"&gt;0")+COUNTIFS('BE F'!$D$5:$D$72,CLUBS!$B18,'BE F'!$AA$5:$AA$72,"&gt;0")+COUNTIFS('BE H'!$D$5:$D$72,CLUBS!$B18,'BE H'!$AA$5:$AA$72,"&gt;0")+COUNTIFS('MI F'!$D$5:$D$72,CLUBS!$B18,'MI F'!$AA$5:$AA$72,"&gt;0")+COUNTIFS('MI H'!$D$5:$D$72,CLUBS!$B18,'MI H'!$AA$5:$AA$72,"&gt;0")+COUNTIFS('CA F'!$D$5:$D$72,CLUBS!$B18,'CA F'!$AA$5:$AA$72,"&gt;0")+COUNTIFS('CA H'!$D$5:$D$72,CLUBS!$B18,'CA H'!$AA$5:$AA$72,"&gt;0")+COUNTIFS('JU F'!$D$5:$D$72,CLUBS!$B18,'JU F'!$AA$5:$AA$72,"&gt;0")+COUNTIFS('JU H'!$D$5:$D$72,CLUBS!$B18,'JU H'!$AA$5:$AA$72,"&gt;0")</f>
        <v>0</v>
      </c>
      <c r="Z18" s="26">
        <f>SUMIF('MP F'!$D$5:$D$72,CLUBS!$B18,'MP F'!$AB$5:$AB$72)+SUMIF('MP H'!$D$5:$D$72,CLUBS!$B18,'MP H'!$AB$5:$AB$72)+SUMIF('PO F'!$D$5:$D$72,CLUBS!$B18,'PO F'!$AB$5:$AB$72)+SUMIF('PO H'!$D$5:$D$72,CLUBS!$B18,'PO H'!$AB$5:$AB$72)+SUMIF('PU F'!$D$5:$D$72,CLUBS!$B18,'PU F'!$AB$5:$AB$72)+SUMIF('PU H'!$D$5:$D$72,CLUBS!$B18,'PU H'!$AB$5:$AB$72)+SUMIF('BE F'!$D$5:$D$72,CLUBS!$B18,'BE F'!$AB$5:$AB$72)+SUMIF('BE H'!$D$5:$D$72,CLUBS!$B18,'BE H'!$AB$5:$AB$72)+SUMIF('MI F'!$D$5:$D$72,CLUBS!$B18,'MI F'!$AB$5:$AB$72)+SUMIF('MI H'!$D$5:$D$72,CLUBS!$B18,'MI H'!$AB$5:$AB$72)+SUMIF('CA F'!$D$5:$D$72,CLUBS!$B18,'CA F'!$AB$5:$AB$72)+SUMIF('CA H'!$D$5:$D$72,CLUBS!$B18,'CA H'!$AB$5:$AB$72)+SUMIF('JU F'!$D$5:$D$72,CLUBS!$B18,'JU F'!$AB$5:$AB$72)+SUMIF('JU H'!$D$5:$D$72,CLUBS!$B18,'JU H'!$AB$5:$AB$72)</f>
        <v>0</v>
      </c>
      <c r="AA18" s="26">
        <f>COUNTIFS('MP F'!$D$5:$D$72,CLUBS!$B18,'MP F'!$AC$5:$AC$72,"&gt;0")+COUNTIFS('MP H'!$D$5:$D$72,CLUBS!$B18,'MP H'!$AC$5:$AC$72,"&gt;0")+COUNTIFS('PO F'!$D$5:$D$72,CLUBS!$B18,'PO F'!$AC$5:$AC$72,"&gt;0")+COUNTIFS('PO H'!$D$5:$D$72,CLUBS!$B18,'PO H'!$AC$5:$AC$72,"&gt;0")+COUNTIFS('PU F'!$D$5:$D$72,CLUBS!$B18,'PU F'!$AC$5:$AC$72,"&gt;0")+COUNTIFS('PU H'!$D$5:$D$72,CLUBS!$B18,'PU H'!$AC$5:$AC$72,"&gt;0")+COUNTIFS('BE F'!$D$5:$D$72,CLUBS!$B18,'BE F'!$AC$5:$AC$72,"&gt;0")+COUNTIFS('BE H'!$D$5:$D$72,CLUBS!$B18,'BE H'!$AC$5:$AC$72,"&gt;0")+COUNTIFS('MI F'!$D$5:$D$72,CLUBS!$B18,'MI F'!$AC$5:$AC$72,"&gt;0")+COUNTIFS('MI H'!$D$5:$D$72,CLUBS!$B18,'MI H'!$AC$5:$AC$72,"&gt;0")+COUNTIFS('CA F'!$D$5:$D$72,CLUBS!$B18,'CA F'!$AC$5:$AC$72,"&gt;0")+COUNTIFS('CA H'!$D$5:$D$72,CLUBS!$B18,'CA H'!$AC$5:$AC$72,"&gt;0")+COUNTIFS('JU F'!$D$5:$D$72,CLUBS!$B18,'JU F'!$AC$5:$AC$72,"&gt;0")+COUNTIFS('JU H'!$D$5:$D$72,CLUBS!$B18,'JU H'!$AC$5:$AC$72,"&gt;0")</f>
        <v>0</v>
      </c>
      <c r="AB18" s="26">
        <f>SUMIF('MP F'!$D$5:$D$72,CLUBS!$B18,'MP F'!$AD$5:$AD$72)+SUMIF('MP H'!$D$5:$D$72,CLUBS!$B18,'MP H'!$AD$5:$AD$72)+SUMIF('PO F'!$D$5:$D$72,CLUBS!$B18,'PO F'!$AD$5:$AD$72)+SUMIF('PO H'!$D$5:$D$72,CLUBS!$B18,'PO H'!$AD$5:$AD$72)+SUMIF('PU F'!$D$5:$D$72,CLUBS!$B18,'PU F'!$AD$5:$AD$72)+SUMIF('PU H'!$D$5:$D$72,CLUBS!$B18,'PU H'!$AD$5:$AD$72)+SUMIF('BE F'!$D$5:$D$72,CLUBS!$B18,'BE F'!$AD$5:$AD$72)+SUMIF('BE H'!$D$5:$D$72,CLUBS!$B18,'BE H'!$AD$5:$AD$72)+SUMIF('MI F'!$D$5:$D$72,CLUBS!$B18,'MI F'!$AD$5:$AD$72)+SUMIF('MI H'!$D$5:$D$72,CLUBS!$B18,'MI H'!$AD$5:$AD$72)+SUMIF('CA F'!$D$5:$D$72,CLUBS!$B18,'CA F'!$AD$5:$AD$72)+SUMIF('CA H'!$D$5:$D$72,CLUBS!$B18,'CA H'!$AD$5:$AD$72)+SUMIF('JU F'!$D$5:$D$72,CLUBS!$B18,'JU F'!$AD$5:$AD$72)+SUMIF('JU H'!$D$5:$D$72,CLUBS!$B18,'JU H'!$AD$5:$AD$72)</f>
        <v>0</v>
      </c>
      <c r="AC18" s="26">
        <f>COUNTIFS('MP F'!$D$5:$D$72,CLUBS!$B18,'MP F'!$AE$5:$AE$72,"&gt;0")+COUNTIFS('MP H'!$D$5:$D$72,CLUBS!$B18,'MP H'!$AE$5:$AE$72,"&gt;0")+COUNTIFS('PO F'!$D$5:$D$72,CLUBS!$B18,'PO F'!$AE$5:$AE$72,"&gt;0")+COUNTIFS('PO H'!$D$5:$D$72,CLUBS!$B18,'PO H'!$AE$5:$AE$72,"&gt;0")+COUNTIFS('PU F'!$D$5:$D$72,CLUBS!$B18,'PU F'!$AE$5:$AE$72,"&gt;0")+COUNTIFS('PU H'!$D$5:$D$72,CLUBS!$B18,'PU H'!$AE$5:$AE$72,"&gt;0")+COUNTIFS('BE F'!$D$5:$D$72,CLUBS!$B18,'BE F'!$AE$5:$AE$72,"&gt;0")+COUNTIFS('BE H'!$D$5:$D$72,CLUBS!$B18,'BE H'!$AE$5:$AE$72,"&gt;0")+COUNTIFS('MI F'!$D$5:$D$72,CLUBS!$B18,'MI F'!$AE$5:$AE$72,"&gt;0")+COUNTIFS('MI H'!$D$5:$D$72,CLUBS!$B18,'MI H'!$AE$5:$AE$72,"&gt;0")+COUNTIFS('CA F'!$D$5:$D$72,CLUBS!$B18,'CA F'!$AE$5:$AE$72,"&gt;0")+COUNTIFS('CA H'!$D$5:$D$72,CLUBS!$B18,'CA H'!$AE$5:$AE$72,"&gt;0")+COUNTIFS('JU F'!$D$5:$D$72,CLUBS!$B18,'JU F'!$AE$5:$AE$72,"&gt;0")+COUNTIFS('JU H'!$D$5:$D$72,CLUBS!$B18,'JU H'!$AE$5:$AE$72,"&gt;0")</f>
        <v>0</v>
      </c>
      <c r="AD18" s="26">
        <f>SUMIF('MP F'!$D$5:$D$72,CLUBS!$B18,'MP F'!$AF$5:$AF$72)+SUMIF('MP H'!$D$5:$D$72,CLUBS!$B18,'MP H'!$AF$5:$AF$72)+SUMIF('PO F'!$D$5:$D$72,CLUBS!$B18,'PO F'!$AF$5:$AF$72)+SUMIF('PO H'!$D$5:$D$72,CLUBS!$B18,'PO H'!$AF$5:$AF$72)+SUMIF('PU F'!$D$5:$D$72,CLUBS!$B18,'PU F'!$AF$5:$AF$72)+SUMIF('PU H'!$D$5:$D$72,CLUBS!$B18,'PU H'!$AF$5:$AF$72)+SUMIF('BE F'!$D$5:$D$72,CLUBS!$B18,'BE F'!$AF$5:$AF$72)+SUMIF('BE H'!$D$5:$D$72,CLUBS!$B18,'BE H'!$AF$5:$AF$72)+SUMIF('MI F'!$D$5:$D$72,CLUBS!$B18,'MI F'!$AF$5:$AF$72)+SUMIF('MI H'!$D$5:$D$72,CLUBS!$B18,'MI H'!$AF$5:$AF$72)+SUMIF('CA F'!$D$5:$D$72,CLUBS!$B18,'CA F'!$AF$5:$AF$72)+SUMIF('CA H'!$D$5:$D$72,CLUBS!$B18,'CA H'!$AF$5:$AF$72)+SUMIF('JU F'!$D$5:$D$72,CLUBS!$B18,'JU F'!$AF$5:$AF$72)+SUMIF('JU H'!$D$5:$D$72,CLUBS!$B18,'JU H'!$AF$5:$AF$72)</f>
        <v>0</v>
      </c>
      <c r="AE18" s="26">
        <f>COUNTIFS('MP F'!$D$5:$D$72,CLUBS!$B18,'MP F'!$AG$5:$AG$72,"&gt;0")+COUNTIFS('MP H'!$D$5:$D$72,CLUBS!$B18,'MP H'!$AG$5:$AG$72,"&gt;0")+COUNTIFS('PO F'!$D$5:$D$72,CLUBS!$B18,'PO F'!$AG$5:$AG$72,"&gt;0")+COUNTIFS('PO H'!$D$5:$D$72,CLUBS!$B18,'PO H'!$AG$5:$AG$72,"&gt;0")+COUNTIFS('PU F'!$D$5:$D$72,CLUBS!$B18,'PU F'!$AG$5:$AG$72,"&gt;0")+COUNTIFS('PU H'!$D$5:$D$72,CLUBS!$B18,'PU H'!$AG$5:$AG$72,"&gt;0")+COUNTIFS('BE F'!$D$5:$D$72,CLUBS!$B18,'BE F'!$AG$5:$AG$72,"&gt;0")+COUNTIFS('BE H'!$D$5:$D$72,CLUBS!$B18,'BE H'!$AG$5:$AG$72,"&gt;0")+COUNTIFS('MI F'!$D$5:$D$72,CLUBS!$B18,'MI F'!$AG$5:$AG$72,"&gt;0")+COUNTIFS('MI H'!$D$5:$D$72,CLUBS!$B18,'MI H'!$AG$5:$AG$72,"&gt;0")+COUNTIFS('CA F'!$D$5:$D$72,CLUBS!$B18,'CA F'!$AG$5:$AG$72,"&gt;0")+COUNTIFS('CA H'!$D$5:$D$72,CLUBS!$B18,'CA H'!$AG$5:$AG$72,"&gt;0")+COUNTIFS('JU F'!$D$5:$D$72,CLUBS!$B18,'JU F'!$AG$5:$AG$72,"&gt;0")+COUNTIFS('JU H'!$D$5:$D$72,CLUBS!$B18,'JU H'!$AG$5:$AG$72,"&gt;0")</f>
        <v>0</v>
      </c>
      <c r="AF18" s="26">
        <f>SUMIF('MP F'!$D$5:$D$72,CLUBS!$B18,'MP F'!$AH$5:$AH$72)+SUMIF('MP H'!$D$5:$D$72,CLUBS!$B18,'MP H'!$AH$5:$AH$72)+SUMIF('PO F'!$D$5:$D$72,CLUBS!$B18,'PO F'!$AH$5:$AH$72)+SUMIF('PO H'!$D$5:$D$72,CLUBS!$B18,'PO H'!$AH$5:$AH$72)+SUMIF('PU F'!$D$5:$D$72,CLUBS!$B18,'PU F'!$AH$5:$AH$72)+SUMIF('PU H'!$D$5:$D$72,CLUBS!$B18,'PU H'!$AH$5:$AH$72)+SUMIF('BE F'!$D$5:$D$72,CLUBS!$B18,'BE F'!$AH$5:$AH$72)+SUMIF('BE H'!$D$5:$D$72,CLUBS!$B18,'BE H'!$AH$5:$AH$72)+SUMIF('MI F'!$D$5:$D$72,CLUBS!$B18,'MI F'!$AH$5:$AH$72)+SUMIF('MI H'!$D$5:$D$72,CLUBS!$B18,'MI H'!$AH$5:$AH$72)+SUMIF('CA F'!$D$5:$D$72,CLUBS!$B18,'CA F'!$AH$5:$AH$72)+SUMIF('CA H'!$D$5:$D$72,CLUBS!$B18,'CA H'!$AH$5:$AH$72)+SUMIF('JU F'!$D$5:$D$72,CLUBS!$B18,'JU F'!$AH$5:$AH$72)+SUMIF('JU H'!$D$5:$D$72,CLUBS!$B18,'JU H'!$AH$5:$AH$72)</f>
        <v>0</v>
      </c>
      <c r="AG18" s="16">
        <f t="shared" si="1"/>
        <v>0</v>
      </c>
      <c r="AH18" s="28">
        <f t="shared" si="2"/>
        <v>0</v>
      </c>
      <c r="AI18" s="29">
        <f t="shared" si="3"/>
        <v>0</v>
      </c>
      <c r="AJ18" s="14">
        <f>COUNTIF('Licenciés Jeunes 2023'!F:F,CLUBS!B18)</f>
        <v>0</v>
      </c>
      <c r="AK18" s="27">
        <f t="shared" si="4"/>
        <v>0</v>
      </c>
      <c r="AL18" s="22"/>
    </row>
    <row r="19" spans="1:38" ht="13.5">
      <c r="A19" s="34">
        <f t="shared" si="0"/>
        <v>15</v>
      </c>
      <c r="B19" s="64" t="s">
        <v>38</v>
      </c>
      <c r="C19" s="14">
        <f>COUNTIFS('MP F'!$D$5:$D$72,CLUBS!$B19,'MP F'!$E$5:$E$72,"&gt;0")+COUNTIFS('MP H'!$D$5:$D$72,CLUBS!$B19,'MP H'!$E$5:$E$72,"&gt;0")+COUNTIFS('PO F'!$D$5:$D$72,CLUBS!$B19,'PO F'!$E$5:$E$72,"&gt;0")+COUNTIFS('PO H'!$D$5:$D$72,CLUBS!$B19,'PO H'!$E$5:$E$72,"&gt;0")+COUNTIFS('PU F'!$D$5:$D$72,CLUBS!$B19,'PU F'!$E$5:$E$72,"&gt;0")+COUNTIFS('PU H'!$D$5:$D$72,CLUBS!$B19,'PU H'!$E$5:$E$72,"&gt;0")+COUNTIFS('BE F'!$D$5:$D$72,CLUBS!$B19,'BE F'!$E$5:$E$72,"&gt;0")+COUNTIFS('BE H'!$D$5:$D$72,CLUBS!$B19,'BE H'!$E$5:$E$72,"&gt;0")+COUNTIFS('MI F'!$D$5:$D$72,CLUBS!$B19,'MI F'!$E$5:$E$72,"&gt;0")+COUNTIFS('MI H'!$D$5:$D$72,CLUBS!$B19,'MI H'!$E$5:$E$72,"&gt;0")+COUNTIFS('CA F'!$D$5:$D$72,CLUBS!$B19,'CA F'!$E$5:$E$72,"&gt;0")+COUNTIFS('CA H'!$D$5:$D$72,CLUBS!$B19,'CA H'!$E$5:$E$72,"&gt;0")+COUNTIFS('JU F'!$D$5:$D$72,CLUBS!$B19,'JU F'!$E$5:$E$72,"&gt;0")+COUNTIFS('JU H'!$D$5:$D$72,CLUBS!$B19,'JU H'!$E$5:$E$72,"&gt;0")</f>
        <v>0</v>
      </c>
      <c r="D19" s="27">
        <f>SUMIF('MP F'!$D$5:$D$72,CLUBS!$B19,'MP F'!$F$5:$F$72)+SUMIF('MP H'!$D$5:$D$72,CLUBS!$B19,'MP H'!$F$5:$F$72)+SUMIF('PO F'!$D$5:$D$72,CLUBS!$B19,'PO F'!$F$5:$F$72)+SUMIF('PO H'!$D$5:$D$72,CLUBS!$B19,'PO H'!$F$5:$F$72)+SUMIF('PU F'!$D$5:$D$72,CLUBS!$B19,'PU F'!$F$5:$F$72)+SUMIF('PU H'!$D$5:$D$72,CLUBS!$B19,'PU H'!$F$5:$F$72)+SUMIF('BE F'!$D$5:$D$72,CLUBS!$B19,'BE F'!$F$5:$F$72)+SUMIF('BE H'!$D$5:$D$72,CLUBS!$B19,'BE H'!$F$5:$F$72)+SUMIF('MI F'!$D$5:$D$72,CLUBS!$B19,'MI F'!$F$5:$F$72)+SUMIF('MI H'!$D$5:$D$72,CLUBS!$B19,'MI H'!$F$5:$F$72)+SUMIF('CA F'!$D$5:$D$72,CLUBS!$B19,'CA F'!$F$5:$F$72)+SUMIF('CA H'!$D$5:$D$72,CLUBS!$B19,'CA H'!$F$5:$F$72)+SUMIF('JU F'!$D$5:$D$72,CLUBS!$B19,'JU F'!$F$5:$F$72)+SUMIF('JU H'!$D$5:$D$72,CLUBS!$B19,'JU H'!$F$5:$F$72)</f>
        <v>0</v>
      </c>
      <c r="E19" s="68">
        <f>COUNTIFS('MP F'!$D$5:$D$72,CLUBS!$B19,'MP F'!$G$5:$G$72,"&gt;0")+COUNTIFS('MP H'!$D$5:$D$72,CLUBS!$B19,'MP H'!$G$5:$G$72,"&gt;0")+COUNTIFS('PO F'!$D$5:$D$72,CLUBS!$B19,'PO F'!$G$5:$G$72,"&gt;0")+COUNTIFS('PO H'!$D$5:$D$72,CLUBS!$B19,'PO H'!$G$5:$G$72,"&gt;0")+COUNTIFS('PU F'!$D$5:$D$72,CLUBS!$B19,'PU F'!$G$5:$G$72,"&gt;0")+COUNTIFS('PU H'!$D$5:$D$72,CLUBS!$B19,'PU H'!$G$5:$G$72,"&gt;0")+COUNTIFS('BE F'!$D$5:$D$72,CLUBS!$B19,'BE F'!$G$5:$G$72,"&gt;0")+COUNTIFS('BE H'!$D$5:$D$72,CLUBS!$B19,'BE H'!$G$5:$G$72,"&gt;0")+COUNTIFS('MI F'!$D$5:$D$72,CLUBS!$B19,'MI F'!$G$5:$G$72,"&gt;0")+COUNTIFS('MI H'!$D$5:$D$72,CLUBS!$B19,'MI H'!$G$5:$G$72,"&gt;0")+COUNTIFS('CA F'!$D$5:$D$72,CLUBS!$B19,'CA F'!$G$5:$G$72,"&gt;0")+COUNTIFS('CA H'!$D$5:$D$72,CLUBS!$B19,'CA H'!$G$5:$G$72,"&gt;0")+COUNTIFS('JU F'!$D$5:$D$72,CLUBS!$B19,'JU F'!$G$5:$G$72,"&gt;0")+COUNTIFS('JU H'!$D$5:$D$72,CLUBS!$B19,'JU H'!$G$5:$G$72,"&gt;0")</f>
        <v>0</v>
      </c>
      <c r="F19" s="69">
        <f>SUMIF('MP F'!$D$5:$D$72,CLUBS!$B19,'MP F'!$H$5:$H$72)+SUMIF('MP H'!$D$5:$D$72,CLUBS!$B19,'MP H'!$H$5:$H$72)+SUMIF('PO F'!$D$5:$D$72,CLUBS!$B19,'PO F'!$H$5:$H$72)+SUMIF('PO H'!$D$5:$D$72,CLUBS!$B19,'PO H'!$H$5:$H$72)+SUMIF('PU F'!$D$5:$D$72,CLUBS!$B19,'PU F'!$H$5:$H$72)+SUMIF('PU H'!$D$5:$D$72,CLUBS!$B19,'PU H'!$H$5:$H$72)+SUMIF('BE F'!$D$5:$D$72,CLUBS!$B19,'BE F'!$H$5:$H$72)+SUMIF('BE H'!$D$5:$D$72,CLUBS!$B19,'BE H'!$H$5:$H$72)+SUMIF('MI F'!$D$5:$D$72,CLUBS!$B19,'MI F'!$H$5:$H$72)+SUMIF('MI H'!$D$5:$D$72,CLUBS!$B19,'MI H'!$H$5:$H$72)+SUMIF('CA F'!$D$5:$D$72,CLUBS!$B19,'CA F'!$H$5:$H$72)+SUMIF('CA H'!$D$5:$D$72,CLUBS!$B19,'CA H'!$H$5:$H$72)+SUMIF('JU F'!$D$5:$D$72,CLUBS!$B19,'JU F'!$H$5:$H$72)+SUMIF('JU H'!$D$5:$D$72,CLUBS!$B19,'JU H'!$H$5:$H$72)</f>
        <v>0</v>
      </c>
      <c r="G19" s="14">
        <f>COUNTIFS('MP F'!$D$5:$D$72,CLUBS!$B19,'MP F'!$I$5:$I$72,"&gt;0")+COUNTIFS('MP H'!$D$5:$D$72,CLUBS!$B19,'MP H'!$I$5:$I$72,"&gt;0")+COUNTIFS('PO F'!$D$5:$D$72,CLUBS!$B19,'PO F'!$I$5:$I$72,"&gt;0")+COUNTIFS('PO H'!$D$5:$D$72,CLUBS!$B19,'PO H'!$I$5:$I$72,"&gt;0")+COUNTIFS('PU F'!$D$5:$D$72,CLUBS!$B19,'PU F'!$I$5:$I$72,"&gt;0")+COUNTIFS('PU H'!$D$5:$D$72,CLUBS!$B19,'PU H'!$I$5:$I$72,"&gt;0")+COUNTIFS('BE F'!$D$5:$D$72,CLUBS!$B19,'BE F'!$I$5:$I$72,"&gt;0")+COUNTIFS('BE H'!$D$5:$D$72,CLUBS!$B19,'BE H'!$I$5:$I$72,"&gt;0")+COUNTIFS('MI F'!$D$5:$D$72,CLUBS!$B19,'MI F'!$I$5:$I$72,"&gt;0")+COUNTIFS('MI H'!$D$5:$D$72,CLUBS!$B19,'MI H'!$I$5:$I$72,"&gt;0")+COUNTIFS('CA F'!$D$5:$D$72,CLUBS!$B19,'CA F'!$I$5:$I$72,"&gt;0")+COUNTIFS('CA H'!$D$5:$D$72,CLUBS!$B19,'CA H'!$I$5:$I$72,"&gt;0")+COUNTIFS('JU F'!$D$5:$D$72,CLUBS!$B19,'JU F'!$I$5:$I$72,"&gt;0")+COUNTIFS('JU H'!$D$5:$D$72,CLUBS!$B19,'JU H'!$I$5:$I$72,"&gt;0")</f>
        <v>0</v>
      </c>
      <c r="H19" s="26">
        <f>SUMIF('MP F'!$D$5:$D$72,CLUBS!$B19,'MP F'!$J$5:$J$72)+SUMIF('MP H'!$D$5:$D$72,CLUBS!$B19,'MP H'!$J$5:$J$72)+SUMIF('PO F'!$D$5:$D$72,CLUBS!$B19,'PO F'!$J$5:$J$72)+SUMIF('PO H'!$D$5:$D$72,CLUBS!$B19,'PO H'!$J$5:$J$72)+SUMIF('PU F'!$D$5:$D$72,CLUBS!$B19,'PU F'!$J$5:$J$72)+SUMIF('PU H'!$D$5:$D$72,CLUBS!$B19,'PU H'!$J$5:$J$72)+SUMIF('BE F'!$D$5:$D$72,CLUBS!$B19,'BE F'!$J$5:$J$72)+SUMIF('BE H'!$D$5:$D$72,CLUBS!$B19,'BE H'!$J$5:$J$72)+SUMIF('MI F'!$D$5:$D$72,CLUBS!$B19,'MI F'!$J$5:$J$72)+SUMIF('MI H'!$D$5:$D$72,CLUBS!$B19,'MI H'!$J$5:$J$72)+SUMIF('CA F'!$D$5:$D$72,CLUBS!$B19,'CA F'!$J$5:$J$72)+SUMIF('CA H'!$D$5:$D$72,CLUBS!$B19,'CA H'!$J$5:$J$72)+SUMIF('JU F'!$D$5:$D$72,CLUBS!$B19,'JU F'!$J$5:$J$72)+SUMIF('JU H'!$D$5:$D$72,CLUBS!$B19,'JU H'!$J$5:$J$72)</f>
        <v>0</v>
      </c>
      <c r="I19" s="68">
        <f>COUNTIFS('MP F'!$D$5:$D$72,CLUBS!$B19,'MP F'!$K$5:$K$72,"&gt;0")+COUNTIFS('MP H'!$D$5:$D$72,CLUBS!$B19,'MP H'!$K$5:$K$72,"&gt;0")+COUNTIFS('PO F'!$D$5:$D$72,CLUBS!$B19,'PO F'!$K$5:$K$72,"&gt;0")+COUNTIFS('PO H'!$D$5:$D$72,CLUBS!$B19,'PO H'!$K$5:$K$72,"&gt;0")+COUNTIFS('PU F'!$D$5:$D$72,CLUBS!$B19,'PU F'!$K$5:$K$72,"&gt;0")+COUNTIFS('PU H'!$D$5:$D$72,CLUBS!$B19,'PU H'!$K$5:$K$72,"&gt;0")+COUNTIFS('BE F'!$D$5:$D$72,CLUBS!$B19,'BE F'!$K$5:$K$72,"&gt;0")+COUNTIFS('BE H'!$D$5:$D$72,CLUBS!$B19,'BE H'!$K$5:$K$72,"&gt;0")+COUNTIFS('MI F'!$D$5:$D$72,CLUBS!$B19,'MI F'!$K$5:$K$72,"&gt;0")+COUNTIFS('MI H'!$D$5:$D$72,CLUBS!$B19,'MI H'!$K$5:$K$72,"&gt;0")+COUNTIFS('CA F'!$D$5:$D$72,CLUBS!$B19,'CA F'!$K$5:$K$72,"&gt;0")+COUNTIFS('CA H'!$D$5:$D$72,CLUBS!$B19,'CA H'!$K$5:$K$72,"&gt;0")+COUNTIFS('JU F'!$D$5:$D$72,CLUBS!$B19,'JU F'!$K$5:$K$72,"&gt;0")+COUNTIFS('JU H'!$D$5:$D$72,CLUBS!$B19,'JU H'!$K$5:$K$72,"&gt;0")</f>
        <v>0</v>
      </c>
      <c r="J19" s="68">
        <f>SUMIF('MP F'!$D$5:$D$72,CLUBS!$B19,'MP F'!$L$5:$L$72)+SUMIF('MP H'!$D$5:$D$72,CLUBS!$B19,'MP H'!$L$5:$L$72)+SUMIF('PO F'!$D$5:$D$72,CLUBS!$B19,'PO F'!$L$5:$L$72)+SUMIF('PO H'!$D$5:$D$72,CLUBS!$B19,'PO H'!$L$5:$L$72)+SUMIF('PU F'!$D$5:$D$72,CLUBS!$B19,'PU F'!$L$5:$L$72)+SUMIF('PU H'!$D$5:$D$72,CLUBS!$B19,'PU H'!$L$5:$L$72)+SUMIF('BE F'!$D$5:$D$72,CLUBS!$B19,'BE F'!$L$5:$L$72)+SUMIF('BE H'!$D$5:$D$72,CLUBS!$B19,'BE H'!$L$5:$L$72)+SUMIF('MI F'!$D$5:$D$72,CLUBS!$B19,'MI F'!$L$5:$L$72)+SUMIF('MI H'!$D$5:$D$72,CLUBS!$B19,'MI H'!$L$5:$L$72)+SUMIF('CA F'!$D$5:$D$72,CLUBS!$B19,'CA F'!$L$5:$L$72)+SUMIF('CA H'!$D$5:$D$72,CLUBS!$B19,'CA H'!$L$5:$L$72)+SUMIF('JU F'!$D$5:$D$72,CLUBS!$B19,'JU F'!$L$5:$L$72)+SUMIF('JU H'!$D$5:$D$72,CLUBS!$B19,'JU H'!$L$5:$L$72)</f>
        <v>0</v>
      </c>
      <c r="K19" s="26">
        <f>COUNTIFS('MP F'!$D$5:$D$72,CLUBS!$B19,'MP F'!$M$5:$M$72,"&gt;0")+COUNTIFS('MP H'!$D$5:$D$72,CLUBS!$B19,'MP H'!$M$5:$M$72,"&gt;0")+COUNTIFS('PO F'!$D$5:$D$72,CLUBS!$B19,'PO F'!$M$5:$M$72,"&gt;0")+COUNTIFS('PO H'!$D$5:$D$72,CLUBS!$B19,'PO H'!$M$5:$M$72,"&gt;0")+COUNTIFS('PU F'!$D$5:$D$72,CLUBS!$B19,'PU F'!$M$5:$M$72,"&gt;0")+COUNTIFS('PU H'!$D$5:$D$72,CLUBS!$B19,'PU H'!$M$5:$M$72,"&gt;0")+COUNTIFS('BE F'!$D$5:$D$72,CLUBS!$B19,'BE F'!$M$5:$M$72,"&gt;0")+COUNTIFS('BE H'!$D$5:$D$72,CLUBS!$B19,'BE H'!$M$5:$M$72,"&gt;0")+COUNTIFS('MI F'!$D$5:$D$72,CLUBS!$B19,'MI F'!$M$5:$M$72,"&gt;0")+COUNTIFS('MI H'!$D$5:$D$72,CLUBS!$B19,'MI H'!$M$5:$M$72,"&gt;0")+COUNTIFS('CA F'!$D$5:$D$72,CLUBS!$B19,'CA F'!$M$5:$M$72,"&gt;0")+COUNTIFS('CA H'!$D$5:$D$72,CLUBS!$B19,'CA H'!$M$5:$M$72,"&gt;0")+COUNTIFS('JU F'!$D$5:$D$72,CLUBS!$B19,'JU F'!$M$5:$M$72,"&gt;0")+COUNTIFS('JU H'!$D$5:$D$72,CLUBS!$B19,'JU H'!$M$5:$M$72,"&gt;0")</f>
        <v>0</v>
      </c>
      <c r="L19" s="26">
        <f>SUMIF('MP F'!$D$5:$D$72,CLUBS!$B19,'MP F'!$N$5:$N$72)+SUMIF('MP H'!$D$5:$D$72,CLUBS!$B19,'MP H'!$N$5:$N$72)+SUMIF('PO F'!$D$5:$D$72,CLUBS!$B19,'PO F'!$N$5:$N$72)+SUMIF('PO H'!$D$5:$D$72,CLUBS!$B19,'PO H'!$N$5:$N$72)+SUMIF('PU F'!$D$5:$D$72,CLUBS!$B19,'PU F'!$N$5:$N$72)+SUMIF('PU H'!$D$5:$D$72,CLUBS!$B19,'PU H'!$N$5:$N$72)+SUMIF('BE F'!$D$5:$D$72,CLUBS!$B19,'BE F'!$N$5:$N$72)+SUMIF('BE H'!$D$5:$D$72,CLUBS!$B19,'BE H'!$N$5:$N$72)+SUMIF('MI F'!$D$5:$D$72,CLUBS!$B19,'MI F'!$N$5:$N$72)+SUMIF('MI H'!$D$5:$D$72,CLUBS!$B19,'MI H'!$N$5:$N$72)+SUMIF('CA F'!$D$5:$D$72,CLUBS!$B19,'CA F'!$N$5:$N$72)+SUMIF('CA H'!$D$5:$D$72,CLUBS!$B19,'CA H'!$N$5:$N$72)+SUMIF('JU F'!$D$5:$D$72,CLUBS!$B19,'JU F'!$N$5:$N$72)+SUMIF('JU H'!$D$5:$D$72,CLUBS!$B19,'JU H'!$N$5:$N$72)</f>
        <v>0</v>
      </c>
      <c r="M19" s="68">
        <f>COUNTIFS('MP F'!$D$5:$D$72,CLUBS!$B19,'MP F'!$O$5:$O$72,"&gt;0")+COUNTIFS('MP H'!$D$5:$D$72,CLUBS!$B19,'MP H'!$O$5:$O$72,"&gt;0")+COUNTIFS('PO F'!$D$5:$D$72,CLUBS!$B19,'PO F'!$O$5:$O$72,"&gt;0")+COUNTIFS('PO H'!$D$5:$D$72,CLUBS!$B19,'PO H'!$O$5:$O$72,"&gt;0")+COUNTIFS('PU F'!$D$5:$D$72,CLUBS!$B19,'PU F'!$O$5:$O$72,"&gt;0")+COUNTIFS('PU H'!$D$5:$D$72,CLUBS!$B19,'PU H'!$O$5:$O$72,"&gt;0")+COUNTIFS('BE F'!$D$5:$D$72,CLUBS!$B19,'BE F'!$O$5:$O$72,"&gt;0")+COUNTIFS('BE H'!$D$5:$D$72,CLUBS!$B19,'BE H'!$O$5:$O$72,"&gt;0")+COUNTIFS('MI F'!$D$5:$D$72,CLUBS!$B19,'MI F'!$O$5:$O$72,"&gt;0")+COUNTIFS('MI H'!$D$5:$D$72,CLUBS!$B19,'MI H'!$O$5:$O$72,"&gt;0")+COUNTIFS('CA F'!$D$5:$D$72,CLUBS!$B19,'CA F'!$O$5:$O$72,"&gt;0")+COUNTIFS('CA H'!$D$5:$D$72,CLUBS!$B19,'CA H'!$O$5:$O$72,"&gt;0")+COUNTIFS('JU F'!$D$5:$D$72,CLUBS!$B19,'JU F'!$O$5:$O$72,"&gt;0")+COUNTIFS('JU H'!$D$5:$D$72,CLUBS!$B19,'JU H'!$O$5:$O$72,"&gt;0")</f>
        <v>0</v>
      </c>
      <c r="N19" s="68">
        <f>SUMIF('MP F'!$D$5:$D$72,CLUBS!$B19,'MP F'!$P$5:$P$72)+SUMIF('MP H'!$D$5:$D$72,CLUBS!$B19,'MP H'!$P$5:$P$72)+SUMIF('PO F'!$D$5:$D$72,CLUBS!$B19,'PO F'!$P$5:$P$72)+SUMIF('PO H'!$D$5:$D$72,CLUBS!$B19,'PO H'!$P$5:$P$72)+SUMIF('PU F'!$D$5:$D$72,CLUBS!$B19,'PU F'!$P$5:$P$72)+SUMIF('PU H'!$D$5:$D$72,CLUBS!$B19,'PU H'!$P$5:$P$72)+SUMIF('BE F'!$D$5:$D$72,CLUBS!$B19,'BE F'!$P$5:$P$72)+SUMIF('BE H'!$D$5:$D$72,CLUBS!$B19,'BE H'!$P$5:$P$72)+SUMIF('MI F'!$D$5:$D$72,CLUBS!$B19,'MI F'!$P$5:$P$72)+SUMIF('MI H'!$D$5:$D$72,CLUBS!$B19,'MI H'!$P$5:$P$72)+SUMIF('CA F'!$D$5:$D$72,CLUBS!$B19,'CA F'!$P$5:$P$72)+SUMIF('CA H'!$D$5:$D$72,CLUBS!$B19,'CA H'!$P$5:$P$72)+SUMIF('JU F'!$D$5:$D$72,CLUBS!$B19,'JU F'!$P$5:$P$72)+SUMIF('JU H'!$D$5:$D$72,CLUBS!$B19,'JU H'!$P$5:$P$72)</f>
        <v>0</v>
      </c>
      <c r="O19" s="26">
        <f>COUNTIFS('MP F'!$D$5:$D$72,CLUBS!$B19,'MP F'!$Q$5:$Q$72,"&gt;0")+COUNTIFS('MP H'!$D$5:$D$72,CLUBS!$B19,'MP H'!$Q$5:$Q$72,"&gt;0")+COUNTIFS('PO F'!$D$5:$D$72,CLUBS!$B19,'PO F'!$Q$5:$Q$72,"&gt;0")+COUNTIFS('PO H'!$D$5:$D$72,CLUBS!$B19,'PO H'!$Q$5:$Q$72,"&gt;0")+COUNTIFS('PU F'!$D$5:$D$72,CLUBS!$B19,'PU F'!$Q$5:$Q$72,"&gt;0")+COUNTIFS('PU H'!$D$5:$D$72,CLUBS!$B19,'PU H'!$Q$5:$Q$72,"&gt;0")+COUNTIFS('BE F'!$D$5:$D$72,CLUBS!$B19,'BE F'!$Q$5:$Q$72,"&gt;0")+COUNTIFS('BE H'!$D$5:$D$72,CLUBS!$B19,'BE H'!$Q$5:$Q$72,"&gt;0")+COUNTIFS('MI F'!$D$5:$D$72,CLUBS!$B19,'MI F'!$Q$5:$Q$72,"&gt;0")+COUNTIFS('MI H'!$D$5:$D$72,CLUBS!$B19,'MI H'!$Q$5:$Q$72,"&gt;0")+COUNTIFS('CA F'!$D$5:$D$72,CLUBS!$B19,'CA F'!$Q$5:$Q$72,"&gt;0")+COUNTIFS('CA H'!$D$5:$D$72,CLUBS!$B19,'CA H'!$Q$5:$Q$72,"&gt;0")+COUNTIFS('JU F'!$D$5:$D$72,CLUBS!$B19,'JU F'!$Q$5:$Q$72,"&gt;0")+COUNTIFS('JU H'!$D$5:$D$72,CLUBS!$B19,'JU H'!$Q$5:$Q$72,"&gt;0")</f>
        <v>0</v>
      </c>
      <c r="P19" s="26">
        <f>SUMIF('MP F'!$D$5:$D$72,CLUBS!$B19,'MP F'!$R$5:$R$72)+SUMIF('MP H'!$D$5:$D$72,CLUBS!$B19,'MP H'!$R$5:$R$72)+SUMIF('PO F'!$D$5:$D$72,CLUBS!$B19,'PO F'!$R$5:$R$72)+SUMIF('PO H'!$D$5:$D$72,CLUBS!$B19,'PO H'!$R$5:$R$72)+SUMIF('PU F'!$D$5:$D$72,CLUBS!$B19,'PU F'!$R$5:$R$72)+SUMIF('PU H'!$D$5:$D$72,CLUBS!$B19,'PU H'!$R$5:$R$72)+SUMIF('BE F'!$D$5:$D$72,CLUBS!$B19,'BE F'!$R$5:$R$72)+SUMIF('BE H'!$D$5:$D$72,CLUBS!$B19,'BE H'!$R$5:$R$72)+SUMIF('MI F'!$D$5:$D$72,CLUBS!$B19,'MI F'!$R$5:$R$72)+SUMIF('MI H'!$D$5:$D$72,CLUBS!$B19,'MI H'!$R$5:$R$72)+SUMIF('CA F'!$D$5:$D$72,CLUBS!$B19,'CA F'!$R$5:$R$72)+SUMIF('CA H'!$D$5:$D$72,CLUBS!$B19,'CA H'!$R$5:$R$72)+SUMIF('JU F'!$D$5:$D$72,CLUBS!$B19,'JU F'!$R$5:$R$72)+SUMIF('JU H'!$D$5:$D$72,CLUBS!$B19,'JU H'!$R$5:$R$72)</f>
        <v>0</v>
      </c>
      <c r="Q19" s="68">
        <f>COUNTIFS('MP F'!$D$5:$D$72,CLUBS!$B19,'MP F'!$S$5:$S$72,"&gt;0")+COUNTIFS('MP H'!$D$5:$D$72,CLUBS!$B19,'MP H'!$S$5:$S$72,"&gt;0")+COUNTIFS('PO F'!$D$5:$D$72,CLUBS!$B19,'PO F'!$S$5:$S$72,"&gt;0")+COUNTIFS('PO H'!$D$5:$D$72,CLUBS!$B19,'PO H'!$S$5:$S$72,"&gt;0")+COUNTIFS('PU F'!$D$5:$D$72,CLUBS!$B19,'PU F'!$S$5:$S$72,"&gt;0")+COUNTIFS('PU H'!$D$5:$D$72,CLUBS!$B19,'PU H'!$S$5:$S$72,"&gt;0")+COUNTIFS('BE F'!$D$5:$D$72,CLUBS!$B19,'BE F'!$S$5:$S$72,"&gt;0")+COUNTIFS('BE H'!$D$5:$D$72,CLUBS!$B19,'BE H'!$S$5:$S$72,"&gt;0")+COUNTIFS('MI F'!$D$5:$D$72,CLUBS!$B19,'MI F'!$S$5:$S$72,"&gt;0")+COUNTIFS('MI H'!$D$5:$D$72,CLUBS!$B19,'MI H'!$S$5:$S$72,"&gt;0")+COUNTIFS('CA F'!$D$5:$D$72,CLUBS!$B19,'CA F'!$S$5:$S$72,"&gt;0")+COUNTIFS('CA H'!$D$5:$D$72,CLUBS!$B19,'CA H'!$S$5:$S$72,"&gt;0")+COUNTIFS('JU F'!$D$5:$D$72,CLUBS!$B19,'JU F'!$S$5:$S$72,"&gt;0")+COUNTIFS('JU H'!$D$5:$D$72,CLUBS!$B19,'JU H'!$S$5:$S$72,"&gt;0")</f>
        <v>0</v>
      </c>
      <c r="R19" s="68">
        <f>SUMIF('MP F'!$D$5:$D$72,CLUBS!$B19,'MP F'!$T$5:$T$72)+SUMIF('MP H'!$D$5:$D$72,CLUBS!$B19,'MP H'!$T$5:$T$72)+SUMIF('PO F'!$D$5:$D$72,CLUBS!$B19,'PO F'!$T$5:$T$72)+SUMIF('PO H'!$D$5:$D$72,CLUBS!$B19,'PO H'!$T$5:$T$72)+SUMIF('PU F'!$D$5:$D$72,CLUBS!$B19,'PU F'!$T$5:$T$72)+SUMIF('PU H'!$D$5:$D$72,CLUBS!$B19,'PU H'!$T$5:$T$72)+SUMIF('BE F'!$D$5:$D$72,CLUBS!$B19,'BE F'!$T$5:$T$72)+SUMIF('BE H'!$D$5:$D$72,CLUBS!$B19,'BE H'!$T$5:$T$72)+SUMIF('MI F'!$D$5:$D$72,CLUBS!$B19,'MI F'!$T$5:$T$72)+SUMIF('MI H'!$D$5:$D$72,CLUBS!$B19,'MI H'!$T$5:$T$72)+SUMIF('CA F'!$D$5:$D$72,CLUBS!$B19,'CA F'!$T$5:$T$72)+SUMIF('CA H'!$D$5:$D$72,CLUBS!$B19,'CA H'!$T$5:$T$72)+SUMIF('JU F'!$D$5:$D$72,CLUBS!$B19,'JU F'!$T$5:$T$72)+SUMIF('JU H'!$D$5:$D$72,CLUBS!$B19,'JU H'!$T$5:$T$72)</f>
        <v>0</v>
      </c>
      <c r="S19" s="26">
        <f>COUNTIFS('MP F'!$D$5:$D$72,CLUBS!$B19,'MP F'!$U$5:$U$72,"&gt;0")+COUNTIFS('MP H'!$D$5:$D$72,CLUBS!$B19,'MP H'!$U$5:$U$72,"&gt;0")+COUNTIFS('PO F'!$D$5:$D$72,CLUBS!$B19,'PO F'!$U$5:$U$72,"&gt;0")+COUNTIFS('PO H'!$D$5:$D$72,CLUBS!$B19,'PO H'!$U$5:$U$72,"&gt;0")+COUNTIFS('PU F'!$D$5:$D$72,CLUBS!$B19,'PU F'!$U$5:$U$72,"&gt;0")+COUNTIFS('PU H'!$D$5:$D$72,CLUBS!$B19,'PU H'!$U$5:$U$72,"&gt;0")+COUNTIFS('BE F'!$D$5:$D$72,CLUBS!$B19,'BE F'!$U$5:$U$72,"&gt;0")+COUNTIFS('BE H'!$D$5:$D$72,CLUBS!$B19,'BE H'!$U$5:$U$72,"&gt;0")+COUNTIFS('MI F'!$D$5:$D$72,CLUBS!$B19,'MI F'!$U$5:$U$72,"&gt;0")+COUNTIFS('MI H'!$D$5:$D$72,CLUBS!$B19,'MI H'!$U$5:$U$72,"&gt;0")+COUNTIFS('CA F'!$D$5:$D$72,CLUBS!$B19,'CA F'!$U$5:$U$72,"&gt;0")+COUNTIFS('CA H'!$D$5:$D$72,CLUBS!$B19,'CA H'!$U$5:$U$72,"&gt;0")+COUNTIFS('JU F'!$D$5:$D$72,CLUBS!$B19,'JU F'!$U$5:$U$72,"&gt;0")+COUNTIFS('JU H'!$D$5:$D$72,CLUBS!$B19,'JU H'!$U$5:$U$72,"&gt;0")</f>
        <v>0</v>
      </c>
      <c r="T19" s="26">
        <f>SUMIF('MP F'!$D$5:$D$72,CLUBS!$B19,'MP F'!$V$5:$V$72)+SUMIF('MP H'!$D$5:$D$72,CLUBS!$B19,'MP H'!$V$5:$V$72)+SUMIF('PO F'!$D$5:$D$72,CLUBS!$B19,'PO F'!$V$5:$V$72)+SUMIF('PO H'!$D$5:$D$72,CLUBS!$B19,'PO H'!$V$5:$V$72)+SUMIF('PU F'!$D$5:$D$72,CLUBS!$B19,'PU F'!$V$5:$V$72)+SUMIF('PU H'!$D$5:$D$72,CLUBS!$B19,'PU H'!$V$5:$V$72)+SUMIF('BE F'!$D$5:$D$72,CLUBS!$B19,'BE F'!$V$5:$V$72)+SUMIF('BE H'!$D$5:$D$72,CLUBS!$B19,'BE H'!$V$5:$V$72)+SUMIF('MI F'!$D$5:$D$72,CLUBS!$B19,'MI F'!$V$5:$V$72)+SUMIF('MI H'!$D$5:$D$72,CLUBS!$B19,'MI H'!$V$5:$V$72)+SUMIF('CA F'!$D$5:$D$72,CLUBS!$B19,'CA F'!$V$5:$V$72)+SUMIF('CA H'!$D$5:$D$72,CLUBS!$B19,'CA H'!$V$5:$V$72)+SUMIF('JU F'!$D$5:$D$72,CLUBS!$B19,'JU F'!$V$5:$V$72)+SUMIF('JU H'!$D$5:$D$72,CLUBS!$B19,'JU H'!$V$5:$V$72)</f>
        <v>0</v>
      </c>
      <c r="U19" s="68">
        <f>COUNTIFS('MP F'!$D$5:$D$72,CLUBS!$B19,'MP F'!$W$5:$W$72,"&gt;0")+COUNTIFS('MP H'!$D$5:$D$72,CLUBS!$B19,'MP H'!$W$5:$W$72,"&gt;0")+COUNTIFS('PO F'!$D$5:$D$72,CLUBS!$B19,'PO F'!$W$5:$W$72,"&gt;0")+COUNTIFS('PO H'!$D$5:$D$72,CLUBS!$B19,'PO H'!$W$5:$W$72,"&gt;0")+COUNTIFS('PU F'!$D$5:$D$72,CLUBS!$B19,'PU F'!$W$5:$W$72,"&gt;0")+COUNTIFS('PU H'!$D$5:$D$72,CLUBS!$B19,'PU H'!$W$5:$W$72,"&gt;0")+COUNTIFS('BE F'!$D$5:$D$72,CLUBS!$B19,'BE F'!$W$5:$W$72,"&gt;0")+COUNTIFS('BE H'!$D$5:$D$72,CLUBS!$B19,'BE H'!$W$5:$W$72,"&gt;0")+COUNTIFS('MI F'!$D$5:$D$72,CLUBS!$B19,'MI F'!$W$5:$W$72,"&gt;0")+COUNTIFS('MI H'!$D$5:$D$72,CLUBS!$B19,'MI H'!$W$5:$W$72,"&gt;0")+COUNTIFS('CA F'!$D$5:$D$72,CLUBS!$B19,'CA F'!$W$5:$W$72,"&gt;0")+COUNTIFS('CA H'!$D$5:$D$72,CLUBS!$B19,'CA H'!$W$5:$W$72,"&gt;0")+COUNTIFS('JU F'!$D$5:$D$72,CLUBS!$B19,'JU F'!$W$5:$W$72,"&gt;0")+COUNTIFS('JU H'!$D$5:$D$72,CLUBS!$B19,'JU H'!$W$5:$W$72,"&gt;0")</f>
        <v>0</v>
      </c>
      <c r="V19" s="68">
        <f>SUMIF('MP F'!$D$5:$D$72,CLUBS!$B19,'MP F'!$X$5:$X$72)+SUMIF('MP H'!$D$5:$D$72,CLUBS!$B19,'MP H'!$X$5:$X$72)+SUMIF('PO F'!$D$5:$D$72,CLUBS!$B19,'PO F'!$X$5:$X$72)+SUMIF('PO H'!$D$5:$D$72,CLUBS!$B19,'PO H'!$X$5:$X$72)+SUMIF('PU F'!$D$5:$D$72,CLUBS!$B19,'PU F'!$X$5:$X$72)+SUMIF('PU H'!$D$5:$D$72,CLUBS!$B19,'PU H'!$X$5:$X$72)+SUMIF('BE F'!$D$5:$D$72,CLUBS!$B19,'BE F'!$X$5:$X$72)+SUMIF('BE H'!$D$5:$D$72,CLUBS!$B19,'BE H'!$X$5:$X$72)+SUMIF('MI F'!$D$5:$D$72,CLUBS!$B19,'MI F'!$X$5:$X$72)+SUMIF('MI H'!$D$5:$D$72,CLUBS!$B19,'MI H'!$X$5:$X$72)+SUMIF('CA F'!$D$5:$D$72,CLUBS!$B19,'CA F'!$X$5:$X$72)+SUMIF('CA H'!$D$5:$D$72,CLUBS!$B19,'CA H'!$X$5:$X$72)+SUMIF('JU F'!$D$5:$D$72,CLUBS!$B19,'JU F'!$X$5:$X$72)+SUMIF('JU H'!$D$5:$D$72,CLUBS!$B19,'JU H'!$X$5:$X$72)</f>
        <v>0</v>
      </c>
      <c r="W19" s="26">
        <f>COUNTIFS('MP F'!$D$5:$D$72,CLUBS!$B19,'MP F'!$Y$5:$Y$72,"&gt;0")+COUNTIFS('MP H'!$D$5:$D$72,CLUBS!$B19,'MP H'!$Y$5:$Y$72,"&gt;0")+COUNTIFS('PO F'!$D$5:$D$72,CLUBS!$B19,'PO F'!$Y$5:$Y$72,"&gt;0")+COUNTIFS('PO H'!$D$5:$D$72,CLUBS!$B19,'PO H'!$Y$5:$Y$72,"&gt;0")+COUNTIFS('PU F'!$D$5:$D$72,CLUBS!$B19,'PU F'!$Y$5:$Y$72,"&gt;0")+COUNTIFS('PU H'!$D$5:$D$72,CLUBS!$B19,'PU H'!$Y$5:$Y$72,"&gt;0")+COUNTIFS('BE F'!$D$5:$D$72,CLUBS!$B19,'BE F'!$Y$5:$Y$72,"&gt;0")+COUNTIFS('BE H'!$D$5:$D$72,CLUBS!$B19,'BE H'!$Y$5:$Y$72,"&gt;0")+COUNTIFS('MI F'!$D$5:$D$72,CLUBS!$B19,'MI F'!$Y$5:$Y$72,"&gt;0")+COUNTIFS('MI H'!$D$5:$D$72,CLUBS!$B19,'MI H'!$Y$5:$Y$72,"&gt;0")+COUNTIFS('CA F'!$D$5:$D$72,CLUBS!$B19,'CA F'!$Y$5:$Y$72,"&gt;0")+COUNTIFS('CA H'!$D$5:$D$72,CLUBS!$B19,'CA H'!$Y$5:$Y$72,"&gt;0")+COUNTIFS('JU F'!$D$5:$D$72,CLUBS!$B19,'JU F'!$Y$5:$Y$72,"&gt;0")+COUNTIFS('JU H'!$D$5:$D$72,CLUBS!$B19,'JU H'!$Y$5:$Y$72,"&gt;0")</f>
        <v>0</v>
      </c>
      <c r="X19" s="26">
        <f>SUMIF('MP F'!$D$5:$D$72,CLUBS!$B19,'MP F'!$Z$5:$Z$72)+SUMIF('MP H'!$D$5:$D$72,CLUBS!$B19,'MP H'!$Z$5:$Z$72)+SUMIF('PO F'!$D$5:$D$72,CLUBS!$B19,'PO F'!$Z$5:$Z$72)+SUMIF('PO H'!$D$5:$D$72,CLUBS!$B19,'PO H'!$Z$5:$Z$72)+SUMIF('PU F'!$D$5:$D$72,CLUBS!$B19,'PU F'!$Z$5:$Z$72)+SUMIF('PU H'!$D$5:$D$72,CLUBS!$B19,'PU H'!$Z$5:$Z$72)+SUMIF('BE F'!$D$5:$D$72,CLUBS!$B19,'BE F'!$Z$5:$Z$72)+SUMIF('BE H'!$D$5:$D$72,CLUBS!$B19,'BE H'!$Z$5:$Z$72)+SUMIF('MI F'!$D$5:$D$72,CLUBS!$B19,'MI F'!$Z$5:$Z$72)+SUMIF('MI H'!$D$5:$D$72,CLUBS!$B19,'MI H'!$Z$5:$Z$72)+SUMIF('CA F'!$D$5:$D$72,CLUBS!$B19,'CA F'!$Z$5:$Z$72)+SUMIF('CA H'!$D$5:$D$72,CLUBS!$B19,'CA H'!$Z$5:$Z$72)+SUMIF('JU F'!$D$5:$D$72,CLUBS!$B19,'JU F'!$Z$5:$Z$72)+SUMIF('JU H'!$D$5:$D$72,CLUBS!$B19,'JU H'!$Z$5:$Z$72)</f>
        <v>0</v>
      </c>
      <c r="Y19" s="26">
        <f>COUNTIFS('MP F'!$D$5:$D$72,CLUBS!$B19,'MP F'!$AA$5:$AA$72,"&gt;0")+COUNTIFS('MP H'!$D$5:$D$72,CLUBS!$B19,'MP H'!$AA$5:$AA$72,"&gt;0")+COUNTIFS('PO F'!$D$5:$D$72,CLUBS!$B19,'PO F'!$AA$5:$AA$72,"&gt;0")+COUNTIFS('PO H'!$D$5:$D$72,CLUBS!$B19,'PO H'!$AA$5:$AA$72,"&gt;0")+COUNTIFS('PU F'!$D$5:$D$72,CLUBS!$B19,'PU F'!$AA$5:$AA$72,"&gt;0")+COUNTIFS('PU H'!$D$5:$D$72,CLUBS!$B19,'PU H'!$AA$5:$AA$72,"&gt;0")+COUNTIFS('BE F'!$D$5:$D$72,CLUBS!$B19,'BE F'!$AA$5:$AA$72,"&gt;0")+COUNTIFS('BE H'!$D$5:$D$72,CLUBS!$B19,'BE H'!$AA$5:$AA$72,"&gt;0")+COUNTIFS('MI F'!$D$5:$D$72,CLUBS!$B19,'MI F'!$AA$5:$AA$72,"&gt;0")+COUNTIFS('MI H'!$D$5:$D$72,CLUBS!$B19,'MI H'!$AA$5:$AA$72,"&gt;0")+COUNTIFS('CA F'!$D$5:$D$72,CLUBS!$B19,'CA F'!$AA$5:$AA$72,"&gt;0")+COUNTIFS('CA H'!$D$5:$D$72,CLUBS!$B19,'CA H'!$AA$5:$AA$72,"&gt;0")+COUNTIFS('JU F'!$D$5:$D$72,CLUBS!$B19,'JU F'!$AA$5:$AA$72,"&gt;0")+COUNTIFS('JU H'!$D$5:$D$72,CLUBS!$B19,'JU H'!$AA$5:$AA$72,"&gt;0")</f>
        <v>0</v>
      </c>
      <c r="Z19" s="26">
        <f>SUMIF('MP F'!$D$5:$D$72,CLUBS!$B19,'MP F'!$AB$5:$AB$72)+SUMIF('MP H'!$D$5:$D$72,CLUBS!$B19,'MP H'!$AB$5:$AB$72)+SUMIF('PO F'!$D$5:$D$72,CLUBS!$B19,'PO F'!$AB$5:$AB$72)+SUMIF('PO H'!$D$5:$D$72,CLUBS!$B19,'PO H'!$AB$5:$AB$72)+SUMIF('PU F'!$D$5:$D$72,CLUBS!$B19,'PU F'!$AB$5:$AB$72)+SUMIF('PU H'!$D$5:$D$72,CLUBS!$B19,'PU H'!$AB$5:$AB$72)+SUMIF('BE F'!$D$5:$D$72,CLUBS!$B19,'BE F'!$AB$5:$AB$72)+SUMIF('BE H'!$D$5:$D$72,CLUBS!$B19,'BE H'!$AB$5:$AB$72)+SUMIF('MI F'!$D$5:$D$72,CLUBS!$B19,'MI F'!$AB$5:$AB$72)+SUMIF('MI H'!$D$5:$D$72,CLUBS!$B19,'MI H'!$AB$5:$AB$72)+SUMIF('CA F'!$D$5:$D$72,CLUBS!$B19,'CA F'!$AB$5:$AB$72)+SUMIF('CA H'!$D$5:$D$72,CLUBS!$B19,'CA H'!$AB$5:$AB$72)+SUMIF('JU F'!$D$5:$D$72,CLUBS!$B19,'JU F'!$AB$5:$AB$72)+SUMIF('JU H'!$D$5:$D$72,CLUBS!$B19,'JU H'!$AB$5:$AB$72)</f>
        <v>0</v>
      </c>
      <c r="AA19" s="26">
        <f>COUNTIFS('MP F'!$D$5:$D$72,CLUBS!$B19,'MP F'!$AC$5:$AC$72,"&gt;0")+COUNTIFS('MP H'!$D$5:$D$72,CLUBS!$B19,'MP H'!$AC$5:$AC$72,"&gt;0")+COUNTIFS('PO F'!$D$5:$D$72,CLUBS!$B19,'PO F'!$AC$5:$AC$72,"&gt;0")+COUNTIFS('PO H'!$D$5:$D$72,CLUBS!$B19,'PO H'!$AC$5:$AC$72,"&gt;0")+COUNTIFS('PU F'!$D$5:$D$72,CLUBS!$B19,'PU F'!$AC$5:$AC$72,"&gt;0")+COUNTIFS('PU H'!$D$5:$D$72,CLUBS!$B19,'PU H'!$AC$5:$AC$72,"&gt;0")+COUNTIFS('BE F'!$D$5:$D$72,CLUBS!$B19,'BE F'!$AC$5:$AC$72,"&gt;0")+COUNTIFS('BE H'!$D$5:$D$72,CLUBS!$B19,'BE H'!$AC$5:$AC$72,"&gt;0")+COUNTIFS('MI F'!$D$5:$D$72,CLUBS!$B19,'MI F'!$AC$5:$AC$72,"&gt;0")+COUNTIFS('MI H'!$D$5:$D$72,CLUBS!$B19,'MI H'!$AC$5:$AC$72,"&gt;0")+COUNTIFS('CA F'!$D$5:$D$72,CLUBS!$B19,'CA F'!$AC$5:$AC$72,"&gt;0")+COUNTIFS('CA H'!$D$5:$D$72,CLUBS!$B19,'CA H'!$AC$5:$AC$72,"&gt;0")+COUNTIFS('JU F'!$D$5:$D$72,CLUBS!$B19,'JU F'!$AC$5:$AC$72,"&gt;0")+COUNTIFS('JU H'!$D$5:$D$72,CLUBS!$B19,'JU H'!$AC$5:$AC$72,"&gt;0")</f>
        <v>0</v>
      </c>
      <c r="AB19" s="26">
        <f>SUMIF('MP F'!$D$5:$D$72,CLUBS!$B19,'MP F'!$AD$5:$AD$72)+SUMIF('MP H'!$D$5:$D$72,CLUBS!$B19,'MP H'!$AD$5:$AD$72)+SUMIF('PO F'!$D$5:$D$72,CLUBS!$B19,'PO F'!$AD$5:$AD$72)+SUMIF('PO H'!$D$5:$D$72,CLUBS!$B19,'PO H'!$AD$5:$AD$72)+SUMIF('PU F'!$D$5:$D$72,CLUBS!$B19,'PU F'!$AD$5:$AD$72)+SUMIF('PU H'!$D$5:$D$72,CLUBS!$B19,'PU H'!$AD$5:$AD$72)+SUMIF('BE F'!$D$5:$D$72,CLUBS!$B19,'BE F'!$AD$5:$AD$72)+SUMIF('BE H'!$D$5:$D$72,CLUBS!$B19,'BE H'!$AD$5:$AD$72)+SUMIF('MI F'!$D$5:$D$72,CLUBS!$B19,'MI F'!$AD$5:$AD$72)+SUMIF('MI H'!$D$5:$D$72,CLUBS!$B19,'MI H'!$AD$5:$AD$72)+SUMIF('CA F'!$D$5:$D$72,CLUBS!$B19,'CA F'!$AD$5:$AD$72)+SUMIF('CA H'!$D$5:$D$72,CLUBS!$B19,'CA H'!$AD$5:$AD$72)+SUMIF('JU F'!$D$5:$D$72,CLUBS!$B19,'JU F'!$AD$5:$AD$72)+SUMIF('JU H'!$D$5:$D$72,CLUBS!$B19,'JU H'!$AD$5:$AD$72)</f>
        <v>0</v>
      </c>
      <c r="AC19" s="26">
        <f>COUNTIFS('MP F'!$D$5:$D$72,CLUBS!$B19,'MP F'!$AE$5:$AE$72,"&gt;0")+COUNTIFS('MP H'!$D$5:$D$72,CLUBS!$B19,'MP H'!$AE$5:$AE$72,"&gt;0")+COUNTIFS('PO F'!$D$5:$D$72,CLUBS!$B19,'PO F'!$AE$5:$AE$72,"&gt;0")+COUNTIFS('PO H'!$D$5:$D$72,CLUBS!$B19,'PO H'!$AE$5:$AE$72,"&gt;0")+COUNTIFS('PU F'!$D$5:$D$72,CLUBS!$B19,'PU F'!$AE$5:$AE$72,"&gt;0")+COUNTIFS('PU H'!$D$5:$D$72,CLUBS!$B19,'PU H'!$AE$5:$AE$72,"&gt;0")+COUNTIFS('BE F'!$D$5:$D$72,CLUBS!$B19,'BE F'!$AE$5:$AE$72,"&gt;0")+COUNTIFS('BE H'!$D$5:$D$72,CLUBS!$B19,'BE H'!$AE$5:$AE$72,"&gt;0")+COUNTIFS('MI F'!$D$5:$D$72,CLUBS!$B19,'MI F'!$AE$5:$AE$72,"&gt;0")+COUNTIFS('MI H'!$D$5:$D$72,CLUBS!$B19,'MI H'!$AE$5:$AE$72,"&gt;0")+COUNTIFS('CA F'!$D$5:$D$72,CLUBS!$B19,'CA F'!$AE$5:$AE$72,"&gt;0")+COUNTIFS('CA H'!$D$5:$D$72,CLUBS!$B19,'CA H'!$AE$5:$AE$72,"&gt;0")+COUNTIFS('JU F'!$D$5:$D$72,CLUBS!$B19,'JU F'!$AE$5:$AE$72,"&gt;0")+COUNTIFS('JU H'!$D$5:$D$72,CLUBS!$B19,'JU H'!$AE$5:$AE$72,"&gt;0")</f>
        <v>0</v>
      </c>
      <c r="AD19" s="26">
        <f>SUMIF('MP F'!$D$5:$D$72,CLUBS!$B19,'MP F'!$AF$5:$AF$72)+SUMIF('MP H'!$D$5:$D$72,CLUBS!$B19,'MP H'!$AF$5:$AF$72)+SUMIF('PO F'!$D$5:$D$72,CLUBS!$B19,'PO F'!$AF$5:$AF$72)+SUMIF('PO H'!$D$5:$D$72,CLUBS!$B19,'PO H'!$AF$5:$AF$72)+SUMIF('PU F'!$D$5:$D$72,CLUBS!$B19,'PU F'!$AF$5:$AF$72)+SUMIF('PU H'!$D$5:$D$72,CLUBS!$B19,'PU H'!$AF$5:$AF$72)+SUMIF('BE F'!$D$5:$D$72,CLUBS!$B19,'BE F'!$AF$5:$AF$72)+SUMIF('BE H'!$D$5:$D$72,CLUBS!$B19,'BE H'!$AF$5:$AF$72)+SUMIF('MI F'!$D$5:$D$72,CLUBS!$B19,'MI F'!$AF$5:$AF$72)+SUMIF('MI H'!$D$5:$D$72,CLUBS!$B19,'MI H'!$AF$5:$AF$72)+SUMIF('CA F'!$D$5:$D$72,CLUBS!$B19,'CA F'!$AF$5:$AF$72)+SUMIF('CA H'!$D$5:$D$72,CLUBS!$B19,'CA H'!$AF$5:$AF$72)+SUMIF('JU F'!$D$5:$D$72,CLUBS!$B19,'JU F'!$AF$5:$AF$72)+SUMIF('JU H'!$D$5:$D$72,CLUBS!$B19,'JU H'!$AF$5:$AF$72)</f>
        <v>0</v>
      </c>
      <c r="AE19" s="26">
        <f>COUNTIFS('MP F'!$D$5:$D$72,CLUBS!$B19,'MP F'!$AG$5:$AG$72,"&gt;0")+COUNTIFS('MP H'!$D$5:$D$72,CLUBS!$B19,'MP H'!$AG$5:$AG$72,"&gt;0")+COUNTIFS('PO F'!$D$5:$D$72,CLUBS!$B19,'PO F'!$AG$5:$AG$72,"&gt;0")+COUNTIFS('PO H'!$D$5:$D$72,CLUBS!$B19,'PO H'!$AG$5:$AG$72,"&gt;0")+COUNTIFS('PU F'!$D$5:$D$72,CLUBS!$B19,'PU F'!$AG$5:$AG$72,"&gt;0")+COUNTIFS('PU H'!$D$5:$D$72,CLUBS!$B19,'PU H'!$AG$5:$AG$72,"&gt;0")+COUNTIFS('BE F'!$D$5:$D$72,CLUBS!$B19,'BE F'!$AG$5:$AG$72,"&gt;0")+COUNTIFS('BE H'!$D$5:$D$72,CLUBS!$B19,'BE H'!$AG$5:$AG$72,"&gt;0")+COUNTIFS('MI F'!$D$5:$D$72,CLUBS!$B19,'MI F'!$AG$5:$AG$72,"&gt;0")+COUNTIFS('MI H'!$D$5:$D$72,CLUBS!$B19,'MI H'!$AG$5:$AG$72,"&gt;0")+COUNTIFS('CA F'!$D$5:$D$72,CLUBS!$B19,'CA F'!$AG$5:$AG$72,"&gt;0")+COUNTIFS('CA H'!$D$5:$D$72,CLUBS!$B19,'CA H'!$AG$5:$AG$72,"&gt;0")+COUNTIFS('JU F'!$D$5:$D$72,CLUBS!$B19,'JU F'!$AG$5:$AG$72,"&gt;0")+COUNTIFS('JU H'!$D$5:$D$72,CLUBS!$B19,'JU H'!$AG$5:$AG$72,"&gt;0")</f>
        <v>0</v>
      </c>
      <c r="AF19" s="26">
        <f>SUMIF('MP F'!$D$5:$D$72,CLUBS!$B19,'MP F'!$AH$5:$AH$72)+SUMIF('MP H'!$D$5:$D$72,CLUBS!$B19,'MP H'!$AH$5:$AH$72)+SUMIF('PO F'!$D$5:$D$72,CLUBS!$B19,'PO F'!$AH$5:$AH$72)+SUMIF('PO H'!$D$5:$D$72,CLUBS!$B19,'PO H'!$AH$5:$AH$72)+SUMIF('PU F'!$D$5:$D$72,CLUBS!$B19,'PU F'!$AH$5:$AH$72)+SUMIF('PU H'!$D$5:$D$72,CLUBS!$B19,'PU H'!$AH$5:$AH$72)+SUMIF('BE F'!$D$5:$D$72,CLUBS!$B19,'BE F'!$AH$5:$AH$72)+SUMIF('BE H'!$D$5:$D$72,CLUBS!$B19,'BE H'!$AH$5:$AH$72)+SUMIF('MI F'!$D$5:$D$72,CLUBS!$B19,'MI F'!$AH$5:$AH$72)+SUMIF('MI H'!$D$5:$D$72,CLUBS!$B19,'MI H'!$AH$5:$AH$72)+SUMIF('CA F'!$D$5:$D$72,CLUBS!$B19,'CA F'!$AH$5:$AH$72)+SUMIF('CA H'!$D$5:$D$72,CLUBS!$B19,'CA H'!$AH$5:$AH$72)+SUMIF('JU F'!$D$5:$D$72,CLUBS!$B19,'JU F'!$AH$5:$AH$72)+SUMIF('JU H'!$D$5:$D$72,CLUBS!$B19,'JU H'!$AH$5:$AH$72)</f>
        <v>0</v>
      </c>
      <c r="AG19" s="16">
        <f t="shared" si="1"/>
        <v>0</v>
      </c>
      <c r="AH19" s="28">
        <f t="shared" si="2"/>
        <v>0</v>
      </c>
      <c r="AI19" s="29">
        <f t="shared" si="3"/>
        <v>0</v>
      </c>
      <c r="AJ19" s="14">
        <f>COUNTIF('Licenciés Jeunes 2023'!F:F,CLUBS!B19)</f>
        <v>0</v>
      </c>
      <c r="AK19" s="27">
        <f t="shared" si="4"/>
        <v>0</v>
      </c>
      <c r="AL19" s="22"/>
    </row>
    <row r="20" spans="1:38" ht="13.5">
      <c r="A20" s="34">
        <f t="shared" si="0"/>
        <v>9</v>
      </c>
      <c r="B20" s="64" t="s">
        <v>40</v>
      </c>
      <c r="C20" s="14">
        <f>COUNTIFS('MP F'!$D$5:$D$72,CLUBS!$B20,'MP F'!$E$5:$E$72,"&gt;0")+COUNTIFS('MP H'!$D$5:$D$72,CLUBS!$B20,'MP H'!$E$5:$E$72,"&gt;0")+COUNTIFS('PO F'!$D$5:$D$72,CLUBS!$B20,'PO F'!$E$5:$E$72,"&gt;0")+COUNTIFS('PO H'!$D$5:$D$72,CLUBS!$B20,'PO H'!$E$5:$E$72,"&gt;0")+COUNTIFS('PU F'!$D$5:$D$72,CLUBS!$B20,'PU F'!$E$5:$E$72,"&gt;0")+COUNTIFS('PU H'!$D$5:$D$72,CLUBS!$B20,'PU H'!$E$5:$E$72,"&gt;0")+COUNTIFS('BE F'!$D$5:$D$72,CLUBS!$B20,'BE F'!$E$5:$E$72,"&gt;0")+COUNTIFS('BE H'!$D$5:$D$72,CLUBS!$B20,'BE H'!$E$5:$E$72,"&gt;0")+COUNTIFS('MI F'!$D$5:$D$72,CLUBS!$B20,'MI F'!$E$5:$E$72,"&gt;0")+COUNTIFS('MI H'!$D$5:$D$72,CLUBS!$B20,'MI H'!$E$5:$E$72,"&gt;0")+COUNTIFS('CA F'!$D$5:$D$72,CLUBS!$B20,'CA F'!$E$5:$E$72,"&gt;0")+COUNTIFS('CA H'!$D$5:$D$72,CLUBS!$B20,'CA H'!$E$5:$E$72,"&gt;0")+COUNTIFS('JU F'!$D$5:$D$72,CLUBS!$B20,'JU F'!$E$5:$E$72,"&gt;0")+COUNTIFS('JU H'!$D$5:$D$72,CLUBS!$B20,'JU H'!$E$5:$E$72,"&gt;0")</f>
        <v>1</v>
      </c>
      <c r="D20" s="27">
        <f>SUMIF('MP F'!$D$5:$D$72,CLUBS!$B20,'MP F'!$F$5:$F$72)+SUMIF('MP H'!$D$5:$D$72,CLUBS!$B20,'MP H'!$F$5:$F$72)+SUMIF('PO F'!$D$5:$D$72,CLUBS!$B20,'PO F'!$F$5:$F$72)+SUMIF('PO H'!$D$5:$D$72,CLUBS!$B20,'PO H'!$F$5:$F$72)+SUMIF('PU F'!$D$5:$D$72,CLUBS!$B20,'PU F'!$F$5:$F$72)+SUMIF('PU H'!$D$5:$D$72,CLUBS!$B20,'PU H'!$F$5:$F$72)+SUMIF('BE F'!$D$5:$D$72,CLUBS!$B20,'BE F'!$F$5:$F$72)+SUMIF('BE H'!$D$5:$D$72,CLUBS!$B20,'BE H'!$F$5:$F$72)+SUMIF('MI F'!$D$5:$D$72,CLUBS!$B20,'MI F'!$F$5:$F$72)+SUMIF('MI H'!$D$5:$D$72,CLUBS!$B20,'MI H'!$F$5:$F$72)+SUMIF('CA F'!$D$5:$D$72,CLUBS!$B20,'CA F'!$F$5:$F$72)+SUMIF('CA H'!$D$5:$D$72,CLUBS!$B20,'CA H'!$F$5:$F$72)+SUMIF('JU F'!$D$5:$D$72,CLUBS!$B20,'JU F'!$F$5:$F$72)+SUMIF('JU H'!$D$5:$D$72,CLUBS!$B20,'JU H'!$F$5:$F$72)</f>
        <v>10</v>
      </c>
      <c r="E20" s="68">
        <f>COUNTIFS('MP F'!$D$5:$D$72,CLUBS!$B20,'MP F'!$G$5:$G$72,"&gt;0")+COUNTIFS('MP H'!$D$5:$D$72,CLUBS!$B20,'MP H'!$G$5:$G$72,"&gt;0")+COUNTIFS('PO F'!$D$5:$D$72,CLUBS!$B20,'PO F'!$G$5:$G$72,"&gt;0")+COUNTIFS('PO H'!$D$5:$D$72,CLUBS!$B20,'PO H'!$G$5:$G$72,"&gt;0")+COUNTIFS('PU F'!$D$5:$D$72,CLUBS!$B20,'PU F'!$G$5:$G$72,"&gt;0")+COUNTIFS('PU H'!$D$5:$D$72,CLUBS!$B20,'PU H'!$G$5:$G$72,"&gt;0")+COUNTIFS('BE F'!$D$5:$D$72,CLUBS!$B20,'BE F'!$G$5:$G$72,"&gt;0")+COUNTIFS('BE H'!$D$5:$D$72,CLUBS!$B20,'BE H'!$G$5:$G$72,"&gt;0")+COUNTIFS('MI F'!$D$5:$D$72,CLUBS!$B20,'MI F'!$G$5:$G$72,"&gt;0")+COUNTIFS('MI H'!$D$5:$D$72,CLUBS!$B20,'MI H'!$G$5:$G$72,"&gt;0")+COUNTIFS('CA F'!$D$5:$D$72,CLUBS!$B20,'CA F'!$G$5:$G$72,"&gt;0")+COUNTIFS('CA H'!$D$5:$D$72,CLUBS!$B20,'CA H'!$G$5:$G$72,"&gt;0")+COUNTIFS('JU F'!$D$5:$D$72,CLUBS!$B20,'JU F'!$G$5:$G$72,"&gt;0")+COUNTIFS('JU H'!$D$5:$D$72,CLUBS!$B20,'JU H'!$G$5:$G$72,"&gt;0")</f>
        <v>0</v>
      </c>
      <c r="F20" s="69">
        <f>SUMIF('MP F'!$D$5:$D$72,CLUBS!$B20,'MP F'!$H$5:$H$72)+SUMIF('MP H'!$D$5:$D$72,CLUBS!$B20,'MP H'!$H$5:$H$72)+SUMIF('PO F'!$D$5:$D$72,CLUBS!$B20,'PO F'!$H$5:$H$72)+SUMIF('PO H'!$D$5:$D$72,CLUBS!$B20,'PO H'!$H$5:$H$72)+SUMIF('PU F'!$D$5:$D$72,CLUBS!$B20,'PU F'!$H$5:$H$72)+SUMIF('PU H'!$D$5:$D$72,CLUBS!$B20,'PU H'!$H$5:$H$72)+SUMIF('BE F'!$D$5:$D$72,CLUBS!$B20,'BE F'!$H$5:$H$72)+SUMIF('BE H'!$D$5:$D$72,CLUBS!$B20,'BE H'!$H$5:$H$72)+SUMIF('MI F'!$D$5:$D$72,CLUBS!$B20,'MI F'!$H$5:$H$72)+SUMIF('MI H'!$D$5:$D$72,CLUBS!$B20,'MI H'!$H$5:$H$72)+SUMIF('CA F'!$D$5:$D$72,CLUBS!$B20,'CA F'!$H$5:$H$72)+SUMIF('CA H'!$D$5:$D$72,CLUBS!$B20,'CA H'!$H$5:$H$72)+SUMIF('JU F'!$D$5:$D$72,CLUBS!$B20,'JU F'!$H$5:$H$72)+SUMIF('JU H'!$D$5:$D$72,CLUBS!$B20,'JU H'!$H$5:$H$72)</f>
        <v>0</v>
      </c>
      <c r="G20" s="14">
        <f>COUNTIFS('MP F'!$D$5:$D$72,CLUBS!$B20,'MP F'!$I$5:$I$72,"&gt;0")+COUNTIFS('MP H'!$D$5:$D$72,CLUBS!$B20,'MP H'!$I$5:$I$72,"&gt;0")+COUNTIFS('PO F'!$D$5:$D$72,CLUBS!$B20,'PO F'!$I$5:$I$72,"&gt;0")+COUNTIFS('PO H'!$D$5:$D$72,CLUBS!$B20,'PO H'!$I$5:$I$72,"&gt;0")+COUNTIFS('PU F'!$D$5:$D$72,CLUBS!$B20,'PU F'!$I$5:$I$72,"&gt;0")+COUNTIFS('PU H'!$D$5:$D$72,CLUBS!$B20,'PU H'!$I$5:$I$72,"&gt;0")+COUNTIFS('BE F'!$D$5:$D$72,CLUBS!$B20,'BE F'!$I$5:$I$72,"&gt;0")+COUNTIFS('BE H'!$D$5:$D$72,CLUBS!$B20,'BE H'!$I$5:$I$72,"&gt;0")+COUNTIFS('MI F'!$D$5:$D$72,CLUBS!$B20,'MI F'!$I$5:$I$72,"&gt;0")+COUNTIFS('MI H'!$D$5:$D$72,CLUBS!$B20,'MI H'!$I$5:$I$72,"&gt;0")+COUNTIFS('CA F'!$D$5:$D$72,CLUBS!$B20,'CA F'!$I$5:$I$72,"&gt;0")+COUNTIFS('CA H'!$D$5:$D$72,CLUBS!$B20,'CA H'!$I$5:$I$72,"&gt;0")+COUNTIFS('JU F'!$D$5:$D$72,CLUBS!$B20,'JU F'!$I$5:$I$72,"&gt;0")+COUNTIFS('JU H'!$D$5:$D$72,CLUBS!$B20,'JU H'!$I$5:$I$72,"&gt;0")</f>
        <v>5</v>
      </c>
      <c r="H20" s="26">
        <f>SUMIF('MP F'!$D$5:$D$72,CLUBS!$B20,'MP F'!$J$5:$J$72)+SUMIF('MP H'!$D$5:$D$72,CLUBS!$B20,'MP H'!$J$5:$J$72)+SUMIF('PO F'!$D$5:$D$72,CLUBS!$B20,'PO F'!$J$5:$J$72)+SUMIF('PO H'!$D$5:$D$72,CLUBS!$B20,'PO H'!$J$5:$J$72)+SUMIF('PU F'!$D$5:$D$72,CLUBS!$B20,'PU F'!$J$5:$J$72)+SUMIF('PU H'!$D$5:$D$72,CLUBS!$B20,'PU H'!$J$5:$J$72)+SUMIF('BE F'!$D$5:$D$72,CLUBS!$B20,'BE F'!$J$5:$J$72)+SUMIF('BE H'!$D$5:$D$72,CLUBS!$B20,'BE H'!$J$5:$J$72)+SUMIF('MI F'!$D$5:$D$72,CLUBS!$B20,'MI F'!$J$5:$J$72)+SUMIF('MI H'!$D$5:$D$72,CLUBS!$B20,'MI H'!$J$5:$J$72)+SUMIF('CA F'!$D$5:$D$72,CLUBS!$B20,'CA F'!$J$5:$J$72)+SUMIF('CA H'!$D$5:$D$72,CLUBS!$B20,'CA H'!$J$5:$J$72)+SUMIF('JU F'!$D$5:$D$72,CLUBS!$B20,'JU F'!$J$5:$J$72)+SUMIF('JU H'!$D$5:$D$72,CLUBS!$B20,'JU H'!$J$5:$J$72)</f>
        <v>225</v>
      </c>
      <c r="I20" s="68">
        <f>COUNTIFS('MP F'!$D$5:$D$72,CLUBS!$B20,'MP F'!$K$5:$K$72,"&gt;0")+COUNTIFS('MP H'!$D$5:$D$72,CLUBS!$B20,'MP H'!$K$5:$K$72,"&gt;0")+COUNTIFS('PO F'!$D$5:$D$72,CLUBS!$B20,'PO F'!$K$5:$K$72,"&gt;0")+COUNTIFS('PO H'!$D$5:$D$72,CLUBS!$B20,'PO H'!$K$5:$K$72,"&gt;0")+COUNTIFS('PU F'!$D$5:$D$72,CLUBS!$B20,'PU F'!$K$5:$K$72,"&gt;0")+COUNTIFS('PU H'!$D$5:$D$72,CLUBS!$B20,'PU H'!$K$5:$K$72,"&gt;0")+COUNTIFS('BE F'!$D$5:$D$72,CLUBS!$B20,'BE F'!$K$5:$K$72,"&gt;0")+COUNTIFS('BE H'!$D$5:$D$72,CLUBS!$B20,'BE H'!$K$5:$K$72,"&gt;0")+COUNTIFS('MI F'!$D$5:$D$72,CLUBS!$B20,'MI F'!$K$5:$K$72,"&gt;0")+COUNTIFS('MI H'!$D$5:$D$72,CLUBS!$B20,'MI H'!$K$5:$K$72,"&gt;0")+COUNTIFS('CA F'!$D$5:$D$72,CLUBS!$B20,'CA F'!$K$5:$K$72,"&gt;0")+COUNTIFS('CA H'!$D$5:$D$72,CLUBS!$B20,'CA H'!$K$5:$K$72,"&gt;0")+COUNTIFS('JU F'!$D$5:$D$72,CLUBS!$B20,'JU F'!$K$5:$K$72,"&gt;0")+COUNTIFS('JU H'!$D$5:$D$72,CLUBS!$B20,'JU H'!$K$5:$K$72,"&gt;0")</f>
        <v>0</v>
      </c>
      <c r="J20" s="68">
        <f>SUMIF('MP F'!$D$5:$D$72,CLUBS!$B20,'MP F'!$L$5:$L$72)+SUMIF('MP H'!$D$5:$D$72,CLUBS!$B20,'MP H'!$L$5:$L$72)+SUMIF('PO F'!$D$5:$D$72,CLUBS!$B20,'PO F'!$L$5:$L$72)+SUMIF('PO H'!$D$5:$D$72,CLUBS!$B20,'PO H'!$L$5:$L$72)+SUMIF('PU F'!$D$5:$D$72,CLUBS!$B20,'PU F'!$L$5:$L$72)+SUMIF('PU H'!$D$5:$D$72,CLUBS!$B20,'PU H'!$L$5:$L$72)+SUMIF('BE F'!$D$5:$D$72,CLUBS!$B20,'BE F'!$L$5:$L$72)+SUMIF('BE H'!$D$5:$D$72,CLUBS!$B20,'BE H'!$L$5:$L$72)+SUMIF('MI F'!$D$5:$D$72,CLUBS!$B20,'MI F'!$L$5:$L$72)+SUMIF('MI H'!$D$5:$D$72,CLUBS!$B20,'MI H'!$L$5:$L$72)+SUMIF('CA F'!$D$5:$D$72,CLUBS!$B20,'CA F'!$L$5:$L$72)+SUMIF('CA H'!$D$5:$D$72,CLUBS!$B20,'CA H'!$L$5:$L$72)+SUMIF('JU F'!$D$5:$D$72,CLUBS!$B20,'JU F'!$L$5:$L$72)+SUMIF('JU H'!$D$5:$D$72,CLUBS!$B20,'JU H'!$L$5:$L$72)</f>
        <v>0</v>
      </c>
      <c r="K20" s="26">
        <f>COUNTIFS('MP F'!$D$5:$D$72,CLUBS!$B20,'MP F'!$M$5:$M$72,"&gt;0")+COUNTIFS('MP H'!$D$5:$D$72,CLUBS!$B20,'MP H'!$M$5:$M$72,"&gt;0")+COUNTIFS('PO F'!$D$5:$D$72,CLUBS!$B20,'PO F'!$M$5:$M$72,"&gt;0")+COUNTIFS('PO H'!$D$5:$D$72,CLUBS!$B20,'PO H'!$M$5:$M$72,"&gt;0")+COUNTIFS('PU F'!$D$5:$D$72,CLUBS!$B20,'PU F'!$M$5:$M$72,"&gt;0")+COUNTIFS('PU H'!$D$5:$D$72,CLUBS!$B20,'PU H'!$M$5:$M$72,"&gt;0")+COUNTIFS('BE F'!$D$5:$D$72,CLUBS!$B20,'BE F'!$M$5:$M$72,"&gt;0")+COUNTIFS('BE H'!$D$5:$D$72,CLUBS!$B20,'BE H'!$M$5:$M$72,"&gt;0")+COUNTIFS('MI F'!$D$5:$D$72,CLUBS!$B20,'MI F'!$M$5:$M$72,"&gt;0")+COUNTIFS('MI H'!$D$5:$D$72,CLUBS!$B20,'MI H'!$M$5:$M$72,"&gt;0")+COUNTIFS('CA F'!$D$5:$D$72,CLUBS!$B20,'CA F'!$M$5:$M$72,"&gt;0")+COUNTIFS('CA H'!$D$5:$D$72,CLUBS!$B20,'CA H'!$M$5:$M$72,"&gt;0")+COUNTIFS('JU F'!$D$5:$D$72,CLUBS!$B20,'JU F'!$M$5:$M$72,"&gt;0")+COUNTIFS('JU H'!$D$5:$D$72,CLUBS!$B20,'JU H'!$M$5:$M$72,"&gt;0")</f>
        <v>0</v>
      </c>
      <c r="L20" s="26">
        <f>SUMIF('MP F'!$D$5:$D$72,CLUBS!$B20,'MP F'!$N$5:$N$72)+SUMIF('MP H'!$D$5:$D$72,CLUBS!$B20,'MP H'!$N$5:$N$72)+SUMIF('PO F'!$D$5:$D$72,CLUBS!$B20,'PO F'!$N$5:$N$72)+SUMIF('PO H'!$D$5:$D$72,CLUBS!$B20,'PO H'!$N$5:$N$72)+SUMIF('PU F'!$D$5:$D$72,CLUBS!$B20,'PU F'!$N$5:$N$72)+SUMIF('PU H'!$D$5:$D$72,CLUBS!$B20,'PU H'!$N$5:$N$72)+SUMIF('BE F'!$D$5:$D$72,CLUBS!$B20,'BE F'!$N$5:$N$72)+SUMIF('BE H'!$D$5:$D$72,CLUBS!$B20,'BE H'!$N$5:$N$72)+SUMIF('MI F'!$D$5:$D$72,CLUBS!$B20,'MI F'!$N$5:$N$72)+SUMIF('MI H'!$D$5:$D$72,CLUBS!$B20,'MI H'!$N$5:$N$72)+SUMIF('CA F'!$D$5:$D$72,CLUBS!$B20,'CA F'!$N$5:$N$72)+SUMIF('CA H'!$D$5:$D$72,CLUBS!$B20,'CA H'!$N$5:$N$72)+SUMIF('JU F'!$D$5:$D$72,CLUBS!$B20,'JU F'!$N$5:$N$72)+SUMIF('JU H'!$D$5:$D$72,CLUBS!$B20,'JU H'!$N$5:$N$72)</f>
        <v>0</v>
      </c>
      <c r="M20" s="68">
        <f>COUNTIFS('MP F'!$D$5:$D$72,CLUBS!$B20,'MP F'!$O$5:$O$72,"&gt;0")+COUNTIFS('MP H'!$D$5:$D$72,CLUBS!$B20,'MP H'!$O$5:$O$72,"&gt;0")+COUNTIFS('PO F'!$D$5:$D$72,CLUBS!$B20,'PO F'!$O$5:$O$72,"&gt;0")+COUNTIFS('PO H'!$D$5:$D$72,CLUBS!$B20,'PO H'!$O$5:$O$72,"&gt;0")+COUNTIFS('PU F'!$D$5:$D$72,CLUBS!$B20,'PU F'!$O$5:$O$72,"&gt;0")+COUNTIFS('PU H'!$D$5:$D$72,CLUBS!$B20,'PU H'!$O$5:$O$72,"&gt;0")+COUNTIFS('BE F'!$D$5:$D$72,CLUBS!$B20,'BE F'!$O$5:$O$72,"&gt;0")+COUNTIFS('BE H'!$D$5:$D$72,CLUBS!$B20,'BE H'!$O$5:$O$72,"&gt;0")+COUNTIFS('MI F'!$D$5:$D$72,CLUBS!$B20,'MI F'!$O$5:$O$72,"&gt;0")+COUNTIFS('MI H'!$D$5:$D$72,CLUBS!$B20,'MI H'!$O$5:$O$72,"&gt;0")+COUNTIFS('CA F'!$D$5:$D$72,CLUBS!$B20,'CA F'!$O$5:$O$72,"&gt;0")+COUNTIFS('CA H'!$D$5:$D$72,CLUBS!$B20,'CA H'!$O$5:$O$72,"&gt;0")+COUNTIFS('JU F'!$D$5:$D$72,CLUBS!$B20,'JU F'!$O$5:$O$72,"&gt;0")+COUNTIFS('JU H'!$D$5:$D$72,CLUBS!$B20,'JU H'!$O$5:$O$72,"&gt;0")</f>
        <v>0</v>
      </c>
      <c r="N20" s="68">
        <f>SUMIF('MP F'!$D$5:$D$72,CLUBS!$B20,'MP F'!$P$5:$P$72)+SUMIF('MP H'!$D$5:$D$72,CLUBS!$B20,'MP H'!$P$5:$P$72)+SUMIF('PO F'!$D$5:$D$72,CLUBS!$B20,'PO F'!$P$5:$P$72)+SUMIF('PO H'!$D$5:$D$72,CLUBS!$B20,'PO H'!$P$5:$P$72)+SUMIF('PU F'!$D$5:$D$72,CLUBS!$B20,'PU F'!$P$5:$P$72)+SUMIF('PU H'!$D$5:$D$72,CLUBS!$B20,'PU H'!$P$5:$P$72)+SUMIF('BE F'!$D$5:$D$72,CLUBS!$B20,'BE F'!$P$5:$P$72)+SUMIF('BE H'!$D$5:$D$72,CLUBS!$B20,'BE H'!$P$5:$P$72)+SUMIF('MI F'!$D$5:$D$72,CLUBS!$B20,'MI F'!$P$5:$P$72)+SUMIF('MI H'!$D$5:$D$72,CLUBS!$B20,'MI H'!$P$5:$P$72)+SUMIF('CA F'!$D$5:$D$72,CLUBS!$B20,'CA F'!$P$5:$P$72)+SUMIF('CA H'!$D$5:$D$72,CLUBS!$B20,'CA H'!$P$5:$P$72)+SUMIF('JU F'!$D$5:$D$72,CLUBS!$B20,'JU F'!$P$5:$P$72)+SUMIF('JU H'!$D$5:$D$72,CLUBS!$B20,'JU H'!$P$5:$P$72)</f>
        <v>0</v>
      </c>
      <c r="O20" s="26">
        <f>COUNTIFS('MP F'!$D$5:$D$72,CLUBS!$B20,'MP F'!$Q$5:$Q$72,"&gt;0")+COUNTIFS('MP H'!$D$5:$D$72,CLUBS!$B20,'MP H'!$Q$5:$Q$72,"&gt;0")+COUNTIFS('PO F'!$D$5:$D$72,CLUBS!$B20,'PO F'!$Q$5:$Q$72,"&gt;0")+COUNTIFS('PO H'!$D$5:$D$72,CLUBS!$B20,'PO H'!$Q$5:$Q$72,"&gt;0")+COUNTIFS('PU F'!$D$5:$D$72,CLUBS!$B20,'PU F'!$Q$5:$Q$72,"&gt;0")+COUNTIFS('PU H'!$D$5:$D$72,CLUBS!$B20,'PU H'!$Q$5:$Q$72,"&gt;0")+COUNTIFS('BE F'!$D$5:$D$72,CLUBS!$B20,'BE F'!$Q$5:$Q$72,"&gt;0")+COUNTIFS('BE H'!$D$5:$D$72,CLUBS!$B20,'BE H'!$Q$5:$Q$72,"&gt;0")+COUNTIFS('MI F'!$D$5:$D$72,CLUBS!$B20,'MI F'!$Q$5:$Q$72,"&gt;0")+COUNTIFS('MI H'!$D$5:$D$72,CLUBS!$B20,'MI H'!$Q$5:$Q$72,"&gt;0")+COUNTIFS('CA F'!$D$5:$D$72,CLUBS!$B20,'CA F'!$Q$5:$Q$72,"&gt;0")+COUNTIFS('CA H'!$D$5:$D$72,CLUBS!$B20,'CA H'!$Q$5:$Q$72,"&gt;0")+COUNTIFS('JU F'!$D$5:$D$72,CLUBS!$B20,'JU F'!$Q$5:$Q$72,"&gt;0")+COUNTIFS('JU H'!$D$5:$D$72,CLUBS!$B20,'JU H'!$Q$5:$Q$72,"&gt;0")</f>
        <v>0</v>
      </c>
      <c r="P20" s="26">
        <f>SUMIF('MP F'!$D$5:$D$72,CLUBS!$B20,'MP F'!$R$5:$R$72)+SUMIF('MP H'!$D$5:$D$72,CLUBS!$B20,'MP H'!$R$5:$R$72)+SUMIF('PO F'!$D$5:$D$72,CLUBS!$B20,'PO F'!$R$5:$R$72)+SUMIF('PO H'!$D$5:$D$72,CLUBS!$B20,'PO H'!$R$5:$R$72)+SUMIF('PU F'!$D$5:$D$72,CLUBS!$B20,'PU F'!$R$5:$R$72)+SUMIF('PU H'!$D$5:$D$72,CLUBS!$B20,'PU H'!$R$5:$R$72)+SUMIF('BE F'!$D$5:$D$72,CLUBS!$B20,'BE F'!$R$5:$R$72)+SUMIF('BE H'!$D$5:$D$72,CLUBS!$B20,'BE H'!$R$5:$R$72)+SUMIF('MI F'!$D$5:$D$72,CLUBS!$B20,'MI F'!$R$5:$R$72)+SUMIF('MI H'!$D$5:$D$72,CLUBS!$B20,'MI H'!$R$5:$R$72)+SUMIF('CA F'!$D$5:$D$72,CLUBS!$B20,'CA F'!$R$5:$R$72)+SUMIF('CA H'!$D$5:$D$72,CLUBS!$B20,'CA H'!$R$5:$R$72)+SUMIF('JU F'!$D$5:$D$72,CLUBS!$B20,'JU F'!$R$5:$R$72)+SUMIF('JU H'!$D$5:$D$72,CLUBS!$B20,'JU H'!$R$5:$R$72)</f>
        <v>0</v>
      </c>
      <c r="Q20" s="68">
        <f>COUNTIFS('MP F'!$D$5:$D$72,CLUBS!$B20,'MP F'!$S$5:$S$72,"&gt;0")+COUNTIFS('MP H'!$D$5:$D$72,CLUBS!$B20,'MP H'!$S$5:$S$72,"&gt;0")+COUNTIFS('PO F'!$D$5:$D$72,CLUBS!$B20,'PO F'!$S$5:$S$72,"&gt;0")+COUNTIFS('PO H'!$D$5:$D$72,CLUBS!$B20,'PO H'!$S$5:$S$72,"&gt;0")+COUNTIFS('PU F'!$D$5:$D$72,CLUBS!$B20,'PU F'!$S$5:$S$72,"&gt;0")+COUNTIFS('PU H'!$D$5:$D$72,CLUBS!$B20,'PU H'!$S$5:$S$72,"&gt;0")+COUNTIFS('BE F'!$D$5:$D$72,CLUBS!$B20,'BE F'!$S$5:$S$72,"&gt;0")+COUNTIFS('BE H'!$D$5:$D$72,CLUBS!$B20,'BE H'!$S$5:$S$72,"&gt;0")+COUNTIFS('MI F'!$D$5:$D$72,CLUBS!$B20,'MI F'!$S$5:$S$72,"&gt;0")+COUNTIFS('MI H'!$D$5:$D$72,CLUBS!$B20,'MI H'!$S$5:$S$72,"&gt;0")+COUNTIFS('CA F'!$D$5:$D$72,CLUBS!$B20,'CA F'!$S$5:$S$72,"&gt;0")+COUNTIFS('CA H'!$D$5:$D$72,CLUBS!$B20,'CA H'!$S$5:$S$72,"&gt;0")+COUNTIFS('JU F'!$D$5:$D$72,CLUBS!$B20,'JU F'!$S$5:$S$72,"&gt;0")+COUNTIFS('JU H'!$D$5:$D$72,CLUBS!$B20,'JU H'!$S$5:$S$72,"&gt;0")</f>
        <v>0</v>
      </c>
      <c r="R20" s="68">
        <f>SUMIF('MP F'!$D$5:$D$72,CLUBS!$B20,'MP F'!$T$5:$T$72)+SUMIF('MP H'!$D$5:$D$72,CLUBS!$B20,'MP H'!$T$5:$T$72)+SUMIF('PO F'!$D$5:$D$72,CLUBS!$B20,'PO F'!$T$5:$T$72)+SUMIF('PO H'!$D$5:$D$72,CLUBS!$B20,'PO H'!$T$5:$T$72)+SUMIF('PU F'!$D$5:$D$72,CLUBS!$B20,'PU F'!$T$5:$T$72)+SUMIF('PU H'!$D$5:$D$72,CLUBS!$B20,'PU H'!$T$5:$T$72)+SUMIF('BE F'!$D$5:$D$72,CLUBS!$B20,'BE F'!$T$5:$T$72)+SUMIF('BE H'!$D$5:$D$72,CLUBS!$B20,'BE H'!$T$5:$T$72)+SUMIF('MI F'!$D$5:$D$72,CLUBS!$B20,'MI F'!$T$5:$T$72)+SUMIF('MI H'!$D$5:$D$72,CLUBS!$B20,'MI H'!$T$5:$T$72)+SUMIF('CA F'!$D$5:$D$72,CLUBS!$B20,'CA F'!$T$5:$T$72)+SUMIF('CA H'!$D$5:$D$72,CLUBS!$B20,'CA H'!$T$5:$T$72)+SUMIF('JU F'!$D$5:$D$72,CLUBS!$B20,'JU F'!$T$5:$T$72)+SUMIF('JU H'!$D$5:$D$72,CLUBS!$B20,'JU H'!$T$5:$T$72)</f>
        <v>0</v>
      </c>
      <c r="S20" s="26">
        <f>COUNTIFS('MP F'!$D$5:$D$72,CLUBS!$B20,'MP F'!$U$5:$U$72,"&gt;0")+COUNTIFS('MP H'!$D$5:$D$72,CLUBS!$B20,'MP H'!$U$5:$U$72,"&gt;0")+COUNTIFS('PO F'!$D$5:$D$72,CLUBS!$B20,'PO F'!$U$5:$U$72,"&gt;0")+COUNTIFS('PO H'!$D$5:$D$72,CLUBS!$B20,'PO H'!$U$5:$U$72,"&gt;0")+COUNTIFS('PU F'!$D$5:$D$72,CLUBS!$B20,'PU F'!$U$5:$U$72,"&gt;0")+COUNTIFS('PU H'!$D$5:$D$72,CLUBS!$B20,'PU H'!$U$5:$U$72,"&gt;0")+COUNTIFS('BE F'!$D$5:$D$72,CLUBS!$B20,'BE F'!$U$5:$U$72,"&gt;0")+COUNTIFS('BE H'!$D$5:$D$72,CLUBS!$B20,'BE H'!$U$5:$U$72,"&gt;0")+COUNTIFS('MI F'!$D$5:$D$72,CLUBS!$B20,'MI F'!$U$5:$U$72,"&gt;0")+COUNTIFS('MI H'!$D$5:$D$72,CLUBS!$B20,'MI H'!$U$5:$U$72,"&gt;0")+COUNTIFS('CA F'!$D$5:$D$72,CLUBS!$B20,'CA F'!$U$5:$U$72,"&gt;0")+COUNTIFS('CA H'!$D$5:$D$72,CLUBS!$B20,'CA H'!$U$5:$U$72,"&gt;0")+COUNTIFS('JU F'!$D$5:$D$72,CLUBS!$B20,'JU F'!$U$5:$U$72,"&gt;0")+COUNTIFS('JU H'!$D$5:$D$72,CLUBS!$B20,'JU H'!$U$5:$U$72,"&gt;0")</f>
        <v>0</v>
      </c>
      <c r="T20" s="26">
        <f>SUMIF('MP F'!$D$5:$D$72,CLUBS!$B20,'MP F'!$V$5:$V$72)+SUMIF('MP H'!$D$5:$D$72,CLUBS!$B20,'MP H'!$V$5:$V$72)+SUMIF('PO F'!$D$5:$D$72,CLUBS!$B20,'PO F'!$V$5:$V$72)+SUMIF('PO H'!$D$5:$D$72,CLUBS!$B20,'PO H'!$V$5:$V$72)+SUMIF('PU F'!$D$5:$D$72,CLUBS!$B20,'PU F'!$V$5:$V$72)+SUMIF('PU H'!$D$5:$D$72,CLUBS!$B20,'PU H'!$V$5:$V$72)+SUMIF('BE F'!$D$5:$D$72,CLUBS!$B20,'BE F'!$V$5:$V$72)+SUMIF('BE H'!$D$5:$D$72,CLUBS!$B20,'BE H'!$V$5:$V$72)+SUMIF('MI F'!$D$5:$D$72,CLUBS!$B20,'MI F'!$V$5:$V$72)+SUMIF('MI H'!$D$5:$D$72,CLUBS!$B20,'MI H'!$V$5:$V$72)+SUMIF('CA F'!$D$5:$D$72,CLUBS!$B20,'CA F'!$V$5:$V$72)+SUMIF('CA H'!$D$5:$D$72,CLUBS!$B20,'CA H'!$V$5:$V$72)+SUMIF('JU F'!$D$5:$D$72,CLUBS!$B20,'JU F'!$V$5:$V$72)+SUMIF('JU H'!$D$5:$D$72,CLUBS!$B20,'JU H'!$V$5:$V$72)</f>
        <v>0</v>
      </c>
      <c r="U20" s="68">
        <f>COUNTIFS('MP F'!$D$5:$D$72,CLUBS!$B20,'MP F'!$W$5:$W$72,"&gt;0")+COUNTIFS('MP H'!$D$5:$D$72,CLUBS!$B20,'MP H'!$W$5:$W$72,"&gt;0")+COUNTIFS('PO F'!$D$5:$D$72,CLUBS!$B20,'PO F'!$W$5:$W$72,"&gt;0")+COUNTIFS('PO H'!$D$5:$D$72,CLUBS!$B20,'PO H'!$W$5:$W$72,"&gt;0")+COUNTIFS('PU F'!$D$5:$D$72,CLUBS!$B20,'PU F'!$W$5:$W$72,"&gt;0")+COUNTIFS('PU H'!$D$5:$D$72,CLUBS!$B20,'PU H'!$W$5:$W$72,"&gt;0")+COUNTIFS('BE F'!$D$5:$D$72,CLUBS!$B20,'BE F'!$W$5:$W$72,"&gt;0")+COUNTIFS('BE H'!$D$5:$D$72,CLUBS!$B20,'BE H'!$W$5:$W$72,"&gt;0")+COUNTIFS('MI F'!$D$5:$D$72,CLUBS!$B20,'MI F'!$W$5:$W$72,"&gt;0")+COUNTIFS('MI H'!$D$5:$D$72,CLUBS!$B20,'MI H'!$W$5:$W$72,"&gt;0")+COUNTIFS('CA F'!$D$5:$D$72,CLUBS!$B20,'CA F'!$W$5:$W$72,"&gt;0")+COUNTIFS('CA H'!$D$5:$D$72,CLUBS!$B20,'CA H'!$W$5:$W$72,"&gt;0")+COUNTIFS('JU F'!$D$5:$D$72,CLUBS!$B20,'JU F'!$W$5:$W$72,"&gt;0")+COUNTIFS('JU H'!$D$5:$D$72,CLUBS!$B20,'JU H'!$W$5:$W$72,"&gt;0")</f>
        <v>0</v>
      </c>
      <c r="V20" s="68">
        <f>SUMIF('MP F'!$D$5:$D$72,CLUBS!$B20,'MP F'!$X$5:$X$72)+SUMIF('MP H'!$D$5:$D$72,CLUBS!$B20,'MP H'!$X$5:$X$72)+SUMIF('PO F'!$D$5:$D$72,CLUBS!$B20,'PO F'!$X$5:$X$72)+SUMIF('PO H'!$D$5:$D$72,CLUBS!$B20,'PO H'!$X$5:$X$72)+SUMIF('PU F'!$D$5:$D$72,CLUBS!$B20,'PU F'!$X$5:$X$72)+SUMIF('PU H'!$D$5:$D$72,CLUBS!$B20,'PU H'!$X$5:$X$72)+SUMIF('BE F'!$D$5:$D$72,CLUBS!$B20,'BE F'!$X$5:$X$72)+SUMIF('BE H'!$D$5:$D$72,CLUBS!$B20,'BE H'!$X$5:$X$72)+SUMIF('MI F'!$D$5:$D$72,CLUBS!$B20,'MI F'!$X$5:$X$72)+SUMIF('MI H'!$D$5:$D$72,CLUBS!$B20,'MI H'!$X$5:$X$72)+SUMIF('CA F'!$D$5:$D$72,CLUBS!$B20,'CA F'!$X$5:$X$72)+SUMIF('CA H'!$D$5:$D$72,CLUBS!$B20,'CA H'!$X$5:$X$72)+SUMIF('JU F'!$D$5:$D$72,CLUBS!$B20,'JU F'!$X$5:$X$72)+SUMIF('JU H'!$D$5:$D$72,CLUBS!$B20,'JU H'!$X$5:$X$72)</f>
        <v>0</v>
      </c>
      <c r="W20" s="26">
        <f>COUNTIFS('MP F'!$D$5:$D$72,CLUBS!$B20,'MP F'!$Y$5:$Y$72,"&gt;0")+COUNTIFS('MP H'!$D$5:$D$72,CLUBS!$B20,'MP H'!$Y$5:$Y$72,"&gt;0")+COUNTIFS('PO F'!$D$5:$D$72,CLUBS!$B20,'PO F'!$Y$5:$Y$72,"&gt;0")+COUNTIFS('PO H'!$D$5:$D$72,CLUBS!$B20,'PO H'!$Y$5:$Y$72,"&gt;0")+COUNTIFS('PU F'!$D$5:$D$72,CLUBS!$B20,'PU F'!$Y$5:$Y$72,"&gt;0")+COUNTIFS('PU H'!$D$5:$D$72,CLUBS!$B20,'PU H'!$Y$5:$Y$72,"&gt;0")+COUNTIFS('BE F'!$D$5:$D$72,CLUBS!$B20,'BE F'!$Y$5:$Y$72,"&gt;0")+COUNTIFS('BE H'!$D$5:$D$72,CLUBS!$B20,'BE H'!$Y$5:$Y$72,"&gt;0")+COUNTIFS('MI F'!$D$5:$D$72,CLUBS!$B20,'MI F'!$Y$5:$Y$72,"&gt;0")+COUNTIFS('MI H'!$D$5:$D$72,CLUBS!$B20,'MI H'!$Y$5:$Y$72,"&gt;0")+COUNTIFS('CA F'!$D$5:$D$72,CLUBS!$B20,'CA F'!$Y$5:$Y$72,"&gt;0")+COUNTIFS('CA H'!$D$5:$D$72,CLUBS!$B20,'CA H'!$Y$5:$Y$72,"&gt;0")+COUNTIFS('JU F'!$D$5:$D$72,CLUBS!$B20,'JU F'!$Y$5:$Y$72,"&gt;0")+COUNTIFS('JU H'!$D$5:$D$72,CLUBS!$B20,'JU H'!$Y$5:$Y$72,"&gt;0")</f>
        <v>0</v>
      </c>
      <c r="X20" s="26">
        <f>SUMIF('MP F'!$D$5:$D$72,CLUBS!$B20,'MP F'!$Z$5:$Z$72)+SUMIF('MP H'!$D$5:$D$72,CLUBS!$B20,'MP H'!$Z$5:$Z$72)+SUMIF('PO F'!$D$5:$D$72,CLUBS!$B20,'PO F'!$Z$5:$Z$72)+SUMIF('PO H'!$D$5:$D$72,CLUBS!$B20,'PO H'!$Z$5:$Z$72)+SUMIF('PU F'!$D$5:$D$72,CLUBS!$B20,'PU F'!$Z$5:$Z$72)+SUMIF('PU H'!$D$5:$D$72,CLUBS!$B20,'PU H'!$Z$5:$Z$72)+SUMIF('BE F'!$D$5:$D$72,CLUBS!$B20,'BE F'!$Z$5:$Z$72)+SUMIF('BE H'!$D$5:$D$72,CLUBS!$B20,'BE H'!$Z$5:$Z$72)+SUMIF('MI F'!$D$5:$D$72,CLUBS!$B20,'MI F'!$Z$5:$Z$72)+SUMIF('MI H'!$D$5:$D$72,CLUBS!$B20,'MI H'!$Z$5:$Z$72)+SUMIF('CA F'!$D$5:$D$72,CLUBS!$B20,'CA F'!$Z$5:$Z$72)+SUMIF('CA H'!$D$5:$D$72,CLUBS!$B20,'CA H'!$Z$5:$Z$72)+SUMIF('JU F'!$D$5:$D$72,CLUBS!$B20,'JU F'!$Z$5:$Z$72)+SUMIF('JU H'!$D$5:$D$72,CLUBS!$B20,'JU H'!$Z$5:$Z$72)</f>
        <v>0</v>
      </c>
      <c r="Y20" s="26">
        <f>COUNTIFS('MP F'!$D$5:$D$72,CLUBS!$B20,'MP F'!$AA$5:$AA$72,"&gt;0")+COUNTIFS('MP H'!$D$5:$D$72,CLUBS!$B20,'MP H'!$AA$5:$AA$72,"&gt;0")+COUNTIFS('PO F'!$D$5:$D$72,CLUBS!$B20,'PO F'!$AA$5:$AA$72,"&gt;0")+COUNTIFS('PO H'!$D$5:$D$72,CLUBS!$B20,'PO H'!$AA$5:$AA$72,"&gt;0")+COUNTIFS('PU F'!$D$5:$D$72,CLUBS!$B20,'PU F'!$AA$5:$AA$72,"&gt;0")+COUNTIFS('PU H'!$D$5:$D$72,CLUBS!$B20,'PU H'!$AA$5:$AA$72,"&gt;0")+COUNTIFS('BE F'!$D$5:$D$72,CLUBS!$B20,'BE F'!$AA$5:$AA$72,"&gt;0")+COUNTIFS('BE H'!$D$5:$D$72,CLUBS!$B20,'BE H'!$AA$5:$AA$72,"&gt;0")+COUNTIFS('MI F'!$D$5:$D$72,CLUBS!$B20,'MI F'!$AA$5:$AA$72,"&gt;0")+COUNTIFS('MI H'!$D$5:$D$72,CLUBS!$B20,'MI H'!$AA$5:$AA$72,"&gt;0")+COUNTIFS('CA F'!$D$5:$D$72,CLUBS!$B20,'CA F'!$AA$5:$AA$72,"&gt;0")+COUNTIFS('CA H'!$D$5:$D$72,CLUBS!$B20,'CA H'!$AA$5:$AA$72,"&gt;0")+COUNTIFS('JU F'!$D$5:$D$72,CLUBS!$B20,'JU F'!$AA$5:$AA$72,"&gt;0")+COUNTIFS('JU H'!$D$5:$D$72,CLUBS!$B20,'JU H'!$AA$5:$AA$72,"&gt;0")</f>
        <v>0</v>
      </c>
      <c r="Z20" s="26">
        <f>SUMIF('MP F'!$D$5:$D$72,CLUBS!$B20,'MP F'!$AB$5:$AB$72)+SUMIF('MP H'!$D$5:$D$72,CLUBS!$B20,'MP H'!$AB$5:$AB$72)+SUMIF('PO F'!$D$5:$D$72,CLUBS!$B20,'PO F'!$AB$5:$AB$72)+SUMIF('PO H'!$D$5:$D$72,CLUBS!$B20,'PO H'!$AB$5:$AB$72)+SUMIF('PU F'!$D$5:$D$72,CLUBS!$B20,'PU F'!$AB$5:$AB$72)+SUMIF('PU H'!$D$5:$D$72,CLUBS!$B20,'PU H'!$AB$5:$AB$72)+SUMIF('BE F'!$D$5:$D$72,CLUBS!$B20,'BE F'!$AB$5:$AB$72)+SUMIF('BE H'!$D$5:$D$72,CLUBS!$B20,'BE H'!$AB$5:$AB$72)+SUMIF('MI F'!$D$5:$D$72,CLUBS!$B20,'MI F'!$AB$5:$AB$72)+SUMIF('MI H'!$D$5:$D$72,CLUBS!$B20,'MI H'!$AB$5:$AB$72)+SUMIF('CA F'!$D$5:$D$72,CLUBS!$B20,'CA F'!$AB$5:$AB$72)+SUMIF('CA H'!$D$5:$D$72,CLUBS!$B20,'CA H'!$AB$5:$AB$72)+SUMIF('JU F'!$D$5:$D$72,CLUBS!$B20,'JU F'!$AB$5:$AB$72)+SUMIF('JU H'!$D$5:$D$72,CLUBS!$B20,'JU H'!$AB$5:$AB$72)</f>
        <v>0</v>
      </c>
      <c r="AA20" s="26">
        <f>COUNTIFS('MP F'!$D$5:$D$72,CLUBS!$B20,'MP F'!$AC$5:$AC$72,"&gt;0")+COUNTIFS('MP H'!$D$5:$D$72,CLUBS!$B20,'MP H'!$AC$5:$AC$72,"&gt;0")+COUNTIFS('PO F'!$D$5:$D$72,CLUBS!$B20,'PO F'!$AC$5:$AC$72,"&gt;0")+COUNTIFS('PO H'!$D$5:$D$72,CLUBS!$B20,'PO H'!$AC$5:$AC$72,"&gt;0")+COUNTIFS('PU F'!$D$5:$D$72,CLUBS!$B20,'PU F'!$AC$5:$AC$72,"&gt;0")+COUNTIFS('PU H'!$D$5:$D$72,CLUBS!$B20,'PU H'!$AC$5:$AC$72,"&gt;0")+COUNTIFS('BE F'!$D$5:$D$72,CLUBS!$B20,'BE F'!$AC$5:$AC$72,"&gt;0")+COUNTIFS('BE H'!$D$5:$D$72,CLUBS!$B20,'BE H'!$AC$5:$AC$72,"&gt;0")+COUNTIFS('MI F'!$D$5:$D$72,CLUBS!$B20,'MI F'!$AC$5:$AC$72,"&gt;0")+COUNTIFS('MI H'!$D$5:$D$72,CLUBS!$B20,'MI H'!$AC$5:$AC$72,"&gt;0")+COUNTIFS('CA F'!$D$5:$D$72,CLUBS!$B20,'CA F'!$AC$5:$AC$72,"&gt;0")+COUNTIFS('CA H'!$D$5:$D$72,CLUBS!$B20,'CA H'!$AC$5:$AC$72,"&gt;0")+COUNTIFS('JU F'!$D$5:$D$72,CLUBS!$B20,'JU F'!$AC$5:$AC$72,"&gt;0")+COUNTIFS('JU H'!$D$5:$D$72,CLUBS!$B20,'JU H'!$AC$5:$AC$72,"&gt;0")</f>
        <v>0</v>
      </c>
      <c r="AB20" s="26">
        <f>SUMIF('MP F'!$D$5:$D$72,CLUBS!$B20,'MP F'!$AD$5:$AD$72)+SUMIF('MP H'!$D$5:$D$72,CLUBS!$B20,'MP H'!$AD$5:$AD$72)+SUMIF('PO F'!$D$5:$D$72,CLUBS!$B20,'PO F'!$AD$5:$AD$72)+SUMIF('PO H'!$D$5:$D$72,CLUBS!$B20,'PO H'!$AD$5:$AD$72)+SUMIF('PU F'!$D$5:$D$72,CLUBS!$B20,'PU F'!$AD$5:$AD$72)+SUMIF('PU H'!$D$5:$D$72,CLUBS!$B20,'PU H'!$AD$5:$AD$72)+SUMIF('BE F'!$D$5:$D$72,CLUBS!$B20,'BE F'!$AD$5:$AD$72)+SUMIF('BE H'!$D$5:$D$72,CLUBS!$B20,'BE H'!$AD$5:$AD$72)+SUMIF('MI F'!$D$5:$D$72,CLUBS!$B20,'MI F'!$AD$5:$AD$72)+SUMIF('MI H'!$D$5:$D$72,CLUBS!$B20,'MI H'!$AD$5:$AD$72)+SUMIF('CA F'!$D$5:$D$72,CLUBS!$B20,'CA F'!$AD$5:$AD$72)+SUMIF('CA H'!$D$5:$D$72,CLUBS!$B20,'CA H'!$AD$5:$AD$72)+SUMIF('JU F'!$D$5:$D$72,CLUBS!$B20,'JU F'!$AD$5:$AD$72)+SUMIF('JU H'!$D$5:$D$72,CLUBS!$B20,'JU H'!$AD$5:$AD$72)</f>
        <v>0</v>
      </c>
      <c r="AC20" s="26">
        <f>COUNTIFS('MP F'!$D$5:$D$72,CLUBS!$B20,'MP F'!$AE$5:$AE$72,"&gt;0")+COUNTIFS('MP H'!$D$5:$D$72,CLUBS!$B20,'MP H'!$AE$5:$AE$72,"&gt;0")+COUNTIFS('PO F'!$D$5:$D$72,CLUBS!$B20,'PO F'!$AE$5:$AE$72,"&gt;0")+COUNTIFS('PO H'!$D$5:$D$72,CLUBS!$B20,'PO H'!$AE$5:$AE$72,"&gt;0")+COUNTIFS('PU F'!$D$5:$D$72,CLUBS!$B20,'PU F'!$AE$5:$AE$72,"&gt;0")+COUNTIFS('PU H'!$D$5:$D$72,CLUBS!$B20,'PU H'!$AE$5:$AE$72,"&gt;0")+COUNTIFS('BE F'!$D$5:$D$72,CLUBS!$B20,'BE F'!$AE$5:$AE$72,"&gt;0")+COUNTIFS('BE H'!$D$5:$D$72,CLUBS!$B20,'BE H'!$AE$5:$AE$72,"&gt;0")+COUNTIFS('MI F'!$D$5:$D$72,CLUBS!$B20,'MI F'!$AE$5:$AE$72,"&gt;0")+COUNTIFS('MI H'!$D$5:$D$72,CLUBS!$B20,'MI H'!$AE$5:$AE$72,"&gt;0")+COUNTIFS('CA F'!$D$5:$D$72,CLUBS!$B20,'CA F'!$AE$5:$AE$72,"&gt;0")+COUNTIFS('CA H'!$D$5:$D$72,CLUBS!$B20,'CA H'!$AE$5:$AE$72,"&gt;0")+COUNTIFS('JU F'!$D$5:$D$72,CLUBS!$B20,'JU F'!$AE$5:$AE$72,"&gt;0")+COUNTIFS('JU H'!$D$5:$D$72,CLUBS!$B20,'JU H'!$AE$5:$AE$72,"&gt;0")</f>
        <v>0</v>
      </c>
      <c r="AD20" s="26">
        <f>SUMIF('MP F'!$D$5:$D$72,CLUBS!$B20,'MP F'!$AF$5:$AF$72)+SUMIF('MP H'!$D$5:$D$72,CLUBS!$B20,'MP H'!$AF$5:$AF$72)+SUMIF('PO F'!$D$5:$D$72,CLUBS!$B20,'PO F'!$AF$5:$AF$72)+SUMIF('PO H'!$D$5:$D$72,CLUBS!$B20,'PO H'!$AF$5:$AF$72)+SUMIF('PU F'!$D$5:$D$72,CLUBS!$B20,'PU F'!$AF$5:$AF$72)+SUMIF('PU H'!$D$5:$D$72,CLUBS!$B20,'PU H'!$AF$5:$AF$72)+SUMIF('BE F'!$D$5:$D$72,CLUBS!$B20,'BE F'!$AF$5:$AF$72)+SUMIF('BE H'!$D$5:$D$72,CLUBS!$B20,'BE H'!$AF$5:$AF$72)+SUMIF('MI F'!$D$5:$D$72,CLUBS!$B20,'MI F'!$AF$5:$AF$72)+SUMIF('MI H'!$D$5:$D$72,CLUBS!$B20,'MI H'!$AF$5:$AF$72)+SUMIF('CA F'!$D$5:$D$72,CLUBS!$B20,'CA F'!$AF$5:$AF$72)+SUMIF('CA H'!$D$5:$D$72,CLUBS!$B20,'CA H'!$AF$5:$AF$72)+SUMIF('JU F'!$D$5:$D$72,CLUBS!$B20,'JU F'!$AF$5:$AF$72)+SUMIF('JU H'!$D$5:$D$72,CLUBS!$B20,'JU H'!$AF$5:$AF$72)</f>
        <v>0</v>
      </c>
      <c r="AE20" s="26">
        <f>COUNTIFS('MP F'!$D$5:$D$72,CLUBS!$B20,'MP F'!$AG$5:$AG$72,"&gt;0")+COUNTIFS('MP H'!$D$5:$D$72,CLUBS!$B20,'MP H'!$AG$5:$AG$72,"&gt;0")+COUNTIFS('PO F'!$D$5:$D$72,CLUBS!$B20,'PO F'!$AG$5:$AG$72,"&gt;0")+COUNTIFS('PO H'!$D$5:$D$72,CLUBS!$B20,'PO H'!$AG$5:$AG$72,"&gt;0")+COUNTIFS('PU F'!$D$5:$D$72,CLUBS!$B20,'PU F'!$AG$5:$AG$72,"&gt;0")+COUNTIFS('PU H'!$D$5:$D$72,CLUBS!$B20,'PU H'!$AG$5:$AG$72,"&gt;0")+COUNTIFS('BE F'!$D$5:$D$72,CLUBS!$B20,'BE F'!$AG$5:$AG$72,"&gt;0")+COUNTIFS('BE H'!$D$5:$D$72,CLUBS!$B20,'BE H'!$AG$5:$AG$72,"&gt;0")+COUNTIFS('MI F'!$D$5:$D$72,CLUBS!$B20,'MI F'!$AG$5:$AG$72,"&gt;0")+COUNTIFS('MI H'!$D$5:$D$72,CLUBS!$B20,'MI H'!$AG$5:$AG$72,"&gt;0")+COUNTIFS('CA F'!$D$5:$D$72,CLUBS!$B20,'CA F'!$AG$5:$AG$72,"&gt;0")+COUNTIFS('CA H'!$D$5:$D$72,CLUBS!$B20,'CA H'!$AG$5:$AG$72,"&gt;0")+COUNTIFS('JU F'!$D$5:$D$72,CLUBS!$B20,'JU F'!$AG$5:$AG$72,"&gt;0")+COUNTIFS('JU H'!$D$5:$D$72,CLUBS!$B20,'JU H'!$AG$5:$AG$72,"&gt;0")</f>
        <v>0</v>
      </c>
      <c r="AF20" s="26">
        <f>SUMIF('MP F'!$D$5:$D$72,CLUBS!$B20,'MP F'!$AH$5:$AH$72)+SUMIF('MP H'!$D$5:$D$72,CLUBS!$B20,'MP H'!$AH$5:$AH$72)+SUMIF('PO F'!$D$5:$D$72,CLUBS!$B20,'PO F'!$AH$5:$AH$72)+SUMIF('PO H'!$D$5:$D$72,CLUBS!$B20,'PO H'!$AH$5:$AH$72)+SUMIF('PU F'!$D$5:$D$72,CLUBS!$B20,'PU F'!$AH$5:$AH$72)+SUMIF('PU H'!$D$5:$D$72,CLUBS!$B20,'PU H'!$AH$5:$AH$72)+SUMIF('BE F'!$D$5:$D$72,CLUBS!$B20,'BE F'!$AH$5:$AH$72)+SUMIF('BE H'!$D$5:$D$72,CLUBS!$B20,'BE H'!$AH$5:$AH$72)+SUMIF('MI F'!$D$5:$D$72,CLUBS!$B20,'MI F'!$AH$5:$AH$72)+SUMIF('MI H'!$D$5:$D$72,CLUBS!$B20,'MI H'!$AH$5:$AH$72)+SUMIF('CA F'!$D$5:$D$72,CLUBS!$B20,'CA F'!$AH$5:$AH$72)+SUMIF('CA H'!$D$5:$D$72,CLUBS!$B20,'CA H'!$AH$5:$AH$72)+SUMIF('JU F'!$D$5:$D$72,CLUBS!$B20,'JU F'!$AH$5:$AH$72)+SUMIF('JU H'!$D$5:$D$72,CLUBS!$B20,'JU H'!$AH$5:$AH$72)</f>
        <v>0</v>
      </c>
      <c r="AG20" s="16">
        <f t="shared" si="1"/>
        <v>6</v>
      </c>
      <c r="AH20" s="28">
        <f t="shared" si="2"/>
        <v>235</v>
      </c>
      <c r="AI20" s="29">
        <f t="shared" si="3"/>
        <v>39.166666666666664</v>
      </c>
      <c r="AJ20" s="14">
        <f>COUNTIF('Licenciés Jeunes 2023'!F:F,CLUBS!B20)</f>
        <v>0</v>
      </c>
      <c r="AK20" s="27">
        <f t="shared" si="4"/>
        <v>0</v>
      </c>
      <c r="AL20" s="22"/>
    </row>
    <row r="21" spans="1:38" ht="13.5">
      <c r="A21" s="34">
        <f t="shared" si="0"/>
        <v>15</v>
      </c>
      <c r="B21" s="64" t="s">
        <v>39</v>
      </c>
      <c r="C21" s="14">
        <f>COUNTIFS('MP F'!$D$5:$D$72,CLUBS!$B21,'MP F'!$E$5:$E$72,"&gt;0")+COUNTIFS('MP H'!$D$5:$D$72,CLUBS!$B21,'MP H'!$E$5:$E$72,"&gt;0")+COUNTIFS('PO F'!$D$5:$D$72,CLUBS!$B21,'PO F'!$E$5:$E$72,"&gt;0")+COUNTIFS('PO H'!$D$5:$D$72,CLUBS!$B21,'PO H'!$E$5:$E$72,"&gt;0")+COUNTIFS('PU F'!$D$5:$D$72,CLUBS!$B21,'PU F'!$E$5:$E$72,"&gt;0")+COUNTIFS('PU H'!$D$5:$D$72,CLUBS!$B21,'PU H'!$E$5:$E$72,"&gt;0")+COUNTIFS('BE F'!$D$5:$D$72,CLUBS!$B21,'BE F'!$E$5:$E$72,"&gt;0")+COUNTIFS('BE H'!$D$5:$D$72,CLUBS!$B21,'BE H'!$E$5:$E$72,"&gt;0")+COUNTIFS('MI F'!$D$5:$D$72,CLUBS!$B21,'MI F'!$E$5:$E$72,"&gt;0")+COUNTIFS('MI H'!$D$5:$D$72,CLUBS!$B21,'MI H'!$E$5:$E$72,"&gt;0")+COUNTIFS('CA F'!$D$5:$D$72,CLUBS!$B21,'CA F'!$E$5:$E$72,"&gt;0")+COUNTIFS('CA H'!$D$5:$D$72,CLUBS!$B21,'CA H'!$E$5:$E$72,"&gt;0")+COUNTIFS('JU F'!$D$5:$D$72,CLUBS!$B21,'JU F'!$E$5:$E$72,"&gt;0")+COUNTIFS('JU H'!$D$5:$D$72,CLUBS!$B21,'JU H'!$E$5:$E$72,"&gt;0")</f>
        <v>0</v>
      </c>
      <c r="D21" s="27">
        <f>SUMIF('MP F'!$D$5:$D$72,CLUBS!$B21,'MP F'!$F$5:$F$72)+SUMIF('MP H'!$D$5:$D$72,CLUBS!$B21,'MP H'!$F$5:$F$72)+SUMIF('PO F'!$D$5:$D$72,CLUBS!$B21,'PO F'!$F$5:$F$72)+SUMIF('PO H'!$D$5:$D$72,CLUBS!$B21,'PO H'!$F$5:$F$72)+SUMIF('PU F'!$D$5:$D$72,CLUBS!$B21,'PU F'!$F$5:$F$72)+SUMIF('PU H'!$D$5:$D$72,CLUBS!$B21,'PU H'!$F$5:$F$72)+SUMIF('BE F'!$D$5:$D$72,CLUBS!$B21,'BE F'!$F$5:$F$72)+SUMIF('BE H'!$D$5:$D$72,CLUBS!$B21,'BE H'!$F$5:$F$72)+SUMIF('MI F'!$D$5:$D$72,CLUBS!$B21,'MI F'!$F$5:$F$72)+SUMIF('MI H'!$D$5:$D$72,CLUBS!$B21,'MI H'!$F$5:$F$72)+SUMIF('CA F'!$D$5:$D$72,CLUBS!$B21,'CA F'!$F$5:$F$72)+SUMIF('CA H'!$D$5:$D$72,CLUBS!$B21,'CA H'!$F$5:$F$72)+SUMIF('JU F'!$D$5:$D$72,CLUBS!$B21,'JU F'!$F$5:$F$72)+SUMIF('JU H'!$D$5:$D$72,CLUBS!$B21,'JU H'!$F$5:$F$72)</f>
        <v>0</v>
      </c>
      <c r="E21" s="68">
        <f>COUNTIFS('MP F'!$D$5:$D$72,CLUBS!$B21,'MP F'!$G$5:$G$72,"&gt;0")+COUNTIFS('MP H'!$D$5:$D$72,CLUBS!$B21,'MP H'!$G$5:$G$72,"&gt;0")+COUNTIFS('PO F'!$D$5:$D$72,CLUBS!$B21,'PO F'!$G$5:$G$72,"&gt;0")+COUNTIFS('PO H'!$D$5:$D$72,CLUBS!$B21,'PO H'!$G$5:$G$72,"&gt;0")+COUNTIFS('PU F'!$D$5:$D$72,CLUBS!$B21,'PU F'!$G$5:$G$72,"&gt;0")+COUNTIFS('PU H'!$D$5:$D$72,CLUBS!$B21,'PU H'!$G$5:$G$72,"&gt;0")+COUNTIFS('BE F'!$D$5:$D$72,CLUBS!$B21,'BE F'!$G$5:$G$72,"&gt;0")+COUNTIFS('BE H'!$D$5:$D$72,CLUBS!$B21,'BE H'!$G$5:$G$72,"&gt;0")+COUNTIFS('MI F'!$D$5:$D$72,CLUBS!$B21,'MI F'!$G$5:$G$72,"&gt;0")+COUNTIFS('MI H'!$D$5:$D$72,CLUBS!$B21,'MI H'!$G$5:$G$72,"&gt;0")+COUNTIFS('CA F'!$D$5:$D$72,CLUBS!$B21,'CA F'!$G$5:$G$72,"&gt;0")+COUNTIFS('CA H'!$D$5:$D$72,CLUBS!$B21,'CA H'!$G$5:$G$72,"&gt;0")+COUNTIFS('JU F'!$D$5:$D$72,CLUBS!$B21,'JU F'!$G$5:$G$72,"&gt;0")+COUNTIFS('JU H'!$D$5:$D$72,CLUBS!$B21,'JU H'!$G$5:$G$72,"&gt;0")</f>
        <v>0</v>
      </c>
      <c r="F21" s="69">
        <f>SUMIF('MP F'!$D$5:$D$72,CLUBS!$B21,'MP F'!$H$5:$H$72)+SUMIF('MP H'!$D$5:$D$72,CLUBS!$B21,'MP H'!$H$5:$H$72)+SUMIF('PO F'!$D$5:$D$72,CLUBS!$B21,'PO F'!$H$5:$H$72)+SUMIF('PO H'!$D$5:$D$72,CLUBS!$B21,'PO H'!$H$5:$H$72)+SUMIF('PU F'!$D$5:$D$72,CLUBS!$B21,'PU F'!$H$5:$H$72)+SUMIF('PU H'!$D$5:$D$72,CLUBS!$B21,'PU H'!$H$5:$H$72)+SUMIF('BE F'!$D$5:$D$72,CLUBS!$B21,'BE F'!$H$5:$H$72)+SUMIF('BE H'!$D$5:$D$72,CLUBS!$B21,'BE H'!$H$5:$H$72)+SUMIF('MI F'!$D$5:$D$72,CLUBS!$B21,'MI F'!$H$5:$H$72)+SUMIF('MI H'!$D$5:$D$72,CLUBS!$B21,'MI H'!$H$5:$H$72)+SUMIF('CA F'!$D$5:$D$72,CLUBS!$B21,'CA F'!$H$5:$H$72)+SUMIF('CA H'!$D$5:$D$72,CLUBS!$B21,'CA H'!$H$5:$H$72)+SUMIF('JU F'!$D$5:$D$72,CLUBS!$B21,'JU F'!$H$5:$H$72)+SUMIF('JU H'!$D$5:$D$72,CLUBS!$B21,'JU H'!$H$5:$H$72)</f>
        <v>0</v>
      </c>
      <c r="G21" s="14">
        <f>COUNTIFS('MP F'!$D$5:$D$72,CLUBS!$B21,'MP F'!$I$5:$I$72,"&gt;0")+COUNTIFS('MP H'!$D$5:$D$72,CLUBS!$B21,'MP H'!$I$5:$I$72,"&gt;0")+COUNTIFS('PO F'!$D$5:$D$72,CLUBS!$B21,'PO F'!$I$5:$I$72,"&gt;0")+COUNTIFS('PO H'!$D$5:$D$72,CLUBS!$B21,'PO H'!$I$5:$I$72,"&gt;0")+COUNTIFS('PU F'!$D$5:$D$72,CLUBS!$B21,'PU F'!$I$5:$I$72,"&gt;0")+COUNTIFS('PU H'!$D$5:$D$72,CLUBS!$B21,'PU H'!$I$5:$I$72,"&gt;0")+COUNTIFS('BE F'!$D$5:$D$72,CLUBS!$B21,'BE F'!$I$5:$I$72,"&gt;0")+COUNTIFS('BE H'!$D$5:$D$72,CLUBS!$B21,'BE H'!$I$5:$I$72,"&gt;0")+COUNTIFS('MI F'!$D$5:$D$72,CLUBS!$B21,'MI F'!$I$5:$I$72,"&gt;0")+COUNTIFS('MI H'!$D$5:$D$72,CLUBS!$B21,'MI H'!$I$5:$I$72,"&gt;0")+COUNTIFS('CA F'!$D$5:$D$72,CLUBS!$B21,'CA F'!$I$5:$I$72,"&gt;0")+COUNTIFS('CA H'!$D$5:$D$72,CLUBS!$B21,'CA H'!$I$5:$I$72,"&gt;0")+COUNTIFS('JU F'!$D$5:$D$72,CLUBS!$B21,'JU F'!$I$5:$I$72,"&gt;0")+COUNTIFS('JU H'!$D$5:$D$72,CLUBS!$B21,'JU H'!$I$5:$I$72,"&gt;0")</f>
        <v>0</v>
      </c>
      <c r="H21" s="26">
        <f>SUMIF('MP F'!$D$5:$D$72,CLUBS!$B21,'MP F'!$J$5:$J$72)+SUMIF('MP H'!$D$5:$D$72,CLUBS!$B21,'MP H'!$J$5:$J$72)+SUMIF('PO F'!$D$5:$D$72,CLUBS!$B21,'PO F'!$J$5:$J$72)+SUMIF('PO H'!$D$5:$D$72,CLUBS!$B21,'PO H'!$J$5:$J$72)+SUMIF('PU F'!$D$5:$D$72,CLUBS!$B21,'PU F'!$J$5:$J$72)+SUMIF('PU H'!$D$5:$D$72,CLUBS!$B21,'PU H'!$J$5:$J$72)+SUMIF('BE F'!$D$5:$D$72,CLUBS!$B21,'BE F'!$J$5:$J$72)+SUMIF('BE H'!$D$5:$D$72,CLUBS!$B21,'BE H'!$J$5:$J$72)+SUMIF('MI F'!$D$5:$D$72,CLUBS!$B21,'MI F'!$J$5:$J$72)+SUMIF('MI H'!$D$5:$D$72,CLUBS!$B21,'MI H'!$J$5:$J$72)+SUMIF('CA F'!$D$5:$D$72,CLUBS!$B21,'CA F'!$J$5:$J$72)+SUMIF('CA H'!$D$5:$D$72,CLUBS!$B21,'CA H'!$J$5:$J$72)+SUMIF('JU F'!$D$5:$D$72,CLUBS!$B21,'JU F'!$J$5:$J$72)+SUMIF('JU H'!$D$5:$D$72,CLUBS!$B21,'JU H'!$J$5:$J$72)</f>
        <v>0</v>
      </c>
      <c r="I21" s="68">
        <f>COUNTIFS('MP F'!$D$5:$D$72,CLUBS!$B21,'MP F'!$K$5:$K$72,"&gt;0")+COUNTIFS('MP H'!$D$5:$D$72,CLUBS!$B21,'MP H'!$K$5:$K$72,"&gt;0")+COUNTIFS('PO F'!$D$5:$D$72,CLUBS!$B21,'PO F'!$K$5:$K$72,"&gt;0")+COUNTIFS('PO H'!$D$5:$D$72,CLUBS!$B21,'PO H'!$K$5:$K$72,"&gt;0")+COUNTIFS('PU F'!$D$5:$D$72,CLUBS!$B21,'PU F'!$K$5:$K$72,"&gt;0")+COUNTIFS('PU H'!$D$5:$D$72,CLUBS!$B21,'PU H'!$K$5:$K$72,"&gt;0")+COUNTIFS('BE F'!$D$5:$D$72,CLUBS!$B21,'BE F'!$K$5:$K$72,"&gt;0")+COUNTIFS('BE H'!$D$5:$D$72,CLUBS!$B21,'BE H'!$K$5:$K$72,"&gt;0")+COUNTIFS('MI F'!$D$5:$D$72,CLUBS!$B21,'MI F'!$K$5:$K$72,"&gt;0")+COUNTIFS('MI H'!$D$5:$D$72,CLUBS!$B21,'MI H'!$K$5:$K$72,"&gt;0")+COUNTIFS('CA F'!$D$5:$D$72,CLUBS!$B21,'CA F'!$K$5:$K$72,"&gt;0")+COUNTIFS('CA H'!$D$5:$D$72,CLUBS!$B21,'CA H'!$K$5:$K$72,"&gt;0")+COUNTIFS('JU F'!$D$5:$D$72,CLUBS!$B21,'JU F'!$K$5:$K$72,"&gt;0")+COUNTIFS('JU H'!$D$5:$D$72,CLUBS!$B21,'JU H'!$K$5:$K$72,"&gt;0")</f>
        <v>0</v>
      </c>
      <c r="J21" s="68">
        <f>SUMIF('MP F'!$D$5:$D$72,CLUBS!$B21,'MP F'!$L$5:$L$72)+SUMIF('MP H'!$D$5:$D$72,CLUBS!$B21,'MP H'!$L$5:$L$72)+SUMIF('PO F'!$D$5:$D$72,CLUBS!$B21,'PO F'!$L$5:$L$72)+SUMIF('PO H'!$D$5:$D$72,CLUBS!$B21,'PO H'!$L$5:$L$72)+SUMIF('PU F'!$D$5:$D$72,CLUBS!$B21,'PU F'!$L$5:$L$72)+SUMIF('PU H'!$D$5:$D$72,CLUBS!$B21,'PU H'!$L$5:$L$72)+SUMIF('BE F'!$D$5:$D$72,CLUBS!$B21,'BE F'!$L$5:$L$72)+SUMIF('BE H'!$D$5:$D$72,CLUBS!$B21,'BE H'!$L$5:$L$72)+SUMIF('MI F'!$D$5:$D$72,CLUBS!$B21,'MI F'!$L$5:$L$72)+SUMIF('MI H'!$D$5:$D$72,CLUBS!$B21,'MI H'!$L$5:$L$72)+SUMIF('CA F'!$D$5:$D$72,CLUBS!$B21,'CA F'!$L$5:$L$72)+SUMIF('CA H'!$D$5:$D$72,CLUBS!$B21,'CA H'!$L$5:$L$72)+SUMIF('JU F'!$D$5:$D$72,CLUBS!$B21,'JU F'!$L$5:$L$72)+SUMIF('JU H'!$D$5:$D$72,CLUBS!$B21,'JU H'!$L$5:$L$72)</f>
        <v>0</v>
      </c>
      <c r="K21" s="26">
        <f>COUNTIFS('MP F'!$D$5:$D$72,CLUBS!$B21,'MP F'!$M$5:$M$72,"&gt;0")+COUNTIFS('MP H'!$D$5:$D$72,CLUBS!$B21,'MP H'!$M$5:$M$72,"&gt;0")+COUNTIFS('PO F'!$D$5:$D$72,CLUBS!$B21,'PO F'!$M$5:$M$72,"&gt;0")+COUNTIFS('PO H'!$D$5:$D$72,CLUBS!$B21,'PO H'!$M$5:$M$72,"&gt;0")+COUNTIFS('PU F'!$D$5:$D$72,CLUBS!$B21,'PU F'!$M$5:$M$72,"&gt;0")+COUNTIFS('PU H'!$D$5:$D$72,CLUBS!$B21,'PU H'!$M$5:$M$72,"&gt;0")+COUNTIFS('BE F'!$D$5:$D$72,CLUBS!$B21,'BE F'!$M$5:$M$72,"&gt;0")+COUNTIFS('BE H'!$D$5:$D$72,CLUBS!$B21,'BE H'!$M$5:$M$72,"&gt;0")+COUNTIFS('MI F'!$D$5:$D$72,CLUBS!$B21,'MI F'!$M$5:$M$72,"&gt;0")+COUNTIFS('MI H'!$D$5:$D$72,CLUBS!$B21,'MI H'!$M$5:$M$72,"&gt;0")+COUNTIFS('CA F'!$D$5:$D$72,CLUBS!$B21,'CA F'!$M$5:$M$72,"&gt;0")+COUNTIFS('CA H'!$D$5:$D$72,CLUBS!$B21,'CA H'!$M$5:$M$72,"&gt;0")+COUNTIFS('JU F'!$D$5:$D$72,CLUBS!$B21,'JU F'!$M$5:$M$72,"&gt;0")+COUNTIFS('JU H'!$D$5:$D$72,CLUBS!$B21,'JU H'!$M$5:$M$72,"&gt;0")</f>
        <v>0</v>
      </c>
      <c r="L21" s="26">
        <f>SUMIF('MP F'!$D$5:$D$72,CLUBS!$B21,'MP F'!$N$5:$N$72)+SUMIF('MP H'!$D$5:$D$72,CLUBS!$B21,'MP H'!$N$5:$N$72)+SUMIF('PO F'!$D$5:$D$72,CLUBS!$B21,'PO F'!$N$5:$N$72)+SUMIF('PO H'!$D$5:$D$72,CLUBS!$B21,'PO H'!$N$5:$N$72)+SUMIF('PU F'!$D$5:$D$72,CLUBS!$B21,'PU F'!$N$5:$N$72)+SUMIF('PU H'!$D$5:$D$72,CLUBS!$B21,'PU H'!$N$5:$N$72)+SUMIF('BE F'!$D$5:$D$72,CLUBS!$B21,'BE F'!$N$5:$N$72)+SUMIF('BE H'!$D$5:$D$72,CLUBS!$B21,'BE H'!$N$5:$N$72)+SUMIF('MI F'!$D$5:$D$72,CLUBS!$B21,'MI F'!$N$5:$N$72)+SUMIF('MI H'!$D$5:$D$72,CLUBS!$B21,'MI H'!$N$5:$N$72)+SUMIF('CA F'!$D$5:$D$72,CLUBS!$B21,'CA F'!$N$5:$N$72)+SUMIF('CA H'!$D$5:$D$72,CLUBS!$B21,'CA H'!$N$5:$N$72)+SUMIF('JU F'!$D$5:$D$72,CLUBS!$B21,'JU F'!$N$5:$N$72)+SUMIF('JU H'!$D$5:$D$72,CLUBS!$B21,'JU H'!$N$5:$N$72)</f>
        <v>0</v>
      </c>
      <c r="M21" s="68">
        <f>COUNTIFS('MP F'!$D$5:$D$72,CLUBS!$B21,'MP F'!$O$5:$O$72,"&gt;0")+COUNTIFS('MP H'!$D$5:$D$72,CLUBS!$B21,'MP H'!$O$5:$O$72,"&gt;0")+COUNTIFS('PO F'!$D$5:$D$72,CLUBS!$B21,'PO F'!$O$5:$O$72,"&gt;0")+COUNTIFS('PO H'!$D$5:$D$72,CLUBS!$B21,'PO H'!$O$5:$O$72,"&gt;0")+COUNTIFS('PU F'!$D$5:$D$72,CLUBS!$B21,'PU F'!$O$5:$O$72,"&gt;0")+COUNTIFS('PU H'!$D$5:$D$72,CLUBS!$B21,'PU H'!$O$5:$O$72,"&gt;0")+COUNTIFS('BE F'!$D$5:$D$72,CLUBS!$B21,'BE F'!$O$5:$O$72,"&gt;0")+COUNTIFS('BE H'!$D$5:$D$72,CLUBS!$B21,'BE H'!$O$5:$O$72,"&gt;0")+COUNTIFS('MI F'!$D$5:$D$72,CLUBS!$B21,'MI F'!$O$5:$O$72,"&gt;0")+COUNTIFS('MI H'!$D$5:$D$72,CLUBS!$B21,'MI H'!$O$5:$O$72,"&gt;0")+COUNTIFS('CA F'!$D$5:$D$72,CLUBS!$B21,'CA F'!$O$5:$O$72,"&gt;0")+COUNTIFS('CA H'!$D$5:$D$72,CLUBS!$B21,'CA H'!$O$5:$O$72,"&gt;0")+COUNTIFS('JU F'!$D$5:$D$72,CLUBS!$B21,'JU F'!$O$5:$O$72,"&gt;0")+COUNTIFS('JU H'!$D$5:$D$72,CLUBS!$B21,'JU H'!$O$5:$O$72,"&gt;0")</f>
        <v>0</v>
      </c>
      <c r="N21" s="68">
        <f>SUMIF('MP F'!$D$5:$D$72,CLUBS!$B21,'MP F'!$P$5:$P$72)+SUMIF('MP H'!$D$5:$D$72,CLUBS!$B21,'MP H'!$P$5:$P$72)+SUMIF('PO F'!$D$5:$D$72,CLUBS!$B21,'PO F'!$P$5:$P$72)+SUMIF('PO H'!$D$5:$D$72,CLUBS!$B21,'PO H'!$P$5:$P$72)+SUMIF('PU F'!$D$5:$D$72,CLUBS!$B21,'PU F'!$P$5:$P$72)+SUMIF('PU H'!$D$5:$D$72,CLUBS!$B21,'PU H'!$P$5:$P$72)+SUMIF('BE F'!$D$5:$D$72,CLUBS!$B21,'BE F'!$P$5:$P$72)+SUMIF('BE H'!$D$5:$D$72,CLUBS!$B21,'BE H'!$P$5:$P$72)+SUMIF('MI F'!$D$5:$D$72,CLUBS!$B21,'MI F'!$P$5:$P$72)+SUMIF('MI H'!$D$5:$D$72,CLUBS!$B21,'MI H'!$P$5:$P$72)+SUMIF('CA F'!$D$5:$D$72,CLUBS!$B21,'CA F'!$P$5:$P$72)+SUMIF('CA H'!$D$5:$D$72,CLUBS!$B21,'CA H'!$P$5:$P$72)+SUMIF('JU F'!$D$5:$D$72,CLUBS!$B21,'JU F'!$P$5:$P$72)+SUMIF('JU H'!$D$5:$D$72,CLUBS!$B21,'JU H'!$P$5:$P$72)</f>
        <v>0</v>
      </c>
      <c r="O21" s="26">
        <f>COUNTIFS('MP F'!$D$5:$D$72,CLUBS!$B21,'MP F'!$Q$5:$Q$72,"&gt;0")+COUNTIFS('MP H'!$D$5:$D$72,CLUBS!$B21,'MP H'!$Q$5:$Q$72,"&gt;0")+COUNTIFS('PO F'!$D$5:$D$72,CLUBS!$B21,'PO F'!$Q$5:$Q$72,"&gt;0")+COUNTIFS('PO H'!$D$5:$D$72,CLUBS!$B21,'PO H'!$Q$5:$Q$72,"&gt;0")+COUNTIFS('PU F'!$D$5:$D$72,CLUBS!$B21,'PU F'!$Q$5:$Q$72,"&gt;0")+COUNTIFS('PU H'!$D$5:$D$72,CLUBS!$B21,'PU H'!$Q$5:$Q$72,"&gt;0")+COUNTIFS('BE F'!$D$5:$D$72,CLUBS!$B21,'BE F'!$Q$5:$Q$72,"&gt;0")+COUNTIFS('BE H'!$D$5:$D$72,CLUBS!$B21,'BE H'!$Q$5:$Q$72,"&gt;0")+COUNTIFS('MI F'!$D$5:$D$72,CLUBS!$B21,'MI F'!$Q$5:$Q$72,"&gt;0")+COUNTIFS('MI H'!$D$5:$D$72,CLUBS!$B21,'MI H'!$Q$5:$Q$72,"&gt;0")+COUNTIFS('CA F'!$D$5:$D$72,CLUBS!$B21,'CA F'!$Q$5:$Q$72,"&gt;0")+COUNTIFS('CA H'!$D$5:$D$72,CLUBS!$B21,'CA H'!$Q$5:$Q$72,"&gt;0")+COUNTIFS('JU F'!$D$5:$D$72,CLUBS!$B21,'JU F'!$Q$5:$Q$72,"&gt;0")+COUNTIFS('JU H'!$D$5:$D$72,CLUBS!$B21,'JU H'!$Q$5:$Q$72,"&gt;0")</f>
        <v>0</v>
      </c>
      <c r="P21" s="26">
        <f>SUMIF('MP F'!$D$5:$D$72,CLUBS!$B21,'MP F'!$R$5:$R$72)+SUMIF('MP H'!$D$5:$D$72,CLUBS!$B21,'MP H'!$R$5:$R$72)+SUMIF('PO F'!$D$5:$D$72,CLUBS!$B21,'PO F'!$R$5:$R$72)+SUMIF('PO H'!$D$5:$D$72,CLUBS!$B21,'PO H'!$R$5:$R$72)+SUMIF('PU F'!$D$5:$D$72,CLUBS!$B21,'PU F'!$R$5:$R$72)+SUMIF('PU H'!$D$5:$D$72,CLUBS!$B21,'PU H'!$R$5:$R$72)+SUMIF('BE F'!$D$5:$D$72,CLUBS!$B21,'BE F'!$R$5:$R$72)+SUMIF('BE H'!$D$5:$D$72,CLUBS!$B21,'BE H'!$R$5:$R$72)+SUMIF('MI F'!$D$5:$D$72,CLUBS!$B21,'MI F'!$R$5:$R$72)+SUMIF('MI H'!$D$5:$D$72,CLUBS!$B21,'MI H'!$R$5:$R$72)+SUMIF('CA F'!$D$5:$D$72,CLUBS!$B21,'CA F'!$R$5:$R$72)+SUMIF('CA H'!$D$5:$D$72,CLUBS!$B21,'CA H'!$R$5:$R$72)+SUMIF('JU F'!$D$5:$D$72,CLUBS!$B21,'JU F'!$R$5:$R$72)+SUMIF('JU H'!$D$5:$D$72,CLUBS!$B21,'JU H'!$R$5:$R$72)</f>
        <v>0</v>
      </c>
      <c r="Q21" s="68">
        <f>COUNTIFS('MP F'!$D$5:$D$72,CLUBS!$B21,'MP F'!$S$5:$S$72,"&gt;0")+COUNTIFS('MP H'!$D$5:$D$72,CLUBS!$B21,'MP H'!$S$5:$S$72,"&gt;0")+COUNTIFS('PO F'!$D$5:$D$72,CLUBS!$B21,'PO F'!$S$5:$S$72,"&gt;0")+COUNTIFS('PO H'!$D$5:$D$72,CLUBS!$B21,'PO H'!$S$5:$S$72,"&gt;0")+COUNTIFS('PU F'!$D$5:$D$72,CLUBS!$B21,'PU F'!$S$5:$S$72,"&gt;0")+COUNTIFS('PU H'!$D$5:$D$72,CLUBS!$B21,'PU H'!$S$5:$S$72,"&gt;0")+COUNTIFS('BE F'!$D$5:$D$72,CLUBS!$B21,'BE F'!$S$5:$S$72,"&gt;0")+COUNTIFS('BE H'!$D$5:$D$72,CLUBS!$B21,'BE H'!$S$5:$S$72,"&gt;0")+COUNTIFS('MI F'!$D$5:$D$72,CLUBS!$B21,'MI F'!$S$5:$S$72,"&gt;0")+COUNTIFS('MI H'!$D$5:$D$72,CLUBS!$B21,'MI H'!$S$5:$S$72,"&gt;0")+COUNTIFS('CA F'!$D$5:$D$72,CLUBS!$B21,'CA F'!$S$5:$S$72,"&gt;0")+COUNTIFS('CA H'!$D$5:$D$72,CLUBS!$B21,'CA H'!$S$5:$S$72,"&gt;0")+COUNTIFS('JU F'!$D$5:$D$72,CLUBS!$B21,'JU F'!$S$5:$S$72,"&gt;0")+COUNTIFS('JU H'!$D$5:$D$72,CLUBS!$B21,'JU H'!$S$5:$S$72,"&gt;0")</f>
        <v>0</v>
      </c>
      <c r="R21" s="68">
        <f>SUMIF('MP F'!$D$5:$D$72,CLUBS!$B21,'MP F'!$T$5:$T$72)+SUMIF('MP H'!$D$5:$D$72,CLUBS!$B21,'MP H'!$T$5:$T$72)+SUMIF('PO F'!$D$5:$D$72,CLUBS!$B21,'PO F'!$T$5:$T$72)+SUMIF('PO H'!$D$5:$D$72,CLUBS!$B21,'PO H'!$T$5:$T$72)+SUMIF('PU F'!$D$5:$D$72,CLUBS!$B21,'PU F'!$T$5:$T$72)+SUMIF('PU H'!$D$5:$D$72,CLUBS!$B21,'PU H'!$T$5:$T$72)+SUMIF('BE F'!$D$5:$D$72,CLUBS!$B21,'BE F'!$T$5:$T$72)+SUMIF('BE H'!$D$5:$D$72,CLUBS!$B21,'BE H'!$T$5:$T$72)+SUMIF('MI F'!$D$5:$D$72,CLUBS!$B21,'MI F'!$T$5:$T$72)+SUMIF('MI H'!$D$5:$D$72,CLUBS!$B21,'MI H'!$T$5:$T$72)+SUMIF('CA F'!$D$5:$D$72,CLUBS!$B21,'CA F'!$T$5:$T$72)+SUMIF('CA H'!$D$5:$D$72,CLUBS!$B21,'CA H'!$T$5:$T$72)+SUMIF('JU F'!$D$5:$D$72,CLUBS!$B21,'JU F'!$T$5:$T$72)+SUMIF('JU H'!$D$5:$D$72,CLUBS!$B21,'JU H'!$T$5:$T$72)</f>
        <v>0</v>
      </c>
      <c r="S21" s="26">
        <f>COUNTIFS('MP F'!$D$5:$D$72,CLUBS!$B21,'MP F'!$U$5:$U$72,"&gt;0")+COUNTIFS('MP H'!$D$5:$D$72,CLUBS!$B21,'MP H'!$U$5:$U$72,"&gt;0")+COUNTIFS('PO F'!$D$5:$D$72,CLUBS!$B21,'PO F'!$U$5:$U$72,"&gt;0")+COUNTIFS('PO H'!$D$5:$D$72,CLUBS!$B21,'PO H'!$U$5:$U$72,"&gt;0")+COUNTIFS('PU F'!$D$5:$D$72,CLUBS!$B21,'PU F'!$U$5:$U$72,"&gt;0")+COUNTIFS('PU H'!$D$5:$D$72,CLUBS!$B21,'PU H'!$U$5:$U$72,"&gt;0")+COUNTIFS('BE F'!$D$5:$D$72,CLUBS!$B21,'BE F'!$U$5:$U$72,"&gt;0")+COUNTIFS('BE H'!$D$5:$D$72,CLUBS!$B21,'BE H'!$U$5:$U$72,"&gt;0")+COUNTIFS('MI F'!$D$5:$D$72,CLUBS!$B21,'MI F'!$U$5:$U$72,"&gt;0")+COUNTIFS('MI H'!$D$5:$D$72,CLUBS!$B21,'MI H'!$U$5:$U$72,"&gt;0")+COUNTIFS('CA F'!$D$5:$D$72,CLUBS!$B21,'CA F'!$U$5:$U$72,"&gt;0")+COUNTIFS('CA H'!$D$5:$D$72,CLUBS!$B21,'CA H'!$U$5:$U$72,"&gt;0")+COUNTIFS('JU F'!$D$5:$D$72,CLUBS!$B21,'JU F'!$U$5:$U$72,"&gt;0")+COUNTIFS('JU H'!$D$5:$D$72,CLUBS!$B21,'JU H'!$U$5:$U$72,"&gt;0")</f>
        <v>0</v>
      </c>
      <c r="T21" s="26">
        <f>SUMIF('MP F'!$D$5:$D$72,CLUBS!$B21,'MP F'!$V$5:$V$72)+SUMIF('MP H'!$D$5:$D$72,CLUBS!$B21,'MP H'!$V$5:$V$72)+SUMIF('PO F'!$D$5:$D$72,CLUBS!$B21,'PO F'!$V$5:$V$72)+SUMIF('PO H'!$D$5:$D$72,CLUBS!$B21,'PO H'!$V$5:$V$72)+SUMIF('PU F'!$D$5:$D$72,CLUBS!$B21,'PU F'!$V$5:$V$72)+SUMIF('PU H'!$D$5:$D$72,CLUBS!$B21,'PU H'!$V$5:$V$72)+SUMIF('BE F'!$D$5:$D$72,CLUBS!$B21,'BE F'!$V$5:$V$72)+SUMIF('BE H'!$D$5:$D$72,CLUBS!$B21,'BE H'!$V$5:$V$72)+SUMIF('MI F'!$D$5:$D$72,CLUBS!$B21,'MI F'!$V$5:$V$72)+SUMIF('MI H'!$D$5:$D$72,CLUBS!$B21,'MI H'!$V$5:$V$72)+SUMIF('CA F'!$D$5:$D$72,CLUBS!$B21,'CA F'!$V$5:$V$72)+SUMIF('CA H'!$D$5:$D$72,CLUBS!$B21,'CA H'!$V$5:$V$72)+SUMIF('JU F'!$D$5:$D$72,CLUBS!$B21,'JU F'!$V$5:$V$72)+SUMIF('JU H'!$D$5:$D$72,CLUBS!$B21,'JU H'!$V$5:$V$72)</f>
        <v>0</v>
      </c>
      <c r="U21" s="68">
        <f>COUNTIFS('MP F'!$D$5:$D$72,CLUBS!$B21,'MP F'!$W$5:$W$72,"&gt;0")+COUNTIFS('MP H'!$D$5:$D$72,CLUBS!$B21,'MP H'!$W$5:$W$72,"&gt;0")+COUNTIFS('PO F'!$D$5:$D$72,CLUBS!$B21,'PO F'!$W$5:$W$72,"&gt;0")+COUNTIFS('PO H'!$D$5:$D$72,CLUBS!$B21,'PO H'!$W$5:$W$72,"&gt;0")+COUNTIFS('PU F'!$D$5:$D$72,CLUBS!$B21,'PU F'!$W$5:$W$72,"&gt;0")+COUNTIFS('PU H'!$D$5:$D$72,CLUBS!$B21,'PU H'!$W$5:$W$72,"&gt;0")+COUNTIFS('BE F'!$D$5:$D$72,CLUBS!$B21,'BE F'!$W$5:$W$72,"&gt;0")+COUNTIFS('BE H'!$D$5:$D$72,CLUBS!$B21,'BE H'!$W$5:$W$72,"&gt;0")+COUNTIFS('MI F'!$D$5:$D$72,CLUBS!$B21,'MI F'!$W$5:$W$72,"&gt;0")+COUNTIFS('MI H'!$D$5:$D$72,CLUBS!$B21,'MI H'!$W$5:$W$72,"&gt;0")+COUNTIFS('CA F'!$D$5:$D$72,CLUBS!$B21,'CA F'!$W$5:$W$72,"&gt;0")+COUNTIFS('CA H'!$D$5:$D$72,CLUBS!$B21,'CA H'!$W$5:$W$72,"&gt;0")+COUNTIFS('JU F'!$D$5:$D$72,CLUBS!$B21,'JU F'!$W$5:$W$72,"&gt;0")+COUNTIFS('JU H'!$D$5:$D$72,CLUBS!$B21,'JU H'!$W$5:$W$72,"&gt;0")</f>
        <v>0</v>
      </c>
      <c r="V21" s="68">
        <f>SUMIF('MP F'!$D$5:$D$72,CLUBS!$B21,'MP F'!$X$5:$X$72)+SUMIF('MP H'!$D$5:$D$72,CLUBS!$B21,'MP H'!$X$5:$X$72)+SUMIF('PO F'!$D$5:$D$72,CLUBS!$B21,'PO F'!$X$5:$X$72)+SUMIF('PO H'!$D$5:$D$72,CLUBS!$B21,'PO H'!$X$5:$X$72)+SUMIF('PU F'!$D$5:$D$72,CLUBS!$B21,'PU F'!$X$5:$X$72)+SUMIF('PU H'!$D$5:$D$72,CLUBS!$B21,'PU H'!$X$5:$X$72)+SUMIF('BE F'!$D$5:$D$72,CLUBS!$B21,'BE F'!$X$5:$X$72)+SUMIF('BE H'!$D$5:$D$72,CLUBS!$B21,'BE H'!$X$5:$X$72)+SUMIF('MI F'!$D$5:$D$72,CLUBS!$B21,'MI F'!$X$5:$X$72)+SUMIF('MI H'!$D$5:$D$72,CLUBS!$B21,'MI H'!$X$5:$X$72)+SUMIF('CA F'!$D$5:$D$72,CLUBS!$B21,'CA F'!$X$5:$X$72)+SUMIF('CA H'!$D$5:$D$72,CLUBS!$B21,'CA H'!$X$5:$X$72)+SUMIF('JU F'!$D$5:$D$72,CLUBS!$B21,'JU F'!$X$5:$X$72)+SUMIF('JU H'!$D$5:$D$72,CLUBS!$B21,'JU H'!$X$5:$X$72)</f>
        <v>0</v>
      </c>
      <c r="W21" s="26">
        <f>COUNTIFS('MP F'!$D$5:$D$72,CLUBS!$B21,'MP F'!$Y$5:$Y$72,"&gt;0")+COUNTIFS('MP H'!$D$5:$D$72,CLUBS!$B21,'MP H'!$Y$5:$Y$72,"&gt;0")+COUNTIFS('PO F'!$D$5:$D$72,CLUBS!$B21,'PO F'!$Y$5:$Y$72,"&gt;0")+COUNTIFS('PO H'!$D$5:$D$72,CLUBS!$B21,'PO H'!$Y$5:$Y$72,"&gt;0")+COUNTIFS('PU F'!$D$5:$D$72,CLUBS!$B21,'PU F'!$Y$5:$Y$72,"&gt;0")+COUNTIFS('PU H'!$D$5:$D$72,CLUBS!$B21,'PU H'!$Y$5:$Y$72,"&gt;0")+COUNTIFS('BE F'!$D$5:$D$72,CLUBS!$B21,'BE F'!$Y$5:$Y$72,"&gt;0")+COUNTIFS('BE H'!$D$5:$D$72,CLUBS!$B21,'BE H'!$Y$5:$Y$72,"&gt;0")+COUNTIFS('MI F'!$D$5:$D$72,CLUBS!$B21,'MI F'!$Y$5:$Y$72,"&gt;0")+COUNTIFS('MI H'!$D$5:$D$72,CLUBS!$B21,'MI H'!$Y$5:$Y$72,"&gt;0")+COUNTIFS('CA F'!$D$5:$D$72,CLUBS!$B21,'CA F'!$Y$5:$Y$72,"&gt;0")+COUNTIFS('CA H'!$D$5:$D$72,CLUBS!$B21,'CA H'!$Y$5:$Y$72,"&gt;0")+COUNTIFS('JU F'!$D$5:$D$72,CLUBS!$B21,'JU F'!$Y$5:$Y$72,"&gt;0")+COUNTIFS('JU H'!$D$5:$D$72,CLUBS!$B21,'JU H'!$Y$5:$Y$72,"&gt;0")</f>
        <v>0</v>
      </c>
      <c r="X21" s="26">
        <f>SUMIF('MP F'!$D$5:$D$72,CLUBS!$B21,'MP F'!$Z$5:$Z$72)+SUMIF('MP H'!$D$5:$D$72,CLUBS!$B21,'MP H'!$Z$5:$Z$72)+SUMIF('PO F'!$D$5:$D$72,CLUBS!$B21,'PO F'!$Z$5:$Z$72)+SUMIF('PO H'!$D$5:$D$72,CLUBS!$B21,'PO H'!$Z$5:$Z$72)+SUMIF('PU F'!$D$5:$D$72,CLUBS!$B21,'PU F'!$Z$5:$Z$72)+SUMIF('PU H'!$D$5:$D$72,CLUBS!$B21,'PU H'!$Z$5:$Z$72)+SUMIF('BE F'!$D$5:$D$72,CLUBS!$B21,'BE F'!$Z$5:$Z$72)+SUMIF('BE H'!$D$5:$D$72,CLUBS!$B21,'BE H'!$Z$5:$Z$72)+SUMIF('MI F'!$D$5:$D$72,CLUBS!$B21,'MI F'!$Z$5:$Z$72)+SUMIF('MI H'!$D$5:$D$72,CLUBS!$B21,'MI H'!$Z$5:$Z$72)+SUMIF('CA F'!$D$5:$D$72,CLUBS!$B21,'CA F'!$Z$5:$Z$72)+SUMIF('CA H'!$D$5:$D$72,CLUBS!$B21,'CA H'!$Z$5:$Z$72)+SUMIF('JU F'!$D$5:$D$72,CLUBS!$B21,'JU F'!$Z$5:$Z$72)+SUMIF('JU H'!$D$5:$D$72,CLUBS!$B21,'JU H'!$Z$5:$Z$72)</f>
        <v>0</v>
      </c>
      <c r="Y21" s="26">
        <f>COUNTIFS('MP F'!$D$5:$D$72,CLUBS!$B21,'MP F'!$AA$5:$AA$72,"&gt;0")+COUNTIFS('MP H'!$D$5:$D$72,CLUBS!$B21,'MP H'!$AA$5:$AA$72,"&gt;0")+COUNTIFS('PO F'!$D$5:$D$72,CLUBS!$B21,'PO F'!$AA$5:$AA$72,"&gt;0")+COUNTIFS('PO H'!$D$5:$D$72,CLUBS!$B21,'PO H'!$AA$5:$AA$72,"&gt;0")+COUNTIFS('PU F'!$D$5:$D$72,CLUBS!$B21,'PU F'!$AA$5:$AA$72,"&gt;0")+COUNTIFS('PU H'!$D$5:$D$72,CLUBS!$B21,'PU H'!$AA$5:$AA$72,"&gt;0")+COUNTIFS('BE F'!$D$5:$D$72,CLUBS!$B21,'BE F'!$AA$5:$AA$72,"&gt;0")+COUNTIFS('BE H'!$D$5:$D$72,CLUBS!$B21,'BE H'!$AA$5:$AA$72,"&gt;0")+COUNTIFS('MI F'!$D$5:$D$72,CLUBS!$B21,'MI F'!$AA$5:$AA$72,"&gt;0")+COUNTIFS('MI H'!$D$5:$D$72,CLUBS!$B21,'MI H'!$AA$5:$AA$72,"&gt;0")+COUNTIFS('CA F'!$D$5:$D$72,CLUBS!$B21,'CA F'!$AA$5:$AA$72,"&gt;0")+COUNTIFS('CA H'!$D$5:$D$72,CLUBS!$B21,'CA H'!$AA$5:$AA$72,"&gt;0")+COUNTIFS('JU F'!$D$5:$D$72,CLUBS!$B21,'JU F'!$AA$5:$AA$72,"&gt;0")+COUNTIFS('JU H'!$D$5:$D$72,CLUBS!$B21,'JU H'!$AA$5:$AA$72,"&gt;0")</f>
        <v>0</v>
      </c>
      <c r="Z21" s="26">
        <f>SUMIF('MP F'!$D$5:$D$72,CLUBS!$B21,'MP F'!$AB$5:$AB$72)+SUMIF('MP H'!$D$5:$D$72,CLUBS!$B21,'MP H'!$AB$5:$AB$72)+SUMIF('PO F'!$D$5:$D$72,CLUBS!$B21,'PO F'!$AB$5:$AB$72)+SUMIF('PO H'!$D$5:$D$72,CLUBS!$B21,'PO H'!$AB$5:$AB$72)+SUMIF('PU F'!$D$5:$D$72,CLUBS!$B21,'PU F'!$AB$5:$AB$72)+SUMIF('PU H'!$D$5:$D$72,CLUBS!$B21,'PU H'!$AB$5:$AB$72)+SUMIF('BE F'!$D$5:$D$72,CLUBS!$B21,'BE F'!$AB$5:$AB$72)+SUMIF('BE H'!$D$5:$D$72,CLUBS!$B21,'BE H'!$AB$5:$AB$72)+SUMIF('MI F'!$D$5:$D$72,CLUBS!$B21,'MI F'!$AB$5:$AB$72)+SUMIF('MI H'!$D$5:$D$72,CLUBS!$B21,'MI H'!$AB$5:$AB$72)+SUMIF('CA F'!$D$5:$D$72,CLUBS!$B21,'CA F'!$AB$5:$AB$72)+SUMIF('CA H'!$D$5:$D$72,CLUBS!$B21,'CA H'!$AB$5:$AB$72)+SUMIF('JU F'!$D$5:$D$72,CLUBS!$B21,'JU F'!$AB$5:$AB$72)+SUMIF('JU H'!$D$5:$D$72,CLUBS!$B21,'JU H'!$AB$5:$AB$72)</f>
        <v>0</v>
      </c>
      <c r="AA21" s="26">
        <f>COUNTIFS('MP F'!$D$5:$D$72,CLUBS!$B21,'MP F'!$AC$5:$AC$72,"&gt;0")+COUNTIFS('MP H'!$D$5:$D$72,CLUBS!$B21,'MP H'!$AC$5:$AC$72,"&gt;0")+COUNTIFS('PO F'!$D$5:$D$72,CLUBS!$B21,'PO F'!$AC$5:$AC$72,"&gt;0")+COUNTIFS('PO H'!$D$5:$D$72,CLUBS!$B21,'PO H'!$AC$5:$AC$72,"&gt;0")+COUNTIFS('PU F'!$D$5:$D$72,CLUBS!$B21,'PU F'!$AC$5:$AC$72,"&gt;0")+COUNTIFS('PU H'!$D$5:$D$72,CLUBS!$B21,'PU H'!$AC$5:$AC$72,"&gt;0")+COUNTIFS('BE F'!$D$5:$D$72,CLUBS!$B21,'BE F'!$AC$5:$AC$72,"&gt;0")+COUNTIFS('BE H'!$D$5:$D$72,CLUBS!$B21,'BE H'!$AC$5:$AC$72,"&gt;0")+COUNTIFS('MI F'!$D$5:$D$72,CLUBS!$B21,'MI F'!$AC$5:$AC$72,"&gt;0")+COUNTIFS('MI H'!$D$5:$D$72,CLUBS!$B21,'MI H'!$AC$5:$AC$72,"&gt;0")+COUNTIFS('CA F'!$D$5:$D$72,CLUBS!$B21,'CA F'!$AC$5:$AC$72,"&gt;0")+COUNTIFS('CA H'!$D$5:$D$72,CLUBS!$B21,'CA H'!$AC$5:$AC$72,"&gt;0")+COUNTIFS('JU F'!$D$5:$D$72,CLUBS!$B21,'JU F'!$AC$5:$AC$72,"&gt;0")+COUNTIFS('JU H'!$D$5:$D$72,CLUBS!$B21,'JU H'!$AC$5:$AC$72,"&gt;0")</f>
        <v>0</v>
      </c>
      <c r="AB21" s="26">
        <f>SUMIF('MP F'!$D$5:$D$72,CLUBS!$B21,'MP F'!$AD$5:$AD$72)+SUMIF('MP H'!$D$5:$D$72,CLUBS!$B21,'MP H'!$AD$5:$AD$72)+SUMIF('PO F'!$D$5:$D$72,CLUBS!$B21,'PO F'!$AD$5:$AD$72)+SUMIF('PO H'!$D$5:$D$72,CLUBS!$B21,'PO H'!$AD$5:$AD$72)+SUMIF('PU F'!$D$5:$D$72,CLUBS!$B21,'PU F'!$AD$5:$AD$72)+SUMIF('PU H'!$D$5:$D$72,CLUBS!$B21,'PU H'!$AD$5:$AD$72)+SUMIF('BE F'!$D$5:$D$72,CLUBS!$B21,'BE F'!$AD$5:$AD$72)+SUMIF('BE H'!$D$5:$D$72,CLUBS!$B21,'BE H'!$AD$5:$AD$72)+SUMIF('MI F'!$D$5:$D$72,CLUBS!$B21,'MI F'!$AD$5:$AD$72)+SUMIF('MI H'!$D$5:$D$72,CLUBS!$B21,'MI H'!$AD$5:$AD$72)+SUMIF('CA F'!$D$5:$D$72,CLUBS!$B21,'CA F'!$AD$5:$AD$72)+SUMIF('CA H'!$D$5:$D$72,CLUBS!$B21,'CA H'!$AD$5:$AD$72)+SUMIF('JU F'!$D$5:$D$72,CLUBS!$B21,'JU F'!$AD$5:$AD$72)+SUMIF('JU H'!$D$5:$D$72,CLUBS!$B21,'JU H'!$AD$5:$AD$72)</f>
        <v>0</v>
      </c>
      <c r="AC21" s="26">
        <f>COUNTIFS('MP F'!$D$5:$D$72,CLUBS!$B21,'MP F'!$AE$5:$AE$72,"&gt;0")+COUNTIFS('MP H'!$D$5:$D$72,CLUBS!$B21,'MP H'!$AE$5:$AE$72,"&gt;0")+COUNTIFS('PO F'!$D$5:$D$72,CLUBS!$B21,'PO F'!$AE$5:$AE$72,"&gt;0")+COUNTIFS('PO H'!$D$5:$D$72,CLUBS!$B21,'PO H'!$AE$5:$AE$72,"&gt;0")+COUNTIFS('PU F'!$D$5:$D$72,CLUBS!$B21,'PU F'!$AE$5:$AE$72,"&gt;0")+COUNTIFS('PU H'!$D$5:$D$72,CLUBS!$B21,'PU H'!$AE$5:$AE$72,"&gt;0")+COUNTIFS('BE F'!$D$5:$D$72,CLUBS!$B21,'BE F'!$AE$5:$AE$72,"&gt;0")+COUNTIFS('BE H'!$D$5:$D$72,CLUBS!$B21,'BE H'!$AE$5:$AE$72,"&gt;0")+COUNTIFS('MI F'!$D$5:$D$72,CLUBS!$B21,'MI F'!$AE$5:$AE$72,"&gt;0")+COUNTIFS('MI H'!$D$5:$D$72,CLUBS!$B21,'MI H'!$AE$5:$AE$72,"&gt;0")+COUNTIFS('CA F'!$D$5:$D$72,CLUBS!$B21,'CA F'!$AE$5:$AE$72,"&gt;0")+COUNTIFS('CA H'!$D$5:$D$72,CLUBS!$B21,'CA H'!$AE$5:$AE$72,"&gt;0")+COUNTIFS('JU F'!$D$5:$D$72,CLUBS!$B21,'JU F'!$AE$5:$AE$72,"&gt;0")+COUNTIFS('JU H'!$D$5:$D$72,CLUBS!$B21,'JU H'!$AE$5:$AE$72,"&gt;0")</f>
        <v>0</v>
      </c>
      <c r="AD21" s="26">
        <f>SUMIF('MP F'!$D$5:$D$72,CLUBS!$B21,'MP F'!$AF$5:$AF$72)+SUMIF('MP H'!$D$5:$D$72,CLUBS!$B21,'MP H'!$AF$5:$AF$72)+SUMIF('PO F'!$D$5:$D$72,CLUBS!$B21,'PO F'!$AF$5:$AF$72)+SUMIF('PO H'!$D$5:$D$72,CLUBS!$B21,'PO H'!$AF$5:$AF$72)+SUMIF('PU F'!$D$5:$D$72,CLUBS!$B21,'PU F'!$AF$5:$AF$72)+SUMIF('PU H'!$D$5:$D$72,CLUBS!$B21,'PU H'!$AF$5:$AF$72)+SUMIF('BE F'!$D$5:$D$72,CLUBS!$B21,'BE F'!$AF$5:$AF$72)+SUMIF('BE H'!$D$5:$D$72,CLUBS!$B21,'BE H'!$AF$5:$AF$72)+SUMIF('MI F'!$D$5:$D$72,CLUBS!$B21,'MI F'!$AF$5:$AF$72)+SUMIF('MI H'!$D$5:$D$72,CLUBS!$B21,'MI H'!$AF$5:$AF$72)+SUMIF('CA F'!$D$5:$D$72,CLUBS!$B21,'CA F'!$AF$5:$AF$72)+SUMIF('CA H'!$D$5:$D$72,CLUBS!$B21,'CA H'!$AF$5:$AF$72)+SUMIF('JU F'!$D$5:$D$72,CLUBS!$B21,'JU F'!$AF$5:$AF$72)+SUMIF('JU H'!$D$5:$D$72,CLUBS!$B21,'JU H'!$AF$5:$AF$72)</f>
        <v>0</v>
      </c>
      <c r="AE21" s="26">
        <f>COUNTIFS('MP F'!$D$5:$D$72,CLUBS!$B21,'MP F'!$AG$5:$AG$72,"&gt;0")+COUNTIFS('MP H'!$D$5:$D$72,CLUBS!$B21,'MP H'!$AG$5:$AG$72,"&gt;0")+COUNTIFS('PO F'!$D$5:$D$72,CLUBS!$B21,'PO F'!$AG$5:$AG$72,"&gt;0")+COUNTIFS('PO H'!$D$5:$D$72,CLUBS!$B21,'PO H'!$AG$5:$AG$72,"&gt;0")+COUNTIFS('PU F'!$D$5:$D$72,CLUBS!$B21,'PU F'!$AG$5:$AG$72,"&gt;0")+COUNTIFS('PU H'!$D$5:$D$72,CLUBS!$B21,'PU H'!$AG$5:$AG$72,"&gt;0")+COUNTIFS('BE F'!$D$5:$D$72,CLUBS!$B21,'BE F'!$AG$5:$AG$72,"&gt;0")+COUNTIFS('BE H'!$D$5:$D$72,CLUBS!$B21,'BE H'!$AG$5:$AG$72,"&gt;0")+COUNTIFS('MI F'!$D$5:$D$72,CLUBS!$B21,'MI F'!$AG$5:$AG$72,"&gt;0")+COUNTIFS('MI H'!$D$5:$D$72,CLUBS!$B21,'MI H'!$AG$5:$AG$72,"&gt;0")+COUNTIFS('CA F'!$D$5:$D$72,CLUBS!$B21,'CA F'!$AG$5:$AG$72,"&gt;0")+COUNTIFS('CA H'!$D$5:$D$72,CLUBS!$B21,'CA H'!$AG$5:$AG$72,"&gt;0")+COUNTIFS('JU F'!$D$5:$D$72,CLUBS!$B21,'JU F'!$AG$5:$AG$72,"&gt;0")+COUNTIFS('JU H'!$D$5:$D$72,CLUBS!$B21,'JU H'!$AG$5:$AG$72,"&gt;0")</f>
        <v>0</v>
      </c>
      <c r="AF21" s="26">
        <f>SUMIF('MP F'!$D$5:$D$72,CLUBS!$B21,'MP F'!$AH$5:$AH$72)+SUMIF('MP H'!$D$5:$D$72,CLUBS!$B21,'MP H'!$AH$5:$AH$72)+SUMIF('PO F'!$D$5:$D$72,CLUBS!$B21,'PO F'!$AH$5:$AH$72)+SUMIF('PO H'!$D$5:$D$72,CLUBS!$B21,'PO H'!$AH$5:$AH$72)+SUMIF('PU F'!$D$5:$D$72,CLUBS!$B21,'PU F'!$AH$5:$AH$72)+SUMIF('PU H'!$D$5:$D$72,CLUBS!$B21,'PU H'!$AH$5:$AH$72)+SUMIF('BE F'!$D$5:$D$72,CLUBS!$B21,'BE F'!$AH$5:$AH$72)+SUMIF('BE H'!$D$5:$D$72,CLUBS!$B21,'BE H'!$AH$5:$AH$72)+SUMIF('MI F'!$D$5:$D$72,CLUBS!$B21,'MI F'!$AH$5:$AH$72)+SUMIF('MI H'!$D$5:$D$72,CLUBS!$B21,'MI H'!$AH$5:$AH$72)+SUMIF('CA F'!$D$5:$D$72,CLUBS!$B21,'CA F'!$AH$5:$AH$72)+SUMIF('CA H'!$D$5:$D$72,CLUBS!$B21,'CA H'!$AH$5:$AH$72)+SUMIF('JU F'!$D$5:$D$72,CLUBS!$B21,'JU F'!$AH$5:$AH$72)+SUMIF('JU H'!$D$5:$D$72,CLUBS!$B21,'JU H'!$AH$5:$AH$72)</f>
        <v>0</v>
      </c>
      <c r="AG21" s="16">
        <f t="shared" si="1"/>
        <v>0</v>
      </c>
      <c r="AH21" s="28">
        <f t="shared" si="2"/>
        <v>0</v>
      </c>
      <c r="AI21" s="29">
        <f t="shared" si="3"/>
        <v>0</v>
      </c>
      <c r="AJ21" s="14">
        <f>COUNTIF('Licenciés Jeunes 2023'!F:F,CLUBS!B21)</f>
        <v>0</v>
      </c>
      <c r="AK21" s="27">
        <f t="shared" si="4"/>
        <v>0</v>
      </c>
      <c r="AL21" s="22"/>
    </row>
    <row r="22" spans="1:38" ht="13.5">
      <c r="A22" s="34">
        <f t="shared" si="0"/>
        <v>15</v>
      </c>
      <c r="B22" s="64" t="s">
        <v>47</v>
      </c>
      <c r="C22" s="14">
        <f>COUNTIFS('MP F'!$D$5:$D$72,CLUBS!$B22,'MP F'!$E$5:$E$72,"&gt;0")+COUNTIFS('MP H'!$D$5:$D$72,CLUBS!$B22,'MP H'!$E$5:$E$72,"&gt;0")+COUNTIFS('PO F'!$D$5:$D$72,CLUBS!$B22,'PO F'!$E$5:$E$72,"&gt;0")+COUNTIFS('PO H'!$D$5:$D$72,CLUBS!$B22,'PO H'!$E$5:$E$72,"&gt;0")+COUNTIFS('PU F'!$D$5:$D$72,CLUBS!$B22,'PU F'!$E$5:$E$72,"&gt;0")+COUNTIFS('PU H'!$D$5:$D$72,CLUBS!$B22,'PU H'!$E$5:$E$72,"&gt;0")+COUNTIFS('BE F'!$D$5:$D$72,CLUBS!$B22,'BE F'!$E$5:$E$72,"&gt;0")+COUNTIFS('BE H'!$D$5:$D$72,CLUBS!$B22,'BE H'!$E$5:$E$72,"&gt;0")+COUNTIFS('MI F'!$D$5:$D$72,CLUBS!$B22,'MI F'!$E$5:$E$72,"&gt;0")+COUNTIFS('MI H'!$D$5:$D$72,CLUBS!$B22,'MI H'!$E$5:$E$72,"&gt;0")+COUNTIFS('CA F'!$D$5:$D$72,CLUBS!$B22,'CA F'!$E$5:$E$72,"&gt;0")+COUNTIFS('CA H'!$D$5:$D$72,CLUBS!$B22,'CA H'!$E$5:$E$72,"&gt;0")+COUNTIFS('JU F'!$D$5:$D$72,CLUBS!$B22,'JU F'!$E$5:$E$72,"&gt;0")+COUNTIFS('JU H'!$D$5:$D$72,CLUBS!$B22,'JU H'!$E$5:$E$72,"&gt;0")</f>
        <v>0</v>
      </c>
      <c r="D22" s="27">
        <f>SUMIF('MP F'!$D$5:$D$72,CLUBS!$B22,'MP F'!$F$5:$F$72)+SUMIF('MP H'!$D$5:$D$72,CLUBS!$B22,'MP H'!$F$5:$F$72)+SUMIF('PO F'!$D$5:$D$72,CLUBS!$B22,'PO F'!$F$5:$F$72)+SUMIF('PO H'!$D$5:$D$72,CLUBS!$B22,'PO H'!$F$5:$F$72)+SUMIF('PU F'!$D$5:$D$72,CLUBS!$B22,'PU F'!$F$5:$F$72)+SUMIF('PU H'!$D$5:$D$72,CLUBS!$B22,'PU H'!$F$5:$F$72)+SUMIF('BE F'!$D$5:$D$72,CLUBS!$B22,'BE F'!$F$5:$F$72)+SUMIF('BE H'!$D$5:$D$72,CLUBS!$B22,'BE H'!$F$5:$F$72)+SUMIF('MI F'!$D$5:$D$72,CLUBS!$B22,'MI F'!$F$5:$F$72)+SUMIF('MI H'!$D$5:$D$72,CLUBS!$B22,'MI H'!$F$5:$F$72)+SUMIF('CA F'!$D$5:$D$72,CLUBS!$B22,'CA F'!$F$5:$F$72)+SUMIF('CA H'!$D$5:$D$72,CLUBS!$B22,'CA H'!$F$5:$F$72)+SUMIF('JU F'!$D$5:$D$72,CLUBS!$B22,'JU F'!$F$5:$F$72)+SUMIF('JU H'!$D$5:$D$72,CLUBS!$B22,'JU H'!$F$5:$F$72)</f>
        <v>0</v>
      </c>
      <c r="E22" s="68">
        <f>COUNTIFS('MP F'!$D$5:$D$72,CLUBS!$B22,'MP F'!$G$5:$G$72,"&gt;0")+COUNTIFS('MP H'!$D$5:$D$72,CLUBS!$B22,'MP H'!$G$5:$G$72,"&gt;0")+COUNTIFS('PO F'!$D$5:$D$72,CLUBS!$B22,'PO F'!$G$5:$G$72,"&gt;0")+COUNTIFS('PO H'!$D$5:$D$72,CLUBS!$B22,'PO H'!$G$5:$G$72,"&gt;0")+COUNTIFS('PU F'!$D$5:$D$72,CLUBS!$B22,'PU F'!$G$5:$G$72,"&gt;0")+COUNTIFS('PU H'!$D$5:$D$72,CLUBS!$B22,'PU H'!$G$5:$G$72,"&gt;0")+COUNTIFS('BE F'!$D$5:$D$72,CLUBS!$B22,'BE F'!$G$5:$G$72,"&gt;0")+COUNTIFS('BE H'!$D$5:$D$72,CLUBS!$B22,'BE H'!$G$5:$G$72,"&gt;0")+COUNTIFS('MI F'!$D$5:$D$72,CLUBS!$B22,'MI F'!$G$5:$G$72,"&gt;0")+COUNTIFS('MI H'!$D$5:$D$72,CLUBS!$B22,'MI H'!$G$5:$G$72,"&gt;0")+COUNTIFS('CA F'!$D$5:$D$72,CLUBS!$B22,'CA F'!$G$5:$G$72,"&gt;0")+COUNTIFS('CA H'!$D$5:$D$72,CLUBS!$B22,'CA H'!$G$5:$G$72,"&gt;0")+COUNTIFS('JU F'!$D$5:$D$72,CLUBS!$B22,'JU F'!$G$5:$G$72,"&gt;0")+COUNTIFS('JU H'!$D$5:$D$72,CLUBS!$B22,'JU H'!$G$5:$G$72,"&gt;0")</f>
        <v>0</v>
      </c>
      <c r="F22" s="69">
        <f>SUMIF('MP F'!$D$5:$D$72,CLUBS!$B22,'MP F'!$H$5:$H$72)+SUMIF('MP H'!$D$5:$D$72,CLUBS!$B22,'MP H'!$H$5:$H$72)+SUMIF('PO F'!$D$5:$D$72,CLUBS!$B22,'PO F'!$H$5:$H$72)+SUMIF('PO H'!$D$5:$D$72,CLUBS!$B22,'PO H'!$H$5:$H$72)+SUMIF('PU F'!$D$5:$D$72,CLUBS!$B22,'PU F'!$H$5:$H$72)+SUMIF('PU H'!$D$5:$D$72,CLUBS!$B22,'PU H'!$H$5:$H$72)+SUMIF('BE F'!$D$5:$D$72,CLUBS!$B22,'BE F'!$H$5:$H$72)+SUMIF('BE H'!$D$5:$D$72,CLUBS!$B22,'BE H'!$H$5:$H$72)+SUMIF('MI F'!$D$5:$D$72,CLUBS!$B22,'MI F'!$H$5:$H$72)+SUMIF('MI H'!$D$5:$D$72,CLUBS!$B22,'MI H'!$H$5:$H$72)+SUMIF('CA F'!$D$5:$D$72,CLUBS!$B22,'CA F'!$H$5:$H$72)+SUMIF('CA H'!$D$5:$D$72,CLUBS!$B22,'CA H'!$H$5:$H$72)+SUMIF('JU F'!$D$5:$D$72,CLUBS!$B22,'JU F'!$H$5:$H$72)+SUMIF('JU H'!$D$5:$D$72,CLUBS!$B22,'JU H'!$H$5:$H$72)</f>
        <v>0</v>
      </c>
      <c r="G22" s="14">
        <f>COUNTIFS('MP F'!$D$5:$D$72,CLUBS!$B22,'MP F'!$I$5:$I$72,"&gt;0")+COUNTIFS('MP H'!$D$5:$D$72,CLUBS!$B22,'MP H'!$I$5:$I$72,"&gt;0")+COUNTIFS('PO F'!$D$5:$D$72,CLUBS!$B22,'PO F'!$I$5:$I$72,"&gt;0")+COUNTIFS('PO H'!$D$5:$D$72,CLUBS!$B22,'PO H'!$I$5:$I$72,"&gt;0")+COUNTIFS('PU F'!$D$5:$D$72,CLUBS!$B22,'PU F'!$I$5:$I$72,"&gt;0")+COUNTIFS('PU H'!$D$5:$D$72,CLUBS!$B22,'PU H'!$I$5:$I$72,"&gt;0")+COUNTIFS('BE F'!$D$5:$D$72,CLUBS!$B22,'BE F'!$I$5:$I$72,"&gt;0")+COUNTIFS('BE H'!$D$5:$D$72,CLUBS!$B22,'BE H'!$I$5:$I$72,"&gt;0")+COUNTIFS('MI F'!$D$5:$D$72,CLUBS!$B22,'MI F'!$I$5:$I$72,"&gt;0")+COUNTIFS('MI H'!$D$5:$D$72,CLUBS!$B22,'MI H'!$I$5:$I$72,"&gt;0")+COUNTIFS('CA F'!$D$5:$D$72,CLUBS!$B22,'CA F'!$I$5:$I$72,"&gt;0")+COUNTIFS('CA H'!$D$5:$D$72,CLUBS!$B22,'CA H'!$I$5:$I$72,"&gt;0")+COUNTIFS('JU F'!$D$5:$D$72,CLUBS!$B22,'JU F'!$I$5:$I$72,"&gt;0")+COUNTIFS('JU H'!$D$5:$D$72,CLUBS!$B22,'JU H'!$I$5:$I$72,"&gt;0")</f>
        <v>0</v>
      </c>
      <c r="H22" s="26">
        <f>SUMIF('MP F'!$D$5:$D$72,CLUBS!$B22,'MP F'!$J$5:$J$72)+SUMIF('MP H'!$D$5:$D$72,CLUBS!$B22,'MP H'!$J$5:$J$72)+SUMIF('PO F'!$D$5:$D$72,CLUBS!$B22,'PO F'!$J$5:$J$72)+SUMIF('PO H'!$D$5:$D$72,CLUBS!$B22,'PO H'!$J$5:$J$72)+SUMIF('PU F'!$D$5:$D$72,CLUBS!$B22,'PU F'!$J$5:$J$72)+SUMIF('PU H'!$D$5:$D$72,CLUBS!$B22,'PU H'!$J$5:$J$72)+SUMIF('BE F'!$D$5:$D$72,CLUBS!$B22,'BE F'!$J$5:$J$72)+SUMIF('BE H'!$D$5:$D$72,CLUBS!$B22,'BE H'!$J$5:$J$72)+SUMIF('MI F'!$D$5:$D$72,CLUBS!$B22,'MI F'!$J$5:$J$72)+SUMIF('MI H'!$D$5:$D$72,CLUBS!$B22,'MI H'!$J$5:$J$72)+SUMIF('CA F'!$D$5:$D$72,CLUBS!$B22,'CA F'!$J$5:$J$72)+SUMIF('CA H'!$D$5:$D$72,CLUBS!$B22,'CA H'!$J$5:$J$72)+SUMIF('JU F'!$D$5:$D$72,CLUBS!$B22,'JU F'!$J$5:$J$72)+SUMIF('JU H'!$D$5:$D$72,CLUBS!$B22,'JU H'!$J$5:$J$72)</f>
        <v>0</v>
      </c>
      <c r="I22" s="68">
        <f>COUNTIFS('MP F'!$D$5:$D$72,CLUBS!$B22,'MP F'!$K$5:$K$72,"&gt;0")+COUNTIFS('MP H'!$D$5:$D$72,CLUBS!$B22,'MP H'!$K$5:$K$72,"&gt;0")+COUNTIFS('PO F'!$D$5:$D$72,CLUBS!$B22,'PO F'!$K$5:$K$72,"&gt;0")+COUNTIFS('PO H'!$D$5:$D$72,CLUBS!$B22,'PO H'!$K$5:$K$72,"&gt;0")+COUNTIFS('PU F'!$D$5:$D$72,CLUBS!$B22,'PU F'!$K$5:$K$72,"&gt;0")+COUNTIFS('PU H'!$D$5:$D$72,CLUBS!$B22,'PU H'!$K$5:$K$72,"&gt;0")+COUNTIFS('BE F'!$D$5:$D$72,CLUBS!$B22,'BE F'!$K$5:$K$72,"&gt;0")+COUNTIFS('BE H'!$D$5:$D$72,CLUBS!$B22,'BE H'!$K$5:$K$72,"&gt;0")+COUNTIFS('MI F'!$D$5:$D$72,CLUBS!$B22,'MI F'!$K$5:$K$72,"&gt;0")+COUNTIFS('MI H'!$D$5:$D$72,CLUBS!$B22,'MI H'!$K$5:$K$72,"&gt;0")+COUNTIFS('CA F'!$D$5:$D$72,CLUBS!$B22,'CA F'!$K$5:$K$72,"&gt;0")+COUNTIFS('CA H'!$D$5:$D$72,CLUBS!$B22,'CA H'!$K$5:$K$72,"&gt;0")+COUNTIFS('JU F'!$D$5:$D$72,CLUBS!$B22,'JU F'!$K$5:$K$72,"&gt;0")+COUNTIFS('JU H'!$D$5:$D$72,CLUBS!$B22,'JU H'!$K$5:$K$72,"&gt;0")</f>
        <v>0</v>
      </c>
      <c r="J22" s="68">
        <f>SUMIF('MP F'!$D$5:$D$72,CLUBS!$B22,'MP F'!$L$5:$L$72)+SUMIF('MP H'!$D$5:$D$72,CLUBS!$B22,'MP H'!$L$5:$L$72)+SUMIF('PO F'!$D$5:$D$72,CLUBS!$B22,'PO F'!$L$5:$L$72)+SUMIF('PO H'!$D$5:$D$72,CLUBS!$B22,'PO H'!$L$5:$L$72)+SUMIF('PU F'!$D$5:$D$72,CLUBS!$B22,'PU F'!$L$5:$L$72)+SUMIF('PU H'!$D$5:$D$72,CLUBS!$B22,'PU H'!$L$5:$L$72)+SUMIF('BE F'!$D$5:$D$72,CLUBS!$B22,'BE F'!$L$5:$L$72)+SUMIF('BE H'!$D$5:$D$72,CLUBS!$B22,'BE H'!$L$5:$L$72)+SUMIF('MI F'!$D$5:$D$72,CLUBS!$B22,'MI F'!$L$5:$L$72)+SUMIF('MI H'!$D$5:$D$72,CLUBS!$B22,'MI H'!$L$5:$L$72)+SUMIF('CA F'!$D$5:$D$72,CLUBS!$B22,'CA F'!$L$5:$L$72)+SUMIF('CA H'!$D$5:$D$72,CLUBS!$B22,'CA H'!$L$5:$L$72)+SUMIF('JU F'!$D$5:$D$72,CLUBS!$B22,'JU F'!$L$5:$L$72)+SUMIF('JU H'!$D$5:$D$72,CLUBS!$B22,'JU H'!$L$5:$L$72)</f>
        <v>0</v>
      </c>
      <c r="K22" s="26">
        <f>COUNTIFS('MP F'!$D$5:$D$72,CLUBS!$B22,'MP F'!$M$5:$M$72,"&gt;0")+COUNTIFS('MP H'!$D$5:$D$72,CLUBS!$B22,'MP H'!$M$5:$M$72,"&gt;0")+COUNTIFS('PO F'!$D$5:$D$72,CLUBS!$B22,'PO F'!$M$5:$M$72,"&gt;0")+COUNTIFS('PO H'!$D$5:$D$72,CLUBS!$B22,'PO H'!$M$5:$M$72,"&gt;0")+COUNTIFS('PU F'!$D$5:$D$72,CLUBS!$B22,'PU F'!$M$5:$M$72,"&gt;0")+COUNTIFS('PU H'!$D$5:$D$72,CLUBS!$B22,'PU H'!$M$5:$M$72,"&gt;0")+COUNTIFS('BE F'!$D$5:$D$72,CLUBS!$B22,'BE F'!$M$5:$M$72,"&gt;0")+COUNTIFS('BE H'!$D$5:$D$72,CLUBS!$B22,'BE H'!$M$5:$M$72,"&gt;0")+COUNTIFS('MI F'!$D$5:$D$72,CLUBS!$B22,'MI F'!$M$5:$M$72,"&gt;0")+COUNTIFS('MI H'!$D$5:$D$72,CLUBS!$B22,'MI H'!$M$5:$M$72,"&gt;0")+COUNTIFS('CA F'!$D$5:$D$72,CLUBS!$B22,'CA F'!$M$5:$M$72,"&gt;0")+COUNTIFS('CA H'!$D$5:$D$72,CLUBS!$B22,'CA H'!$M$5:$M$72,"&gt;0")+COUNTIFS('JU F'!$D$5:$D$72,CLUBS!$B22,'JU F'!$M$5:$M$72,"&gt;0")+COUNTIFS('JU H'!$D$5:$D$72,CLUBS!$B22,'JU H'!$M$5:$M$72,"&gt;0")</f>
        <v>0</v>
      </c>
      <c r="L22" s="26">
        <f>SUMIF('MP F'!$D$5:$D$72,CLUBS!$B22,'MP F'!$N$5:$N$72)+SUMIF('MP H'!$D$5:$D$72,CLUBS!$B22,'MP H'!$N$5:$N$72)+SUMIF('PO F'!$D$5:$D$72,CLUBS!$B22,'PO F'!$N$5:$N$72)+SUMIF('PO H'!$D$5:$D$72,CLUBS!$B22,'PO H'!$N$5:$N$72)+SUMIF('PU F'!$D$5:$D$72,CLUBS!$B22,'PU F'!$N$5:$N$72)+SUMIF('PU H'!$D$5:$D$72,CLUBS!$B22,'PU H'!$N$5:$N$72)+SUMIF('BE F'!$D$5:$D$72,CLUBS!$B22,'BE F'!$N$5:$N$72)+SUMIF('BE H'!$D$5:$D$72,CLUBS!$B22,'BE H'!$N$5:$N$72)+SUMIF('MI F'!$D$5:$D$72,CLUBS!$B22,'MI F'!$N$5:$N$72)+SUMIF('MI H'!$D$5:$D$72,CLUBS!$B22,'MI H'!$N$5:$N$72)+SUMIF('CA F'!$D$5:$D$72,CLUBS!$B22,'CA F'!$N$5:$N$72)+SUMIF('CA H'!$D$5:$D$72,CLUBS!$B22,'CA H'!$N$5:$N$72)+SUMIF('JU F'!$D$5:$D$72,CLUBS!$B22,'JU F'!$N$5:$N$72)+SUMIF('JU H'!$D$5:$D$72,CLUBS!$B22,'JU H'!$N$5:$N$72)</f>
        <v>0</v>
      </c>
      <c r="M22" s="68">
        <f>COUNTIFS('MP F'!$D$5:$D$72,CLUBS!$B22,'MP F'!$O$5:$O$72,"&gt;0")+COUNTIFS('MP H'!$D$5:$D$72,CLUBS!$B22,'MP H'!$O$5:$O$72,"&gt;0")+COUNTIFS('PO F'!$D$5:$D$72,CLUBS!$B22,'PO F'!$O$5:$O$72,"&gt;0")+COUNTIFS('PO H'!$D$5:$D$72,CLUBS!$B22,'PO H'!$O$5:$O$72,"&gt;0")+COUNTIFS('PU F'!$D$5:$D$72,CLUBS!$B22,'PU F'!$O$5:$O$72,"&gt;0")+COUNTIFS('PU H'!$D$5:$D$72,CLUBS!$B22,'PU H'!$O$5:$O$72,"&gt;0")+COUNTIFS('BE F'!$D$5:$D$72,CLUBS!$B22,'BE F'!$O$5:$O$72,"&gt;0")+COUNTIFS('BE H'!$D$5:$D$72,CLUBS!$B22,'BE H'!$O$5:$O$72,"&gt;0")+COUNTIFS('MI F'!$D$5:$D$72,CLUBS!$B22,'MI F'!$O$5:$O$72,"&gt;0")+COUNTIFS('MI H'!$D$5:$D$72,CLUBS!$B22,'MI H'!$O$5:$O$72,"&gt;0")+COUNTIFS('CA F'!$D$5:$D$72,CLUBS!$B22,'CA F'!$O$5:$O$72,"&gt;0")+COUNTIFS('CA H'!$D$5:$D$72,CLUBS!$B22,'CA H'!$O$5:$O$72,"&gt;0")+COUNTIFS('JU F'!$D$5:$D$72,CLUBS!$B22,'JU F'!$O$5:$O$72,"&gt;0")+COUNTIFS('JU H'!$D$5:$D$72,CLUBS!$B22,'JU H'!$O$5:$O$72,"&gt;0")</f>
        <v>0</v>
      </c>
      <c r="N22" s="68">
        <f>SUMIF('MP F'!$D$5:$D$72,CLUBS!$B22,'MP F'!$P$5:$P$72)+SUMIF('MP H'!$D$5:$D$72,CLUBS!$B22,'MP H'!$P$5:$P$72)+SUMIF('PO F'!$D$5:$D$72,CLUBS!$B22,'PO F'!$P$5:$P$72)+SUMIF('PO H'!$D$5:$D$72,CLUBS!$B22,'PO H'!$P$5:$P$72)+SUMIF('PU F'!$D$5:$D$72,CLUBS!$B22,'PU F'!$P$5:$P$72)+SUMIF('PU H'!$D$5:$D$72,CLUBS!$B22,'PU H'!$P$5:$P$72)+SUMIF('BE F'!$D$5:$D$72,CLUBS!$B22,'BE F'!$P$5:$P$72)+SUMIF('BE H'!$D$5:$D$72,CLUBS!$B22,'BE H'!$P$5:$P$72)+SUMIF('MI F'!$D$5:$D$72,CLUBS!$B22,'MI F'!$P$5:$P$72)+SUMIF('MI H'!$D$5:$D$72,CLUBS!$B22,'MI H'!$P$5:$P$72)+SUMIF('CA F'!$D$5:$D$72,CLUBS!$B22,'CA F'!$P$5:$P$72)+SUMIF('CA H'!$D$5:$D$72,CLUBS!$B22,'CA H'!$P$5:$P$72)+SUMIF('JU F'!$D$5:$D$72,CLUBS!$B22,'JU F'!$P$5:$P$72)+SUMIF('JU H'!$D$5:$D$72,CLUBS!$B22,'JU H'!$P$5:$P$72)</f>
        <v>0</v>
      </c>
      <c r="O22" s="26">
        <f>COUNTIFS('MP F'!$D$5:$D$72,CLUBS!$B22,'MP F'!$Q$5:$Q$72,"&gt;0")+COUNTIFS('MP H'!$D$5:$D$72,CLUBS!$B22,'MP H'!$Q$5:$Q$72,"&gt;0")+COUNTIFS('PO F'!$D$5:$D$72,CLUBS!$B22,'PO F'!$Q$5:$Q$72,"&gt;0")+COUNTIFS('PO H'!$D$5:$D$72,CLUBS!$B22,'PO H'!$Q$5:$Q$72,"&gt;0")+COUNTIFS('PU F'!$D$5:$D$72,CLUBS!$B22,'PU F'!$Q$5:$Q$72,"&gt;0")+COUNTIFS('PU H'!$D$5:$D$72,CLUBS!$B22,'PU H'!$Q$5:$Q$72,"&gt;0")+COUNTIFS('BE F'!$D$5:$D$72,CLUBS!$B22,'BE F'!$Q$5:$Q$72,"&gt;0")+COUNTIFS('BE H'!$D$5:$D$72,CLUBS!$B22,'BE H'!$Q$5:$Q$72,"&gt;0")+COUNTIFS('MI F'!$D$5:$D$72,CLUBS!$B22,'MI F'!$Q$5:$Q$72,"&gt;0")+COUNTIFS('MI H'!$D$5:$D$72,CLUBS!$B22,'MI H'!$Q$5:$Q$72,"&gt;0")+COUNTIFS('CA F'!$D$5:$D$72,CLUBS!$B22,'CA F'!$Q$5:$Q$72,"&gt;0")+COUNTIFS('CA H'!$D$5:$D$72,CLUBS!$B22,'CA H'!$Q$5:$Q$72,"&gt;0")+COUNTIFS('JU F'!$D$5:$D$72,CLUBS!$B22,'JU F'!$Q$5:$Q$72,"&gt;0")+COUNTIFS('JU H'!$D$5:$D$72,CLUBS!$B22,'JU H'!$Q$5:$Q$72,"&gt;0")</f>
        <v>0</v>
      </c>
      <c r="P22" s="26">
        <f>SUMIF('MP F'!$D$5:$D$72,CLUBS!$B22,'MP F'!$R$5:$R$72)+SUMIF('MP H'!$D$5:$D$72,CLUBS!$B22,'MP H'!$R$5:$R$72)+SUMIF('PO F'!$D$5:$D$72,CLUBS!$B22,'PO F'!$R$5:$R$72)+SUMIF('PO H'!$D$5:$D$72,CLUBS!$B22,'PO H'!$R$5:$R$72)+SUMIF('PU F'!$D$5:$D$72,CLUBS!$B22,'PU F'!$R$5:$R$72)+SUMIF('PU H'!$D$5:$D$72,CLUBS!$B22,'PU H'!$R$5:$R$72)+SUMIF('BE F'!$D$5:$D$72,CLUBS!$B22,'BE F'!$R$5:$R$72)+SUMIF('BE H'!$D$5:$D$72,CLUBS!$B22,'BE H'!$R$5:$R$72)+SUMIF('MI F'!$D$5:$D$72,CLUBS!$B22,'MI F'!$R$5:$R$72)+SUMIF('MI H'!$D$5:$D$72,CLUBS!$B22,'MI H'!$R$5:$R$72)+SUMIF('CA F'!$D$5:$D$72,CLUBS!$B22,'CA F'!$R$5:$R$72)+SUMIF('CA H'!$D$5:$D$72,CLUBS!$B22,'CA H'!$R$5:$R$72)+SUMIF('JU F'!$D$5:$D$72,CLUBS!$B22,'JU F'!$R$5:$R$72)+SUMIF('JU H'!$D$5:$D$72,CLUBS!$B22,'JU H'!$R$5:$R$72)</f>
        <v>0</v>
      </c>
      <c r="Q22" s="68">
        <f>COUNTIFS('MP F'!$D$5:$D$72,CLUBS!$B22,'MP F'!$S$5:$S$72,"&gt;0")+COUNTIFS('MP H'!$D$5:$D$72,CLUBS!$B22,'MP H'!$S$5:$S$72,"&gt;0")+COUNTIFS('PO F'!$D$5:$D$72,CLUBS!$B22,'PO F'!$S$5:$S$72,"&gt;0")+COUNTIFS('PO H'!$D$5:$D$72,CLUBS!$B22,'PO H'!$S$5:$S$72,"&gt;0")+COUNTIFS('PU F'!$D$5:$D$72,CLUBS!$B22,'PU F'!$S$5:$S$72,"&gt;0")+COUNTIFS('PU H'!$D$5:$D$72,CLUBS!$B22,'PU H'!$S$5:$S$72,"&gt;0")+COUNTIFS('BE F'!$D$5:$D$72,CLUBS!$B22,'BE F'!$S$5:$S$72,"&gt;0")+COUNTIFS('BE H'!$D$5:$D$72,CLUBS!$B22,'BE H'!$S$5:$S$72,"&gt;0")+COUNTIFS('MI F'!$D$5:$D$72,CLUBS!$B22,'MI F'!$S$5:$S$72,"&gt;0")+COUNTIFS('MI H'!$D$5:$D$72,CLUBS!$B22,'MI H'!$S$5:$S$72,"&gt;0")+COUNTIFS('CA F'!$D$5:$D$72,CLUBS!$B22,'CA F'!$S$5:$S$72,"&gt;0")+COUNTIFS('CA H'!$D$5:$D$72,CLUBS!$B22,'CA H'!$S$5:$S$72,"&gt;0")+COUNTIFS('JU F'!$D$5:$D$72,CLUBS!$B22,'JU F'!$S$5:$S$72,"&gt;0")+COUNTIFS('JU H'!$D$5:$D$72,CLUBS!$B22,'JU H'!$S$5:$S$72,"&gt;0")</f>
        <v>0</v>
      </c>
      <c r="R22" s="68">
        <f>SUMIF('MP F'!$D$5:$D$72,CLUBS!$B22,'MP F'!$T$5:$T$72)+SUMIF('MP H'!$D$5:$D$72,CLUBS!$B22,'MP H'!$T$5:$T$72)+SUMIF('PO F'!$D$5:$D$72,CLUBS!$B22,'PO F'!$T$5:$T$72)+SUMIF('PO H'!$D$5:$D$72,CLUBS!$B22,'PO H'!$T$5:$T$72)+SUMIF('PU F'!$D$5:$D$72,CLUBS!$B22,'PU F'!$T$5:$T$72)+SUMIF('PU H'!$D$5:$D$72,CLUBS!$B22,'PU H'!$T$5:$T$72)+SUMIF('BE F'!$D$5:$D$72,CLUBS!$B22,'BE F'!$T$5:$T$72)+SUMIF('BE H'!$D$5:$D$72,CLUBS!$B22,'BE H'!$T$5:$T$72)+SUMIF('MI F'!$D$5:$D$72,CLUBS!$B22,'MI F'!$T$5:$T$72)+SUMIF('MI H'!$D$5:$D$72,CLUBS!$B22,'MI H'!$T$5:$T$72)+SUMIF('CA F'!$D$5:$D$72,CLUBS!$B22,'CA F'!$T$5:$T$72)+SUMIF('CA H'!$D$5:$D$72,CLUBS!$B22,'CA H'!$T$5:$T$72)+SUMIF('JU F'!$D$5:$D$72,CLUBS!$B22,'JU F'!$T$5:$T$72)+SUMIF('JU H'!$D$5:$D$72,CLUBS!$B22,'JU H'!$T$5:$T$72)</f>
        <v>0</v>
      </c>
      <c r="S22" s="26">
        <f>COUNTIFS('MP F'!$D$5:$D$72,CLUBS!$B22,'MP F'!$U$5:$U$72,"&gt;0")+COUNTIFS('MP H'!$D$5:$D$72,CLUBS!$B22,'MP H'!$U$5:$U$72,"&gt;0")+COUNTIFS('PO F'!$D$5:$D$72,CLUBS!$B22,'PO F'!$U$5:$U$72,"&gt;0")+COUNTIFS('PO H'!$D$5:$D$72,CLUBS!$B22,'PO H'!$U$5:$U$72,"&gt;0")+COUNTIFS('PU F'!$D$5:$D$72,CLUBS!$B22,'PU F'!$U$5:$U$72,"&gt;0")+COUNTIFS('PU H'!$D$5:$D$72,CLUBS!$B22,'PU H'!$U$5:$U$72,"&gt;0")+COUNTIFS('BE F'!$D$5:$D$72,CLUBS!$B22,'BE F'!$U$5:$U$72,"&gt;0")+COUNTIFS('BE H'!$D$5:$D$72,CLUBS!$B22,'BE H'!$U$5:$U$72,"&gt;0")+COUNTIFS('MI F'!$D$5:$D$72,CLUBS!$B22,'MI F'!$U$5:$U$72,"&gt;0")+COUNTIFS('MI H'!$D$5:$D$72,CLUBS!$B22,'MI H'!$U$5:$U$72,"&gt;0")+COUNTIFS('CA F'!$D$5:$D$72,CLUBS!$B22,'CA F'!$U$5:$U$72,"&gt;0")+COUNTIFS('CA H'!$D$5:$D$72,CLUBS!$B22,'CA H'!$U$5:$U$72,"&gt;0")+COUNTIFS('JU F'!$D$5:$D$72,CLUBS!$B22,'JU F'!$U$5:$U$72,"&gt;0")+COUNTIFS('JU H'!$D$5:$D$72,CLUBS!$B22,'JU H'!$U$5:$U$72,"&gt;0")</f>
        <v>0</v>
      </c>
      <c r="T22" s="26">
        <f>SUMIF('MP F'!$D$5:$D$72,CLUBS!$B22,'MP F'!$V$5:$V$72)+SUMIF('MP H'!$D$5:$D$72,CLUBS!$B22,'MP H'!$V$5:$V$72)+SUMIF('PO F'!$D$5:$D$72,CLUBS!$B22,'PO F'!$V$5:$V$72)+SUMIF('PO H'!$D$5:$D$72,CLUBS!$B22,'PO H'!$V$5:$V$72)+SUMIF('PU F'!$D$5:$D$72,CLUBS!$B22,'PU F'!$V$5:$V$72)+SUMIF('PU H'!$D$5:$D$72,CLUBS!$B22,'PU H'!$V$5:$V$72)+SUMIF('BE F'!$D$5:$D$72,CLUBS!$B22,'BE F'!$V$5:$V$72)+SUMIF('BE H'!$D$5:$D$72,CLUBS!$B22,'BE H'!$V$5:$V$72)+SUMIF('MI F'!$D$5:$D$72,CLUBS!$B22,'MI F'!$V$5:$V$72)+SUMIF('MI H'!$D$5:$D$72,CLUBS!$B22,'MI H'!$V$5:$V$72)+SUMIF('CA F'!$D$5:$D$72,CLUBS!$B22,'CA F'!$V$5:$V$72)+SUMIF('CA H'!$D$5:$D$72,CLUBS!$B22,'CA H'!$V$5:$V$72)+SUMIF('JU F'!$D$5:$D$72,CLUBS!$B22,'JU F'!$V$5:$V$72)+SUMIF('JU H'!$D$5:$D$72,CLUBS!$B22,'JU H'!$V$5:$V$72)</f>
        <v>0</v>
      </c>
      <c r="U22" s="68">
        <f>COUNTIFS('MP F'!$D$5:$D$72,CLUBS!$B22,'MP F'!$W$5:$W$72,"&gt;0")+COUNTIFS('MP H'!$D$5:$D$72,CLUBS!$B22,'MP H'!$W$5:$W$72,"&gt;0")+COUNTIFS('PO F'!$D$5:$D$72,CLUBS!$B22,'PO F'!$W$5:$W$72,"&gt;0")+COUNTIFS('PO H'!$D$5:$D$72,CLUBS!$B22,'PO H'!$W$5:$W$72,"&gt;0")+COUNTIFS('PU F'!$D$5:$D$72,CLUBS!$B22,'PU F'!$W$5:$W$72,"&gt;0")+COUNTIFS('PU H'!$D$5:$D$72,CLUBS!$B22,'PU H'!$W$5:$W$72,"&gt;0")+COUNTIFS('BE F'!$D$5:$D$72,CLUBS!$B22,'BE F'!$W$5:$W$72,"&gt;0")+COUNTIFS('BE H'!$D$5:$D$72,CLUBS!$B22,'BE H'!$W$5:$W$72,"&gt;0")+COUNTIFS('MI F'!$D$5:$D$72,CLUBS!$B22,'MI F'!$W$5:$W$72,"&gt;0")+COUNTIFS('MI H'!$D$5:$D$72,CLUBS!$B22,'MI H'!$W$5:$W$72,"&gt;0")+COUNTIFS('CA F'!$D$5:$D$72,CLUBS!$B22,'CA F'!$W$5:$W$72,"&gt;0")+COUNTIFS('CA H'!$D$5:$D$72,CLUBS!$B22,'CA H'!$W$5:$W$72,"&gt;0")+COUNTIFS('JU F'!$D$5:$D$72,CLUBS!$B22,'JU F'!$W$5:$W$72,"&gt;0")+COUNTIFS('JU H'!$D$5:$D$72,CLUBS!$B22,'JU H'!$W$5:$W$72,"&gt;0")</f>
        <v>0</v>
      </c>
      <c r="V22" s="68">
        <f>SUMIF('MP F'!$D$5:$D$72,CLUBS!$B22,'MP F'!$X$5:$X$72)+SUMIF('MP H'!$D$5:$D$72,CLUBS!$B22,'MP H'!$X$5:$X$72)+SUMIF('PO F'!$D$5:$D$72,CLUBS!$B22,'PO F'!$X$5:$X$72)+SUMIF('PO H'!$D$5:$D$72,CLUBS!$B22,'PO H'!$X$5:$X$72)+SUMIF('PU F'!$D$5:$D$72,CLUBS!$B22,'PU F'!$X$5:$X$72)+SUMIF('PU H'!$D$5:$D$72,CLUBS!$B22,'PU H'!$X$5:$X$72)+SUMIF('BE F'!$D$5:$D$72,CLUBS!$B22,'BE F'!$X$5:$X$72)+SUMIF('BE H'!$D$5:$D$72,CLUBS!$B22,'BE H'!$X$5:$X$72)+SUMIF('MI F'!$D$5:$D$72,CLUBS!$B22,'MI F'!$X$5:$X$72)+SUMIF('MI H'!$D$5:$D$72,CLUBS!$B22,'MI H'!$X$5:$X$72)+SUMIF('CA F'!$D$5:$D$72,CLUBS!$B22,'CA F'!$X$5:$X$72)+SUMIF('CA H'!$D$5:$D$72,CLUBS!$B22,'CA H'!$X$5:$X$72)+SUMIF('JU F'!$D$5:$D$72,CLUBS!$B22,'JU F'!$X$5:$X$72)+SUMIF('JU H'!$D$5:$D$72,CLUBS!$B22,'JU H'!$X$5:$X$72)</f>
        <v>0</v>
      </c>
      <c r="W22" s="26">
        <f>COUNTIFS('MP F'!$D$5:$D$72,CLUBS!$B22,'MP F'!$Y$5:$Y$72,"&gt;0")+COUNTIFS('MP H'!$D$5:$D$72,CLUBS!$B22,'MP H'!$Y$5:$Y$72,"&gt;0")+COUNTIFS('PO F'!$D$5:$D$72,CLUBS!$B22,'PO F'!$Y$5:$Y$72,"&gt;0")+COUNTIFS('PO H'!$D$5:$D$72,CLUBS!$B22,'PO H'!$Y$5:$Y$72,"&gt;0")+COUNTIFS('PU F'!$D$5:$D$72,CLUBS!$B22,'PU F'!$Y$5:$Y$72,"&gt;0")+COUNTIFS('PU H'!$D$5:$D$72,CLUBS!$B22,'PU H'!$Y$5:$Y$72,"&gt;0")+COUNTIFS('BE F'!$D$5:$D$72,CLUBS!$B22,'BE F'!$Y$5:$Y$72,"&gt;0")+COUNTIFS('BE H'!$D$5:$D$72,CLUBS!$B22,'BE H'!$Y$5:$Y$72,"&gt;0")+COUNTIFS('MI F'!$D$5:$D$72,CLUBS!$B22,'MI F'!$Y$5:$Y$72,"&gt;0")+COUNTIFS('MI H'!$D$5:$D$72,CLUBS!$B22,'MI H'!$Y$5:$Y$72,"&gt;0")+COUNTIFS('CA F'!$D$5:$D$72,CLUBS!$B22,'CA F'!$Y$5:$Y$72,"&gt;0")+COUNTIFS('CA H'!$D$5:$D$72,CLUBS!$B22,'CA H'!$Y$5:$Y$72,"&gt;0")+COUNTIFS('JU F'!$D$5:$D$72,CLUBS!$B22,'JU F'!$Y$5:$Y$72,"&gt;0")+COUNTIFS('JU H'!$D$5:$D$72,CLUBS!$B22,'JU H'!$Y$5:$Y$72,"&gt;0")</f>
        <v>0</v>
      </c>
      <c r="X22" s="26">
        <f>SUMIF('MP F'!$D$5:$D$72,CLUBS!$B22,'MP F'!$Z$5:$Z$72)+SUMIF('MP H'!$D$5:$D$72,CLUBS!$B22,'MP H'!$Z$5:$Z$72)+SUMIF('PO F'!$D$5:$D$72,CLUBS!$B22,'PO F'!$Z$5:$Z$72)+SUMIF('PO H'!$D$5:$D$72,CLUBS!$B22,'PO H'!$Z$5:$Z$72)+SUMIF('PU F'!$D$5:$D$72,CLUBS!$B22,'PU F'!$Z$5:$Z$72)+SUMIF('PU H'!$D$5:$D$72,CLUBS!$B22,'PU H'!$Z$5:$Z$72)+SUMIF('BE F'!$D$5:$D$72,CLUBS!$B22,'BE F'!$Z$5:$Z$72)+SUMIF('BE H'!$D$5:$D$72,CLUBS!$B22,'BE H'!$Z$5:$Z$72)+SUMIF('MI F'!$D$5:$D$72,CLUBS!$B22,'MI F'!$Z$5:$Z$72)+SUMIF('MI H'!$D$5:$D$72,CLUBS!$B22,'MI H'!$Z$5:$Z$72)+SUMIF('CA F'!$D$5:$D$72,CLUBS!$B22,'CA F'!$Z$5:$Z$72)+SUMIF('CA H'!$D$5:$D$72,CLUBS!$B22,'CA H'!$Z$5:$Z$72)+SUMIF('JU F'!$D$5:$D$72,CLUBS!$B22,'JU F'!$Z$5:$Z$72)+SUMIF('JU H'!$D$5:$D$72,CLUBS!$B22,'JU H'!$Z$5:$Z$72)</f>
        <v>0</v>
      </c>
      <c r="Y22" s="26">
        <f>COUNTIFS('MP F'!$D$5:$D$72,CLUBS!$B22,'MP F'!$AA$5:$AA$72,"&gt;0")+COUNTIFS('MP H'!$D$5:$D$72,CLUBS!$B22,'MP H'!$AA$5:$AA$72,"&gt;0")+COUNTIFS('PO F'!$D$5:$D$72,CLUBS!$B22,'PO F'!$AA$5:$AA$72,"&gt;0")+COUNTIFS('PO H'!$D$5:$D$72,CLUBS!$B22,'PO H'!$AA$5:$AA$72,"&gt;0")+COUNTIFS('PU F'!$D$5:$D$72,CLUBS!$B22,'PU F'!$AA$5:$AA$72,"&gt;0")+COUNTIFS('PU H'!$D$5:$D$72,CLUBS!$B22,'PU H'!$AA$5:$AA$72,"&gt;0")+COUNTIFS('BE F'!$D$5:$D$72,CLUBS!$B22,'BE F'!$AA$5:$AA$72,"&gt;0")+COUNTIFS('BE H'!$D$5:$D$72,CLUBS!$B22,'BE H'!$AA$5:$AA$72,"&gt;0")+COUNTIFS('MI F'!$D$5:$D$72,CLUBS!$B22,'MI F'!$AA$5:$AA$72,"&gt;0")+COUNTIFS('MI H'!$D$5:$D$72,CLUBS!$B22,'MI H'!$AA$5:$AA$72,"&gt;0")+COUNTIFS('CA F'!$D$5:$D$72,CLUBS!$B22,'CA F'!$AA$5:$AA$72,"&gt;0")+COUNTIFS('CA H'!$D$5:$D$72,CLUBS!$B22,'CA H'!$AA$5:$AA$72,"&gt;0")+COUNTIFS('JU F'!$D$5:$D$72,CLUBS!$B22,'JU F'!$AA$5:$AA$72,"&gt;0")+COUNTIFS('JU H'!$D$5:$D$72,CLUBS!$B22,'JU H'!$AA$5:$AA$72,"&gt;0")</f>
        <v>0</v>
      </c>
      <c r="Z22" s="26">
        <f>SUMIF('MP F'!$D$5:$D$72,CLUBS!$B22,'MP F'!$AB$5:$AB$72)+SUMIF('MP H'!$D$5:$D$72,CLUBS!$B22,'MP H'!$AB$5:$AB$72)+SUMIF('PO F'!$D$5:$D$72,CLUBS!$B22,'PO F'!$AB$5:$AB$72)+SUMIF('PO H'!$D$5:$D$72,CLUBS!$B22,'PO H'!$AB$5:$AB$72)+SUMIF('PU F'!$D$5:$D$72,CLUBS!$B22,'PU F'!$AB$5:$AB$72)+SUMIF('PU H'!$D$5:$D$72,CLUBS!$B22,'PU H'!$AB$5:$AB$72)+SUMIF('BE F'!$D$5:$D$72,CLUBS!$B22,'BE F'!$AB$5:$AB$72)+SUMIF('BE H'!$D$5:$D$72,CLUBS!$B22,'BE H'!$AB$5:$AB$72)+SUMIF('MI F'!$D$5:$D$72,CLUBS!$B22,'MI F'!$AB$5:$AB$72)+SUMIF('MI H'!$D$5:$D$72,CLUBS!$B22,'MI H'!$AB$5:$AB$72)+SUMIF('CA F'!$D$5:$D$72,CLUBS!$B22,'CA F'!$AB$5:$AB$72)+SUMIF('CA H'!$D$5:$D$72,CLUBS!$B22,'CA H'!$AB$5:$AB$72)+SUMIF('JU F'!$D$5:$D$72,CLUBS!$B22,'JU F'!$AB$5:$AB$72)+SUMIF('JU H'!$D$5:$D$72,CLUBS!$B22,'JU H'!$AB$5:$AB$72)</f>
        <v>0</v>
      </c>
      <c r="AA22" s="26">
        <f>COUNTIFS('MP F'!$D$5:$D$72,CLUBS!$B22,'MP F'!$AC$5:$AC$72,"&gt;0")+COUNTIFS('MP H'!$D$5:$D$72,CLUBS!$B22,'MP H'!$AC$5:$AC$72,"&gt;0")+COUNTIFS('PO F'!$D$5:$D$72,CLUBS!$B22,'PO F'!$AC$5:$AC$72,"&gt;0")+COUNTIFS('PO H'!$D$5:$D$72,CLUBS!$B22,'PO H'!$AC$5:$AC$72,"&gt;0")+COUNTIFS('PU F'!$D$5:$D$72,CLUBS!$B22,'PU F'!$AC$5:$AC$72,"&gt;0")+COUNTIFS('PU H'!$D$5:$D$72,CLUBS!$B22,'PU H'!$AC$5:$AC$72,"&gt;0")+COUNTIFS('BE F'!$D$5:$D$72,CLUBS!$B22,'BE F'!$AC$5:$AC$72,"&gt;0")+COUNTIFS('BE H'!$D$5:$D$72,CLUBS!$B22,'BE H'!$AC$5:$AC$72,"&gt;0")+COUNTIFS('MI F'!$D$5:$D$72,CLUBS!$B22,'MI F'!$AC$5:$AC$72,"&gt;0")+COUNTIFS('MI H'!$D$5:$D$72,CLUBS!$B22,'MI H'!$AC$5:$AC$72,"&gt;0")+COUNTIFS('CA F'!$D$5:$D$72,CLUBS!$B22,'CA F'!$AC$5:$AC$72,"&gt;0")+COUNTIFS('CA H'!$D$5:$D$72,CLUBS!$B22,'CA H'!$AC$5:$AC$72,"&gt;0")+COUNTIFS('JU F'!$D$5:$D$72,CLUBS!$B22,'JU F'!$AC$5:$AC$72,"&gt;0")+COUNTIFS('JU H'!$D$5:$D$72,CLUBS!$B22,'JU H'!$AC$5:$AC$72,"&gt;0")</f>
        <v>0</v>
      </c>
      <c r="AB22" s="26">
        <f>SUMIF('MP F'!$D$5:$D$72,CLUBS!$B22,'MP F'!$AD$5:$AD$72)+SUMIF('MP H'!$D$5:$D$72,CLUBS!$B22,'MP H'!$AD$5:$AD$72)+SUMIF('PO F'!$D$5:$D$72,CLUBS!$B22,'PO F'!$AD$5:$AD$72)+SUMIF('PO H'!$D$5:$D$72,CLUBS!$B22,'PO H'!$AD$5:$AD$72)+SUMIF('PU F'!$D$5:$D$72,CLUBS!$B22,'PU F'!$AD$5:$AD$72)+SUMIF('PU H'!$D$5:$D$72,CLUBS!$B22,'PU H'!$AD$5:$AD$72)+SUMIF('BE F'!$D$5:$D$72,CLUBS!$B22,'BE F'!$AD$5:$AD$72)+SUMIF('BE H'!$D$5:$D$72,CLUBS!$B22,'BE H'!$AD$5:$AD$72)+SUMIF('MI F'!$D$5:$D$72,CLUBS!$B22,'MI F'!$AD$5:$AD$72)+SUMIF('MI H'!$D$5:$D$72,CLUBS!$B22,'MI H'!$AD$5:$AD$72)+SUMIF('CA F'!$D$5:$D$72,CLUBS!$B22,'CA F'!$AD$5:$AD$72)+SUMIF('CA H'!$D$5:$D$72,CLUBS!$B22,'CA H'!$AD$5:$AD$72)+SUMIF('JU F'!$D$5:$D$72,CLUBS!$B22,'JU F'!$AD$5:$AD$72)+SUMIF('JU H'!$D$5:$D$72,CLUBS!$B22,'JU H'!$AD$5:$AD$72)</f>
        <v>0</v>
      </c>
      <c r="AC22" s="26">
        <f>COUNTIFS('MP F'!$D$5:$D$72,CLUBS!$B22,'MP F'!$AE$5:$AE$72,"&gt;0")+COUNTIFS('MP H'!$D$5:$D$72,CLUBS!$B22,'MP H'!$AE$5:$AE$72,"&gt;0")+COUNTIFS('PO F'!$D$5:$D$72,CLUBS!$B22,'PO F'!$AE$5:$AE$72,"&gt;0")+COUNTIFS('PO H'!$D$5:$D$72,CLUBS!$B22,'PO H'!$AE$5:$AE$72,"&gt;0")+COUNTIFS('PU F'!$D$5:$D$72,CLUBS!$B22,'PU F'!$AE$5:$AE$72,"&gt;0")+COUNTIFS('PU H'!$D$5:$D$72,CLUBS!$B22,'PU H'!$AE$5:$AE$72,"&gt;0")+COUNTIFS('BE F'!$D$5:$D$72,CLUBS!$B22,'BE F'!$AE$5:$AE$72,"&gt;0")+COUNTIFS('BE H'!$D$5:$D$72,CLUBS!$B22,'BE H'!$AE$5:$AE$72,"&gt;0")+COUNTIFS('MI F'!$D$5:$D$72,CLUBS!$B22,'MI F'!$AE$5:$AE$72,"&gt;0")+COUNTIFS('MI H'!$D$5:$D$72,CLUBS!$B22,'MI H'!$AE$5:$AE$72,"&gt;0")+COUNTIFS('CA F'!$D$5:$D$72,CLUBS!$B22,'CA F'!$AE$5:$AE$72,"&gt;0")+COUNTIFS('CA H'!$D$5:$D$72,CLUBS!$B22,'CA H'!$AE$5:$AE$72,"&gt;0")+COUNTIFS('JU F'!$D$5:$D$72,CLUBS!$B22,'JU F'!$AE$5:$AE$72,"&gt;0")+COUNTIFS('JU H'!$D$5:$D$72,CLUBS!$B22,'JU H'!$AE$5:$AE$72,"&gt;0")</f>
        <v>0</v>
      </c>
      <c r="AD22" s="26">
        <f>SUMIF('MP F'!$D$5:$D$72,CLUBS!$B22,'MP F'!$AF$5:$AF$72)+SUMIF('MP H'!$D$5:$D$72,CLUBS!$B22,'MP H'!$AF$5:$AF$72)+SUMIF('PO F'!$D$5:$D$72,CLUBS!$B22,'PO F'!$AF$5:$AF$72)+SUMIF('PO H'!$D$5:$D$72,CLUBS!$B22,'PO H'!$AF$5:$AF$72)+SUMIF('PU F'!$D$5:$D$72,CLUBS!$B22,'PU F'!$AF$5:$AF$72)+SUMIF('PU H'!$D$5:$D$72,CLUBS!$B22,'PU H'!$AF$5:$AF$72)+SUMIF('BE F'!$D$5:$D$72,CLUBS!$B22,'BE F'!$AF$5:$AF$72)+SUMIF('BE H'!$D$5:$D$72,CLUBS!$B22,'BE H'!$AF$5:$AF$72)+SUMIF('MI F'!$D$5:$D$72,CLUBS!$B22,'MI F'!$AF$5:$AF$72)+SUMIF('MI H'!$D$5:$D$72,CLUBS!$B22,'MI H'!$AF$5:$AF$72)+SUMIF('CA F'!$D$5:$D$72,CLUBS!$B22,'CA F'!$AF$5:$AF$72)+SUMIF('CA H'!$D$5:$D$72,CLUBS!$B22,'CA H'!$AF$5:$AF$72)+SUMIF('JU F'!$D$5:$D$72,CLUBS!$B22,'JU F'!$AF$5:$AF$72)+SUMIF('JU H'!$D$5:$D$72,CLUBS!$B22,'JU H'!$AF$5:$AF$72)</f>
        <v>0</v>
      </c>
      <c r="AE22" s="26">
        <f>COUNTIFS('MP F'!$D$5:$D$72,CLUBS!$B22,'MP F'!$AG$5:$AG$72,"&gt;0")+COUNTIFS('MP H'!$D$5:$D$72,CLUBS!$B22,'MP H'!$AG$5:$AG$72,"&gt;0")+COUNTIFS('PO F'!$D$5:$D$72,CLUBS!$B22,'PO F'!$AG$5:$AG$72,"&gt;0")+COUNTIFS('PO H'!$D$5:$D$72,CLUBS!$B22,'PO H'!$AG$5:$AG$72,"&gt;0")+COUNTIFS('PU F'!$D$5:$D$72,CLUBS!$B22,'PU F'!$AG$5:$AG$72,"&gt;0")+COUNTIFS('PU H'!$D$5:$D$72,CLUBS!$B22,'PU H'!$AG$5:$AG$72,"&gt;0")+COUNTIFS('BE F'!$D$5:$D$72,CLUBS!$B22,'BE F'!$AG$5:$AG$72,"&gt;0")+COUNTIFS('BE H'!$D$5:$D$72,CLUBS!$B22,'BE H'!$AG$5:$AG$72,"&gt;0")+COUNTIFS('MI F'!$D$5:$D$72,CLUBS!$B22,'MI F'!$AG$5:$AG$72,"&gt;0")+COUNTIFS('MI H'!$D$5:$D$72,CLUBS!$B22,'MI H'!$AG$5:$AG$72,"&gt;0")+COUNTIFS('CA F'!$D$5:$D$72,CLUBS!$B22,'CA F'!$AG$5:$AG$72,"&gt;0")+COUNTIFS('CA H'!$D$5:$D$72,CLUBS!$B22,'CA H'!$AG$5:$AG$72,"&gt;0")+COUNTIFS('JU F'!$D$5:$D$72,CLUBS!$B22,'JU F'!$AG$5:$AG$72,"&gt;0")+COUNTIFS('JU H'!$D$5:$D$72,CLUBS!$B22,'JU H'!$AG$5:$AG$72,"&gt;0")</f>
        <v>0</v>
      </c>
      <c r="AF22" s="26">
        <f>SUMIF('MP F'!$D$5:$D$72,CLUBS!$B22,'MP F'!$AH$5:$AH$72)+SUMIF('MP H'!$D$5:$D$72,CLUBS!$B22,'MP H'!$AH$5:$AH$72)+SUMIF('PO F'!$D$5:$D$72,CLUBS!$B22,'PO F'!$AH$5:$AH$72)+SUMIF('PO H'!$D$5:$D$72,CLUBS!$B22,'PO H'!$AH$5:$AH$72)+SUMIF('PU F'!$D$5:$D$72,CLUBS!$B22,'PU F'!$AH$5:$AH$72)+SUMIF('PU H'!$D$5:$D$72,CLUBS!$B22,'PU H'!$AH$5:$AH$72)+SUMIF('BE F'!$D$5:$D$72,CLUBS!$B22,'BE F'!$AH$5:$AH$72)+SUMIF('BE H'!$D$5:$D$72,CLUBS!$B22,'BE H'!$AH$5:$AH$72)+SUMIF('MI F'!$D$5:$D$72,CLUBS!$B22,'MI F'!$AH$5:$AH$72)+SUMIF('MI H'!$D$5:$D$72,CLUBS!$B22,'MI H'!$AH$5:$AH$72)+SUMIF('CA F'!$D$5:$D$72,CLUBS!$B22,'CA F'!$AH$5:$AH$72)+SUMIF('CA H'!$D$5:$D$72,CLUBS!$B22,'CA H'!$AH$5:$AH$72)+SUMIF('JU F'!$D$5:$D$72,CLUBS!$B22,'JU F'!$AH$5:$AH$72)+SUMIF('JU H'!$D$5:$D$72,CLUBS!$B22,'JU H'!$AH$5:$AH$72)</f>
        <v>0</v>
      </c>
      <c r="AG22" s="16">
        <f t="shared" si="1"/>
        <v>0</v>
      </c>
      <c r="AH22" s="28">
        <f t="shared" si="2"/>
        <v>0</v>
      </c>
      <c r="AI22" s="29">
        <f t="shared" si="3"/>
        <v>0</v>
      </c>
      <c r="AJ22" s="14">
        <f>COUNTIF('Licenciés Jeunes 2023'!F:F,CLUBS!B22)</f>
        <v>0</v>
      </c>
      <c r="AK22" s="27">
        <f t="shared" si="4"/>
        <v>0</v>
      </c>
      <c r="AL22" s="22"/>
    </row>
    <row r="23" spans="1:38" ht="13.5">
      <c r="A23" s="34">
        <f t="shared" si="0"/>
        <v>15</v>
      </c>
      <c r="B23" s="64" t="s">
        <v>46</v>
      </c>
      <c r="C23" s="14">
        <f>COUNTIFS('MP F'!$D$5:$D$72,CLUBS!$B23,'MP F'!$E$5:$E$72,"&gt;0")+COUNTIFS('MP H'!$D$5:$D$72,CLUBS!$B23,'MP H'!$E$5:$E$72,"&gt;0")+COUNTIFS('PO F'!$D$5:$D$72,CLUBS!$B23,'PO F'!$E$5:$E$72,"&gt;0")+COUNTIFS('PO H'!$D$5:$D$72,CLUBS!$B23,'PO H'!$E$5:$E$72,"&gt;0")+COUNTIFS('PU F'!$D$5:$D$72,CLUBS!$B23,'PU F'!$E$5:$E$72,"&gt;0")+COUNTIFS('PU H'!$D$5:$D$72,CLUBS!$B23,'PU H'!$E$5:$E$72,"&gt;0")+COUNTIFS('BE F'!$D$5:$D$72,CLUBS!$B23,'BE F'!$E$5:$E$72,"&gt;0")+COUNTIFS('BE H'!$D$5:$D$72,CLUBS!$B23,'BE H'!$E$5:$E$72,"&gt;0")+COUNTIFS('MI F'!$D$5:$D$72,CLUBS!$B23,'MI F'!$E$5:$E$72,"&gt;0")+COUNTIFS('MI H'!$D$5:$D$72,CLUBS!$B23,'MI H'!$E$5:$E$72,"&gt;0")+COUNTIFS('CA F'!$D$5:$D$72,CLUBS!$B23,'CA F'!$E$5:$E$72,"&gt;0")+COUNTIFS('CA H'!$D$5:$D$72,CLUBS!$B23,'CA H'!$E$5:$E$72,"&gt;0")+COUNTIFS('JU F'!$D$5:$D$72,CLUBS!$B23,'JU F'!$E$5:$E$72,"&gt;0")+COUNTIFS('JU H'!$D$5:$D$72,CLUBS!$B23,'JU H'!$E$5:$E$72,"&gt;0")</f>
        <v>0</v>
      </c>
      <c r="D23" s="27">
        <f>SUMIF('MP F'!$D$5:$D$72,CLUBS!$B23,'MP F'!$F$5:$F$72)+SUMIF('MP H'!$D$5:$D$72,CLUBS!$B23,'MP H'!$F$5:$F$72)+SUMIF('PO F'!$D$5:$D$72,CLUBS!$B23,'PO F'!$F$5:$F$72)+SUMIF('PO H'!$D$5:$D$72,CLUBS!$B23,'PO H'!$F$5:$F$72)+SUMIF('PU F'!$D$5:$D$72,CLUBS!$B23,'PU F'!$F$5:$F$72)+SUMIF('PU H'!$D$5:$D$72,CLUBS!$B23,'PU H'!$F$5:$F$72)+SUMIF('BE F'!$D$5:$D$72,CLUBS!$B23,'BE F'!$F$5:$F$72)+SUMIF('BE H'!$D$5:$D$72,CLUBS!$B23,'BE H'!$F$5:$F$72)+SUMIF('MI F'!$D$5:$D$72,CLUBS!$B23,'MI F'!$F$5:$F$72)+SUMIF('MI H'!$D$5:$D$72,CLUBS!$B23,'MI H'!$F$5:$F$72)+SUMIF('CA F'!$D$5:$D$72,CLUBS!$B23,'CA F'!$F$5:$F$72)+SUMIF('CA H'!$D$5:$D$72,CLUBS!$B23,'CA H'!$F$5:$F$72)+SUMIF('JU F'!$D$5:$D$72,CLUBS!$B23,'JU F'!$F$5:$F$72)+SUMIF('JU H'!$D$5:$D$72,CLUBS!$B23,'JU H'!$F$5:$F$72)</f>
        <v>0</v>
      </c>
      <c r="E23" s="68">
        <f>COUNTIFS('MP F'!$D$5:$D$72,CLUBS!$B23,'MP F'!$G$5:$G$72,"&gt;0")+COUNTIFS('MP H'!$D$5:$D$72,CLUBS!$B23,'MP H'!$G$5:$G$72,"&gt;0")+COUNTIFS('PO F'!$D$5:$D$72,CLUBS!$B23,'PO F'!$G$5:$G$72,"&gt;0")+COUNTIFS('PO H'!$D$5:$D$72,CLUBS!$B23,'PO H'!$G$5:$G$72,"&gt;0")+COUNTIFS('PU F'!$D$5:$D$72,CLUBS!$B23,'PU F'!$G$5:$G$72,"&gt;0")+COUNTIFS('PU H'!$D$5:$D$72,CLUBS!$B23,'PU H'!$G$5:$G$72,"&gt;0")+COUNTIFS('BE F'!$D$5:$D$72,CLUBS!$B23,'BE F'!$G$5:$G$72,"&gt;0")+COUNTIFS('BE H'!$D$5:$D$72,CLUBS!$B23,'BE H'!$G$5:$G$72,"&gt;0")+COUNTIFS('MI F'!$D$5:$D$72,CLUBS!$B23,'MI F'!$G$5:$G$72,"&gt;0")+COUNTIFS('MI H'!$D$5:$D$72,CLUBS!$B23,'MI H'!$G$5:$G$72,"&gt;0")+COUNTIFS('CA F'!$D$5:$D$72,CLUBS!$B23,'CA F'!$G$5:$G$72,"&gt;0")+COUNTIFS('CA H'!$D$5:$D$72,CLUBS!$B23,'CA H'!$G$5:$G$72,"&gt;0")+COUNTIFS('JU F'!$D$5:$D$72,CLUBS!$B23,'JU F'!$G$5:$G$72,"&gt;0")+COUNTIFS('JU H'!$D$5:$D$72,CLUBS!$B23,'JU H'!$G$5:$G$72,"&gt;0")</f>
        <v>0</v>
      </c>
      <c r="F23" s="69">
        <f>SUMIF('MP F'!$D$5:$D$72,CLUBS!$B23,'MP F'!$H$5:$H$72)+SUMIF('MP H'!$D$5:$D$72,CLUBS!$B23,'MP H'!$H$5:$H$72)+SUMIF('PO F'!$D$5:$D$72,CLUBS!$B23,'PO F'!$H$5:$H$72)+SUMIF('PO H'!$D$5:$D$72,CLUBS!$B23,'PO H'!$H$5:$H$72)+SUMIF('PU F'!$D$5:$D$72,CLUBS!$B23,'PU F'!$H$5:$H$72)+SUMIF('PU H'!$D$5:$D$72,CLUBS!$B23,'PU H'!$H$5:$H$72)+SUMIF('BE F'!$D$5:$D$72,CLUBS!$B23,'BE F'!$H$5:$H$72)+SUMIF('BE H'!$D$5:$D$72,CLUBS!$B23,'BE H'!$H$5:$H$72)+SUMIF('MI F'!$D$5:$D$72,CLUBS!$B23,'MI F'!$H$5:$H$72)+SUMIF('MI H'!$D$5:$D$72,CLUBS!$B23,'MI H'!$H$5:$H$72)+SUMIF('CA F'!$D$5:$D$72,CLUBS!$B23,'CA F'!$H$5:$H$72)+SUMIF('CA H'!$D$5:$D$72,CLUBS!$B23,'CA H'!$H$5:$H$72)+SUMIF('JU F'!$D$5:$D$72,CLUBS!$B23,'JU F'!$H$5:$H$72)+SUMIF('JU H'!$D$5:$D$72,CLUBS!$B23,'JU H'!$H$5:$H$72)</f>
        <v>0</v>
      </c>
      <c r="G23" s="14">
        <f>COUNTIFS('MP F'!$D$5:$D$72,CLUBS!$B23,'MP F'!$I$5:$I$72,"&gt;0")+COUNTIFS('MP H'!$D$5:$D$72,CLUBS!$B23,'MP H'!$I$5:$I$72,"&gt;0")+COUNTIFS('PO F'!$D$5:$D$72,CLUBS!$B23,'PO F'!$I$5:$I$72,"&gt;0")+COUNTIFS('PO H'!$D$5:$D$72,CLUBS!$B23,'PO H'!$I$5:$I$72,"&gt;0")+COUNTIFS('PU F'!$D$5:$D$72,CLUBS!$B23,'PU F'!$I$5:$I$72,"&gt;0")+COUNTIFS('PU H'!$D$5:$D$72,CLUBS!$B23,'PU H'!$I$5:$I$72,"&gt;0")+COUNTIFS('BE F'!$D$5:$D$72,CLUBS!$B23,'BE F'!$I$5:$I$72,"&gt;0")+COUNTIFS('BE H'!$D$5:$D$72,CLUBS!$B23,'BE H'!$I$5:$I$72,"&gt;0")+COUNTIFS('MI F'!$D$5:$D$72,CLUBS!$B23,'MI F'!$I$5:$I$72,"&gt;0")+COUNTIFS('MI H'!$D$5:$D$72,CLUBS!$B23,'MI H'!$I$5:$I$72,"&gt;0")+COUNTIFS('CA F'!$D$5:$D$72,CLUBS!$B23,'CA F'!$I$5:$I$72,"&gt;0")+COUNTIFS('CA H'!$D$5:$D$72,CLUBS!$B23,'CA H'!$I$5:$I$72,"&gt;0")+COUNTIFS('JU F'!$D$5:$D$72,CLUBS!$B23,'JU F'!$I$5:$I$72,"&gt;0")+COUNTIFS('JU H'!$D$5:$D$72,CLUBS!$B23,'JU H'!$I$5:$I$72,"&gt;0")</f>
        <v>0</v>
      </c>
      <c r="H23" s="26">
        <f>SUMIF('MP F'!$D$5:$D$72,CLUBS!$B23,'MP F'!$J$5:$J$72)+SUMIF('MP H'!$D$5:$D$72,CLUBS!$B23,'MP H'!$J$5:$J$72)+SUMIF('PO F'!$D$5:$D$72,CLUBS!$B23,'PO F'!$J$5:$J$72)+SUMIF('PO H'!$D$5:$D$72,CLUBS!$B23,'PO H'!$J$5:$J$72)+SUMIF('PU F'!$D$5:$D$72,CLUBS!$B23,'PU F'!$J$5:$J$72)+SUMIF('PU H'!$D$5:$D$72,CLUBS!$B23,'PU H'!$J$5:$J$72)+SUMIF('BE F'!$D$5:$D$72,CLUBS!$B23,'BE F'!$J$5:$J$72)+SUMIF('BE H'!$D$5:$D$72,CLUBS!$B23,'BE H'!$J$5:$J$72)+SUMIF('MI F'!$D$5:$D$72,CLUBS!$B23,'MI F'!$J$5:$J$72)+SUMIF('MI H'!$D$5:$D$72,CLUBS!$B23,'MI H'!$J$5:$J$72)+SUMIF('CA F'!$D$5:$D$72,CLUBS!$B23,'CA F'!$J$5:$J$72)+SUMIF('CA H'!$D$5:$D$72,CLUBS!$B23,'CA H'!$J$5:$J$72)+SUMIF('JU F'!$D$5:$D$72,CLUBS!$B23,'JU F'!$J$5:$J$72)+SUMIF('JU H'!$D$5:$D$72,CLUBS!$B23,'JU H'!$J$5:$J$72)</f>
        <v>0</v>
      </c>
      <c r="I23" s="68">
        <f>COUNTIFS('MP F'!$D$5:$D$72,CLUBS!$B23,'MP F'!$K$5:$K$72,"&gt;0")+COUNTIFS('MP H'!$D$5:$D$72,CLUBS!$B23,'MP H'!$K$5:$K$72,"&gt;0")+COUNTIFS('PO F'!$D$5:$D$72,CLUBS!$B23,'PO F'!$K$5:$K$72,"&gt;0")+COUNTIFS('PO H'!$D$5:$D$72,CLUBS!$B23,'PO H'!$K$5:$K$72,"&gt;0")+COUNTIFS('PU F'!$D$5:$D$72,CLUBS!$B23,'PU F'!$K$5:$K$72,"&gt;0")+COUNTIFS('PU H'!$D$5:$D$72,CLUBS!$B23,'PU H'!$K$5:$K$72,"&gt;0")+COUNTIFS('BE F'!$D$5:$D$72,CLUBS!$B23,'BE F'!$K$5:$K$72,"&gt;0")+COUNTIFS('BE H'!$D$5:$D$72,CLUBS!$B23,'BE H'!$K$5:$K$72,"&gt;0")+COUNTIFS('MI F'!$D$5:$D$72,CLUBS!$B23,'MI F'!$K$5:$K$72,"&gt;0")+COUNTIFS('MI H'!$D$5:$D$72,CLUBS!$B23,'MI H'!$K$5:$K$72,"&gt;0")+COUNTIFS('CA F'!$D$5:$D$72,CLUBS!$B23,'CA F'!$K$5:$K$72,"&gt;0")+COUNTIFS('CA H'!$D$5:$D$72,CLUBS!$B23,'CA H'!$K$5:$K$72,"&gt;0")+COUNTIFS('JU F'!$D$5:$D$72,CLUBS!$B23,'JU F'!$K$5:$K$72,"&gt;0")+COUNTIFS('JU H'!$D$5:$D$72,CLUBS!$B23,'JU H'!$K$5:$K$72,"&gt;0")</f>
        <v>0</v>
      </c>
      <c r="J23" s="68">
        <f>SUMIF('MP F'!$D$5:$D$72,CLUBS!$B23,'MP F'!$L$5:$L$72)+SUMIF('MP H'!$D$5:$D$72,CLUBS!$B23,'MP H'!$L$5:$L$72)+SUMIF('PO F'!$D$5:$D$72,CLUBS!$B23,'PO F'!$L$5:$L$72)+SUMIF('PO H'!$D$5:$D$72,CLUBS!$B23,'PO H'!$L$5:$L$72)+SUMIF('PU F'!$D$5:$D$72,CLUBS!$B23,'PU F'!$L$5:$L$72)+SUMIF('PU H'!$D$5:$D$72,CLUBS!$B23,'PU H'!$L$5:$L$72)+SUMIF('BE F'!$D$5:$D$72,CLUBS!$B23,'BE F'!$L$5:$L$72)+SUMIF('BE H'!$D$5:$D$72,CLUBS!$B23,'BE H'!$L$5:$L$72)+SUMIF('MI F'!$D$5:$D$72,CLUBS!$B23,'MI F'!$L$5:$L$72)+SUMIF('MI H'!$D$5:$D$72,CLUBS!$B23,'MI H'!$L$5:$L$72)+SUMIF('CA F'!$D$5:$D$72,CLUBS!$B23,'CA F'!$L$5:$L$72)+SUMIF('CA H'!$D$5:$D$72,CLUBS!$B23,'CA H'!$L$5:$L$72)+SUMIF('JU F'!$D$5:$D$72,CLUBS!$B23,'JU F'!$L$5:$L$72)+SUMIF('JU H'!$D$5:$D$72,CLUBS!$B23,'JU H'!$L$5:$L$72)</f>
        <v>0</v>
      </c>
      <c r="K23" s="26">
        <f>COUNTIFS('MP F'!$D$5:$D$72,CLUBS!$B23,'MP F'!$M$5:$M$72,"&gt;0")+COUNTIFS('MP H'!$D$5:$D$72,CLUBS!$B23,'MP H'!$M$5:$M$72,"&gt;0")+COUNTIFS('PO F'!$D$5:$D$72,CLUBS!$B23,'PO F'!$M$5:$M$72,"&gt;0")+COUNTIFS('PO H'!$D$5:$D$72,CLUBS!$B23,'PO H'!$M$5:$M$72,"&gt;0")+COUNTIFS('PU F'!$D$5:$D$72,CLUBS!$B23,'PU F'!$M$5:$M$72,"&gt;0")+COUNTIFS('PU H'!$D$5:$D$72,CLUBS!$B23,'PU H'!$M$5:$M$72,"&gt;0")+COUNTIFS('BE F'!$D$5:$D$72,CLUBS!$B23,'BE F'!$M$5:$M$72,"&gt;0")+COUNTIFS('BE H'!$D$5:$D$72,CLUBS!$B23,'BE H'!$M$5:$M$72,"&gt;0")+COUNTIFS('MI F'!$D$5:$D$72,CLUBS!$B23,'MI F'!$M$5:$M$72,"&gt;0")+COUNTIFS('MI H'!$D$5:$D$72,CLUBS!$B23,'MI H'!$M$5:$M$72,"&gt;0")+COUNTIFS('CA F'!$D$5:$D$72,CLUBS!$B23,'CA F'!$M$5:$M$72,"&gt;0")+COUNTIFS('CA H'!$D$5:$D$72,CLUBS!$B23,'CA H'!$M$5:$M$72,"&gt;0")+COUNTIFS('JU F'!$D$5:$D$72,CLUBS!$B23,'JU F'!$M$5:$M$72,"&gt;0")+COUNTIFS('JU H'!$D$5:$D$72,CLUBS!$B23,'JU H'!$M$5:$M$72,"&gt;0")</f>
        <v>0</v>
      </c>
      <c r="L23" s="26">
        <f>SUMIF('MP F'!$D$5:$D$72,CLUBS!$B23,'MP F'!$N$5:$N$72)+SUMIF('MP H'!$D$5:$D$72,CLUBS!$B23,'MP H'!$N$5:$N$72)+SUMIF('PO F'!$D$5:$D$72,CLUBS!$B23,'PO F'!$N$5:$N$72)+SUMIF('PO H'!$D$5:$D$72,CLUBS!$B23,'PO H'!$N$5:$N$72)+SUMIF('PU F'!$D$5:$D$72,CLUBS!$B23,'PU F'!$N$5:$N$72)+SUMIF('PU H'!$D$5:$D$72,CLUBS!$B23,'PU H'!$N$5:$N$72)+SUMIF('BE F'!$D$5:$D$72,CLUBS!$B23,'BE F'!$N$5:$N$72)+SUMIF('BE H'!$D$5:$D$72,CLUBS!$B23,'BE H'!$N$5:$N$72)+SUMIF('MI F'!$D$5:$D$72,CLUBS!$B23,'MI F'!$N$5:$N$72)+SUMIF('MI H'!$D$5:$D$72,CLUBS!$B23,'MI H'!$N$5:$N$72)+SUMIF('CA F'!$D$5:$D$72,CLUBS!$B23,'CA F'!$N$5:$N$72)+SUMIF('CA H'!$D$5:$D$72,CLUBS!$B23,'CA H'!$N$5:$N$72)+SUMIF('JU F'!$D$5:$D$72,CLUBS!$B23,'JU F'!$N$5:$N$72)+SUMIF('JU H'!$D$5:$D$72,CLUBS!$B23,'JU H'!$N$5:$N$72)</f>
        <v>0</v>
      </c>
      <c r="M23" s="68">
        <f>COUNTIFS('MP F'!$D$5:$D$72,CLUBS!$B23,'MP F'!$O$5:$O$72,"&gt;0")+COUNTIFS('MP H'!$D$5:$D$72,CLUBS!$B23,'MP H'!$O$5:$O$72,"&gt;0")+COUNTIFS('PO F'!$D$5:$D$72,CLUBS!$B23,'PO F'!$O$5:$O$72,"&gt;0")+COUNTIFS('PO H'!$D$5:$D$72,CLUBS!$B23,'PO H'!$O$5:$O$72,"&gt;0")+COUNTIFS('PU F'!$D$5:$D$72,CLUBS!$B23,'PU F'!$O$5:$O$72,"&gt;0")+COUNTIFS('PU H'!$D$5:$D$72,CLUBS!$B23,'PU H'!$O$5:$O$72,"&gt;0")+COUNTIFS('BE F'!$D$5:$D$72,CLUBS!$B23,'BE F'!$O$5:$O$72,"&gt;0")+COUNTIFS('BE H'!$D$5:$D$72,CLUBS!$B23,'BE H'!$O$5:$O$72,"&gt;0")+COUNTIFS('MI F'!$D$5:$D$72,CLUBS!$B23,'MI F'!$O$5:$O$72,"&gt;0")+COUNTIFS('MI H'!$D$5:$D$72,CLUBS!$B23,'MI H'!$O$5:$O$72,"&gt;0")+COUNTIFS('CA F'!$D$5:$D$72,CLUBS!$B23,'CA F'!$O$5:$O$72,"&gt;0")+COUNTIFS('CA H'!$D$5:$D$72,CLUBS!$B23,'CA H'!$O$5:$O$72,"&gt;0")+COUNTIFS('JU F'!$D$5:$D$72,CLUBS!$B23,'JU F'!$O$5:$O$72,"&gt;0")+COUNTIFS('JU H'!$D$5:$D$72,CLUBS!$B23,'JU H'!$O$5:$O$72,"&gt;0")</f>
        <v>0</v>
      </c>
      <c r="N23" s="68">
        <f>SUMIF('MP F'!$D$5:$D$72,CLUBS!$B23,'MP F'!$P$5:$P$72)+SUMIF('MP H'!$D$5:$D$72,CLUBS!$B23,'MP H'!$P$5:$P$72)+SUMIF('PO F'!$D$5:$D$72,CLUBS!$B23,'PO F'!$P$5:$P$72)+SUMIF('PO H'!$D$5:$D$72,CLUBS!$B23,'PO H'!$P$5:$P$72)+SUMIF('PU F'!$D$5:$D$72,CLUBS!$B23,'PU F'!$P$5:$P$72)+SUMIF('PU H'!$D$5:$D$72,CLUBS!$B23,'PU H'!$P$5:$P$72)+SUMIF('BE F'!$D$5:$D$72,CLUBS!$B23,'BE F'!$P$5:$P$72)+SUMIF('BE H'!$D$5:$D$72,CLUBS!$B23,'BE H'!$P$5:$P$72)+SUMIF('MI F'!$D$5:$D$72,CLUBS!$B23,'MI F'!$P$5:$P$72)+SUMIF('MI H'!$D$5:$D$72,CLUBS!$B23,'MI H'!$P$5:$P$72)+SUMIF('CA F'!$D$5:$D$72,CLUBS!$B23,'CA F'!$P$5:$P$72)+SUMIF('CA H'!$D$5:$D$72,CLUBS!$B23,'CA H'!$P$5:$P$72)+SUMIF('JU F'!$D$5:$D$72,CLUBS!$B23,'JU F'!$P$5:$P$72)+SUMIF('JU H'!$D$5:$D$72,CLUBS!$B23,'JU H'!$P$5:$P$72)</f>
        <v>0</v>
      </c>
      <c r="O23" s="26">
        <f>COUNTIFS('MP F'!$D$5:$D$72,CLUBS!$B23,'MP F'!$Q$5:$Q$72,"&gt;0")+COUNTIFS('MP H'!$D$5:$D$72,CLUBS!$B23,'MP H'!$Q$5:$Q$72,"&gt;0")+COUNTIFS('PO F'!$D$5:$D$72,CLUBS!$B23,'PO F'!$Q$5:$Q$72,"&gt;0")+COUNTIFS('PO H'!$D$5:$D$72,CLUBS!$B23,'PO H'!$Q$5:$Q$72,"&gt;0")+COUNTIFS('PU F'!$D$5:$D$72,CLUBS!$B23,'PU F'!$Q$5:$Q$72,"&gt;0")+COUNTIFS('PU H'!$D$5:$D$72,CLUBS!$B23,'PU H'!$Q$5:$Q$72,"&gt;0")+COUNTIFS('BE F'!$D$5:$D$72,CLUBS!$B23,'BE F'!$Q$5:$Q$72,"&gt;0")+COUNTIFS('BE H'!$D$5:$D$72,CLUBS!$B23,'BE H'!$Q$5:$Q$72,"&gt;0")+COUNTIFS('MI F'!$D$5:$D$72,CLUBS!$B23,'MI F'!$Q$5:$Q$72,"&gt;0")+COUNTIFS('MI H'!$D$5:$D$72,CLUBS!$B23,'MI H'!$Q$5:$Q$72,"&gt;0")+COUNTIFS('CA F'!$D$5:$D$72,CLUBS!$B23,'CA F'!$Q$5:$Q$72,"&gt;0")+COUNTIFS('CA H'!$D$5:$D$72,CLUBS!$B23,'CA H'!$Q$5:$Q$72,"&gt;0")+COUNTIFS('JU F'!$D$5:$D$72,CLUBS!$B23,'JU F'!$Q$5:$Q$72,"&gt;0")+COUNTIFS('JU H'!$D$5:$D$72,CLUBS!$B23,'JU H'!$Q$5:$Q$72,"&gt;0")</f>
        <v>0</v>
      </c>
      <c r="P23" s="26">
        <f>SUMIF('MP F'!$D$5:$D$72,CLUBS!$B23,'MP F'!$R$5:$R$72)+SUMIF('MP H'!$D$5:$D$72,CLUBS!$B23,'MP H'!$R$5:$R$72)+SUMIF('PO F'!$D$5:$D$72,CLUBS!$B23,'PO F'!$R$5:$R$72)+SUMIF('PO H'!$D$5:$D$72,CLUBS!$B23,'PO H'!$R$5:$R$72)+SUMIF('PU F'!$D$5:$D$72,CLUBS!$B23,'PU F'!$R$5:$R$72)+SUMIF('PU H'!$D$5:$D$72,CLUBS!$B23,'PU H'!$R$5:$R$72)+SUMIF('BE F'!$D$5:$D$72,CLUBS!$B23,'BE F'!$R$5:$R$72)+SUMIF('BE H'!$D$5:$D$72,CLUBS!$B23,'BE H'!$R$5:$R$72)+SUMIF('MI F'!$D$5:$D$72,CLUBS!$B23,'MI F'!$R$5:$R$72)+SUMIF('MI H'!$D$5:$D$72,CLUBS!$B23,'MI H'!$R$5:$R$72)+SUMIF('CA F'!$D$5:$D$72,CLUBS!$B23,'CA F'!$R$5:$R$72)+SUMIF('CA H'!$D$5:$D$72,CLUBS!$B23,'CA H'!$R$5:$R$72)+SUMIF('JU F'!$D$5:$D$72,CLUBS!$B23,'JU F'!$R$5:$R$72)+SUMIF('JU H'!$D$5:$D$72,CLUBS!$B23,'JU H'!$R$5:$R$72)</f>
        <v>0</v>
      </c>
      <c r="Q23" s="68">
        <f>COUNTIFS('MP F'!$D$5:$D$72,CLUBS!$B23,'MP F'!$S$5:$S$72,"&gt;0")+COUNTIFS('MP H'!$D$5:$D$72,CLUBS!$B23,'MP H'!$S$5:$S$72,"&gt;0")+COUNTIFS('PO F'!$D$5:$D$72,CLUBS!$B23,'PO F'!$S$5:$S$72,"&gt;0")+COUNTIFS('PO H'!$D$5:$D$72,CLUBS!$B23,'PO H'!$S$5:$S$72,"&gt;0")+COUNTIFS('PU F'!$D$5:$D$72,CLUBS!$B23,'PU F'!$S$5:$S$72,"&gt;0")+COUNTIFS('PU H'!$D$5:$D$72,CLUBS!$B23,'PU H'!$S$5:$S$72,"&gt;0")+COUNTIFS('BE F'!$D$5:$D$72,CLUBS!$B23,'BE F'!$S$5:$S$72,"&gt;0")+COUNTIFS('BE H'!$D$5:$D$72,CLUBS!$B23,'BE H'!$S$5:$S$72,"&gt;0")+COUNTIFS('MI F'!$D$5:$D$72,CLUBS!$B23,'MI F'!$S$5:$S$72,"&gt;0")+COUNTIFS('MI H'!$D$5:$D$72,CLUBS!$B23,'MI H'!$S$5:$S$72,"&gt;0")+COUNTIFS('CA F'!$D$5:$D$72,CLUBS!$B23,'CA F'!$S$5:$S$72,"&gt;0")+COUNTIFS('CA H'!$D$5:$D$72,CLUBS!$B23,'CA H'!$S$5:$S$72,"&gt;0")+COUNTIFS('JU F'!$D$5:$D$72,CLUBS!$B23,'JU F'!$S$5:$S$72,"&gt;0")+COUNTIFS('JU H'!$D$5:$D$72,CLUBS!$B23,'JU H'!$S$5:$S$72,"&gt;0")</f>
        <v>0</v>
      </c>
      <c r="R23" s="68">
        <f>SUMIF('MP F'!$D$5:$D$72,CLUBS!$B23,'MP F'!$T$5:$T$72)+SUMIF('MP H'!$D$5:$D$72,CLUBS!$B23,'MP H'!$T$5:$T$72)+SUMIF('PO F'!$D$5:$D$72,CLUBS!$B23,'PO F'!$T$5:$T$72)+SUMIF('PO H'!$D$5:$D$72,CLUBS!$B23,'PO H'!$T$5:$T$72)+SUMIF('PU F'!$D$5:$D$72,CLUBS!$B23,'PU F'!$T$5:$T$72)+SUMIF('PU H'!$D$5:$D$72,CLUBS!$B23,'PU H'!$T$5:$T$72)+SUMIF('BE F'!$D$5:$D$72,CLUBS!$B23,'BE F'!$T$5:$T$72)+SUMIF('BE H'!$D$5:$D$72,CLUBS!$B23,'BE H'!$T$5:$T$72)+SUMIF('MI F'!$D$5:$D$72,CLUBS!$B23,'MI F'!$T$5:$T$72)+SUMIF('MI H'!$D$5:$D$72,CLUBS!$B23,'MI H'!$T$5:$T$72)+SUMIF('CA F'!$D$5:$D$72,CLUBS!$B23,'CA F'!$T$5:$T$72)+SUMIF('CA H'!$D$5:$D$72,CLUBS!$B23,'CA H'!$T$5:$T$72)+SUMIF('JU F'!$D$5:$D$72,CLUBS!$B23,'JU F'!$T$5:$T$72)+SUMIF('JU H'!$D$5:$D$72,CLUBS!$B23,'JU H'!$T$5:$T$72)</f>
        <v>0</v>
      </c>
      <c r="S23" s="26">
        <f>COUNTIFS('MP F'!$D$5:$D$72,CLUBS!$B23,'MP F'!$U$5:$U$72,"&gt;0")+COUNTIFS('MP H'!$D$5:$D$72,CLUBS!$B23,'MP H'!$U$5:$U$72,"&gt;0")+COUNTIFS('PO F'!$D$5:$D$72,CLUBS!$B23,'PO F'!$U$5:$U$72,"&gt;0")+COUNTIFS('PO H'!$D$5:$D$72,CLUBS!$B23,'PO H'!$U$5:$U$72,"&gt;0")+COUNTIFS('PU F'!$D$5:$D$72,CLUBS!$B23,'PU F'!$U$5:$U$72,"&gt;0")+COUNTIFS('PU H'!$D$5:$D$72,CLUBS!$B23,'PU H'!$U$5:$U$72,"&gt;0")+COUNTIFS('BE F'!$D$5:$D$72,CLUBS!$B23,'BE F'!$U$5:$U$72,"&gt;0")+COUNTIFS('BE H'!$D$5:$D$72,CLUBS!$B23,'BE H'!$U$5:$U$72,"&gt;0")+COUNTIFS('MI F'!$D$5:$D$72,CLUBS!$B23,'MI F'!$U$5:$U$72,"&gt;0")+COUNTIFS('MI H'!$D$5:$D$72,CLUBS!$B23,'MI H'!$U$5:$U$72,"&gt;0")+COUNTIFS('CA F'!$D$5:$D$72,CLUBS!$B23,'CA F'!$U$5:$U$72,"&gt;0")+COUNTIFS('CA H'!$D$5:$D$72,CLUBS!$B23,'CA H'!$U$5:$U$72,"&gt;0")+COUNTIFS('JU F'!$D$5:$D$72,CLUBS!$B23,'JU F'!$U$5:$U$72,"&gt;0")+COUNTIFS('JU H'!$D$5:$D$72,CLUBS!$B23,'JU H'!$U$5:$U$72,"&gt;0")</f>
        <v>0</v>
      </c>
      <c r="T23" s="26">
        <f>SUMIF('MP F'!$D$5:$D$72,CLUBS!$B23,'MP F'!$V$5:$V$72)+SUMIF('MP H'!$D$5:$D$72,CLUBS!$B23,'MP H'!$V$5:$V$72)+SUMIF('PO F'!$D$5:$D$72,CLUBS!$B23,'PO F'!$V$5:$V$72)+SUMIF('PO H'!$D$5:$D$72,CLUBS!$B23,'PO H'!$V$5:$V$72)+SUMIF('PU F'!$D$5:$D$72,CLUBS!$B23,'PU F'!$V$5:$V$72)+SUMIF('PU H'!$D$5:$D$72,CLUBS!$B23,'PU H'!$V$5:$V$72)+SUMIF('BE F'!$D$5:$D$72,CLUBS!$B23,'BE F'!$V$5:$V$72)+SUMIF('BE H'!$D$5:$D$72,CLUBS!$B23,'BE H'!$V$5:$V$72)+SUMIF('MI F'!$D$5:$D$72,CLUBS!$B23,'MI F'!$V$5:$V$72)+SUMIF('MI H'!$D$5:$D$72,CLUBS!$B23,'MI H'!$V$5:$V$72)+SUMIF('CA F'!$D$5:$D$72,CLUBS!$B23,'CA F'!$V$5:$V$72)+SUMIF('CA H'!$D$5:$D$72,CLUBS!$B23,'CA H'!$V$5:$V$72)+SUMIF('JU F'!$D$5:$D$72,CLUBS!$B23,'JU F'!$V$5:$V$72)+SUMIF('JU H'!$D$5:$D$72,CLUBS!$B23,'JU H'!$V$5:$V$72)</f>
        <v>0</v>
      </c>
      <c r="U23" s="68">
        <f>COUNTIFS('MP F'!$D$5:$D$72,CLUBS!$B23,'MP F'!$W$5:$W$72,"&gt;0")+COUNTIFS('MP H'!$D$5:$D$72,CLUBS!$B23,'MP H'!$W$5:$W$72,"&gt;0")+COUNTIFS('PO F'!$D$5:$D$72,CLUBS!$B23,'PO F'!$W$5:$W$72,"&gt;0")+COUNTIFS('PO H'!$D$5:$D$72,CLUBS!$B23,'PO H'!$W$5:$W$72,"&gt;0")+COUNTIFS('PU F'!$D$5:$D$72,CLUBS!$B23,'PU F'!$W$5:$W$72,"&gt;0")+COUNTIFS('PU H'!$D$5:$D$72,CLUBS!$B23,'PU H'!$W$5:$W$72,"&gt;0")+COUNTIFS('BE F'!$D$5:$D$72,CLUBS!$B23,'BE F'!$W$5:$W$72,"&gt;0")+COUNTIFS('BE H'!$D$5:$D$72,CLUBS!$B23,'BE H'!$W$5:$W$72,"&gt;0")+COUNTIFS('MI F'!$D$5:$D$72,CLUBS!$B23,'MI F'!$W$5:$W$72,"&gt;0")+COUNTIFS('MI H'!$D$5:$D$72,CLUBS!$B23,'MI H'!$W$5:$W$72,"&gt;0")+COUNTIFS('CA F'!$D$5:$D$72,CLUBS!$B23,'CA F'!$W$5:$W$72,"&gt;0")+COUNTIFS('CA H'!$D$5:$D$72,CLUBS!$B23,'CA H'!$W$5:$W$72,"&gt;0")+COUNTIFS('JU F'!$D$5:$D$72,CLUBS!$B23,'JU F'!$W$5:$W$72,"&gt;0")+COUNTIFS('JU H'!$D$5:$D$72,CLUBS!$B23,'JU H'!$W$5:$W$72,"&gt;0")</f>
        <v>0</v>
      </c>
      <c r="V23" s="68">
        <f>SUMIF('MP F'!$D$5:$D$72,CLUBS!$B23,'MP F'!$X$5:$X$72)+SUMIF('MP H'!$D$5:$D$72,CLUBS!$B23,'MP H'!$X$5:$X$72)+SUMIF('PO F'!$D$5:$D$72,CLUBS!$B23,'PO F'!$X$5:$X$72)+SUMIF('PO H'!$D$5:$D$72,CLUBS!$B23,'PO H'!$X$5:$X$72)+SUMIF('PU F'!$D$5:$D$72,CLUBS!$B23,'PU F'!$X$5:$X$72)+SUMIF('PU H'!$D$5:$D$72,CLUBS!$B23,'PU H'!$X$5:$X$72)+SUMIF('BE F'!$D$5:$D$72,CLUBS!$B23,'BE F'!$X$5:$X$72)+SUMIF('BE H'!$D$5:$D$72,CLUBS!$B23,'BE H'!$X$5:$X$72)+SUMIF('MI F'!$D$5:$D$72,CLUBS!$B23,'MI F'!$X$5:$X$72)+SUMIF('MI H'!$D$5:$D$72,CLUBS!$B23,'MI H'!$X$5:$X$72)+SUMIF('CA F'!$D$5:$D$72,CLUBS!$B23,'CA F'!$X$5:$X$72)+SUMIF('CA H'!$D$5:$D$72,CLUBS!$B23,'CA H'!$X$5:$X$72)+SUMIF('JU F'!$D$5:$D$72,CLUBS!$B23,'JU F'!$X$5:$X$72)+SUMIF('JU H'!$D$5:$D$72,CLUBS!$B23,'JU H'!$X$5:$X$72)</f>
        <v>0</v>
      </c>
      <c r="W23" s="26">
        <f>COUNTIFS('MP F'!$D$5:$D$72,CLUBS!$B23,'MP F'!$Y$5:$Y$72,"&gt;0")+COUNTIFS('MP H'!$D$5:$D$72,CLUBS!$B23,'MP H'!$Y$5:$Y$72,"&gt;0")+COUNTIFS('PO F'!$D$5:$D$72,CLUBS!$B23,'PO F'!$Y$5:$Y$72,"&gt;0")+COUNTIFS('PO H'!$D$5:$D$72,CLUBS!$B23,'PO H'!$Y$5:$Y$72,"&gt;0")+COUNTIFS('PU F'!$D$5:$D$72,CLUBS!$B23,'PU F'!$Y$5:$Y$72,"&gt;0")+COUNTIFS('PU H'!$D$5:$D$72,CLUBS!$B23,'PU H'!$Y$5:$Y$72,"&gt;0")+COUNTIFS('BE F'!$D$5:$D$72,CLUBS!$B23,'BE F'!$Y$5:$Y$72,"&gt;0")+COUNTIFS('BE H'!$D$5:$D$72,CLUBS!$B23,'BE H'!$Y$5:$Y$72,"&gt;0")+COUNTIFS('MI F'!$D$5:$D$72,CLUBS!$B23,'MI F'!$Y$5:$Y$72,"&gt;0")+COUNTIFS('MI H'!$D$5:$D$72,CLUBS!$B23,'MI H'!$Y$5:$Y$72,"&gt;0")+COUNTIFS('CA F'!$D$5:$D$72,CLUBS!$B23,'CA F'!$Y$5:$Y$72,"&gt;0")+COUNTIFS('CA H'!$D$5:$D$72,CLUBS!$B23,'CA H'!$Y$5:$Y$72,"&gt;0")+COUNTIFS('JU F'!$D$5:$D$72,CLUBS!$B23,'JU F'!$Y$5:$Y$72,"&gt;0")+COUNTIFS('JU H'!$D$5:$D$72,CLUBS!$B23,'JU H'!$Y$5:$Y$72,"&gt;0")</f>
        <v>0</v>
      </c>
      <c r="X23" s="26">
        <f>SUMIF('MP F'!$D$5:$D$72,CLUBS!$B23,'MP F'!$Z$5:$Z$72)+SUMIF('MP H'!$D$5:$D$72,CLUBS!$B23,'MP H'!$Z$5:$Z$72)+SUMIF('PO F'!$D$5:$D$72,CLUBS!$B23,'PO F'!$Z$5:$Z$72)+SUMIF('PO H'!$D$5:$D$72,CLUBS!$B23,'PO H'!$Z$5:$Z$72)+SUMIF('PU F'!$D$5:$D$72,CLUBS!$B23,'PU F'!$Z$5:$Z$72)+SUMIF('PU H'!$D$5:$D$72,CLUBS!$B23,'PU H'!$Z$5:$Z$72)+SUMIF('BE F'!$D$5:$D$72,CLUBS!$B23,'BE F'!$Z$5:$Z$72)+SUMIF('BE H'!$D$5:$D$72,CLUBS!$B23,'BE H'!$Z$5:$Z$72)+SUMIF('MI F'!$D$5:$D$72,CLUBS!$B23,'MI F'!$Z$5:$Z$72)+SUMIF('MI H'!$D$5:$D$72,CLUBS!$B23,'MI H'!$Z$5:$Z$72)+SUMIF('CA F'!$D$5:$D$72,CLUBS!$B23,'CA F'!$Z$5:$Z$72)+SUMIF('CA H'!$D$5:$D$72,CLUBS!$B23,'CA H'!$Z$5:$Z$72)+SUMIF('JU F'!$D$5:$D$72,CLUBS!$B23,'JU F'!$Z$5:$Z$72)+SUMIF('JU H'!$D$5:$D$72,CLUBS!$B23,'JU H'!$Z$5:$Z$72)</f>
        <v>0</v>
      </c>
      <c r="Y23" s="26">
        <f>COUNTIFS('MP F'!$D$5:$D$72,CLUBS!$B23,'MP F'!$AA$5:$AA$72,"&gt;0")+COUNTIFS('MP H'!$D$5:$D$72,CLUBS!$B23,'MP H'!$AA$5:$AA$72,"&gt;0")+COUNTIFS('PO F'!$D$5:$D$72,CLUBS!$B23,'PO F'!$AA$5:$AA$72,"&gt;0")+COUNTIFS('PO H'!$D$5:$D$72,CLUBS!$B23,'PO H'!$AA$5:$AA$72,"&gt;0")+COUNTIFS('PU F'!$D$5:$D$72,CLUBS!$B23,'PU F'!$AA$5:$AA$72,"&gt;0")+COUNTIFS('PU H'!$D$5:$D$72,CLUBS!$B23,'PU H'!$AA$5:$AA$72,"&gt;0")+COUNTIFS('BE F'!$D$5:$D$72,CLUBS!$B23,'BE F'!$AA$5:$AA$72,"&gt;0")+COUNTIFS('BE H'!$D$5:$D$72,CLUBS!$B23,'BE H'!$AA$5:$AA$72,"&gt;0")+COUNTIFS('MI F'!$D$5:$D$72,CLUBS!$B23,'MI F'!$AA$5:$AA$72,"&gt;0")+COUNTIFS('MI H'!$D$5:$D$72,CLUBS!$B23,'MI H'!$AA$5:$AA$72,"&gt;0")+COUNTIFS('CA F'!$D$5:$D$72,CLUBS!$B23,'CA F'!$AA$5:$AA$72,"&gt;0")+COUNTIFS('CA H'!$D$5:$D$72,CLUBS!$B23,'CA H'!$AA$5:$AA$72,"&gt;0")+COUNTIFS('JU F'!$D$5:$D$72,CLUBS!$B23,'JU F'!$AA$5:$AA$72,"&gt;0")+COUNTIFS('JU H'!$D$5:$D$72,CLUBS!$B23,'JU H'!$AA$5:$AA$72,"&gt;0")</f>
        <v>0</v>
      </c>
      <c r="Z23" s="26">
        <f>SUMIF('MP F'!$D$5:$D$72,CLUBS!$B23,'MP F'!$AB$5:$AB$72)+SUMIF('MP H'!$D$5:$D$72,CLUBS!$B23,'MP H'!$AB$5:$AB$72)+SUMIF('PO F'!$D$5:$D$72,CLUBS!$B23,'PO F'!$AB$5:$AB$72)+SUMIF('PO H'!$D$5:$D$72,CLUBS!$B23,'PO H'!$AB$5:$AB$72)+SUMIF('PU F'!$D$5:$D$72,CLUBS!$B23,'PU F'!$AB$5:$AB$72)+SUMIF('PU H'!$D$5:$D$72,CLUBS!$B23,'PU H'!$AB$5:$AB$72)+SUMIF('BE F'!$D$5:$D$72,CLUBS!$B23,'BE F'!$AB$5:$AB$72)+SUMIF('BE H'!$D$5:$D$72,CLUBS!$B23,'BE H'!$AB$5:$AB$72)+SUMIF('MI F'!$D$5:$D$72,CLUBS!$B23,'MI F'!$AB$5:$AB$72)+SUMIF('MI H'!$D$5:$D$72,CLUBS!$B23,'MI H'!$AB$5:$AB$72)+SUMIF('CA F'!$D$5:$D$72,CLUBS!$B23,'CA F'!$AB$5:$AB$72)+SUMIF('CA H'!$D$5:$D$72,CLUBS!$B23,'CA H'!$AB$5:$AB$72)+SUMIF('JU F'!$D$5:$D$72,CLUBS!$B23,'JU F'!$AB$5:$AB$72)+SUMIF('JU H'!$D$5:$D$72,CLUBS!$B23,'JU H'!$AB$5:$AB$72)</f>
        <v>0</v>
      </c>
      <c r="AA23" s="26">
        <f>COUNTIFS('MP F'!$D$5:$D$72,CLUBS!$B23,'MP F'!$AC$5:$AC$72,"&gt;0")+COUNTIFS('MP H'!$D$5:$D$72,CLUBS!$B23,'MP H'!$AC$5:$AC$72,"&gt;0")+COUNTIFS('PO F'!$D$5:$D$72,CLUBS!$B23,'PO F'!$AC$5:$AC$72,"&gt;0")+COUNTIFS('PO H'!$D$5:$D$72,CLUBS!$B23,'PO H'!$AC$5:$AC$72,"&gt;0")+COUNTIFS('PU F'!$D$5:$D$72,CLUBS!$B23,'PU F'!$AC$5:$AC$72,"&gt;0")+COUNTIFS('PU H'!$D$5:$D$72,CLUBS!$B23,'PU H'!$AC$5:$AC$72,"&gt;0")+COUNTIFS('BE F'!$D$5:$D$72,CLUBS!$B23,'BE F'!$AC$5:$AC$72,"&gt;0")+COUNTIFS('BE H'!$D$5:$D$72,CLUBS!$B23,'BE H'!$AC$5:$AC$72,"&gt;0")+COUNTIFS('MI F'!$D$5:$D$72,CLUBS!$B23,'MI F'!$AC$5:$AC$72,"&gt;0")+COUNTIFS('MI H'!$D$5:$D$72,CLUBS!$B23,'MI H'!$AC$5:$AC$72,"&gt;0")+COUNTIFS('CA F'!$D$5:$D$72,CLUBS!$B23,'CA F'!$AC$5:$AC$72,"&gt;0")+COUNTIFS('CA H'!$D$5:$D$72,CLUBS!$B23,'CA H'!$AC$5:$AC$72,"&gt;0")+COUNTIFS('JU F'!$D$5:$D$72,CLUBS!$B23,'JU F'!$AC$5:$AC$72,"&gt;0")+COUNTIFS('JU H'!$D$5:$D$72,CLUBS!$B23,'JU H'!$AC$5:$AC$72,"&gt;0")</f>
        <v>0</v>
      </c>
      <c r="AB23" s="26">
        <f>SUMIF('MP F'!$D$5:$D$72,CLUBS!$B23,'MP F'!$AD$5:$AD$72)+SUMIF('MP H'!$D$5:$D$72,CLUBS!$B23,'MP H'!$AD$5:$AD$72)+SUMIF('PO F'!$D$5:$D$72,CLUBS!$B23,'PO F'!$AD$5:$AD$72)+SUMIF('PO H'!$D$5:$D$72,CLUBS!$B23,'PO H'!$AD$5:$AD$72)+SUMIF('PU F'!$D$5:$D$72,CLUBS!$B23,'PU F'!$AD$5:$AD$72)+SUMIF('PU H'!$D$5:$D$72,CLUBS!$B23,'PU H'!$AD$5:$AD$72)+SUMIF('BE F'!$D$5:$D$72,CLUBS!$B23,'BE F'!$AD$5:$AD$72)+SUMIF('BE H'!$D$5:$D$72,CLUBS!$B23,'BE H'!$AD$5:$AD$72)+SUMIF('MI F'!$D$5:$D$72,CLUBS!$B23,'MI F'!$AD$5:$AD$72)+SUMIF('MI H'!$D$5:$D$72,CLUBS!$B23,'MI H'!$AD$5:$AD$72)+SUMIF('CA F'!$D$5:$D$72,CLUBS!$B23,'CA F'!$AD$5:$AD$72)+SUMIF('CA H'!$D$5:$D$72,CLUBS!$B23,'CA H'!$AD$5:$AD$72)+SUMIF('JU F'!$D$5:$D$72,CLUBS!$B23,'JU F'!$AD$5:$AD$72)+SUMIF('JU H'!$D$5:$D$72,CLUBS!$B23,'JU H'!$AD$5:$AD$72)</f>
        <v>0</v>
      </c>
      <c r="AC23" s="26">
        <f>COUNTIFS('MP F'!$D$5:$D$72,CLUBS!$B23,'MP F'!$AE$5:$AE$72,"&gt;0")+COUNTIFS('MP H'!$D$5:$D$72,CLUBS!$B23,'MP H'!$AE$5:$AE$72,"&gt;0")+COUNTIFS('PO F'!$D$5:$D$72,CLUBS!$B23,'PO F'!$AE$5:$AE$72,"&gt;0")+COUNTIFS('PO H'!$D$5:$D$72,CLUBS!$B23,'PO H'!$AE$5:$AE$72,"&gt;0")+COUNTIFS('PU F'!$D$5:$D$72,CLUBS!$B23,'PU F'!$AE$5:$AE$72,"&gt;0")+COUNTIFS('PU H'!$D$5:$D$72,CLUBS!$B23,'PU H'!$AE$5:$AE$72,"&gt;0")+COUNTIFS('BE F'!$D$5:$D$72,CLUBS!$B23,'BE F'!$AE$5:$AE$72,"&gt;0")+COUNTIFS('BE H'!$D$5:$D$72,CLUBS!$B23,'BE H'!$AE$5:$AE$72,"&gt;0")+COUNTIFS('MI F'!$D$5:$D$72,CLUBS!$B23,'MI F'!$AE$5:$AE$72,"&gt;0")+COUNTIFS('MI H'!$D$5:$D$72,CLUBS!$B23,'MI H'!$AE$5:$AE$72,"&gt;0")+COUNTIFS('CA F'!$D$5:$D$72,CLUBS!$B23,'CA F'!$AE$5:$AE$72,"&gt;0")+COUNTIFS('CA H'!$D$5:$D$72,CLUBS!$B23,'CA H'!$AE$5:$AE$72,"&gt;0")+COUNTIFS('JU F'!$D$5:$D$72,CLUBS!$B23,'JU F'!$AE$5:$AE$72,"&gt;0")+COUNTIFS('JU H'!$D$5:$D$72,CLUBS!$B23,'JU H'!$AE$5:$AE$72,"&gt;0")</f>
        <v>0</v>
      </c>
      <c r="AD23" s="26">
        <f>SUMIF('MP F'!$D$5:$D$72,CLUBS!$B23,'MP F'!$AF$5:$AF$72)+SUMIF('MP H'!$D$5:$D$72,CLUBS!$B23,'MP H'!$AF$5:$AF$72)+SUMIF('PO F'!$D$5:$D$72,CLUBS!$B23,'PO F'!$AF$5:$AF$72)+SUMIF('PO H'!$D$5:$D$72,CLUBS!$B23,'PO H'!$AF$5:$AF$72)+SUMIF('PU F'!$D$5:$D$72,CLUBS!$B23,'PU F'!$AF$5:$AF$72)+SUMIF('PU H'!$D$5:$D$72,CLUBS!$B23,'PU H'!$AF$5:$AF$72)+SUMIF('BE F'!$D$5:$D$72,CLUBS!$B23,'BE F'!$AF$5:$AF$72)+SUMIF('BE H'!$D$5:$D$72,CLUBS!$B23,'BE H'!$AF$5:$AF$72)+SUMIF('MI F'!$D$5:$D$72,CLUBS!$B23,'MI F'!$AF$5:$AF$72)+SUMIF('MI H'!$D$5:$D$72,CLUBS!$B23,'MI H'!$AF$5:$AF$72)+SUMIF('CA F'!$D$5:$D$72,CLUBS!$B23,'CA F'!$AF$5:$AF$72)+SUMIF('CA H'!$D$5:$D$72,CLUBS!$B23,'CA H'!$AF$5:$AF$72)+SUMIF('JU F'!$D$5:$D$72,CLUBS!$B23,'JU F'!$AF$5:$AF$72)+SUMIF('JU H'!$D$5:$D$72,CLUBS!$B23,'JU H'!$AF$5:$AF$72)</f>
        <v>0</v>
      </c>
      <c r="AE23" s="26">
        <f>COUNTIFS('MP F'!$D$5:$D$72,CLUBS!$B23,'MP F'!$AG$5:$AG$72,"&gt;0")+COUNTIFS('MP H'!$D$5:$D$72,CLUBS!$B23,'MP H'!$AG$5:$AG$72,"&gt;0")+COUNTIFS('PO F'!$D$5:$D$72,CLUBS!$B23,'PO F'!$AG$5:$AG$72,"&gt;0")+COUNTIFS('PO H'!$D$5:$D$72,CLUBS!$B23,'PO H'!$AG$5:$AG$72,"&gt;0")+COUNTIFS('PU F'!$D$5:$D$72,CLUBS!$B23,'PU F'!$AG$5:$AG$72,"&gt;0")+COUNTIFS('PU H'!$D$5:$D$72,CLUBS!$B23,'PU H'!$AG$5:$AG$72,"&gt;0")+COUNTIFS('BE F'!$D$5:$D$72,CLUBS!$B23,'BE F'!$AG$5:$AG$72,"&gt;0")+COUNTIFS('BE H'!$D$5:$D$72,CLUBS!$B23,'BE H'!$AG$5:$AG$72,"&gt;0")+COUNTIFS('MI F'!$D$5:$D$72,CLUBS!$B23,'MI F'!$AG$5:$AG$72,"&gt;0")+COUNTIFS('MI H'!$D$5:$D$72,CLUBS!$B23,'MI H'!$AG$5:$AG$72,"&gt;0")+COUNTIFS('CA F'!$D$5:$D$72,CLUBS!$B23,'CA F'!$AG$5:$AG$72,"&gt;0")+COUNTIFS('CA H'!$D$5:$D$72,CLUBS!$B23,'CA H'!$AG$5:$AG$72,"&gt;0")+COUNTIFS('JU F'!$D$5:$D$72,CLUBS!$B23,'JU F'!$AG$5:$AG$72,"&gt;0")+COUNTIFS('JU H'!$D$5:$D$72,CLUBS!$B23,'JU H'!$AG$5:$AG$72,"&gt;0")</f>
        <v>0</v>
      </c>
      <c r="AF23" s="26">
        <f>SUMIF('MP F'!$D$5:$D$72,CLUBS!$B23,'MP F'!$AH$5:$AH$72)+SUMIF('MP H'!$D$5:$D$72,CLUBS!$B23,'MP H'!$AH$5:$AH$72)+SUMIF('PO F'!$D$5:$D$72,CLUBS!$B23,'PO F'!$AH$5:$AH$72)+SUMIF('PO H'!$D$5:$D$72,CLUBS!$B23,'PO H'!$AH$5:$AH$72)+SUMIF('PU F'!$D$5:$D$72,CLUBS!$B23,'PU F'!$AH$5:$AH$72)+SUMIF('PU H'!$D$5:$D$72,CLUBS!$B23,'PU H'!$AH$5:$AH$72)+SUMIF('BE F'!$D$5:$D$72,CLUBS!$B23,'BE F'!$AH$5:$AH$72)+SUMIF('BE H'!$D$5:$D$72,CLUBS!$B23,'BE H'!$AH$5:$AH$72)+SUMIF('MI F'!$D$5:$D$72,CLUBS!$B23,'MI F'!$AH$5:$AH$72)+SUMIF('MI H'!$D$5:$D$72,CLUBS!$B23,'MI H'!$AH$5:$AH$72)+SUMIF('CA F'!$D$5:$D$72,CLUBS!$B23,'CA F'!$AH$5:$AH$72)+SUMIF('CA H'!$D$5:$D$72,CLUBS!$B23,'CA H'!$AH$5:$AH$72)+SUMIF('JU F'!$D$5:$D$72,CLUBS!$B23,'JU F'!$AH$5:$AH$72)+SUMIF('JU H'!$D$5:$D$72,CLUBS!$B23,'JU H'!$AH$5:$AH$72)</f>
        <v>0</v>
      </c>
      <c r="AG23" s="16">
        <f t="shared" si="1"/>
        <v>0</v>
      </c>
      <c r="AH23" s="28">
        <f t="shared" si="2"/>
        <v>0</v>
      </c>
      <c r="AI23" s="29">
        <f t="shared" si="3"/>
        <v>0</v>
      </c>
      <c r="AJ23" s="14">
        <f>COUNTIF('Licenciés Jeunes 2023'!F:F,CLUBS!B23)</f>
        <v>0</v>
      </c>
      <c r="AK23" s="27">
        <f t="shared" si="4"/>
        <v>0</v>
      </c>
      <c r="AL23" s="22"/>
    </row>
    <row r="24" spans="1:38" ht="13.5">
      <c r="A24" s="34">
        <f t="shared" si="0"/>
        <v>15</v>
      </c>
      <c r="B24" s="64" t="s">
        <v>110</v>
      </c>
      <c r="C24" s="14">
        <f>COUNTIFS('MP F'!$D$5:$D$72,CLUBS!$B24,'MP F'!$E$5:$E$72,"&gt;0")+COUNTIFS('MP H'!$D$5:$D$72,CLUBS!$B24,'MP H'!$E$5:$E$72,"&gt;0")+COUNTIFS('PO F'!$D$5:$D$72,CLUBS!$B24,'PO F'!$E$5:$E$72,"&gt;0")+COUNTIFS('PO H'!$D$5:$D$72,CLUBS!$B24,'PO H'!$E$5:$E$72,"&gt;0")+COUNTIFS('PU F'!$D$5:$D$72,CLUBS!$B24,'PU F'!$E$5:$E$72,"&gt;0")+COUNTIFS('PU H'!$D$5:$D$72,CLUBS!$B24,'PU H'!$E$5:$E$72,"&gt;0")+COUNTIFS('BE F'!$D$5:$D$72,CLUBS!$B24,'BE F'!$E$5:$E$72,"&gt;0")+COUNTIFS('BE H'!$D$5:$D$72,CLUBS!$B24,'BE H'!$E$5:$E$72,"&gt;0")+COUNTIFS('MI F'!$D$5:$D$72,CLUBS!$B24,'MI F'!$E$5:$E$72,"&gt;0")+COUNTIFS('MI H'!$D$5:$D$72,CLUBS!$B24,'MI H'!$E$5:$E$72,"&gt;0")+COUNTIFS('CA F'!$D$5:$D$72,CLUBS!$B24,'CA F'!$E$5:$E$72,"&gt;0")+COUNTIFS('CA H'!$D$5:$D$72,CLUBS!$B24,'CA H'!$E$5:$E$72,"&gt;0")+COUNTIFS('JU F'!$D$5:$D$72,CLUBS!$B24,'JU F'!$E$5:$E$72,"&gt;0")+COUNTIFS('JU H'!$D$5:$D$72,CLUBS!$B24,'JU H'!$E$5:$E$72,"&gt;0")</f>
        <v>0</v>
      </c>
      <c r="D24" s="27">
        <f>SUMIF('MP F'!$D$5:$D$72,CLUBS!$B24,'MP F'!$F$5:$F$72)+SUMIF('MP H'!$D$5:$D$72,CLUBS!$B24,'MP H'!$F$5:$F$72)+SUMIF('PO F'!$D$5:$D$72,CLUBS!$B24,'PO F'!$F$5:$F$72)+SUMIF('PO H'!$D$5:$D$72,CLUBS!$B24,'PO H'!$F$5:$F$72)+SUMIF('PU F'!$D$5:$D$72,CLUBS!$B24,'PU F'!$F$5:$F$72)+SUMIF('PU H'!$D$5:$D$72,CLUBS!$B24,'PU H'!$F$5:$F$72)+SUMIF('BE F'!$D$5:$D$72,CLUBS!$B24,'BE F'!$F$5:$F$72)+SUMIF('BE H'!$D$5:$D$72,CLUBS!$B24,'BE H'!$F$5:$F$72)+SUMIF('MI F'!$D$5:$D$72,CLUBS!$B24,'MI F'!$F$5:$F$72)+SUMIF('MI H'!$D$5:$D$72,CLUBS!$B24,'MI H'!$F$5:$F$72)+SUMIF('CA F'!$D$5:$D$72,CLUBS!$B24,'CA F'!$F$5:$F$72)+SUMIF('CA H'!$D$5:$D$72,CLUBS!$B24,'CA H'!$F$5:$F$72)+SUMIF('JU F'!$D$5:$D$72,CLUBS!$B24,'JU F'!$F$5:$F$72)+SUMIF('JU H'!$D$5:$D$72,CLUBS!$B24,'JU H'!$F$5:$F$72)</f>
        <v>0</v>
      </c>
      <c r="E24" s="68">
        <f>COUNTIFS('MP F'!$D$5:$D$72,CLUBS!$B24,'MP F'!$G$5:$G$72,"&gt;0")+COUNTIFS('MP H'!$D$5:$D$72,CLUBS!$B24,'MP H'!$G$5:$G$72,"&gt;0")+COUNTIFS('PO F'!$D$5:$D$72,CLUBS!$B24,'PO F'!$G$5:$G$72,"&gt;0")+COUNTIFS('PO H'!$D$5:$D$72,CLUBS!$B24,'PO H'!$G$5:$G$72,"&gt;0")+COUNTIFS('PU F'!$D$5:$D$72,CLUBS!$B24,'PU F'!$G$5:$G$72,"&gt;0")+COUNTIFS('PU H'!$D$5:$D$72,CLUBS!$B24,'PU H'!$G$5:$G$72,"&gt;0")+COUNTIFS('BE F'!$D$5:$D$72,CLUBS!$B24,'BE F'!$G$5:$G$72,"&gt;0")+COUNTIFS('BE H'!$D$5:$D$72,CLUBS!$B24,'BE H'!$G$5:$G$72,"&gt;0")+COUNTIFS('MI F'!$D$5:$D$72,CLUBS!$B24,'MI F'!$G$5:$G$72,"&gt;0")+COUNTIFS('MI H'!$D$5:$D$72,CLUBS!$B24,'MI H'!$G$5:$G$72,"&gt;0")+COUNTIFS('CA F'!$D$5:$D$72,CLUBS!$B24,'CA F'!$G$5:$G$72,"&gt;0")+COUNTIFS('CA H'!$D$5:$D$72,CLUBS!$B24,'CA H'!$G$5:$G$72,"&gt;0")+COUNTIFS('JU F'!$D$5:$D$72,CLUBS!$B24,'JU F'!$G$5:$G$72,"&gt;0")+COUNTIFS('JU H'!$D$5:$D$72,CLUBS!$B24,'JU H'!$G$5:$G$72,"&gt;0")</f>
        <v>0</v>
      </c>
      <c r="F24" s="69">
        <f>SUMIF('MP F'!$D$5:$D$72,CLUBS!$B24,'MP F'!$H$5:$H$72)+SUMIF('MP H'!$D$5:$D$72,CLUBS!$B24,'MP H'!$H$5:$H$72)+SUMIF('PO F'!$D$5:$D$72,CLUBS!$B24,'PO F'!$H$5:$H$72)+SUMIF('PO H'!$D$5:$D$72,CLUBS!$B24,'PO H'!$H$5:$H$72)+SUMIF('PU F'!$D$5:$D$72,CLUBS!$B24,'PU F'!$H$5:$H$72)+SUMIF('PU H'!$D$5:$D$72,CLUBS!$B24,'PU H'!$H$5:$H$72)+SUMIF('BE F'!$D$5:$D$72,CLUBS!$B24,'BE F'!$H$5:$H$72)+SUMIF('BE H'!$D$5:$D$72,CLUBS!$B24,'BE H'!$H$5:$H$72)+SUMIF('MI F'!$D$5:$D$72,CLUBS!$B24,'MI F'!$H$5:$H$72)+SUMIF('MI H'!$D$5:$D$72,CLUBS!$B24,'MI H'!$H$5:$H$72)+SUMIF('CA F'!$D$5:$D$72,CLUBS!$B24,'CA F'!$H$5:$H$72)+SUMIF('CA H'!$D$5:$D$72,CLUBS!$B24,'CA H'!$H$5:$H$72)+SUMIF('JU F'!$D$5:$D$72,CLUBS!$B24,'JU F'!$H$5:$H$72)+SUMIF('JU H'!$D$5:$D$72,CLUBS!$B24,'JU H'!$H$5:$H$72)</f>
        <v>0</v>
      </c>
      <c r="G24" s="14">
        <f>COUNTIFS('MP F'!$D$5:$D$72,CLUBS!$B24,'MP F'!$I$5:$I$72,"&gt;0")+COUNTIFS('MP H'!$D$5:$D$72,CLUBS!$B24,'MP H'!$I$5:$I$72,"&gt;0")+COUNTIFS('PO F'!$D$5:$D$72,CLUBS!$B24,'PO F'!$I$5:$I$72,"&gt;0")+COUNTIFS('PO H'!$D$5:$D$72,CLUBS!$B24,'PO H'!$I$5:$I$72,"&gt;0")+COUNTIFS('PU F'!$D$5:$D$72,CLUBS!$B24,'PU F'!$I$5:$I$72,"&gt;0")+COUNTIFS('PU H'!$D$5:$D$72,CLUBS!$B24,'PU H'!$I$5:$I$72,"&gt;0")+COUNTIFS('BE F'!$D$5:$D$72,CLUBS!$B24,'BE F'!$I$5:$I$72,"&gt;0")+COUNTIFS('BE H'!$D$5:$D$72,CLUBS!$B24,'BE H'!$I$5:$I$72,"&gt;0")+COUNTIFS('MI F'!$D$5:$D$72,CLUBS!$B24,'MI F'!$I$5:$I$72,"&gt;0")+COUNTIFS('MI H'!$D$5:$D$72,CLUBS!$B24,'MI H'!$I$5:$I$72,"&gt;0")+COUNTIFS('CA F'!$D$5:$D$72,CLUBS!$B24,'CA F'!$I$5:$I$72,"&gt;0")+COUNTIFS('CA H'!$D$5:$D$72,CLUBS!$B24,'CA H'!$I$5:$I$72,"&gt;0")+COUNTIFS('JU F'!$D$5:$D$72,CLUBS!$B24,'JU F'!$I$5:$I$72,"&gt;0")+COUNTIFS('JU H'!$D$5:$D$72,CLUBS!$B24,'JU H'!$I$5:$I$72,"&gt;0")</f>
        <v>0</v>
      </c>
      <c r="H24" s="26">
        <f>SUMIF('MP F'!$D$5:$D$72,CLUBS!$B24,'MP F'!$J$5:$J$72)+SUMIF('MP H'!$D$5:$D$72,CLUBS!$B24,'MP H'!$J$5:$J$72)+SUMIF('PO F'!$D$5:$D$72,CLUBS!$B24,'PO F'!$J$5:$J$72)+SUMIF('PO H'!$D$5:$D$72,CLUBS!$B24,'PO H'!$J$5:$J$72)+SUMIF('PU F'!$D$5:$D$72,CLUBS!$B24,'PU F'!$J$5:$J$72)+SUMIF('PU H'!$D$5:$D$72,CLUBS!$B24,'PU H'!$J$5:$J$72)+SUMIF('BE F'!$D$5:$D$72,CLUBS!$B24,'BE F'!$J$5:$J$72)+SUMIF('BE H'!$D$5:$D$72,CLUBS!$B24,'BE H'!$J$5:$J$72)+SUMIF('MI F'!$D$5:$D$72,CLUBS!$B24,'MI F'!$J$5:$J$72)+SUMIF('MI H'!$D$5:$D$72,CLUBS!$B24,'MI H'!$J$5:$J$72)+SUMIF('CA F'!$D$5:$D$72,CLUBS!$B24,'CA F'!$J$5:$J$72)+SUMIF('CA H'!$D$5:$D$72,CLUBS!$B24,'CA H'!$J$5:$J$72)+SUMIF('JU F'!$D$5:$D$72,CLUBS!$B24,'JU F'!$J$5:$J$72)+SUMIF('JU H'!$D$5:$D$72,CLUBS!$B24,'JU H'!$J$5:$J$72)</f>
        <v>0</v>
      </c>
      <c r="I24" s="68">
        <f>COUNTIFS('MP F'!$D$5:$D$72,CLUBS!$B24,'MP F'!$K$5:$K$72,"&gt;0")+COUNTIFS('MP H'!$D$5:$D$72,CLUBS!$B24,'MP H'!$K$5:$K$72,"&gt;0")+COUNTIFS('PO F'!$D$5:$D$72,CLUBS!$B24,'PO F'!$K$5:$K$72,"&gt;0")+COUNTIFS('PO H'!$D$5:$D$72,CLUBS!$B24,'PO H'!$K$5:$K$72,"&gt;0")+COUNTIFS('PU F'!$D$5:$D$72,CLUBS!$B24,'PU F'!$K$5:$K$72,"&gt;0")+COUNTIFS('PU H'!$D$5:$D$72,CLUBS!$B24,'PU H'!$K$5:$K$72,"&gt;0")+COUNTIFS('BE F'!$D$5:$D$72,CLUBS!$B24,'BE F'!$K$5:$K$72,"&gt;0")+COUNTIFS('BE H'!$D$5:$D$72,CLUBS!$B24,'BE H'!$K$5:$K$72,"&gt;0")+COUNTIFS('MI F'!$D$5:$D$72,CLUBS!$B24,'MI F'!$K$5:$K$72,"&gt;0")+COUNTIFS('MI H'!$D$5:$D$72,CLUBS!$B24,'MI H'!$K$5:$K$72,"&gt;0")+COUNTIFS('CA F'!$D$5:$D$72,CLUBS!$B24,'CA F'!$K$5:$K$72,"&gt;0")+COUNTIFS('CA H'!$D$5:$D$72,CLUBS!$B24,'CA H'!$K$5:$K$72,"&gt;0")+COUNTIFS('JU F'!$D$5:$D$72,CLUBS!$B24,'JU F'!$K$5:$K$72,"&gt;0")+COUNTIFS('JU H'!$D$5:$D$72,CLUBS!$B24,'JU H'!$K$5:$K$72,"&gt;0")</f>
        <v>0</v>
      </c>
      <c r="J24" s="68">
        <f>SUMIF('MP F'!$D$5:$D$72,CLUBS!$B24,'MP F'!$L$5:$L$72)+SUMIF('MP H'!$D$5:$D$72,CLUBS!$B24,'MP H'!$L$5:$L$72)+SUMIF('PO F'!$D$5:$D$72,CLUBS!$B24,'PO F'!$L$5:$L$72)+SUMIF('PO H'!$D$5:$D$72,CLUBS!$B24,'PO H'!$L$5:$L$72)+SUMIF('PU F'!$D$5:$D$72,CLUBS!$B24,'PU F'!$L$5:$L$72)+SUMIF('PU H'!$D$5:$D$72,CLUBS!$B24,'PU H'!$L$5:$L$72)+SUMIF('BE F'!$D$5:$D$72,CLUBS!$B24,'BE F'!$L$5:$L$72)+SUMIF('BE H'!$D$5:$D$72,CLUBS!$B24,'BE H'!$L$5:$L$72)+SUMIF('MI F'!$D$5:$D$72,CLUBS!$B24,'MI F'!$L$5:$L$72)+SUMIF('MI H'!$D$5:$D$72,CLUBS!$B24,'MI H'!$L$5:$L$72)+SUMIF('CA F'!$D$5:$D$72,CLUBS!$B24,'CA F'!$L$5:$L$72)+SUMIF('CA H'!$D$5:$D$72,CLUBS!$B24,'CA H'!$L$5:$L$72)+SUMIF('JU F'!$D$5:$D$72,CLUBS!$B24,'JU F'!$L$5:$L$72)+SUMIF('JU H'!$D$5:$D$72,CLUBS!$B24,'JU H'!$L$5:$L$72)</f>
        <v>0</v>
      </c>
      <c r="K24" s="26">
        <f>COUNTIFS('MP F'!$D$5:$D$72,CLUBS!$B24,'MP F'!$M$5:$M$72,"&gt;0")+COUNTIFS('MP H'!$D$5:$D$72,CLUBS!$B24,'MP H'!$M$5:$M$72,"&gt;0")+COUNTIFS('PO F'!$D$5:$D$72,CLUBS!$B24,'PO F'!$M$5:$M$72,"&gt;0")+COUNTIFS('PO H'!$D$5:$D$72,CLUBS!$B24,'PO H'!$M$5:$M$72,"&gt;0")+COUNTIFS('PU F'!$D$5:$D$72,CLUBS!$B24,'PU F'!$M$5:$M$72,"&gt;0")+COUNTIFS('PU H'!$D$5:$D$72,CLUBS!$B24,'PU H'!$M$5:$M$72,"&gt;0")+COUNTIFS('BE F'!$D$5:$D$72,CLUBS!$B24,'BE F'!$M$5:$M$72,"&gt;0")+COUNTIFS('BE H'!$D$5:$D$72,CLUBS!$B24,'BE H'!$M$5:$M$72,"&gt;0")+COUNTIFS('MI F'!$D$5:$D$72,CLUBS!$B24,'MI F'!$M$5:$M$72,"&gt;0")+COUNTIFS('MI H'!$D$5:$D$72,CLUBS!$B24,'MI H'!$M$5:$M$72,"&gt;0")+COUNTIFS('CA F'!$D$5:$D$72,CLUBS!$B24,'CA F'!$M$5:$M$72,"&gt;0")+COUNTIFS('CA H'!$D$5:$D$72,CLUBS!$B24,'CA H'!$M$5:$M$72,"&gt;0")+COUNTIFS('JU F'!$D$5:$D$72,CLUBS!$B24,'JU F'!$M$5:$M$72,"&gt;0")+COUNTIFS('JU H'!$D$5:$D$72,CLUBS!$B24,'JU H'!$M$5:$M$72,"&gt;0")</f>
        <v>0</v>
      </c>
      <c r="L24" s="26">
        <f>SUMIF('MP F'!$D$5:$D$72,CLUBS!$B24,'MP F'!$N$5:$N$72)+SUMIF('MP H'!$D$5:$D$72,CLUBS!$B24,'MP H'!$N$5:$N$72)+SUMIF('PO F'!$D$5:$D$72,CLUBS!$B24,'PO F'!$N$5:$N$72)+SUMIF('PO H'!$D$5:$D$72,CLUBS!$B24,'PO H'!$N$5:$N$72)+SUMIF('PU F'!$D$5:$D$72,CLUBS!$B24,'PU F'!$N$5:$N$72)+SUMIF('PU H'!$D$5:$D$72,CLUBS!$B24,'PU H'!$N$5:$N$72)+SUMIF('BE F'!$D$5:$D$72,CLUBS!$B24,'BE F'!$N$5:$N$72)+SUMIF('BE H'!$D$5:$D$72,CLUBS!$B24,'BE H'!$N$5:$N$72)+SUMIF('MI F'!$D$5:$D$72,CLUBS!$B24,'MI F'!$N$5:$N$72)+SUMIF('MI H'!$D$5:$D$72,CLUBS!$B24,'MI H'!$N$5:$N$72)+SUMIF('CA F'!$D$5:$D$72,CLUBS!$B24,'CA F'!$N$5:$N$72)+SUMIF('CA H'!$D$5:$D$72,CLUBS!$B24,'CA H'!$N$5:$N$72)+SUMIF('JU F'!$D$5:$D$72,CLUBS!$B24,'JU F'!$N$5:$N$72)+SUMIF('JU H'!$D$5:$D$72,CLUBS!$B24,'JU H'!$N$5:$N$72)</f>
        <v>0</v>
      </c>
      <c r="M24" s="68">
        <f>COUNTIFS('MP F'!$D$5:$D$72,CLUBS!$B24,'MP F'!$O$5:$O$72,"&gt;0")+COUNTIFS('MP H'!$D$5:$D$72,CLUBS!$B24,'MP H'!$O$5:$O$72,"&gt;0")+COUNTIFS('PO F'!$D$5:$D$72,CLUBS!$B24,'PO F'!$O$5:$O$72,"&gt;0")+COUNTIFS('PO H'!$D$5:$D$72,CLUBS!$B24,'PO H'!$O$5:$O$72,"&gt;0")+COUNTIFS('PU F'!$D$5:$D$72,CLUBS!$B24,'PU F'!$O$5:$O$72,"&gt;0")+COUNTIFS('PU H'!$D$5:$D$72,CLUBS!$B24,'PU H'!$O$5:$O$72,"&gt;0")+COUNTIFS('BE F'!$D$5:$D$72,CLUBS!$B24,'BE F'!$O$5:$O$72,"&gt;0")+COUNTIFS('BE H'!$D$5:$D$72,CLUBS!$B24,'BE H'!$O$5:$O$72,"&gt;0")+COUNTIFS('MI F'!$D$5:$D$72,CLUBS!$B24,'MI F'!$O$5:$O$72,"&gt;0")+COUNTIFS('MI H'!$D$5:$D$72,CLUBS!$B24,'MI H'!$O$5:$O$72,"&gt;0")+COUNTIFS('CA F'!$D$5:$D$72,CLUBS!$B24,'CA F'!$O$5:$O$72,"&gt;0")+COUNTIFS('CA H'!$D$5:$D$72,CLUBS!$B24,'CA H'!$O$5:$O$72,"&gt;0")+COUNTIFS('JU F'!$D$5:$D$72,CLUBS!$B24,'JU F'!$O$5:$O$72,"&gt;0")+COUNTIFS('JU H'!$D$5:$D$72,CLUBS!$B24,'JU H'!$O$5:$O$72,"&gt;0")</f>
        <v>0</v>
      </c>
      <c r="N24" s="68">
        <f>SUMIF('MP F'!$D$5:$D$72,CLUBS!$B24,'MP F'!$P$5:$P$72)+SUMIF('MP H'!$D$5:$D$72,CLUBS!$B24,'MP H'!$P$5:$P$72)+SUMIF('PO F'!$D$5:$D$72,CLUBS!$B24,'PO F'!$P$5:$P$72)+SUMIF('PO H'!$D$5:$D$72,CLUBS!$B24,'PO H'!$P$5:$P$72)+SUMIF('PU F'!$D$5:$D$72,CLUBS!$B24,'PU F'!$P$5:$P$72)+SUMIF('PU H'!$D$5:$D$72,CLUBS!$B24,'PU H'!$P$5:$P$72)+SUMIF('BE F'!$D$5:$D$72,CLUBS!$B24,'BE F'!$P$5:$P$72)+SUMIF('BE H'!$D$5:$D$72,CLUBS!$B24,'BE H'!$P$5:$P$72)+SUMIF('MI F'!$D$5:$D$72,CLUBS!$B24,'MI F'!$P$5:$P$72)+SUMIF('MI H'!$D$5:$D$72,CLUBS!$B24,'MI H'!$P$5:$P$72)+SUMIF('CA F'!$D$5:$D$72,CLUBS!$B24,'CA F'!$P$5:$P$72)+SUMIF('CA H'!$D$5:$D$72,CLUBS!$B24,'CA H'!$P$5:$P$72)+SUMIF('JU F'!$D$5:$D$72,CLUBS!$B24,'JU F'!$P$5:$P$72)+SUMIF('JU H'!$D$5:$D$72,CLUBS!$B24,'JU H'!$P$5:$P$72)</f>
        <v>0</v>
      </c>
      <c r="O24" s="26">
        <f>COUNTIFS('MP F'!$D$5:$D$72,CLUBS!$B24,'MP F'!$Q$5:$Q$72,"&gt;0")+COUNTIFS('MP H'!$D$5:$D$72,CLUBS!$B24,'MP H'!$Q$5:$Q$72,"&gt;0")+COUNTIFS('PO F'!$D$5:$D$72,CLUBS!$B24,'PO F'!$Q$5:$Q$72,"&gt;0")+COUNTIFS('PO H'!$D$5:$D$72,CLUBS!$B24,'PO H'!$Q$5:$Q$72,"&gt;0")+COUNTIFS('PU F'!$D$5:$D$72,CLUBS!$B24,'PU F'!$Q$5:$Q$72,"&gt;0")+COUNTIFS('PU H'!$D$5:$D$72,CLUBS!$B24,'PU H'!$Q$5:$Q$72,"&gt;0")+COUNTIFS('BE F'!$D$5:$D$72,CLUBS!$B24,'BE F'!$Q$5:$Q$72,"&gt;0")+COUNTIFS('BE H'!$D$5:$D$72,CLUBS!$B24,'BE H'!$Q$5:$Q$72,"&gt;0")+COUNTIFS('MI F'!$D$5:$D$72,CLUBS!$B24,'MI F'!$Q$5:$Q$72,"&gt;0")+COUNTIFS('MI H'!$D$5:$D$72,CLUBS!$B24,'MI H'!$Q$5:$Q$72,"&gt;0")+COUNTIFS('CA F'!$D$5:$D$72,CLUBS!$B24,'CA F'!$Q$5:$Q$72,"&gt;0")+COUNTIFS('CA H'!$D$5:$D$72,CLUBS!$B24,'CA H'!$Q$5:$Q$72,"&gt;0")+COUNTIFS('JU F'!$D$5:$D$72,CLUBS!$B24,'JU F'!$Q$5:$Q$72,"&gt;0")+COUNTIFS('JU H'!$D$5:$D$72,CLUBS!$B24,'JU H'!$Q$5:$Q$72,"&gt;0")</f>
        <v>0</v>
      </c>
      <c r="P24" s="26">
        <f>SUMIF('MP F'!$D$5:$D$72,CLUBS!$B24,'MP F'!$R$5:$R$72)+SUMIF('MP H'!$D$5:$D$72,CLUBS!$B24,'MP H'!$R$5:$R$72)+SUMIF('PO F'!$D$5:$D$72,CLUBS!$B24,'PO F'!$R$5:$R$72)+SUMIF('PO H'!$D$5:$D$72,CLUBS!$B24,'PO H'!$R$5:$R$72)+SUMIF('PU F'!$D$5:$D$72,CLUBS!$B24,'PU F'!$R$5:$R$72)+SUMIF('PU H'!$D$5:$D$72,CLUBS!$B24,'PU H'!$R$5:$R$72)+SUMIF('BE F'!$D$5:$D$72,CLUBS!$B24,'BE F'!$R$5:$R$72)+SUMIF('BE H'!$D$5:$D$72,CLUBS!$B24,'BE H'!$R$5:$R$72)+SUMIF('MI F'!$D$5:$D$72,CLUBS!$B24,'MI F'!$R$5:$R$72)+SUMIF('MI H'!$D$5:$D$72,CLUBS!$B24,'MI H'!$R$5:$R$72)+SUMIF('CA F'!$D$5:$D$72,CLUBS!$B24,'CA F'!$R$5:$R$72)+SUMIF('CA H'!$D$5:$D$72,CLUBS!$B24,'CA H'!$R$5:$R$72)+SUMIF('JU F'!$D$5:$D$72,CLUBS!$B24,'JU F'!$R$5:$R$72)+SUMIF('JU H'!$D$5:$D$72,CLUBS!$B24,'JU H'!$R$5:$R$72)</f>
        <v>0</v>
      </c>
      <c r="Q24" s="68">
        <f>COUNTIFS('MP F'!$D$5:$D$72,CLUBS!$B24,'MP F'!$S$5:$S$72,"&gt;0")+COUNTIFS('MP H'!$D$5:$D$72,CLUBS!$B24,'MP H'!$S$5:$S$72,"&gt;0")+COUNTIFS('PO F'!$D$5:$D$72,CLUBS!$B24,'PO F'!$S$5:$S$72,"&gt;0")+COUNTIFS('PO H'!$D$5:$D$72,CLUBS!$B24,'PO H'!$S$5:$S$72,"&gt;0")+COUNTIFS('PU F'!$D$5:$D$72,CLUBS!$B24,'PU F'!$S$5:$S$72,"&gt;0")+COUNTIFS('PU H'!$D$5:$D$72,CLUBS!$B24,'PU H'!$S$5:$S$72,"&gt;0")+COUNTIFS('BE F'!$D$5:$D$72,CLUBS!$B24,'BE F'!$S$5:$S$72,"&gt;0")+COUNTIFS('BE H'!$D$5:$D$72,CLUBS!$B24,'BE H'!$S$5:$S$72,"&gt;0")+COUNTIFS('MI F'!$D$5:$D$72,CLUBS!$B24,'MI F'!$S$5:$S$72,"&gt;0")+COUNTIFS('MI H'!$D$5:$D$72,CLUBS!$B24,'MI H'!$S$5:$S$72,"&gt;0")+COUNTIFS('CA F'!$D$5:$D$72,CLUBS!$B24,'CA F'!$S$5:$S$72,"&gt;0")+COUNTIFS('CA H'!$D$5:$D$72,CLUBS!$B24,'CA H'!$S$5:$S$72,"&gt;0")+COUNTIFS('JU F'!$D$5:$D$72,CLUBS!$B24,'JU F'!$S$5:$S$72,"&gt;0")+COUNTIFS('JU H'!$D$5:$D$72,CLUBS!$B24,'JU H'!$S$5:$S$72,"&gt;0")</f>
        <v>0</v>
      </c>
      <c r="R24" s="68">
        <f>SUMIF('MP F'!$D$5:$D$72,CLUBS!$B24,'MP F'!$T$5:$T$72)+SUMIF('MP H'!$D$5:$D$72,CLUBS!$B24,'MP H'!$T$5:$T$72)+SUMIF('PO F'!$D$5:$D$72,CLUBS!$B24,'PO F'!$T$5:$T$72)+SUMIF('PO H'!$D$5:$D$72,CLUBS!$B24,'PO H'!$T$5:$T$72)+SUMIF('PU F'!$D$5:$D$72,CLUBS!$B24,'PU F'!$T$5:$T$72)+SUMIF('PU H'!$D$5:$D$72,CLUBS!$B24,'PU H'!$T$5:$T$72)+SUMIF('BE F'!$D$5:$D$72,CLUBS!$B24,'BE F'!$T$5:$T$72)+SUMIF('BE H'!$D$5:$D$72,CLUBS!$B24,'BE H'!$T$5:$T$72)+SUMIF('MI F'!$D$5:$D$72,CLUBS!$B24,'MI F'!$T$5:$T$72)+SUMIF('MI H'!$D$5:$D$72,CLUBS!$B24,'MI H'!$T$5:$T$72)+SUMIF('CA F'!$D$5:$D$72,CLUBS!$B24,'CA F'!$T$5:$T$72)+SUMIF('CA H'!$D$5:$D$72,CLUBS!$B24,'CA H'!$T$5:$T$72)+SUMIF('JU F'!$D$5:$D$72,CLUBS!$B24,'JU F'!$T$5:$T$72)+SUMIF('JU H'!$D$5:$D$72,CLUBS!$B24,'JU H'!$T$5:$T$72)</f>
        <v>0</v>
      </c>
      <c r="S24" s="26">
        <f>COUNTIFS('MP F'!$D$5:$D$72,CLUBS!$B24,'MP F'!$U$5:$U$72,"&gt;0")+COUNTIFS('MP H'!$D$5:$D$72,CLUBS!$B24,'MP H'!$U$5:$U$72,"&gt;0")+COUNTIFS('PO F'!$D$5:$D$72,CLUBS!$B24,'PO F'!$U$5:$U$72,"&gt;0")+COUNTIFS('PO H'!$D$5:$D$72,CLUBS!$B24,'PO H'!$U$5:$U$72,"&gt;0")+COUNTIFS('PU F'!$D$5:$D$72,CLUBS!$B24,'PU F'!$U$5:$U$72,"&gt;0")+COUNTIFS('PU H'!$D$5:$D$72,CLUBS!$B24,'PU H'!$U$5:$U$72,"&gt;0")+COUNTIFS('BE F'!$D$5:$D$72,CLUBS!$B24,'BE F'!$U$5:$U$72,"&gt;0")+COUNTIFS('BE H'!$D$5:$D$72,CLUBS!$B24,'BE H'!$U$5:$U$72,"&gt;0")+COUNTIFS('MI F'!$D$5:$D$72,CLUBS!$B24,'MI F'!$U$5:$U$72,"&gt;0")+COUNTIFS('MI H'!$D$5:$D$72,CLUBS!$B24,'MI H'!$U$5:$U$72,"&gt;0")+COUNTIFS('CA F'!$D$5:$D$72,CLUBS!$B24,'CA F'!$U$5:$U$72,"&gt;0")+COUNTIFS('CA H'!$D$5:$D$72,CLUBS!$B24,'CA H'!$U$5:$U$72,"&gt;0")+COUNTIFS('JU F'!$D$5:$D$72,CLUBS!$B24,'JU F'!$U$5:$U$72,"&gt;0")+COUNTIFS('JU H'!$D$5:$D$72,CLUBS!$B24,'JU H'!$U$5:$U$72,"&gt;0")</f>
        <v>0</v>
      </c>
      <c r="T24" s="26">
        <f>SUMIF('MP F'!$D$5:$D$72,CLUBS!$B24,'MP F'!$V$5:$V$72)+SUMIF('MP H'!$D$5:$D$72,CLUBS!$B24,'MP H'!$V$5:$V$72)+SUMIF('PO F'!$D$5:$D$72,CLUBS!$B24,'PO F'!$V$5:$V$72)+SUMIF('PO H'!$D$5:$D$72,CLUBS!$B24,'PO H'!$V$5:$V$72)+SUMIF('PU F'!$D$5:$D$72,CLUBS!$B24,'PU F'!$V$5:$V$72)+SUMIF('PU H'!$D$5:$D$72,CLUBS!$B24,'PU H'!$V$5:$V$72)+SUMIF('BE F'!$D$5:$D$72,CLUBS!$B24,'BE F'!$V$5:$V$72)+SUMIF('BE H'!$D$5:$D$72,CLUBS!$B24,'BE H'!$V$5:$V$72)+SUMIF('MI F'!$D$5:$D$72,CLUBS!$B24,'MI F'!$V$5:$V$72)+SUMIF('MI H'!$D$5:$D$72,CLUBS!$B24,'MI H'!$V$5:$V$72)+SUMIF('CA F'!$D$5:$D$72,CLUBS!$B24,'CA F'!$V$5:$V$72)+SUMIF('CA H'!$D$5:$D$72,CLUBS!$B24,'CA H'!$V$5:$V$72)+SUMIF('JU F'!$D$5:$D$72,CLUBS!$B24,'JU F'!$V$5:$V$72)+SUMIF('JU H'!$D$5:$D$72,CLUBS!$B24,'JU H'!$V$5:$V$72)</f>
        <v>0</v>
      </c>
      <c r="U24" s="68">
        <f>COUNTIFS('MP F'!$D$5:$D$72,CLUBS!$B24,'MP F'!$W$5:$W$72,"&gt;0")+COUNTIFS('MP H'!$D$5:$D$72,CLUBS!$B24,'MP H'!$W$5:$W$72,"&gt;0")+COUNTIFS('PO F'!$D$5:$D$72,CLUBS!$B24,'PO F'!$W$5:$W$72,"&gt;0")+COUNTIFS('PO H'!$D$5:$D$72,CLUBS!$B24,'PO H'!$W$5:$W$72,"&gt;0")+COUNTIFS('PU F'!$D$5:$D$72,CLUBS!$B24,'PU F'!$W$5:$W$72,"&gt;0")+COUNTIFS('PU H'!$D$5:$D$72,CLUBS!$B24,'PU H'!$W$5:$W$72,"&gt;0")+COUNTIFS('BE F'!$D$5:$D$72,CLUBS!$B24,'BE F'!$W$5:$W$72,"&gt;0")+COUNTIFS('BE H'!$D$5:$D$72,CLUBS!$B24,'BE H'!$W$5:$W$72,"&gt;0")+COUNTIFS('MI F'!$D$5:$D$72,CLUBS!$B24,'MI F'!$W$5:$W$72,"&gt;0")+COUNTIFS('MI H'!$D$5:$D$72,CLUBS!$B24,'MI H'!$W$5:$W$72,"&gt;0")+COUNTIFS('CA F'!$D$5:$D$72,CLUBS!$B24,'CA F'!$W$5:$W$72,"&gt;0")+COUNTIFS('CA H'!$D$5:$D$72,CLUBS!$B24,'CA H'!$W$5:$W$72,"&gt;0")+COUNTIFS('JU F'!$D$5:$D$72,CLUBS!$B24,'JU F'!$W$5:$W$72,"&gt;0")+COUNTIFS('JU H'!$D$5:$D$72,CLUBS!$B24,'JU H'!$W$5:$W$72,"&gt;0")</f>
        <v>0</v>
      </c>
      <c r="V24" s="68">
        <f>SUMIF('MP F'!$D$5:$D$72,CLUBS!$B24,'MP F'!$X$5:$X$72)+SUMIF('MP H'!$D$5:$D$72,CLUBS!$B24,'MP H'!$X$5:$X$72)+SUMIF('PO F'!$D$5:$D$72,CLUBS!$B24,'PO F'!$X$5:$X$72)+SUMIF('PO H'!$D$5:$D$72,CLUBS!$B24,'PO H'!$X$5:$X$72)+SUMIF('PU F'!$D$5:$D$72,CLUBS!$B24,'PU F'!$X$5:$X$72)+SUMIF('PU H'!$D$5:$D$72,CLUBS!$B24,'PU H'!$X$5:$X$72)+SUMIF('BE F'!$D$5:$D$72,CLUBS!$B24,'BE F'!$X$5:$X$72)+SUMIF('BE H'!$D$5:$D$72,CLUBS!$B24,'BE H'!$X$5:$X$72)+SUMIF('MI F'!$D$5:$D$72,CLUBS!$B24,'MI F'!$X$5:$X$72)+SUMIF('MI H'!$D$5:$D$72,CLUBS!$B24,'MI H'!$X$5:$X$72)+SUMIF('CA F'!$D$5:$D$72,CLUBS!$B24,'CA F'!$X$5:$X$72)+SUMIF('CA H'!$D$5:$D$72,CLUBS!$B24,'CA H'!$X$5:$X$72)+SUMIF('JU F'!$D$5:$D$72,CLUBS!$B24,'JU F'!$X$5:$X$72)+SUMIF('JU H'!$D$5:$D$72,CLUBS!$B24,'JU H'!$X$5:$X$72)</f>
        <v>0</v>
      </c>
      <c r="W24" s="26">
        <f>COUNTIFS('MP F'!$D$5:$D$72,CLUBS!$B24,'MP F'!$Y$5:$Y$72,"&gt;0")+COUNTIFS('MP H'!$D$5:$D$72,CLUBS!$B24,'MP H'!$Y$5:$Y$72,"&gt;0")+COUNTIFS('PO F'!$D$5:$D$72,CLUBS!$B24,'PO F'!$Y$5:$Y$72,"&gt;0")+COUNTIFS('PO H'!$D$5:$D$72,CLUBS!$B24,'PO H'!$Y$5:$Y$72,"&gt;0")+COUNTIFS('PU F'!$D$5:$D$72,CLUBS!$B24,'PU F'!$Y$5:$Y$72,"&gt;0")+COUNTIFS('PU H'!$D$5:$D$72,CLUBS!$B24,'PU H'!$Y$5:$Y$72,"&gt;0")+COUNTIFS('BE F'!$D$5:$D$72,CLUBS!$B24,'BE F'!$Y$5:$Y$72,"&gt;0")+COUNTIFS('BE H'!$D$5:$D$72,CLUBS!$B24,'BE H'!$Y$5:$Y$72,"&gt;0")+COUNTIFS('MI F'!$D$5:$D$72,CLUBS!$B24,'MI F'!$Y$5:$Y$72,"&gt;0")+COUNTIFS('MI H'!$D$5:$D$72,CLUBS!$B24,'MI H'!$Y$5:$Y$72,"&gt;0")+COUNTIFS('CA F'!$D$5:$D$72,CLUBS!$B24,'CA F'!$Y$5:$Y$72,"&gt;0")+COUNTIFS('CA H'!$D$5:$D$72,CLUBS!$B24,'CA H'!$Y$5:$Y$72,"&gt;0")+COUNTIFS('JU F'!$D$5:$D$72,CLUBS!$B24,'JU F'!$Y$5:$Y$72,"&gt;0")+COUNTIFS('JU H'!$D$5:$D$72,CLUBS!$B24,'JU H'!$Y$5:$Y$72,"&gt;0")</f>
        <v>0</v>
      </c>
      <c r="X24" s="26">
        <f>SUMIF('MP F'!$D$5:$D$72,CLUBS!$B24,'MP F'!$Z$5:$Z$72)+SUMIF('MP H'!$D$5:$D$72,CLUBS!$B24,'MP H'!$Z$5:$Z$72)+SUMIF('PO F'!$D$5:$D$72,CLUBS!$B24,'PO F'!$Z$5:$Z$72)+SUMIF('PO H'!$D$5:$D$72,CLUBS!$B24,'PO H'!$Z$5:$Z$72)+SUMIF('PU F'!$D$5:$D$72,CLUBS!$B24,'PU F'!$Z$5:$Z$72)+SUMIF('PU H'!$D$5:$D$72,CLUBS!$B24,'PU H'!$Z$5:$Z$72)+SUMIF('BE F'!$D$5:$D$72,CLUBS!$B24,'BE F'!$Z$5:$Z$72)+SUMIF('BE H'!$D$5:$D$72,CLUBS!$B24,'BE H'!$Z$5:$Z$72)+SUMIF('MI F'!$D$5:$D$72,CLUBS!$B24,'MI F'!$Z$5:$Z$72)+SUMIF('MI H'!$D$5:$D$72,CLUBS!$B24,'MI H'!$Z$5:$Z$72)+SUMIF('CA F'!$D$5:$D$72,CLUBS!$B24,'CA F'!$Z$5:$Z$72)+SUMIF('CA H'!$D$5:$D$72,CLUBS!$B24,'CA H'!$Z$5:$Z$72)+SUMIF('JU F'!$D$5:$D$72,CLUBS!$B24,'JU F'!$Z$5:$Z$72)+SUMIF('JU H'!$D$5:$D$72,CLUBS!$B24,'JU H'!$Z$5:$Z$72)</f>
        <v>0</v>
      </c>
      <c r="Y24" s="26">
        <f>COUNTIFS('MP F'!$D$5:$D$72,CLUBS!$B24,'MP F'!$AA$5:$AA$72,"&gt;0")+COUNTIFS('MP H'!$D$5:$D$72,CLUBS!$B24,'MP H'!$AA$5:$AA$72,"&gt;0")+COUNTIFS('PO F'!$D$5:$D$72,CLUBS!$B24,'PO F'!$AA$5:$AA$72,"&gt;0")+COUNTIFS('PO H'!$D$5:$D$72,CLUBS!$B24,'PO H'!$AA$5:$AA$72,"&gt;0")+COUNTIFS('PU F'!$D$5:$D$72,CLUBS!$B24,'PU F'!$AA$5:$AA$72,"&gt;0")+COUNTIFS('PU H'!$D$5:$D$72,CLUBS!$B24,'PU H'!$AA$5:$AA$72,"&gt;0")+COUNTIFS('BE F'!$D$5:$D$72,CLUBS!$B24,'BE F'!$AA$5:$AA$72,"&gt;0")+COUNTIFS('BE H'!$D$5:$D$72,CLUBS!$B24,'BE H'!$AA$5:$AA$72,"&gt;0")+COUNTIFS('MI F'!$D$5:$D$72,CLUBS!$B24,'MI F'!$AA$5:$AA$72,"&gt;0")+COUNTIFS('MI H'!$D$5:$D$72,CLUBS!$B24,'MI H'!$AA$5:$AA$72,"&gt;0")+COUNTIFS('CA F'!$D$5:$D$72,CLUBS!$B24,'CA F'!$AA$5:$AA$72,"&gt;0")+COUNTIFS('CA H'!$D$5:$D$72,CLUBS!$B24,'CA H'!$AA$5:$AA$72,"&gt;0")+COUNTIFS('JU F'!$D$5:$D$72,CLUBS!$B24,'JU F'!$AA$5:$AA$72,"&gt;0")+COUNTIFS('JU H'!$D$5:$D$72,CLUBS!$B24,'JU H'!$AA$5:$AA$72,"&gt;0")</f>
        <v>0</v>
      </c>
      <c r="Z24" s="26">
        <f>SUMIF('MP F'!$D$5:$D$72,CLUBS!$B24,'MP F'!$AB$5:$AB$72)+SUMIF('MP H'!$D$5:$D$72,CLUBS!$B24,'MP H'!$AB$5:$AB$72)+SUMIF('PO F'!$D$5:$D$72,CLUBS!$B24,'PO F'!$AB$5:$AB$72)+SUMIF('PO H'!$D$5:$D$72,CLUBS!$B24,'PO H'!$AB$5:$AB$72)+SUMIF('PU F'!$D$5:$D$72,CLUBS!$B24,'PU F'!$AB$5:$AB$72)+SUMIF('PU H'!$D$5:$D$72,CLUBS!$B24,'PU H'!$AB$5:$AB$72)+SUMIF('BE F'!$D$5:$D$72,CLUBS!$B24,'BE F'!$AB$5:$AB$72)+SUMIF('BE H'!$D$5:$D$72,CLUBS!$B24,'BE H'!$AB$5:$AB$72)+SUMIF('MI F'!$D$5:$D$72,CLUBS!$B24,'MI F'!$AB$5:$AB$72)+SUMIF('MI H'!$D$5:$D$72,CLUBS!$B24,'MI H'!$AB$5:$AB$72)+SUMIF('CA F'!$D$5:$D$72,CLUBS!$B24,'CA F'!$AB$5:$AB$72)+SUMIF('CA H'!$D$5:$D$72,CLUBS!$B24,'CA H'!$AB$5:$AB$72)+SUMIF('JU F'!$D$5:$D$72,CLUBS!$B24,'JU F'!$AB$5:$AB$72)+SUMIF('JU H'!$D$5:$D$72,CLUBS!$B24,'JU H'!$AB$5:$AB$72)</f>
        <v>0</v>
      </c>
      <c r="AA24" s="26">
        <f>COUNTIFS('MP F'!$D$5:$D$72,CLUBS!$B24,'MP F'!$AC$5:$AC$72,"&gt;0")+COUNTIFS('MP H'!$D$5:$D$72,CLUBS!$B24,'MP H'!$AC$5:$AC$72,"&gt;0")+COUNTIFS('PO F'!$D$5:$D$72,CLUBS!$B24,'PO F'!$AC$5:$AC$72,"&gt;0")+COUNTIFS('PO H'!$D$5:$D$72,CLUBS!$B24,'PO H'!$AC$5:$AC$72,"&gt;0")+COUNTIFS('PU F'!$D$5:$D$72,CLUBS!$B24,'PU F'!$AC$5:$AC$72,"&gt;0")+COUNTIFS('PU H'!$D$5:$D$72,CLUBS!$B24,'PU H'!$AC$5:$AC$72,"&gt;0")+COUNTIFS('BE F'!$D$5:$D$72,CLUBS!$B24,'BE F'!$AC$5:$AC$72,"&gt;0")+COUNTIFS('BE H'!$D$5:$D$72,CLUBS!$B24,'BE H'!$AC$5:$AC$72,"&gt;0")+COUNTIFS('MI F'!$D$5:$D$72,CLUBS!$B24,'MI F'!$AC$5:$AC$72,"&gt;0")+COUNTIFS('MI H'!$D$5:$D$72,CLUBS!$B24,'MI H'!$AC$5:$AC$72,"&gt;0")+COUNTIFS('CA F'!$D$5:$D$72,CLUBS!$B24,'CA F'!$AC$5:$AC$72,"&gt;0")+COUNTIFS('CA H'!$D$5:$D$72,CLUBS!$B24,'CA H'!$AC$5:$AC$72,"&gt;0")+COUNTIFS('JU F'!$D$5:$D$72,CLUBS!$B24,'JU F'!$AC$5:$AC$72,"&gt;0")+COUNTIFS('JU H'!$D$5:$D$72,CLUBS!$B24,'JU H'!$AC$5:$AC$72,"&gt;0")</f>
        <v>0</v>
      </c>
      <c r="AB24" s="26">
        <f>SUMIF('MP F'!$D$5:$D$72,CLUBS!$B24,'MP F'!$AD$5:$AD$72)+SUMIF('MP H'!$D$5:$D$72,CLUBS!$B24,'MP H'!$AD$5:$AD$72)+SUMIF('PO F'!$D$5:$D$72,CLUBS!$B24,'PO F'!$AD$5:$AD$72)+SUMIF('PO H'!$D$5:$D$72,CLUBS!$B24,'PO H'!$AD$5:$AD$72)+SUMIF('PU F'!$D$5:$D$72,CLUBS!$B24,'PU F'!$AD$5:$AD$72)+SUMIF('PU H'!$D$5:$D$72,CLUBS!$B24,'PU H'!$AD$5:$AD$72)+SUMIF('BE F'!$D$5:$D$72,CLUBS!$B24,'BE F'!$AD$5:$AD$72)+SUMIF('BE H'!$D$5:$D$72,CLUBS!$B24,'BE H'!$AD$5:$AD$72)+SUMIF('MI F'!$D$5:$D$72,CLUBS!$B24,'MI F'!$AD$5:$AD$72)+SUMIF('MI H'!$D$5:$D$72,CLUBS!$B24,'MI H'!$AD$5:$AD$72)+SUMIF('CA F'!$D$5:$D$72,CLUBS!$B24,'CA F'!$AD$5:$AD$72)+SUMIF('CA H'!$D$5:$D$72,CLUBS!$B24,'CA H'!$AD$5:$AD$72)+SUMIF('JU F'!$D$5:$D$72,CLUBS!$B24,'JU F'!$AD$5:$AD$72)+SUMIF('JU H'!$D$5:$D$72,CLUBS!$B24,'JU H'!$AD$5:$AD$72)</f>
        <v>0</v>
      </c>
      <c r="AC24" s="26">
        <f>COUNTIFS('MP F'!$D$5:$D$72,CLUBS!$B24,'MP F'!$AE$5:$AE$72,"&gt;0")+COUNTIFS('MP H'!$D$5:$D$72,CLUBS!$B24,'MP H'!$AE$5:$AE$72,"&gt;0")+COUNTIFS('PO F'!$D$5:$D$72,CLUBS!$B24,'PO F'!$AE$5:$AE$72,"&gt;0")+COUNTIFS('PO H'!$D$5:$D$72,CLUBS!$B24,'PO H'!$AE$5:$AE$72,"&gt;0")+COUNTIFS('PU F'!$D$5:$D$72,CLUBS!$B24,'PU F'!$AE$5:$AE$72,"&gt;0")+COUNTIFS('PU H'!$D$5:$D$72,CLUBS!$B24,'PU H'!$AE$5:$AE$72,"&gt;0")+COUNTIFS('BE F'!$D$5:$D$72,CLUBS!$B24,'BE F'!$AE$5:$AE$72,"&gt;0")+COUNTIFS('BE H'!$D$5:$D$72,CLUBS!$B24,'BE H'!$AE$5:$AE$72,"&gt;0")+COUNTIFS('MI F'!$D$5:$D$72,CLUBS!$B24,'MI F'!$AE$5:$AE$72,"&gt;0")+COUNTIFS('MI H'!$D$5:$D$72,CLUBS!$B24,'MI H'!$AE$5:$AE$72,"&gt;0")+COUNTIFS('CA F'!$D$5:$D$72,CLUBS!$B24,'CA F'!$AE$5:$AE$72,"&gt;0")+COUNTIFS('CA H'!$D$5:$D$72,CLUBS!$B24,'CA H'!$AE$5:$AE$72,"&gt;0")+COUNTIFS('JU F'!$D$5:$D$72,CLUBS!$B24,'JU F'!$AE$5:$AE$72,"&gt;0")+COUNTIFS('JU H'!$D$5:$D$72,CLUBS!$B24,'JU H'!$AE$5:$AE$72,"&gt;0")</f>
        <v>0</v>
      </c>
      <c r="AD24" s="26">
        <f>SUMIF('MP F'!$D$5:$D$72,CLUBS!$B24,'MP F'!$AF$5:$AF$72)+SUMIF('MP H'!$D$5:$D$72,CLUBS!$B24,'MP H'!$AF$5:$AF$72)+SUMIF('PO F'!$D$5:$D$72,CLUBS!$B24,'PO F'!$AF$5:$AF$72)+SUMIF('PO H'!$D$5:$D$72,CLUBS!$B24,'PO H'!$AF$5:$AF$72)+SUMIF('PU F'!$D$5:$D$72,CLUBS!$B24,'PU F'!$AF$5:$AF$72)+SUMIF('PU H'!$D$5:$D$72,CLUBS!$B24,'PU H'!$AF$5:$AF$72)+SUMIF('BE F'!$D$5:$D$72,CLUBS!$B24,'BE F'!$AF$5:$AF$72)+SUMIF('BE H'!$D$5:$D$72,CLUBS!$B24,'BE H'!$AF$5:$AF$72)+SUMIF('MI F'!$D$5:$D$72,CLUBS!$B24,'MI F'!$AF$5:$AF$72)+SUMIF('MI H'!$D$5:$D$72,CLUBS!$B24,'MI H'!$AF$5:$AF$72)+SUMIF('CA F'!$D$5:$D$72,CLUBS!$B24,'CA F'!$AF$5:$AF$72)+SUMIF('CA H'!$D$5:$D$72,CLUBS!$B24,'CA H'!$AF$5:$AF$72)+SUMIF('JU F'!$D$5:$D$72,CLUBS!$B24,'JU F'!$AF$5:$AF$72)+SUMIF('JU H'!$D$5:$D$72,CLUBS!$B24,'JU H'!$AF$5:$AF$72)</f>
        <v>0</v>
      </c>
      <c r="AE24" s="26">
        <f>COUNTIFS('MP F'!$D$5:$D$72,CLUBS!$B24,'MP F'!$AG$5:$AG$72,"&gt;0")+COUNTIFS('MP H'!$D$5:$D$72,CLUBS!$B24,'MP H'!$AG$5:$AG$72,"&gt;0")+COUNTIFS('PO F'!$D$5:$D$72,CLUBS!$B24,'PO F'!$AG$5:$AG$72,"&gt;0")+COUNTIFS('PO H'!$D$5:$D$72,CLUBS!$B24,'PO H'!$AG$5:$AG$72,"&gt;0")+COUNTIFS('PU F'!$D$5:$D$72,CLUBS!$B24,'PU F'!$AG$5:$AG$72,"&gt;0")+COUNTIFS('PU H'!$D$5:$D$72,CLUBS!$B24,'PU H'!$AG$5:$AG$72,"&gt;0")+COUNTIFS('BE F'!$D$5:$D$72,CLUBS!$B24,'BE F'!$AG$5:$AG$72,"&gt;0")+COUNTIFS('BE H'!$D$5:$D$72,CLUBS!$B24,'BE H'!$AG$5:$AG$72,"&gt;0")+COUNTIFS('MI F'!$D$5:$D$72,CLUBS!$B24,'MI F'!$AG$5:$AG$72,"&gt;0")+COUNTIFS('MI H'!$D$5:$D$72,CLUBS!$B24,'MI H'!$AG$5:$AG$72,"&gt;0")+COUNTIFS('CA F'!$D$5:$D$72,CLUBS!$B24,'CA F'!$AG$5:$AG$72,"&gt;0")+COUNTIFS('CA H'!$D$5:$D$72,CLUBS!$B24,'CA H'!$AG$5:$AG$72,"&gt;0")+COUNTIFS('JU F'!$D$5:$D$72,CLUBS!$B24,'JU F'!$AG$5:$AG$72,"&gt;0")+COUNTIFS('JU H'!$D$5:$D$72,CLUBS!$B24,'JU H'!$AG$5:$AG$72,"&gt;0")</f>
        <v>0</v>
      </c>
      <c r="AF24" s="26">
        <f>SUMIF('MP F'!$D$5:$D$72,CLUBS!$B24,'MP F'!$AH$5:$AH$72)+SUMIF('MP H'!$D$5:$D$72,CLUBS!$B24,'MP H'!$AH$5:$AH$72)+SUMIF('PO F'!$D$5:$D$72,CLUBS!$B24,'PO F'!$AH$5:$AH$72)+SUMIF('PO H'!$D$5:$D$72,CLUBS!$B24,'PO H'!$AH$5:$AH$72)+SUMIF('PU F'!$D$5:$D$72,CLUBS!$B24,'PU F'!$AH$5:$AH$72)+SUMIF('PU H'!$D$5:$D$72,CLUBS!$B24,'PU H'!$AH$5:$AH$72)+SUMIF('BE F'!$D$5:$D$72,CLUBS!$B24,'BE F'!$AH$5:$AH$72)+SUMIF('BE H'!$D$5:$D$72,CLUBS!$B24,'BE H'!$AH$5:$AH$72)+SUMIF('MI F'!$D$5:$D$72,CLUBS!$B24,'MI F'!$AH$5:$AH$72)+SUMIF('MI H'!$D$5:$D$72,CLUBS!$B24,'MI H'!$AH$5:$AH$72)+SUMIF('CA F'!$D$5:$D$72,CLUBS!$B24,'CA F'!$AH$5:$AH$72)+SUMIF('CA H'!$D$5:$D$72,CLUBS!$B24,'CA H'!$AH$5:$AH$72)+SUMIF('JU F'!$D$5:$D$72,CLUBS!$B24,'JU F'!$AH$5:$AH$72)+SUMIF('JU H'!$D$5:$D$72,CLUBS!$B24,'JU H'!$AH$5:$AH$72)</f>
        <v>0</v>
      </c>
      <c r="AG24" s="16">
        <f t="shared" si="1"/>
        <v>0</v>
      </c>
      <c r="AH24" s="28">
        <f t="shared" si="2"/>
        <v>0</v>
      </c>
      <c r="AI24" s="29">
        <f t="shared" si="3"/>
        <v>0</v>
      </c>
      <c r="AJ24" s="14">
        <f>COUNTIF('Licenciés Jeunes 2023'!F:F,CLUBS!B24)</f>
        <v>0</v>
      </c>
      <c r="AK24" s="27">
        <f t="shared" si="4"/>
        <v>0</v>
      </c>
      <c r="AL24" s="22"/>
    </row>
    <row r="25" spans="1:38" ht="13.5">
      <c r="A25" s="34">
        <f t="shared" si="0"/>
        <v>15</v>
      </c>
      <c r="B25" s="64" t="s">
        <v>111</v>
      </c>
      <c r="C25" s="14">
        <f>COUNTIFS('MP F'!$D$5:$D$72,CLUBS!$B25,'MP F'!$E$5:$E$72,"&gt;0")+COUNTIFS('MP H'!$D$5:$D$72,CLUBS!$B25,'MP H'!$E$5:$E$72,"&gt;0")+COUNTIFS('PO F'!$D$5:$D$72,CLUBS!$B25,'PO F'!$E$5:$E$72,"&gt;0")+COUNTIFS('PO H'!$D$5:$D$72,CLUBS!$B25,'PO H'!$E$5:$E$72,"&gt;0")+COUNTIFS('PU F'!$D$5:$D$72,CLUBS!$B25,'PU F'!$E$5:$E$72,"&gt;0")+COUNTIFS('PU H'!$D$5:$D$72,CLUBS!$B25,'PU H'!$E$5:$E$72,"&gt;0")+COUNTIFS('BE F'!$D$5:$D$72,CLUBS!$B25,'BE F'!$E$5:$E$72,"&gt;0")+COUNTIFS('BE H'!$D$5:$D$72,CLUBS!$B25,'BE H'!$E$5:$E$72,"&gt;0")+COUNTIFS('MI F'!$D$5:$D$72,CLUBS!$B25,'MI F'!$E$5:$E$72,"&gt;0")+COUNTIFS('MI H'!$D$5:$D$72,CLUBS!$B25,'MI H'!$E$5:$E$72,"&gt;0")+COUNTIFS('CA F'!$D$5:$D$72,CLUBS!$B25,'CA F'!$E$5:$E$72,"&gt;0")+COUNTIFS('CA H'!$D$5:$D$72,CLUBS!$B25,'CA H'!$E$5:$E$72,"&gt;0")+COUNTIFS('JU F'!$D$5:$D$72,CLUBS!$B25,'JU F'!$E$5:$E$72,"&gt;0")+COUNTIFS('JU H'!$D$5:$D$72,CLUBS!$B25,'JU H'!$E$5:$E$72,"&gt;0")</f>
        <v>0</v>
      </c>
      <c r="D25" s="27">
        <f>SUMIF('MP F'!$D$5:$D$72,CLUBS!$B25,'MP F'!$F$5:$F$72)+SUMIF('MP H'!$D$5:$D$72,CLUBS!$B25,'MP H'!$F$5:$F$72)+SUMIF('PO F'!$D$5:$D$72,CLUBS!$B25,'PO F'!$F$5:$F$72)+SUMIF('PO H'!$D$5:$D$72,CLUBS!$B25,'PO H'!$F$5:$F$72)+SUMIF('PU F'!$D$5:$D$72,CLUBS!$B25,'PU F'!$F$5:$F$72)+SUMIF('PU H'!$D$5:$D$72,CLUBS!$B25,'PU H'!$F$5:$F$72)+SUMIF('BE F'!$D$5:$D$72,CLUBS!$B25,'BE F'!$F$5:$F$72)+SUMIF('BE H'!$D$5:$D$72,CLUBS!$B25,'BE H'!$F$5:$F$72)+SUMIF('MI F'!$D$5:$D$72,CLUBS!$B25,'MI F'!$F$5:$F$72)+SUMIF('MI H'!$D$5:$D$72,CLUBS!$B25,'MI H'!$F$5:$F$72)+SUMIF('CA F'!$D$5:$D$72,CLUBS!$B25,'CA F'!$F$5:$F$72)+SUMIF('CA H'!$D$5:$D$72,CLUBS!$B25,'CA H'!$F$5:$F$72)+SUMIF('JU F'!$D$5:$D$72,CLUBS!$B25,'JU F'!$F$5:$F$72)+SUMIF('JU H'!$D$5:$D$72,CLUBS!$B25,'JU H'!$F$5:$F$72)</f>
        <v>0</v>
      </c>
      <c r="E25" s="68">
        <f>COUNTIFS('MP F'!$D$5:$D$72,CLUBS!$B25,'MP F'!$G$5:$G$72,"&gt;0")+COUNTIFS('MP H'!$D$5:$D$72,CLUBS!$B25,'MP H'!$G$5:$G$72,"&gt;0")+COUNTIFS('PO F'!$D$5:$D$72,CLUBS!$B25,'PO F'!$G$5:$G$72,"&gt;0")+COUNTIFS('PO H'!$D$5:$D$72,CLUBS!$B25,'PO H'!$G$5:$G$72,"&gt;0")+COUNTIFS('PU F'!$D$5:$D$72,CLUBS!$B25,'PU F'!$G$5:$G$72,"&gt;0")+COUNTIFS('PU H'!$D$5:$D$72,CLUBS!$B25,'PU H'!$G$5:$G$72,"&gt;0")+COUNTIFS('BE F'!$D$5:$D$72,CLUBS!$B25,'BE F'!$G$5:$G$72,"&gt;0")+COUNTIFS('BE H'!$D$5:$D$72,CLUBS!$B25,'BE H'!$G$5:$G$72,"&gt;0")+COUNTIFS('MI F'!$D$5:$D$72,CLUBS!$B25,'MI F'!$G$5:$G$72,"&gt;0")+COUNTIFS('MI H'!$D$5:$D$72,CLUBS!$B25,'MI H'!$G$5:$G$72,"&gt;0")+COUNTIFS('CA F'!$D$5:$D$72,CLUBS!$B25,'CA F'!$G$5:$G$72,"&gt;0")+COUNTIFS('CA H'!$D$5:$D$72,CLUBS!$B25,'CA H'!$G$5:$G$72,"&gt;0")+COUNTIFS('JU F'!$D$5:$D$72,CLUBS!$B25,'JU F'!$G$5:$G$72,"&gt;0")+COUNTIFS('JU H'!$D$5:$D$72,CLUBS!$B25,'JU H'!$G$5:$G$72,"&gt;0")</f>
        <v>0</v>
      </c>
      <c r="F25" s="69">
        <f>SUMIF('MP F'!$D$5:$D$72,CLUBS!$B25,'MP F'!$H$5:$H$72)+SUMIF('MP H'!$D$5:$D$72,CLUBS!$B25,'MP H'!$H$5:$H$72)+SUMIF('PO F'!$D$5:$D$72,CLUBS!$B25,'PO F'!$H$5:$H$72)+SUMIF('PO H'!$D$5:$D$72,CLUBS!$B25,'PO H'!$H$5:$H$72)+SUMIF('PU F'!$D$5:$D$72,CLUBS!$B25,'PU F'!$H$5:$H$72)+SUMIF('PU H'!$D$5:$D$72,CLUBS!$B25,'PU H'!$H$5:$H$72)+SUMIF('BE F'!$D$5:$D$72,CLUBS!$B25,'BE F'!$H$5:$H$72)+SUMIF('BE H'!$D$5:$D$72,CLUBS!$B25,'BE H'!$H$5:$H$72)+SUMIF('MI F'!$D$5:$D$72,CLUBS!$B25,'MI F'!$H$5:$H$72)+SUMIF('MI H'!$D$5:$D$72,CLUBS!$B25,'MI H'!$H$5:$H$72)+SUMIF('CA F'!$D$5:$D$72,CLUBS!$B25,'CA F'!$H$5:$H$72)+SUMIF('CA H'!$D$5:$D$72,CLUBS!$B25,'CA H'!$H$5:$H$72)+SUMIF('JU F'!$D$5:$D$72,CLUBS!$B25,'JU F'!$H$5:$H$72)+SUMIF('JU H'!$D$5:$D$72,CLUBS!$B25,'JU H'!$H$5:$H$72)</f>
        <v>0</v>
      </c>
      <c r="G25" s="14">
        <f>COUNTIFS('MP F'!$D$5:$D$72,CLUBS!$B25,'MP F'!$I$5:$I$72,"&gt;0")+COUNTIFS('MP H'!$D$5:$D$72,CLUBS!$B25,'MP H'!$I$5:$I$72,"&gt;0")+COUNTIFS('PO F'!$D$5:$D$72,CLUBS!$B25,'PO F'!$I$5:$I$72,"&gt;0")+COUNTIFS('PO H'!$D$5:$D$72,CLUBS!$B25,'PO H'!$I$5:$I$72,"&gt;0")+COUNTIFS('PU F'!$D$5:$D$72,CLUBS!$B25,'PU F'!$I$5:$I$72,"&gt;0")+COUNTIFS('PU H'!$D$5:$D$72,CLUBS!$B25,'PU H'!$I$5:$I$72,"&gt;0")+COUNTIFS('BE F'!$D$5:$D$72,CLUBS!$B25,'BE F'!$I$5:$I$72,"&gt;0")+COUNTIFS('BE H'!$D$5:$D$72,CLUBS!$B25,'BE H'!$I$5:$I$72,"&gt;0")+COUNTIFS('MI F'!$D$5:$D$72,CLUBS!$B25,'MI F'!$I$5:$I$72,"&gt;0")+COUNTIFS('MI H'!$D$5:$D$72,CLUBS!$B25,'MI H'!$I$5:$I$72,"&gt;0")+COUNTIFS('CA F'!$D$5:$D$72,CLUBS!$B25,'CA F'!$I$5:$I$72,"&gt;0")+COUNTIFS('CA H'!$D$5:$D$72,CLUBS!$B25,'CA H'!$I$5:$I$72,"&gt;0")+COUNTIFS('JU F'!$D$5:$D$72,CLUBS!$B25,'JU F'!$I$5:$I$72,"&gt;0")+COUNTIFS('JU H'!$D$5:$D$72,CLUBS!$B25,'JU H'!$I$5:$I$72,"&gt;0")</f>
        <v>0</v>
      </c>
      <c r="H25" s="26">
        <f>SUMIF('MP F'!$D$5:$D$72,CLUBS!$B25,'MP F'!$J$5:$J$72)+SUMIF('MP H'!$D$5:$D$72,CLUBS!$B25,'MP H'!$J$5:$J$72)+SUMIF('PO F'!$D$5:$D$72,CLUBS!$B25,'PO F'!$J$5:$J$72)+SUMIF('PO H'!$D$5:$D$72,CLUBS!$B25,'PO H'!$J$5:$J$72)+SUMIF('PU F'!$D$5:$D$72,CLUBS!$B25,'PU F'!$J$5:$J$72)+SUMIF('PU H'!$D$5:$D$72,CLUBS!$B25,'PU H'!$J$5:$J$72)+SUMIF('BE F'!$D$5:$D$72,CLUBS!$B25,'BE F'!$J$5:$J$72)+SUMIF('BE H'!$D$5:$D$72,CLUBS!$B25,'BE H'!$J$5:$J$72)+SUMIF('MI F'!$D$5:$D$72,CLUBS!$B25,'MI F'!$J$5:$J$72)+SUMIF('MI H'!$D$5:$D$72,CLUBS!$B25,'MI H'!$J$5:$J$72)+SUMIF('CA F'!$D$5:$D$72,CLUBS!$B25,'CA F'!$J$5:$J$72)+SUMIF('CA H'!$D$5:$D$72,CLUBS!$B25,'CA H'!$J$5:$J$72)+SUMIF('JU F'!$D$5:$D$72,CLUBS!$B25,'JU F'!$J$5:$J$72)+SUMIF('JU H'!$D$5:$D$72,CLUBS!$B25,'JU H'!$J$5:$J$72)</f>
        <v>0</v>
      </c>
      <c r="I25" s="68">
        <f>COUNTIFS('MP F'!$D$5:$D$72,CLUBS!$B25,'MP F'!$K$5:$K$72,"&gt;0")+COUNTIFS('MP H'!$D$5:$D$72,CLUBS!$B25,'MP H'!$K$5:$K$72,"&gt;0")+COUNTIFS('PO F'!$D$5:$D$72,CLUBS!$B25,'PO F'!$K$5:$K$72,"&gt;0")+COUNTIFS('PO H'!$D$5:$D$72,CLUBS!$B25,'PO H'!$K$5:$K$72,"&gt;0")+COUNTIFS('PU F'!$D$5:$D$72,CLUBS!$B25,'PU F'!$K$5:$K$72,"&gt;0")+COUNTIFS('PU H'!$D$5:$D$72,CLUBS!$B25,'PU H'!$K$5:$K$72,"&gt;0")+COUNTIFS('BE F'!$D$5:$D$72,CLUBS!$B25,'BE F'!$K$5:$K$72,"&gt;0")+COUNTIFS('BE H'!$D$5:$D$72,CLUBS!$B25,'BE H'!$K$5:$K$72,"&gt;0")+COUNTIFS('MI F'!$D$5:$D$72,CLUBS!$B25,'MI F'!$K$5:$K$72,"&gt;0")+COUNTIFS('MI H'!$D$5:$D$72,CLUBS!$B25,'MI H'!$K$5:$K$72,"&gt;0")+COUNTIFS('CA F'!$D$5:$D$72,CLUBS!$B25,'CA F'!$K$5:$K$72,"&gt;0")+COUNTIFS('CA H'!$D$5:$D$72,CLUBS!$B25,'CA H'!$K$5:$K$72,"&gt;0")+COUNTIFS('JU F'!$D$5:$D$72,CLUBS!$B25,'JU F'!$K$5:$K$72,"&gt;0")+COUNTIFS('JU H'!$D$5:$D$72,CLUBS!$B25,'JU H'!$K$5:$K$72,"&gt;0")</f>
        <v>0</v>
      </c>
      <c r="J25" s="68">
        <f>SUMIF('MP F'!$D$5:$D$72,CLUBS!$B25,'MP F'!$L$5:$L$72)+SUMIF('MP H'!$D$5:$D$72,CLUBS!$B25,'MP H'!$L$5:$L$72)+SUMIF('PO F'!$D$5:$D$72,CLUBS!$B25,'PO F'!$L$5:$L$72)+SUMIF('PO H'!$D$5:$D$72,CLUBS!$B25,'PO H'!$L$5:$L$72)+SUMIF('PU F'!$D$5:$D$72,CLUBS!$B25,'PU F'!$L$5:$L$72)+SUMIF('PU H'!$D$5:$D$72,CLUBS!$B25,'PU H'!$L$5:$L$72)+SUMIF('BE F'!$D$5:$D$72,CLUBS!$B25,'BE F'!$L$5:$L$72)+SUMIF('BE H'!$D$5:$D$72,CLUBS!$B25,'BE H'!$L$5:$L$72)+SUMIF('MI F'!$D$5:$D$72,CLUBS!$B25,'MI F'!$L$5:$L$72)+SUMIF('MI H'!$D$5:$D$72,CLUBS!$B25,'MI H'!$L$5:$L$72)+SUMIF('CA F'!$D$5:$D$72,CLUBS!$B25,'CA F'!$L$5:$L$72)+SUMIF('CA H'!$D$5:$D$72,CLUBS!$B25,'CA H'!$L$5:$L$72)+SUMIF('JU F'!$D$5:$D$72,CLUBS!$B25,'JU F'!$L$5:$L$72)+SUMIF('JU H'!$D$5:$D$72,CLUBS!$B25,'JU H'!$L$5:$L$72)</f>
        <v>0</v>
      </c>
      <c r="K25" s="26">
        <f>COUNTIFS('MP F'!$D$5:$D$72,CLUBS!$B25,'MP F'!$M$5:$M$72,"&gt;0")+COUNTIFS('MP H'!$D$5:$D$72,CLUBS!$B25,'MP H'!$M$5:$M$72,"&gt;0")+COUNTIFS('PO F'!$D$5:$D$72,CLUBS!$B25,'PO F'!$M$5:$M$72,"&gt;0")+COUNTIFS('PO H'!$D$5:$D$72,CLUBS!$B25,'PO H'!$M$5:$M$72,"&gt;0")+COUNTIFS('PU F'!$D$5:$D$72,CLUBS!$B25,'PU F'!$M$5:$M$72,"&gt;0")+COUNTIFS('PU H'!$D$5:$D$72,CLUBS!$B25,'PU H'!$M$5:$M$72,"&gt;0")+COUNTIFS('BE F'!$D$5:$D$72,CLUBS!$B25,'BE F'!$M$5:$M$72,"&gt;0")+COUNTIFS('BE H'!$D$5:$D$72,CLUBS!$B25,'BE H'!$M$5:$M$72,"&gt;0")+COUNTIFS('MI F'!$D$5:$D$72,CLUBS!$B25,'MI F'!$M$5:$M$72,"&gt;0")+COUNTIFS('MI H'!$D$5:$D$72,CLUBS!$B25,'MI H'!$M$5:$M$72,"&gt;0")+COUNTIFS('CA F'!$D$5:$D$72,CLUBS!$B25,'CA F'!$M$5:$M$72,"&gt;0")+COUNTIFS('CA H'!$D$5:$D$72,CLUBS!$B25,'CA H'!$M$5:$M$72,"&gt;0")+COUNTIFS('JU F'!$D$5:$D$72,CLUBS!$B25,'JU F'!$M$5:$M$72,"&gt;0")+COUNTIFS('JU H'!$D$5:$D$72,CLUBS!$B25,'JU H'!$M$5:$M$72,"&gt;0")</f>
        <v>0</v>
      </c>
      <c r="L25" s="26">
        <f>SUMIF('MP F'!$D$5:$D$72,CLUBS!$B25,'MP F'!$N$5:$N$72)+SUMIF('MP H'!$D$5:$D$72,CLUBS!$B25,'MP H'!$N$5:$N$72)+SUMIF('PO F'!$D$5:$D$72,CLUBS!$B25,'PO F'!$N$5:$N$72)+SUMIF('PO H'!$D$5:$D$72,CLUBS!$B25,'PO H'!$N$5:$N$72)+SUMIF('PU F'!$D$5:$D$72,CLUBS!$B25,'PU F'!$N$5:$N$72)+SUMIF('PU H'!$D$5:$D$72,CLUBS!$B25,'PU H'!$N$5:$N$72)+SUMIF('BE F'!$D$5:$D$72,CLUBS!$B25,'BE F'!$N$5:$N$72)+SUMIF('BE H'!$D$5:$D$72,CLUBS!$B25,'BE H'!$N$5:$N$72)+SUMIF('MI F'!$D$5:$D$72,CLUBS!$B25,'MI F'!$N$5:$N$72)+SUMIF('MI H'!$D$5:$D$72,CLUBS!$B25,'MI H'!$N$5:$N$72)+SUMIF('CA F'!$D$5:$D$72,CLUBS!$B25,'CA F'!$N$5:$N$72)+SUMIF('CA H'!$D$5:$D$72,CLUBS!$B25,'CA H'!$N$5:$N$72)+SUMIF('JU F'!$D$5:$D$72,CLUBS!$B25,'JU F'!$N$5:$N$72)+SUMIF('JU H'!$D$5:$D$72,CLUBS!$B25,'JU H'!$N$5:$N$72)</f>
        <v>0</v>
      </c>
      <c r="M25" s="68">
        <f>COUNTIFS('MP F'!$D$5:$D$72,CLUBS!$B25,'MP F'!$O$5:$O$72,"&gt;0")+COUNTIFS('MP H'!$D$5:$D$72,CLUBS!$B25,'MP H'!$O$5:$O$72,"&gt;0")+COUNTIFS('PO F'!$D$5:$D$72,CLUBS!$B25,'PO F'!$O$5:$O$72,"&gt;0")+COUNTIFS('PO H'!$D$5:$D$72,CLUBS!$B25,'PO H'!$O$5:$O$72,"&gt;0")+COUNTIFS('PU F'!$D$5:$D$72,CLUBS!$B25,'PU F'!$O$5:$O$72,"&gt;0")+COUNTIFS('PU H'!$D$5:$D$72,CLUBS!$B25,'PU H'!$O$5:$O$72,"&gt;0")+COUNTIFS('BE F'!$D$5:$D$72,CLUBS!$B25,'BE F'!$O$5:$O$72,"&gt;0")+COUNTIFS('BE H'!$D$5:$D$72,CLUBS!$B25,'BE H'!$O$5:$O$72,"&gt;0")+COUNTIFS('MI F'!$D$5:$D$72,CLUBS!$B25,'MI F'!$O$5:$O$72,"&gt;0")+COUNTIFS('MI H'!$D$5:$D$72,CLUBS!$B25,'MI H'!$O$5:$O$72,"&gt;0")+COUNTIFS('CA F'!$D$5:$D$72,CLUBS!$B25,'CA F'!$O$5:$O$72,"&gt;0")+COUNTIFS('CA H'!$D$5:$D$72,CLUBS!$B25,'CA H'!$O$5:$O$72,"&gt;0")+COUNTIFS('JU F'!$D$5:$D$72,CLUBS!$B25,'JU F'!$O$5:$O$72,"&gt;0")+COUNTIFS('JU H'!$D$5:$D$72,CLUBS!$B25,'JU H'!$O$5:$O$72,"&gt;0")</f>
        <v>0</v>
      </c>
      <c r="N25" s="68">
        <f>SUMIF('MP F'!$D$5:$D$72,CLUBS!$B25,'MP F'!$P$5:$P$72)+SUMIF('MP H'!$D$5:$D$72,CLUBS!$B25,'MP H'!$P$5:$P$72)+SUMIF('PO F'!$D$5:$D$72,CLUBS!$B25,'PO F'!$P$5:$P$72)+SUMIF('PO H'!$D$5:$D$72,CLUBS!$B25,'PO H'!$P$5:$P$72)+SUMIF('PU F'!$D$5:$D$72,CLUBS!$B25,'PU F'!$P$5:$P$72)+SUMIF('PU H'!$D$5:$D$72,CLUBS!$B25,'PU H'!$P$5:$P$72)+SUMIF('BE F'!$D$5:$D$72,CLUBS!$B25,'BE F'!$P$5:$P$72)+SUMIF('BE H'!$D$5:$D$72,CLUBS!$B25,'BE H'!$P$5:$P$72)+SUMIF('MI F'!$D$5:$D$72,CLUBS!$B25,'MI F'!$P$5:$P$72)+SUMIF('MI H'!$D$5:$D$72,CLUBS!$B25,'MI H'!$P$5:$P$72)+SUMIF('CA F'!$D$5:$D$72,CLUBS!$B25,'CA F'!$P$5:$P$72)+SUMIF('CA H'!$D$5:$D$72,CLUBS!$B25,'CA H'!$P$5:$P$72)+SUMIF('JU F'!$D$5:$D$72,CLUBS!$B25,'JU F'!$P$5:$P$72)+SUMIF('JU H'!$D$5:$D$72,CLUBS!$B25,'JU H'!$P$5:$P$72)</f>
        <v>0</v>
      </c>
      <c r="O25" s="26">
        <f>COUNTIFS('MP F'!$D$5:$D$72,CLUBS!$B25,'MP F'!$Q$5:$Q$72,"&gt;0")+COUNTIFS('MP H'!$D$5:$D$72,CLUBS!$B25,'MP H'!$Q$5:$Q$72,"&gt;0")+COUNTIFS('PO F'!$D$5:$D$72,CLUBS!$B25,'PO F'!$Q$5:$Q$72,"&gt;0")+COUNTIFS('PO H'!$D$5:$D$72,CLUBS!$B25,'PO H'!$Q$5:$Q$72,"&gt;0")+COUNTIFS('PU F'!$D$5:$D$72,CLUBS!$B25,'PU F'!$Q$5:$Q$72,"&gt;0")+COUNTIFS('PU H'!$D$5:$D$72,CLUBS!$B25,'PU H'!$Q$5:$Q$72,"&gt;0")+COUNTIFS('BE F'!$D$5:$D$72,CLUBS!$B25,'BE F'!$Q$5:$Q$72,"&gt;0")+COUNTIFS('BE H'!$D$5:$D$72,CLUBS!$B25,'BE H'!$Q$5:$Q$72,"&gt;0")+COUNTIFS('MI F'!$D$5:$D$72,CLUBS!$B25,'MI F'!$Q$5:$Q$72,"&gt;0")+COUNTIFS('MI H'!$D$5:$D$72,CLUBS!$B25,'MI H'!$Q$5:$Q$72,"&gt;0")+COUNTIFS('CA F'!$D$5:$D$72,CLUBS!$B25,'CA F'!$Q$5:$Q$72,"&gt;0")+COUNTIFS('CA H'!$D$5:$D$72,CLUBS!$B25,'CA H'!$Q$5:$Q$72,"&gt;0")+COUNTIFS('JU F'!$D$5:$D$72,CLUBS!$B25,'JU F'!$Q$5:$Q$72,"&gt;0")+COUNTIFS('JU H'!$D$5:$D$72,CLUBS!$B25,'JU H'!$Q$5:$Q$72,"&gt;0")</f>
        <v>0</v>
      </c>
      <c r="P25" s="26">
        <f>SUMIF('MP F'!$D$5:$D$72,CLUBS!$B25,'MP F'!$R$5:$R$72)+SUMIF('MP H'!$D$5:$D$72,CLUBS!$B25,'MP H'!$R$5:$R$72)+SUMIF('PO F'!$D$5:$D$72,CLUBS!$B25,'PO F'!$R$5:$R$72)+SUMIF('PO H'!$D$5:$D$72,CLUBS!$B25,'PO H'!$R$5:$R$72)+SUMIF('PU F'!$D$5:$D$72,CLUBS!$B25,'PU F'!$R$5:$R$72)+SUMIF('PU H'!$D$5:$D$72,CLUBS!$B25,'PU H'!$R$5:$R$72)+SUMIF('BE F'!$D$5:$D$72,CLUBS!$B25,'BE F'!$R$5:$R$72)+SUMIF('BE H'!$D$5:$D$72,CLUBS!$B25,'BE H'!$R$5:$R$72)+SUMIF('MI F'!$D$5:$D$72,CLUBS!$B25,'MI F'!$R$5:$R$72)+SUMIF('MI H'!$D$5:$D$72,CLUBS!$B25,'MI H'!$R$5:$R$72)+SUMIF('CA F'!$D$5:$D$72,CLUBS!$B25,'CA F'!$R$5:$R$72)+SUMIF('CA H'!$D$5:$D$72,CLUBS!$B25,'CA H'!$R$5:$R$72)+SUMIF('JU F'!$D$5:$D$72,CLUBS!$B25,'JU F'!$R$5:$R$72)+SUMIF('JU H'!$D$5:$D$72,CLUBS!$B25,'JU H'!$R$5:$R$72)</f>
        <v>0</v>
      </c>
      <c r="Q25" s="68">
        <f>COUNTIFS('MP F'!$D$5:$D$72,CLUBS!$B25,'MP F'!$S$5:$S$72,"&gt;0")+COUNTIFS('MP H'!$D$5:$D$72,CLUBS!$B25,'MP H'!$S$5:$S$72,"&gt;0")+COUNTIFS('PO F'!$D$5:$D$72,CLUBS!$B25,'PO F'!$S$5:$S$72,"&gt;0")+COUNTIFS('PO H'!$D$5:$D$72,CLUBS!$B25,'PO H'!$S$5:$S$72,"&gt;0")+COUNTIFS('PU F'!$D$5:$D$72,CLUBS!$B25,'PU F'!$S$5:$S$72,"&gt;0")+COUNTIFS('PU H'!$D$5:$D$72,CLUBS!$B25,'PU H'!$S$5:$S$72,"&gt;0")+COUNTIFS('BE F'!$D$5:$D$72,CLUBS!$B25,'BE F'!$S$5:$S$72,"&gt;0")+COUNTIFS('BE H'!$D$5:$D$72,CLUBS!$B25,'BE H'!$S$5:$S$72,"&gt;0")+COUNTIFS('MI F'!$D$5:$D$72,CLUBS!$B25,'MI F'!$S$5:$S$72,"&gt;0")+COUNTIFS('MI H'!$D$5:$D$72,CLUBS!$B25,'MI H'!$S$5:$S$72,"&gt;0")+COUNTIFS('CA F'!$D$5:$D$72,CLUBS!$B25,'CA F'!$S$5:$S$72,"&gt;0")+COUNTIFS('CA H'!$D$5:$D$72,CLUBS!$B25,'CA H'!$S$5:$S$72,"&gt;0")+COUNTIFS('JU F'!$D$5:$D$72,CLUBS!$B25,'JU F'!$S$5:$S$72,"&gt;0")+COUNTIFS('JU H'!$D$5:$D$72,CLUBS!$B25,'JU H'!$S$5:$S$72,"&gt;0")</f>
        <v>0</v>
      </c>
      <c r="R25" s="68">
        <f>SUMIF('MP F'!$D$5:$D$72,CLUBS!$B25,'MP F'!$T$5:$T$72)+SUMIF('MP H'!$D$5:$D$72,CLUBS!$B25,'MP H'!$T$5:$T$72)+SUMIF('PO F'!$D$5:$D$72,CLUBS!$B25,'PO F'!$T$5:$T$72)+SUMIF('PO H'!$D$5:$D$72,CLUBS!$B25,'PO H'!$T$5:$T$72)+SUMIF('PU F'!$D$5:$D$72,CLUBS!$B25,'PU F'!$T$5:$T$72)+SUMIF('PU H'!$D$5:$D$72,CLUBS!$B25,'PU H'!$T$5:$T$72)+SUMIF('BE F'!$D$5:$D$72,CLUBS!$B25,'BE F'!$T$5:$T$72)+SUMIF('BE H'!$D$5:$D$72,CLUBS!$B25,'BE H'!$T$5:$T$72)+SUMIF('MI F'!$D$5:$D$72,CLUBS!$B25,'MI F'!$T$5:$T$72)+SUMIF('MI H'!$D$5:$D$72,CLUBS!$B25,'MI H'!$T$5:$T$72)+SUMIF('CA F'!$D$5:$D$72,CLUBS!$B25,'CA F'!$T$5:$T$72)+SUMIF('CA H'!$D$5:$D$72,CLUBS!$B25,'CA H'!$T$5:$T$72)+SUMIF('JU F'!$D$5:$D$72,CLUBS!$B25,'JU F'!$T$5:$T$72)+SUMIF('JU H'!$D$5:$D$72,CLUBS!$B25,'JU H'!$T$5:$T$72)</f>
        <v>0</v>
      </c>
      <c r="S25" s="26">
        <f>COUNTIFS('MP F'!$D$5:$D$72,CLUBS!$B25,'MP F'!$U$5:$U$72,"&gt;0")+COUNTIFS('MP H'!$D$5:$D$72,CLUBS!$B25,'MP H'!$U$5:$U$72,"&gt;0")+COUNTIFS('PO F'!$D$5:$D$72,CLUBS!$B25,'PO F'!$U$5:$U$72,"&gt;0")+COUNTIFS('PO H'!$D$5:$D$72,CLUBS!$B25,'PO H'!$U$5:$U$72,"&gt;0")+COUNTIFS('PU F'!$D$5:$D$72,CLUBS!$B25,'PU F'!$U$5:$U$72,"&gt;0")+COUNTIFS('PU H'!$D$5:$D$72,CLUBS!$B25,'PU H'!$U$5:$U$72,"&gt;0")+COUNTIFS('BE F'!$D$5:$D$72,CLUBS!$B25,'BE F'!$U$5:$U$72,"&gt;0")+COUNTIFS('BE H'!$D$5:$D$72,CLUBS!$B25,'BE H'!$U$5:$U$72,"&gt;0")+COUNTIFS('MI F'!$D$5:$D$72,CLUBS!$B25,'MI F'!$U$5:$U$72,"&gt;0")+COUNTIFS('MI H'!$D$5:$D$72,CLUBS!$B25,'MI H'!$U$5:$U$72,"&gt;0")+COUNTIFS('CA F'!$D$5:$D$72,CLUBS!$B25,'CA F'!$U$5:$U$72,"&gt;0")+COUNTIFS('CA H'!$D$5:$D$72,CLUBS!$B25,'CA H'!$U$5:$U$72,"&gt;0")+COUNTIFS('JU F'!$D$5:$D$72,CLUBS!$B25,'JU F'!$U$5:$U$72,"&gt;0")+COUNTIFS('JU H'!$D$5:$D$72,CLUBS!$B25,'JU H'!$U$5:$U$72,"&gt;0")</f>
        <v>0</v>
      </c>
      <c r="T25" s="26">
        <f>SUMIF('MP F'!$D$5:$D$72,CLUBS!$B25,'MP F'!$V$5:$V$72)+SUMIF('MP H'!$D$5:$D$72,CLUBS!$B25,'MP H'!$V$5:$V$72)+SUMIF('PO F'!$D$5:$D$72,CLUBS!$B25,'PO F'!$V$5:$V$72)+SUMIF('PO H'!$D$5:$D$72,CLUBS!$B25,'PO H'!$V$5:$V$72)+SUMIF('PU F'!$D$5:$D$72,CLUBS!$B25,'PU F'!$V$5:$V$72)+SUMIF('PU H'!$D$5:$D$72,CLUBS!$B25,'PU H'!$V$5:$V$72)+SUMIF('BE F'!$D$5:$D$72,CLUBS!$B25,'BE F'!$V$5:$V$72)+SUMIF('BE H'!$D$5:$D$72,CLUBS!$B25,'BE H'!$V$5:$V$72)+SUMIF('MI F'!$D$5:$D$72,CLUBS!$B25,'MI F'!$V$5:$V$72)+SUMIF('MI H'!$D$5:$D$72,CLUBS!$B25,'MI H'!$V$5:$V$72)+SUMIF('CA F'!$D$5:$D$72,CLUBS!$B25,'CA F'!$V$5:$V$72)+SUMIF('CA H'!$D$5:$D$72,CLUBS!$B25,'CA H'!$V$5:$V$72)+SUMIF('JU F'!$D$5:$D$72,CLUBS!$B25,'JU F'!$V$5:$V$72)+SUMIF('JU H'!$D$5:$D$72,CLUBS!$B25,'JU H'!$V$5:$V$72)</f>
        <v>0</v>
      </c>
      <c r="U25" s="68">
        <f>COUNTIFS('MP F'!$D$5:$D$72,CLUBS!$B25,'MP F'!$W$5:$W$72,"&gt;0")+COUNTIFS('MP H'!$D$5:$D$72,CLUBS!$B25,'MP H'!$W$5:$W$72,"&gt;0")+COUNTIFS('PO F'!$D$5:$D$72,CLUBS!$B25,'PO F'!$W$5:$W$72,"&gt;0")+COUNTIFS('PO H'!$D$5:$D$72,CLUBS!$B25,'PO H'!$W$5:$W$72,"&gt;0")+COUNTIFS('PU F'!$D$5:$D$72,CLUBS!$B25,'PU F'!$W$5:$W$72,"&gt;0")+COUNTIFS('PU H'!$D$5:$D$72,CLUBS!$B25,'PU H'!$W$5:$W$72,"&gt;0")+COUNTIFS('BE F'!$D$5:$D$72,CLUBS!$B25,'BE F'!$W$5:$W$72,"&gt;0")+COUNTIFS('BE H'!$D$5:$D$72,CLUBS!$B25,'BE H'!$W$5:$W$72,"&gt;0")+COUNTIFS('MI F'!$D$5:$D$72,CLUBS!$B25,'MI F'!$W$5:$W$72,"&gt;0")+COUNTIFS('MI H'!$D$5:$D$72,CLUBS!$B25,'MI H'!$W$5:$W$72,"&gt;0")+COUNTIFS('CA F'!$D$5:$D$72,CLUBS!$B25,'CA F'!$W$5:$W$72,"&gt;0")+COUNTIFS('CA H'!$D$5:$D$72,CLUBS!$B25,'CA H'!$W$5:$W$72,"&gt;0")+COUNTIFS('JU F'!$D$5:$D$72,CLUBS!$B25,'JU F'!$W$5:$W$72,"&gt;0")+COUNTIFS('JU H'!$D$5:$D$72,CLUBS!$B25,'JU H'!$W$5:$W$72,"&gt;0")</f>
        <v>0</v>
      </c>
      <c r="V25" s="68">
        <f>SUMIF('MP F'!$D$5:$D$72,CLUBS!$B25,'MP F'!$X$5:$X$72)+SUMIF('MP H'!$D$5:$D$72,CLUBS!$B25,'MP H'!$X$5:$X$72)+SUMIF('PO F'!$D$5:$D$72,CLUBS!$B25,'PO F'!$X$5:$X$72)+SUMIF('PO H'!$D$5:$D$72,CLUBS!$B25,'PO H'!$X$5:$X$72)+SUMIF('PU F'!$D$5:$D$72,CLUBS!$B25,'PU F'!$X$5:$X$72)+SUMIF('PU H'!$D$5:$D$72,CLUBS!$B25,'PU H'!$X$5:$X$72)+SUMIF('BE F'!$D$5:$D$72,CLUBS!$B25,'BE F'!$X$5:$X$72)+SUMIF('BE H'!$D$5:$D$72,CLUBS!$B25,'BE H'!$X$5:$X$72)+SUMIF('MI F'!$D$5:$D$72,CLUBS!$B25,'MI F'!$X$5:$X$72)+SUMIF('MI H'!$D$5:$D$72,CLUBS!$B25,'MI H'!$X$5:$X$72)+SUMIF('CA F'!$D$5:$D$72,CLUBS!$B25,'CA F'!$X$5:$X$72)+SUMIF('CA H'!$D$5:$D$72,CLUBS!$B25,'CA H'!$X$5:$X$72)+SUMIF('JU F'!$D$5:$D$72,CLUBS!$B25,'JU F'!$X$5:$X$72)+SUMIF('JU H'!$D$5:$D$72,CLUBS!$B25,'JU H'!$X$5:$X$72)</f>
        <v>0</v>
      </c>
      <c r="W25" s="26">
        <f>COUNTIFS('MP F'!$D$5:$D$72,CLUBS!$B25,'MP F'!$Y$5:$Y$72,"&gt;0")+COUNTIFS('MP H'!$D$5:$D$72,CLUBS!$B25,'MP H'!$Y$5:$Y$72,"&gt;0")+COUNTIFS('PO F'!$D$5:$D$72,CLUBS!$B25,'PO F'!$Y$5:$Y$72,"&gt;0")+COUNTIFS('PO H'!$D$5:$D$72,CLUBS!$B25,'PO H'!$Y$5:$Y$72,"&gt;0")+COUNTIFS('PU F'!$D$5:$D$72,CLUBS!$B25,'PU F'!$Y$5:$Y$72,"&gt;0")+COUNTIFS('PU H'!$D$5:$D$72,CLUBS!$B25,'PU H'!$Y$5:$Y$72,"&gt;0")+COUNTIFS('BE F'!$D$5:$D$72,CLUBS!$B25,'BE F'!$Y$5:$Y$72,"&gt;0")+COUNTIFS('BE H'!$D$5:$D$72,CLUBS!$B25,'BE H'!$Y$5:$Y$72,"&gt;0")+COUNTIFS('MI F'!$D$5:$D$72,CLUBS!$B25,'MI F'!$Y$5:$Y$72,"&gt;0")+COUNTIFS('MI H'!$D$5:$D$72,CLUBS!$B25,'MI H'!$Y$5:$Y$72,"&gt;0")+COUNTIFS('CA F'!$D$5:$D$72,CLUBS!$B25,'CA F'!$Y$5:$Y$72,"&gt;0")+COUNTIFS('CA H'!$D$5:$D$72,CLUBS!$B25,'CA H'!$Y$5:$Y$72,"&gt;0")+COUNTIFS('JU F'!$D$5:$D$72,CLUBS!$B25,'JU F'!$Y$5:$Y$72,"&gt;0")+COUNTIFS('JU H'!$D$5:$D$72,CLUBS!$B25,'JU H'!$Y$5:$Y$72,"&gt;0")</f>
        <v>0</v>
      </c>
      <c r="X25" s="26">
        <f>SUMIF('MP F'!$D$5:$D$72,CLUBS!$B25,'MP F'!$Z$5:$Z$72)+SUMIF('MP H'!$D$5:$D$72,CLUBS!$B25,'MP H'!$Z$5:$Z$72)+SUMIF('PO F'!$D$5:$D$72,CLUBS!$B25,'PO F'!$Z$5:$Z$72)+SUMIF('PO H'!$D$5:$D$72,CLUBS!$B25,'PO H'!$Z$5:$Z$72)+SUMIF('PU F'!$D$5:$D$72,CLUBS!$B25,'PU F'!$Z$5:$Z$72)+SUMIF('PU H'!$D$5:$D$72,CLUBS!$B25,'PU H'!$Z$5:$Z$72)+SUMIF('BE F'!$D$5:$D$72,CLUBS!$B25,'BE F'!$Z$5:$Z$72)+SUMIF('BE H'!$D$5:$D$72,CLUBS!$B25,'BE H'!$Z$5:$Z$72)+SUMIF('MI F'!$D$5:$D$72,CLUBS!$B25,'MI F'!$Z$5:$Z$72)+SUMIF('MI H'!$D$5:$D$72,CLUBS!$B25,'MI H'!$Z$5:$Z$72)+SUMIF('CA F'!$D$5:$D$72,CLUBS!$B25,'CA F'!$Z$5:$Z$72)+SUMIF('CA H'!$D$5:$D$72,CLUBS!$B25,'CA H'!$Z$5:$Z$72)+SUMIF('JU F'!$D$5:$D$72,CLUBS!$B25,'JU F'!$Z$5:$Z$72)+SUMIF('JU H'!$D$5:$D$72,CLUBS!$B25,'JU H'!$Z$5:$Z$72)</f>
        <v>0</v>
      </c>
      <c r="Y25" s="26">
        <f>COUNTIFS('MP F'!$D$5:$D$72,CLUBS!$B25,'MP F'!$AA$5:$AA$72,"&gt;0")+COUNTIFS('MP H'!$D$5:$D$72,CLUBS!$B25,'MP H'!$AA$5:$AA$72,"&gt;0")+COUNTIFS('PO F'!$D$5:$D$72,CLUBS!$B25,'PO F'!$AA$5:$AA$72,"&gt;0")+COUNTIFS('PO H'!$D$5:$D$72,CLUBS!$B25,'PO H'!$AA$5:$AA$72,"&gt;0")+COUNTIFS('PU F'!$D$5:$D$72,CLUBS!$B25,'PU F'!$AA$5:$AA$72,"&gt;0")+COUNTIFS('PU H'!$D$5:$D$72,CLUBS!$B25,'PU H'!$AA$5:$AA$72,"&gt;0")+COUNTIFS('BE F'!$D$5:$D$72,CLUBS!$B25,'BE F'!$AA$5:$AA$72,"&gt;0")+COUNTIFS('BE H'!$D$5:$D$72,CLUBS!$B25,'BE H'!$AA$5:$AA$72,"&gt;0")+COUNTIFS('MI F'!$D$5:$D$72,CLUBS!$B25,'MI F'!$AA$5:$AA$72,"&gt;0")+COUNTIFS('MI H'!$D$5:$D$72,CLUBS!$B25,'MI H'!$AA$5:$AA$72,"&gt;0")+COUNTIFS('CA F'!$D$5:$D$72,CLUBS!$B25,'CA F'!$AA$5:$AA$72,"&gt;0")+COUNTIFS('CA H'!$D$5:$D$72,CLUBS!$B25,'CA H'!$AA$5:$AA$72,"&gt;0")+COUNTIFS('JU F'!$D$5:$D$72,CLUBS!$B25,'JU F'!$AA$5:$AA$72,"&gt;0")+COUNTIFS('JU H'!$D$5:$D$72,CLUBS!$B25,'JU H'!$AA$5:$AA$72,"&gt;0")</f>
        <v>0</v>
      </c>
      <c r="Z25" s="26">
        <f>SUMIF('MP F'!$D$5:$D$72,CLUBS!$B25,'MP F'!$AB$5:$AB$72)+SUMIF('MP H'!$D$5:$D$72,CLUBS!$B25,'MP H'!$AB$5:$AB$72)+SUMIF('PO F'!$D$5:$D$72,CLUBS!$B25,'PO F'!$AB$5:$AB$72)+SUMIF('PO H'!$D$5:$D$72,CLUBS!$B25,'PO H'!$AB$5:$AB$72)+SUMIF('PU F'!$D$5:$D$72,CLUBS!$B25,'PU F'!$AB$5:$AB$72)+SUMIF('PU H'!$D$5:$D$72,CLUBS!$B25,'PU H'!$AB$5:$AB$72)+SUMIF('BE F'!$D$5:$D$72,CLUBS!$B25,'BE F'!$AB$5:$AB$72)+SUMIF('BE H'!$D$5:$D$72,CLUBS!$B25,'BE H'!$AB$5:$AB$72)+SUMIF('MI F'!$D$5:$D$72,CLUBS!$B25,'MI F'!$AB$5:$AB$72)+SUMIF('MI H'!$D$5:$D$72,CLUBS!$B25,'MI H'!$AB$5:$AB$72)+SUMIF('CA F'!$D$5:$D$72,CLUBS!$B25,'CA F'!$AB$5:$AB$72)+SUMIF('CA H'!$D$5:$D$72,CLUBS!$B25,'CA H'!$AB$5:$AB$72)+SUMIF('JU F'!$D$5:$D$72,CLUBS!$B25,'JU F'!$AB$5:$AB$72)+SUMIF('JU H'!$D$5:$D$72,CLUBS!$B25,'JU H'!$AB$5:$AB$72)</f>
        <v>0</v>
      </c>
      <c r="AA25" s="26">
        <f>COUNTIFS('MP F'!$D$5:$D$72,CLUBS!$B25,'MP F'!$AC$5:$AC$72,"&gt;0")+COUNTIFS('MP H'!$D$5:$D$72,CLUBS!$B25,'MP H'!$AC$5:$AC$72,"&gt;0")+COUNTIFS('PO F'!$D$5:$D$72,CLUBS!$B25,'PO F'!$AC$5:$AC$72,"&gt;0")+COUNTIFS('PO H'!$D$5:$D$72,CLUBS!$B25,'PO H'!$AC$5:$AC$72,"&gt;0")+COUNTIFS('PU F'!$D$5:$D$72,CLUBS!$B25,'PU F'!$AC$5:$AC$72,"&gt;0")+COUNTIFS('PU H'!$D$5:$D$72,CLUBS!$B25,'PU H'!$AC$5:$AC$72,"&gt;0")+COUNTIFS('BE F'!$D$5:$D$72,CLUBS!$B25,'BE F'!$AC$5:$AC$72,"&gt;0")+COUNTIFS('BE H'!$D$5:$D$72,CLUBS!$B25,'BE H'!$AC$5:$AC$72,"&gt;0")+COUNTIFS('MI F'!$D$5:$D$72,CLUBS!$B25,'MI F'!$AC$5:$AC$72,"&gt;0")+COUNTIFS('MI H'!$D$5:$D$72,CLUBS!$B25,'MI H'!$AC$5:$AC$72,"&gt;0")+COUNTIFS('CA F'!$D$5:$D$72,CLUBS!$B25,'CA F'!$AC$5:$AC$72,"&gt;0")+COUNTIFS('CA H'!$D$5:$D$72,CLUBS!$B25,'CA H'!$AC$5:$AC$72,"&gt;0")+COUNTIFS('JU F'!$D$5:$D$72,CLUBS!$B25,'JU F'!$AC$5:$AC$72,"&gt;0")+COUNTIFS('JU H'!$D$5:$D$72,CLUBS!$B25,'JU H'!$AC$5:$AC$72,"&gt;0")</f>
        <v>0</v>
      </c>
      <c r="AB25" s="26">
        <f>SUMIF('MP F'!$D$5:$D$72,CLUBS!$B25,'MP F'!$AD$5:$AD$72)+SUMIF('MP H'!$D$5:$D$72,CLUBS!$B25,'MP H'!$AD$5:$AD$72)+SUMIF('PO F'!$D$5:$D$72,CLUBS!$B25,'PO F'!$AD$5:$AD$72)+SUMIF('PO H'!$D$5:$D$72,CLUBS!$B25,'PO H'!$AD$5:$AD$72)+SUMIF('PU F'!$D$5:$D$72,CLUBS!$B25,'PU F'!$AD$5:$AD$72)+SUMIF('PU H'!$D$5:$D$72,CLUBS!$B25,'PU H'!$AD$5:$AD$72)+SUMIF('BE F'!$D$5:$D$72,CLUBS!$B25,'BE F'!$AD$5:$AD$72)+SUMIF('BE H'!$D$5:$D$72,CLUBS!$B25,'BE H'!$AD$5:$AD$72)+SUMIF('MI F'!$D$5:$D$72,CLUBS!$B25,'MI F'!$AD$5:$AD$72)+SUMIF('MI H'!$D$5:$D$72,CLUBS!$B25,'MI H'!$AD$5:$AD$72)+SUMIF('CA F'!$D$5:$D$72,CLUBS!$B25,'CA F'!$AD$5:$AD$72)+SUMIF('CA H'!$D$5:$D$72,CLUBS!$B25,'CA H'!$AD$5:$AD$72)+SUMIF('JU F'!$D$5:$D$72,CLUBS!$B25,'JU F'!$AD$5:$AD$72)+SUMIF('JU H'!$D$5:$D$72,CLUBS!$B25,'JU H'!$AD$5:$AD$72)</f>
        <v>0</v>
      </c>
      <c r="AC25" s="26">
        <f>COUNTIFS('MP F'!$D$5:$D$72,CLUBS!$B25,'MP F'!$AE$5:$AE$72,"&gt;0")+COUNTIFS('MP H'!$D$5:$D$72,CLUBS!$B25,'MP H'!$AE$5:$AE$72,"&gt;0")+COUNTIFS('PO F'!$D$5:$D$72,CLUBS!$B25,'PO F'!$AE$5:$AE$72,"&gt;0")+COUNTIFS('PO H'!$D$5:$D$72,CLUBS!$B25,'PO H'!$AE$5:$AE$72,"&gt;0")+COUNTIFS('PU F'!$D$5:$D$72,CLUBS!$B25,'PU F'!$AE$5:$AE$72,"&gt;0")+COUNTIFS('PU H'!$D$5:$D$72,CLUBS!$B25,'PU H'!$AE$5:$AE$72,"&gt;0")+COUNTIFS('BE F'!$D$5:$D$72,CLUBS!$B25,'BE F'!$AE$5:$AE$72,"&gt;0")+COUNTIFS('BE H'!$D$5:$D$72,CLUBS!$B25,'BE H'!$AE$5:$AE$72,"&gt;0")+COUNTIFS('MI F'!$D$5:$D$72,CLUBS!$B25,'MI F'!$AE$5:$AE$72,"&gt;0")+COUNTIFS('MI H'!$D$5:$D$72,CLUBS!$B25,'MI H'!$AE$5:$AE$72,"&gt;0")+COUNTIFS('CA F'!$D$5:$D$72,CLUBS!$B25,'CA F'!$AE$5:$AE$72,"&gt;0")+COUNTIFS('CA H'!$D$5:$D$72,CLUBS!$B25,'CA H'!$AE$5:$AE$72,"&gt;0")+COUNTIFS('JU F'!$D$5:$D$72,CLUBS!$B25,'JU F'!$AE$5:$AE$72,"&gt;0")+COUNTIFS('JU H'!$D$5:$D$72,CLUBS!$B25,'JU H'!$AE$5:$AE$72,"&gt;0")</f>
        <v>0</v>
      </c>
      <c r="AD25" s="26">
        <f>SUMIF('MP F'!$D$5:$D$72,CLUBS!$B25,'MP F'!$AF$5:$AF$72)+SUMIF('MP H'!$D$5:$D$72,CLUBS!$B25,'MP H'!$AF$5:$AF$72)+SUMIF('PO F'!$D$5:$D$72,CLUBS!$B25,'PO F'!$AF$5:$AF$72)+SUMIF('PO H'!$D$5:$D$72,CLUBS!$B25,'PO H'!$AF$5:$AF$72)+SUMIF('PU F'!$D$5:$D$72,CLUBS!$B25,'PU F'!$AF$5:$AF$72)+SUMIF('PU H'!$D$5:$D$72,CLUBS!$B25,'PU H'!$AF$5:$AF$72)+SUMIF('BE F'!$D$5:$D$72,CLUBS!$B25,'BE F'!$AF$5:$AF$72)+SUMIF('BE H'!$D$5:$D$72,CLUBS!$B25,'BE H'!$AF$5:$AF$72)+SUMIF('MI F'!$D$5:$D$72,CLUBS!$B25,'MI F'!$AF$5:$AF$72)+SUMIF('MI H'!$D$5:$D$72,CLUBS!$B25,'MI H'!$AF$5:$AF$72)+SUMIF('CA F'!$D$5:$D$72,CLUBS!$B25,'CA F'!$AF$5:$AF$72)+SUMIF('CA H'!$D$5:$D$72,CLUBS!$B25,'CA H'!$AF$5:$AF$72)+SUMIF('JU F'!$D$5:$D$72,CLUBS!$B25,'JU F'!$AF$5:$AF$72)+SUMIF('JU H'!$D$5:$D$72,CLUBS!$B25,'JU H'!$AF$5:$AF$72)</f>
        <v>0</v>
      </c>
      <c r="AE25" s="26">
        <f>COUNTIFS('MP F'!$D$5:$D$72,CLUBS!$B25,'MP F'!$AG$5:$AG$72,"&gt;0")+COUNTIFS('MP H'!$D$5:$D$72,CLUBS!$B25,'MP H'!$AG$5:$AG$72,"&gt;0")+COUNTIFS('PO F'!$D$5:$D$72,CLUBS!$B25,'PO F'!$AG$5:$AG$72,"&gt;0")+COUNTIFS('PO H'!$D$5:$D$72,CLUBS!$B25,'PO H'!$AG$5:$AG$72,"&gt;0")+COUNTIFS('PU F'!$D$5:$D$72,CLUBS!$B25,'PU F'!$AG$5:$AG$72,"&gt;0")+COUNTIFS('PU H'!$D$5:$D$72,CLUBS!$B25,'PU H'!$AG$5:$AG$72,"&gt;0")+COUNTIFS('BE F'!$D$5:$D$72,CLUBS!$B25,'BE F'!$AG$5:$AG$72,"&gt;0")+COUNTIFS('BE H'!$D$5:$D$72,CLUBS!$B25,'BE H'!$AG$5:$AG$72,"&gt;0")+COUNTIFS('MI F'!$D$5:$D$72,CLUBS!$B25,'MI F'!$AG$5:$AG$72,"&gt;0")+COUNTIFS('MI H'!$D$5:$D$72,CLUBS!$B25,'MI H'!$AG$5:$AG$72,"&gt;0")+COUNTIFS('CA F'!$D$5:$D$72,CLUBS!$B25,'CA F'!$AG$5:$AG$72,"&gt;0")+COUNTIFS('CA H'!$D$5:$D$72,CLUBS!$B25,'CA H'!$AG$5:$AG$72,"&gt;0")+COUNTIFS('JU F'!$D$5:$D$72,CLUBS!$B25,'JU F'!$AG$5:$AG$72,"&gt;0")+COUNTIFS('JU H'!$D$5:$D$72,CLUBS!$B25,'JU H'!$AG$5:$AG$72,"&gt;0")</f>
        <v>0</v>
      </c>
      <c r="AF25" s="26">
        <f>SUMIF('MP F'!$D$5:$D$72,CLUBS!$B25,'MP F'!$AH$5:$AH$72)+SUMIF('MP H'!$D$5:$D$72,CLUBS!$B25,'MP H'!$AH$5:$AH$72)+SUMIF('PO F'!$D$5:$D$72,CLUBS!$B25,'PO F'!$AH$5:$AH$72)+SUMIF('PO H'!$D$5:$D$72,CLUBS!$B25,'PO H'!$AH$5:$AH$72)+SUMIF('PU F'!$D$5:$D$72,CLUBS!$B25,'PU F'!$AH$5:$AH$72)+SUMIF('PU H'!$D$5:$D$72,CLUBS!$B25,'PU H'!$AH$5:$AH$72)+SUMIF('BE F'!$D$5:$D$72,CLUBS!$B25,'BE F'!$AH$5:$AH$72)+SUMIF('BE H'!$D$5:$D$72,CLUBS!$B25,'BE H'!$AH$5:$AH$72)+SUMIF('MI F'!$D$5:$D$72,CLUBS!$B25,'MI F'!$AH$5:$AH$72)+SUMIF('MI H'!$D$5:$D$72,CLUBS!$B25,'MI H'!$AH$5:$AH$72)+SUMIF('CA F'!$D$5:$D$72,CLUBS!$B25,'CA F'!$AH$5:$AH$72)+SUMIF('CA H'!$D$5:$D$72,CLUBS!$B25,'CA H'!$AH$5:$AH$72)+SUMIF('JU F'!$D$5:$D$72,CLUBS!$B25,'JU F'!$AH$5:$AH$72)+SUMIF('JU H'!$D$5:$D$72,CLUBS!$B25,'JU H'!$AH$5:$AH$72)</f>
        <v>0</v>
      </c>
      <c r="AG25" s="16">
        <f t="shared" si="1"/>
        <v>0</v>
      </c>
      <c r="AH25" s="28">
        <f t="shared" si="2"/>
        <v>0</v>
      </c>
      <c r="AI25" s="29">
        <f t="shared" si="3"/>
        <v>0</v>
      </c>
      <c r="AJ25" s="14">
        <f>COUNTIF('Licenciés Jeunes 2023'!F:F,CLUBS!B25)</f>
        <v>0</v>
      </c>
      <c r="AK25" s="27">
        <f t="shared" si="4"/>
        <v>0</v>
      </c>
      <c r="AL25" s="22"/>
    </row>
    <row r="26" spans="1:38" ht="13.5">
      <c r="A26" s="34">
        <f t="shared" si="0"/>
        <v>15</v>
      </c>
      <c r="B26" s="64" t="s">
        <v>48</v>
      </c>
      <c r="C26" s="14">
        <f>COUNTIFS('MP F'!$D$5:$D$72,CLUBS!$B26,'MP F'!$E$5:$E$72,"&gt;0")+COUNTIFS('MP H'!$D$5:$D$72,CLUBS!$B26,'MP H'!$E$5:$E$72,"&gt;0")+COUNTIFS('PO F'!$D$5:$D$72,CLUBS!$B26,'PO F'!$E$5:$E$72,"&gt;0")+COUNTIFS('PO H'!$D$5:$D$72,CLUBS!$B26,'PO H'!$E$5:$E$72,"&gt;0")+COUNTIFS('PU F'!$D$5:$D$72,CLUBS!$B26,'PU F'!$E$5:$E$72,"&gt;0")+COUNTIFS('PU H'!$D$5:$D$72,CLUBS!$B26,'PU H'!$E$5:$E$72,"&gt;0")+COUNTIFS('BE F'!$D$5:$D$72,CLUBS!$B26,'BE F'!$E$5:$E$72,"&gt;0")+COUNTIFS('BE H'!$D$5:$D$72,CLUBS!$B26,'BE H'!$E$5:$E$72,"&gt;0")+COUNTIFS('MI F'!$D$5:$D$72,CLUBS!$B26,'MI F'!$E$5:$E$72,"&gt;0")+COUNTIFS('MI H'!$D$5:$D$72,CLUBS!$B26,'MI H'!$E$5:$E$72,"&gt;0")+COUNTIFS('CA F'!$D$5:$D$72,CLUBS!$B26,'CA F'!$E$5:$E$72,"&gt;0")+COUNTIFS('CA H'!$D$5:$D$72,CLUBS!$B26,'CA H'!$E$5:$E$72,"&gt;0")+COUNTIFS('JU F'!$D$5:$D$72,CLUBS!$B26,'JU F'!$E$5:$E$72,"&gt;0")+COUNTIFS('JU H'!$D$5:$D$72,CLUBS!$B26,'JU H'!$E$5:$E$72,"&gt;0")</f>
        <v>0</v>
      </c>
      <c r="D26" s="27">
        <f>SUMIF('MP F'!$D$5:$D$72,CLUBS!$B26,'MP F'!$F$5:$F$72)+SUMIF('MP H'!$D$5:$D$72,CLUBS!$B26,'MP H'!$F$5:$F$72)+SUMIF('PO F'!$D$5:$D$72,CLUBS!$B26,'PO F'!$F$5:$F$72)+SUMIF('PO H'!$D$5:$D$72,CLUBS!$B26,'PO H'!$F$5:$F$72)+SUMIF('PU F'!$D$5:$D$72,CLUBS!$B26,'PU F'!$F$5:$F$72)+SUMIF('PU H'!$D$5:$D$72,CLUBS!$B26,'PU H'!$F$5:$F$72)+SUMIF('BE F'!$D$5:$D$72,CLUBS!$B26,'BE F'!$F$5:$F$72)+SUMIF('BE H'!$D$5:$D$72,CLUBS!$B26,'BE H'!$F$5:$F$72)+SUMIF('MI F'!$D$5:$D$72,CLUBS!$B26,'MI F'!$F$5:$F$72)+SUMIF('MI H'!$D$5:$D$72,CLUBS!$B26,'MI H'!$F$5:$F$72)+SUMIF('CA F'!$D$5:$D$72,CLUBS!$B26,'CA F'!$F$5:$F$72)+SUMIF('CA H'!$D$5:$D$72,CLUBS!$B26,'CA H'!$F$5:$F$72)+SUMIF('JU F'!$D$5:$D$72,CLUBS!$B26,'JU F'!$F$5:$F$72)+SUMIF('JU H'!$D$5:$D$72,CLUBS!$B26,'JU H'!$F$5:$F$72)</f>
        <v>0</v>
      </c>
      <c r="E26" s="68">
        <f>COUNTIFS('MP F'!$D$5:$D$72,CLUBS!$B26,'MP F'!$G$5:$G$72,"&gt;0")+COUNTIFS('MP H'!$D$5:$D$72,CLUBS!$B26,'MP H'!$G$5:$G$72,"&gt;0")+COUNTIFS('PO F'!$D$5:$D$72,CLUBS!$B26,'PO F'!$G$5:$G$72,"&gt;0")+COUNTIFS('PO H'!$D$5:$D$72,CLUBS!$B26,'PO H'!$G$5:$G$72,"&gt;0")+COUNTIFS('PU F'!$D$5:$D$72,CLUBS!$B26,'PU F'!$G$5:$G$72,"&gt;0")+COUNTIFS('PU H'!$D$5:$D$72,CLUBS!$B26,'PU H'!$G$5:$G$72,"&gt;0")+COUNTIFS('BE F'!$D$5:$D$72,CLUBS!$B26,'BE F'!$G$5:$G$72,"&gt;0")+COUNTIFS('BE H'!$D$5:$D$72,CLUBS!$B26,'BE H'!$G$5:$G$72,"&gt;0")+COUNTIFS('MI F'!$D$5:$D$72,CLUBS!$B26,'MI F'!$G$5:$G$72,"&gt;0")+COUNTIFS('MI H'!$D$5:$D$72,CLUBS!$B26,'MI H'!$G$5:$G$72,"&gt;0")+COUNTIFS('CA F'!$D$5:$D$72,CLUBS!$B26,'CA F'!$G$5:$G$72,"&gt;0")+COUNTIFS('CA H'!$D$5:$D$72,CLUBS!$B26,'CA H'!$G$5:$G$72,"&gt;0")+COUNTIFS('JU F'!$D$5:$D$72,CLUBS!$B26,'JU F'!$G$5:$G$72,"&gt;0")+COUNTIFS('JU H'!$D$5:$D$72,CLUBS!$B26,'JU H'!$G$5:$G$72,"&gt;0")</f>
        <v>0</v>
      </c>
      <c r="F26" s="69">
        <f>SUMIF('MP F'!$D$5:$D$72,CLUBS!$B26,'MP F'!$H$5:$H$72)+SUMIF('MP H'!$D$5:$D$72,CLUBS!$B26,'MP H'!$H$5:$H$72)+SUMIF('PO F'!$D$5:$D$72,CLUBS!$B26,'PO F'!$H$5:$H$72)+SUMIF('PO H'!$D$5:$D$72,CLUBS!$B26,'PO H'!$H$5:$H$72)+SUMIF('PU F'!$D$5:$D$72,CLUBS!$B26,'PU F'!$H$5:$H$72)+SUMIF('PU H'!$D$5:$D$72,CLUBS!$B26,'PU H'!$H$5:$H$72)+SUMIF('BE F'!$D$5:$D$72,CLUBS!$B26,'BE F'!$H$5:$H$72)+SUMIF('BE H'!$D$5:$D$72,CLUBS!$B26,'BE H'!$H$5:$H$72)+SUMIF('MI F'!$D$5:$D$72,CLUBS!$B26,'MI F'!$H$5:$H$72)+SUMIF('MI H'!$D$5:$D$72,CLUBS!$B26,'MI H'!$H$5:$H$72)+SUMIF('CA F'!$D$5:$D$72,CLUBS!$B26,'CA F'!$H$5:$H$72)+SUMIF('CA H'!$D$5:$D$72,CLUBS!$B26,'CA H'!$H$5:$H$72)+SUMIF('JU F'!$D$5:$D$72,CLUBS!$B26,'JU F'!$H$5:$H$72)+SUMIF('JU H'!$D$5:$D$72,CLUBS!$B26,'JU H'!$H$5:$H$72)</f>
        <v>0</v>
      </c>
      <c r="G26" s="14">
        <f>COUNTIFS('MP F'!$D$5:$D$72,CLUBS!$B26,'MP F'!$I$5:$I$72,"&gt;0")+COUNTIFS('MP H'!$D$5:$D$72,CLUBS!$B26,'MP H'!$I$5:$I$72,"&gt;0")+COUNTIFS('PO F'!$D$5:$D$72,CLUBS!$B26,'PO F'!$I$5:$I$72,"&gt;0")+COUNTIFS('PO H'!$D$5:$D$72,CLUBS!$B26,'PO H'!$I$5:$I$72,"&gt;0")+COUNTIFS('PU F'!$D$5:$D$72,CLUBS!$B26,'PU F'!$I$5:$I$72,"&gt;0")+COUNTIFS('PU H'!$D$5:$D$72,CLUBS!$B26,'PU H'!$I$5:$I$72,"&gt;0")+COUNTIFS('BE F'!$D$5:$D$72,CLUBS!$B26,'BE F'!$I$5:$I$72,"&gt;0")+COUNTIFS('BE H'!$D$5:$D$72,CLUBS!$B26,'BE H'!$I$5:$I$72,"&gt;0")+COUNTIFS('MI F'!$D$5:$D$72,CLUBS!$B26,'MI F'!$I$5:$I$72,"&gt;0")+COUNTIFS('MI H'!$D$5:$D$72,CLUBS!$B26,'MI H'!$I$5:$I$72,"&gt;0")+COUNTIFS('CA F'!$D$5:$D$72,CLUBS!$B26,'CA F'!$I$5:$I$72,"&gt;0")+COUNTIFS('CA H'!$D$5:$D$72,CLUBS!$B26,'CA H'!$I$5:$I$72,"&gt;0")+COUNTIFS('JU F'!$D$5:$D$72,CLUBS!$B26,'JU F'!$I$5:$I$72,"&gt;0")+COUNTIFS('JU H'!$D$5:$D$72,CLUBS!$B26,'JU H'!$I$5:$I$72,"&gt;0")</f>
        <v>0</v>
      </c>
      <c r="H26" s="26">
        <f>SUMIF('MP F'!$D$5:$D$72,CLUBS!$B26,'MP F'!$J$5:$J$72)+SUMIF('MP H'!$D$5:$D$72,CLUBS!$B26,'MP H'!$J$5:$J$72)+SUMIF('PO F'!$D$5:$D$72,CLUBS!$B26,'PO F'!$J$5:$J$72)+SUMIF('PO H'!$D$5:$D$72,CLUBS!$B26,'PO H'!$J$5:$J$72)+SUMIF('PU F'!$D$5:$D$72,CLUBS!$B26,'PU F'!$J$5:$J$72)+SUMIF('PU H'!$D$5:$D$72,CLUBS!$B26,'PU H'!$J$5:$J$72)+SUMIF('BE F'!$D$5:$D$72,CLUBS!$B26,'BE F'!$J$5:$J$72)+SUMIF('BE H'!$D$5:$D$72,CLUBS!$B26,'BE H'!$J$5:$J$72)+SUMIF('MI F'!$D$5:$D$72,CLUBS!$B26,'MI F'!$J$5:$J$72)+SUMIF('MI H'!$D$5:$D$72,CLUBS!$B26,'MI H'!$J$5:$J$72)+SUMIF('CA F'!$D$5:$D$72,CLUBS!$B26,'CA F'!$J$5:$J$72)+SUMIF('CA H'!$D$5:$D$72,CLUBS!$B26,'CA H'!$J$5:$J$72)+SUMIF('JU F'!$D$5:$D$72,CLUBS!$B26,'JU F'!$J$5:$J$72)+SUMIF('JU H'!$D$5:$D$72,CLUBS!$B26,'JU H'!$J$5:$J$72)</f>
        <v>0</v>
      </c>
      <c r="I26" s="68">
        <f>COUNTIFS('MP F'!$D$5:$D$72,CLUBS!$B26,'MP F'!$K$5:$K$72,"&gt;0")+COUNTIFS('MP H'!$D$5:$D$72,CLUBS!$B26,'MP H'!$K$5:$K$72,"&gt;0")+COUNTIFS('PO F'!$D$5:$D$72,CLUBS!$B26,'PO F'!$K$5:$K$72,"&gt;0")+COUNTIFS('PO H'!$D$5:$D$72,CLUBS!$B26,'PO H'!$K$5:$K$72,"&gt;0")+COUNTIFS('PU F'!$D$5:$D$72,CLUBS!$B26,'PU F'!$K$5:$K$72,"&gt;0")+COUNTIFS('PU H'!$D$5:$D$72,CLUBS!$B26,'PU H'!$K$5:$K$72,"&gt;0")+COUNTIFS('BE F'!$D$5:$D$72,CLUBS!$B26,'BE F'!$K$5:$K$72,"&gt;0")+COUNTIFS('BE H'!$D$5:$D$72,CLUBS!$B26,'BE H'!$K$5:$K$72,"&gt;0")+COUNTIFS('MI F'!$D$5:$D$72,CLUBS!$B26,'MI F'!$K$5:$K$72,"&gt;0")+COUNTIFS('MI H'!$D$5:$D$72,CLUBS!$B26,'MI H'!$K$5:$K$72,"&gt;0")+COUNTIFS('CA F'!$D$5:$D$72,CLUBS!$B26,'CA F'!$K$5:$K$72,"&gt;0")+COUNTIFS('CA H'!$D$5:$D$72,CLUBS!$B26,'CA H'!$K$5:$K$72,"&gt;0")+COUNTIFS('JU F'!$D$5:$D$72,CLUBS!$B26,'JU F'!$K$5:$K$72,"&gt;0")+COUNTIFS('JU H'!$D$5:$D$72,CLUBS!$B26,'JU H'!$K$5:$K$72,"&gt;0")</f>
        <v>0</v>
      </c>
      <c r="J26" s="68">
        <f>SUMIF('MP F'!$D$5:$D$72,CLUBS!$B26,'MP F'!$L$5:$L$72)+SUMIF('MP H'!$D$5:$D$72,CLUBS!$B26,'MP H'!$L$5:$L$72)+SUMIF('PO F'!$D$5:$D$72,CLUBS!$B26,'PO F'!$L$5:$L$72)+SUMIF('PO H'!$D$5:$D$72,CLUBS!$B26,'PO H'!$L$5:$L$72)+SUMIF('PU F'!$D$5:$D$72,CLUBS!$B26,'PU F'!$L$5:$L$72)+SUMIF('PU H'!$D$5:$D$72,CLUBS!$B26,'PU H'!$L$5:$L$72)+SUMIF('BE F'!$D$5:$D$72,CLUBS!$B26,'BE F'!$L$5:$L$72)+SUMIF('BE H'!$D$5:$D$72,CLUBS!$B26,'BE H'!$L$5:$L$72)+SUMIF('MI F'!$D$5:$D$72,CLUBS!$B26,'MI F'!$L$5:$L$72)+SUMIF('MI H'!$D$5:$D$72,CLUBS!$B26,'MI H'!$L$5:$L$72)+SUMIF('CA F'!$D$5:$D$72,CLUBS!$B26,'CA F'!$L$5:$L$72)+SUMIF('CA H'!$D$5:$D$72,CLUBS!$B26,'CA H'!$L$5:$L$72)+SUMIF('JU F'!$D$5:$D$72,CLUBS!$B26,'JU F'!$L$5:$L$72)+SUMIF('JU H'!$D$5:$D$72,CLUBS!$B26,'JU H'!$L$5:$L$72)</f>
        <v>0</v>
      </c>
      <c r="K26" s="26">
        <f>COUNTIFS('MP F'!$D$5:$D$72,CLUBS!$B26,'MP F'!$M$5:$M$72,"&gt;0")+COUNTIFS('MP H'!$D$5:$D$72,CLUBS!$B26,'MP H'!$M$5:$M$72,"&gt;0")+COUNTIFS('PO F'!$D$5:$D$72,CLUBS!$B26,'PO F'!$M$5:$M$72,"&gt;0")+COUNTIFS('PO H'!$D$5:$D$72,CLUBS!$B26,'PO H'!$M$5:$M$72,"&gt;0")+COUNTIFS('PU F'!$D$5:$D$72,CLUBS!$B26,'PU F'!$M$5:$M$72,"&gt;0")+COUNTIFS('PU H'!$D$5:$D$72,CLUBS!$B26,'PU H'!$M$5:$M$72,"&gt;0")+COUNTIFS('BE F'!$D$5:$D$72,CLUBS!$B26,'BE F'!$M$5:$M$72,"&gt;0")+COUNTIFS('BE H'!$D$5:$D$72,CLUBS!$B26,'BE H'!$M$5:$M$72,"&gt;0")+COUNTIFS('MI F'!$D$5:$D$72,CLUBS!$B26,'MI F'!$M$5:$M$72,"&gt;0")+COUNTIFS('MI H'!$D$5:$D$72,CLUBS!$B26,'MI H'!$M$5:$M$72,"&gt;0")+COUNTIFS('CA F'!$D$5:$D$72,CLUBS!$B26,'CA F'!$M$5:$M$72,"&gt;0")+COUNTIFS('CA H'!$D$5:$D$72,CLUBS!$B26,'CA H'!$M$5:$M$72,"&gt;0")+COUNTIFS('JU F'!$D$5:$D$72,CLUBS!$B26,'JU F'!$M$5:$M$72,"&gt;0")+COUNTIFS('JU H'!$D$5:$D$72,CLUBS!$B26,'JU H'!$M$5:$M$72,"&gt;0")</f>
        <v>0</v>
      </c>
      <c r="L26" s="26">
        <f>SUMIF('MP F'!$D$5:$D$72,CLUBS!$B26,'MP F'!$N$5:$N$72)+SUMIF('MP H'!$D$5:$D$72,CLUBS!$B26,'MP H'!$N$5:$N$72)+SUMIF('PO F'!$D$5:$D$72,CLUBS!$B26,'PO F'!$N$5:$N$72)+SUMIF('PO H'!$D$5:$D$72,CLUBS!$B26,'PO H'!$N$5:$N$72)+SUMIF('PU F'!$D$5:$D$72,CLUBS!$B26,'PU F'!$N$5:$N$72)+SUMIF('PU H'!$D$5:$D$72,CLUBS!$B26,'PU H'!$N$5:$N$72)+SUMIF('BE F'!$D$5:$D$72,CLUBS!$B26,'BE F'!$N$5:$N$72)+SUMIF('BE H'!$D$5:$D$72,CLUBS!$B26,'BE H'!$N$5:$N$72)+SUMIF('MI F'!$D$5:$D$72,CLUBS!$B26,'MI F'!$N$5:$N$72)+SUMIF('MI H'!$D$5:$D$72,CLUBS!$B26,'MI H'!$N$5:$N$72)+SUMIF('CA F'!$D$5:$D$72,CLUBS!$B26,'CA F'!$N$5:$N$72)+SUMIF('CA H'!$D$5:$D$72,CLUBS!$B26,'CA H'!$N$5:$N$72)+SUMIF('JU F'!$D$5:$D$72,CLUBS!$B26,'JU F'!$N$5:$N$72)+SUMIF('JU H'!$D$5:$D$72,CLUBS!$B26,'JU H'!$N$5:$N$72)</f>
        <v>0</v>
      </c>
      <c r="M26" s="68">
        <f>COUNTIFS('MP F'!$D$5:$D$72,CLUBS!$B26,'MP F'!$O$5:$O$72,"&gt;0")+COUNTIFS('MP H'!$D$5:$D$72,CLUBS!$B26,'MP H'!$O$5:$O$72,"&gt;0")+COUNTIFS('PO F'!$D$5:$D$72,CLUBS!$B26,'PO F'!$O$5:$O$72,"&gt;0")+COUNTIFS('PO H'!$D$5:$D$72,CLUBS!$B26,'PO H'!$O$5:$O$72,"&gt;0")+COUNTIFS('PU F'!$D$5:$D$72,CLUBS!$B26,'PU F'!$O$5:$O$72,"&gt;0")+COUNTIFS('PU H'!$D$5:$D$72,CLUBS!$B26,'PU H'!$O$5:$O$72,"&gt;0")+COUNTIFS('BE F'!$D$5:$D$72,CLUBS!$B26,'BE F'!$O$5:$O$72,"&gt;0")+COUNTIFS('BE H'!$D$5:$D$72,CLUBS!$B26,'BE H'!$O$5:$O$72,"&gt;0")+COUNTIFS('MI F'!$D$5:$D$72,CLUBS!$B26,'MI F'!$O$5:$O$72,"&gt;0")+COUNTIFS('MI H'!$D$5:$D$72,CLUBS!$B26,'MI H'!$O$5:$O$72,"&gt;0")+COUNTIFS('CA F'!$D$5:$D$72,CLUBS!$B26,'CA F'!$O$5:$O$72,"&gt;0")+COUNTIFS('CA H'!$D$5:$D$72,CLUBS!$B26,'CA H'!$O$5:$O$72,"&gt;0")+COUNTIFS('JU F'!$D$5:$D$72,CLUBS!$B26,'JU F'!$O$5:$O$72,"&gt;0")+COUNTIFS('JU H'!$D$5:$D$72,CLUBS!$B26,'JU H'!$O$5:$O$72,"&gt;0")</f>
        <v>0</v>
      </c>
      <c r="N26" s="68">
        <f>SUMIF('MP F'!$D$5:$D$72,CLUBS!$B26,'MP F'!$P$5:$P$72)+SUMIF('MP H'!$D$5:$D$72,CLUBS!$B26,'MP H'!$P$5:$P$72)+SUMIF('PO F'!$D$5:$D$72,CLUBS!$B26,'PO F'!$P$5:$P$72)+SUMIF('PO H'!$D$5:$D$72,CLUBS!$B26,'PO H'!$P$5:$P$72)+SUMIF('PU F'!$D$5:$D$72,CLUBS!$B26,'PU F'!$P$5:$P$72)+SUMIF('PU H'!$D$5:$D$72,CLUBS!$B26,'PU H'!$P$5:$P$72)+SUMIF('BE F'!$D$5:$D$72,CLUBS!$B26,'BE F'!$P$5:$P$72)+SUMIF('BE H'!$D$5:$D$72,CLUBS!$B26,'BE H'!$P$5:$P$72)+SUMIF('MI F'!$D$5:$D$72,CLUBS!$B26,'MI F'!$P$5:$P$72)+SUMIF('MI H'!$D$5:$D$72,CLUBS!$B26,'MI H'!$P$5:$P$72)+SUMIF('CA F'!$D$5:$D$72,CLUBS!$B26,'CA F'!$P$5:$P$72)+SUMIF('CA H'!$D$5:$D$72,CLUBS!$B26,'CA H'!$P$5:$P$72)+SUMIF('JU F'!$D$5:$D$72,CLUBS!$B26,'JU F'!$P$5:$P$72)+SUMIF('JU H'!$D$5:$D$72,CLUBS!$B26,'JU H'!$P$5:$P$72)</f>
        <v>0</v>
      </c>
      <c r="O26" s="26">
        <f>COUNTIFS('MP F'!$D$5:$D$72,CLUBS!$B26,'MP F'!$Q$5:$Q$72,"&gt;0")+COUNTIFS('MP H'!$D$5:$D$72,CLUBS!$B26,'MP H'!$Q$5:$Q$72,"&gt;0")+COUNTIFS('PO F'!$D$5:$D$72,CLUBS!$B26,'PO F'!$Q$5:$Q$72,"&gt;0")+COUNTIFS('PO H'!$D$5:$D$72,CLUBS!$B26,'PO H'!$Q$5:$Q$72,"&gt;0")+COUNTIFS('PU F'!$D$5:$D$72,CLUBS!$B26,'PU F'!$Q$5:$Q$72,"&gt;0")+COUNTIFS('PU H'!$D$5:$D$72,CLUBS!$B26,'PU H'!$Q$5:$Q$72,"&gt;0")+COUNTIFS('BE F'!$D$5:$D$72,CLUBS!$B26,'BE F'!$Q$5:$Q$72,"&gt;0")+COUNTIFS('BE H'!$D$5:$D$72,CLUBS!$B26,'BE H'!$Q$5:$Q$72,"&gt;0")+COUNTIFS('MI F'!$D$5:$D$72,CLUBS!$B26,'MI F'!$Q$5:$Q$72,"&gt;0")+COUNTIFS('MI H'!$D$5:$D$72,CLUBS!$B26,'MI H'!$Q$5:$Q$72,"&gt;0")+COUNTIFS('CA F'!$D$5:$D$72,CLUBS!$B26,'CA F'!$Q$5:$Q$72,"&gt;0")+COUNTIFS('CA H'!$D$5:$D$72,CLUBS!$B26,'CA H'!$Q$5:$Q$72,"&gt;0")+COUNTIFS('JU F'!$D$5:$D$72,CLUBS!$B26,'JU F'!$Q$5:$Q$72,"&gt;0")+COUNTIFS('JU H'!$D$5:$D$72,CLUBS!$B26,'JU H'!$Q$5:$Q$72,"&gt;0")</f>
        <v>0</v>
      </c>
      <c r="P26" s="26">
        <f>SUMIF('MP F'!$D$5:$D$72,CLUBS!$B26,'MP F'!$R$5:$R$72)+SUMIF('MP H'!$D$5:$D$72,CLUBS!$B26,'MP H'!$R$5:$R$72)+SUMIF('PO F'!$D$5:$D$72,CLUBS!$B26,'PO F'!$R$5:$R$72)+SUMIF('PO H'!$D$5:$D$72,CLUBS!$B26,'PO H'!$R$5:$R$72)+SUMIF('PU F'!$D$5:$D$72,CLUBS!$B26,'PU F'!$R$5:$R$72)+SUMIF('PU H'!$D$5:$D$72,CLUBS!$B26,'PU H'!$R$5:$R$72)+SUMIF('BE F'!$D$5:$D$72,CLUBS!$B26,'BE F'!$R$5:$R$72)+SUMIF('BE H'!$D$5:$D$72,CLUBS!$B26,'BE H'!$R$5:$R$72)+SUMIF('MI F'!$D$5:$D$72,CLUBS!$B26,'MI F'!$R$5:$R$72)+SUMIF('MI H'!$D$5:$D$72,CLUBS!$B26,'MI H'!$R$5:$R$72)+SUMIF('CA F'!$D$5:$D$72,CLUBS!$B26,'CA F'!$R$5:$R$72)+SUMIF('CA H'!$D$5:$D$72,CLUBS!$B26,'CA H'!$R$5:$R$72)+SUMIF('JU F'!$D$5:$D$72,CLUBS!$B26,'JU F'!$R$5:$R$72)+SUMIF('JU H'!$D$5:$D$72,CLUBS!$B26,'JU H'!$R$5:$R$72)</f>
        <v>0</v>
      </c>
      <c r="Q26" s="68">
        <f>COUNTIFS('MP F'!$D$5:$D$72,CLUBS!$B26,'MP F'!$S$5:$S$72,"&gt;0")+COUNTIFS('MP H'!$D$5:$D$72,CLUBS!$B26,'MP H'!$S$5:$S$72,"&gt;0")+COUNTIFS('PO F'!$D$5:$D$72,CLUBS!$B26,'PO F'!$S$5:$S$72,"&gt;0")+COUNTIFS('PO H'!$D$5:$D$72,CLUBS!$B26,'PO H'!$S$5:$S$72,"&gt;0")+COUNTIFS('PU F'!$D$5:$D$72,CLUBS!$B26,'PU F'!$S$5:$S$72,"&gt;0")+COUNTIFS('PU H'!$D$5:$D$72,CLUBS!$B26,'PU H'!$S$5:$S$72,"&gt;0")+COUNTIFS('BE F'!$D$5:$D$72,CLUBS!$B26,'BE F'!$S$5:$S$72,"&gt;0")+COUNTIFS('BE H'!$D$5:$D$72,CLUBS!$B26,'BE H'!$S$5:$S$72,"&gt;0")+COUNTIFS('MI F'!$D$5:$D$72,CLUBS!$B26,'MI F'!$S$5:$S$72,"&gt;0")+COUNTIFS('MI H'!$D$5:$D$72,CLUBS!$B26,'MI H'!$S$5:$S$72,"&gt;0")+COUNTIFS('CA F'!$D$5:$D$72,CLUBS!$B26,'CA F'!$S$5:$S$72,"&gt;0")+COUNTIFS('CA H'!$D$5:$D$72,CLUBS!$B26,'CA H'!$S$5:$S$72,"&gt;0")+COUNTIFS('JU F'!$D$5:$D$72,CLUBS!$B26,'JU F'!$S$5:$S$72,"&gt;0")+COUNTIFS('JU H'!$D$5:$D$72,CLUBS!$B26,'JU H'!$S$5:$S$72,"&gt;0")</f>
        <v>0</v>
      </c>
      <c r="R26" s="68">
        <f>SUMIF('MP F'!$D$5:$D$72,CLUBS!$B26,'MP F'!$T$5:$T$72)+SUMIF('MP H'!$D$5:$D$72,CLUBS!$B26,'MP H'!$T$5:$T$72)+SUMIF('PO F'!$D$5:$D$72,CLUBS!$B26,'PO F'!$T$5:$T$72)+SUMIF('PO H'!$D$5:$D$72,CLUBS!$B26,'PO H'!$T$5:$T$72)+SUMIF('PU F'!$D$5:$D$72,CLUBS!$B26,'PU F'!$T$5:$T$72)+SUMIF('PU H'!$D$5:$D$72,CLUBS!$B26,'PU H'!$T$5:$T$72)+SUMIF('BE F'!$D$5:$D$72,CLUBS!$B26,'BE F'!$T$5:$T$72)+SUMIF('BE H'!$D$5:$D$72,CLUBS!$B26,'BE H'!$T$5:$T$72)+SUMIF('MI F'!$D$5:$D$72,CLUBS!$B26,'MI F'!$T$5:$T$72)+SUMIF('MI H'!$D$5:$D$72,CLUBS!$B26,'MI H'!$T$5:$T$72)+SUMIF('CA F'!$D$5:$D$72,CLUBS!$B26,'CA F'!$T$5:$T$72)+SUMIF('CA H'!$D$5:$D$72,CLUBS!$B26,'CA H'!$T$5:$T$72)+SUMIF('JU F'!$D$5:$D$72,CLUBS!$B26,'JU F'!$T$5:$T$72)+SUMIF('JU H'!$D$5:$D$72,CLUBS!$B26,'JU H'!$T$5:$T$72)</f>
        <v>0</v>
      </c>
      <c r="S26" s="26">
        <f>COUNTIFS('MP F'!$D$5:$D$72,CLUBS!$B26,'MP F'!$U$5:$U$72,"&gt;0")+COUNTIFS('MP H'!$D$5:$D$72,CLUBS!$B26,'MP H'!$U$5:$U$72,"&gt;0")+COUNTIFS('PO F'!$D$5:$D$72,CLUBS!$B26,'PO F'!$U$5:$U$72,"&gt;0")+COUNTIFS('PO H'!$D$5:$D$72,CLUBS!$B26,'PO H'!$U$5:$U$72,"&gt;0")+COUNTIFS('PU F'!$D$5:$D$72,CLUBS!$B26,'PU F'!$U$5:$U$72,"&gt;0")+COUNTIFS('PU H'!$D$5:$D$72,CLUBS!$B26,'PU H'!$U$5:$U$72,"&gt;0")+COUNTIFS('BE F'!$D$5:$D$72,CLUBS!$B26,'BE F'!$U$5:$U$72,"&gt;0")+COUNTIFS('BE H'!$D$5:$D$72,CLUBS!$B26,'BE H'!$U$5:$U$72,"&gt;0")+COUNTIFS('MI F'!$D$5:$D$72,CLUBS!$B26,'MI F'!$U$5:$U$72,"&gt;0")+COUNTIFS('MI H'!$D$5:$D$72,CLUBS!$B26,'MI H'!$U$5:$U$72,"&gt;0")+COUNTIFS('CA F'!$D$5:$D$72,CLUBS!$B26,'CA F'!$U$5:$U$72,"&gt;0")+COUNTIFS('CA H'!$D$5:$D$72,CLUBS!$B26,'CA H'!$U$5:$U$72,"&gt;0")+COUNTIFS('JU F'!$D$5:$D$72,CLUBS!$B26,'JU F'!$U$5:$U$72,"&gt;0")+COUNTIFS('JU H'!$D$5:$D$72,CLUBS!$B26,'JU H'!$U$5:$U$72,"&gt;0")</f>
        <v>0</v>
      </c>
      <c r="T26" s="26">
        <f>SUMIF('MP F'!$D$5:$D$72,CLUBS!$B26,'MP F'!$V$5:$V$72)+SUMIF('MP H'!$D$5:$D$72,CLUBS!$B26,'MP H'!$V$5:$V$72)+SUMIF('PO F'!$D$5:$D$72,CLUBS!$B26,'PO F'!$V$5:$V$72)+SUMIF('PO H'!$D$5:$D$72,CLUBS!$B26,'PO H'!$V$5:$V$72)+SUMIF('PU F'!$D$5:$D$72,CLUBS!$B26,'PU F'!$V$5:$V$72)+SUMIF('PU H'!$D$5:$D$72,CLUBS!$B26,'PU H'!$V$5:$V$72)+SUMIF('BE F'!$D$5:$D$72,CLUBS!$B26,'BE F'!$V$5:$V$72)+SUMIF('BE H'!$D$5:$D$72,CLUBS!$B26,'BE H'!$V$5:$V$72)+SUMIF('MI F'!$D$5:$D$72,CLUBS!$B26,'MI F'!$V$5:$V$72)+SUMIF('MI H'!$D$5:$D$72,CLUBS!$B26,'MI H'!$V$5:$V$72)+SUMIF('CA F'!$D$5:$D$72,CLUBS!$B26,'CA F'!$V$5:$V$72)+SUMIF('CA H'!$D$5:$D$72,CLUBS!$B26,'CA H'!$V$5:$V$72)+SUMIF('JU F'!$D$5:$D$72,CLUBS!$B26,'JU F'!$V$5:$V$72)+SUMIF('JU H'!$D$5:$D$72,CLUBS!$B26,'JU H'!$V$5:$V$72)</f>
        <v>0</v>
      </c>
      <c r="U26" s="68">
        <f>COUNTIFS('MP F'!$D$5:$D$72,CLUBS!$B26,'MP F'!$W$5:$W$72,"&gt;0")+COUNTIFS('MP H'!$D$5:$D$72,CLUBS!$B26,'MP H'!$W$5:$W$72,"&gt;0")+COUNTIFS('PO F'!$D$5:$D$72,CLUBS!$B26,'PO F'!$W$5:$W$72,"&gt;0")+COUNTIFS('PO H'!$D$5:$D$72,CLUBS!$B26,'PO H'!$W$5:$W$72,"&gt;0")+COUNTIFS('PU F'!$D$5:$D$72,CLUBS!$B26,'PU F'!$W$5:$W$72,"&gt;0")+COUNTIFS('PU H'!$D$5:$D$72,CLUBS!$B26,'PU H'!$W$5:$W$72,"&gt;0")+COUNTIFS('BE F'!$D$5:$D$72,CLUBS!$B26,'BE F'!$W$5:$W$72,"&gt;0")+COUNTIFS('BE H'!$D$5:$D$72,CLUBS!$B26,'BE H'!$W$5:$W$72,"&gt;0")+COUNTIFS('MI F'!$D$5:$D$72,CLUBS!$B26,'MI F'!$W$5:$W$72,"&gt;0")+COUNTIFS('MI H'!$D$5:$D$72,CLUBS!$B26,'MI H'!$W$5:$W$72,"&gt;0")+COUNTIFS('CA F'!$D$5:$D$72,CLUBS!$B26,'CA F'!$W$5:$W$72,"&gt;0")+COUNTIFS('CA H'!$D$5:$D$72,CLUBS!$B26,'CA H'!$W$5:$W$72,"&gt;0")+COUNTIFS('JU F'!$D$5:$D$72,CLUBS!$B26,'JU F'!$W$5:$W$72,"&gt;0")+COUNTIFS('JU H'!$D$5:$D$72,CLUBS!$B26,'JU H'!$W$5:$W$72,"&gt;0")</f>
        <v>0</v>
      </c>
      <c r="V26" s="68">
        <f>SUMIF('MP F'!$D$5:$D$72,CLUBS!$B26,'MP F'!$X$5:$X$72)+SUMIF('MP H'!$D$5:$D$72,CLUBS!$B26,'MP H'!$X$5:$X$72)+SUMIF('PO F'!$D$5:$D$72,CLUBS!$B26,'PO F'!$X$5:$X$72)+SUMIF('PO H'!$D$5:$D$72,CLUBS!$B26,'PO H'!$X$5:$X$72)+SUMIF('PU F'!$D$5:$D$72,CLUBS!$B26,'PU F'!$X$5:$X$72)+SUMIF('PU H'!$D$5:$D$72,CLUBS!$B26,'PU H'!$X$5:$X$72)+SUMIF('BE F'!$D$5:$D$72,CLUBS!$B26,'BE F'!$X$5:$X$72)+SUMIF('BE H'!$D$5:$D$72,CLUBS!$B26,'BE H'!$X$5:$X$72)+SUMIF('MI F'!$D$5:$D$72,CLUBS!$B26,'MI F'!$X$5:$X$72)+SUMIF('MI H'!$D$5:$D$72,CLUBS!$B26,'MI H'!$X$5:$X$72)+SUMIF('CA F'!$D$5:$D$72,CLUBS!$B26,'CA F'!$X$5:$X$72)+SUMIF('CA H'!$D$5:$D$72,CLUBS!$B26,'CA H'!$X$5:$X$72)+SUMIF('JU F'!$D$5:$D$72,CLUBS!$B26,'JU F'!$X$5:$X$72)+SUMIF('JU H'!$D$5:$D$72,CLUBS!$B26,'JU H'!$X$5:$X$72)</f>
        <v>0</v>
      </c>
      <c r="W26" s="26">
        <f>COUNTIFS('MP F'!$D$5:$D$72,CLUBS!$B26,'MP F'!$Y$5:$Y$72,"&gt;0")+COUNTIFS('MP H'!$D$5:$D$72,CLUBS!$B26,'MP H'!$Y$5:$Y$72,"&gt;0")+COUNTIFS('PO F'!$D$5:$D$72,CLUBS!$B26,'PO F'!$Y$5:$Y$72,"&gt;0")+COUNTIFS('PO H'!$D$5:$D$72,CLUBS!$B26,'PO H'!$Y$5:$Y$72,"&gt;0")+COUNTIFS('PU F'!$D$5:$D$72,CLUBS!$B26,'PU F'!$Y$5:$Y$72,"&gt;0")+COUNTIFS('PU H'!$D$5:$D$72,CLUBS!$B26,'PU H'!$Y$5:$Y$72,"&gt;0")+COUNTIFS('BE F'!$D$5:$D$72,CLUBS!$B26,'BE F'!$Y$5:$Y$72,"&gt;0")+COUNTIFS('BE H'!$D$5:$D$72,CLUBS!$B26,'BE H'!$Y$5:$Y$72,"&gt;0")+COUNTIFS('MI F'!$D$5:$D$72,CLUBS!$B26,'MI F'!$Y$5:$Y$72,"&gt;0")+COUNTIFS('MI H'!$D$5:$D$72,CLUBS!$B26,'MI H'!$Y$5:$Y$72,"&gt;0")+COUNTIFS('CA F'!$D$5:$D$72,CLUBS!$B26,'CA F'!$Y$5:$Y$72,"&gt;0")+COUNTIFS('CA H'!$D$5:$D$72,CLUBS!$B26,'CA H'!$Y$5:$Y$72,"&gt;0")+COUNTIFS('JU F'!$D$5:$D$72,CLUBS!$B26,'JU F'!$Y$5:$Y$72,"&gt;0")+COUNTIFS('JU H'!$D$5:$D$72,CLUBS!$B26,'JU H'!$Y$5:$Y$72,"&gt;0")</f>
        <v>0</v>
      </c>
      <c r="X26" s="26">
        <f>SUMIF('MP F'!$D$5:$D$72,CLUBS!$B26,'MP F'!$Z$5:$Z$72)+SUMIF('MP H'!$D$5:$D$72,CLUBS!$B26,'MP H'!$Z$5:$Z$72)+SUMIF('PO F'!$D$5:$D$72,CLUBS!$B26,'PO F'!$Z$5:$Z$72)+SUMIF('PO H'!$D$5:$D$72,CLUBS!$B26,'PO H'!$Z$5:$Z$72)+SUMIF('PU F'!$D$5:$D$72,CLUBS!$B26,'PU F'!$Z$5:$Z$72)+SUMIF('PU H'!$D$5:$D$72,CLUBS!$B26,'PU H'!$Z$5:$Z$72)+SUMIF('BE F'!$D$5:$D$72,CLUBS!$B26,'BE F'!$Z$5:$Z$72)+SUMIF('BE H'!$D$5:$D$72,CLUBS!$B26,'BE H'!$Z$5:$Z$72)+SUMIF('MI F'!$D$5:$D$72,CLUBS!$B26,'MI F'!$Z$5:$Z$72)+SUMIF('MI H'!$D$5:$D$72,CLUBS!$B26,'MI H'!$Z$5:$Z$72)+SUMIF('CA F'!$D$5:$D$72,CLUBS!$B26,'CA F'!$Z$5:$Z$72)+SUMIF('CA H'!$D$5:$D$72,CLUBS!$B26,'CA H'!$Z$5:$Z$72)+SUMIF('JU F'!$D$5:$D$72,CLUBS!$B26,'JU F'!$Z$5:$Z$72)+SUMIF('JU H'!$D$5:$D$72,CLUBS!$B26,'JU H'!$Z$5:$Z$72)</f>
        <v>0</v>
      </c>
      <c r="Y26" s="26">
        <f>COUNTIFS('MP F'!$D$5:$D$72,CLUBS!$B26,'MP F'!$AA$5:$AA$72,"&gt;0")+COUNTIFS('MP H'!$D$5:$D$72,CLUBS!$B26,'MP H'!$AA$5:$AA$72,"&gt;0")+COUNTIFS('PO F'!$D$5:$D$72,CLUBS!$B26,'PO F'!$AA$5:$AA$72,"&gt;0")+COUNTIFS('PO H'!$D$5:$D$72,CLUBS!$B26,'PO H'!$AA$5:$AA$72,"&gt;0")+COUNTIFS('PU F'!$D$5:$D$72,CLUBS!$B26,'PU F'!$AA$5:$AA$72,"&gt;0")+COUNTIFS('PU H'!$D$5:$D$72,CLUBS!$B26,'PU H'!$AA$5:$AA$72,"&gt;0")+COUNTIFS('BE F'!$D$5:$D$72,CLUBS!$B26,'BE F'!$AA$5:$AA$72,"&gt;0")+COUNTIFS('BE H'!$D$5:$D$72,CLUBS!$B26,'BE H'!$AA$5:$AA$72,"&gt;0")+COUNTIFS('MI F'!$D$5:$D$72,CLUBS!$B26,'MI F'!$AA$5:$AA$72,"&gt;0")+COUNTIFS('MI H'!$D$5:$D$72,CLUBS!$B26,'MI H'!$AA$5:$AA$72,"&gt;0")+COUNTIFS('CA F'!$D$5:$D$72,CLUBS!$B26,'CA F'!$AA$5:$AA$72,"&gt;0")+COUNTIFS('CA H'!$D$5:$D$72,CLUBS!$B26,'CA H'!$AA$5:$AA$72,"&gt;0")+COUNTIFS('JU F'!$D$5:$D$72,CLUBS!$B26,'JU F'!$AA$5:$AA$72,"&gt;0")+COUNTIFS('JU H'!$D$5:$D$72,CLUBS!$B26,'JU H'!$AA$5:$AA$72,"&gt;0")</f>
        <v>0</v>
      </c>
      <c r="Z26" s="26">
        <f>SUMIF('MP F'!$D$5:$D$72,CLUBS!$B26,'MP F'!$AB$5:$AB$72)+SUMIF('MP H'!$D$5:$D$72,CLUBS!$B26,'MP H'!$AB$5:$AB$72)+SUMIF('PO F'!$D$5:$D$72,CLUBS!$B26,'PO F'!$AB$5:$AB$72)+SUMIF('PO H'!$D$5:$D$72,CLUBS!$B26,'PO H'!$AB$5:$AB$72)+SUMIF('PU F'!$D$5:$D$72,CLUBS!$B26,'PU F'!$AB$5:$AB$72)+SUMIF('PU H'!$D$5:$D$72,CLUBS!$B26,'PU H'!$AB$5:$AB$72)+SUMIF('BE F'!$D$5:$D$72,CLUBS!$B26,'BE F'!$AB$5:$AB$72)+SUMIF('BE H'!$D$5:$D$72,CLUBS!$B26,'BE H'!$AB$5:$AB$72)+SUMIF('MI F'!$D$5:$D$72,CLUBS!$B26,'MI F'!$AB$5:$AB$72)+SUMIF('MI H'!$D$5:$D$72,CLUBS!$B26,'MI H'!$AB$5:$AB$72)+SUMIF('CA F'!$D$5:$D$72,CLUBS!$B26,'CA F'!$AB$5:$AB$72)+SUMIF('CA H'!$D$5:$D$72,CLUBS!$B26,'CA H'!$AB$5:$AB$72)+SUMIF('JU F'!$D$5:$D$72,CLUBS!$B26,'JU F'!$AB$5:$AB$72)+SUMIF('JU H'!$D$5:$D$72,CLUBS!$B26,'JU H'!$AB$5:$AB$72)</f>
        <v>0</v>
      </c>
      <c r="AA26" s="26">
        <f>COUNTIFS('MP F'!$D$5:$D$72,CLUBS!$B26,'MP F'!$AC$5:$AC$72,"&gt;0")+COUNTIFS('MP H'!$D$5:$D$72,CLUBS!$B26,'MP H'!$AC$5:$AC$72,"&gt;0")+COUNTIFS('PO F'!$D$5:$D$72,CLUBS!$B26,'PO F'!$AC$5:$AC$72,"&gt;0")+COUNTIFS('PO H'!$D$5:$D$72,CLUBS!$B26,'PO H'!$AC$5:$AC$72,"&gt;0")+COUNTIFS('PU F'!$D$5:$D$72,CLUBS!$B26,'PU F'!$AC$5:$AC$72,"&gt;0")+COUNTIFS('PU H'!$D$5:$D$72,CLUBS!$B26,'PU H'!$AC$5:$AC$72,"&gt;0")+COUNTIFS('BE F'!$D$5:$D$72,CLUBS!$B26,'BE F'!$AC$5:$AC$72,"&gt;0")+COUNTIFS('BE H'!$D$5:$D$72,CLUBS!$B26,'BE H'!$AC$5:$AC$72,"&gt;0")+COUNTIFS('MI F'!$D$5:$D$72,CLUBS!$B26,'MI F'!$AC$5:$AC$72,"&gt;0")+COUNTIFS('MI H'!$D$5:$D$72,CLUBS!$B26,'MI H'!$AC$5:$AC$72,"&gt;0")+COUNTIFS('CA F'!$D$5:$D$72,CLUBS!$B26,'CA F'!$AC$5:$AC$72,"&gt;0")+COUNTIFS('CA H'!$D$5:$D$72,CLUBS!$B26,'CA H'!$AC$5:$AC$72,"&gt;0")+COUNTIFS('JU F'!$D$5:$D$72,CLUBS!$B26,'JU F'!$AC$5:$AC$72,"&gt;0")+COUNTIFS('JU H'!$D$5:$D$72,CLUBS!$B26,'JU H'!$AC$5:$AC$72,"&gt;0")</f>
        <v>0</v>
      </c>
      <c r="AB26" s="26">
        <f>SUMIF('MP F'!$D$5:$D$72,CLUBS!$B26,'MP F'!$AD$5:$AD$72)+SUMIF('MP H'!$D$5:$D$72,CLUBS!$B26,'MP H'!$AD$5:$AD$72)+SUMIF('PO F'!$D$5:$D$72,CLUBS!$B26,'PO F'!$AD$5:$AD$72)+SUMIF('PO H'!$D$5:$D$72,CLUBS!$B26,'PO H'!$AD$5:$AD$72)+SUMIF('PU F'!$D$5:$D$72,CLUBS!$B26,'PU F'!$AD$5:$AD$72)+SUMIF('PU H'!$D$5:$D$72,CLUBS!$B26,'PU H'!$AD$5:$AD$72)+SUMIF('BE F'!$D$5:$D$72,CLUBS!$B26,'BE F'!$AD$5:$AD$72)+SUMIF('BE H'!$D$5:$D$72,CLUBS!$B26,'BE H'!$AD$5:$AD$72)+SUMIF('MI F'!$D$5:$D$72,CLUBS!$B26,'MI F'!$AD$5:$AD$72)+SUMIF('MI H'!$D$5:$D$72,CLUBS!$B26,'MI H'!$AD$5:$AD$72)+SUMIF('CA F'!$D$5:$D$72,CLUBS!$B26,'CA F'!$AD$5:$AD$72)+SUMIF('CA H'!$D$5:$D$72,CLUBS!$B26,'CA H'!$AD$5:$AD$72)+SUMIF('JU F'!$D$5:$D$72,CLUBS!$B26,'JU F'!$AD$5:$AD$72)+SUMIF('JU H'!$D$5:$D$72,CLUBS!$B26,'JU H'!$AD$5:$AD$72)</f>
        <v>0</v>
      </c>
      <c r="AC26" s="26">
        <f>COUNTIFS('MP F'!$D$5:$D$72,CLUBS!$B26,'MP F'!$AE$5:$AE$72,"&gt;0")+COUNTIFS('MP H'!$D$5:$D$72,CLUBS!$B26,'MP H'!$AE$5:$AE$72,"&gt;0")+COUNTIFS('PO F'!$D$5:$D$72,CLUBS!$B26,'PO F'!$AE$5:$AE$72,"&gt;0")+COUNTIFS('PO H'!$D$5:$D$72,CLUBS!$B26,'PO H'!$AE$5:$AE$72,"&gt;0")+COUNTIFS('PU F'!$D$5:$D$72,CLUBS!$B26,'PU F'!$AE$5:$AE$72,"&gt;0")+COUNTIFS('PU H'!$D$5:$D$72,CLUBS!$B26,'PU H'!$AE$5:$AE$72,"&gt;0")+COUNTIFS('BE F'!$D$5:$D$72,CLUBS!$B26,'BE F'!$AE$5:$AE$72,"&gt;0")+COUNTIFS('BE H'!$D$5:$D$72,CLUBS!$B26,'BE H'!$AE$5:$AE$72,"&gt;0")+COUNTIFS('MI F'!$D$5:$D$72,CLUBS!$B26,'MI F'!$AE$5:$AE$72,"&gt;0")+COUNTIFS('MI H'!$D$5:$D$72,CLUBS!$B26,'MI H'!$AE$5:$AE$72,"&gt;0")+COUNTIFS('CA F'!$D$5:$D$72,CLUBS!$B26,'CA F'!$AE$5:$AE$72,"&gt;0")+COUNTIFS('CA H'!$D$5:$D$72,CLUBS!$B26,'CA H'!$AE$5:$AE$72,"&gt;0")+COUNTIFS('JU F'!$D$5:$D$72,CLUBS!$B26,'JU F'!$AE$5:$AE$72,"&gt;0")+COUNTIFS('JU H'!$D$5:$D$72,CLUBS!$B26,'JU H'!$AE$5:$AE$72,"&gt;0")</f>
        <v>0</v>
      </c>
      <c r="AD26" s="26">
        <f>SUMIF('MP F'!$D$5:$D$72,CLUBS!$B26,'MP F'!$AF$5:$AF$72)+SUMIF('MP H'!$D$5:$D$72,CLUBS!$B26,'MP H'!$AF$5:$AF$72)+SUMIF('PO F'!$D$5:$D$72,CLUBS!$B26,'PO F'!$AF$5:$AF$72)+SUMIF('PO H'!$D$5:$D$72,CLUBS!$B26,'PO H'!$AF$5:$AF$72)+SUMIF('PU F'!$D$5:$D$72,CLUBS!$B26,'PU F'!$AF$5:$AF$72)+SUMIF('PU H'!$D$5:$D$72,CLUBS!$B26,'PU H'!$AF$5:$AF$72)+SUMIF('BE F'!$D$5:$D$72,CLUBS!$B26,'BE F'!$AF$5:$AF$72)+SUMIF('BE H'!$D$5:$D$72,CLUBS!$B26,'BE H'!$AF$5:$AF$72)+SUMIF('MI F'!$D$5:$D$72,CLUBS!$B26,'MI F'!$AF$5:$AF$72)+SUMIF('MI H'!$D$5:$D$72,CLUBS!$B26,'MI H'!$AF$5:$AF$72)+SUMIF('CA F'!$D$5:$D$72,CLUBS!$B26,'CA F'!$AF$5:$AF$72)+SUMIF('CA H'!$D$5:$D$72,CLUBS!$B26,'CA H'!$AF$5:$AF$72)+SUMIF('JU F'!$D$5:$D$72,CLUBS!$B26,'JU F'!$AF$5:$AF$72)+SUMIF('JU H'!$D$5:$D$72,CLUBS!$B26,'JU H'!$AF$5:$AF$72)</f>
        <v>0</v>
      </c>
      <c r="AE26" s="26">
        <f>COUNTIFS('MP F'!$D$5:$D$72,CLUBS!$B26,'MP F'!$AG$5:$AG$72,"&gt;0")+COUNTIFS('MP H'!$D$5:$D$72,CLUBS!$B26,'MP H'!$AG$5:$AG$72,"&gt;0")+COUNTIFS('PO F'!$D$5:$D$72,CLUBS!$B26,'PO F'!$AG$5:$AG$72,"&gt;0")+COUNTIFS('PO H'!$D$5:$D$72,CLUBS!$B26,'PO H'!$AG$5:$AG$72,"&gt;0")+COUNTIFS('PU F'!$D$5:$D$72,CLUBS!$B26,'PU F'!$AG$5:$AG$72,"&gt;0")+COUNTIFS('PU H'!$D$5:$D$72,CLUBS!$B26,'PU H'!$AG$5:$AG$72,"&gt;0")+COUNTIFS('BE F'!$D$5:$D$72,CLUBS!$B26,'BE F'!$AG$5:$AG$72,"&gt;0")+COUNTIFS('BE H'!$D$5:$D$72,CLUBS!$B26,'BE H'!$AG$5:$AG$72,"&gt;0")+COUNTIFS('MI F'!$D$5:$D$72,CLUBS!$B26,'MI F'!$AG$5:$AG$72,"&gt;0")+COUNTIFS('MI H'!$D$5:$D$72,CLUBS!$B26,'MI H'!$AG$5:$AG$72,"&gt;0")+COUNTIFS('CA F'!$D$5:$D$72,CLUBS!$B26,'CA F'!$AG$5:$AG$72,"&gt;0")+COUNTIFS('CA H'!$D$5:$D$72,CLUBS!$B26,'CA H'!$AG$5:$AG$72,"&gt;0")+COUNTIFS('JU F'!$D$5:$D$72,CLUBS!$B26,'JU F'!$AG$5:$AG$72,"&gt;0")+COUNTIFS('JU H'!$D$5:$D$72,CLUBS!$B26,'JU H'!$AG$5:$AG$72,"&gt;0")</f>
        <v>0</v>
      </c>
      <c r="AF26" s="26">
        <f>SUMIF('MP F'!$D$5:$D$72,CLUBS!$B26,'MP F'!$AH$5:$AH$72)+SUMIF('MP H'!$D$5:$D$72,CLUBS!$B26,'MP H'!$AH$5:$AH$72)+SUMIF('PO F'!$D$5:$D$72,CLUBS!$B26,'PO F'!$AH$5:$AH$72)+SUMIF('PO H'!$D$5:$D$72,CLUBS!$B26,'PO H'!$AH$5:$AH$72)+SUMIF('PU F'!$D$5:$D$72,CLUBS!$B26,'PU F'!$AH$5:$AH$72)+SUMIF('PU H'!$D$5:$D$72,CLUBS!$B26,'PU H'!$AH$5:$AH$72)+SUMIF('BE F'!$D$5:$D$72,CLUBS!$B26,'BE F'!$AH$5:$AH$72)+SUMIF('BE H'!$D$5:$D$72,CLUBS!$B26,'BE H'!$AH$5:$AH$72)+SUMIF('MI F'!$D$5:$D$72,CLUBS!$B26,'MI F'!$AH$5:$AH$72)+SUMIF('MI H'!$D$5:$D$72,CLUBS!$B26,'MI H'!$AH$5:$AH$72)+SUMIF('CA F'!$D$5:$D$72,CLUBS!$B26,'CA F'!$AH$5:$AH$72)+SUMIF('CA H'!$D$5:$D$72,CLUBS!$B26,'CA H'!$AH$5:$AH$72)+SUMIF('JU F'!$D$5:$D$72,CLUBS!$B26,'JU F'!$AH$5:$AH$72)+SUMIF('JU H'!$D$5:$D$72,CLUBS!$B26,'JU H'!$AH$5:$AH$72)</f>
        <v>0</v>
      </c>
      <c r="AG26" s="16">
        <f t="shared" si="1"/>
        <v>0</v>
      </c>
      <c r="AH26" s="28">
        <f t="shared" si="2"/>
        <v>0</v>
      </c>
      <c r="AI26" s="29">
        <f t="shared" si="3"/>
        <v>0</v>
      </c>
      <c r="AJ26" s="14">
        <f>COUNTIF('Licenciés Jeunes 2023'!F:F,CLUBS!B26)</f>
        <v>0</v>
      </c>
      <c r="AK26" s="27">
        <f t="shared" si="4"/>
        <v>0</v>
      </c>
      <c r="AL26" s="22"/>
    </row>
    <row r="27" spans="1:38" ht="13.5">
      <c r="A27" s="34">
        <f t="shared" si="0"/>
        <v>15</v>
      </c>
      <c r="B27" s="64" t="s">
        <v>37</v>
      </c>
      <c r="C27" s="14">
        <f>COUNTIFS('MP F'!$D$5:$D$72,CLUBS!$B27,'MP F'!$E$5:$E$72,"&gt;0")+COUNTIFS('MP H'!$D$5:$D$72,CLUBS!$B27,'MP H'!$E$5:$E$72,"&gt;0")+COUNTIFS('PO F'!$D$5:$D$72,CLUBS!$B27,'PO F'!$E$5:$E$72,"&gt;0")+COUNTIFS('PO H'!$D$5:$D$72,CLUBS!$B27,'PO H'!$E$5:$E$72,"&gt;0")+COUNTIFS('PU F'!$D$5:$D$72,CLUBS!$B27,'PU F'!$E$5:$E$72,"&gt;0")+COUNTIFS('PU H'!$D$5:$D$72,CLUBS!$B27,'PU H'!$E$5:$E$72,"&gt;0")+COUNTIFS('BE F'!$D$5:$D$72,CLUBS!$B27,'BE F'!$E$5:$E$72,"&gt;0")+COUNTIFS('BE H'!$D$5:$D$72,CLUBS!$B27,'BE H'!$E$5:$E$72,"&gt;0")+COUNTIFS('MI F'!$D$5:$D$72,CLUBS!$B27,'MI F'!$E$5:$E$72,"&gt;0")+COUNTIFS('MI H'!$D$5:$D$72,CLUBS!$B27,'MI H'!$E$5:$E$72,"&gt;0")+COUNTIFS('CA F'!$D$5:$D$72,CLUBS!$B27,'CA F'!$E$5:$E$72,"&gt;0")+COUNTIFS('CA H'!$D$5:$D$72,CLUBS!$B27,'CA H'!$E$5:$E$72,"&gt;0")+COUNTIFS('JU F'!$D$5:$D$72,CLUBS!$B27,'JU F'!$E$5:$E$72,"&gt;0")+COUNTIFS('JU H'!$D$5:$D$72,CLUBS!$B27,'JU H'!$E$5:$E$72,"&gt;0")</f>
        <v>0</v>
      </c>
      <c r="D27" s="27">
        <f>SUMIF('MP F'!$D$5:$D$72,CLUBS!$B27,'MP F'!$F$5:$F$72)+SUMIF('MP H'!$D$5:$D$72,CLUBS!$B27,'MP H'!$F$5:$F$72)+SUMIF('PO F'!$D$5:$D$72,CLUBS!$B27,'PO F'!$F$5:$F$72)+SUMIF('PO H'!$D$5:$D$72,CLUBS!$B27,'PO H'!$F$5:$F$72)+SUMIF('PU F'!$D$5:$D$72,CLUBS!$B27,'PU F'!$F$5:$F$72)+SUMIF('PU H'!$D$5:$D$72,CLUBS!$B27,'PU H'!$F$5:$F$72)+SUMIF('BE F'!$D$5:$D$72,CLUBS!$B27,'BE F'!$F$5:$F$72)+SUMIF('BE H'!$D$5:$D$72,CLUBS!$B27,'BE H'!$F$5:$F$72)+SUMIF('MI F'!$D$5:$D$72,CLUBS!$B27,'MI F'!$F$5:$F$72)+SUMIF('MI H'!$D$5:$D$72,CLUBS!$B27,'MI H'!$F$5:$F$72)+SUMIF('CA F'!$D$5:$D$72,CLUBS!$B27,'CA F'!$F$5:$F$72)+SUMIF('CA H'!$D$5:$D$72,CLUBS!$B27,'CA H'!$F$5:$F$72)+SUMIF('JU F'!$D$5:$D$72,CLUBS!$B27,'JU F'!$F$5:$F$72)+SUMIF('JU H'!$D$5:$D$72,CLUBS!$B27,'JU H'!$F$5:$F$72)</f>
        <v>0</v>
      </c>
      <c r="E27" s="68">
        <f>COUNTIFS('MP F'!$D$5:$D$72,CLUBS!$B27,'MP F'!$G$5:$G$72,"&gt;0")+COUNTIFS('MP H'!$D$5:$D$72,CLUBS!$B27,'MP H'!$G$5:$G$72,"&gt;0")+COUNTIFS('PO F'!$D$5:$D$72,CLUBS!$B27,'PO F'!$G$5:$G$72,"&gt;0")+COUNTIFS('PO H'!$D$5:$D$72,CLUBS!$B27,'PO H'!$G$5:$G$72,"&gt;0")+COUNTIFS('PU F'!$D$5:$D$72,CLUBS!$B27,'PU F'!$G$5:$G$72,"&gt;0")+COUNTIFS('PU H'!$D$5:$D$72,CLUBS!$B27,'PU H'!$G$5:$G$72,"&gt;0")+COUNTIFS('BE F'!$D$5:$D$72,CLUBS!$B27,'BE F'!$G$5:$G$72,"&gt;0")+COUNTIFS('BE H'!$D$5:$D$72,CLUBS!$B27,'BE H'!$G$5:$G$72,"&gt;0")+COUNTIFS('MI F'!$D$5:$D$72,CLUBS!$B27,'MI F'!$G$5:$G$72,"&gt;0")+COUNTIFS('MI H'!$D$5:$D$72,CLUBS!$B27,'MI H'!$G$5:$G$72,"&gt;0")+COUNTIFS('CA F'!$D$5:$D$72,CLUBS!$B27,'CA F'!$G$5:$G$72,"&gt;0")+COUNTIFS('CA H'!$D$5:$D$72,CLUBS!$B27,'CA H'!$G$5:$G$72,"&gt;0")+COUNTIFS('JU F'!$D$5:$D$72,CLUBS!$B27,'JU F'!$G$5:$G$72,"&gt;0")+COUNTIFS('JU H'!$D$5:$D$72,CLUBS!$B27,'JU H'!$G$5:$G$72,"&gt;0")</f>
        <v>0</v>
      </c>
      <c r="F27" s="69">
        <f>SUMIF('MP F'!$D$5:$D$72,CLUBS!$B27,'MP F'!$H$5:$H$72)+SUMIF('MP H'!$D$5:$D$72,CLUBS!$B27,'MP H'!$H$5:$H$72)+SUMIF('PO F'!$D$5:$D$72,CLUBS!$B27,'PO F'!$H$5:$H$72)+SUMIF('PO H'!$D$5:$D$72,CLUBS!$B27,'PO H'!$H$5:$H$72)+SUMIF('PU F'!$D$5:$D$72,CLUBS!$B27,'PU F'!$H$5:$H$72)+SUMIF('PU H'!$D$5:$D$72,CLUBS!$B27,'PU H'!$H$5:$H$72)+SUMIF('BE F'!$D$5:$D$72,CLUBS!$B27,'BE F'!$H$5:$H$72)+SUMIF('BE H'!$D$5:$D$72,CLUBS!$B27,'BE H'!$H$5:$H$72)+SUMIF('MI F'!$D$5:$D$72,CLUBS!$B27,'MI F'!$H$5:$H$72)+SUMIF('MI H'!$D$5:$D$72,CLUBS!$B27,'MI H'!$H$5:$H$72)+SUMIF('CA F'!$D$5:$D$72,CLUBS!$B27,'CA F'!$H$5:$H$72)+SUMIF('CA H'!$D$5:$D$72,CLUBS!$B27,'CA H'!$H$5:$H$72)+SUMIF('JU F'!$D$5:$D$72,CLUBS!$B27,'JU F'!$H$5:$H$72)+SUMIF('JU H'!$D$5:$D$72,CLUBS!$B27,'JU H'!$H$5:$H$72)</f>
        <v>0</v>
      </c>
      <c r="G27" s="14">
        <f>COUNTIFS('MP F'!$D$5:$D$72,CLUBS!$B27,'MP F'!$I$5:$I$72,"&gt;0")+COUNTIFS('MP H'!$D$5:$D$72,CLUBS!$B27,'MP H'!$I$5:$I$72,"&gt;0")+COUNTIFS('PO F'!$D$5:$D$72,CLUBS!$B27,'PO F'!$I$5:$I$72,"&gt;0")+COUNTIFS('PO H'!$D$5:$D$72,CLUBS!$B27,'PO H'!$I$5:$I$72,"&gt;0")+COUNTIFS('PU F'!$D$5:$D$72,CLUBS!$B27,'PU F'!$I$5:$I$72,"&gt;0")+COUNTIFS('PU H'!$D$5:$D$72,CLUBS!$B27,'PU H'!$I$5:$I$72,"&gt;0")+COUNTIFS('BE F'!$D$5:$D$72,CLUBS!$B27,'BE F'!$I$5:$I$72,"&gt;0")+COUNTIFS('BE H'!$D$5:$D$72,CLUBS!$B27,'BE H'!$I$5:$I$72,"&gt;0")+COUNTIFS('MI F'!$D$5:$D$72,CLUBS!$B27,'MI F'!$I$5:$I$72,"&gt;0")+COUNTIFS('MI H'!$D$5:$D$72,CLUBS!$B27,'MI H'!$I$5:$I$72,"&gt;0")+COUNTIFS('CA F'!$D$5:$D$72,CLUBS!$B27,'CA F'!$I$5:$I$72,"&gt;0")+COUNTIFS('CA H'!$D$5:$D$72,CLUBS!$B27,'CA H'!$I$5:$I$72,"&gt;0")+COUNTIFS('JU F'!$D$5:$D$72,CLUBS!$B27,'JU F'!$I$5:$I$72,"&gt;0")+COUNTIFS('JU H'!$D$5:$D$72,CLUBS!$B27,'JU H'!$I$5:$I$72,"&gt;0")</f>
        <v>0</v>
      </c>
      <c r="H27" s="26">
        <f>SUMIF('MP F'!$D$5:$D$72,CLUBS!$B27,'MP F'!$J$5:$J$72)+SUMIF('MP H'!$D$5:$D$72,CLUBS!$B27,'MP H'!$J$5:$J$72)+SUMIF('PO F'!$D$5:$D$72,CLUBS!$B27,'PO F'!$J$5:$J$72)+SUMIF('PO H'!$D$5:$D$72,CLUBS!$B27,'PO H'!$J$5:$J$72)+SUMIF('PU F'!$D$5:$D$72,CLUBS!$B27,'PU F'!$J$5:$J$72)+SUMIF('PU H'!$D$5:$D$72,CLUBS!$B27,'PU H'!$J$5:$J$72)+SUMIF('BE F'!$D$5:$D$72,CLUBS!$B27,'BE F'!$J$5:$J$72)+SUMIF('BE H'!$D$5:$D$72,CLUBS!$B27,'BE H'!$J$5:$J$72)+SUMIF('MI F'!$D$5:$D$72,CLUBS!$B27,'MI F'!$J$5:$J$72)+SUMIF('MI H'!$D$5:$D$72,CLUBS!$B27,'MI H'!$J$5:$J$72)+SUMIF('CA F'!$D$5:$D$72,CLUBS!$B27,'CA F'!$J$5:$J$72)+SUMIF('CA H'!$D$5:$D$72,CLUBS!$B27,'CA H'!$J$5:$J$72)+SUMIF('JU F'!$D$5:$D$72,CLUBS!$B27,'JU F'!$J$5:$J$72)+SUMIF('JU H'!$D$5:$D$72,CLUBS!$B27,'JU H'!$J$5:$J$72)</f>
        <v>0</v>
      </c>
      <c r="I27" s="68">
        <f>COUNTIFS('MP F'!$D$5:$D$72,CLUBS!$B27,'MP F'!$K$5:$K$72,"&gt;0")+COUNTIFS('MP H'!$D$5:$D$72,CLUBS!$B27,'MP H'!$K$5:$K$72,"&gt;0")+COUNTIFS('PO F'!$D$5:$D$72,CLUBS!$B27,'PO F'!$K$5:$K$72,"&gt;0")+COUNTIFS('PO H'!$D$5:$D$72,CLUBS!$B27,'PO H'!$K$5:$K$72,"&gt;0")+COUNTIFS('PU F'!$D$5:$D$72,CLUBS!$B27,'PU F'!$K$5:$K$72,"&gt;0")+COUNTIFS('PU H'!$D$5:$D$72,CLUBS!$B27,'PU H'!$K$5:$K$72,"&gt;0")+COUNTIFS('BE F'!$D$5:$D$72,CLUBS!$B27,'BE F'!$K$5:$K$72,"&gt;0")+COUNTIFS('BE H'!$D$5:$D$72,CLUBS!$B27,'BE H'!$K$5:$K$72,"&gt;0")+COUNTIFS('MI F'!$D$5:$D$72,CLUBS!$B27,'MI F'!$K$5:$K$72,"&gt;0")+COUNTIFS('MI H'!$D$5:$D$72,CLUBS!$B27,'MI H'!$K$5:$K$72,"&gt;0")+COUNTIFS('CA F'!$D$5:$D$72,CLUBS!$B27,'CA F'!$K$5:$K$72,"&gt;0")+COUNTIFS('CA H'!$D$5:$D$72,CLUBS!$B27,'CA H'!$K$5:$K$72,"&gt;0")+COUNTIFS('JU F'!$D$5:$D$72,CLUBS!$B27,'JU F'!$K$5:$K$72,"&gt;0")+COUNTIFS('JU H'!$D$5:$D$72,CLUBS!$B27,'JU H'!$K$5:$K$72,"&gt;0")</f>
        <v>0</v>
      </c>
      <c r="J27" s="68">
        <f>SUMIF('MP F'!$D$5:$D$72,CLUBS!$B27,'MP F'!$L$5:$L$72)+SUMIF('MP H'!$D$5:$D$72,CLUBS!$B27,'MP H'!$L$5:$L$72)+SUMIF('PO F'!$D$5:$D$72,CLUBS!$B27,'PO F'!$L$5:$L$72)+SUMIF('PO H'!$D$5:$D$72,CLUBS!$B27,'PO H'!$L$5:$L$72)+SUMIF('PU F'!$D$5:$D$72,CLUBS!$B27,'PU F'!$L$5:$L$72)+SUMIF('PU H'!$D$5:$D$72,CLUBS!$B27,'PU H'!$L$5:$L$72)+SUMIF('BE F'!$D$5:$D$72,CLUBS!$B27,'BE F'!$L$5:$L$72)+SUMIF('BE H'!$D$5:$D$72,CLUBS!$B27,'BE H'!$L$5:$L$72)+SUMIF('MI F'!$D$5:$D$72,CLUBS!$B27,'MI F'!$L$5:$L$72)+SUMIF('MI H'!$D$5:$D$72,CLUBS!$B27,'MI H'!$L$5:$L$72)+SUMIF('CA F'!$D$5:$D$72,CLUBS!$B27,'CA F'!$L$5:$L$72)+SUMIF('CA H'!$D$5:$D$72,CLUBS!$B27,'CA H'!$L$5:$L$72)+SUMIF('JU F'!$D$5:$D$72,CLUBS!$B27,'JU F'!$L$5:$L$72)+SUMIF('JU H'!$D$5:$D$72,CLUBS!$B27,'JU H'!$L$5:$L$72)</f>
        <v>0</v>
      </c>
      <c r="K27" s="26">
        <f>COUNTIFS('MP F'!$D$5:$D$72,CLUBS!$B27,'MP F'!$M$5:$M$72,"&gt;0")+COUNTIFS('MP H'!$D$5:$D$72,CLUBS!$B27,'MP H'!$M$5:$M$72,"&gt;0")+COUNTIFS('PO F'!$D$5:$D$72,CLUBS!$B27,'PO F'!$M$5:$M$72,"&gt;0")+COUNTIFS('PO H'!$D$5:$D$72,CLUBS!$B27,'PO H'!$M$5:$M$72,"&gt;0")+COUNTIFS('PU F'!$D$5:$D$72,CLUBS!$B27,'PU F'!$M$5:$M$72,"&gt;0")+COUNTIFS('PU H'!$D$5:$D$72,CLUBS!$B27,'PU H'!$M$5:$M$72,"&gt;0")+COUNTIFS('BE F'!$D$5:$D$72,CLUBS!$B27,'BE F'!$M$5:$M$72,"&gt;0")+COUNTIFS('BE H'!$D$5:$D$72,CLUBS!$B27,'BE H'!$M$5:$M$72,"&gt;0")+COUNTIFS('MI F'!$D$5:$D$72,CLUBS!$B27,'MI F'!$M$5:$M$72,"&gt;0")+COUNTIFS('MI H'!$D$5:$D$72,CLUBS!$B27,'MI H'!$M$5:$M$72,"&gt;0")+COUNTIFS('CA F'!$D$5:$D$72,CLUBS!$B27,'CA F'!$M$5:$M$72,"&gt;0")+COUNTIFS('CA H'!$D$5:$D$72,CLUBS!$B27,'CA H'!$M$5:$M$72,"&gt;0")+COUNTIFS('JU F'!$D$5:$D$72,CLUBS!$B27,'JU F'!$M$5:$M$72,"&gt;0")+COUNTIFS('JU H'!$D$5:$D$72,CLUBS!$B27,'JU H'!$M$5:$M$72,"&gt;0")</f>
        <v>0</v>
      </c>
      <c r="L27" s="26">
        <f>SUMIF('MP F'!$D$5:$D$72,CLUBS!$B27,'MP F'!$N$5:$N$72)+SUMIF('MP H'!$D$5:$D$72,CLUBS!$B27,'MP H'!$N$5:$N$72)+SUMIF('PO F'!$D$5:$D$72,CLUBS!$B27,'PO F'!$N$5:$N$72)+SUMIF('PO H'!$D$5:$D$72,CLUBS!$B27,'PO H'!$N$5:$N$72)+SUMIF('PU F'!$D$5:$D$72,CLUBS!$B27,'PU F'!$N$5:$N$72)+SUMIF('PU H'!$D$5:$D$72,CLUBS!$B27,'PU H'!$N$5:$N$72)+SUMIF('BE F'!$D$5:$D$72,CLUBS!$B27,'BE F'!$N$5:$N$72)+SUMIF('BE H'!$D$5:$D$72,CLUBS!$B27,'BE H'!$N$5:$N$72)+SUMIF('MI F'!$D$5:$D$72,CLUBS!$B27,'MI F'!$N$5:$N$72)+SUMIF('MI H'!$D$5:$D$72,CLUBS!$B27,'MI H'!$N$5:$N$72)+SUMIF('CA F'!$D$5:$D$72,CLUBS!$B27,'CA F'!$N$5:$N$72)+SUMIF('CA H'!$D$5:$D$72,CLUBS!$B27,'CA H'!$N$5:$N$72)+SUMIF('JU F'!$D$5:$D$72,CLUBS!$B27,'JU F'!$N$5:$N$72)+SUMIF('JU H'!$D$5:$D$72,CLUBS!$B27,'JU H'!$N$5:$N$72)</f>
        <v>0</v>
      </c>
      <c r="M27" s="68">
        <f>COUNTIFS('MP F'!$D$5:$D$72,CLUBS!$B27,'MP F'!$O$5:$O$72,"&gt;0")+COUNTIFS('MP H'!$D$5:$D$72,CLUBS!$B27,'MP H'!$O$5:$O$72,"&gt;0")+COUNTIFS('PO F'!$D$5:$D$72,CLUBS!$B27,'PO F'!$O$5:$O$72,"&gt;0")+COUNTIFS('PO H'!$D$5:$D$72,CLUBS!$B27,'PO H'!$O$5:$O$72,"&gt;0")+COUNTIFS('PU F'!$D$5:$D$72,CLUBS!$B27,'PU F'!$O$5:$O$72,"&gt;0")+COUNTIFS('PU H'!$D$5:$D$72,CLUBS!$B27,'PU H'!$O$5:$O$72,"&gt;0")+COUNTIFS('BE F'!$D$5:$D$72,CLUBS!$B27,'BE F'!$O$5:$O$72,"&gt;0")+COUNTIFS('BE H'!$D$5:$D$72,CLUBS!$B27,'BE H'!$O$5:$O$72,"&gt;0")+COUNTIFS('MI F'!$D$5:$D$72,CLUBS!$B27,'MI F'!$O$5:$O$72,"&gt;0")+COUNTIFS('MI H'!$D$5:$D$72,CLUBS!$B27,'MI H'!$O$5:$O$72,"&gt;0")+COUNTIFS('CA F'!$D$5:$D$72,CLUBS!$B27,'CA F'!$O$5:$O$72,"&gt;0")+COUNTIFS('CA H'!$D$5:$D$72,CLUBS!$B27,'CA H'!$O$5:$O$72,"&gt;0")+COUNTIFS('JU F'!$D$5:$D$72,CLUBS!$B27,'JU F'!$O$5:$O$72,"&gt;0")+COUNTIFS('JU H'!$D$5:$D$72,CLUBS!$B27,'JU H'!$O$5:$O$72,"&gt;0")</f>
        <v>0</v>
      </c>
      <c r="N27" s="68">
        <f>SUMIF('MP F'!$D$5:$D$72,CLUBS!$B27,'MP F'!$P$5:$P$72)+SUMIF('MP H'!$D$5:$D$72,CLUBS!$B27,'MP H'!$P$5:$P$72)+SUMIF('PO F'!$D$5:$D$72,CLUBS!$B27,'PO F'!$P$5:$P$72)+SUMIF('PO H'!$D$5:$D$72,CLUBS!$B27,'PO H'!$P$5:$P$72)+SUMIF('PU F'!$D$5:$D$72,CLUBS!$B27,'PU F'!$P$5:$P$72)+SUMIF('PU H'!$D$5:$D$72,CLUBS!$B27,'PU H'!$P$5:$P$72)+SUMIF('BE F'!$D$5:$D$72,CLUBS!$B27,'BE F'!$P$5:$P$72)+SUMIF('BE H'!$D$5:$D$72,CLUBS!$B27,'BE H'!$P$5:$P$72)+SUMIF('MI F'!$D$5:$D$72,CLUBS!$B27,'MI F'!$P$5:$P$72)+SUMIF('MI H'!$D$5:$D$72,CLUBS!$B27,'MI H'!$P$5:$P$72)+SUMIF('CA F'!$D$5:$D$72,CLUBS!$B27,'CA F'!$P$5:$P$72)+SUMIF('CA H'!$D$5:$D$72,CLUBS!$B27,'CA H'!$P$5:$P$72)+SUMIF('JU F'!$D$5:$D$72,CLUBS!$B27,'JU F'!$P$5:$P$72)+SUMIF('JU H'!$D$5:$D$72,CLUBS!$B27,'JU H'!$P$5:$P$72)</f>
        <v>0</v>
      </c>
      <c r="O27" s="26">
        <f>COUNTIFS('MP F'!$D$5:$D$72,CLUBS!$B27,'MP F'!$Q$5:$Q$72,"&gt;0")+COUNTIFS('MP H'!$D$5:$D$72,CLUBS!$B27,'MP H'!$Q$5:$Q$72,"&gt;0")+COUNTIFS('PO F'!$D$5:$D$72,CLUBS!$B27,'PO F'!$Q$5:$Q$72,"&gt;0")+COUNTIFS('PO H'!$D$5:$D$72,CLUBS!$B27,'PO H'!$Q$5:$Q$72,"&gt;0")+COUNTIFS('PU F'!$D$5:$D$72,CLUBS!$B27,'PU F'!$Q$5:$Q$72,"&gt;0")+COUNTIFS('PU H'!$D$5:$D$72,CLUBS!$B27,'PU H'!$Q$5:$Q$72,"&gt;0")+COUNTIFS('BE F'!$D$5:$D$72,CLUBS!$B27,'BE F'!$Q$5:$Q$72,"&gt;0")+COUNTIFS('BE H'!$D$5:$D$72,CLUBS!$B27,'BE H'!$Q$5:$Q$72,"&gt;0")+COUNTIFS('MI F'!$D$5:$D$72,CLUBS!$B27,'MI F'!$Q$5:$Q$72,"&gt;0")+COUNTIFS('MI H'!$D$5:$D$72,CLUBS!$B27,'MI H'!$Q$5:$Q$72,"&gt;0")+COUNTIFS('CA F'!$D$5:$D$72,CLUBS!$B27,'CA F'!$Q$5:$Q$72,"&gt;0")+COUNTIFS('CA H'!$D$5:$D$72,CLUBS!$B27,'CA H'!$Q$5:$Q$72,"&gt;0")+COUNTIFS('JU F'!$D$5:$D$72,CLUBS!$B27,'JU F'!$Q$5:$Q$72,"&gt;0")+COUNTIFS('JU H'!$D$5:$D$72,CLUBS!$B27,'JU H'!$Q$5:$Q$72,"&gt;0")</f>
        <v>0</v>
      </c>
      <c r="P27" s="26">
        <f>SUMIF('MP F'!$D$5:$D$72,CLUBS!$B27,'MP F'!$R$5:$R$72)+SUMIF('MP H'!$D$5:$D$72,CLUBS!$B27,'MP H'!$R$5:$R$72)+SUMIF('PO F'!$D$5:$D$72,CLUBS!$B27,'PO F'!$R$5:$R$72)+SUMIF('PO H'!$D$5:$D$72,CLUBS!$B27,'PO H'!$R$5:$R$72)+SUMIF('PU F'!$D$5:$D$72,CLUBS!$B27,'PU F'!$R$5:$R$72)+SUMIF('PU H'!$D$5:$D$72,CLUBS!$B27,'PU H'!$R$5:$R$72)+SUMIF('BE F'!$D$5:$D$72,CLUBS!$B27,'BE F'!$R$5:$R$72)+SUMIF('BE H'!$D$5:$D$72,CLUBS!$B27,'BE H'!$R$5:$R$72)+SUMIF('MI F'!$D$5:$D$72,CLUBS!$B27,'MI F'!$R$5:$R$72)+SUMIF('MI H'!$D$5:$D$72,CLUBS!$B27,'MI H'!$R$5:$R$72)+SUMIF('CA F'!$D$5:$D$72,CLUBS!$B27,'CA F'!$R$5:$R$72)+SUMIF('CA H'!$D$5:$D$72,CLUBS!$B27,'CA H'!$R$5:$R$72)+SUMIF('JU F'!$D$5:$D$72,CLUBS!$B27,'JU F'!$R$5:$R$72)+SUMIF('JU H'!$D$5:$D$72,CLUBS!$B27,'JU H'!$R$5:$R$72)</f>
        <v>0</v>
      </c>
      <c r="Q27" s="68">
        <f>COUNTIFS('MP F'!$D$5:$D$72,CLUBS!$B27,'MP F'!$S$5:$S$72,"&gt;0")+COUNTIFS('MP H'!$D$5:$D$72,CLUBS!$B27,'MP H'!$S$5:$S$72,"&gt;0")+COUNTIFS('PO F'!$D$5:$D$72,CLUBS!$B27,'PO F'!$S$5:$S$72,"&gt;0")+COUNTIFS('PO H'!$D$5:$D$72,CLUBS!$B27,'PO H'!$S$5:$S$72,"&gt;0")+COUNTIFS('PU F'!$D$5:$D$72,CLUBS!$B27,'PU F'!$S$5:$S$72,"&gt;0")+COUNTIFS('PU H'!$D$5:$D$72,CLUBS!$B27,'PU H'!$S$5:$S$72,"&gt;0")+COUNTIFS('BE F'!$D$5:$D$72,CLUBS!$B27,'BE F'!$S$5:$S$72,"&gt;0")+COUNTIFS('BE H'!$D$5:$D$72,CLUBS!$B27,'BE H'!$S$5:$S$72,"&gt;0")+COUNTIFS('MI F'!$D$5:$D$72,CLUBS!$B27,'MI F'!$S$5:$S$72,"&gt;0")+COUNTIFS('MI H'!$D$5:$D$72,CLUBS!$B27,'MI H'!$S$5:$S$72,"&gt;0")+COUNTIFS('CA F'!$D$5:$D$72,CLUBS!$B27,'CA F'!$S$5:$S$72,"&gt;0")+COUNTIFS('CA H'!$D$5:$D$72,CLUBS!$B27,'CA H'!$S$5:$S$72,"&gt;0")+COUNTIFS('JU F'!$D$5:$D$72,CLUBS!$B27,'JU F'!$S$5:$S$72,"&gt;0")+COUNTIFS('JU H'!$D$5:$D$72,CLUBS!$B27,'JU H'!$S$5:$S$72,"&gt;0")</f>
        <v>0</v>
      </c>
      <c r="R27" s="68">
        <f>SUMIF('MP F'!$D$5:$D$72,CLUBS!$B27,'MP F'!$T$5:$T$72)+SUMIF('MP H'!$D$5:$D$72,CLUBS!$B27,'MP H'!$T$5:$T$72)+SUMIF('PO F'!$D$5:$D$72,CLUBS!$B27,'PO F'!$T$5:$T$72)+SUMIF('PO H'!$D$5:$D$72,CLUBS!$B27,'PO H'!$T$5:$T$72)+SUMIF('PU F'!$D$5:$D$72,CLUBS!$B27,'PU F'!$T$5:$T$72)+SUMIF('PU H'!$D$5:$D$72,CLUBS!$B27,'PU H'!$T$5:$T$72)+SUMIF('BE F'!$D$5:$D$72,CLUBS!$B27,'BE F'!$T$5:$T$72)+SUMIF('BE H'!$D$5:$D$72,CLUBS!$B27,'BE H'!$T$5:$T$72)+SUMIF('MI F'!$D$5:$D$72,CLUBS!$B27,'MI F'!$T$5:$T$72)+SUMIF('MI H'!$D$5:$D$72,CLUBS!$B27,'MI H'!$T$5:$T$72)+SUMIF('CA F'!$D$5:$D$72,CLUBS!$B27,'CA F'!$T$5:$T$72)+SUMIF('CA H'!$D$5:$D$72,CLUBS!$B27,'CA H'!$T$5:$T$72)+SUMIF('JU F'!$D$5:$D$72,CLUBS!$B27,'JU F'!$T$5:$T$72)+SUMIF('JU H'!$D$5:$D$72,CLUBS!$B27,'JU H'!$T$5:$T$72)</f>
        <v>0</v>
      </c>
      <c r="S27" s="26">
        <f>COUNTIFS('MP F'!$D$5:$D$72,CLUBS!$B27,'MP F'!$U$5:$U$72,"&gt;0")+COUNTIFS('MP H'!$D$5:$D$72,CLUBS!$B27,'MP H'!$U$5:$U$72,"&gt;0")+COUNTIFS('PO F'!$D$5:$D$72,CLUBS!$B27,'PO F'!$U$5:$U$72,"&gt;0")+COUNTIFS('PO H'!$D$5:$D$72,CLUBS!$B27,'PO H'!$U$5:$U$72,"&gt;0")+COUNTIFS('PU F'!$D$5:$D$72,CLUBS!$B27,'PU F'!$U$5:$U$72,"&gt;0")+COUNTIFS('PU H'!$D$5:$D$72,CLUBS!$B27,'PU H'!$U$5:$U$72,"&gt;0")+COUNTIFS('BE F'!$D$5:$D$72,CLUBS!$B27,'BE F'!$U$5:$U$72,"&gt;0")+COUNTIFS('BE H'!$D$5:$D$72,CLUBS!$B27,'BE H'!$U$5:$U$72,"&gt;0")+COUNTIFS('MI F'!$D$5:$D$72,CLUBS!$B27,'MI F'!$U$5:$U$72,"&gt;0")+COUNTIFS('MI H'!$D$5:$D$72,CLUBS!$B27,'MI H'!$U$5:$U$72,"&gt;0")+COUNTIFS('CA F'!$D$5:$D$72,CLUBS!$B27,'CA F'!$U$5:$U$72,"&gt;0")+COUNTIFS('CA H'!$D$5:$D$72,CLUBS!$B27,'CA H'!$U$5:$U$72,"&gt;0")+COUNTIFS('JU F'!$D$5:$D$72,CLUBS!$B27,'JU F'!$U$5:$U$72,"&gt;0")+COUNTIFS('JU H'!$D$5:$D$72,CLUBS!$B27,'JU H'!$U$5:$U$72,"&gt;0")</f>
        <v>0</v>
      </c>
      <c r="T27" s="26">
        <f>SUMIF('MP F'!$D$5:$D$72,CLUBS!$B27,'MP F'!$V$5:$V$72)+SUMIF('MP H'!$D$5:$D$72,CLUBS!$B27,'MP H'!$V$5:$V$72)+SUMIF('PO F'!$D$5:$D$72,CLUBS!$B27,'PO F'!$V$5:$V$72)+SUMIF('PO H'!$D$5:$D$72,CLUBS!$B27,'PO H'!$V$5:$V$72)+SUMIF('PU F'!$D$5:$D$72,CLUBS!$B27,'PU F'!$V$5:$V$72)+SUMIF('PU H'!$D$5:$D$72,CLUBS!$B27,'PU H'!$V$5:$V$72)+SUMIF('BE F'!$D$5:$D$72,CLUBS!$B27,'BE F'!$V$5:$V$72)+SUMIF('BE H'!$D$5:$D$72,CLUBS!$B27,'BE H'!$V$5:$V$72)+SUMIF('MI F'!$D$5:$D$72,CLUBS!$B27,'MI F'!$V$5:$V$72)+SUMIF('MI H'!$D$5:$D$72,CLUBS!$B27,'MI H'!$V$5:$V$72)+SUMIF('CA F'!$D$5:$D$72,CLUBS!$B27,'CA F'!$V$5:$V$72)+SUMIF('CA H'!$D$5:$D$72,CLUBS!$B27,'CA H'!$V$5:$V$72)+SUMIF('JU F'!$D$5:$D$72,CLUBS!$B27,'JU F'!$V$5:$V$72)+SUMIF('JU H'!$D$5:$D$72,CLUBS!$B27,'JU H'!$V$5:$V$72)</f>
        <v>0</v>
      </c>
      <c r="U27" s="68">
        <f>COUNTIFS('MP F'!$D$5:$D$72,CLUBS!$B27,'MP F'!$W$5:$W$72,"&gt;0")+COUNTIFS('MP H'!$D$5:$D$72,CLUBS!$B27,'MP H'!$W$5:$W$72,"&gt;0")+COUNTIFS('PO F'!$D$5:$D$72,CLUBS!$B27,'PO F'!$W$5:$W$72,"&gt;0")+COUNTIFS('PO H'!$D$5:$D$72,CLUBS!$B27,'PO H'!$W$5:$W$72,"&gt;0")+COUNTIFS('PU F'!$D$5:$D$72,CLUBS!$B27,'PU F'!$W$5:$W$72,"&gt;0")+COUNTIFS('PU H'!$D$5:$D$72,CLUBS!$B27,'PU H'!$W$5:$W$72,"&gt;0")+COUNTIFS('BE F'!$D$5:$D$72,CLUBS!$B27,'BE F'!$W$5:$W$72,"&gt;0")+COUNTIFS('BE H'!$D$5:$D$72,CLUBS!$B27,'BE H'!$W$5:$W$72,"&gt;0")+COUNTIFS('MI F'!$D$5:$D$72,CLUBS!$B27,'MI F'!$W$5:$W$72,"&gt;0")+COUNTIFS('MI H'!$D$5:$D$72,CLUBS!$B27,'MI H'!$W$5:$W$72,"&gt;0")+COUNTIFS('CA F'!$D$5:$D$72,CLUBS!$B27,'CA F'!$W$5:$W$72,"&gt;0")+COUNTIFS('CA H'!$D$5:$D$72,CLUBS!$B27,'CA H'!$W$5:$W$72,"&gt;0")+COUNTIFS('JU F'!$D$5:$D$72,CLUBS!$B27,'JU F'!$W$5:$W$72,"&gt;0")+COUNTIFS('JU H'!$D$5:$D$72,CLUBS!$B27,'JU H'!$W$5:$W$72,"&gt;0")</f>
        <v>0</v>
      </c>
      <c r="V27" s="68">
        <f>SUMIF('MP F'!$D$5:$D$72,CLUBS!$B27,'MP F'!$X$5:$X$72)+SUMIF('MP H'!$D$5:$D$72,CLUBS!$B27,'MP H'!$X$5:$X$72)+SUMIF('PO F'!$D$5:$D$72,CLUBS!$B27,'PO F'!$X$5:$X$72)+SUMIF('PO H'!$D$5:$D$72,CLUBS!$B27,'PO H'!$X$5:$X$72)+SUMIF('PU F'!$D$5:$D$72,CLUBS!$B27,'PU F'!$X$5:$X$72)+SUMIF('PU H'!$D$5:$D$72,CLUBS!$B27,'PU H'!$X$5:$X$72)+SUMIF('BE F'!$D$5:$D$72,CLUBS!$B27,'BE F'!$X$5:$X$72)+SUMIF('BE H'!$D$5:$D$72,CLUBS!$B27,'BE H'!$X$5:$X$72)+SUMIF('MI F'!$D$5:$D$72,CLUBS!$B27,'MI F'!$X$5:$X$72)+SUMIF('MI H'!$D$5:$D$72,CLUBS!$B27,'MI H'!$X$5:$X$72)+SUMIF('CA F'!$D$5:$D$72,CLUBS!$B27,'CA F'!$X$5:$X$72)+SUMIF('CA H'!$D$5:$D$72,CLUBS!$B27,'CA H'!$X$5:$X$72)+SUMIF('JU F'!$D$5:$D$72,CLUBS!$B27,'JU F'!$X$5:$X$72)+SUMIF('JU H'!$D$5:$D$72,CLUBS!$B27,'JU H'!$X$5:$X$72)</f>
        <v>0</v>
      </c>
      <c r="W27" s="26">
        <f>COUNTIFS('MP F'!$D$5:$D$72,CLUBS!$B27,'MP F'!$Y$5:$Y$72,"&gt;0")+COUNTIFS('MP H'!$D$5:$D$72,CLUBS!$B27,'MP H'!$Y$5:$Y$72,"&gt;0")+COUNTIFS('PO F'!$D$5:$D$72,CLUBS!$B27,'PO F'!$Y$5:$Y$72,"&gt;0")+COUNTIFS('PO H'!$D$5:$D$72,CLUBS!$B27,'PO H'!$Y$5:$Y$72,"&gt;0")+COUNTIFS('PU F'!$D$5:$D$72,CLUBS!$B27,'PU F'!$Y$5:$Y$72,"&gt;0")+COUNTIFS('PU H'!$D$5:$D$72,CLUBS!$B27,'PU H'!$Y$5:$Y$72,"&gt;0")+COUNTIFS('BE F'!$D$5:$D$72,CLUBS!$B27,'BE F'!$Y$5:$Y$72,"&gt;0")+COUNTIFS('BE H'!$D$5:$D$72,CLUBS!$B27,'BE H'!$Y$5:$Y$72,"&gt;0")+COUNTIFS('MI F'!$D$5:$D$72,CLUBS!$B27,'MI F'!$Y$5:$Y$72,"&gt;0")+COUNTIFS('MI H'!$D$5:$D$72,CLUBS!$B27,'MI H'!$Y$5:$Y$72,"&gt;0")+COUNTIFS('CA F'!$D$5:$D$72,CLUBS!$B27,'CA F'!$Y$5:$Y$72,"&gt;0")+COUNTIFS('CA H'!$D$5:$D$72,CLUBS!$B27,'CA H'!$Y$5:$Y$72,"&gt;0")+COUNTIFS('JU F'!$D$5:$D$72,CLUBS!$B27,'JU F'!$Y$5:$Y$72,"&gt;0")+COUNTIFS('JU H'!$D$5:$D$72,CLUBS!$B27,'JU H'!$Y$5:$Y$72,"&gt;0")</f>
        <v>0</v>
      </c>
      <c r="X27" s="26">
        <f>SUMIF('MP F'!$D$5:$D$72,CLUBS!$B27,'MP F'!$Z$5:$Z$72)+SUMIF('MP H'!$D$5:$D$72,CLUBS!$B27,'MP H'!$Z$5:$Z$72)+SUMIF('PO F'!$D$5:$D$72,CLUBS!$B27,'PO F'!$Z$5:$Z$72)+SUMIF('PO H'!$D$5:$D$72,CLUBS!$B27,'PO H'!$Z$5:$Z$72)+SUMIF('PU F'!$D$5:$D$72,CLUBS!$B27,'PU F'!$Z$5:$Z$72)+SUMIF('PU H'!$D$5:$D$72,CLUBS!$B27,'PU H'!$Z$5:$Z$72)+SUMIF('BE F'!$D$5:$D$72,CLUBS!$B27,'BE F'!$Z$5:$Z$72)+SUMIF('BE H'!$D$5:$D$72,CLUBS!$B27,'BE H'!$Z$5:$Z$72)+SUMIF('MI F'!$D$5:$D$72,CLUBS!$B27,'MI F'!$Z$5:$Z$72)+SUMIF('MI H'!$D$5:$D$72,CLUBS!$B27,'MI H'!$Z$5:$Z$72)+SUMIF('CA F'!$D$5:$D$72,CLUBS!$B27,'CA F'!$Z$5:$Z$72)+SUMIF('CA H'!$D$5:$D$72,CLUBS!$B27,'CA H'!$Z$5:$Z$72)+SUMIF('JU F'!$D$5:$D$72,CLUBS!$B27,'JU F'!$Z$5:$Z$72)+SUMIF('JU H'!$D$5:$D$72,CLUBS!$B27,'JU H'!$Z$5:$Z$72)</f>
        <v>0</v>
      </c>
      <c r="Y27" s="26">
        <f>COUNTIFS('MP F'!$D$5:$D$72,CLUBS!$B27,'MP F'!$AA$5:$AA$72,"&gt;0")+COUNTIFS('MP H'!$D$5:$D$72,CLUBS!$B27,'MP H'!$AA$5:$AA$72,"&gt;0")+COUNTIFS('PO F'!$D$5:$D$72,CLUBS!$B27,'PO F'!$AA$5:$AA$72,"&gt;0")+COUNTIFS('PO H'!$D$5:$D$72,CLUBS!$B27,'PO H'!$AA$5:$AA$72,"&gt;0")+COUNTIFS('PU F'!$D$5:$D$72,CLUBS!$B27,'PU F'!$AA$5:$AA$72,"&gt;0")+COUNTIFS('PU H'!$D$5:$D$72,CLUBS!$B27,'PU H'!$AA$5:$AA$72,"&gt;0")+COUNTIFS('BE F'!$D$5:$D$72,CLUBS!$B27,'BE F'!$AA$5:$AA$72,"&gt;0")+COUNTIFS('BE H'!$D$5:$D$72,CLUBS!$B27,'BE H'!$AA$5:$AA$72,"&gt;0")+COUNTIFS('MI F'!$D$5:$D$72,CLUBS!$B27,'MI F'!$AA$5:$AA$72,"&gt;0")+COUNTIFS('MI H'!$D$5:$D$72,CLUBS!$B27,'MI H'!$AA$5:$AA$72,"&gt;0")+COUNTIFS('CA F'!$D$5:$D$72,CLUBS!$B27,'CA F'!$AA$5:$AA$72,"&gt;0")+COUNTIFS('CA H'!$D$5:$D$72,CLUBS!$B27,'CA H'!$AA$5:$AA$72,"&gt;0")+COUNTIFS('JU F'!$D$5:$D$72,CLUBS!$B27,'JU F'!$AA$5:$AA$72,"&gt;0")+COUNTIFS('JU H'!$D$5:$D$72,CLUBS!$B27,'JU H'!$AA$5:$AA$72,"&gt;0")</f>
        <v>0</v>
      </c>
      <c r="Z27" s="26">
        <f>SUMIF('MP F'!$D$5:$D$72,CLUBS!$B27,'MP F'!$AB$5:$AB$72)+SUMIF('MP H'!$D$5:$D$72,CLUBS!$B27,'MP H'!$AB$5:$AB$72)+SUMIF('PO F'!$D$5:$D$72,CLUBS!$B27,'PO F'!$AB$5:$AB$72)+SUMIF('PO H'!$D$5:$D$72,CLUBS!$B27,'PO H'!$AB$5:$AB$72)+SUMIF('PU F'!$D$5:$D$72,CLUBS!$B27,'PU F'!$AB$5:$AB$72)+SUMIF('PU H'!$D$5:$D$72,CLUBS!$B27,'PU H'!$AB$5:$AB$72)+SUMIF('BE F'!$D$5:$D$72,CLUBS!$B27,'BE F'!$AB$5:$AB$72)+SUMIF('BE H'!$D$5:$D$72,CLUBS!$B27,'BE H'!$AB$5:$AB$72)+SUMIF('MI F'!$D$5:$D$72,CLUBS!$B27,'MI F'!$AB$5:$AB$72)+SUMIF('MI H'!$D$5:$D$72,CLUBS!$B27,'MI H'!$AB$5:$AB$72)+SUMIF('CA F'!$D$5:$D$72,CLUBS!$B27,'CA F'!$AB$5:$AB$72)+SUMIF('CA H'!$D$5:$D$72,CLUBS!$B27,'CA H'!$AB$5:$AB$72)+SUMIF('JU F'!$D$5:$D$72,CLUBS!$B27,'JU F'!$AB$5:$AB$72)+SUMIF('JU H'!$D$5:$D$72,CLUBS!$B27,'JU H'!$AB$5:$AB$72)</f>
        <v>0</v>
      </c>
      <c r="AA27" s="26">
        <f>COUNTIFS('MP F'!$D$5:$D$72,CLUBS!$B27,'MP F'!$AC$5:$AC$72,"&gt;0")+COUNTIFS('MP H'!$D$5:$D$72,CLUBS!$B27,'MP H'!$AC$5:$AC$72,"&gt;0")+COUNTIFS('PO F'!$D$5:$D$72,CLUBS!$B27,'PO F'!$AC$5:$AC$72,"&gt;0")+COUNTIFS('PO H'!$D$5:$D$72,CLUBS!$B27,'PO H'!$AC$5:$AC$72,"&gt;0")+COUNTIFS('PU F'!$D$5:$D$72,CLUBS!$B27,'PU F'!$AC$5:$AC$72,"&gt;0")+COUNTIFS('PU H'!$D$5:$D$72,CLUBS!$B27,'PU H'!$AC$5:$AC$72,"&gt;0")+COUNTIFS('BE F'!$D$5:$D$72,CLUBS!$B27,'BE F'!$AC$5:$AC$72,"&gt;0")+COUNTIFS('BE H'!$D$5:$D$72,CLUBS!$B27,'BE H'!$AC$5:$AC$72,"&gt;0")+COUNTIFS('MI F'!$D$5:$D$72,CLUBS!$B27,'MI F'!$AC$5:$AC$72,"&gt;0")+COUNTIFS('MI H'!$D$5:$D$72,CLUBS!$B27,'MI H'!$AC$5:$AC$72,"&gt;0")+COUNTIFS('CA F'!$D$5:$D$72,CLUBS!$B27,'CA F'!$AC$5:$AC$72,"&gt;0")+COUNTIFS('CA H'!$D$5:$D$72,CLUBS!$B27,'CA H'!$AC$5:$AC$72,"&gt;0")+COUNTIFS('JU F'!$D$5:$D$72,CLUBS!$B27,'JU F'!$AC$5:$AC$72,"&gt;0")+COUNTIFS('JU H'!$D$5:$D$72,CLUBS!$B27,'JU H'!$AC$5:$AC$72,"&gt;0")</f>
        <v>0</v>
      </c>
      <c r="AB27" s="26">
        <f>SUMIF('MP F'!$D$5:$D$72,CLUBS!$B27,'MP F'!$AD$5:$AD$72)+SUMIF('MP H'!$D$5:$D$72,CLUBS!$B27,'MP H'!$AD$5:$AD$72)+SUMIF('PO F'!$D$5:$D$72,CLUBS!$B27,'PO F'!$AD$5:$AD$72)+SUMIF('PO H'!$D$5:$D$72,CLUBS!$B27,'PO H'!$AD$5:$AD$72)+SUMIF('PU F'!$D$5:$D$72,CLUBS!$B27,'PU F'!$AD$5:$AD$72)+SUMIF('PU H'!$D$5:$D$72,CLUBS!$B27,'PU H'!$AD$5:$AD$72)+SUMIF('BE F'!$D$5:$D$72,CLUBS!$B27,'BE F'!$AD$5:$AD$72)+SUMIF('BE H'!$D$5:$D$72,CLUBS!$B27,'BE H'!$AD$5:$AD$72)+SUMIF('MI F'!$D$5:$D$72,CLUBS!$B27,'MI F'!$AD$5:$AD$72)+SUMIF('MI H'!$D$5:$D$72,CLUBS!$B27,'MI H'!$AD$5:$AD$72)+SUMIF('CA F'!$D$5:$D$72,CLUBS!$B27,'CA F'!$AD$5:$AD$72)+SUMIF('CA H'!$D$5:$D$72,CLUBS!$B27,'CA H'!$AD$5:$AD$72)+SUMIF('JU F'!$D$5:$D$72,CLUBS!$B27,'JU F'!$AD$5:$AD$72)+SUMIF('JU H'!$D$5:$D$72,CLUBS!$B27,'JU H'!$AD$5:$AD$72)</f>
        <v>0</v>
      </c>
      <c r="AC27" s="26">
        <f>COUNTIFS('MP F'!$D$5:$D$72,CLUBS!$B27,'MP F'!$AE$5:$AE$72,"&gt;0")+COUNTIFS('MP H'!$D$5:$D$72,CLUBS!$B27,'MP H'!$AE$5:$AE$72,"&gt;0")+COUNTIFS('PO F'!$D$5:$D$72,CLUBS!$B27,'PO F'!$AE$5:$AE$72,"&gt;0")+COUNTIFS('PO H'!$D$5:$D$72,CLUBS!$B27,'PO H'!$AE$5:$AE$72,"&gt;0")+COUNTIFS('PU F'!$D$5:$D$72,CLUBS!$B27,'PU F'!$AE$5:$AE$72,"&gt;0")+COUNTIFS('PU H'!$D$5:$D$72,CLUBS!$B27,'PU H'!$AE$5:$AE$72,"&gt;0")+COUNTIFS('BE F'!$D$5:$D$72,CLUBS!$B27,'BE F'!$AE$5:$AE$72,"&gt;0")+COUNTIFS('BE H'!$D$5:$D$72,CLUBS!$B27,'BE H'!$AE$5:$AE$72,"&gt;0")+COUNTIFS('MI F'!$D$5:$D$72,CLUBS!$B27,'MI F'!$AE$5:$AE$72,"&gt;0")+COUNTIFS('MI H'!$D$5:$D$72,CLUBS!$B27,'MI H'!$AE$5:$AE$72,"&gt;0")+COUNTIFS('CA F'!$D$5:$D$72,CLUBS!$B27,'CA F'!$AE$5:$AE$72,"&gt;0")+COUNTIFS('CA H'!$D$5:$D$72,CLUBS!$B27,'CA H'!$AE$5:$AE$72,"&gt;0")+COUNTIFS('JU F'!$D$5:$D$72,CLUBS!$B27,'JU F'!$AE$5:$AE$72,"&gt;0")+COUNTIFS('JU H'!$D$5:$D$72,CLUBS!$B27,'JU H'!$AE$5:$AE$72,"&gt;0")</f>
        <v>0</v>
      </c>
      <c r="AD27" s="26">
        <f>SUMIF('MP F'!$D$5:$D$72,CLUBS!$B27,'MP F'!$AF$5:$AF$72)+SUMIF('MP H'!$D$5:$D$72,CLUBS!$B27,'MP H'!$AF$5:$AF$72)+SUMIF('PO F'!$D$5:$D$72,CLUBS!$B27,'PO F'!$AF$5:$AF$72)+SUMIF('PO H'!$D$5:$D$72,CLUBS!$B27,'PO H'!$AF$5:$AF$72)+SUMIF('PU F'!$D$5:$D$72,CLUBS!$B27,'PU F'!$AF$5:$AF$72)+SUMIF('PU H'!$D$5:$D$72,CLUBS!$B27,'PU H'!$AF$5:$AF$72)+SUMIF('BE F'!$D$5:$D$72,CLUBS!$B27,'BE F'!$AF$5:$AF$72)+SUMIF('BE H'!$D$5:$D$72,CLUBS!$B27,'BE H'!$AF$5:$AF$72)+SUMIF('MI F'!$D$5:$D$72,CLUBS!$B27,'MI F'!$AF$5:$AF$72)+SUMIF('MI H'!$D$5:$D$72,CLUBS!$B27,'MI H'!$AF$5:$AF$72)+SUMIF('CA F'!$D$5:$D$72,CLUBS!$B27,'CA F'!$AF$5:$AF$72)+SUMIF('CA H'!$D$5:$D$72,CLUBS!$B27,'CA H'!$AF$5:$AF$72)+SUMIF('JU F'!$D$5:$D$72,CLUBS!$B27,'JU F'!$AF$5:$AF$72)+SUMIF('JU H'!$D$5:$D$72,CLUBS!$B27,'JU H'!$AF$5:$AF$72)</f>
        <v>0</v>
      </c>
      <c r="AE27" s="26">
        <f>COUNTIFS('MP F'!$D$5:$D$72,CLUBS!$B27,'MP F'!$AG$5:$AG$72,"&gt;0")+COUNTIFS('MP H'!$D$5:$D$72,CLUBS!$B27,'MP H'!$AG$5:$AG$72,"&gt;0")+COUNTIFS('PO F'!$D$5:$D$72,CLUBS!$B27,'PO F'!$AG$5:$AG$72,"&gt;0")+COUNTIFS('PO H'!$D$5:$D$72,CLUBS!$B27,'PO H'!$AG$5:$AG$72,"&gt;0")+COUNTIFS('PU F'!$D$5:$D$72,CLUBS!$B27,'PU F'!$AG$5:$AG$72,"&gt;0")+COUNTIFS('PU H'!$D$5:$D$72,CLUBS!$B27,'PU H'!$AG$5:$AG$72,"&gt;0")+COUNTIFS('BE F'!$D$5:$D$72,CLUBS!$B27,'BE F'!$AG$5:$AG$72,"&gt;0")+COUNTIFS('BE H'!$D$5:$D$72,CLUBS!$B27,'BE H'!$AG$5:$AG$72,"&gt;0")+COUNTIFS('MI F'!$D$5:$D$72,CLUBS!$B27,'MI F'!$AG$5:$AG$72,"&gt;0")+COUNTIFS('MI H'!$D$5:$D$72,CLUBS!$B27,'MI H'!$AG$5:$AG$72,"&gt;0")+COUNTIFS('CA F'!$D$5:$D$72,CLUBS!$B27,'CA F'!$AG$5:$AG$72,"&gt;0")+COUNTIFS('CA H'!$D$5:$D$72,CLUBS!$B27,'CA H'!$AG$5:$AG$72,"&gt;0")+COUNTIFS('JU F'!$D$5:$D$72,CLUBS!$B27,'JU F'!$AG$5:$AG$72,"&gt;0")+COUNTIFS('JU H'!$D$5:$D$72,CLUBS!$B27,'JU H'!$AG$5:$AG$72,"&gt;0")</f>
        <v>0</v>
      </c>
      <c r="AF27" s="26">
        <f>SUMIF('MP F'!$D$5:$D$72,CLUBS!$B27,'MP F'!$AH$5:$AH$72)+SUMIF('MP H'!$D$5:$D$72,CLUBS!$B27,'MP H'!$AH$5:$AH$72)+SUMIF('PO F'!$D$5:$D$72,CLUBS!$B27,'PO F'!$AH$5:$AH$72)+SUMIF('PO H'!$D$5:$D$72,CLUBS!$B27,'PO H'!$AH$5:$AH$72)+SUMIF('PU F'!$D$5:$D$72,CLUBS!$B27,'PU F'!$AH$5:$AH$72)+SUMIF('PU H'!$D$5:$D$72,CLUBS!$B27,'PU H'!$AH$5:$AH$72)+SUMIF('BE F'!$D$5:$D$72,CLUBS!$B27,'BE F'!$AH$5:$AH$72)+SUMIF('BE H'!$D$5:$D$72,CLUBS!$B27,'BE H'!$AH$5:$AH$72)+SUMIF('MI F'!$D$5:$D$72,CLUBS!$B27,'MI F'!$AH$5:$AH$72)+SUMIF('MI H'!$D$5:$D$72,CLUBS!$B27,'MI H'!$AH$5:$AH$72)+SUMIF('CA F'!$D$5:$D$72,CLUBS!$B27,'CA F'!$AH$5:$AH$72)+SUMIF('CA H'!$D$5:$D$72,CLUBS!$B27,'CA H'!$AH$5:$AH$72)+SUMIF('JU F'!$D$5:$D$72,CLUBS!$B27,'JU F'!$AH$5:$AH$72)+SUMIF('JU H'!$D$5:$D$72,CLUBS!$B27,'JU H'!$AH$5:$AH$72)</f>
        <v>0</v>
      </c>
      <c r="AG27" s="16">
        <f t="shared" si="1"/>
        <v>0</v>
      </c>
      <c r="AH27" s="28">
        <f t="shared" si="2"/>
        <v>0</v>
      </c>
      <c r="AI27" s="29">
        <f t="shared" si="3"/>
        <v>0</v>
      </c>
      <c r="AJ27" s="14">
        <f>COUNTIF('Licenciés Jeunes 2023'!F:F,CLUBS!B27)</f>
        <v>0</v>
      </c>
      <c r="AK27" s="27">
        <f t="shared" si="4"/>
        <v>0</v>
      </c>
      <c r="AL27" s="22"/>
    </row>
    <row r="28" spans="1:38" ht="13.5">
      <c r="A28" s="34">
        <f t="shared" si="0"/>
        <v>15</v>
      </c>
      <c r="B28" s="64" t="s">
        <v>112</v>
      </c>
      <c r="C28" s="14">
        <f>COUNTIFS('MP F'!$D$5:$D$72,CLUBS!$B28,'MP F'!$E$5:$E$72,"&gt;0")+COUNTIFS('MP H'!$D$5:$D$72,CLUBS!$B28,'MP H'!$E$5:$E$72,"&gt;0")+COUNTIFS('PO F'!$D$5:$D$72,CLUBS!$B28,'PO F'!$E$5:$E$72,"&gt;0")+COUNTIFS('PO H'!$D$5:$D$72,CLUBS!$B28,'PO H'!$E$5:$E$72,"&gt;0")+COUNTIFS('PU F'!$D$5:$D$72,CLUBS!$B28,'PU F'!$E$5:$E$72,"&gt;0")+COUNTIFS('PU H'!$D$5:$D$72,CLUBS!$B28,'PU H'!$E$5:$E$72,"&gt;0")+COUNTIFS('BE F'!$D$5:$D$72,CLUBS!$B28,'BE F'!$E$5:$E$72,"&gt;0")+COUNTIFS('BE H'!$D$5:$D$72,CLUBS!$B28,'BE H'!$E$5:$E$72,"&gt;0")+COUNTIFS('MI F'!$D$5:$D$72,CLUBS!$B28,'MI F'!$E$5:$E$72,"&gt;0")+COUNTIFS('MI H'!$D$5:$D$72,CLUBS!$B28,'MI H'!$E$5:$E$72,"&gt;0")+COUNTIFS('CA F'!$D$5:$D$72,CLUBS!$B28,'CA F'!$E$5:$E$72,"&gt;0")+COUNTIFS('CA H'!$D$5:$D$72,CLUBS!$B28,'CA H'!$E$5:$E$72,"&gt;0")+COUNTIFS('JU F'!$D$5:$D$72,CLUBS!$B28,'JU F'!$E$5:$E$72,"&gt;0")+COUNTIFS('JU H'!$D$5:$D$72,CLUBS!$B28,'JU H'!$E$5:$E$72,"&gt;0")</f>
        <v>0</v>
      </c>
      <c r="D28" s="27">
        <f>SUMIF('MP F'!$D$5:$D$72,CLUBS!$B28,'MP F'!$F$5:$F$72)+SUMIF('MP H'!$D$5:$D$72,CLUBS!$B28,'MP H'!$F$5:$F$72)+SUMIF('PO F'!$D$5:$D$72,CLUBS!$B28,'PO F'!$F$5:$F$72)+SUMIF('PO H'!$D$5:$D$72,CLUBS!$B28,'PO H'!$F$5:$F$72)+SUMIF('PU F'!$D$5:$D$72,CLUBS!$B28,'PU F'!$F$5:$F$72)+SUMIF('PU H'!$D$5:$D$72,CLUBS!$B28,'PU H'!$F$5:$F$72)+SUMIF('BE F'!$D$5:$D$72,CLUBS!$B28,'BE F'!$F$5:$F$72)+SUMIF('BE H'!$D$5:$D$72,CLUBS!$B28,'BE H'!$F$5:$F$72)+SUMIF('MI F'!$D$5:$D$72,CLUBS!$B28,'MI F'!$F$5:$F$72)+SUMIF('MI H'!$D$5:$D$72,CLUBS!$B28,'MI H'!$F$5:$F$72)+SUMIF('CA F'!$D$5:$D$72,CLUBS!$B28,'CA F'!$F$5:$F$72)+SUMIF('CA H'!$D$5:$D$72,CLUBS!$B28,'CA H'!$F$5:$F$72)+SUMIF('JU F'!$D$5:$D$72,CLUBS!$B28,'JU F'!$F$5:$F$72)+SUMIF('JU H'!$D$5:$D$72,CLUBS!$B28,'JU H'!$F$5:$F$72)</f>
        <v>0</v>
      </c>
      <c r="E28" s="68">
        <f>COUNTIFS('MP F'!$D$5:$D$72,CLUBS!$B28,'MP F'!$G$5:$G$72,"&gt;0")+COUNTIFS('MP H'!$D$5:$D$72,CLUBS!$B28,'MP H'!$G$5:$G$72,"&gt;0")+COUNTIFS('PO F'!$D$5:$D$72,CLUBS!$B28,'PO F'!$G$5:$G$72,"&gt;0")+COUNTIFS('PO H'!$D$5:$D$72,CLUBS!$B28,'PO H'!$G$5:$G$72,"&gt;0")+COUNTIFS('PU F'!$D$5:$D$72,CLUBS!$B28,'PU F'!$G$5:$G$72,"&gt;0")+COUNTIFS('PU H'!$D$5:$D$72,CLUBS!$B28,'PU H'!$G$5:$G$72,"&gt;0")+COUNTIFS('BE F'!$D$5:$D$72,CLUBS!$B28,'BE F'!$G$5:$G$72,"&gt;0")+COUNTIFS('BE H'!$D$5:$D$72,CLUBS!$B28,'BE H'!$G$5:$G$72,"&gt;0")+COUNTIFS('MI F'!$D$5:$D$72,CLUBS!$B28,'MI F'!$G$5:$G$72,"&gt;0")+COUNTIFS('MI H'!$D$5:$D$72,CLUBS!$B28,'MI H'!$G$5:$G$72,"&gt;0")+COUNTIFS('CA F'!$D$5:$D$72,CLUBS!$B28,'CA F'!$G$5:$G$72,"&gt;0")+COUNTIFS('CA H'!$D$5:$D$72,CLUBS!$B28,'CA H'!$G$5:$G$72,"&gt;0")+COUNTIFS('JU F'!$D$5:$D$72,CLUBS!$B28,'JU F'!$G$5:$G$72,"&gt;0")+COUNTIFS('JU H'!$D$5:$D$72,CLUBS!$B28,'JU H'!$G$5:$G$72,"&gt;0")</f>
        <v>0</v>
      </c>
      <c r="F28" s="69">
        <f>SUMIF('MP F'!$D$5:$D$72,CLUBS!$B28,'MP F'!$H$5:$H$72)+SUMIF('MP H'!$D$5:$D$72,CLUBS!$B28,'MP H'!$H$5:$H$72)+SUMIF('PO F'!$D$5:$D$72,CLUBS!$B28,'PO F'!$H$5:$H$72)+SUMIF('PO H'!$D$5:$D$72,CLUBS!$B28,'PO H'!$H$5:$H$72)+SUMIF('PU F'!$D$5:$D$72,CLUBS!$B28,'PU F'!$H$5:$H$72)+SUMIF('PU H'!$D$5:$D$72,CLUBS!$B28,'PU H'!$H$5:$H$72)+SUMIF('BE F'!$D$5:$D$72,CLUBS!$B28,'BE F'!$H$5:$H$72)+SUMIF('BE H'!$D$5:$D$72,CLUBS!$B28,'BE H'!$H$5:$H$72)+SUMIF('MI F'!$D$5:$D$72,CLUBS!$B28,'MI F'!$H$5:$H$72)+SUMIF('MI H'!$D$5:$D$72,CLUBS!$B28,'MI H'!$H$5:$H$72)+SUMIF('CA F'!$D$5:$D$72,CLUBS!$B28,'CA F'!$H$5:$H$72)+SUMIF('CA H'!$D$5:$D$72,CLUBS!$B28,'CA H'!$H$5:$H$72)+SUMIF('JU F'!$D$5:$D$72,CLUBS!$B28,'JU F'!$H$5:$H$72)+SUMIF('JU H'!$D$5:$D$72,CLUBS!$B28,'JU H'!$H$5:$H$72)</f>
        <v>0</v>
      </c>
      <c r="G28" s="14">
        <f>COUNTIFS('MP F'!$D$5:$D$72,CLUBS!$B28,'MP F'!$I$5:$I$72,"&gt;0")+COUNTIFS('MP H'!$D$5:$D$72,CLUBS!$B28,'MP H'!$I$5:$I$72,"&gt;0")+COUNTIFS('PO F'!$D$5:$D$72,CLUBS!$B28,'PO F'!$I$5:$I$72,"&gt;0")+COUNTIFS('PO H'!$D$5:$D$72,CLUBS!$B28,'PO H'!$I$5:$I$72,"&gt;0")+COUNTIFS('PU F'!$D$5:$D$72,CLUBS!$B28,'PU F'!$I$5:$I$72,"&gt;0")+COUNTIFS('PU H'!$D$5:$D$72,CLUBS!$B28,'PU H'!$I$5:$I$72,"&gt;0")+COUNTIFS('BE F'!$D$5:$D$72,CLUBS!$B28,'BE F'!$I$5:$I$72,"&gt;0")+COUNTIFS('BE H'!$D$5:$D$72,CLUBS!$B28,'BE H'!$I$5:$I$72,"&gt;0")+COUNTIFS('MI F'!$D$5:$D$72,CLUBS!$B28,'MI F'!$I$5:$I$72,"&gt;0")+COUNTIFS('MI H'!$D$5:$D$72,CLUBS!$B28,'MI H'!$I$5:$I$72,"&gt;0")+COUNTIFS('CA F'!$D$5:$D$72,CLUBS!$B28,'CA F'!$I$5:$I$72,"&gt;0")+COUNTIFS('CA H'!$D$5:$D$72,CLUBS!$B28,'CA H'!$I$5:$I$72,"&gt;0")+COUNTIFS('JU F'!$D$5:$D$72,CLUBS!$B28,'JU F'!$I$5:$I$72,"&gt;0")+COUNTIFS('JU H'!$D$5:$D$72,CLUBS!$B28,'JU H'!$I$5:$I$72,"&gt;0")</f>
        <v>0</v>
      </c>
      <c r="H28" s="26">
        <f>SUMIF('MP F'!$D$5:$D$72,CLUBS!$B28,'MP F'!$J$5:$J$72)+SUMIF('MP H'!$D$5:$D$72,CLUBS!$B28,'MP H'!$J$5:$J$72)+SUMIF('PO F'!$D$5:$D$72,CLUBS!$B28,'PO F'!$J$5:$J$72)+SUMIF('PO H'!$D$5:$D$72,CLUBS!$B28,'PO H'!$J$5:$J$72)+SUMIF('PU F'!$D$5:$D$72,CLUBS!$B28,'PU F'!$J$5:$J$72)+SUMIF('PU H'!$D$5:$D$72,CLUBS!$B28,'PU H'!$J$5:$J$72)+SUMIF('BE F'!$D$5:$D$72,CLUBS!$B28,'BE F'!$J$5:$J$72)+SUMIF('BE H'!$D$5:$D$72,CLUBS!$B28,'BE H'!$J$5:$J$72)+SUMIF('MI F'!$D$5:$D$72,CLUBS!$B28,'MI F'!$J$5:$J$72)+SUMIF('MI H'!$D$5:$D$72,CLUBS!$B28,'MI H'!$J$5:$J$72)+SUMIF('CA F'!$D$5:$D$72,CLUBS!$B28,'CA F'!$J$5:$J$72)+SUMIF('CA H'!$D$5:$D$72,CLUBS!$B28,'CA H'!$J$5:$J$72)+SUMIF('JU F'!$D$5:$D$72,CLUBS!$B28,'JU F'!$J$5:$J$72)+SUMIF('JU H'!$D$5:$D$72,CLUBS!$B28,'JU H'!$J$5:$J$72)</f>
        <v>0</v>
      </c>
      <c r="I28" s="68">
        <f>COUNTIFS('MP F'!$D$5:$D$72,CLUBS!$B28,'MP F'!$K$5:$K$72,"&gt;0")+COUNTIFS('MP H'!$D$5:$D$72,CLUBS!$B28,'MP H'!$K$5:$K$72,"&gt;0")+COUNTIFS('PO F'!$D$5:$D$72,CLUBS!$B28,'PO F'!$K$5:$K$72,"&gt;0")+COUNTIFS('PO H'!$D$5:$D$72,CLUBS!$B28,'PO H'!$K$5:$K$72,"&gt;0")+COUNTIFS('PU F'!$D$5:$D$72,CLUBS!$B28,'PU F'!$K$5:$K$72,"&gt;0")+COUNTIFS('PU H'!$D$5:$D$72,CLUBS!$B28,'PU H'!$K$5:$K$72,"&gt;0")+COUNTIFS('BE F'!$D$5:$D$72,CLUBS!$B28,'BE F'!$K$5:$K$72,"&gt;0")+COUNTIFS('BE H'!$D$5:$D$72,CLUBS!$B28,'BE H'!$K$5:$K$72,"&gt;0")+COUNTIFS('MI F'!$D$5:$D$72,CLUBS!$B28,'MI F'!$K$5:$K$72,"&gt;0")+COUNTIFS('MI H'!$D$5:$D$72,CLUBS!$B28,'MI H'!$K$5:$K$72,"&gt;0")+COUNTIFS('CA F'!$D$5:$D$72,CLUBS!$B28,'CA F'!$K$5:$K$72,"&gt;0")+COUNTIFS('CA H'!$D$5:$D$72,CLUBS!$B28,'CA H'!$K$5:$K$72,"&gt;0")+COUNTIFS('JU F'!$D$5:$D$72,CLUBS!$B28,'JU F'!$K$5:$K$72,"&gt;0")+COUNTIFS('JU H'!$D$5:$D$72,CLUBS!$B28,'JU H'!$K$5:$K$72,"&gt;0")</f>
        <v>0</v>
      </c>
      <c r="J28" s="68">
        <f>SUMIF('MP F'!$D$5:$D$72,CLUBS!$B28,'MP F'!$L$5:$L$72)+SUMIF('MP H'!$D$5:$D$72,CLUBS!$B28,'MP H'!$L$5:$L$72)+SUMIF('PO F'!$D$5:$D$72,CLUBS!$B28,'PO F'!$L$5:$L$72)+SUMIF('PO H'!$D$5:$D$72,CLUBS!$B28,'PO H'!$L$5:$L$72)+SUMIF('PU F'!$D$5:$D$72,CLUBS!$B28,'PU F'!$L$5:$L$72)+SUMIF('PU H'!$D$5:$D$72,CLUBS!$B28,'PU H'!$L$5:$L$72)+SUMIF('BE F'!$D$5:$D$72,CLUBS!$B28,'BE F'!$L$5:$L$72)+SUMIF('BE H'!$D$5:$D$72,CLUBS!$B28,'BE H'!$L$5:$L$72)+SUMIF('MI F'!$D$5:$D$72,CLUBS!$B28,'MI F'!$L$5:$L$72)+SUMIF('MI H'!$D$5:$D$72,CLUBS!$B28,'MI H'!$L$5:$L$72)+SUMIF('CA F'!$D$5:$D$72,CLUBS!$B28,'CA F'!$L$5:$L$72)+SUMIF('CA H'!$D$5:$D$72,CLUBS!$B28,'CA H'!$L$5:$L$72)+SUMIF('JU F'!$D$5:$D$72,CLUBS!$B28,'JU F'!$L$5:$L$72)+SUMIF('JU H'!$D$5:$D$72,CLUBS!$B28,'JU H'!$L$5:$L$72)</f>
        <v>0</v>
      </c>
      <c r="K28" s="26">
        <f>COUNTIFS('MP F'!$D$5:$D$72,CLUBS!$B28,'MP F'!$M$5:$M$72,"&gt;0")+COUNTIFS('MP H'!$D$5:$D$72,CLUBS!$B28,'MP H'!$M$5:$M$72,"&gt;0")+COUNTIFS('PO F'!$D$5:$D$72,CLUBS!$B28,'PO F'!$M$5:$M$72,"&gt;0")+COUNTIFS('PO H'!$D$5:$D$72,CLUBS!$B28,'PO H'!$M$5:$M$72,"&gt;0")+COUNTIFS('PU F'!$D$5:$D$72,CLUBS!$B28,'PU F'!$M$5:$M$72,"&gt;0")+COUNTIFS('PU H'!$D$5:$D$72,CLUBS!$B28,'PU H'!$M$5:$M$72,"&gt;0")+COUNTIFS('BE F'!$D$5:$D$72,CLUBS!$B28,'BE F'!$M$5:$M$72,"&gt;0")+COUNTIFS('BE H'!$D$5:$D$72,CLUBS!$B28,'BE H'!$M$5:$M$72,"&gt;0")+COUNTIFS('MI F'!$D$5:$D$72,CLUBS!$B28,'MI F'!$M$5:$M$72,"&gt;0")+COUNTIFS('MI H'!$D$5:$D$72,CLUBS!$B28,'MI H'!$M$5:$M$72,"&gt;0")+COUNTIFS('CA F'!$D$5:$D$72,CLUBS!$B28,'CA F'!$M$5:$M$72,"&gt;0")+COUNTIFS('CA H'!$D$5:$D$72,CLUBS!$B28,'CA H'!$M$5:$M$72,"&gt;0")+COUNTIFS('JU F'!$D$5:$D$72,CLUBS!$B28,'JU F'!$M$5:$M$72,"&gt;0")+COUNTIFS('JU H'!$D$5:$D$72,CLUBS!$B28,'JU H'!$M$5:$M$72,"&gt;0")</f>
        <v>0</v>
      </c>
      <c r="L28" s="26">
        <f>SUMIF('MP F'!$D$5:$D$72,CLUBS!$B28,'MP F'!$N$5:$N$72)+SUMIF('MP H'!$D$5:$D$72,CLUBS!$B28,'MP H'!$N$5:$N$72)+SUMIF('PO F'!$D$5:$D$72,CLUBS!$B28,'PO F'!$N$5:$N$72)+SUMIF('PO H'!$D$5:$D$72,CLUBS!$B28,'PO H'!$N$5:$N$72)+SUMIF('PU F'!$D$5:$D$72,CLUBS!$B28,'PU F'!$N$5:$N$72)+SUMIF('PU H'!$D$5:$D$72,CLUBS!$B28,'PU H'!$N$5:$N$72)+SUMIF('BE F'!$D$5:$D$72,CLUBS!$B28,'BE F'!$N$5:$N$72)+SUMIF('BE H'!$D$5:$D$72,CLUBS!$B28,'BE H'!$N$5:$N$72)+SUMIF('MI F'!$D$5:$D$72,CLUBS!$B28,'MI F'!$N$5:$N$72)+SUMIF('MI H'!$D$5:$D$72,CLUBS!$B28,'MI H'!$N$5:$N$72)+SUMIF('CA F'!$D$5:$D$72,CLUBS!$B28,'CA F'!$N$5:$N$72)+SUMIF('CA H'!$D$5:$D$72,CLUBS!$B28,'CA H'!$N$5:$N$72)+SUMIF('JU F'!$D$5:$D$72,CLUBS!$B28,'JU F'!$N$5:$N$72)+SUMIF('JU H'!$D$5:$D$72,CLUBS!$B28,'JU H'!$N$5:$N$72)</f>
        <v>0</v>
      </c>
      <c r="M28" s="68">
        <f>COUNTIFS('MP F'!$D$5:$D$72,CLUBS!$B28,'MP F'!$O$5:$O$72,"&gt;0")+COUNTIFS('MP H'!$D$5:$D$72,CLUBS!$B28,'MP H'!$O$5:$O$72,"&gt;0")+COUNTIFS('PO F'!$D$5:$D$72,CLUBS!$B28,'PO F'!$O$5:$O$72,"&gt;0")+COUNTIFS('PO H'!$D$5:$D$72,CLUBS!$B28,'PO H'!$O$5:$O$72,"&gt;0")+COUNTIFS('PU F'!$D$5:$D$72,CLUBS!$B28,'PU F'!$O$5:$O$72,"&gt;0")+COUNTIFS('PU H'!$D$5:$D$72,CLUBS!$B28,'PU H'!$O$5:$O$72,"&gt;0")+COUNTIFS('BE F'!$D$5:$D$72,CLUBS!$B28,'BE F'!$O$5:$O$72,"&gt;0")+COUNTIFS('BE H'!$D$5:$D$72,CLUBS!$B28,'BE H'!$O$5:$O$72,"&gt;0")+COUNTIFS('MI F'!$D$5:$D$72,CLUBS!$B28,'MI F'!$O$5:$O$72,"&gt;0")+COUNTIFS('MI H'!$D$5:$D$72,CLUBS!$B28,'MI H'!$O$5:$O$72,"&gt;0")+COUNTIFS('CA F'!$D$5:$D$72,CLUBS!$B28,'CA F'!$O$5:$O$72,"&gt;0")+COUNTIFS('CA H'!$D$5:$D$72,CLUBS!$B28,'CA H'!$O$5:$O$72,"&gt;0")+COUNTIFS('JU F'!$D$5:$D$72,CLUBS!$B28,'JU F'!$O$5:$O$72,"&gt;0")+COUNTIFS('JU H'!$D$5:$D$72,CLUBS!$B28,'JU H'!$O$5:$O$72,"&gt;0")</f>
        <v>0</v>
      </c>
      <c r="N28" s="68">
        <f>SUMIF('MP F'!$D$5:$D$72,CLUBS!$B28,'MP F'!$P$5:$P$72)+SUMIF('MP H'!$D$5:$D$72,CLUBS!$B28,'MP H'!$P$5:$P$72)+SUMIF('PO F'!$D$5:$D$72,CLUBS!$B28,'PO F'!$P$5:$P$72)+SUMIF('PO H'!$D$5:$D$72,CLUBS!$B28,'PO H'!$P$5:$P$72)+SUMIF('PU F'!$D$5:$D$72,CLUBS!$B28,'PU F'!$P$5:$P$72)+SUMIF('PU H'!$D$5:$D$72,CLUBS!$B28,'PU H'!$P$5:$P$72)+SUMIF('BE F'!$D$5:$D$72,CLUBS!$B28,'BE F'!$P$5:$P$72)+SUMIF('BE H'!$D$5:$D$72,CLUBS!$B28,'BE H'!$P$5:$P$72)+SUMIF('MI F'!$D$5:$D$72,CLUBS!$B28,'MI F'!$P$5:$P$72)+SUMIF('MI H'!$D$5:$D$72,CLUBS!$B28,'MI H'!$P$5:$P$72)+SUMIF('CA F'!$D$5:$D$72,CLUBS!$B28,'CA F'!$P$5:$P$72)+SUMIF('CA H'!$D$5:$D$72,CLUBS!$B28,'CA H'!$P$5:$P$72)+SUMIF('JU F'!$D$5:$D$72,CLUBS!$B28,'JU F'!$P$5:$P$72)+SUMIF('JU H'!$D$5:$D$72,CLUBS!$B28,'JU H'!$P$5:$P$72)</f>
        <v>0</v>
      </c>
      <c r="O28" s="26">
        <f>COUNTIFS('MP F'!$D$5:$D$72,CLUBS!$B28,'MP F'!$Q$5:$Q$72,"&gt;0")+COUNTIFS('MP H'!$D$5:$D$72,CLUBS!$B28,'MP H'!$Q$5:$Q$72,"&gt;0")+COUNTIFS('PO F'!$D$5:$D$72,CLUBS!$B28,'PO F'!$Q$5:$Q$72,"&gt;0")+COUNTIFS('PO H'!$D$5:$D$72,CLUBS!$B28,'PO H'!$Q$5:$Q$72,"&gt;0")+COUNTIFS('PU F'!$D$5:$D$72,CLUBS!$B28,'PU F'!$Q$5:$Q$72,"&gt;0")+COUNTIFS('PU H'!$D$5:$D$72,CLUBS!$B28,'PU H'!$Q$5:$Q$72,"&gt;0")+COUNTIFS('BE F'!$D$5:$D$72,CLUBS!$B28,'BE F'!$Q$5:$Q$72,"&gt;0")+COUNTIFS('BE H'!$D$5:$D$72,CLUBS!$B28,'BE H'!$Q$5:$Q$72,"&gt;0")+COUNTIFS('MI F'!$D$5:$D$72,CLUBS!$B28,'MI F'!$Q$5:$Q$72,"&gt;0")+COUNTIFS('MI H'!$D$5:$D$72,CLUBS!$B28,'MI H'!$Q$5:$Q$72,"&gt;0")+COUNTIFS('CA F'!$D$5:$D$72,CLUBS!$B28,'CA F'!$Q$5:$Q$72,"&gt;0")+COUNTIFS('CA H'!$D$5:$D$72,CLUBS!$B28,'CA H'!$Q$5:$Q$72,"&gt;0")+COUNTIFS('JU F'!$D$5:$D$72,CLUBS!$B28,'JU F'!$Q$5:$Q$72,"&gt;0")+COUNTIFS('JU H'!$D$5:$D$72,CLUBS!$B28,'JU H'!$Q$5:$Q$72,"&gt;0")</f>
        <v>0</v>
      </c>
      <c r="P28" s="26">
        <f>SUMIF('MP F'!$D$5:$D$72,CLUBS!$B28,'MP F'!$R$5:$R$72)+SUMIF('MP H'!$D$5:$D$72,CLUBS!$B28,'MP H'!$R$5:$R$72)+SUMIF('PO F'!$D$5:$D$72,CLUBS!$B28,'PO F'!$R$5:$R$72)+SUMIF('PO H'!$D$5:$D$72,CLUBS!$B28,'PO H'!$R$5:$R$72)+SUMIF('PU F'!$D$5:$D$72,CLUBS!$B28,'PU F'!$R$5:$R$72)+SUMIF('PU H'!$D$5:$D$72,CLUBS!$B28,'PU H'!$R$5:$R$72)+SUMIF('BE F'!$D$5:$D$72,CLUBS!$B28,'BE F'!$R$5:$R$72)+SUMIF('BE H'!$D$5:$D$72,CLUBS!$B28,'BE H'!$R$5:$R$72)+SUMIF('MI F'!$D$5:$D$72,CLUBS!$B28,'MI F'!$R$5:$R$72)+SUMIF('MI H'!$D$5:$D$72,CLUBS!$B28,'MI H'!$R$5:$R$72)+SUMIF('CA F'!$D$5:$D$72,CLUBS!$B28,'CA F'!$R$5:$R$72)+SUMIF('CA H'!$D$5:$D$72,CLUBS!$B28,'CA H'!$R$5:$R$72)+SUMIF('JU F'!$D$5:$D$72,CLUBS!$B28,'JU F'!$R$5:$R$72)+SUMIF('JU H'!$D$5:$D$72,CLUBS!$B28,'JU H'!$R$5:$R$72)</f>
        <v>0</v>
      </c>
      <c r="Q28" s="68">
        <f>COUNTIFS('MP F'!$D$5:$D$72,CLUBS!$B28,'MP F'!$S$5:$S$72,"&gt;0")+COUNTIFS('MP H'!$D$5:$D$72,CLUBS!$B28,'MP H'!$S$5:$S$72,"&gt;0")+COUNTIFS('PO F'!$D$5:$D$72,CLUBS!$B28,'PO F'!$S$5:$S$72,"&gt;0")+COUNTIFS('PO H'!$D$5:$D$72,CLUBS!$B28,'PO H'!$S$5:$S$72,"&gt;0")+COUNTIFS('PU F'!$D$5:$D$72,CLUBS!$B28,'PU F'!$S$5:$S$72,"&gt;0")+COUNTIFS('PU H'!$D$5:$D$72,CLUBS!$B28,'PU H'!$S$5:$S$72,"&gt;0")+COUNTIFS('BE F'!$D$5:$D$72,CLUBS!$B28,'BE F'!$S$5:$S$72,"&gt;0")+COUNTIFS('BE H'!$D$5:$D$72,CLUBS!$B28,'BE H'!$S$5:$S$72,"&gt;0")+COUNTIFS('MI F'!$D$5:$D$72,CLUBS!$B28,'MI F'!$S$5:$S$72,"&gt;0")+COUNTIFS('MI H'!$D$5:$D$72,CLUBS!$B28,'MI H'!$S$5:$S$72,"&gt;0")+COUNTIFS('CA F'!$D$5:$D$72,CLUBS!$B28,'CA F'!$S$5:$S$72,"&gt;0")+COUNTIFS('CA H'!$D$5:$D$72,CLUBS!$B28,'CA H'!$S$5:$S$72,"&gt;0")+COUNTIFS('JU F'!$D$5:$D$72,CLUBS!$B28,'JU F'!$S$5:$S$72,"&gt;0")+COUNTIFS('JU H'!$D$5:$D$72,CLUBS!$B28,'JU H'!$S$5:$S$72,"&gt;0")</f>
        <v>0</v>
      </c>
      <c r="R28" s="68">
        <f>SUMIF('MP F'!$D$5:$D$72,CLUBS!$B28,'MP F'!$T$5:$T$72)+SUMIF('MP H'!$D$5:$D$72,CLUBS!$B28,'MP H'!$T$5:$T$72)+SUMIF('PO F'!$D$5:$D$72,CLUBS!$B28,'PO F'!$T$5:$T$72)+SUMIF('PO H'!$D$5:$D$72,CLUBS!$B28,'PO H'!$T$5:$T$72)+SUMIF('PU F'!$D$5:$D$72,CLUBS!$B28,'PU F'!$T$5:$T$72)+SUMIF('PU H'!$D$5:$D$72,CLUBS!$B28,'PU H'!$T$5:$T$72)+SUMIF('BE F'!$D$5:$D$72,CLUBS!$B28,'BE F'!$T$5:$T$72)+SUMIF('BE H'!$D$5:$D$72,CLUBS!$B28,'BE H'!$T$5:$T$72)+SUMIF('MI F'!$D$5:$D$72,CLUBS!$B28,'MI F'!$T$5:$T$72)+SUMIF('MI H'!$D$5:$D$72,CLUBS!$B28,'MI H'!$T$5:$T$72)+SUMIF('CA F'!$D$5:$D$72,CLUBS!$B28,'CA F'!$T$5:$T$72)+SUMIF('CA H'!$D$5:$D$72,CLUBS!$B28,'CA H'!$T$5:$T$72)+SUMIF('JU F'!$D$5:$D$72,CLUBS!$B28,'JU F'!$T$5:$T$72)+SUMIF('JU H'!$D$5:$D$72,CLUBS!$B28,'JU H'!$T$5:$T$72)</f>
        <v>0</v>
      </c>
      <c r="S28" s="26">
        <f>COUNTIFS('MP F'!$D$5:$D$72,CLUBS!$B28,'MP F'!$U$5:$U$72,"&gt;0")+COUNTIFS('MP H'!$D$5:$D$72,CLUBS!$B28,'MP H'!$U$5:$U$72,"&gt;0")+COUNTIFS('PO F'!$D$5:$D$72,CLUBS!$B28,'PO F'!$U$5:$U$72,"&gt;0")+COUNTIFS('PO H'!$D$5:$D$72,CLUBS!$B28,'PO H'!$U$5:$U$72,"&gt;0")+COUNTIFS('PU F'!$D$5:$D$72,CLUBS!$B28,'PU F'!$U$5:$U$72,"&gt;0")+COUNTIFS('PU H'!$D$5:$D$72,CLUBS!$B28,'PU H'!$U$5:$U$72,"&gt;0")+COUNTIFS('BE F'!$D$5:$D$72,CLUBS!$B28,'BE F'!$U$5:$U$72,"&gt;0")+COUNTIFS('BE H'!$D$5:$D$72,CLUBS!$B28,'BE H'!$U$5:$U$72,"&gt;0")+COUNTIFS('MI F'!$D$5:$D$72,CLUBS!$B28,'MI F'!$U$5:$U$72,"&gt;0")+COUNTIFS('MI H'!$D$5:$D$72,CLUBS!$B28,'MI H'!$U$5:$U$72,"&gt;0")+COUNTIFS('CA F'!$D$5:$D$72,CLUBS!$B28,'CA F'!$U$5:$U$72,"&gt;0")+COUNTIFS('CA H'!$D$5:$D$72,CLUBS!$B28,'CA H'!$U$5:$U$72,"&gt;0")+COUNTIFS('JU F'!$D$5:$D$72,CLUBS!$B28,'JU F'!$U$5:$U$72,"&gt;0")+COUNTIFS('JU H'!$D$5:$D$72,CLUBS!$B28,'JU H'!$U$5:$U$72,"&gt;0")</f>
        <v>0</v>
      </c>
      <c r="T28" s="26">
        <f>SUMIF('MP F'!$D$5:$D$72,CLUBS!$B28,'MP F'!$V$5:$V$72)+SUMIF('MP H'!$D$5:$D$72,CLUBS!$B28,'MP H'!$V$5:$V$72)+SUMIF('PO F'!$D$5:$D$72,CLUBS!$B28,'PO F'!$V$5:$V$72)+SUMIF('PO H'!$D$5:$D$72,CLUBS!$B28,'PO H'!$V$5:$V$72)+SUMIF('PU F'!$D$5:$D$72,CLUBS!$B28,'PU F'!$V$5:$V$72)+SUMIF('PU H'!$D$5:$D$72,CLUBS!$B28,'PU H'!$V$5:$V$72)+SUMIF('BE F'!$D$5:$D$72,CLUBS!$B28,'BE F'!$V$5:$V$72)+SUMIF('BE H'!$D$5:$D$72,CLUBS!$B28,'BE H'!$V$5:$V$72)+SUMIF('MI F'!$D$5:$D$72,CLUBS!$B28,'MI F'!$V$5:$V$72)+SUMIF('MI H'!$D$5:$D$72,CLUBS!$B28,'MI H'!$V$5:$V$72)+SUMIF('CA F'!$D$5:$D$72,CLUBS!$B28,'CA F'!$V$5:$V$72)+SUMIF('CA H'!$D$5:$D$72,CLUBS!$B28,'CA H'!$V$5:$V$72)+SUMIF('JU F'!$D$5:$D$72,CLUBS!$B28,'JU F'!$V$5:$V$72)+SUMIF('JU H'!$D$5:$D$72,CLUBS!$B28,'JU H'!$V$5:$V$72)</f>
        <v>0</v>
      </c>
      <c r="U28" s="68">
        <f>COUNTIFS('MP F'!$D$5:$D$72,CLUBS!$B28,'MP F'!$W$5:$W$72,"&gt;0")+COUNTIFS('MP H'!$D$5:$D$72,CLUBS!$B28,'MP H'!$W$5:$W$72,"&gt;0")+COUNTIFS('PO F'!$D$5:$D$72,CLUBS!$B28,'PO F'!$W$5:$W$72,"&gt;0")+COUNTIFS('PO H'!$D$5:$D$72,CLUBS!$B28,'PO H'!$W$5:$W$72,"&gt;0")+COUNTIFS('PU F'!$D$5:$D$72,CLUBS!$B28,'PU F'!$W$5:$W$72,"&gt;0")+COUNTIFS('PU H'!$D$5:$D$72,CLUBS!$B28,'PU H'!$W$5:$W$72,"&gt;0")+COUNTIFS('BE F'!$D$5:$D$72,CLUBS!$B28,'BE F'!$W$5:$W$72,"&gt;0")+COUNTIFS('BE H'!$D$5:$D$72,CLUBS!$B28,'BE H'!$W$5:$W$72,"&gt;0")+COUNTIFS('MI F'!$D$5:$D$72,CLUBS!$B28,'MI F'!$W$5:$W$72,"&gt;0")+COUNTIFS('MI H'!$D$5:$D$72,CLUBS!$B28,'MI H'!$W$5:$W$72,"&gt;0")+COUNTIFS('CA F'!$D$5:$D$72,CLUBS!$B28,'CA F'!$W$5:$W$72,"&gt;0")+COUNTIFS('CA H'!$D$5:$D$72,CLUBS!$B28,'CA H'!$W$5:$W$72,"&gt;0")+COUNTIFS('JU F'!$D$5:$D$72,CLUBS!$B28,'JU F'!$W$5:$W$72,"&gt;0")+COUNTIFS('JU H'!$D$5:$D$72,CLUBS!$B28,'JU H'!$W$5:$W$72,"&gt;0")</f>
        <v>0</v>
      </c>
      <c r="V28" s="68">
        <f>SUMIF('MP F'!$D$5:$D$72,CLUBS!$B28,'MP F'!$X$5:$X$72)+SUMIF('MP H'!$D$5:$D$72,CLUBS!$B28,'MP H'!$X$5:$X$72)+SUMIF('PO F'!$D$5:$D$72,CLUBS!$B28,'PO F'!$X$5:$X$72)+SUMIF('PO H'!$D$5:$D$72,CLUBS!$B28,'PO H'!$X$5:$X$72)+SUMIF('PU F'!$D$5:$D$72,CLUBS!$B28,'PU F'!$X$5:$X$72)+SUMIF('PU H'!$D$5:$D$72,CLUBS!$B28,'PU H'!$X$5:$X$72)+SUMIF('BE F'!$D$5:$D$72,CLUBS!$B28,'BE F'!$X$5:$X$72)+SUMIF('BE H'!$D$5:$D$72,CLUBS!$B28,'BE H'!$X$5:$X$72)+SUMIF('MI F'!$D$5:$D$72,CLUBS!$B28,'MI F'!$X$5:$X$72)+SUMIF('MI H'!$D$5:$D$72,CLUBS!$B28,'MI H'!$X$5:$X$72)+SUMIF('CA F'!$D$5:$D$72,CLUBS!$B28,'CA F'!$X$5:$X$72)+SUMIF('CA H'!$D$5:$D$72,CLUBS!$B28,'CA H'!$X$5:$X$72)+SUMIF('JU F'!$D$5:$D$72,CLUBS!$B28,'JU F'!$X$5:$X$72)+SUMIF('JU H'!$D$5:$D$72,CLUBS!$B28,'JU H'!$X$5:$X$72)</f>
        <v>0</v>
      </c>
      <c r="W28" s="26">
        <f>COUNTIFS('MP F'!$D$5:$D$72,CLUBS!$B28,'MP F'!$Y$5:$Y$72,"&gt;0")+COUNTIFS('MP H'!$D$5:$D$72,CLUBS!$B28,'MP H'!$Y$5:$Y$72,"&gt;0")+COUNTIFS('PO F'!$D$5:$D$72,CLUBS!$B28,'PO F'!$Y$5:$Y$72,"&gt;0")+COUNTIFS('PO H'!$D$5:$D$72,CLUBS!$B28,'PO H'!$Y$5:$Y$72,"&gt;0")+COUNTIFS('PU F'!$D$5:$D$72,CLUBS!$B28,'PU F'!$Y$5:$Y$72,"&gt;0")+COUNTIFS('PU H'!$D$5:$D$72,CLUBS!$B28,'PU H'!$Y$5:$Y$72,"&gt;0")+COUNTIFS('BE F'!$D$5:$D$72,CLUBS!$B28,'BE F'!$Y$5:$Y$72,"&gt;0")+COUNTIFS('BE H'!$D$5:$D$72,CLUBS!$B28,'BE H'!$Y$5:$Y$72,"&gt;0")+COUNTIFS('MI F'!$D$5:$D$72,CLUBS!$B28,'MI F'!$Y$5:$Y$72,"&gt;0")+COUNTIFS('MI H'!$D$5:$D$72,CLUBS!$B28,'MI H'!$Y$5:$Y$72,"&gt;0")+COUNTIFS('CA F'!$D$5:$D$72,CLUBS!$B28,'CA F'!$Y$5:$Y$72,"&gt;0")+COUNTIFS('CA H'!$D$5:$D$72,CLUBS!$B28,'CA H'!$Y$5:$Y$72,"&gt;0")+COUNTIFS('JU F'!$D$5:$D$72,CLUBS!$B28,'JU F'!$Y$5:$Y$72,"&gt;0")+COUNTIFS('JU H'!$D$5:$D$72,CLUBS!$B28,'JU H'!$Y$5:$Y$72,"&gt;0")</f>
        <v>0</v>
      </c>
      <c r="X28" s="26">
        <f>SUMIF('MP F'!$D$5:$D$72,CLUBS!$B28,'MP F'!$Z$5:$Z$72)+SUMIF('MP H'!$D$5:$D$72,CLUBS!$B28,'MP H'!$Z$5:$Z$72)+SUMIF('PO F'!$D$5:$D$72,CLUBS!$B28,'PO F'!$Z$5:$Z$72)+SUMIF('PO H'!$D$5:$D$72,CLUBS!$B28,'PO H'!$Z$5:$Z$72)+SUMIF('PU F'!$D$5:$D$72,CLUBS!$B28,'PU F'!$Z$5:$Z$72)+SUMIF('PU H'!$D$5:$D$72,CLUBS!$B28,'PU H'!$Z$5:$Z$72)+SUMIF('BE F'!$D$5:$D$72,CLUBS!$B28,'BE F'!$Z$5:$Z$72)+SUMIF('BE H'!$D$5:$D$72,CLUBS!$B28,'BE H'!$Z$5:$Z$72)+SUMIF('MI F'!$D$5:$D$72,CLUBS!$B28,'MI F'!$Z$5:$Z$72)+SUMIF('MI H'!$D$5:$D$72,CLUBS!$B28,'MI H'!$Z$5:$Z$72)+SUMIF('CA F'!$D$5:$D$72,CLUBS!$B28,'CA F'!$Z$5:$Z$72)+SUMIF('CA H'!$D$5:$D$72,CLUBS!$B28,'CA H'!$Z$5:$Z$72)+SUMIF('JU F'!$D$5:$D$72,CLUBS!$B28,'JU F'!$Z$5:$Z$72)+SUMIF('JU H'!$D$5:$D$72,CLUBS!$B28,'JU H'!$Z$5:$Z$72)</f>
        <v>0</v>
      </c>
      <c r="Y28" s="26">
        <f>COUNTIFS('MP F'!$D$5:$D$72,CLUBS!$B28,'MP F'!$AA$5:$AA$72,"&gt;0")+COUNTIFS('MP H'!$D$5:$D$72,CLUBS!$B28,'MP H'!$AA$5:$AA$72,"&gt;0")+COUNTIFS('PO F'!$D$5:$D$72,CLUBS!$B28,'PO F'!$AA$5:$AA$72,"&gt;0")+COUNTIFS('PO H'!$D$5:$D$72,CLUBS!$B28,'PO H'!$AA$5:$AA$72,"&gt;0")+COUNTIFS('PU F'!$D$5:$D$72,CLUBS!$B28,'PU F'!$AA$5:$AA$72,"&gt;0")+COUNTIFS('PU H'!$D$5:$D$72,CLUBS!$B28,'PU H'!$AA$5:$AA$72,"&gt;0")+COUNTIFS('BE F'!$D$5:$D$72,CLUBS!$B28,'BE F'!$AA$5:$AA$72,"&gt;0")+COUNTIFS('BE H'!$D$5:$D$72,CLUBS!$B28,'BE H'!$AA$5:$AA$72,"&gt;0")+COUNTIFS('MI F'!$D$5:$D$72,CLUBS!$B28,'MI F'!$AA$5:$AA$72,"&gt;0")+COUNTIFS('MI H'!$D$5:$D$72,CLUBS!$B28,'MI H'!$AA$5:$AA$72,"&gt;0")+COUNTIFS('CA F'!$D$5:$D$72,CLUBS!$B28,'CA F'!$AA$5:$AA$72,"&gt;0")+COUNTIFS('CA H'!$D$5:$D$72,CLUBS!$B28,'CA H'!$AA$5:$AA$72,"&gt;0")+COUNTIFS('JU F'!$D$5:$D$72,CLUBS!$B28,'JU F'!$AA$5:$AA$72,"&gt;0")+COUNTIFS('JU H'!$D$5:$D$72,CLUBS!$B28,'JU H'!$AA$5:$AA$72,"&gt;0")</f>
        <v>0</v>
      </c>
      <c r="Z28" s="26">
        <f>SUMIF('MP F'!$D$5:$D$72,CLUBS!$B28,'MP F'!$AB$5:$AB$72)+SUMIF('MP H'!$D$5:$D$72,CLUBS!$B28,'MP H'!$AB$5:$AB$72)+SUMIF('PO F'!$D$5:$D$72,CLUBS!$B28,'PO F'!$AB$5:$AB$72)+SUMIF('PO H'!$D$5:$D$72,CLUBS!$B28,'PO H'!$AB$5:$AB$72)+SUMIF('PU F'!$D$5:$D$72,CLUBS!$B28,'PU F'!$AB$5:$AB$72)+SUMIF('PU H'!$D$5:$D$72,CLUBS!$B28,'PU H'!$AB$5:$AB$72)+SUMIF('BE F'!$D$5:$D$72,CLUBS!$B28,'BE F'!$AB$5:$AB$72)+SUMIF('BE H'!$D$5:$D$72,CLUBS!$B28,'BE H'!$AB$5:$AB$72)+SUMIF('MI F'!$D$5:$D$72,CLUBS!$B28,'MI F'!$AB$5:$AB$72)+SUMIF('MI H'!$D$5:$D$72,CLUBS!$B28,'MI H'!$AB$5:$AB$72)+SUMIF('CA F'!$D$5:$D$72,CLUBS!$B28,'CA F'!$AB$5:$AB$72)+SUMIF('CA H'!$D$5:$D$72,CLUBS!$B28,'CA H'!$AB$5:$AB$72)+SUMIF('JU F'!$D$5:$D$72,CLUBS!$B28,'JU F'!$AB$5:$AB$72)+SUMIF('JU H'!$D$5:$D$72,CLUBS!$B28,'JU H'!$AB$5:$AB$72)</f>
        <v>0</v>
      </c>
      <c r="AA28" s="26">
        <f>COUNTIFS('MP F'!$D$5:$D$72,CLUBS!$B28,'MP F'!$AC$5:$AC$72,"&gt;0")+COUNTIFS('MP H'!$D$5:$D$72,CLUBS!$B28,'MP H'!$AC$5:$AC$72,"&gt;0")+COUNTIFS('PO F'!$D$5:$D$72,CLUBS!$B28,'PO F'!$AC$5:$AC$72,"&gt;0")+COUNTIFS('PO H'!$D$5:$D$72,CLUBS!$B28,'PO H'!$AC$5:$AC$72,"&gt;0")+COUNTIFS('PU F'!$D$5:$D$72,CLUBS!$B28,'PU F'!$AC$5:$AC$72,"&gt;0")+COUNTIFS('PU H'!$D$5:$D$72,CLUBS!$B28,'PU H'!$AC$5:$AC$72,"&gt;0")+COUNTIFS('BE F'!$D$5:$D$72,CLUBS!$B28,'BE F'!$AC$5:$AC$72,"&gt;0")+COUNTIFS('BE H'!$D$5:$D$72,CLUBS!$B28,'BE H'!$AC$5:$AC$72,"&gt;0")+COUNTIFS('MI F'!$D$5:$D$72,CLUBS!$B28,'MI F'!$AC$5:$AC$72,"&gt;0")+COUNTIFS('MI H'!$D$5:$D$72,CLUBS!$B28,'MI H'!$AC$5:$AC$72,"&gt;0")+COUNTIFS('CA F'!$D$5:$D$72,CLUBS!$B28,'CA F'!$AC$5:$AC$72,"&gt;0")+COUNTIFS('CA H'!$D$5:$D$72,CLUBS!$B28,'CA H'!$AC$5:$AC$72,"&gt;0")+COUNTIFS('JU F'!$D$5:$D$72,CLUBS!$B28,'JU F'!$AC$5:$AC$72,"&gt;0")+COUNTIFS('JU H'!$D$5:$D$72,CLUBS!$B28,'JU H'!$AC$5:$AC$72,"&gt;0")</f>
        <v>0</v>
      </c>
      <c r="AB28" s="26">
        <f>SUMIF('MP F'!$D$5:$D$72,CLUBS!$B28,'MP F'!$AD$5:$AD$72)+SUMIF('MP H'!$D$5:$D$72,CLUBS!$B28,'MP H'!$AD$5:$AD$72)+SUMIF('PO F'!$D$5:$D$72,CLUBS!$B28,'PO F'!$AD$5:$AD$72)+SUMIF('PO H'!$D$5:$D$72,CLUBS!$B28,'PO H'!$AD$5:$AD$72)+SUMIF('PU F'!$D$5:$D$72,CLUBS!$B28,'PU F'!$AD$5:$AD$72)+SUMIF('PU H'!$D$5:$D$72,CLUBS!$B28,'PU H'!$AD$5:$AD$72)+SUMIF('BE F'!$D$5:$D$72,CLUBS!$B28,'BE F'!$AD$5:$AD$72)+SUMIF('BE H'!$D$5:$D$72,CLUBS!$B28,'BE H'!$AD$5:$AD$72)+SUMIF('MI F'!$D$5:$D$72,CLUBS!$B28,'MI F'!$AD$5:$AD$72)+SUMIF('MI H'!$D$5:$D$72,CLUBS!$B28,'MI H'!$AD$5:$AD$72)+SUMIF('CA F'!$D$5:$D$72,CLUBS!$B28,'CA F'!$AD$5:$AD$72)+SUMIF('CA H'!$D$5:$D$72,CLUBS!$B28,'CA H'!$AD$5:$AD$72)+SUMIF('JU F'!$D$5:$D$72,CLUBS!$B28,'JU F'!$AD$5:$AD$72)+SUMIF('JU H'!$D$5:$D$72,CLUBS!$B28,'JU H'!$AD$5:$AD$72)</f>
        <v>0</v>
      </c>
      <c r="AC28" s="26">
        <f>COUNTIFS('MP F'!$D$5:$D$72,CLUBS!$B28,'MP F'!$AE$5:$AE$72,"&gt;0")+COUNTIFS('MP H'!$D$5:$D$72,CLUBS!$B28,'MP H'!$AE$5:$AE$72,"&gt;0")+COUNTIFS('PO F'!$D$5:$D$72,CLUBS!$B28,'PO F'!$AE$5:$AE$72,"&gt;0")+COUNTIFS('PO H'!$D$5:$D$72,CLUBS!$B28,'PO H'!$AE$5:$AE$72,"&gt;0")+COUNTIFS('PU F'!$D$5:$D$72,CLUBS!$B28,'PU F'!$AE$5:$AE$72,"&gt;0")+COUNTIFS('PU H'!$D$5:$D$72,CLUBS!$B28,'PU H'!$AE$5:$AE$72,"&gt;0")+COUNTIFS('BE F'!$D$5:$D$72,CLUBS!$B28,'BE F'!$AE$5:$AE$72,"&gt;0")+COUNTIFS('BE H'!$D$5:$D$72,CLUBS!$B28,'BE H'!$AE$5:$AE$72,"&gt;0")+COUNTIFS('MI F'!$D$5:$D$72,CLUBS!$B28,'MI F'!$AE$5:$AE$72,"&gt;0")+COUNTIFS('MI H'!$D$5:$D$72,CLUBS!$B28,'MI H'!$AE$5:$AE$72,"&gt;0")+COUNTIFS('CA F'!$D$5:$D$72,CLUBS!$B28,'CA F'!$AE$5:$AE$72,"&gt;0")+COUNTIFS('CA H'!$D$5:$D$72,CLUBS!$B28,'CA H'!$AE$5:$AE$72,"&gt;0")+COUNTIFS('JU F'!$D$5:$D$72,CLUBS!$B28,'JU F'!$AE$5:$AE$72,"&gt;0")+COUNTIFS('JU H'!$D$5:$D$72,CLUBS!$B28,'JU H'!$AE$5:$AE$72,"&gt;0")</f>
        <v>0</v>
      </c>
      <c r="AD28" s="26">
        <f>SUMIF('MP F'!$D$5:$D$72,CLUBS!$B28,'MP F'!$AF$5:$AF$72)+SUMIF('MP H'!$D$5:$D$72,CLUBS!$B28,'MP H'!$AF$5:$AF$72)+SUMIF('PO F'!$D$5:$D$72,CLUBS!$B28,'PO F'!$AF$5:$AF$72)+SUMIF('PO H'!$D$5:$D$72,CLUBS!$B28,'PO H'!$AF$5:$AF$72)+SUMIF('PU F'!$D$5:$D$72,CLUBS!$B28,'PU F'!$AF$5:$AF$72)+SUMIF('PU H'!$D$5:$D$72,CLUBS!$B28,'PU H'!$AF$5:$AF$72)+SUMIF('BE F'!$D$5:$D$72,CLUBS!$B28,'BE F'!$AF$5:$AF$72)+SUMIF('BE H'!$D$5:$D$72,CLUBS!$B28,'BE H'!$AF$5:$AF$72)+SUMIF('MI F'!$D$5:$D$72,CLUBS!$B28,'MI F'!$AF$5:$AF$72)+SUMIF('MI H'!$D$5:$D$72,CLUBS!$B28,'MI H'!$AF$5:$AF$72)+SUMIF('CA F'!$D$5:$D$72,CLUBS!$B28,'CA F'!$AF$5:$AF$72)+SUMIF('CA H'!$D$5:$D$72,CLUBS!$B28,'CA H'!$AF$5:$AF$72)+SUMIF('JU F'!$D$5:$D$72,CLUBS!$B28,'JU F'!$AF$5:$AF$72)+SUMIF('JU H'!$D$5:$D$72,CLUBS!$B28,'JU H'!$AF$5:$AF$72)</f>
        <v>0</v>
      </c>
      <c r="AE28" s="26">
        <f>COUNTIFS('MP F'!$D$5:$D$72,CLUBS!$B28,'MP F'!$AG$5:$AG$72,"&gt;0")+COUNTIFS('MP H'!$D$5:$D$72,CLUBS!$B28,'MP H'!$AG$5:$AG$72,"&gt;0")+COUNTIFS('PO F'!$D$5:$D$72,CLUBS!$B28,'PO F'!$AG$5:$AG$72,"&gt;0")+COUNTIFS('PO H'!$D$5:$D$72,CLUBS!$B28,'PO H'!$AG$5:$AG$72,"&gt;0")+COUNTIFS('PU F'!$D$5:$D$72,CLUBS!$B28,'PU F'!$AG$5:$AG$72,"&gt;0")+COUNTIFS('PU H'!$D$5:$D$72,CLUBS!$B28,'PU H'!$AG$5:$AG$72,"&gt;0")+COUNTIFS('BE F'!$D$5:$D$72,CLUBS!$B28,'BE F'!$AG$5:$AG$72,"&gt;0")+COUNTIFS('BE H'!$D$5:$D$72,CLUBS!$B28,'BE H'!$AG$5:$AG$72,"&gt;0")+COUNTIFS('MI F'!$D$5:$D$72,CLUBS!$B28,'MI F'!$AG$5:$AG$72,"&gt;0")+COUNTIFS('MI H'!$D$5:$D$72,CLUBS!$B28,'MI H'!$AG$5:$AG$72,"&gt;0")+COUNTIFS('CA F'!$D$5:$D$72,CLUBS!$B28,'CA F'!$AG$5:$AG$72,"&gt;0")+COUNTIFS('CA H'!$D$5:$D$72,CLUBS!$B28,'CA H'!$AG$5:$AG$72,"&gt;0")+COUNTIFS('JU F'!$D$5:$D$72,CLUBS!$B28,'JU F'!$AG$5:$AG$72,"&gt;0")+COUNTIFS('JU H'!$D$5:$D$72,CLUBS!$B28,'JU H'!$AG$5:$AG$72,"&gt;0")</f>
        <v>0</v>
      </c>
      <c r="AF28" s="26">
        <f>SUMIF('MP F'!$D$5:$D$72,CLUBS!$B28,'MP F'!$AH$5:$AH$72)+SUMIF('MP H'!$D$5:$D$72,CLUBS!$B28,'MP H'!$AH$5:$AH$72)+SUMIF('PO F'!$D$5:$D$72,CLUBS!$B28,'PO F'!$AH$5:$AH$72)+SUMIF('PO H'!$D$5:$D$72,CLUBS!$B28,'PO H'!$AH$5:$AH$72)+SUMIF('PU F'!$D$5:$D$72,CLUBS!$B28,'PU F'!$AH$5:$AH$72)+SUMIF('PU H'!$D$5:$D$72,CLUBS!$B28,'PU H'!$AH$5:$AH$72)+SUMIF('BE F'!$D$5:$D$72,CLUBS!$B28,'BE F'!$AH$5:$AH$72)+SUMIF('BE H'!$D$5:$D$72,CLUBS!$B28,'BE H'!$AH$5:$AH$72)+SUMIF('MI F'!$D$5:$D$72,CLUBS!$B28,'MI F'!$AH$5:$AH$72)+SUMIF('MI H'!$D$5:$D$72,CLUBS!$B28,'MI H'!$AH$5:$AH$72)+SUMIF('CA F'!$D$5:$D$72,CLUBS!$B28,'CA F'!$AH$5:$AH$72)+SUMIF('CA H'!$D$5:$D$72,CLUBS!$B28,'CA H'!$AH$5:$AH$72)+SUMIF('JU F'!$D$5:$D$72,CLUBS!$B28,'JU F'!$AH$5:$AH$72)+SUMIF('JU H'!$D$5:$D$72,CLUBS!$B28,'JU H'!$AH$5:$AH$72)</f>
        <v>0</v>
      </c>
      <c r="AG28" s="16">
        <f t="shared" si="1"/>
        <v>0</v>
      </c>
      <c r="AH28" s="28">
        <f t="shared" si="2"/>
        <v>0</v>
      </c>
      <c r="AI28" s="29">
        <f t="shared" si="3"/>
        <v>0</v>
      </c>
      <c r="AJ28" s="14">
        <f>COUNTIF('Licenciés Jeunes 2023'!F:F,CLUBS!B28)</f>
        <v>0</v>
      </c>
      <c r="AK28" s="27">
        <f t="shared" si="4"/>
        <v>0</v>
      </c>
      <c r="AL28" s="22"/>
    </row>
    <row r="29" spans="1:38" ht="13.5">
      <c r="A29" s="34">
        <f t="shared" si="0"/>
        <v>15</v>
      </c>
      <c r="B29" s="64" t="s">
        <v>113</v>
      </c>
      <c r="C29" s="14">
        <f>COUNTIFS('MP F'!$D$5:$D$72,CLUBS!$B29,'MP F'!$E$5:$E$72,"&gt;0")+COUNTIFS('MP H'!$D$5:$D$72,CLUBS!$B29,'MP H'!$E$5:$E$72,"&gt;0")+COUNTIFS('PO F'!$D$5:$D$72,CLUBS!$B29,'PO F'!$E$5:$E$72,"&gt;0")+COUNTIFS('PO H'!$D$5:$D$72,CLUBS!$B29,'PO H'!$E$5:$E$72,"&gt;0")+COUNTIFS('PU F'!$D$5:$D$72,CLUBS!$B29,'PU F'!$E$5:$E$72,"&gt;0")+COUNTIFS('PU H'!$D$5:$D$72,CLUBS!$B29,'PU H'!$E$5:$E$72,"&gt;0")+COUNTIFS('BE F'!$D$5:$D$72,CLUBS!$B29,'BE F'!$E$5:$E$72,"&gt;0")+COUNTIFS('BE H'!$D$5:$D$72,CLUBS!$B29,'BE H'!$E$5:$E$72,"&gt;0")+COUNTIFS('MI F'!$D$5:$D$72,CLUBS!$B29,'MI F'!$E$5:$E$72,"&gt;0")+COUNTIFS('MI H'!$D$5:$D$72,CLUBS!$B29,'MI H'!$E$5:$E$72,"&gt;0")+COUNTIFS('CA F'!$D$5:$D$72,CLUBS!$B29,'CA F'!$E$5:$E$72,"&gt;0")+COUNTIFS('CA H'!$D$5:$D$72,CLUBS!$B29,'CA H'!$E$5:$E$72,"&gt;0")+COUNTIFS('JU F'!$D$5:$D$72,CLUBS!$B29,'JU F'!$E$5:$E$72,"&gt;0")+COUNTIFS('JU H'!$D$5:$D$72,CLUBS!$B29,'JU H'!$E$5:$E$72,"&gt;0")</f>
        <v>0</v>
      </c>
      <c r="D29" s="27">
        <f>SUMIF('MP F'!$D$5:$D$72,CLUBS!$B29,'MP F'!$F$5:$F$72)+SUMIF('MP H'!$D$5:$D$72,CLUBS!$B29,'MP H'!$F$5:$F$72)+SUMIF('PO F'!$D$5:$D$72,CLUBS!$B29,'PO F'!$F$5:$F$72)+SUMIF('PO H'!$D$5:$D$72,CLUBS!$B29,'PO H'!$F$5:$F$72)+SUMIF('PU F'!$D$5:$D$72,CLUBS!$B29,'PU F'!$F$5:$F$72)+SUMIF('PU H'!$D$5:$D$72,CLUBS!$B29,'PU H'!$F$5:$F$72)+SUMIF('BE F'!$D$5:$D$72,CLUBS!$B29,'BE F'!$F$5:$F$72)+SUMIF('BE H'!$D$5:$D$72,CLUBS!$B29,'BE H'!$F$5:$F$72)+SUMIF('MI F'!$D$5:$D$72,CLUBS!$B29,'MI F'!$F$5:$F$72)+SUMIF('MI H'!$D$5:$D$72,CLUBS!$B29,'MI H'!$F$5:$F$72)+SUMIF('CA F'!$D$5:$D$72,CLUBS!$B29,'CA F'!$F$5:$F$72)+SUMIF('CA H'!$D$5:$D$72,CLUBS!$B29,'CA H'!$F$5:$F$72)+SUMIF('JU F'!$D$5:$D$72,CLUBS!$B29,'JU F'!$F$5:$F$72)+SUMIF('JU H'!$D$5:$D$72,CLUBS!$B29,'JU H'!$F$5:$F$72)</f>
        <v>0</v>
      </c>
      <c r="E29" s="68">
        <f>COUNTIFS('MP F'!$D$5:$D$72,CLUBS!$B29,'MP F'!$G$5:$G$72,"&gt;0")+COUNTIFS('MP H'!$D$5:$D$72,CLUBS!$B29,'MP H'!$G$5:$G$72,"&gt;0")+COUNTIFS('PO F'!$D$5:$D$72,CLUBS!$B29,'PO F'!$G$5:$G$72,"&gt;0")+COUNTIFS('PO H'!$D$5:$D$72,CLUBS!$B29,'PO H'!$G$5:$G$72,"&gt;0")+COUNTIFS('PU F'!$D$5:$D$72,CLUBS!$B29,'PU F'!$G$5:$G$72,"&gt;0")+COUNTIFS('PU H'!$D$5:$D$72,CLUBS!$B29,'PU H'!$G$5:$G$72,"&gt;0")+COUNTIFS('BE F'!$D$5:$D$72,CLUBS!$B29,'BE F'!$G$5:$G$72,"&gt;0")+COUNTIFS('BE H'!$D$5:$D$72,CLUBS!$B29,'BE H'!$G$5:$G$72,"&gt;0")+COUNTIFS('MI F'!$D$5:$D$72,CLUBS!$B29,'MI F'!$G$5:$G$72,"&gt;0")+COUNTIFS('MI H'!$D$5:$D$72,CLUBS!$B29,'MI H'!$G$5:$G$72,"&gt;0")+COUNTIFS('CA F'!$D$5:$D$72,CLUBS!$B29,'CA F'!$G$5:$G$72,"&gt;0")+COUNTIFS('CA H'!$D$5:$D$72,CLUBS!$B29,'CA H'!$G$5:$G$72,"&gt;0")+COUNTIFS('JU F'!$D$5:$D$72,CLUBS!$B29,'JU F'!$G$5:$G$72,"&gt;0")+COUNTIFS('JU H'!$D$5:$D$72,CLUBS!$B29,'JU H'!$G$5:$G$72,"&gt;0")</f>
        <v>0</v>
      </c>
      <c r="F29" s="69">
        <f>SUMIF('MP F'!$D$5:$D$72,CLUBS!$B29,'MP F'!$H$5:$H$72)+SUMIF('MP H'!$D$5:$D$72,CLUBS!$B29,'MP H'!$H$5:$H$72)+SUMIF('PO F'!$D$5:$D$72,CLUBS!$B29,'PO F'!$H$5:$H$72)+SUMIF('PO H'!$D$5:$D$72,CLUBS!$B29,'PO H'!$H$5:$H$72)+SUMIF('PU F'!$D$5:$D$72,CLUBS!$B29,'PU F'!$H$5:$H$72)+SUMIF('PU H'!$D$5:$D$72,CLUBS!$B29,'PU H'!$H$5:$H$72)+SUMIF('BE F'!$D$5:$D$72,CLUBS!$B29,'BE F'!$H$5:$H$72)+SUMIF('BE H'!$D$5:$D$72,CLUBS!$B29,'BE H'!$H$5:$H$72)+SUMIF('MI F'!$D$5:$D$72,CLUBS!$B29,'MI F'!$H$5:$H$72)+SUMIF('MI H'!$D$5:$D$72,CLUBS!$B29,'MI H'!$H$5:$H$72)+SUMIF('CA F'!$D$5:$D$72,CLUBS!$B29,'CA F'!$H$5:$H$72)+SUMIF('CA H'!$D$5:$D$72,CLUBS!$B29,'CA H'!$H$5:$H$72)+SUMIF('JU F'!$D$5:$D$72,CLUBS!$B29,'JU F'!$H$5:$H$72)+SUMIF('JU H'!$D$5:$D$72,CLUBS!$B29,'JU H'!$H$5:$H$72)</f>
        <v>0</v>
      </c>
      <c r="G29" s="14">
        <f>COUNTIFS('MP F'!$D$5:$D$72,CLUBS!$B29,'MP F'!$I$5:$I$72,"&gt;0")+COUNTIFS('MP H'!$D$5:$D$72,CLUBS!$B29,'MP H'!$I$5:$I$72,"&gt;0")+COUNTIFS('PO F'!$D$5:$D$72,CLUBS!$B29,'PO F'!$I$5:$I$72,"&gt;0")+COUNTIFS('PO H'!$D$5:$D$72,CLUBS!$B29,'PO H'!$I$5:$I$72,"&gt;0")+COUNTIFS('PU F'!$D$5:$D$72,CLUBS!$B29,'PU F'!$I$5:$I$72,"&gt;0")+COUNTIFS('PU H'!$D$5:$D$72,CLUBS!$B29,'PU H'!$I$5:$I$72,"&gt;0")+COUNTIFS('BE F'!$D$5:$D$72,CLUBS!$B29,'BE F'!$I$5:$I$72,"&gt;0")+COUNTIFS('BE H'!$D$5:$D$72,CLUBS!$B29,'BE H'!$I$5:$I$72,"&gt;0")+COUNTIFS('MI F'!$D$5:$D$72,CLUBS!$B29,'MI F'!$I$5:$I$72,"&gt;0")+COUNTIFS('MI H'!$D$5:$D$72,CLUBS!$B29,'MI H'!$I$5:$I$72,"&gt;0")+COUNTIFS('CA F'!$D$5:$D$72,CLUBS!$B29,'CA F'!$I$5:$I$72,"&gt;0")+COUNTIFS('CA H'!$D$5:$D$72,CLUBS!$B29,'CA H'!$I$5:$I$72,"&gt;0")+COUNTIFS('JU F'!$D$5:$D$72,CLUBS!$B29,'JU F'!$I$5:$I$72,"&gt;0")+COUNTIFS('JU H'!$D$5:$D$72,CLUBS!$B29,'JU H'!$I$5:$I$72,"&gt;0")</f>
        <v>0</v>
      </c>
      <c r="H29" s="26">
        <f>SUMIF('MP F'!$D$5:$D$72,CLUBS!$B29,'MP F'!$J$5:$J$72)+SUMIF('MP H'!$D$5:$D$72,CLUBS!$B29,'MP H'!$J$5:$J$72)+SUMIF('PO F'!$D$5:$D$72,CLUBS!$B29,'PO F'!$J$5:$J$72)+SUMIF('PO H'!$D$5:$D$72,CLUBS!$B29,'PO H'!$J$5:$J$72)+SUMIF('PU F'!$D$5:$D$72,CLUBS!$B29,'PU F'!$J$5:$J$72)+SUMIF('PU H'!$D$5:$D$72,CLUBS!$B29,'PU H'!$J$5:$J$72)+SUMIF('BE F'!$D$5:$D$72,CLUBS!$B29,'BE F'!$J$5:$J$72)+SUMIF('BE H'!$D$5:$D$72,CLUBS!$B29,'BE H'!$J$5:$J$72)+SUMIF('MI F'!$D$5:$D$72,CLUBS!$B29,'MI F'!$J$5:$J$72)+SUMIF('MI H'!$D$5:$D$72,CLUBS!$B29,'MI H'!$J$5:$J$72)+SUMIF('CA F'!$D$5:$D$72,CLUBS!$B29,'CA F'!$J$5:$J$72)+SUMIF('CA H'!$D$5:$D$72,CLUBS!$B29,'CA H'!$J$5:$J$72)+SUMIF('JU F'!$D$5:$D$72,CLUBS!$B29,'JU F'!$J$5:$J$72)+SUMIF('JU H'!$D$5:$D$72,CLUBS!$B29,'JU H'!$J$5:$J$72)</f>
        <v>0</v>
      </c>
      <c r="I29" s="68">
        <f>COUNTIFS('MP F'!$D$5:$D$72,CLUBS!$B29,'MP F'!$K$5:$K$72,"&gt;0")+COUNTIFS('MP H'!$D$5:$D$72,CLUBS!$B29,'MP H'!$K$5:$K$72,"&gt;0")+COUNTIFS('PO F'!$D$5:$D$72,CLUBS!$B29,'PO F'!$K$5:$K$72,"&gt;0")+COUNTIFS('PO H'!$D$5:$D$72,CLUBS!$B29,'PO H'!$K$5:$K$72,"&gt;0")+COUNTIFS('PU F'!$D$5:$D$72,CLUBS!$B29,'PU F'!$K$5:$K$72,"&gt;0")+COUNTIFS('PU H'!$D$5:$D$72,CLUBS!$B29,'PU H'!$K$5:$K$72,"&gt;0")+COUNTIFS('BE F'!$D$5:$D$72,CLUBS!$B29,'BE F'!$K$5:$K$72,"&gt;0")+COUNTIFS('BE H'!$D$5:$D$72,CLUBS!$B29,'BE H'!$K$5:$K$72,"&gt;0")+COUNTIFS('MI F'!$D$5:$D$72,CLUBS!$B29,'MI F'!$K$5:$K$72,"&gt;0")+COUNTIFS('MI H'!$D$5:$D$72,CLUBS!$B29,'MI H'!$K$5:$K$72,"&gt;0")+COUNTIFS('CA F'!$D$5:$D$72,CLUBS!$B29,'CA F'!$K$5:$K$72,"&gt;0")+COUNTIFS('CA H'!$D$5:$D$72,CLUBS!$B29,'CA H'!$K$5:$K$72,"&gt;0")+COUNTIFS('JU F'!$D$5:$D$72,CLUBS!$B29,'JU F'!$K$5:$K$72,"&gt;0")+COUNTIFS('JU H'!$D$5:$D$72,CLUBS!$B29,'JU H'!$K$5:$K$72,"&gt;0")</f>
        <v>0</v>
      </c>
      <c r="J29" s="68">
        <f>SUMIF('MP F'!$D$5:$D$72,CLUBS!$B29,'MP F'!$L$5:$L$72)+SUMIF('MP H'!$D$5:$D$72,CLUBS!$B29,'MP H'!$L$5:$L$72)+SUMIF('PO F'!$D$5:$D$72,CLUBS!$B29,'PO F'!$L$5:$L$72)+SUMIF('PO H'!$D$5:$D$72,CLUBS!$B29,'PO H'!$L$5:$L$72)+SUMIF('PU F'!$D$5:$D$72,CLUBS!$B29,'PU F'!$L$5:$L$72)+SUMIF('PU H'!$D$5:$D$72,CLUBS!$B29,'PU H'!$L$5:$L$72)+SUMIF('BE F'!$D$5:$D$72,CLUBS!$B29,'BE F'!$L$5:$L$72)+SUMIF('BE H'!$D$5:$D$72,CLUBS!$B29,'BE H'!$L$5:$L$72)+SUMIF('MI F'!$D$5:$D$72,CLUBS!$B29,'MI F'!$L$5:$L$72)+SUMIF('MI H'!$D$5:$D$72,CLUBS!$B29,'MI H'!$L$5:$L$72)+SUMIF('CA F'!$D$5:$D$72,CLUBS!$B29,'CA F'!$L$5:$L$72)+SUMIF('CA H'!$D$5:$D$72,CLUBS!$B29,'CA H'!$L$5:$L$72)+SUMIF('JU F'!$D$5:$D$72,CLUBS!$B29,'JU F'!$L$5:$L$72)+SUMIF('JU H'!$D$5:$D$72,CLUBS!$B29,'JU H'!$L$5:$L$72)</f>
        <v>0</v>
      </c>
      <c r="K29" s="26">
        <f>COUNTIFS('MP F'!$D$5:$D$72,CLUBS!$B29,'MP F'!$M$5:$M$72,"&gt;0")+COUNTIFS('MP H'!$D$5:$D$72,CLUBS!$B29,'MP H'!$M$5:$M$72,"&gt;0")+COUNTIFS('PO F'!$D$5:$D$72,CLUBS!$B29,'PO F'!$M$5:$M$72,"&gt;0")+COUNTIFS('PO H'!$D$5:$D$72,CLUBS!$B29,'PO H'!$M$5:$M$72,"&gt;0")+COUNTIFS('PU F'!$D$5:$D$72,CLUBS!$B29,'PU F'!$M$5:$M$72,"&gt;0")+COUNTIFS('PU H'!$D$5:$D$72,CLUBS!$B29,'PU H'!$M$5:$M$72,"&gt;0")+COUNTIFS('BE F'!$D$5:$D$72,CLUBS!$B29,'BE F'!$M$5:$M$72,"&gt;0")+COUNTIFS('BE H'!$D$5:$D$72,CLUBS!$B29,'BE H'!$M$5:$M$72,"&gt;0")+COUNTIFS('MI F'!$D$5:$D$72,CLUBS!$B29,'MI F'!$M$5:$M$72,"&gt;0")+COUNTIFS('MI H'!$D$5:$D$72,CLUBS!$B29,'MI H'!$M$5:$M$72,"&gt;0")+COUNTIFS('CA F'!$D$5:$D$72,CLUBS!$B29,'CA F'!$M$5:$M$72,"&gt;0")+COUNTIFS('CA H'!$D$5:$D$72,CLUBS!$B29,'CA H'!$M$5:$M$72,"&gt;0")+COUNTIFS('JU F'!$D$5:$D$72,CLUBS!$B29,'JU F'!$M$5:$M$72,"&gt;0")+COUNTIFS('JU H'!$D$5:$D$72,CLUBS!$B29,'JU H'!$M$5:$M$72,"&gt;0")</f>
        <v>0</v>
      </c>
      <c r="L29" s="26">
        <f>SUMIF('MP F'!$D$5:$D$72,CLUBS!$B29,'MP F'!$N$5:$N$72)+SUMIF('MP H'!$D$5:$D$72,CLUBS!$B29,'MP H'!$N$5:$N$72)+SUMIF('PO F'!$D$5:$D$72,CLUBS!$B29,'PO F'!$N$5:$N$72)+SUMIF('PO H'!$D$5:$D$72,CLUBS!$B29,'PO H'!$N$5:$N$72)+SUMIF('PU F'!$D$5:$D$72,CLUBS!$B29,'PU F'!$N$5:$N$72)+SUMIF('PU H'!$D$5:$D$72,CLUBS!$B29,'PU H'!$N$5:$N$72)+SUMIF('BE F'!$D$5:$D$72,CLUBS!$B29,'BE F'!$N$5:$N$72)+SUMIF('BE H'!$D$5:$D$72,CLUBS!$B29,'BE H'!$N$5:$N$72)+SUMIF('MI F'!$D$5:$D$72,CLUBS!$B29,'MI F'!$N$5:$N$72)+SUMIF('MI H'!$D$5:$D$72,CLUBS!$B29,'MI H'!$N$5:$N$72)+SUMIF('CA F'!$D$5:$D$72,CLUBS!$B29,'CA F'!$N$5:$N$72)+SUMIF('CA H'!$D$5:$D$72,CLUBS!$B29,'CA H'!$N$5:$N$72)+SUMIF('JU F'!$D$5:$D$72,CLUBS!$B29,'JU F'!$N$5:$N$72)+SUMIF('JU H'!$D$5:$D$72,CLUBS!$B29,'JU H'!$N$5:$N$72)</f>
        <v>0</v>
      </c>
      <c r="M29" s="68">
        <f>COUNTIFS('MP F'!$D$5:$D$72,CLUBS!$B29,'MP F'!$O$5:$O$72,"&gt;0")+COUNTIFS('MP H'!$D$5:$D$72,CLUBS!$B29,'MP H'!$O$5:$O$72,"&gt;0")+COUNTIFS('PO F'!$D$5:$D$72,CLUBS!$B29,'PO F'!$O$5:$O$72,"&gt;0")+COUNTIFS('PO H'!$D$5:$D$72,CLUBS!$B29,'PO H'!$O$5:$O$72,"&gt;0")+COUNTIFS('PU F'!$D$5:$D$72,CLUBS!$B29,'PU F'!$O$5:$O$72,"&gt;0")+COUNTIFS('PU H'!$D$5:$D$72,CLUBS!$B29,'PU H'!$O$5:$O$72,"&gt;0")+COUNTIFS('BE F'!$D$5:$D$72,CLUBS!$B29,'BE F'!$O$5:$O$72,"&gt;0")+COUNTIFS('BE H'!$D$5:$D$72,CLUBS!$B29,'BE H'!$O$5:$O$72,"&gt;0")+COUNTIFS('MI F'!$D$5:$D$72,CLUBS!$B29,'MI F'!$O$5:$O$72,"&gt;0")+COUNTIFS('MI H'!$D$5:$D$72,CLUBS!$B29,'MI H'!$O$5:$O$72,"&gt;0")+COUNTIFS('CA F'!$D$5:$D$72,CLUBS!$B29,'CA F'!$O$5:$O$72,"&gt;0")+COUNTIFS('CA H'!$D$5:$D$72,CLUBS!$B29,'CA H'!$O$5:$O$72,"&gt;0")+COUNTIFS('JU F'!$D$5:$D$72,CLUBS!$B29,'JU F'!$O$5:$O$72,"&gt;0")+COUNTIFS('JU H'!$D$5:$D$72,CLUBS!$B29,'JU H'!$O$5:$O$72,"&gt;0")</f>
        <v>0</v>
      </c>
      <c r="N29" s="68">
        <f>SUMIF('MP F'!$D$5:$D$72,CLUBS!$B29,'MP F'!$P$5:$P$72)+SUMIF('MP H'!$D$5:$D$72,CLUBS!$B29,'MP H'!$P$5:$P$72)+SUMIF('PO F'!$D$5:$D$72,CLUBS!$B29,'PO F'!$P$5:$P$72)+SUMIF('PO H'!$D$5:$D$72,CLUBS!$B29,'PO H'!$P$5:$P$72)+SUMIF('PU F'!$D$5:$D$72,CLUBS!$B29,'PU F'!$P$5:$P$72)+SUMIF('PU H'!$D$5:$D$72,CLUBS!$B29,'PU H'!$P$5:$P$72)+SUMIF('BE F'!$D$5:$D$72,CLUBS!$B29,'BE F'!$P$5:$P$72)+SUMIF('BE H'!$D$5:$D$72,CLUBS!$B29,'BE H'!$P$5:$P$72)+SUMIF('MI F'!$D$5:$D$72,CLUBS!$B29,'MI F'!$P$5:$P$72)+SUMIF('MI H'!$D$5:$D$72,CLUBS!$B29,'MI H'!$P$5:$P$72)+SUMIF('CA F'!$D$5:$D$72,CLUBS!$B29,'CA F'!$P$5:$P$72)+SUMIF('CA H'!$D$5:$D$72,CLUBS!$B29,'CA H'!$P$5:$P$72)+SUMIF('JU F'!$D$5:$D$72,CLUBS!$B29,'JU F'!$P$5:$P$72)+SUMIF('JU H'!$D$5:$D$72,CLUBS!$B29,'JU H'!$P$5:$P$72)</f>
        <v>0</v>
      </c>
      <c r="O29" s="26">
        <f>COUNTIFS('MP F'!$D$5:$D$72,CLUBS!$B29,'MP F'!$Q$5:$Q$72,"&gt;0")+COUNTIFS('MP H'!$D$5:$D$72,CLUBS!$B29,'MP H'!$Q$5:$Q$72,"&gt;0")+COUNTIFS('PO F'!$D$5:$D$72,CLUBS!$B29,'PO F'!$Q$5:$Q$72,"&gt;0")+COUNTIFS('PO H'!$D$5:$D$72,CLUBS!$B29,'PO H'!$Q$5:$Q$72,"&gt;0")+COUNTIFS('PU F'!$D$5:$D$72,CLUBS!$B29,'PU F'!$Q$5:$Q$72,"&gt;0")+COUNTIFS('PU H'!$D$5:$D$72,CLUBS!$B29,'PU H'!$Q$5:$Q$72,"&gt;0")+COUNTIFS('BE F'!$D$5:$D$72,CLUBS!$B29,'BE F'!$Q$5:$Q$72,"&gt;0")+COUNTIFS('BE H'!$D$5:$D$72,CLUBS!$B29,'BE H'!$Q$5:$Q$72,"&gt;0")+COUNTIFS('MI F'!$D$5:$D$72,CLUBS!$B29,'MI F'!$Q$5:$Q$72,"&gt;0")+COUNTIFS('MI H'!$D$5:$D$72,CLUBS!$B29,'MI H'!$Q$5:$Q$72,"&gt;0")+COUNTIFS('CA F'!$D$5:$D$72,CLUBS!$B29,'CA F'!$Q$5:$Q$72,"&gt;0")+COUNTIFS('CA H'!$D$5:$D$72,CLUBS!$B29,'CA H'!$Q$5:$Q$72,"&gt;0")+COUNTIFS('JU F'!$D$5:$D$72,CLUBS!$B29,'JU F'!$Q$5:$Q$72,"&gt;0")+COUNTIFS('JU H'!$D$5:$D$72,CLUBS!$B29,'JU H'!$Q$5:$Q$72,"&gt;0")</f>
        <v>0</v>
      </c>
      <c r="P29" s="26">
        <f>SUMIF('MP F'!$D$5:$D$72,CLUBS!$B29,'MP F'!$R$5:$R$72)+SUMIF('MP H'!$D$5:$D$72,CLUBS!$B29,'MP H'!$R$5:$R$72)+SUMIF('PO F'!$D$5:$D$72,CLUBS!$B29,'PO F'!$R$5:$R$72)+SUMIF('PO H'!$D$5:$D$72,CLUBS!$B29,'PO H'!$R$5:$R$72)+SUMIF('PU F'!$D$5:$D$72,CLUBS!$B29,'PU F'!$R$5:$R$72)+SUMIF('PU H'!$D$5:$D$72,CLUBS!$B29,'PU H'!$R$5:$R$72)+SUMIF('BE F'!$D$5:$D$72,CLUBS!$B29,'BE F'!$R$5:$R$72)+SUMIF('BE H'!$D$5:$D$72,CLUBS!$B29,'BE H'!$R$5:$R$72)+SUMIF('MI F'!$D$5:$D$72,CLUBS!$B29,'MI F'!$R$5:$R$72)+SUMIF('MI H'!$D$5:$D$72,CLUBS!$B29,'MI H'!$R$5:$R$72)+SUMIF('CA F'!$D$5:$D$72,CLUBS!$B29,'CA F'!$R$5:$R$72)+SUMIF('CA H'!$D$5:$D$72,CLUBS!$B29,'CA H'!$R$5:$R$72)+SUMIF('JU F'!$D$5:$D$72,CLUBS!$B29,'JU F'!$R$5:$R$72)+SUMIF('JU H'!$D$5:$D$72,CLUBS!$B29,'JU H'!$R$5:$R$72)</f>
        <v>0</v>
      </c>
      <c r="Q29" s="68">
        <f>COUNTIFS('MP F'!$D$5:$D$72,CLUBS!$B29,'MP F'!$S$5:$S$72,"&gt;0")+COUNTIFS('MP H'!$D$5:$D$72,CLUBS!$B29,'MP H'!$S$5:$S$72,"&gt;0")+COUNTIFS('PO F'!$D$5:$D$72,CLUBS!$B29,'PO F'!$S$5:$S$72,"&gt;0")+COUNTIFS('PO H'!$D$5:$D$72,CLUBS!$B29,'PO H'!$S$5:$S$72,"&gt;0")+COUNTIFS('PU F'!$D$5:$D$72,CLUBS!$B29,'PU F'!$S$5:$S$72,"&gt;0")+COUNTIFS('PU H'!$D$5:$D$72,CLUBS!$B29,'PU H'!$S$5:$S$72,"&gt;0")+COUNTIFS('BE F'!$D$5:$D$72,CLUBS!$B29,'BE F'!$S$5:$S$72,"&gt;0")+COUNTIFS('BE H'!$D$5:$D$72,CLUBS!$B29,'BE H'!$S$5:$S$72,"&gt;0")+COUNTIFS('MI F'!$D$5:$D$72,CLUBS!$B29,'MI F'!$S$5:$S$72,"&gt;0")+COUNTIFS('MI H'!$D$5:$D$72,CLUBS!$B29,'MI H'!$S$5:$S$72,"&gt;0")+COUNTIFS('CA F'!$D$5:$D$72,CLUBS!$B29,'CA F'!$S$5:$S$72,"&gt;0")+COUNTIFS('CA H'!$D$5:$D$72,CLUBS!$B29,'CA H'!$S$5:$S$72,"&gt;0")+COUNTIFS('JU F'!$D$5:$D$72,CLUBS!$B29,'JU F'!$S$5:$S$72,"&gt;0")+COUNTIFS('JU H'!$D$5:$D$72,CLUBS!$B29,'JU H'!$S$5:$S$72,"&gt;0")</f>
        <v>0</v>
      </c>
      <c r="R29" s="68">
        <f>SUMIF('MP F'!$D$5:$D$72,CLUBS!$B29,'MP F'!$T$5:$T$72)+SUMIF('MP H'!$D$5:$D$72,CLUBS!$B29,'MP H'!$T$5:$T$72)+SUMIF('PO F'!$D$5:$D$72,CLUBS!$B29,'PO F'!$T$5:$T$72)+SUMIF('PO H'!$D$5:$D$72,CLUBS!$B29,'PO H'!$T$5:$T$72)+SUMIF('PU F'!$D$5:$D$72,CLUBS!$B29,'PU F'!$T$5:$T$72)+SUMIF('PU H'!$D$5:$D$72,CLUBS!$B29,'PU H'!$T$5:$T$72)+SUMIF('BE F'!$D$5:$D$72,CLUBS!$B29,'BE F'!$T$5:$T$72)+SUMIF('BE H'!$D$5:$D$72,CLUBS!$B29,'BE H'!$T$5:$T$72)+SUMIF('MI F'!$D$5:$D$72,CLUBS!$B29,'MI F'!$T$5:$T$72)+SUMIF('MI H'!$D$5:$D$72,CLUBS!$B29,'MI H'!$T$5:$T$72)+SUMIF('CA F'!$D$5:$D$72,CLUBS!$B29,'CA F'!$T$5:$T$72)+SUMIF('CA H'!$D$5:$D$72,CLUBS!$B29,'CA H'!$T$5:$T$72)+SUMIF('JU F'!$D$5:$D$72,CLUBS!$B29,'JU F'!$T$5:$T$72)+SUMIF('JU H'!$D$5:$D$72,CLUBS!$B29,'JU H'!$T$5:$T$72)</f>
        <v>0</v>
      </c>
      <c r="S29" s="26">
        <f>COUNTIFS('MP F'!$D$5:$D$72,CLUBS!$B29,'MP F'!$U$5:$U$72,"&gt;0")+COUNTIFS('MP H'!$D$5:$D$72,CLUBS!$B29,'MP H'!$U$5:$U$72,"&gt;0")+COUNTIFS('PO F'!$D$5:$D$72,CLUBS!$B29,'PO F'!$U$5:$U$72,"&gt;0")+COUNTIFS('PO H'!$D$5:$D$72,CLUBS!$B29,'PO H'!$U$5:$U$72,"&gt;0")+COUNTIFS('PU F'!$D$5:$D$72,CLUBS!$B29,'PU F'!$U$5:$U$72,"&gt;0")+COUNTIFS('PU H'!$D$5:$D$72,CLUBS!$B29,'PU H'!$U$5:$U$72,"&gt;0")+COUNTIFS('BE F'!$D$5:$D$72,CLUBS!$B29,'BE F'!$U$5:$U$72,"&gt;0")+COUNTIFS('BE H'!$D$5:$D$72,CLUBS!$B29,'BE H'!$U$5:$U$72,"&gt;0")+COUNTIFS('MI F'!$D$5:$D$72,CLUBS!$B29,'MI F'!$U$5:$U$72,"&gt;0")+COUNTIFS('MI H'!$D$5:$D$72,CLUBS!$B29,'MI H'!$U$5:$U$72,"&gt;0")+COUNTIFS('CA F'!$D$5:$D$72,CLUBS!$B29,'CA F'!$U$5:$U$72,"&gt;0")+COUNTIFS('CA H'!$D$5:$D$72,CLUBS!$B29,'CA H'!$U$5:$U$72,"&gt;0")+COUNTIFS('JU F'!$D$5:$D$72,CLUBS!$B29,'JU F'!$U$5:$U$72,"&gt;0")+COUNTIFS('JU H'!$D$5:$D$72,CLUBS!$B29,'JU H'!$U$5:$U$72,"&gt;0")</f>
        <v>0</v>
      </c>
      <c r="T29" s="26">
        <f>SUMIF('MP F'!$D$5:$D$72,CLUBS!$B29,'MP F'!$V$5:$V$72)+SUMIF('MP H'!$D$5:$D$72,CLUBS!$B29,'MP H'!$V$5:$V$72)+SUMIF('PO F'!$D$5:$D$72,CLUBS!$B29,'PO F'!$V$5:$V$72)+SUMIF('PO H'!$D$5:$D$72,CLUBS!$B29,'PO H'!$V$5:$V$72)+SUMIF('PU F'!$D$5:$D$72,CLUBS!$B29,'PU F'!$V$5:$V$72)+SUMIF('PU H'!$D$5:$D$72,CLUBS!$B29,'PU H'!$V$5:$V$72)+SUMIF('BE F'!$D$5:$D$72,CLUBS!$B29,'BE F'!$V$5:$V$72)+SUMIF('BE H'!$D$5:$D$72,CLUBS!$B29,'BE H'!$V$5:$V$72)+SUMIF('MI F'!$D$5:$D$72,CLUBS!$B29,'MI F'!$V$5:$V$72)+SUMIF('MI H'!$D$5:$D$72,CLUBS!$B29,'MI H'!$V$5:$V$72)+SUMIF('CA F'!$D$5:$D$72,CLUBS!$B29,'CA F'!$V$5:$V$72)+SUMIF('CA H'!$D$5:$D$72,CLUBS!$B29,'CA H'!$V$5:$V$72)+SUMIF('JU F'!$D$5:$D$72,CLUBS!$B29,'JU F'!$V$5:$V$72)+SUMIF('JU H'!$D$5:$D$72,CLUBS!$B29,'JU H'!$V$5:$V$72)</f>
        <v>0</v>
      </c>
      <c r="U29" s="68">
        <f>COUNTIFS('MP F'!$D$5:$D$72,CLUBS!$B29,'MP F'!$W$5:$W$72,"&gt;0")+COUNTIFS('MP H'!$D$5:$D$72,CLUBS!$B29,'MP H'!$W$5:$W$72,"&gt;0")+COUNTIFS('PO F'!$D$5:$D$72,CLUBS!$B29,'PO F'!$W$5:$W$72,"&gt;0")+COUNTIFS('PO H'!$D$5:$D$72,CLUBS!$B29,'PO H'!$W$5:$W$72,"&gt;0")+COUNTIFS('PU F'!$D$5:$D$72,CLUBS!$B29,'PU F'!$W$5:$W$72,"&gt;0")+COUNTIFS('PU H'!$D$5:$D$72,CLUBS!$B29,'PU H'!$W$5:$W$72,"&gt;0")+COUNTIFS('BE F'!$D$5:$D$72,CLUBS!$B29,'BE F'!$W$5:$W$72,"&gt;0")+COUNTIFS('BE H'!$D$5:$D$72,CLUBS!$B29,'BE H'!$W$5:$W$72,"&gt;0")+COUNTIFS('MI F'!$D$5:$D$72,CLUBS!$B29,'MI F'!$W$5:$W$72,"&gt;0")+COUNTIFS('MI H'!$D$5:$D$72,CLUBS!$B29,'MI H'!$W$5:$W$72,"&gt;0")+COUNTIFS('CA F'!$D$5:$D$72,CLUBS!$B29,'CA F'!$W$5:$W$72,"&gt;0")+COUNTIFS('CA H'!$D$5:$D$72,CLUBS!$B29,'CA H'!$W$5:$W$72,"&gt;0")+COUNTIFS('JU F'!$D$5:$D$72,CLUBS!$B29,'JU F'!$W$5:$W$72,"&gt;0")+COUNTIFS('JU H'!$D$5:$D$72,CLUBS!$B29,'JU H'!$W$5:$W$72,"&gt;0")</f>
        <v>0</v>
      </c>
      <c r="V29" s="68">
        <f>SUMIF('MP F'!$D$5:$D$72,CLUBS!$B29,'MP F'!$X$5:$X$72)+SUMIF('MP H'!$D$5:$D$72,CLUBS!$B29,'MP H'!$X$5:$X$72)+SUMIF('PO F'!$D$5:$D$72,CLUBS!$B29,'PO F'!$X$5:$X$72)+SUMIF('PO H'!$D$5:$D$72,CLUBS!$B29,'PO H'!$X$5:$X$72)+SUMIF('PU F'!$D$5:$D$72,CLUBS!$B29,'PU F'!$X$5:$X$72)+SUMIF('PU H'!$D$5:$D$72,CLUBS!$B29,'PU H'!$X$5:$X$72)+SUMIF('BE F'!$D$5:$D$72,CLUBS!$B29,'BE F'!$X$5:$X$72)+SUMIF('BE H'!$D$5:$D$72,CLUBS!$B29,'BE H'!$X$5:$X$72)+SUMIF('MI F'!$D$5:$D$72,CLUBS!$B29,'MI F'!$X$5:$X$72)+SUMIF('MI H'!$D$5:$D$72,CLUBS!$B29,'MI H'!$X$5:$X$72)+SUMIF('CA F'!$D$5:$D$72,CLUBS!$B29,'CA F'!$X$5:$X$72)+SUMIF('CA H'!$D$5:$D$72,CLUBS!$B29,'CA H'!$X$5:$X$72)+SUMIF('JU F'!$D$5:$D$72,CLUBS!$B29,'JU F'!$X$5:$X$72)+SUMIF('JU H'!$D$5:$D$72,CLUBS!$B29,'JU H'!$X$5:$X$72)</f>
        <v>0</v>
      </c>
      <c r="W29" s="26">
        <f>COUNTIFS('MP F'!$D$5:$D$72,CLUBS!$B29,'MP F'!$Y$5:$Y$72,"&gt;0")+COUNTIFS('MP H'!$D$5:$D$72,CLUBS!$B29,'MP H'!$Y$5:$Y$72,"&gt;0")+COUNTIFS('PO F'!$D$5:$D$72,CLUBS!$B29,'PO F'!$Y$5:$Y$72,"&gt;0")+COUNTIFS('PO H'!$D$5:$D$72,CLUBS!$B29,'PO H'!$Y$5:$Y$72,"&gt;0")+COUNTIFS('PU F'!$D$5:$D$72,CLUBS!$B29,'PU F'!$Y$5:$Y$72,"&gt;0")+COUNTIFS('PU H'!$D$5:$D$72,CLUBS!$B29,'PU H'!$Y$5:$Y$72,"&gt;0")+COUNTIFS('BE F'!$D$5:$D$72,CLUBS!$B29,'BE F'!$Y$5:$Y$72,"&gt;0")+COUNTIFS('BE H'!$D$5:$D$72,CLUBS!$B29,'BE H'!$Y$5:$Y$72,"&gt;0")+COUNTIFS('MI F'!$D$5:$D$72,CLUBS!$B29,'MI F'!$Y$5:$Y$72,"&gt;0")+COUNTIFS('MI H'!$D$5:$D$72,CLUBS!$B29,'MI H'!$Y$5:$Y$72,"&gt;0")+COUNTIFS('CA F'!$D$5:$D$72,CLUBS!$B29,'CA F'!$Y$5:$Y$72,"&gt;0")+COUNTIFS('CA H'!$D$5:$D$72,CLUBS!$B29,'CA H'!$Y$5:$Y$72,"&gt;0")+COUNTIFS('JU F'!$D$5:$D$72,CLUBS!$B29,'JU F'!$Y$5:$Y$72,"&gt;0")+COUNTIFS('JU H'!$D$5:$D$72,CLUBS!$B29,'JU H'!$Y$5:$Y$72,"&gt;0")</f>
        <v>0</v>
      </c>
      <c r="X29" s="26">
        <f>SUMIF('MP F'!$D$5:$D$72,CLUBS!$B29,'MP F'!$Z$5:$Z$72)+SUMIF('MP H'!$D$5:$D$72,CLUBS!$B29,'MP H'!$Z$5:$Z$72)+SUMIF('PO F'!$D$5:$D$72,CLUBS!$B29,'PO F'!$Z$5:$Z$72)+SUMIF('PO H'!$D$5:$D$72,CLUBS!$B29,'PO H'!$Z$5:$Z$72)+SUMIF('PU F'!$D$5:$D$72,CLUBS!$B29,'PU F'!$Z$5:$Z$72)+SUMIF('PU H'!$D$5:$D$72,CLUBS!$B29,'PU H'!$Z$5:$Z$72)+SUMIF('BE F'!$D$5:$D$72,CLUBS!$B29,'BE F'!$Z$5:$Z$72)+SUMIF('BE H'!$D$5:$D$72,CLUBS!$B29,'BE H'!$Z$5:$Z$72)+SUMIF('MI F'!$D$5:$D$72,CLUBS!$B29,'MI F'!$Z$5:$Z$72)+SUMIF('MI H'!$D$5:$D$72,CLUBS!$B29,'MI H'!$Z$5:$Z$72)+SUMIF('CA F'!$D$5:$D$72,CLUBS!$B29,'CA F'!$Z$5:$Z$72)+SUMIF('CA H'!$D$5:$D$72,CLUBS!$B29,'CA H'!$Z$5:$Z$72)+SUMIF('JU F'!$D$5:$D$72,CLUBS!$B29,'JU F'!$Z$5:$Z$72)+SUMIF('JU H'!$D$5:$D$72,CLUBS!$B29,'JU H'!$Z$5:$Z$72)</f>
        <v>0</v>
      </c>
      <c r="Y29" s="26">
        <f>COUNTIFS('MP F'!$D$5:$D$72,CLUBS!$B29,'MP F'!$AA$5:$AA$72,"&gt;0")+COUNTIFS('MP H'!$D$5:$D$72,CLUBS!$B29,'MP H'!$AA$5:$AA$72,"&gt;0")+COUNTIFS('PO F'!$D$5:$D$72,CLUBS!$B29,'PO F'!$AA$5:$AA$72,"&gt;0")+COUNTIFS('PO H'!$D$5:$D$72,CLUBS!$B29,'PO H'!$AA$5:$AA$72,"&gt;0")+COUNTIFS('PU F'!$D$5:$D$72,CLUBS!$B29,'PU F'!$AA$5:$AA$72,"&gt;0")+COUNTIFS('PU H'!$D$5:$D$72,CLUBS!$B29,'PU H'!$AA$5:$AA$72,"&gt;0")+COUNTIFS('BE F'!$D$5:$D$72,CLUBS!$B29,'BE F'!$AA$5:$AA$72,"&gt;0")+COUNTIFS('BE H'!$D$5:$D$72,CLUBS!$B29,'BE H'!$AA$5:$AA$72,"&gt;0")+COUNTIFS('MI F'!$D$5:$D$72,CLUBS!$B29,'MI F'!$AA$5:$AA$72,"&gt;0")+COUNTIFS('MI H'!$D$5:$D$72,CLUBS!$B29,'MI H'!$AA$5:$AA$72,"&gt;0")+COUNTIFS('CA F'!$D$5:$D$72,CLUBS!$B29,'CA F'!$AA$5:$AA$72,"&gt;0")+COUNTIFS('CA H'!$D$5:$D$72,CLUBS!$B29,'CA H'!$AA$5:$AA$72,"&gt;0")+COUNTIFS('JU F'!$D$5:$D$72,CLUBS!$B29,'JU F'!$AA$5:$AA$72,"&gt;0")+COUNTIFS('JU H'!$D$5:$D$72,CLUBS!$B29,'JU H'!$AA$5:$AA$72,"&gt;0")</f>
        <v>0</v>
      </c>
      <c r="Z29" s="26">
        <f>SUMIF('MP F'!$D$5:$D$72,CLUBS!$B29,'MP F'!$AB$5:$AB$72)+SUMIF('MP H'!$D$5:$D$72,CLUBS!$B29,'MP H'!$AB$5:$AB$72)+SUMIF('PO F'!$D$5:$D$72,CLUBS!$B29,'PO F'!$AB$5:$AB$72)+SUMIF('PO H'!$D$5:$D$72,CLUBS!$B29,'PO H'!$AB$5:$AB$72)+SUMIF('PU F'!$D$5:$D$72,CLUBS!$B29,'PU F'!$AB$5:$AB$72)+SUMIF('PU H'!$D$5:$D$72,CLUBS!$B29,'PU H'!$AB$5:$AB$72)+SUMIF('BE F'!$D$5:$D$72,CLUBS!$B29,'BE F'!$AB$5:$AB$72)+SUMIF('BE H'!$D$5:$D$72,CLUBS!$B29,'BE H'!$AB$5:$AB$72)+SUMIF('MI F'!$D$5:$D$72,CLUBS!$B29,'MI F'!$AB$5:$AB$72)+SUMIF('MI H'!$D$5:$D$72,CLUBS!$B29,'MI H'!$AB$5:$AB$72)+SUMIF('CA F'!$D$5:$D$72,CLUBS!$B29,'CA F'!$AB$5:$AB$72)+SUMIF('CA H'!$D$5:$D$72,CLUBS!$B29,'CA H'!$AB$5:$AB$72)+SUMIF('JU F'!$D$5:$D$72,CLUBS!$B29,'JU F'!$AB$5:$AB$72)+SUMIF('JU H'!$D$5:$D$72,CLUBS!$B29,'JU H'!$AB$5:$AB$72)</f>
        <v>0</v>
      </c>
      <c r="AA29" s="26">
        <f>COUNTIFS('MP F'!$D$5:$D$72,CLUBS!$B29,'MP F'!$AC$5:$AC$72,"&gt;0")+COUNTIFS('MP H'!$D$5:$D$72,CLUBS!$B29,'MP H'!$AC$5:$AC$72,"&gt;0")+COUNTIFS('PO F'!$D$5:$D$72,CLUBS!$B29,'PO F'!$AC$5:$AC$72,"&gt;0")+COUNTIFS('PO H'!$D$5:$D$72,CLUBS!$B29,'PO H'!$AC$5:$AC$72,"&gt;0")+COUNTIFS('PU F'!$D$5:$D$72,CLUBS!$B29,'PU F'!$AC$5:$AC$72,"&gt;0")+COUNTIFS('PU H'!$D$5:$D$72,CLUBS!$B29,'PU H'!$AC$5:$AC$72,"&gt;0")+COUNTIFS('BE F'!$D$5:$D$72,CLUBS!$B29,'BE F'!$AC$5:$AC$72,"&gt;0")+COUNTIFS('BE H'!$D$5:$D$72,CLUBS!$B29,'BE H'!$AC$5:$AC$72,"&gt;0")+COUNTIFS('MI F'!$D$5:$D$72,CLUBS!$B29,'MI F'!$AC$5:$AC$72,"&gt;0")+COUNTIFS('MI H'!$D$5:$D$72,CLUBS!$B29,'MI H'!$AC$5:$AC$72,"&gt;0")+COUNTIFS('CA F'!$D$5:$D$72,CLUBS!$B29,'CA F'!$AC$5:$AC$72,"&gt;0")+COUNTIFS('CA H'!$D$5:$D$72,CLUBS!$B29,'CA H'!$AC$5:$AC$72,"&gt;0")+COUNTIFS('JU F'!$D$5:$D$72,CLUBS!$B29,'JU F'!$AC$5:$AC$72,"&gt;0")+COUNTIFS('JU H'!$D$5:$D$72,CLUBS!$B29,'JU H'!$AC$5:$AC$72,"&gt;0")</f>
        <v>0</v>
      </c>
      <c r="AB29" s="26">
        <f>SUMIF('MP F'!$D$5:$D$72,CLUBS!$B29,'MP F'!$AD$5:$AD$72)+SUMIF('MP H'!$D$5:$D$72,CLUBS!$B29,'MP H'!$AD$5:$AD$72)+SUMIF('PO F'!$D$5:$D$72,CLUBS!$B29,'PO F'!$AD$5:$AD$72)+SUMIF('PO H'!$D$5:$D$72,CLUBS!$B29,'PO H'!$AD$5:$AD$72)+SUMIF('PU F'!$D$5:$D$72,CLUBS!$B29,'PU F'!$AD$5:$AD$72)+SUMIF('PU H'!$D$5:$D$72,CLUBS!$B29,'PU H'!$AD$5:$AD$72)+SUMIF('BE F'!$D$5:$D$72,CLUBS!$B29,'BE F'!$AD$5:$AD$72)+SUMIF('BE H'!$D$5:$D$72,CLUBS!$B29,'BE H'!$AD$5:$AD$72)+SUMIF('MI F'!$D$5:$D$72,CLUBS!$B29,'MI F'!$AD$5:$AD$72)+SUMIF('MI H'!$D$5:$D$72,CLUBS!$B29,'MI H'!$AD$5:$AD$72)+SUMIF('CA F'!$D$5:$D$72,CLUBS!$B29,'CA F'!$AD$5:$AD$72)+SUMIF('CA H'!$D$5:$D$72,CLUBS!$B29,'CA H'!$AD$5:$AD$72)+SUMIF('JU F'!$D$5:$D$72,CLUBS!$B29,'JU F'!$AD$5:$AD$72)+SUMIF('JU H'!$D$5:$D$72,CLUBS!$B29,'JU H'!$AD$5:$AD$72)</f>
        <v>0</v>
      </c>
      <c r="AC29" s="26">
        <f>COUNTIFS('MP F'!$D$5:$D$72,CLUBS!$B29,'MP F'!$AE$5:$AE$72,"&gt;0")+COUNTIFS('MP H'!$D$5:$D$72,CLUBS!$B29,'MP H'!$AE$5:$AE$72,"&gt;0")+COUNTIFS('PO F'!$D$5:$D$72,CLUBS!$B29,'PO F'!$AE$5:$AE$72,"&gt;0")+COUNTIFS('PO H'!$D$5:$D$72,CLUBS!$B29,'PO H'!$AE$5:$AE$72,"&gt;0")+COUNTIFS('PU F'!$D$5:$D$72,CLUBS!$B29,'PU F'!$AE$5:$AE$72,"&gt;0")+COUNTIFS('PU H'!$D$5:$D$72,CLUBS!$B29,'PU H'!$AE$5:$AE$72,"&gt;0")+COUNTIFS('BE F'!$D$5:$D$72,CLUBS!$B29,'BE F'!$AE$5:$AE$72,"&gt;0")+COUNTIFS('BE H'!$D$5:$D$72,CLUBS!$B29,'BE H'!$AE$5:$AE$72,"&gt;0")+COUNTIFS('MI F'!$D$5:$D$72,CLUBS!$B29,'MI F'!$AE$5:$AE$72,"&gt;0")+COUNTIFS('MI H'!$D$5:$D$72,CLUBS!$B29,'MI H'!$AE$5:$AE$72,"&gt;0")+COUNTIFS('CA F'!$D$5:$D$72,CLUBS!$B29,'CA F'!$AE$5:$AE$72,"&gt;0")+COUNTIFS('CA H'!$D$5:$D$72,CLUBS!$B29,'CA H'!$AE$5:$AE$72,"&gt;0")+COUNTIFS('JU F'!$D$5:$D$72,CLUBS!$B29,'JU F'!$AE$5:$AE$72,"&gt;0")+COUNTIFS('JU H'!$D$5:$D$72,CLUBS!$B29,'JU H'!$AE$5:$AE$72,"&gt;0")</f>
        <v>0</v>
      </c>
      <c r="AD29" s="26">
        <f>SUMIF('MP F'!$D$5:$D$72,CLUBS!$B29,'MP F'!$AF$5:$AF$72)+SUMIF('MP H'!$D$5:$D$72,CLUBS!$B29,'MP H'!$AF$5:$AF$72)+SUMIF('PO F'!$D$5:$D$72,CLUBS!$B29,'PO F'!$AF$5:$AF$72)+SUMIF('PO H'!$D$5:$D$72,CLUBS!$B29,'PO H'!$AF$5:$AF$72)+SUMIF('PU F'!$D$5:$D$72,CLUBS!$B29,'PU F'!$AF$5:$AF$72)+SUMIF('PU H'!$D$5:$D$72,CLUBS!$B29,'PU H'!$AF$5:$AF$72)+SUMIF('BE F'!$D$5:$D$72,CLUBS!$B29,'BE F'!$AF$5:$AF$72)+SUMIF('BE H'!$D$5:$D$72,CLUBS!$B29,'BE H'!$AF$5:$AF$72)+SUMIF('MI F'!$D$5:$D$72,CLUBS!$B29,'MI F'!$AF$5:$AF$72)+SUMIF('MI H'!$D$5:$D$72,CLUBS!$B29,'MI H'!$AF$5:$AF$72)+SUMIF('CA F'!$D$5:$D$72,CLUBS!$B29,'CA F'!$AF$5:$AF$72)+SUMIF('CA H'!$D$5:$D$72,CLUBS!$B29,'CA H'!$AF$5:$AF$72)+SUMIF('JU F'!$D$5:$D$72,CLUBS!$B29,'JU F'!$AF$5:$AF$72)+SUMIF('JU H'!$D$5:$D$72,CLUBS!$B29,'JU H'!$AF$5:$AF$72)</f>
        <v>0</v>
      </c>
      <c r="AE29" s="26">
        <f>COUNTIFS('MP F'!$D$5:$D$72,CLUBS!$B29,'MP F'!$AG$5:$AG$72,"&gt;0")+COUNTIFS('MP H'!$D$5:$D$72,CLUBS!$B29,'MP H'!$AG$5:$AG$72,"&gt;0")+COUNTIFS('PO F'!$D$5:$D$72,CLUBS!$B29,'PO F'!$AG$5:$AG$72,"&gt;0")+COUNTIFS('PO H'!$D$5:$D$72,CLUBS!$B29,'PO H'!$AG$5:$AG$72,"&gt;0")+COUNTIFS('PU F'!$D$5:$D$72,CLUBS!$B29,'PU F'!$AG$5:$AG$72,"&gt;0")+COUNTIFS('PU H'!$D$5:$D$72,CLUBS!$B29,'PU H'!$AG$5:$AG$72,"&gt;0")+COUNTIFS('BE F'!$D$5:$D$72,CLUBS!$B29,'BE F'!$AG$5:$AG$72,"&gt;0")+COUNTIFS('BE H'!$D$5:$D$72,CLUBS!$B29,'BE H'!$AG$5:$AG$72,"&gt;0")+COUNTIFS('MI F'!$D$5:$D$72,CLUBS!$B29,'MI F'!$AG$5:$AG$72,"&gt;0")+COUNTIFS('MI H'!$D$5:$D$72,CLUBS!$B29,'MI H'!$AG$5:$AG$72,"&gt;0")+COUNTIFS('CA F'!$D$5:$D$72,CLUBS!$B29,'CA F'!$AG$5:$AG$72,"&gt;0")+COUNTIFS('CA H'!$D$5:$D$72,CLUBS!$B29,'CA H'!$AG$5:$AG$72,"&gt;0")+COUNTIFS('JU F'!$D$5:$D$72,CLUBS!$B29,'JU F'!$AG$5:$AG$72,"&gt;0")+COUNTIFS('JU H'!$D$5:$D$72,CLUBS!$B29,'JU H'!$AG$5:$AG$72,"&gt;0")</f>
        <v>0</v>
      </c>
      <c r="AF29" s="26">
        <f>SUMIF('MP F'!$D$5:$D$72,CLUBS!$B29,'MP F'!$AH$5:$AH$72)+SUMIF('MP H'!$D$5:$D$72,CLUBS!$B29,'MP H'!$AH$5:$AH$72)+SUMIF('PO F'!$D$5:$D$72,CLUBS!$B29,'PO F'!$AH$5:$AH$72)+SUMIF('PO H'!$D$5:$D$72,CLUBS!$B29,'PO H'!$AH$5:$AH$72)+SUMIF('PU F'!$D$5:$D$72,CLUBS!$B29,'PU F'!$AH$5:$AH$72)+SUMIF('PU H'!$D$5:$D$72,CLUBS!$B29,'PU H'!$AH$5:$AH$72)+SUMIF('BE F'!$D$5:$D$72,CLUBS!$B29,'BE F'!$AH$5:$AH$72)+SUMIF('BE H'!$D$5:$D$72,CLUBS!$B29,'BE H'!$AH$5:$AH$72)+SUMIF('MI F'!$D$5:$D$72,CLUBS!$B29,'MI F'!$AH$5:$AH$72)+SUMIF('MI H'!$D$5:$D$72,CLUBS!$B29,'MI H'!$AH$5:$AH$72)+SUMIF('CA F'!$D$5:$D$72,CLUBS!$B29,'CA F'!$AH$5:$AH$72)+SUMIF('CA H'!$D$5:$D$72,CLUBS!$B29,'CA H'!$AH$5:$AH$72)+SUMIF('JU F'!$D$5:$D$72,CLUBS!$B29,'JU F'!$AH$5:$AH$72)+SUMIF('JU H'!$D$5:$D$72,CLUBS!$B29,'JU H'!$AH$5:$AH$72)</f>
        <v>0</v>
      </c>
      <c r="AG29" s="16">
        <f t="shared" si="1"/>
        <v>0</v>
      </c>
      <c r="AH29" s="28">
        <f t="shared" si="2"/>
        <v>0</v>
      </c>
      <c r="AI29" s="29">
        <f t="shared" si="3"/>
        <v>0</v>
      </c>
      <c r="AJ29" s="14">
        <f>COUNTIF('Licenciés Jeunes 2023'!F:F,CLUBS!B29)</f>
        <v>0</v>
      </c>
      <c r="AK29" s="27">
        <f t="shared" si="4"/>
        <v>0</v>
      </c>
      <c r="AL29" s="22"/>
    </row>
    <row r="30" spans="1:38" ht="13.5">
      <c r="A30" s="34">
        <f t="shared" si="0"/>
        <v>15</v>
      </c>
      <c r="B30" s="64" t="s">
        <v>222</v>
      </c>
      <c r="C30" s="14">
        <f>COUNTIFS('MP F'!$D$5:$D$72,CLUBS!$B30,'MP F'!$E$5:$E$72,"&gt;0")+COUNTIFS('MP H'!$D$5:$D$72,CLUBS!$B30,'MP H'!$E$5:$E$72,"&gt;0")+COUNTIFS('PO F'!$D$5:$D$72,CLUBS!$B30,'PO F'!$E$5:$E$72,"&gt;0")+COUNTIFS('PO H'!$D$5:$D$72,CLUBS!$B30,'PO H'!$E$5:$E$72,"&gt;0")+COUNTIFS('PU F'!$D$5:$D$72,CLUBS!$B30,'PU F'!$E$5:$E$72,"&gt;0")+COUNTIFS('PU H'!$D$5:$D$72,CLUBS!$B30,'PU H'!$E$5:$E$72,"&gt;0")+COUNTIFS('BE F'!$D$5:$D$72,CLUBS!$B30,'BE F'!$E$5:$E$72,"&gt;0")+COUNTIFS('BE H'!$D$5:$D$72,CLUBS!$B30,'BE H'!$E$5:$E$72,"&gt;0")+COUNTIFS('MI F'!$D$5:$D$72,CLUBS!$B30,'MI F'!$E$5:$E$72,"&gt;0")+COUNTIFS('MI H'!$D$5:$D$72,CLUBS!$B30,'MI H'!$E$5:$E$72,"&gt;0")+COUNTIFS('CA F'!$D$5:$D$72,CLUBS!$B30,'CA F'!$E$5:$E$72,"&gt;0")+COUNTIFS('CA H'!$D$5:$D$72,CLUBS!$B30,'CA H'!$E$5:$E$72,"&gt;0")+COUNTIFS('JU F'!$D$5:$D$72,CLUBS!$B30,'JU F'!$E$5:$E$72,"&gt;0")+COUNTIFS('JU H'!$D$5:$D$72,CLUBS!$B30,'JU H'!$E$5:$E$72,"&gt;0")</f>
        <v>0</v>
      </c>
      <c r="D30" s="27">
        <f>SUMIF('MP F'!$D$5:$D$72,CLUBS!$B30,'MP F'!$F$5:$F$72)+SUMIF('MP H'!$D$5:$D$72,CLUBS!$B30,'MP H'!$F$5:$F$72)+SUMIF('PO F'!$D$5:$D$72,CLUBS!$B30,'PO F'!$F$5:$F$72)+SUMIF('PO H'!$D$5:$D$72,CLUBS!$B30,'PO H'!$F$5:$F$72)+SUMIF('PU F'!$D$5:$D$72,CLUBS!$B30,'PU F'!$F$5:$F$72)+SUMIF('PU H'!$D$5:$D$72,CLUBS!$B30,'PU H'!$F$5:$F$72)+SUMIF('BE F'!$D$5:$D$72,CLUBS!$B30,'BE F'!$F$5:$F$72)+SUMIF('BE H'!$D$5:$D$72,CLUBS!$B30,'BE H'!$F$5:$F$72)+SUMIF('MI F'!$D$5:$D$72,CLUBS!$B30,'MI F'!$F$5:$F$72)+SUMIF('MI H'!$D$5:$D$72,CLUBS!$B30,'MI H'!$F$5:$F$72)+SUMIF('CA F'!$D$5:$D$72,CLUBS!$B30,'CA F'!$F$5:$F$72)+SUMIF('CA H'!$D$5:$D$72,CLUBS!$B30,'CA H'!$F$5:$F$72)+SUMIF('JU F'!$D$5:$D$72,CLUBS!$B30,'JU F'!$F$5:$F$72)+SUMIF('JU H'!$D$5:$D$72,CLUBS!$B30,'JU H'!$F$5:$F$72)</f>
        <v>0</v>
      </c>
      <c r="E30" s="68">
        <f>COUNTIFS('MP F'!$D$5:$D$72,CLUBS!$B30,'MP F'!$G$5:$G$72,"&gt;0")+COUNTIFS('MP H'!$D$5:$D$72,CLUBS!$B30,'MP H'!$G$5:$G$72,"&gt;0")+COUNTIFS('PO F'!$D$5:$D$72,CLUBS!$B30,'PO F'!$G$5:$G$72,"&gt;0")+COUNTIFS('PO H'!$D$5:$D$72,CLUBS!$B30,'PO H'!$G$5:$G$72,"&gt;0")+COUNTIFS('PU F'!$D$5:$D$72,CLUBS!$B30,'PU F'!$G$5:$G$72,"&gt;0")+COUNTIFS('PU H'!$D$5:$D$72,CLUBS!$B30,'PU H'!$G$5:$G$72,"&gt;0")+COUNTIFS('BE F'!$D$5:$D$72,CLUBS!$B30,'BE F'!$G$5:$G$72,"&gt;0")+COUNTIFS('BE H'!$D$5:$D$72,CLUBS!$B30,'BE H'!$G$5:$G$72,"&gt;0")+COUNTIFS('MI F'!$D$5:$D$72,CLUBS!$B30,'MI F'!$G$5:$G$72,"&gt;0")+COUNTIFS('MI H'!$D$5:$D$72,CLUBS!$B30,'MI H'!$G$5:$G$72,"&gt;0")+COUNTIFS('CA F'!$D$5:$D$72,CLUBS!$B30,'CA F'!$G$5:$G$72,"&gt;0")+COUNTIFS('CA H'!$D$5:$D$72,CLUBS!$B30,'CA H'!$G$5:$G$72,"&gt;0")+COUNTIFS('JU F'!$D$5:$D$72,CLUBS!$B30,'JU F'!$G$5:$G$72,"&gt;0")+COUNTIFS('JU H'!$D$5:$D$72,CLUBS!$B30,'JU H'!$G$5:$G$72,"&gt;0")</f>
        <v>0</v>
      </c>
      <c r="F30" s="69">
        <f>SUMIF('MP F'!$D$5:$D$72,CLUBS!$B30,'MP F'!$H$5:$H$72)+SUMIF('MP H'!$D$5:$D$72,CLUBS!$B30,'MP H'!$H$5:$H$72)+SUMIF('PO F'!$D$5:$D$72,CLUBS!$B30,'PO F'!$H$5:$H$72)+SUMIF('PO H'!$D$5:$D$72,CLUBS!$B30,'PO H'!$H$5:$H$72)+SUMIF('PU F'!$D$5:$D$72,CLUBS!$B30,'PU F'!$H$5:$H$72)+SUMIF('PU H'!$D$5:$D$72,CLUBS!$B30,'PU H'!$H$5:$H$72)+SUMIF('BE F'!$D$5:$D$72,CLUBS!$B30,'BE F'!$H$5:$H$72)+SUMIF('BE H'!$D$5:$D$72,CLUBS!$B30,'BE H'!$H$5:$H$72)+SUMIF('MI F'!$D$5:$D$72,CLUBS!$B30,'MI F'!$H$5:$H$72)+SUMIF('MI H'!$D$5:$D$72,CLUBS!$B30,'MI H'!$H$5:$H$72)+SUMIF('CA F'!$D$5:$D$72,CLUBS!$B30,'CA F'!$H$5:$H$72)+SUMIF('CA H'!$D$5:$D$72,CLUBS!$B30,'CA H'!$H$5:$H$72)+SUMIF('JU F'!$D$5:$D$72,CLUBS!$B30,'JU F'!$H$5:$H$72)+SUMIF('JU H'!$D$5:$D$72,CLUBS!$B30,'JU H'!$H$5:$H$72)</f>
        <v>0</v>
      </c>
      <c r="G30" s="14">
        <f>COUNTIFS('MP F'!$D$5:$D$72,CLUBS!$B30,'MP F'!$I$5:$I$72,"&gt;0")+COUNTIFS('MP H'!$D$5:$D$72,CLUBS!$B30,'MP H'!$I$5:$I$72,"&gt;0")+COUNTIFS('PO F'!$D$5:$D$72,CLUBS!$B30,'PO F'!$I$5:$I$72,"&gt;0")+COUNTIFS('PO H'!$D$5:$D$72,CLUBS!$B30,'PO H'!$I$5:$I$72,"&gt;0")+COUNTIFS('PU F'!$D$5:$D$72,CLUBS!$B30,'PU F'!$I$5:$I$72,"&gt;0")+COUNTIFS('PU H'!$D$5:$D$72,CLUBS!$B30,'PU H'!$I$5:$I$72,"&gt;0")+COUNTIFS('BE F'!$D$5:$D$72,CLUBS!$B30,'BE F'!$I$5:$I$72,"&gt;0")+COUNTIFS('BE H'!$D$5:$D$72,CLUBS!$B30,'BE H'!$I$5:$I$72,"&gt;0")+COUNTIFS('MI F'!$D$5:$D$72,CLUBS!$B30,'MI F'!$I$5:$I$72,"&gt;0")+COUNTIFS('MI H'!$D$5:$D$72,CLUBS!$B30,'MI H'!$I$5:$I$72,"&gt;0")+COUNTIFS('CA F'!$D$5:$D$72,CLUBS!$B30,'CA F'!$I$5:$I$72,"&gt;0")+COUNTIFS('CA H'!$D$5:$D$72,CLUBS!$B30,'CA H'!$I$5:$I$72,"&gt;0")+COUNTIFS('JU F'!$D$5:$D$72,CLUBS!$B30,'JU F'!$I$5:$I$72,"&gt;0")+COUNTIFS('JU H'!$D$5:$D$72,CLUBS!$B30,'JU H'!$I$5:$I$72,"&gt;0")</f>
        <v>0</v>
      </c>
      <c r="H30" s="26">
        <f>SUMIF('MP F'!$D$5:$D$72,CLUBS!$B30,'MP F'!$J$5:$J$72)+SUMIF('MP H'!$D$5:$D$72,CLUBS!$B30,'MP H'!$J$5:$J$72)+SUMIF('PO F'!$D$5:$D$72,CLUBS!$B30,'PO F'!$J$5:$J$72)+SUMIF('PO H'!$D$5:$D$72,CLUBS!$B30,'PO H'!$J$5:$J$72)+SUMIF('PU F'!$D$5:$D$72,CLUBS!$B30,'PU F'!$J$5:$J$72)+SUMIF('PU H'!$D$5:$D$72,CLUBS!$B30,'PU H'!$J$5:$J$72)+SUMIF('BE F'!$D$5:$D$72,CLUBS!$B30,'BE F'!$J$5:$J$72)+SUMIF('BE H'!$D$5:$D$72,CLUBS!$B30,'BE H'!$J$5:$J$72)+SUMIF('MI F'!$D$5:$D$72,CLUBS!$B30,'MI F'!$J$5:$J$72)+SUMIF('MI H'!$D$5:$D$72,CLUBS!$B30,'MI H'!$J$5:$J$72)+SUMIF('CA F'!$D$5:$D$72,CLUBS!$B30,'CA F'!$J$5:$J$72)+SUMIF('CA H'!$D$5:$D$72,CLUBS!$B30,'CA H'!$J$5:$J$72)+SUMIF('JU F'!$D$5:$D$72,CLUBS!$B30,'JU F'!$J$5:$J$72)+SUMIF('JU H'!$D$5:$D$72,CLUBS!$B30,'JU H'!$J$5:$J$72)</f>
        <v>0</v>
      </c>
      <c r="I30" s="68">
        <f>COUNTIFS('MP F'!$D$5:$D$72,CLUBS!$B30,'MP F'!$K$5:$K$72,"&gt;0")+COUNTIFS('MP H'!$D$5:$D$72,CLUBS!$B30,'MP H'!$K$5:$K$72,"&gt;0")+COUNTIFS('PO F'!$D$5:$D$72,CLUBS!$B30,'PO F'!$K$5:$K$72,"&gt;0")+COUNTIFS('PO H'!$D$5:$D$72,CLUBS!$B30,'PO H'!$K$5:$K$72,"&gt;0")+COUNTIFS('PU F'!$D$5:$D$72,CLUBS!$B30,'PU F'!$K$5:$K$72,"&gt;0")+COUNTIFS('PU H'!$D$5:$D$72,CLUBS!$B30,'PU H'!$K$5:$K$72,"&gt;0")+COUNTIFS('BE F'!$D$5:$D$72,CLUBS!$B30,'BE F'!$K$5:$K$72,"&gt;0")+COUNTIFS('BE H'!$D$5:$D$72,CLUBS!$B30,'BE H'!$K$5:$K$72,"&gt;0")+COUNTIFS('MI F'!$D$5:$D$72,CLUBS!$B30,'MI F'!$K$5:$K$72,"&gt;0")+COUNTIFS('MI H'!$D$5:$D$72,CLUBS!$B30,'MI H'!$K$5:$K$72,"&gt;0")+COUNTIFS('CA F'!$D$5:$D$72,CLUBS!$B30,'CA F'!$K$5:$K$72,"&gt;0")+COUNTIFS('CA H'!$D$5:$D$72,CLUBS!$B30,'CA H'!$K$5:$K$72,"&gt;0")+COUNTIFS('JU F'!$D$5:$D$72,CLUBS!$B30,'JU F'!$K$5:$K$72,"&gt;0")+COUNTIFS('JU H'!$D$5:$D$72,CLUBS!$B30,'JU H'!$K$5:$K$72,"&gt;0")</f>
        <v>0</v>
      </c>
      <c r="J30" s="68">
        <f>SUMIF('MP F'!$D$5:$D$72,CLUBS!$B30,'MP F'!$L$5:$L$72)+SUMIF('MP H'!$D$5:$D$72,CLUBS!$B30,'MP H'!$L$5:$L$72)+SUMIF('PO F'!$D$5:$D$72,CLUBS!$B30,'PO F'!$L$5:$L$72)+SUMIF('PO H'!$D$5:$D$72,CLUBS!$B30,'PO H'!$L$5:$L$72)+SUMIF('PU F'!$D$5:$D$72,CLUBS!$B30,'PU F'!$L$5:$L$72)+SUMIF('PU H'!$D$5:$D$72,CLUBS!$B30,'PU H'!$L$5:$L$72)+SUMIF('BE F'!$D$5:$D$72,CLUBS!$B30,'BE F'!$L$5:$L$72)+SUMIF('BE H'!$D$5:$D$72,CLUBS!$B30,'BE H'!$L$5:$L$72)+SUMIF('MI F'!$D$5:$D$72,CLUBS!$B30,'MI F'!$L$5:$L$72)+SUMIF('MI H'!$D$5:$D$72,CLUBS!$B30,'MI H'!$L$5:$L$72)+SUMIF('CA F'!$D$5:$D$72,CLUBS!$B30,'CA F'!$L$5:$L$72)+SUMIF('CA H'!$D$5:$D$72,CLUBS!$B30,'CA H'!$L$5:$L$72)+SUMIF('JU F'!$D$5:$D$72,CLUBS!$B30,'JU F'!$L$5:$L$72)+SUMIF('JU H'!$D$5:$D$72,CLUBS!$B30,'JU H'!$L$5:$L$72)</f>
        <v>0</v>
      </c>
      <c r="K30" s="26">
        <f>COUNTIFS('MP F'!$D$5:$D$72,CLUBS!$B30,'MP F'!$M$5:$M$72,"&gt;0")+COUNTIFS('MP H'!$D$5:$D$72,CLUBS!$B30,'MP H'!$M$5:$M$72,"&gt;0")+COUNTIFS('PO F'!$D$5:$D$72,CLUBS!$B30,'PO F'!$M$5:$M$72,"&gt;0")+COUNTIFS('PO H'!$D$5:$D$72,CLUBS!$B30,'PO H'!$M$5:$M$72,"&gt;0")+COUNTIFS('PU F'!$D$5:$D$72,CLUBS!$B30,'PU F'!$M$5:$M$72,"&gt;0")+COUNTIFS('PU H'!$D$5:$D$72,CLUBS!$B30,'PU H'!$M$5:$M$72,"&gt;0")+COUNTIFS('BE F'!$D$5:$D$72,CLUBS!$B30,'BE F'!$M$5:$M$72,"&gt;0")+COUNTIFS('BE H'!$D$5:$D$72,CLUBS!$B30,'BE H'!$M$5:$M$72,"&gt;0")+COUNTIFS('MI F'!$D$5:$D$72,CLUBS!$B30,'MI F'!$M$5:$M$72,"&gt;0")+COUNTIFS('MI H'!$D$5:$D$72,CLUBS!$B30,'MI H'!$M$5:$M$72,"&gt;0")+COUNTIFS('CA F'!$D$5:$D$72,CLUBS!$B30,'CA F'!$M$5:$M$72,"&gt;0")+COUNTIFS('CA H'!$D$5:$D$72,CLUBS!$B30,'CA H'!$M$5:$M$72,"&gt;0")+COUNTIFS('JU F'!$D$5:$D$72,CLUBS!$B30,'JU F'!$M$5:$M$72,"&gt;0")+COUNTIFS('JU H'!$D$5:$D$72,CLUBS!$B30,'JU H'!$M$5:$M$72,"&gt;0")</f>
        <v>0</v>
      </c>
      <c r="L30" s="26">
        <f>SUMIF('MP F'!$D$5:$D$72,CLUBS!$B30,'MP F'!$N$5:$N$72)+SUMIF('MP H'!$D$5:$D$72,CLUBS!$B30,'MP H'!$N$5:$N$72)+SUMIF('PO F'!$D$5:$D$72,CLUBS!$B30,'PO F'!$N$5:$N$72)+SUMIF('PO H'!$D$5:$D$72,CLUBS!$B30,'PO H'!$N$5:$N$72)+SUMIF('PU F'!$D$5:$D$72,CLUBS!$B30,'PU F'!$N$5:$N$72)+SUMIF('PU H'!$D$5:$D$72,CLUBS!$B30,'PU H'!$N$5:$N$72)+SUMIF('BE F'!$D$5:$D$72,CLUBS!$B30,'BE F'!$N$5:$N$72)+SUMIF('BE H'!$D$5:$D$72,CLUBS!$B30,'BE H'!$N$5:$N$72)+SUMIF('MI F'!$D$5:$D$72,CLUBS!$B30,'MI F'!$N$5:$N$72)+SUMIF('MI H'!$D$5:$D$72,CLUBS!$B30,'MI H'!$N$5:$N$72)+SUMIF('CA F'!$D$5:$D$72,CLUBS!$B30,'CA F'!$N$5:$N$72)+SUMIF('CA H'!$D$5:$D$72,CLUBS!$B30,'CA H'!$N$5:$N$72)+SUMIF('JU F'!$D$5:$D$72,CLUBS!$B30,'JU F'!$N$5:$N$72)+SUMIF('JU H'!$D$5:$D$72,CLUBS!$B30,'JU H'!$N$5:$N$72)</f>
        <v>0</v>
      </c>
      <c r="M30" s="68">
        <f>COUNTIFS('MP F'!$D$5:$D$72,CLUBS!$B30,'MP F'!$O$5:$O$72,"&gt;0")+COUNTIFS('MP H'!$D$5:$D$72,CLUBS!$B30,'MP H'!$O$5:$O$72,"&gt;0")+COUNTIFS('PO F'!$D$5:$D$72,CLUBS!$B30,'PO F'!$O$5:$O$72,"&gt;0")+COUNTIFS('PO H'!$D$5:$D$72,CLUBS!$B30,'PO H'!$O$5:$O$72,"&gt;0")+COUNTIFS('PU F'!$D$5:$D$72,CLUBS!$B30,'PU F'!$O$5:$O$72,"&gt;0")+COUNTIFS('PU H'!$D$5:$D$72,CLUBS!$B30,'PU H'!$O$5:$O$72,"&gt;0")+COUNTIFS('BE F'!$D$5:$D$72,CLUBS!$B30,'BE F'!$O$5:$O$72,"&gt;0")+COUNTIFS('BE H'!$D$5:$D$72,CLUBS!$B30,'BE H'!$O$5:$O$72,"&gt;0")+COUNTIFS('MI F'!$D$5:$D$72,CLUBS!$B30,'MI F'!$O$5:$O$72,"&gt;0")+COUNTIFS('MI H'!$D$5:$D$72,CLUBS!$B30,'MI H'!$O$5:$O$72,"&gt;0")+COUNTIFS('CA F'!$D$5:$D$72,CLUBS!$B30,'CA F'!$O$5:$O$72,"&gt;0")+COUNTIFS('CA H'!$D$5:$D$72,CLUBS!$B30,'CA H'!$O$5:$O$72,"&gt;0")+COUNTIFS('JU F'!$D$5:$D$72,CLUBS!$B30,'JU F'!$O$5:$O$72,"&gt;0")+COUNTIFS('JU H'!$D$5:$D$72,CLUBS!$B30,'JU H'!$O$5:$O$72,"&gt;0")</f>
        <v>0</v>
      </c>
      <c r="N30" s="68">
        <f>SUMIF('MP F'!$D$5:$D$72,CLUBS!$B30,'MP F'!$P$5:$P$72)+SUMIF('MP H'!$D$5:$D$72,CLUBS!$B30,'MP H'!$P$5:$P$72)+SUMIF('PO F'!$D$5:$D$72,CLUBS!$B30,'PO F'!$P$5:$P$72)+SUMIF('PO H'!$D$5:$D$72,CLUBS!$B30,'PO H'!$P$5:$P$72)+SUMIF('PU F'!$D$5:$D$72,CLUBS!$B30,'PU F'!$P$5:$P$72)+SUMIF('PU H'!$D$5:$D$72,CLUBS!$B30,'PU H'!$P$5:$P$72)+SUMIF('BE F'!$D$5:$D$72,CLUBS!$B30,'BE F'!$P$5:$P$72)+SUMIF('BE H'!$D$5:$D$72,CLUBS!$B30,'BE H'!$P$5:$P$72)+SUMIF('MI F'!$D$5:$D$72,CLUBS!$B30,'MI F'!$P$5:$P$72)+SUMIF('MI H'!$D$5:$D$72,CLUBS!$B30,'MI H'!$P$5:$P$72)+SUMIF('CA F'!$D$5:$D$72,CLUBS!$B30,'CA F'!$P$5:$P$72)+SUMIF('CA H'!$D$5:$D$72,CLUBS!$B30,'CA H'!$P$5:$P$72)+SUMIF('JU F'!$D$5:$D$72,CLUBS!$B30,'JU F'!$P$5:$P$72)+SUMIF('JU H'!$D$5:$D$72,CLUBS!$B30,'JU H'!$P$5:$P$72)</f>
        <v>0</v>
      </c>
      <c r="O30" s="26">
        <f>COUNTIFS('MP F'!$D$5:$D$72,CLUBS!$B30,'MP F'!$Q$5:$Q$72,"&gt;0")+COUNTIFS('MP H'!$D$5:$D$72,CLUBS!$B30,'MP H'!$Q$5:$Q$72,"&gt;0")+COUNTIFS('PO F'!$D$5:$D$72,CLUBS!$B30,'PO F'!$Q$5:$Q$72,"&gt;0")+COUNTIFS('PO H'!$D$5:$D$72,CLUBS!$B30,'PO H'!$Q$5:$Q$72,"&gt;0")+COUNTIFS('PU F'!$D$5:$D$72,CLUBS!$B30,'PU F'!$Q$5:$Q$72,"&gt;0")+COUNTIFS('PU H'!$D$5:$D$72,CLUBS!$B30,'PU H'!$Q$5:$Q$72,"&gt;0")+COUNTIFS('BE F'!$D$5:$D$72,CLUBS!$B30,'BE F'!$Q$5:$Q$72,"&gt;0")+COUNTIFS('BE H'!$D$5:$D$72,CLUBS!$B30,'BE H'!$Q$5:$Q$72,"&gt;0")+COUNTIFS('MI F'!$D$5:$D$72,CLUBS!$B30,'MI F'!$Q$5:$Q$72,"&gt;0")+COUNTIFS('MI H'!$D$5:$D$72,CLUBS!$B30,'MI H'!$Q$5:$Q$72,"&gt;0")+COUNTIFS('CA F'!$D$5:$D$72,CLUBS!$B30,'CA F'!$Q$5:$Q$72,"&gt;0")+COUNTIFS('CA H'!$D$5:$D$72,CLUBS!$B30,'CA H'!$Q$5:$Q$72,"&gt;0")+COUNTIFS('JU F'!$D$5:$D$72,CLUBS!$B30,'JU F'!$Q$5:$Q$72,"&gt;0")+COUNTIFS('JU H'!$D$5:$D$72,CLUBS!$B30,'JU H'!$Q$5:$Q$72,"&gt;0")</f>
        <v>0</v>
      </c>
      <c r="P30" s="26">
        <f>SUMIF('MP F'!$D$5:$D$72,CLUBS!$B30,'MP F'!$R$5:$R$72)+SUMIF('MP H'!$D$5:$D$72,CLUBS!$B30,'MP H'!$R$5:$R$72)+SUMIF('PO F'!$D$5:$D$72,CLUBS!$B30,'PO F'!$R$5:$R$72)+SUMIF('PO H'!$D$5:$D$72,CLUBS!$B30,'PO H'!$R$5:$R$72)+SUMIF('PU F'!$D$5:$D$72,CLUBS!$B30,'PU F'!$R$5:$R$72)+SUMIF('PU H'!$D$5:$D$72,CLUBS!$B30,'PU H'!$R$5:$R$72)+SUMIF('BE F'!$D$5:$D$72,CLUBS!$B30,'BE F'!$R$5:$R$72)+SUMIF('BE H'!$D$5:$D$72,CLUBS!$B30,'BE H'!$R$5:$R$72)+SUMIF('MI F'!$D$5:$D$72,CLUBS!$B30,'MI F'!$R$5:$R$72)+SUMIF('MI H'!$D$5:$D$72,CLUBS!$B30,'MI H'!$R$5:$R$72)+SUMIF('CA F'!$D$5:$D$72,CLUBS!$B30,'CA F'!$R$5:$R$72)+SUMIF('CA H'!$D$5:$D$72,CLUBS!$B30,'CA H'!$R$5:$R$72)+SUMIF('JU F'!$D$5:$D$72,CLUBS!$B30,'JU F'!$R$5:$R$72)+SUMIF('JU H'!$D$5:$D$72,CLUBS!$B30,'JU H'!$R$5:$R$72)</f>
        <v>0</v>
      </c>
      <c r="Q30" s="68">
        <f>COUNTIFS('MP F'!$D$5:$D$72,CLUBS!$B30,'MP F'!$S$5:$S$72,"&gt;0")+COUNTIFS('MP H'!$D$5:$D$72,CLUBS!$B30,'MP H'!$S$5:$S$72,"&gt;0")+COUNTIFS('PO F'!$D$5:$D$72,CLUBS!$B30,'PO F'!$S$5:$S$72,"&gt;0")+COUNTIFS('PO H'!$D$5:$D$72,CLUBS!$B30,'PO H'!$S$5:$S$72,"&gt;0")+COUNTIFS('PU F'!$D$5:$D$72,CLUBS!$B30,'PU F'!$S$5:$S$72,"&gt;0")+COUNTIFS('PU H'!$D$5:$D$72,CLUBS!$B30,'PU H'!$S$5:$S$72,"&gt;0")+COUNTIFS('BE F'!$D$5:$D$72,CLUBS!$B30,'BE F'!$S$5:$S$72,"&gt;0")+COUNTIFS('BE H'!$D$5:$D$72,CLUBS!$B30,'BE H'!$S$5:$S$72,"&gt;0")+COUNTIFS('MI F'!$D$5:$D$72,CLUBS!$B30,'MI F'!$S$5:$S$72,"&gt;0")+COUNTIFS('MI H'!$D$5:$D$72,CLUBS!$B30,'MI H'!$S$5:$S$72,"&gt;0")+COUNTIFS('CA F'!$D$5:$D$72,CLUBS!$B30,'CA F'!$S$5:$S$72,"&gt;0")+COUNTIFS('CA H'!$D$5:$D$72,CLUBS!$B30,'CA H'!$S$5:$S$72,"&gt;0")+COUNTIFS('JU F'!$D$5:$D$72,CLUBS!$B30,'JU F'!$S$5:$S$72,"&gt;0")+COUNTIFS('JU H'!$D$5:$D$72,CLUBS!$B30,'JU H'!$S$5:$S$72,"&gt;0")</f>
        <v>0</v>
      </c>
      <c r="R30" s="68">
        <f>SUMIF('MP F'!$D$5:$D$72,CLUBS!$B30,'MP F'!$T$5:$T$72)+SUMIF('MP H'!$D$5:$D$72,CLUBS!$B30,'MP H'!$T$5:$T$72)+SUMIF('PO F'!$D$5:$D$72,CLUBS!$B30,'PO F'!$T$5:$T$72)+SUMIF('PO H'!$D$5:$D$72,CLUBS!$B30,'PO H'!$T$5:$T$72)+SUMIF('PU F'!$D$5:$D$72,CLUBS!$B30,'PU F'!$T$5:$T$72)+SUMIF('PU H'!$D$5:$D$72,CLUBS!$B30,'PU H'!$T$5:$T$72)+SUMIF('BE F'!$D$5:$D$72,CLUBS!$B30,'BE F'!$T$5:$T$72)+SUMIF('BE H'!$D$5:$D$72,CLUBS!$B30,'BE H'!$T$5:$T$72)+SUMIF('MI F'!$D$5:$D$72,CLUBS!$B30,'MI F'!$T$5:$T$72)+SUMIF('MI H'!$D$5:$D$72,CLUBS!$B30,'MI H'!$T$5:$T$72)+SUMIF('CA F'!$D$5:$D$72,CLUBS!$B30,'CA F'!$T$5:$T$72)+SUMIF('CA H'!$D$5:$D$72,CLUBS!$B30,'CA H'!$T$5:$T$72)+SUMIF('JU F'!$D$5:$D$72,CLUBS!$B30,'JU F'!$T$5:$T$72)+SUMIF('JU H'!$D$5:$D$72,CLUBS!$B30,'JU H'!$T$5:$T$72)</f>
        <v>0</v>
      </c>
      <c r="S30" s="26">
        <f>COUNTIFS('MP F'!$D$5:$D$72,CLUBS!$B30,'MP F'!$U$5:$U$72,"&gt;0")+COUNTIFS('MP H'!$D$5:$D$72,CLUBS!$B30,'MP H'!$U$5:$U$72,"&gt;0")+COUNTIFS('PO F'!$D$5:$D$72,CLUBS!$B30,'PO F'!$U$5:$U$72,"&gt;0")+COUNTIFS('PO H'!$D$5:$D$72,CLUBS!$B30,'PO H'!$U$5:$U$72,"&gt;0")+COUNTIFS('PU F'!$D$5:$D$72,CLUBS!$B30,'PU F'!$U$5:$U$72,"&gt;0")+COUNTIFS('PU H'!$D$5:$D$72,CLUBS!$B30,'PU H'!$U$5:$U$72,"&gt;0")+COUNTIFS('BE F'!$D$5:$D$72,CLUBS!$B30,'BE F'!$U$5:$U$72,"&gt;0")+COUNTIFS('BE H'!$D$5:$D$72,CLUBS!$B30,'BE H'!$U$5:$U$72,"&gt;0")+COUNTIFS('MI F'!$D$5:$D$72,CLUBS!$B30,'MI F'!$U$5:$U$72,"&gt;0")+COUNTIFS('MI H'!$D$5:$D$72,CLUBS!$B30,'MI H'!$U$5:$U$72,"&gt;0")+COUNTIFS('CA F'!$D$5:$D$72,CLUBS!$B30,'CA F'!$U$5:$U$72,"&gt;0")+COUNTIFS('CA H'!$D$5:$D$72,CLUBS!$B30,'CA H'!$U$5:$U$72,"&gt;0")+COUNTIFS('JU F'!$D$5:$D$72,CLUBS!$B30,'JU F'!$U$5:$U$72,"&gt;0")+COUNTIFS('JU H'!$D$5:$D$72,CLUBS!$B30,'JU H'!$U$5:$U$72,"&gt;0")</f>
        <v>0</v>
      </c>
      <c r="T30" s="26">
        <f>SUMIF('MP F'!$D$5:$D$72,CLUBS!$B30,'MP F'!$V$5:$V$72)+SUMIF('MP H'!$D$5:$D$72,CLUBS!$B30,'MP H'!$V$5:$V$72)+SUMIF('PO F'!$D$5:$D$72,CLUBS!$B30,'PO F'!$V$5:$V$72)+SUMIF('PO H'!$D$5:$D$72,CLUBS!$B30,'PO H'!$V$5:$V$72)+SUMIF('PU F'!$D$5:$D$72,CLUBS!$B30,'PU F'!$V$5:$V$72)+SUMIF('PU H'!$D$5:$D$72,CLUBS!$B30,'PU H'!$V$5:$V$72)+SUMIF('BE F'!$D$5:$D$72,CLUBS!$B30,'BE F'!$V$5:$V$72)+SUMIF('BE H'!$D$5:$D$72,CLUBS!$B30,'BE H'!$V$5:$V$72)+SUMIF('MI F'!$D$5:$D$72,CLUBS!$B30,'MI F'!$V$5:$V$72)+SUMIF('MI H'!$D$5:$D$72,CLUBS!$B30,'MI H'!$V$5:$V$72)+SUMIF('CA F'!$D$5:$D$72,CLUBS!$B30,'CA F'!$V$5:$V$72)+SUMIF('CA H'!$D$5:$D$72,CLUBS!$B30,'CA H'!$V$5:$V$72)+SUMIF('JU F'!$D$5:$D$72,CLUBS!$B30,'JU F'!$V$5:$V$72)+SUMIF('JU H'!$D$5:$D$72,CLUBS!$B30,'JU H'!$V$5:$V$72)</f>
        <v>0</v>
      </c>
      <c r="U30" s="68">
        <f>COUNTIFS('MP F'!$D$5:$D$72,CLUBS!$B30,'MP F'!$W$5:$W$72,"&gt;0")+COUNTIFS('MP H'!$D$5:$D$72,CLUBS!$B30,'MP H'!$W$5:$W$72,"&gt;0")+COUNTIFS('PO F'!$D$5:$D$72,CLUBS!$B30,'PO F'!$W$5:$W$72,"&gt;0")+COUNTIFS('PO H'!$D$5:$D$72,CLUBS!$B30,'PO H'!$W$5:$W$72,"&gt;0")+COUNTIFS('PU F'!$D$5:$D$72,CLUBS!$B30,'PU F'!$W$5:$W$72,"&gt;0")+COUNTIFS('PU H'!$D$5:$D$72,CLUBS!$B30,'PU H'!$W$5:$W$72,"&gt;0")+COUNTIFS('BE F'!$D$5:$D$72,CLUBS!$B30,'BE F'!$W$5:$W$72,"&gt;0")+COUNTIFS('BE H'!$D$5:$D$72,CLUBS!$B30,'BE H'!$W$5:$W$72,"&gt;0")+COUNTIFS('MI F'!$D$5:$D$72,CLUBS!$B30,'MI F'!$W$5:$W$72,"&gt;0")+COUNTIFS('MI H'!$D$5:$D$72,CLUBS!$B30,'MI H'!$W$5:$W$72,"&gt;0")+COUNTIFS('CA F'!$D$5:$D$72,CLUBS!$B30,'CA F'!$W$5:$W$72,"&gt;0")+COUNTIFS('CA H'!$D$5:$D$72,CLUBS!$B30,'CA H'!$W$5:$W$72,"&gt;0")+COUNTIFS('JU F'!$D$5:$D$72,CLUBS!$B30,'JU F'!$W$5:$W$72,"&gt;0")+COUNTIFS('JU H'!$D$5:$D$72,CLUBS!$B30,'JU H'!$W$5:$W$72,"&gt;0")</f>
        <v>0</v>
      </c>
      <c r="V30" s="68">
        <f>SUMIF('MP F'!$D$5:$D$72,CLUBS!$B30,'MP F'!$X$5:$X$72)+SUMIF('MP H'!$D$5:$D$72,CLUBS!$B30,'MP H'!$X$5:$X$72)+SUMIF('PO F'!$D$5:$D$72,CLUBS!$B30,'PO F'!$X$5:$X$72)+SUMIF('PO H'!$D$5:$D$72,CLUBS!$B30,'PO H'!$X$5:$X$72)+SUMIF('PU F'!$D$5:$D$72,CLUBS!$B30,'PU F'!$X$5:$X$72)+SUMIF('PU H'!$D$5:$D$72,CLUBS!$B30,'PU H'!$X$5:$X$72)+SUMIF('BE F'!$D$5:$D$72,CLUBS!$B30,'BE F'!$X$5:$X$72)+SUMIF('BE H'!$D$5:$D$72,CLUBS!$B30,'BE H'!$X$5:$X$72)+SUMIF('MI F'!$D$5:$D$72,CLUBS!$B30,'MI F'!$X$5:$X$72)+SUMIF('MI H'!$D$5:$D$72,CLUBS!$B30,'MI H'!$X$5:$X$72)+SUMIF('CA F'!$D$5:$D$72,CLUBS!$B30,'CA F'!$X$5:$X$72)+SUMIF('CA H'!$D$5:$D$72,CLUBS!$B30,'CA H'!$X$5:$X$72)+SUMIF('JU F'!$D$5:$D$72,CLUBS!$B30,'JU F'!$X$5:$X$72)+SUMIF('JU H'!$D$5:$D$72,CLUBS!$B30,'JU H'!$X$5:$X$72)</f>
        <v>0</v>
      </c>
      <c r="W30" s="26">
        <f>COUNTIFS('MP F'!$D$5:$D$72,CLUBS!$B30,'MP F'!$Y$5:$Y$72,"&gt;0")+COUNTIFS('MP H'!$D$5:$D$72,CLUBS!$B30,'MP H'!$Y$5:$Y$72,"&gt;0")+COUNTIFS('PO F'!$D$5:$D$72,CLUBS!$B30,'PO F'!$Y$5:$Y$72,"&gt;0")+COUNTIFS('PO H'!$D$5:$D$72,CLUBS!$B30,'PO H'!$Y$5:$Y$72,"&gt;0")+COUNTIFS('PU F'!$D$5:$D$72,CLUBS!$B30,'PU F'!$Y$5:$Y$72,"&gt;0")+COUNTIFS('PU H'!$D$5:$D$72,CLUBS!$B30,'PU H'!$Y$5:$Y$72,"&gt;0")+COUNTIFS('BE F'!$D$5:$D$72,CLUBS!$B30,'BE F'!$Y$5:$Y$72,"&gt;0")+COUNTIFS('BE H'!$D$5:$D$72,CLUBS!$B30,'BE H'!$Y$5:$Y$72,"&gt;0")+COUNTIFS('MI F'!$D$5:$D$72,CLUBS!$B30,'MI F'!$Y$5:$Y$72,"&gt;0")+COUNTIFS('MI H'!$D$5:$D$72,CLUBS!$B30,'MI H'!$Y$5:$Y$72,"&gt;0")+COUNTIFS('CA F'!$D$5:$D$72,CLUBS!$B30,'CA F'!$Y$5:$Y$72,"&gt;0")+COUNTIFS('CA H'!$D$5:$D$72,CLUBS!$B30,'CA H'!$Y$5:$Y$72,"&gt;0")+COUNTIFS('JU F'!$D$5:$D$72,CLUBS!$B30,'JU F'!$Y$5:$Y$72,"&gt;0")+COUNTIFS('JU H'!$D$5:$D$72,CLUBS!$B30,'JU H'!$Y$5:$Y$72,"&gt;0")</f>
        <v>0</v>
      </c>
      <c r="X30" s="26">
        <f>SUMIF('MP F'!$D$5:$D$72,CLUBS!$B30,'MP F'!$Z$5:$Z$72)+SUMIF('MP H'!$D$5:$D$72,CLUBS!$B30,'MP H'!$Z$5:$Z$72)+SUMIF('PO F'!$D$5:$D$72,CLUBS!$B30,'PO F'!$Z$5:$Z$72)+SUMIF('PO H'!$D$5:$D$72,CLUBS!$B30,'PO H'!$Z$5:$Z$72)+SUMIF('PU F'!$D$5:$D$72,CLUBS!$B30,'PU F'!$Z$5:$Z$72)+SUMIF('PU H'!$D$5:$D$72,CLUBS!$B30,'PU H'!$Z$5:$Z$72)+SUMIF('BE F'!$D$5:$D$72,CLUBS!$B30,'BE F'!$Z$5:$Z$72)+SUMIF('BE H'!$D$5:$D$72,CLUBS!$B30,'BE H'!$Z$5:$Z$72)+SUMIF('MI F'!$D$5:$D$72,CLUBS!$B30,'MI F'!$Z$5:$Z$72)+SUMIF('MI H'!$D$5:$D$72,CLUBS!$B30,'MI H'!$Z$5:$Z$72)+SUMIF('CA F'!$D$5:$D$72,CLUBS!$B30,'CA F'!$Z$5:$Z$72)+SUMIF('CA H'!$D$5:$D$72,CLUBS!$B30,'CA H'!$Z$5:$Z$72)+SUMIF('JU F'!$D$5:$D$72,CLUBS!$B30,'JU F'!$Z$5:$Z$72)+SUMIF('JU H'!$D$5:$D$72,CLUBS!$B30,'JU H'!$Z$5:$Z$72)</f>
        <v>0</v>
      </c>
      <c r="Y30" s="26">
        <f>COUNTIFS('MP F'!$D$5:$D$72,CLUBS!$B30,'MP F'!$AA$5:$AA$72,"&gt;0")+COUNTIFS('MP H'!$D$5:$D$72,CLUBS!$B30,'MP H'!$AA$5:$AA$72,"&gt;0")+COUNTIFS('PO F'!$D$5:$D$72,CLUBS!$B30,'PO F'!$AA$5:$AA$72,"&gt;0")+COUNTIFS('PO H'!$D$5:$D$72,CLUBS!$B30,'PO H'!$AA$5:$AA$72,"&gt;0")+COUNTIFS('PU F'!$D$5:$D$72,CLUBS!$B30,'PU F'!$AA$5:$AA$72,"&gt;0")+COUNTIFS('PU H'!$D$5:$D$72,CLUBS!$B30,'PU H'!$AA$5:$AA$72,"&gt;0")+COUNTIFS('BE F'!$D$5:$D$72,CLUBS!$B30,'BE F'!$AA$5:$AA$72,"&gt;0")+COUNTIFS('BE H'!$D$5:$D$72,CLUBS!$B30,'BE H'!$AA$5:$AA$72,"&gt;0")+COUNTIFS('MI F'!$D$5:$D$72,CLUBS!$B30,'MI F'!$AA$5:$AA$72,"&gt;0")+COUNTIFS('MI H'!$D$5:$D$72,CLUBS!$B30,'MI H'!$AA$5:$AA$72,"&gt;0")+COUNTIFS('CA F'!$D$5:$D$72,CLUBS!$B30,'CA F'!$AA$5:$AA$72,"&gt;0")+COUNTIFS('CA H'!$D$5:$D$72,CLUBS!$B30,'CA H'!$AA$5:$AA$72,"&gt;0")+COUNTIFS('JU F'!$D$5:$D$72,CLUBS!$B30,'JU F'!$AA$5:$AA$72,"&gt;0")+COUNTIFS('JU H'!$D$5:$D$72,CLUBS!$B30,'JU H'!$AA$5:$AA$72,"&gt;0")</f>
        <v>0</v>
      </c>
      <c r="Z30" s="26">
        <f>SUMIF('MP F'!$D$5:$D$72,CLUBS!$B30,'MP F'!$AB$5:$AB$72)+SUMIF('MP H'!$D$5:$D$72,CLUBS!$B30,'MP H'!$AB$5:$AB$72)+SUMIF('PO F'!$D$5:$D$72,CLUBS!$B30,'PO F'!$AB$5:$AB$72)+SUMIF('PO H'!$D$5:$D$72,CLUBS!$B30,'PO H'!$AB$5:$AB$72)+SUMIF('PU F'!$D$5:$D$72,CLUBS!$B30,'PU F'!$AB$5:$AB$72)+SUMIF('PU H'!$D$5:$D$72,CLUBS!$B30,'PU H'!$AB$5:$AB$72)+SUMIF('BE F'!$D$5:$D$72,CLUBS!$B30,'BE F'!$AB$5:$AB$72)+SUMIF('BE H'!$D$5:$D$72,CLUBS!$B30,'BE H'!$AB$5:$AB$72)+SUMIF('MI F'!$D$5:$D$72,CLUBS!$B30,'MI F'!$AB$5:$AB$72)+SUMIF('MI H'!$D$5:$D$72,CLUBS!$B30,'MI H'!$AB$5:$AB$72)+SUMIF('CA F'!$D$5:$D$72,CLUBS!$B30,'CA F'!$AB$5:$AB$72)+SUMIF('CA H'!$D$5:$D$72,CLUBS!$B30,'CA H'!$AB$5:$AB$72)+SUMIF('JU F'!$D$5:$D$72,CLUBS!$B30,'JU F'!$AB$5:$AB$72)+SUMIF('JU H'!$D$5:$D$72,CLUBS!$B30,'JU H'!$AB$5:$AB$72)</f>
        <v>0</v>
      </c>
      <c r="AA30" s="26">
        <f>COUNTIFS('MP F'!$D$5:$D$72,CLUBS!$B30,'MP F'!$AC$5:$AC$72,"&gt;0")+COUNTIFS('MP H'!$D$5:$D$72,CLUBS!$B30,'MP H'!$AC$5:$AC$72,"&gt;0")+COUNTIFS('PO F'!$D$5:$D$72,CLUBS!$B30,'PO F'!$AC$5:$AC$72,"&gt;0")+COUNTIFS('PO H'!$D$5:$D$72,CLUBS!$B30,'PO H'!$AC$5:$AC$72,"&gt;0")+COUNTIFS('PU F'!$D$5:$D$72,CLUBS!$B30,'PU F'!$AC$5:$AC$72,"&gt;0")+COUNTIFS('PU H'!$D$5:$D$72,CLUBS!$B30,'PU H'!$AC$5:$AC$72,"&gt;0")+COUNTIFS('BE F'!$D$5:$D$72,CLUBS!$B30,'BE F'!$AC$5:$AC$72,"&gt;0")+COUNTIFS('BE H'!$D$5:$D$72,CLUBS!$B30,'BE H'!$AC$5:$AC$72,"&gt;0")+COUNTIFS('MI F'!$D$5:$D$72,CLUBS!$B30,'MI F'!$AC$5:$AC$72,"&gt;0")+COUNTIFS('MI H'!$D$5:$D$72,CLUBS!$B30,'MI H'!$AC$5:$AC$72,"&gt;0")+COUNTIFS('CA F'!$D$5:$D$72,CLUBS!$B30,'CA F'!$AC$5:$AC$72,"&gt;0")+COUNTIFS('CA H'!$D$5:$D$72,CLUBS!$B30,'CA H'!$AC$5:$AC$72,"&gt;0")+COUNTIFS('JU F'!$D$5:$D$72,CLUBS!$B30,'JU F'!$AC$5:$AC$72,"&gt;0")+COUNTIFS('JU H'!$D$5:$D$72,CLUBS!$B30,'JU H'!$AC$5:$AC$72,"&gt;0")</f>
        <v>0</v>
      </c>
      <c r="AB30" s="26">
        <f>SUMIF('MP F'!$D$5:$D$72,CLUBS!$B30,'MP F'!$AD$5:$AD$72)+SUMIF('MP H'!$D$5:$D$72,CLUBS!$B30,'MP H'!$AD$5:$AD$72)+SUMIF('PO F'!$D$5:$D$72,CLUBS!$B30,'PO F'!$AD$5:$AD$72)+SUMIF('PO H'!$D$5:$D$72,CLUBS!$B30,'PO H'!$AD$5:$AD$72)+SUMIF('PU F'!$D$5:$D$72,CLUBS!$B30,'PU F'!$AD$5:$AD$72)+SUMIF('PU H'!$D$5:$D$72,CLUBS!$B30,'PU H'!$AD$5:$AD$72)+SUMIF('BE F'!$D$5:$D$72,CLUBS!$B30,'BE F'!$AD$5:$AD$72)+SUMIF('BE H'!$D$5:$D$72,CLUBS!$B30,'BE H'!$AD$5:$AD$72)+SUMIF('MI F'!$D$5:$D$72,CLUBS!$B30,'MI F'!$AD$5:$AD$72)+SUMIF('MI H'!$D$5:$D$72,CLUBS!$B30,'MI H'!$AD$5:$AD$72)+SUMIF('CA F'!$D$5:$D$72,CLUBS!$B30,'CA F'!$AD$5:$AD$72)+SUMIF('CA H'!$D$5:$D$72,CLUBS!$B30,'CA H'!$AD$5:$AD$72)+SUMIF('JU F'!$D$5:$D$72,CLUBS!$B30,'JU F'!$AD$5:$AD$72)+SUMIF('JU H'!$D$5:$D$72,CLUBS!$B30,'JU H'!$AD$5:$AD$72)</f>
        <v>0</v>
      </c>
      <c r="AC30" s="26">
        <f>COUNTIFS('MP F'!$D$5:$D$72,CLUBS!$B30,'MP F'!$AE$5:$AE$72,"&gt;0")+COUNTIFS('MP H'!$D$5:$D$72,CLUBS!$B30,'MP H'!$AE$5:$AE$72,"&gt;0")+COUNTIFS('PO F'!$D$5:$D$72,CLUBS!$B30,'PO F'!$AE$5:$AE$72,"&gt;0")+COUNTIFS('PO H'!$D$5:$D$72,CLUBS!$B30,'PO H'!$AE$5:$AE$72,"&gt;0")+COUNTIFS('PU F'!$D$5:$D$72,CLUBS!$B30,'PU F'!$AE$5:$AE$72,"&gt;0")+COUNTIFS('PU H'!$D$5:$D$72,CLUBS!$B30,'PU H'!$AE$5:$AE$72,"&gt;0")+COUNTIFS('BE F'!$D$5:$D$72,CLUBS!$B30,'BE F'!$AE$5:$AE$72,"&gt;0")+COUNTIFS('BE H'!$D$5:$D$72,CLUBS!$B30,'BE H'!$AE$5:$AE$72,"&gt;0")+COUNTIFS('MI F'!$D$5:$D$72,CLUBS!$B30,'MI F'!$AE$5:$AE$72,"&gt;0")+COUNTIFS('MI H'!$D$5:$D$72,CLUBS!$B30,'MI H'!$AE$5:$AE$72,"&gt;0")+COUNTIFS('CA F'!$D$5:$D$72,CLUBS!$B30,'CA F'!$AE$5:$AE$72,"&gt;0")+COUNTIFS('CA H'!$D$5:$D$72,CLUBS!$B30,'CA H'!$AE$5:$AE$72,"&gt;0")+COUNTIFS('JU F'!$D$5:$D$72,CLUBS!$B30,'JU F'!$AE$5:$AE$72,"&gt;0")+COUNTIFS('JU H'!$D$5:$D$72,CLUBS!$B30,'JU H'!$AE$5:$AE$72,"&gt;0")</f>
        <v>0</v>
      </c>
      <c r="AD30" s="26">
        <f>SUMIF('MP F'!$D$5:$D$72,CLUBS!$B30,'MP F'!$AF$5:$AF$72)+SUMIF('MP H'!$D$5:$D$72,CLUBS!$B30,'MP H'!$AF$5:$AF$72)+SUMIF('PO F'!$D$5:$D$72,CLUBS!$B30,'PO F'!$AF$5:$AF$72)+SUMIF('PO H'!$D$5:$D$72,CLUBS!$B30,'PO H'!$AF$5:$AF$72)+SUMIF('PU F'!$D$5:$D$72,CLUBS!$B30,'PU F'!$AF$5:$AF$72)+SUMIF('PU H'!$D$5:$D$72,CLUBS!$B30,'PU H'!$AF$5:$AF$72)+SUMIF('BE F'!$D$5:$D$72,CLUBS!$B30,'BE F'!$AF$5:$AF$72)+SUMIF('BE H'!$D$5:$D$72,CLUBS!$B30,'BE H'!$AF$5:$AF$72)+SUMIF('MI F'!$D$5:$D$72,CLUBS!$B30,'MI F'!$AF$5:$AF$72)+SUMIF('MI H'!$D$5:$D$72,CLUBS!$B30,'MI H'!$AF$5:$AF$72)+SUMIF('CA F'!$D$5:$D$72,CLUBS!$B30,'CA F'!$AF$5:$AF$72)+SUMIF('CA H'!$D$5:$D$72,CLUBS!$B30,'CA H'!$AF$5:$AF$72)+SUMIF('JU F'!$D$5:$D$72,CLUBS!$B30,'JU F'!$AF$5:$AF$72)+SUMIF('JU H'!$D$5:$D$72,CLUBS!$B30,'JU H'!$AF$5:$AF$72)</f>
        <v>0</v>
      </c>
      <c r="AE30" s="26">
        <f>COUNTIFS('MP F'!$D$5:$D$72,CLUBS!$B30,'MP F'!$AG$5:$AG$72,"&gt;0")+COUNTIFS('MP H'!$D$5:$D$72,CLUBS!$B30,'MP H'!$AG$5:$AG$72,"&gt;0")+COUNTIFS('PO F'!$D$5:$D$72,CLUBS!$B30,'PO F'!$AG$5:$AG$72,"&gt;0")+COUNTIFS('PO H'!$D$5:$D$72,CLUBS!$B30,'PO H'!$AG$5:$AG$72,"&gt;0")+COUNTIFS('PU F'!$D$5:$D$72,CLUBS!$B30,'PU F'!$AG$5:$AG$72,"&gt;0")+COUNTIFS('PU H'!$D$5:$D$72,CLUBS!$B30,'PU H'!$AG$5:$AG$72,"&gt;0")+COUNTIFS('BE F'!$D$5:$D$72,CLUBS!$B30,'BE F'!$AG$5:$AG$72,"&gt;0")+COUNTIFS('BE H'!$D$5:$D$72,CLUBS!$B30,'BE H'!$AG$5:$AG$72,"&gt;0")+COUNTIFS('MI F'!$D$5:$D$72,CLUBS!$B30,'MI F'!$AG$5:$AG$72,"&gt;0")+COUNTIFS('MI H'!$D$5:$D$72,CLUBS!$B30,'MI H'!$AG$5:$AG$72,"&gt;0")+COUNTIFS('CA F'!$D$5:$D$72,CLUBS!$B30,'CA F'!$AG$5:$AG$72,"&gt;0")+COUNTIFS('CA H'!$D$5:$D$72,CLUBS!$B30,'CA H'!$AG$5:$AG$72,"&gt;0")+COUNTIFS('JU F'!$D$5:$D$72,CLUBS!$B30,'JU F'!$AG$5:$AG$72,"&gt;0")+COUNTIFS('JU H'!$D$5:$D$72,CLUBS!$B30,'JU H'!$AG$5:$AG$72,"&gt;0")</f>
        <v>0</v>
      </c>
      <c r="AF30" s="26">
        <f>SUMIF('MP F'!$D$5:$D$72,CLUBS!$B30,'MP F'!$AH$5:$AH$72)+SUMIF('MP H'!$D$5:$D$72,CLUBS!$B30,'MP H'!$AH$5:$AH$72)+SUMIF('PO F'!$D$5:$D$72,CLUBS!$B30,'PO F'!$AH$5:$AH$72)+SUMIF('PO H'!$D$5:$D$72,CLUBS!$B30,'PO H'!$AH$5:$AH$72)+SUMIF('PU F'!$D$5:$D$72,CLUBS!$B30,'PU F'!$AH$5:$AH$72)+SUMIF('PU H'!$D$5:$D$72,CLUBS!$B30,'PU H'!$AH$5:$AH$72)+SUMIF('BE F'!$D$5:$D$72,CLUBS!$B30,'BE F'!$AH$5:$AH$72)+SUMIF('BE H'!$D$5:$D$72,CLUBS!$B30,'BE H'!$AH$5:$AH$72)+SUMIF('MI F'!$D$5:$D$72,CLUBS!$B30,'MI F'!$AH$5:$AH$72)+SUMIF('MI H'!$D$5:$D$72,CLUBS!$B30,'MI H'!$AH$5:$AH$72)+SUMIF('CA F'!$D$5:$D$72,CLUBS!$B30,'CA F'!$AH$5:$AH$72)+SUMIF('CA H'!$D$5:$D$72,CLUBS!$B30,'CA H'!$AH$5:$AH$72)+SUMIF('JU F'!$D$5:$D$72,CLUBS!$B30,'JU F'!$AH$5:$AH$72)+SUMIF('JU H'!$D$5:$D$72,CLUBS!$B30,'JU H'!$AH$5:$AH$72)</f>
        <v>0</v>
      </c>
      <c r="AG30" s="16">
        <f t="shared" si="1"/>
        <v>0</v>
      </c>
      <c r="AH30" s="28">
        <f t="shared" si="2"/>
        <v>0</v>
      </c>
      <c r="AI30" s="29">
        <f t="shared" si="3"/>
        <v>0</v>
      </c>
      <c r="AJ30" s="14">
        <f>COUNTIF('Licenciés Jeunes 2023'!F:F,CLUBS!B30)</f>
        <v>0</v>
      </c>
      <c r="AK30" s="27">
        <f t="shared" si="4"/>
        <v>0</v>
      </c>
      <c r="AL30" s="22"/>
    </row>
    <row r="31" spans="1:38" ht="13.5">
      <c r="A31" s="34">
        <f t="shared" si="0"/>
        <v>15</v>
      </c>
      <c r="B31" s="64" t="s">
        <v>42</v>
      </c>
      <c r="C31" s="14">
        <f>COUNTIFS('MP F'!$D$5:$D$72,CLUBS!$B31,'MP F'!$E$5:$E$72,"&gt;0")+COUNTIFS('MP H'!$D$5:$D$72,CLUBS!$B31,'MP H'!$E$5:$E$72,"&gt;0")+COUNTIFS('PO F'!$D$5:$D$72,CLUBS!$B31,'PO F'!$E$5:$E$72,"&gt;0")+COUNTIFS('PO H'!$D$5:$D$72,CLUBS!$B31,'PO H'!$E$5:$E$72,"&gt;0")+COUNTIFS('PU F'!$D$5:$D$72,CLUBS!$B31,'PU F'!$E$5:$E$72,"&gt;0")+COUNTIFS('PU H'!$D$5:$D$72,CLUBS!$B31,'PU H'!$E$5:$E$72,"&gt;0")+COUNTIFS('BE F'!$D$5:$D$72,CLUBS!$B31,'BE F'!$E$5:$E$72,"&gt;0")+COUNTIFS('BE H'!$D$5:$D$72,CLUBS!$B31,'BE H'!$E$5:$E$72,"&gt;0")+COUNTIFS('MI F'!$D$5:$D$72,CLUBS!$B31,'MI F'!$E$5:$E$72,"&gt;0")+COUNTIFS('MI H'!$D$5:$D$72,CLUBS!$B31,'MI H'!$E$5:$E$72,"&gt;0")+COUNTIFS('CA F'!$D$5:$D$72,CLUBS!$B31,'CA F'!$E$5:$E$72,"&gt;0")+COUNTIFS('CA H'!$D$5:$D$72,CLUBS!$B31,'CA H'!$E$5:$E$72,"&gt;0")+COUNTIFS('JU F'!$D$5:$D$72,CLUBS!$B31,'JU F'!$E$5:$E$72,"&gt;0")+COUNTIFS('JU H'!$D$5:$D$72,CLUBS!$B31,'JU H'!$E$5:$E$72,"&gt;0")</f>
        <v>0</v>
      </c>
      <c r="D31" s="27">
        <f>SUMIF('MP F'!$D$5:$D$72,CLUBS!$B31,'MP F'!$F$5:$F$72)+SUMIF('MP H'!$D$5:$D$72,CLUBS!$B31,'MP H'!$F$5:$F$72)+SUMIF('PO F'!$D$5:$D$72,CLUBS!$B31,'PO F'!$F$5:$F$72)+SUMIF('PO H'!$D$5:$D$72,CLUBS!$B31,'PO H'!$F$5:$F$72)+SUMIF('PU F'!$D$5:$D$72,CLUBS!$B31,'PU F'!$F$5:$F$72)+SUMIF('PU H'!$D$5:$D$72,CLUBS!$B31,'PU H'!$F$5:$F$72)+SUMIF('BE F'!$D$5:$D$72,CLUBS!$B31,'BE F'!$F$5:$F$72)+SUMIF('BE H'!$D$5:$D$72,CLUBS!$B31,'BE H'!$F$5:$F$72)+SUMIF('MI F'!$D$5:$D$72,CLUBS!$B31,'MI F'!$F$5:$F$72)+SUMIF('MI H'!$D$5:$D$72,CLUBS!$B31,'MI H'!$F$5:$F$72)+SUMIF('CA F'!$D$5:$D$72,CLUBS!$B31,'CA F'!$F$5:$F$72)+SUMIF('CA H'!$D$5:$D$72,CLUBS!$B31,'CA H'!$F$5:$F$72)+SUMIF('JU F'!$D$5:$D$72,CLUBS!$B31,'JU F'!$F$5:$F$72)+SUMIF('JU H'!$D$5:$D$72,CLUBS!$B31,'JU H'!$F$5:$F$72)</f>
        <v>0</v>
      </c>
      <c r="E31" s="68">
        <f>COUNTIFS('MP F'!$D$5:$D$72,CLUBS!$B31,'MP F'!$G$5:$G$72,"&gt;0")+COUNTIFS('MP H'!$D$5:$D$72,CLUBS!$B31,'MP H'!$G$5:$G$72,"&gt;0")+COUNTIFS('PO F'!$D$5:$D$72,CLUBS!$B31,'PO F'!$G$5:$G$72,"&gt;0")+COUNTIFS('PO H'!$D$5:$D$72,CLUBS!$B31,'PO H'!$G$5:$G$72,"&gt;0")+COUNTIFS('PU F'!$D$5:$D$72,CLUBS!$B31,'PU F'!$G$5:$G$72,"&gt;0")+COUNTIFS('PU H'!$D$5:$D$72,CLUBS!$B31,'PU H'!$G$5:$G$72,"&gt;0")+COUNTIFS('BE F'!$D$5:$D$72,CLUBS!$B31,'BE F'!$G$5:$G$72,"&gt;0")+COUNTIFS('BE H'!$D$5:$D$72,CLUBS!$B31,'BE H'!$G$5:$G$72,"&gt;0")+COUNTIFS('MI F'!$D$5:$D$72,CLUBS!$B31,'MI F'!$G$5:$G$72,"&gt;0")+COUNTIFS('MI H'!$D$5:$D$72,CLUBS!$B31,'MI H'!$G$5:$G$72,"&gt;0")+COUNTIFS('CA F'!$D$5:$D$72,CLUBS!$B31,'CA F'!$G$5:$G$72,"&gt;0")+COUNTIFS('CA H'!$D$5:$D$72,CLUBS!$B31,'CA H'!$G$5:$G$72,"&gt;0")+COUNTIFS('JU F'!$D$5:$D$72,CLUBS!$B31,'JU F'!$G$5:$G$72,"&gt;0")+COUNTIFS('JU H'!$D$5:$D$72,CLUBS!$B31,'JU H'!$G$5:$G$72,"&gt;0")</f>
        <v>0</v>
      </c>
      <c r="F31" s="69">
        <f>SUMIF('MP F'!$D$5:$D$72,CLUBS!$B31,'MP F'!$H$5:$H$72)+SUMIF('MP H'!$D$5:$D$72,CLUBS!$B31,'MP H'!$H$5:$H$72)+SUMIF('PO F'!$D$5:$D$72,CLUBS!$B31,'PO F'!$H$5:$H$72)+SUMIF('PO H'!$D$5:$D$72,CLUBS!$B31,'PO H'!$H$5:$H$72)+SUMIF('PU F'!$D$5:$D$72,CLUBS!$B31,'PU F'!$H$5:$H$72)+SUMIF('PU H'!$D$5:$D$72,CLUBS!$B31,'PU H'!$H$5:$H$72)+SUMIF('BE F'!$D$5:$D$72,CLUBS!$B31,'BE F'!$H$5:$H$72)+SUMIF('BE H'!$D$5:$D$72,CLUBS!$B31,'BE H'!$H$5:$H$72)+SUMIF('MI F'!$D$5:$D$72,CLUBS!$B31,'MI F'!$H$5:$H$72)+SUMIF('MI H'!$D$5:$D$72,CLUBS!$B31,'MI H'!$H$5:$H$72)+SUMIF('CA F'!$D$5:$D$72,CLUBS!$B31,'CA F'!$H$5:$H$72)+SUMIF('CA H'!$D$5:$D$72,CLUBS!$B31,'CA H'!$H$5:$H$72)+SUMIF('JU F'!$D$5:$D$72,CLUBS!$B31,'JU F'!$H$5:$H$72)+SUMIF('JU H'!$D$5:$D$72,CLUBS!$B31,'JU H'!$H$5:$H$72)</f>
        <v>0</v>
      </c>
      <c r="G31" s="14">
        <f>COUNTIFS('MP F'!$D$5:$D$72,CLUBS!$B31,'MP F'!$I$5:$I$72,"&gt;0")+COUNTIFS('MP H'!$D$5:$D$72,CLUBS!$B31,'MP H'!$I$5:$I$72,"&gt;0")+COUNTIFS('PO F'!$D$5:$D$72,CLUBS!$B31,'PO F'!$I$5:$I$72,"&gt;0")+COUNTIFS('PO H'!$D$5:$D$72,CLUBS!$B31,'PO H'!$I$5:$I$72,"&gt;0")+COUNTIFS('PU F'!$D$5:$D$72,CLUBS!$B31,'PU F'!$I$5:$I$72,"&gt;0")+COUNTIFS('PU H'!$D$5:$D$72,CLUBS!$B31,'PU H'!$I$5:$I$72,"&gt;0")+COUNTIFS('BE F'!$D$5:$D$72,CLUBS!$B31,'BE F'!$I$5:$I$72,"&gt;0")+COUNTIFS('BE H'!$D$5:$D$72,CLUBS!$B31,'BE H'!$I$5:$I$72,"&gt;0")+COUNTIFS('MI F'!$D$5:$D$72,CLUBS!$B31,'MI F'!$I$5:$I$72,"&gt;0")+COUNTIFS('MI H'!$D$5:$D$72,CLUBS!$B31,'MI H'!$I$5:$I$72,"&gt;0")+COUNTIFS('CA F'!$D$5:$D$72,CLUBS!$B31,'CA F'!$I$5:$I$72,"&gt;0")+COUNTIFS('CA H'!$D$5:$D$72,CLUBS!$B31,'CA H'!$I$5:$I$72,"&gt;0")+COUNTIFS('JU F'!$D$5:$D$72,CLUBS!$B31,'JU F'!$I$5:$I$72,"&gt;0")+COUNTIFS('JU H'!$D$5:$D$72,CLUBS!$B31,'JU H'!$I$5:$I$72,"&gt;0")</f>
        <v>0</v>
      </c>
      <c r="H31" s="26">
        <f>SUMIF('MP F'!$D$5:$D$72,CLUBS!$B31,'MP F'!$J$5:$J$72)+SUMIF('MP H'!$D$5:$D$72,CLUBS!$B31,'MP H'!$J$5:$J$72)+SUMIF('PO F'!$D$5:$D$72,CLUBS!$B31,'PO F'!$J$5:$J$72)+SUMIF('PO H'!$D$5:$D$72,CLUBS!$B31,'PO H'!$J$5:$J$72)+SUMIF('PU F'!$D$5:$D$72,CLUBS!$B31,'PU F'!$J$5:$J$72)+SUMIF('PU H'!$D$5:$D$72,CLUBS!$B31,'PU H'!$J$5:$J$72)+SUMIF('BE F'!$D$5:$D$72,CLUBS!$B31,'BE F'!$J$5:$J$72)+SUMIF('BE H'!$D$5:$D$72,CLUBS!$B31,'BE H'!$J$5:$J$72)+SUMIF('MI F'!$D$5:$D$72,CLUBS!$B31,'MI F'!$J$5:$J$72)+SUMIF('MI H'!$D$5:$D$72,CLUBS!$B31,'MI H'!$J$5:$J$72)+SUMIF('CA F'!$D$5:$D$72,CLUBS!$B31,'CA F'!$J$5:$J$72)+SUMIF('CA H'!$D$5:$D$72,CLUBS!$B31,'CA H'!$J$5:$J$72)+SUMIF('JU F'!$D$5:$D$72,CLUBS!$B31,'JU F'!$J$5:$J$72)+SUMIF('JU H'!$D$5:$D$72,CLUBS!$B31,'JU H'!$J$5:$J$72)</f>
        <v>0</v>
      </c>
      <c r="I31" s="68">
        <f>COUNTIFS('MP F'!$D$5:$D$72,CLUBS!$B31,'MP F'!$K$5:$K$72,"&gt;0")+COUNTIFS('MP H'!$D$5:$D$72,CLUBS!$B31,'MP H'!$K$5:$K$72,"&gt;0")+COUNTIFS('PO F'!$D$5:$D$72,CLUBS!$B31,'PO F'!$K$5:$K$72,"&gt;0")+COUNTIFS('PO H'!$D$5:$D$72,CLUBS!$B31,'PO H'!$K$5:$K$72,"&gt;0")+COUNTIFS('PU F'!$D$5:$D$72,CLUBS!$B31,'PU F'!$K$5:$K$72,"&gt;0")+COUNTIFS('PU H'!$D$5:$D$72,CLUBS!$B31,'PU H'!$K$5:$K$72,"&gt;0")+COUNTIFS('BE F'!$D$5:$D$72,CLUBS!$B31,'BE F'!$K$5:$K$72,"&gt;0")+COUNTIFS('BE H'!$D$5:$D$72,CLUBS!$B31,'BE H'!$K$5:$K$72,"&gt;0")+COUNTIFS('MI F'!$D$5:$D$72,CLUBS!$B31,'MI F'!$K$5:$K$72,"&gt;0")+COUNTIFS('MI H'!$D$5:$D$72,CLUBS!$B31,'MI H'!$K$5:$K$72,"&gt;0")+COUNTIFS('CA F'!$D$5:$D$72,CLUBS!$B31,'CA F'!$K$5:$K$72,"&gt;0")+COUNTIFS('CA H'!$D$5:$D$72,CLUBS!$B31,'CA H'!$K$5:$K$72,"&gt;0")+COUNTIFS('JU F'!$D$5:$D$72,CLUBS!$B31,'JU F'!$K$5:$K$72,"&gt;0")+COUNTIFS('JU H'!$D$5:$D$72,CLUBS!$B31,'JU H'!$K$5:$K$72,"&gt;0")</f>
        <v>0</v>
      </c>
      <c r="J31" s="68">
        <f>SUMIF('MP F'!$D$5:$D$72,CLUBS!$B31,'MP F'!$L$5:$L$72)+SUMIF('MP H'!$D$5:$D$72,CLUBS!$B31,'MP H'!$L$5:$L$72)+SUMIF('PO F'!$D$5:$D$72,CLUBS!$B31,'PO F'!$L$5:$L$72)+SUMIF('PO H'!$D$5:$D$72,CLUBS!$B31,'PO H'!$L$5:$L$72)+SUMIF('PU F'!$D$5:$D$72,CLUBS!$B31,'PU F'!$L$5:$L$72)+SUMIF('PU H'!$D$5:$D$72,CLUBS!$B31,'PU H'!$L$5:$L$72)+SUMIF('BE F'!$D$5:$D$72,CLUBS!$B31,'BE F'!$L$5:$L$72)+SUMIF('BE H'!$D$5:$D$72,CLUBS!$B31,'BE H'!$L$5:$L$72)+SUMIF('MI F'!$D$5:$D$72,CLUBS!$B31,'MI F'!$L$5:$L$72)+SUMIF('MI H'!$D$5:$D$72,CLUBS!$B31,'MI H'!$L$5:$L$72)+SUMIF('CA F'!$D$5:$D$72,CLUBS!$B31,'CA F'!$L$5:$L$72)+SUMIF('CA H'!$D$5:$D$72,CLUBS!$B31,'CA H'!$L$5:$L$72)+SUMIF('JU F'!$D$5:$D$72,CLUBS!$B31,'JU F'!$L$5:$L$72)+SUMIF('JU H'!$D$5:$D$72,CLUBS!$B31,'JU H'!$L$5:$L$72)</f>
        <v>0</v>
      </c>
      <c r="K31" s="26">
        <f>COUNTIFS('MP F'!$D$5:$D$72,CLUBS!$B31,'MP F'!$M$5:$M$72,"&gt;0")+COUNTIFS('MP H'!$D$5:$D$72,CLUBS!$B31,'MP H'!$M$5:$M$72,"&gt;0")+COUNTIFS('PO F'!$D$5:$D$72,CLUBS!$B31,'PO F'!$M$5:$M$72,"&gt;0")+COUNTIFS('PO H'!$D$5:$D$72,CLUBS!$B31,'PO H'!$M$5:$M$72,"&gt;0")+COUNTIFS('PU F'!$D$5:$D$72,CLUBS!$B31,'PU F'!$M$5:$M$72,"&gt;0")+COUNTIFS('PU H'!$D$5:$D$72,CLUBS!$B31,'PU H'!$M$5:$M$72,"&gt;0")+COUNTIFS('BE F'!$D$5:$D$72,CLUBS!$B31,'BE F'!$M$5:$M$72,"&gt;0")+COUNTIFS('BE H'!$D$5:$D$72,CLUBS!$B31,'BE H'!$M$5:$M$72,"&gt;0")+COUNTIFS('MI F'!$D$5:$D$72,CLUBS!$B31,'MI F'!$M$5:$M$72,"&gt;0")+COUNTIFS('MI H'!$D$5:$D$72,CLUBS!$B31,'MI H'!$M$5:$M$72,"&gt;0")+COUNTIFS('CA F'!$D$5:$D$72,CLUBS!$B31,'CA F'!$M$5:$M$72,"&gt;0")+COUNTIFS('CA H'!$D$5:$D$72,CLUBS!$B31,'CA H'!$M$5:$M$72,"&gt;0")+COUNTIFS('JU F'!$D$5:$D$72,CLUBS!$B31,'JU F'!$M$5:$M$72,"&gt;0")+COUNTIFS('JU H'!$D$5:$D$72,CLUBS!$B31,'JU H'!$M$5:$M$72,"&gt;0")</f>
        <v>0</v>
      </c>
      <c r="L31" s="26">
        <f>SUMIF('MP F'!$D$5:$D$72,CLUBS!$B31,'MP F'!$N$5:$N$72)+SUMIF('MP H'!$D$5:$D$72,CLUBS!$B31,'MP H'!$N$5:$N$72)+SUMIF('PO F'!$D$5:$D$72,CLUBS!$B31,'PO F'!$N$5:$N$72)+SUMIF('PO H'!$D$5:$D$72,CLUBS!$B31,'PO H'!$N$5:$N$72)+SUMIF('PU F'!$D$5:$D$72,CLUBS!$B31,'PU F'!$N$5:$N$72)+SUMIF('PU H'!$D$5:$D$72,CLUBS!$B31,'PU H'!$N$5:$N$72)+SUMIF('BE F'!$D$5:$D$72,CLUBS!$B31,'BE F'!$N$5:$N$72)+SUMIF('BE H'!$D$5:$D$72,CLUBS!$B31,'BE H'!$N$5:$N$72)+SUMIF('MI F'!$D$5:$D$72,CLUBS!$B31,'MI F'!$N$5:$N$72)+SUMIF('MI H'!$D$5:$D$72,CLUBS!$B31,'MI H'!$N$5:$N$72)+SUMIF('CA F'!$D$5:$D$72,CLUBS!$B31,'CA F'!$N$5:$N$72)+SUMIF('CA H'!$D$5:$D$72,CLUBS!$B31,'CA H'!$N$5:$N$72)+SUMIF('JU F'!$D$5:$D$72,CLUBS!$B31,'JU F'!$N$5:$N$72)+SUMIF('JU H'!$D$5:$D$72,CLUBS!$B31,'JU H'!$N$5:$N$72)</f>
        <v>0</v>
      </c>
      <c r="M31" s="68">
        <f>COUNTIFS('MP F'!$D$5:$D$72,CLUBS!$B31,'MP F'!$O$5:$O$72,"&gt;0")+COUNTIFS('MP H'!$D$5:$D$72,CLUBS!$B31,'MP H'!$O$5:$O$72,"&gt;0")+COUNTIFS('PO F'!$D$5:$D$72,CLUBS!$B31,'PO F'!$O$5:$O$72,"&gt;0")+COUNTIFS('PO H'!$D$5:$D$72,CLUBS!$B31,'PO H'!$O$5:$O$72,"&gt;0")+COUNTIFS('PU F'!$D$5:$D$72,CLUBS!$B31,'PU F'!$O$5:$O$72,"&gt;0")+COUNTIFS('PU H'!$D$5:$D$72,CLUBS!$B31,'PU H'!$O$5:$O$72,"&gt;0")+COUNTIFS('BE F'!$D$5:$D$72,CLUBS!$B31,'BE F'!$O$5:$O$72,"&gt;0")+COUNTIFS('BE H'!$D$5:$D$72,CLUBS!$B31,'BE H'!$O$5:$O$72,"&gt;0")+COUNTIFS('MI F'!$D$5:$D$72,CLUBS!$B31,'MI F'!$O$5:$O$72,"&gt;0")+COUNTIFS('MI H'!$D$5:$D$72,CLUBS!$B31,'MI H'!$O$5:$O$72,"&gt;0")+COUNTIFS('CA F'!$D$5:$D$72,CLUBS!$B31,'CA F'!$O$5:$O$72,"&gt;0")+COUNTIFS('CA H'!$D$5:$D$72,CLUBS!$B31,'CA H'!$O$5:$O$72,"&gt;0")+COUNTIFS('JU F'!$D$5:$D$72,CLUBS!$B31,'JU F'!$O$5:$O$72,"&gt;0")+COUNTIFS('JU H'!$D$5:$D$72,CLUBS!$B31,'JU H'!$O$5:$O$72,"&gt;0")</f>
        <v>0</v>
      </c>
      <c r="N31" s="68">
        <f>SUMIF('MP F'!$D$5:$D$72,CLUBS!$B31,'MP F'!$P$5:$P$72)+SUMIF('MP H'!$D$5:$D$72,CLUBS!$B31,'MP H'!$P$5:$P$72)+SUMIF('PO F'!$D$5:$D$72,CLUBS!$B31,'PO F'!$P$5:$P$72)+SUMIF('PO H'!$D$5:$D$72,CLUBS!$B31,'PO H'!$P$5:$P$72)+SUMIF('PU F'!$D$5:$D$72,CLUBS!$B31,'PU F'!$P$5:$P$72)+SUMIF('PU H'!$D$5:$D$72,CLUBS!$B31,'PU H'!$P$5:$P$72)+SUMIF('BE F'!$D$5:$D$72,CLUBS!$B31,'BE F'!$P$5:$P$72)+SUMIF('BE H'!$D$5:$D$72,CLUBS!$B31,'BE H'!$P$5:$P$72)+SUMIF('MI F'!$D$5:$D$72,CLUBS!$B31,'MI F'!$P$5:$P$72)+SUMIF('MI H'!$D$5:$D$72,CLUBS!$B31,'MI H'!$P$5:$P$72)+SUMIF('CA F'!$D$5:$D$72,CLUBS!$B31,'CA F'!$P$5:$P$72)+SUMIF('CA H'!$D$5:$D$72,CLUBS!$B31,'CA H'!$P$5:$P$72)+SUMIF('JU F'!$D$5:$D$72,CLUBS!$B31,'JU F'!$P$5:$P$72)+SUMIF('JU H'!$D$5:$D$72,CLUBS!$B31,'JU H'!$P$5:$P$72)</f>
        <v>0</v>
      </c>
      <c r="O31" s="26">
        <f>COUNTIFS('MP F'!$D$5:$D$72,CLUBS!$B31,'MP F'!$Q$5:$Q$72,"&gt;0")+COUNTIFS('MP H'!$D$5:$D$72,CLUBS!$B31,'MP H'!$Q$5:$Q$72,"&gt;0")+COUNTIFS('PO F'!$D$5:$D$72,CLUBS!$B31,'PO F'!$Q$5:$Q$72,"&gt;0")+COUNTIFS('PO H'!$D$5:$D$72,CLUBS!$B31,'PO H'!$Q$5:$Q$72,"&gt;0")+COUNTIFS('PU F'!$D$5:$D$72,CLUBS!$B31,'PU F'!$Q$5:$Q$72,"&gt;0")+COUNTIFS('PU H'!$D$5:$D$72,CLUBS!$B31,'PU H'!$Q$5:$Q$72,"&gt;0")+COUNTIFS('BE F'!$D$5:$D$72,CLUBS!$B31,'BE F'!$Q$5:$Q$72,"&gt;0")+COUNTIFS('BE H'!$D$5:$D$72,CLUBS!$B31,'BE H'!$Q$5:$Q$72,"&gt;0")+COUNTIFS('MI F'!$D$5:$D$72,CLUBS!$B31,'MI F'!$Q$5:$Q$72,"&gt;0")+COUNTIFS('MI H'!$D$5:$D$72,CLUBS!$B31,'MI H'!$Q$5:$Q$72,"&gt;0")+COUNTIFS('CA F'!$D$5:$D$72,CLUBS!$B31,'CA F'!$Q$5:$Q$72,"&gt;0")+COUNTIFS('CA H'!$D$5:$D$72,CLUBS!$B31,'CA H'!$Q$5:$Q$72,"&gt;0")+COUNTIFS('JU F'!$D$5:$D$72,CLUBS!$B31,'JU F'!$Q$5:$Q$72,"&gt;0")+COUNTIFS('JU H'!$D$5:$D$72,CLUBS!$B31,'JU H'!$Q$5:$Q$72,"&gt;0")</f>
        <v>0</v>
      </c>
      <c r="P31" s="26">
        <f>SUMIF('MP F'!$D$5:$D$72,CLUBS!$B31,'MP F'!$R$5:$R$72)+SUMIF('MP H'!$D$5:$D$72,CLUBS!$B31,'MP H'!$R$5:$R$72)+SUMIF('PO F'!$D$5:$D$72,CLUBS!$B31,'PO F'!$R$5:$R$72)+SUMIF('PO H'!$D$5:$D$72,CLUBS!$B31,'PO H'!$R$5:$R$72)+SUMIF('PU F'!$D$5:$D$72,CLUBS!$B31,'PU F'!$R$5:$R$72)+SUMIF('PU H'!$D$5:$D$72,CLUBS!$B31,'PU H'!$R$5:$R$72)+SUMIF('BE F'!$D$5:$D$72,CLUBS!$B31,'BE F'!$R$5:$R$72)+SUMIF('BE H'!$D$5:$D$72,CLUBS!$B31,'BE H'!$R$5:$R$72)+SUMIF('MI F'!$D$5:$D$72,CLUBS!$B31,'MI F'!$R$5:$R$72)+SUMIF('MI H'!$D$5:$D$72,CLUBS!$B31,'MI H'!$R$5:$R$72)+SUMIF('CA F'!$D$5:$D$72,CLUBS!$B31,'CA F'!$R$5:$R$72)+SUMIF('CA H'!$D$5:$D$72,CLUBS!$B31,'CA H'!$R$5:$R$72)+SUMIF('JU F'!$D$5:$D$72,CLUBS!$B31,'JU F'!$R$5:$R$72)+SUMIF('JU H'!$D$5:$D$72,CLUBS!$B31,'JU H'!$R$5:$R$72)</f>
        <v>0</v>
      </c>
      <c r="Q31" s="68">
        <f>COUNTIFS('MP F'!$D$5:$D$72,CLUBS!$B31,'MP F'!$S$5:$S$72,"&gt;0")+COUNTIFS('MP H'!$D$5:$D$72,CLUBS!$B31,'MP H'!$S$5:$S$72,"&gt;0")+COUNTIFS('PO F'!$D$5:$D$72,CLUBS!$B31,'PO F'!$S$5:$S$72,"&gt;0")+COUNTIFS('PO H'!$D$5:$D$72,CLUBS!$B31,'PO H'!$S$5:$S$72,"&gt;0")+COUNTIFS('PU F'!$D$5:$D$72,CLUBS!$B31,'PU F'!$S$5:$S$72,"&gt;0")+COUNTIFS('PU H'!$D$5:$D$72,CLUBS!$B31,'PU H'!$S$5:$S$72,"&gt;0")+COUNTIFS('BE F'!$D$5:$D$72,CLUBS!$B31,'BE F'!$S$5:$S$72,"&gt;0")+COUNTIFS('BE H'!$D$5:$D$72,CLUBS!$B31,'BE H'!$S$5:$S$72,"&gt;0")+COUNTIFS('MI F'!$D$5:$D$72,CLUBS!$B31,'MI F'!$S$5:$S$72,"&gt;0")+COUNTIFS('MI H'!$D$5:$D$72,CLUBS!$B31,'MI H'!$S$5:$S$72,"&gt;0")+COUNTIFS('CA F'!$D$5:$D$72,CLUBS!$B31,'CA F'!$S$5:$S$72,"&gt;0")+COUNTIFS('CA H'!$D$5:$D$72,CLUBS!$B31,'CA H'!$S$5:$S$72,"&gt;0")+COUNTIFS('JU F'!$D$5:$D$72,CLUBS!$B31,'JU F'!$S$5:$S$72,"&gt;0")+COUNTIFS('JU H'!$D$5:$D$72,CLUBS!$B31,'JU H'!$S$5:$S$72,"&gt;0")</f>
        <v>0</v>
      </c>
      <c r="R31" s="68">
        <f>SUMIF('MP F'!$D$5:$D$72,CLUBS!$B31,'MP F'!$T$5:$T$72)+SUMIF('MP H'!$D$5:$D$72,CLUBS!$B31,'MP H'!$T$5:$T$72)+SUMIF('PO F'!$D$5:$D$72,CLUBS!$B31,'PO F'!$T$5:$T$72)+SUMIF('PO H'!$D$5:$D$72,CLUBS!$B31,'PO H'!$T$5:$T$72)+SUMIF('PU F'!$D$5:$D$72,CLUBS!$B31,'PU F'!$T$5:$T$72)+SUMIF('PU H'!$D$5:$D$72,CLUBS!$B31,'PU H'!$T$5:$T$72)+SUMIF('BE F'!$D$5:$D$72,CLUBS!$B31,'BE F'!$T$5:$T$72)+SUMIF('BE H'!$D$5:$D$72,CLUBS!$B31,'BE H'!$T$5:$T$72)+SUMIF('MI F'!$D$5:$D$72,CLUBS!$B31,'MI F'!$T$5:$T$72)+SUMIF('MI H'!$D$5:$D$72,CLUBS!$B31,'MI H'!$T$5:$T$72)+SUMIF('CA F'!$D$5:$D$72,CLUBS!$B31,'CA F'!$T$5:$T$72)+SUMIF('CA H'!$D$5:$D$72,CLUBS!$B31,'CA H'!$T$5:$T$72)+SUMIF('JU F'!$D$5:$D$72,CLUBS!$B31,'JU F'!$T$5:$T$72)+SUMIF('JU H'!$D$5:$D$72,CLUBS!$B31,'JU H'!$T$5:$T$72)</f>
        <v>0</v>
      </c>
      <c r="S31" s="26">
        <f>COUNTIFS('MP F'!$D$5:$D$72,CLUBS!$B31,'MP F'!$U$5:$U$72,"&gt;0")+COUNTIFS('MP H'!$D$5:$D$72,CLUBS!$B31,'MP H'!$U$5:$U$72,"&gt;0")+COUNTIFS('PO F'!$D$5:$D$72,CLUBS!$B31,'PO F'!$U$5:$U$72,"&gt;0")+COUNTIFS('PO H'!$D$5:$D$72,CLUBS!$B31,'PO H'!$U$5:$U$72,"&gt;0")+COUNTIFS('PU F'!$D$5:$D$72,CLUBS!$B31,'PU F'!$U$5:$U$72,"&gt;0")+COUNTIFS('PU H'!$D$5:$D$72,CLUBS!$B31,'PU H'!$U$5:$U$72,"&gt;0")+COUNTIFS('BE F'!$D$5:$D$72,CLUBS!$B31,'BE F'!$U$5:$U$72,"&gt;0")+COUNTIFS('BE H'!$D$5:$D$72,CLUBS!$B31,'BE H'!$U$5:$U$72,"&gt;0")+COUNTIFS('MI F'!$D$5:$D$72,CLUBS!$B31,'MI F'!$U$5:$U$72,"&gt;0")+COUNTIFS('MI H'!$D$5:$D$72,CLUBS!$B31,'MI H'!$U$5:$U$72,"&gt;0")+COUNTIFS('CA F'!$D$5:$D$72,CLUBS!$B31,'CA F'!$U$5:$U$72,"&gt;0")+COUNTIFS('CA H'!$D$5:$D$72,CLUBS!$B31,'CA H'!$U$5:$U$72,"&gt;0")+COUNTIFS('JU F'!$D$5:$D$72,CLUBS!$B31,'JU F'!$U$5:$U$72,"&gt;0")+COUNTIFS('JU H'!$D$5:$D$72,CLUBS!$B31,'JU H'!$U$5:$U$72,"&gt;0")</f>
        <v>0</v>
      </c>
      <c r="T31" s="26">
        <f>SUMIF('MP F'!$D$5:$D$72,CLUBS!$B31,'MP F'!$V$5:$V$72)+SUMIF('MP H'!$D$5:$D$72,CLUBS!$B31,'MP H'!$V$5:$V$72)+SUMIF('PO F'!$D$5:$D$72,CLUBS!$B31,'PO F'!$V$5:$V$72)+SUMIF('PO H'!$D$5:$D$72,CLUBS!$B31,'PO H'!$V$5:$V$72)+SUMIF('PU F'!$D$5:$D$72,CLUBS!$B31,'PU F'!$V$5:$V$72)+SUMIF('PU H'!$D$5:$D$72,CLUBS!$B31,'PU H'!$V$5:$V$72)+SUMIF('BE F'!$D$5:$D$72,CLUBS!$B31,'BE F'!$V$5:$V$72)+SUMIF('BE H'!$D$5:$D$72,CLUBS!$B31,'BE H'!$V$5:$V$72)+SUMIF('MI F'!$D$5:$D$72,CLUBS!$B31,'MI F'!$V$5:$V$72)+SUMIF('MI H'!$D$5:$D$72,CLUBS!$B31,'MI H'!$V$5:$V$72)+SUMIF('CA F'!$D$5:$D$72,CLUBS!$B31,'CA F'!$V$5:$V$72)+SUMIF('CA H'!$D$5:$D$72,CLUBS!$B31,'CA H'!$V$5:$V$72)+SUMIF('JU F'!$D$5:$D$72,CLUBS!$B31,'JU F'!$V$5:$V$72)+SUMIF('JU H'!$D$5:$D$72,CLUBS!$B31,'JU H'!$V$5:$V$72)</f>
        <v>0</v>
      </c>
      <c r="U31" s="68">
        <f>COUNTIFS('MP F'!$D$5:$D$72,CLUBS!$B31,'MP F'!$W$5:$W$72,"&gt;0")+COUNTIFS('MP H'!$D$5:$D$72,CLUBS!$B31,'MP H'!$W$5:$W$72,"&gt;0")+COUNTIFS('PO F'!$D$5:$D$72,CLUBS!$B31,'PO F'!$W$5:$W$72,"&gt;0")+COUNTIFS('PO H'!$D$5:$D$72,CLUBS!$B31,'PO H'!$W$5:$W$72,"&gt;0")+COUNTIFS('PU F'!$D$5:$D$72,CLUBS!$B31,'PU F'!$W$5:$W$72,"&gt;0")+COUNTIFS('PU H'!$D$5:$D$72,CLUBS!$B31,'PU H'!$W$5:$W$72,"&gt;0")+COUNTIFS('BE F'!$D$5:$D$72,CLUBS!$B31,'BE F'!$W$5:$W$72,"&gt;0")+COUNTIFS('BE H'!$D$5:$D$72,CLUBS!$B31,'BE H'!$W$5:$W$72,"&gt;0")+COUNTIFS('MI F'!$D$5:$D$72,CLUBS!$B31,'MI F'!$W$5:$W$72,"&gt;0")+COUNTIFS('MI H'!$D$5:$D$72,CLUBS!$B31,'MI H'!$W$5:$W$72,"&gt;0")+COUNTIFS('CA F'!$D$5:$D$72,CLUBS!$B31,'CA F'!$W$5:$W$72,"&gt;0")+COUNTIFS('CA H'!$D$5:$D$72,CLUBS!$B31,'CA H'!$W$5:$W$72,"&gt;0")+COUNTIFS('JU F'!$D$5:$D$72,CLUBS!$B31,'JU F'!$W$5:$W$72,"&gt;0")+COUNTIFS('JU H'!$D$5:$D$72,CLUBS!$B31,'JU H'!$W$5:$W$72,"&gt;0")</f>
        <v>0</v>
      </c>
      <c r="V31" s="68">
        <f>SUMIF('MP F'!$D$5:$D$72,CLUBS!$B31,'MP F'!$X$5:$X$72)+SUMIF('MP H'!$D$5:$D$72,CLUBS!$B31,'MP H'!$X$5:$X$72)+SUMIF('PO F'!$D$5:$D$72,CLUBS!$B31,'PO F'!$X$5:$X$72)+SUMIF('PO H'!$D$5:$D$72,CLUBS!$B31,'PO H'!$X$5:$X$72)+SUMIF('PU F'!$D$5:$D$72,CLUBS!$B31,'PU F'!$X$5:$X$72)+SUMIF('PU H'!$D$5:$D$72,CLUBS!$B31,'PU H'!$X$5:$X$72)+SUMIF('BE F'!$D$5:$D$72,CLUBS!$B31,'BE F'!$X$5:$X$72)+SUMIF('BE H'!$D$5:$D$72,CLUBS!$B31,'BE H'!$X$5:$X$72)+SUMIF('MI F'!$D$5:$D$72,CLUBS!$B31,'MI F'!$X$5:$X$72)+SUMIF('MI H'!$D$5:$D$72,CLUBS!$B31,'MI H'!$X$5:$X$72)+SUMIF('CA F'!$D$5:$D$72,CLUBS!$B31,'CA F'!$X$5:$X$72)+SUMIF('CA H'!$D$5:$D$72,CLUBS!$B31,'CA H'!$X$5:$X$72)+SUMIF('JU F'!$D$5:$D$72,CLUBS!$B31,'JU F'!$X$5:$X$72)+SUMIF('JU H'!$D$5:$D$72,CLUBS!$B31,'JU H'!$X$5:$X$72)</f>
        <v>0</v>
      </c>
      <c r="W31" s="26">
        <f>COUNTIFS('MP F'!$D$5:$D$72,CLUBS!$B31,'MP F'!$Y$5:$Y$72,"&gt;0")+COUNTIFS('MP H'!$D$5:$D$72,CLUBS!$B31,'MP H'!$Y$5:$Y$72,"&gt;0")+COUNTIFS('PO F'!$D$5:$D$72,CLUBS!$B31,'PO F'!$Y$5:$Y$72,"&gt;0")+COUNTIFS('PO H'!$D$5:$D$72,CLUBS!$B31,'PO H'!$Y$5:$Y$72,"&gt;0")+COUNTIFS('PU F'!$D$5:$D$72,CLUBS!$B31,'PU F'!$Y$5:$Y$72,"&gt;0")+COUNTIFS('PU H'!$D$5:$D$72,CLUBS!$B31,'PU H'!$Y$5:$Y$72,"&gt;0")+COUNTIFS('BE F'!$D$5:$D$72,CLUBS!$B31,'BE F'!$Y$5:$Y$72,"&gt;0")+COUNTIFS('BE H'!$D$5:$D$72,CLUBS!$B31,'BE H'!$Y$5:$Y$72,"&gt;0")+COUNTIFS('MI F'!$D$5:$D$72,CLUBS!$B31,'MI F'!$Y$5:$Y$72,"&gt;0")+COUNTIFS('MI H'!$D$5:$D$72,CLUBS!$B31,'MI H'!$Y$5:$Y$72,"&gt;0")+COUNTIFS('CA F'!$D$5:$D$72,CLUBS!$B31,'CA F'!$Y$5:$Y$72,"&gt;0")+COUNTIFS('CA H'!$D$5:$D$72,CLUBS!$B31,'CA H'!$Y$5:$Y$72,"&gt;0")+COUNTIFS('JU F'!$D$5:$D$72,CLUBS!$B31,'JU F'!$Y$5:$Y$72,"&gt;0")+COUNTIFS('JU H'!$D$5:$D$72,CLUBS!$B31,'JU H'!$Y$5:$Y$72,"&gt;0")</f>
        <v>0</v>
      </c>
      <c r="X31" s="26">
        <f>SUMIF('MP F'!$D$5:$D$72,CLUBS!$B31,'MP F'!$Z$5:$Z$72)+SUMIF('MP H'!$D$5:$D$72,CLUBS!$B31,'MP H'!$Z$5:$Z$72)+SUMIF('PO F'!$D$5:$D$72,CLUBS!$B31,'PO F'!$Z$5:$Z$72)+SUMIF('PO H'!$D$5:$D$72,CLUBS!$B31,'PO H'!$Z$5:$Z$72)+SUMIF('PU F'!$D$5:$D$72,CLUBS!$B31,'PU F'!$Z$5:$Z$72)+SUMIF('PU H'!$D$5:$D$72,CLUBS!$B31,'PU H'!$Z$5:$Z$72)+SUMIF('BE F'!$D$5:$D$72,CLUBS!$B31,'BE F'!$Z$5:$Z$72)+SUMIF('BE H'!$D$5:$D$72,CLUBS!$B31,'BE H'!$Z$5:$Z$72)+SUMIF('MI F'!$D$5:$D$72,CLUBS!$B31,'MI F'!$Z$5:$Z$72)+SUMIF('MI H'!$D$5:$D$72,CLUBS!$B31,'MI H'!$Z$5:$Z$72)+SUMIF('CA F'!$D$5:$D$72,CLUBS!$B31,'CA F'!$Z$5:$Z$72)+SUMIF('CA H'!$D$5:$D$72,CLUBS!$B31,'CA H'!$Z$5:$Z$72)+SUMIF('JU F'!$D$5:$D$72,CLUBS!$B31,'JU F'!$Z$5:$Z$72)+SUMIF('JU H'!$D$5:$D$72,CLUBS!$B31,'JU H'!$Z$5:$Z$72)</f>
        <v>0</v>
      </c>
      <c r="Y31" s="26">
        <f>COUNTIFS('MP F'!$D$5:$D$72,CLUBS!$B31,'MP F'!$AA$5:$AA$72,"&gt;0")+COUNTIFS('MP H'!$D$5:$D$72,CLUBS!$B31,'MP H'!$AA$5:$AA$72,"&gt;0")+COUNTIFS('PO F'!$D$5:$D$72,CLUBS!$B31,'PO F'!$AA$5:$AA$72,"&gt;0")+COUNTIFS('PO H'!$D$5:$D$72,CLUBS!$B31,'PO H'!$AA$5:$AA$72,"&gt;0")+COUNTIFS('PU F'!$D$5:$D$72,CLUBS!$B31,'PU F'!$AA$5:$AA$72,"&gt;0")+COUNTIFS('PU H'!$D$5:$D$72,CLUBS!$B31,'PU H'!$AA$5:$AA$72,"&gt;0")+COUNTIFS('BE F'!$D$5:$D$72,CLUBS!$B31,'BE F'!$AA$5:$AA$72,"&gt;0")+COUNTIFS('BE H'!$D$5:$D$72,CLUBS!$B31,'BE H'!$AA$5:$AA$72,"&gt;0")+COUNTIFS('MI F'!$D$5:$D$72,CLUBS!$B31,'MI F'!$AA$5:$AA$72,"&gt;0")+COUNTIFS('MI H'!$D$5:$D$72,CLUBS!$B31,'MI H'!$AA$5:$AA$72,"&gt;0")+COUNTIFS('CA F'!$D$5:$D$72,CLUBS!$B31,'CA F'!$AA$5:$AA$72,"&gt;0")+COUNTIFS('CA H'!$D$5:$D$72,CLUBS!$B31,'CA H'!$AA$5:$AA$72,"&gt;0")+COUNTIFS('JU F'!$D$5:$D$72,CLUBS!$B31,'JU F'!$AA$5:$AA$72,"&gt;0")+COUNTIFS('JU H'!$D$5:$D$72,CLUBS!$B31,'JU H'!$AA$5:$AA$72,"&gt;0")</f>
        <v>0</v>
      </c>
      <c r="Z31" s="26">
        <f>SUMIF('MP F'!$D$5:$D$72,CLUBS!$B31,'MP F'!$AB$5:$AB$72)+SUMIF('MP H'!$D$5:$D$72,CLUBS!$B31,'MP H'!$AB$5:$AB$72)+SUMIF('PO F'!$D$5:$D$72,CLUBS!$B31,'PO F'!$AB$5:$AB$72)+SUMIF('PO H'!$D$5:$D$72,CLUBS!$B31,'PO H'!$AB$5:$AB$72)+SUMIF('PU F'!$D$5:$D$72,CLUBS!$B31,'PU F'!$AB$5:$AB$72)+SUMIF('PU H'!$D$5:$D$72,CLUBS!$B31,'PU H'!$AB$5:$AB$72)+SUMIF('BE F'!$D$5:$D$72,CLUBS!$B31,'BE F'!$AB$5:$AB$72)+SUMIF('BE H'!$D$5:$D$72,CLUBS!$B31,'BE H'!$AB$5:$AB$72)+SUMIF('MI F'!$D$5:$D$72,CLUBS!$B31,'MI F'!$AB$5:$AB$72)+SUMIF('MI H'!$D$5:$D$72,CLUBS!$B31,'MI H'!$AB$5:$AB$72)+SUMIF('CA F'!$D$5:$D$72,CLUBS!$B31,'CA F'!$AB$5:$AB$72)+SUMIF('CA H'!$D$5:$D$72,CLUBS!$B31,'CA H'!$AB$5:$AB$72)+SUMIF('JU F'!$D$5:$D$72,CLUBS!$B31,'JU F'!$AB$5:$AB$72)+SUMIF('JU H'!$D$5:$D$72,CLUBS!$B31,'JU H'!$AB$5:$AB$72)</f>
        <v>0</v>
      </c>
      <c r="AA31" s="26">
        <f>COUNTIFS('MP F'!$D$5:$D$72,CLUBS!$B31,'MP F'!$AC$5:$AC$72,"&gt;0")+COUNTIFS('MP H'!$D$5:$D$72,CLUBS!$B31,'MP H'!$AC$5:$AC$72,"&gt;0")+COUNTIFS('PO F'!$D$5:$D$72,CLUBS!$B31,'PO F'!$AC$5:$AC$72,"&gt;0")+COUNTIFS('PO H'!$D$5:$D$72,CLUBS!$B31,'PO H'!$AC$5:$AC$72,"&gt;0")+COUNTIFS('PU F'!$D$5:$D$72,CLUBS!$B31,'PU F'!$AC$5:$AC$72,"&gt;0")+COUNTIFS('PU H'!$D$5:$D$72,CLUBS!$B31,'PU H'!$AC$5:$AC$72,"&gt;0")+COUNTIFS('BE F'!$D$5:$D$72,CLUBS!$B31,'BE F'!$AC$5:$AC$72,"&gt;0")+COUNTIFS('BE H'!$D$5:$D$72,CLUBS!$B31,'BE H'!$AC$5:$AC$72,"&gt;0")+COUNTIFS('MI F'!$D$5:$D$72,CLUBS!$B31,'MI F'!$AC$5:$AC$72,"&gt;0")+COUNTIFS('MI H'!$D$5:$D$72,CLUBS!$B31,'MI H'!$AC$5:$AC$72,"&gt;0")+COUNTIFS('CA F'!$D$5:$D$72,CLUBS!$B31,'CA F'!$AC$5:$AC$72,"&gt;0")+COUNTIFS('CA H'!$D$5:$D$72,CLUBS!$B31,'CA H'!$AC$5:$AC$72,"&gt;0")+COUNTIFS('JU F'!$D$5:$D$72,CLUBS!$B31,'JU F'!$AC$5:$AC$72,"&gt;0")+COUNTIFS('JU H'!$D$5:$D$72,CLUBS!$B31,'JU H'!$AC$5:$AC$72,"&gt;0")</f>
        <v>0</v>
      </c>
      <c r="AB31" s="26">
        <f>SUMIF('MP F'!$D$5:$D$72,CLUBS!$B31,'MP F'!$AD$5:$AD$72)+SUMIF('MP H'!$D$5:$D$72,CLUBS!$B31,'MP H'!$AD$5:$AD$72)+SUMIF('PO F'!$D$5:$D$72,CLUBS!$B31,'PO F'!$AD$5:$AD$72)+SUMIF('PO H'!$D$5:$D$72,CLUBS!$B31,'PO H'!$AD$5:$AD$72)+SUMIF('PU F'!$D$5:$D$72,CLUBS!$B31,'PU F'!$AD$5:$AD$72)+SUMIF('PU H'!$D$5:$D$72,CLUBS!$B31,'PU H'!$AD$5:$AD$72)+SUMIF('BE F'!$D$5:$D$72,CLUBS!$B31,'BE F'!$AD$5:$AD$72)+SUMIF('BE H'!$D$5:$D$72,CLUBS!$B31,'BE H'!$AD$5:$AD$72)+SUMIF('MI F'!$D$5:$D$72,CLUBS!$B31,'MI F'!$AD$5:$AD$72)+SUMIF('MI H'!$D$5:$D$72,CLUBS!$B31,'MI H'!$AD$5:$AD$72)+SUMIF('CA F'!$D$5:$D$72,CLUBS!$B31,'CA F'!$AD$5:$AD$72)+SUMIF('CA H'!$D$5:$D$72,CLUBS!$B31,'CA H'!$AD$5:$AD$72)+SUMIF('JU F'!$D$5:$D$72,CLUBS!$B31,'JU F'!$AD$5:$AD$72)+SUMIF('JU H'!$D$5:$D$72,CLUBS!$B31,'JU H'!$AD$5:$AD$72)</f>
        <v>0</v>
      </c>
      <c r="AC31" s="26">
        <f>COUNTIFS('MP F'!$D$5:$D$72,CLUBS!$B31,'MP F'!$AE$5:$AE$72,"&gt;0")+COUNTIFS('MP H'!$D$5:$D$72,CLUBS!$B31,'MP H'!$AE$5:$AE$72,"&gt;0")+COUNTIFS('PO F'!$D$5:$D$72,CLUBS!$B31,'PO F'!$AE$5:$AE$72,"&gt;0")+COUNTIFS('PO H'!$D$5:$D$72,CLUBS!$B31,'PO H'!$AE$5:$AE$72,"&gt;0")+COUNTIFS('PU F'!$D$5:$D$72,CLUBS!$B31,'PU F'!$AE$5:$AE$72,"&gt;0")+COUNTIFS('PU H'!$D$5:$D$72,CLUBS!$B31,'PU H'!$AE$5:$AE$72,"&gt;0")+COUNTIFS('BE F'!$D$5:$D$72,CLUBS!$B31,'BE F'!$AE$5:$AE$72,"&gt;0")+COUNTIFS('BE H'!$D$5:$D$72,CLUBS!$B31,'BE H'!$AE$5:$AE$72,"&gt;0")+COUNTIFS('MI F'!$D$5:$D$72,CLUBS!$B31,'MI F'!$AE$5:$AE$72,"&gt;0")+COUNTIFS('MI H'!$D$5:$D$72,CLUBS!$B31,'MI H'!$AE$5:$AE$72,"&gt;0")+COUNTIFS('CA F'!$D$5:$D$72,CLUBS!$B31,'CA F'!$AE$5:$AE$72,"&gt;0")+COUNTIFS('CA H'!$D$5:$D$72,CLUBS!$B31,'CA H'!$AE$5:$AE$72,"&gt;0")+COUNTIFS('JU F'!$D$5:$D$72,CLUBS!$B31,'JU F'!$AE$5:$AE$72,"&gt;0")+COUNTIFS('JU H'!$D$5:$D$72,CLUBS!$B31,'JU H'!$AE$5:$AE$72,"&gt;0")</f>
        <v>0</v>
      </c>
      <c r="AD31" s="26">
        <f>SUMIF('MP F'!$D$5:$D$72,CLUBS!$B31,'MP F'!$AF$5:$AF$72)+SUMIF('MP H'!$D$5:$D$72,CLUBS!$B31,'MP H'!$AF$5:$AF$72)+SUMIF('PO F'!$D$5:$D$72,CLUBS!$B31,'PO F'!$AF$5:$AF$72)+SUMIF('PO H'!$D$5:$D$72,CLUBS!$B31,'PO H'!$AF$5:$AF$72)+SUMIF('PU F'!$D$5:$D$72,CLUBS!$B31,'PU F'!$AF$5:$AF$72)+SUMIF('PU H'!$D$5:$D$72,CLUBS!$B31,'PU H'!$AF$5:$AF$72)+SUMIF('BE F'!$D$5:$D$72,CLUBS!$B31,'BE F'!$AF$5:$AF$72)+SUMIF('BE H'!$D$5:$D$72,CLUBS!$B31,'BE H'!$AF$5:$AF$72)+SUMIF('MI F'!$D$5:$D$72,CLUBS!$B31,'MI F'!$AF$5:$AF$72)+SUMIF('MI H'!$D$5:$D$72,CLUBS!$B31,'MI H'!$AF$5:$AF$72)+SUMIF('CA F'!$D$5:$D$72,CLUBS!$B31,'CA F'!$AF$5:$AF$72)+SUMIF('CA H'!$D$5:$D$72,CLUBS!$B31,'CA H'!$AF$5:$AF$72)+SUMIF('JU F'!$D$5:$D$72,CLUBS!$B31,'JU F'!$AF$5:$AF$72)+SUMIF('JU H'!$D$5:$D$72,CLUBS!$B31,'JU H'!$AF$5:$AF$72)</f>
        <v>0</v>
      </c>
      <c r="AE31" s="26">
        <f>COUNTIFS('MP F'!$D$5:$D$72,CLUBS!$B31,'MP F'!$AG$5:$AG$72,"&gt;0")+COUNTIFS('MP H'!$D$5:$D$72,CLUBS!$B31,'MP H'!$AG$5:$AG$72,"&gt;0")+COUNTIFS('PO F'!$D$5:$D$72,CLUBS!$B31,'PO F'!$AG$5:$AG$72,"&gt;0")+COUNTIFS('PO H'!$D$5:$D$72,CLUBS!$B31,'PO H'!$AG$5:$AG$72,"&gt;0")+COUNTIFS('PU F'!$D$5:$D$72,CLUBS!$B31,'PU F'!$AG$5:$AG$72,"&gt;0")+COUNTIFS('PU H'!$D$5:$D$72,CLUBS!$B31,'PU H'!$AG$5:$AG$72,"&gt;0")+COUNTIFS('BE F'!$D$5:$D$72,CLUBS!$B31,'BE F'!$AG$5:$AG$72,"&gt;0")+COUNTIFS('BE H'!$D$5:$D$72,CLUBS!$B31,'BE H'!$AG$5:$AG$72,"&gt;0")+COUNTIFS('MI F'!$D$5:$D$72,CLUBS!$B31,'MI F'!$AG$5:$AG$72,"&gt;0")+COUNTIFS('MI H'!$D$5:$D$72,CLUBS!$B31,'MI H'!$AG$5:$AG$72,"&gt;0")+COUNTIFS('CA F'!$D$5:$D$72,CLUBS!$B31,'CA F'!$AG$5:$AG$72,"&gt;0")+COUNTIFS('CA H'!$D$5:$D$72,CLUBS!$B31,'CA H'!$AG$5:$AG$72,"&gt;0")+COUNTIFS('JU F'!$D$5:$D$72,CLUBS!$B31,'JU F'!$AG$5:$AG$72,"&gt;0")+COUNTIFS('JU H'!$D$5:$D$72,CLUBS!$B31,'JU H'!$AG$5:$AG$72,"&gt;0")</f>
        <v>0</v>
      </c>
      <c r="AF31" s="26">
        <f>SUMIF('MP F'!$D$5:$D$72,CLUBS!$B31,'MP F'!$AH$5:$AH$72)+SUMIF('MP H'!$D$5:$D$72,CLUBS!$B31,'MP H'!$AH$5:$AH$72)+SUMIF('PO F'!$D$5:$D$72,CLUBS!$B31,'PO F'!$AH$5:$AH$72)+SUMIF('PO H'!$D$5:$D$72,CLUBS!$B31,'PO H'!$AH$5:$AH$72)+SUMIF('PU F'!$D$5:$D$72,CLUBS!$B31,'PU F'!$AH$5:$AH$72)+SUMIF('PU H'!$D$5:$D$72,CLUBS!$B31,'PU H'!$AH$5:$AH$72)+SUMIF('BE F'!$D$5:$D$72,CLUBS!$B31,'BE F'!$AH$5:$AH$72)+SUMIF('BE H'!$D$5:$D$72,CLUBS!$B31,'BE H'!$AH$5:$AH$72)+SUMIF('MI F'!$D$5:$D$72,CLUBS!$B31,'MI F'!$AH$5:$AH$72)+SUMIF('MI H'!$D$5:$D$72,CLUBS!$B31,'MI H'!$AH$5:$AH$72)+SUMIF('CA F'!$D$5:$D$72,CLUBS!$B31,'CA F'!$AH$5:$AH$72)+SUMIF('CA H'!$D$5:$D$72,CLUBS!$B31,'CA H'!$AH$5:$AH$72)+SUMIF('JU F'!$D$5:$D$72,CLUBS!$B31,'JU F'!$AH$5:$AH$72)+SUMIF('JU H'!$D$5:$D$72,CLUBS!$B31,'JU H'!$AH$5:$AH$72)</f>
        <v>0</v>
      </c>
      <c r="AG31" s="16">
        <f t="shared" si="1"/>
        <v>0</v>
      </c>
      <c r="AH31" s="28">
        <f t="shared" si="2"/>
        <v>0</v>
      </c>
      <c r="AI31" s="29">
        <f t="shared" si="3"/>
        <v>0</v>
      </c>
      <c r="AJ31" s="14">
        <f>COUNTIF('Licenciés Jeunes 2023'!F:F,CLUBS!B31)</f>
        <v>0</v>
      </c>
      <c r="AK31" s="27">
        <f t="shared" si="4"/>
        <v>0</v>
      </c>
      <c r="AL31" s="22"/>
    </row>
    <row r="32" spans="1:38" ht="13.5">
      <c r="A32" s="34">
        <f t="shared" si="0"/>
        <v>15</v>
      </c>
      <c r="B32" s="64" t="s">
        <v>115</v>
      </c>
      <c r="C32" s="14">
        <f>COUNTIFS('MP F'!$D$5:$D$72,CLUBS!$B32,'MP F'!$E$5:$E$72,"&gt;0")+COUNTIFS('MP H'!$D$5:$D$72,CLUBS!$B32,'MP H'!$E$5:$E$72,"&gt;0")+COUNTIFS('PO F'!$D$5:$D$72,CLUBS!$B32,'PO F'!$E$5:$E$72,"&gt;0")+COUNTIFS('PO H'!$D$5:$D$72,CLUBS!$B32,'PO H'!$E$5:$E$72,"&gt;0")+COUNTIFS('PU F'!$D$5:$D$72,CLUBS!$B32,'PU F'!$E$5:$E$72,"&gt;0")+COUNTIFS('PU H'!$D$5:$D$72,CLUBS!$B32,'PU H'!$E$5:$E$72,"&gt;0")+COUNTIFS('BE F'!$D$5:$D$72,CLUBS!$B32,'BE F'!$E$5:$E$72,"&gt;0")+COUNTIFS('BE H'!$D$5:$D$72,CLUBS!$B32,'BE H'!$E$5:$E$72,"&gt;0")+COUNTIFS('MI F'!$D$5:$D$72,CLUBS!$B32,'MI F'!$E$5:$E$72,"&gt;0")+COUNTIFS('MI H'!$D$5:$D$72,CLUBS!$B32,'MI H'!$E$5:$E$72,"&gt;0")+COUNTIFS('CA F'!$D$5:$D$72,CLUBS!$B32,'CA F'!$E$5:$E$72,"&gt;0")+COUNTIFS('CA H'!$D$5:$D$72,CLUBS!$B32,'CA H'!$E$5:$E$72,"&gt;0")+COUNTIFS('JU F'!$D$5:$D$72,CLUBS!$B32,'JU F'!$E$5:$E$72,"&gt;0")+COUNTIFS('JU H'!$D$5:$D$72,CLUBS!$B32,'JU H'!$E$5:$E$72,"&gt;0")</f>
        <v>0</v>
      </c>
      <c r="D32" s="27">
        <f>SUMIF('MP F'!$D$5:$D$72,CLUBS!$B32,'MP F'!$F$5:$F$72)+SUMIF('MP H'!$D$5:$D$72,CLUBS!$B32,'MP H'!$F$5:$F$72)+SUMIF('PO F'!$D$5:$D$72,CLUBS!$B32,'PO F'!$F$5:$F$72)+SUMIF('PO H'!$D$5:$D$72,CLUBS!$B32,'PO H'!$F$5:$F$72)+SUMIF('PU F'!$D$5:$D$72,CLUBS!$B32,'PU F'!$F$5:$F$72)+SUMIF('PU H'!$D$5:$D$72,CLUBS!$B32,'PU H'!$F$5:$F$72)+SUMIF('BE F'!$D$5:$D$72,CLUBS!$B32,'BE F'!$F$5:$F$72)+SUMIF('BE H'!$D$5:$D$72,CLUBS!$B32,'BE H'!$F$5:$F$72)+SUMIF('MI F'!$D$5:$D$72,CLUBS!$B32,'MI F'!$F$5:$F$72)+SUMIF('MI H'!$D$5:$D$72,CLUBS!$B32,'MI H'!$F$5:$F$72)+SUMIF('CA F'!$D$5:$D$72,CLUBS!$B32,'CA F'!$F$5:$F$72)+SUMIF('CA H'!$D$5:$D$72,CLUBS!$B32,'CA H'!$F$5:$F$72)+SUMIF('JU F'!$D$5:$D$72,CLUBS!$B32,'JU F'!$F$5:$F$72)+SUMIF('JU H'!$D$5:$D$72,CLUBS!$B32,'JU H'!$F$5:$F$72)</f>
        <v>0</v>
      </c>
      <c r="E32" s="68">
        <f>COUNTIFS('MP F'!$D$5:$D$72,CLUBS!$B32,'MP F'!$G$5:$G$72,"&gt;0")+COUNTIFS('MP H'!$D$5:$D$72,CLUBS!$B32,'MP H'!$G$5:$G$72,"&gt;0")+COUNTIFS('PO F'!$D$5:$D$72,CLUBS!$B32,'PO F'!$G$5:$G$72,"&gt;0")+COUNTIFS('PO H'!$D$5:$D$72,CLUBS!$B32,'PO H'!$G$5:$G$72,"&gt;0")+COUNTIFS('PU F'!$D$5:$D$72,CLUBS!$B32,'PU F'!$G$5:$G$72,"&gt;0")+COUNTIFS('PU H'!$D$5:$D$72,CLUBS!$B32,'PU H'!$G$5:$G$72,"&gt;0")+COUNTIFS('BE F'!$D$5:$D$72,CLUBS!$B32,'BE F'!$G$5:$G$72,"&gt;0")+COUNTIFS('BE H'!$D$5:$D$72,CLUBS!$B32,'BE H'!$G$5:$G$72,"&gt;0")+COUNTIFS('MI F'!$D$5:$D$72,CLUBS!$B32,'MI F'!$G$5:$G$72,"&gt;0")+COUNTIFS('MI H'!$D$5:$D$72,CLUBS!$B32,'MI H'!$G$5:$G$72,"&gt;0")+COUNTIFS('CA F'!$D$5:$D$72,CLUBS!$B32,'CA F'!$G$5:$G$72,"&gt;0")+COUNTIFS('CA H'!$D$5:$D$72,CLUBS!$B32,'CA H'!$G$5:$G$72,"&gt;0")+COUNTIFS('JU F'!$D$5:$D$72,CLUBS!$B32,'JU F'!$G$5:$G$72,"&gt;0")+COUNTIFS('JU H'!$D$5:$D$72,CLUBS!$B32,'JU H'!$G$5:$G$72,"&gt;0")</f>
        <v>0</v>
      </c>
      <c r="F32" s="69">
        <f>SUMIF('MP F'!$D$5:$D$72,CLUBS!$B32,'MP F'!$H$5:$H$72)+SUMIF('MP H'!$D$5:$D$72,CLUBS!$B32,'MP H'!$H$5:$H$72)+SUMIF('PO F'!$D$5:$D$72,CLUBS!$B32,'PO F'!$H$5:$H$72)+SUMIF('PO H'!$D$5:$D$72,CLUBS!$B32,'PO H'!$H$5:$H$72)+SUMIF('PU F'!$D$5:$D$72,CLUBS!$B32,'PU F'!$H$5:$H$72)+SUMIF('PU H'!$D$5:$D$72,CLUBS!$B32,'PU H'!$H$5:$H$72)+SUMIF('BE F'!$D$5:$D$72,CLUBS!$B32,'BE F'!$H$5:$H$72)+SUMIF('BE H'!$D$5:$D$72,CLUBS!$B32,'BE H'!$H$5:$H$72)+SUMIF('MI F'!$D$5:$D$72,CLUBS!$B32,'MI F'!$H$5:$H$72)+SUMIF('MI H'!$D$5:$D$72,CLUBS!$B32,'MI H'!$H$5:$H$72)+SUMIF('CA F'!$D$5:$D$72,CLUBS!$B32,'CA F'!$H$5:$H$72)+SUMIF('CA H'!$D$5:$D$72,CLUBS!$B32,'CA H'!$H$5:$H$72)+SUMIF('JU F'!$D$5:$D$72,CLUBS!$B32,'JU F'!$H$5:$H$72)+SUMIF('JU H'!$D$5:$D$72,CLUBS!$B32,'JU H'!$H$5:$H$72)</f>
        <v>0</v>
      </c>
      <c r="G32" s="14">
        <f>COUNTIFS('MP F'!$D$5:$D$72,CLUBS!$B32,'MP F'!$I$5:$I$72,"&gt;0")+COUNTIFS('MP H'!$D$5:$D$72,CLUBS!$B32,'MP H'!$I$5:$I$72,"&gt;0")+COUNTIFS('PO F'!$D$5:$D$72,CLUBS!$B32,'PO F'!$I$5:$I$72,"&gt;0")+COUNTIFS('PO H'!$D$5:$D$72,CLUBS!$B32,'PO H'!$I$5:$I$72,"&gt;0")+COUNTIFS('PU F'!$D$5:$D$72,CLUBS!$B32,'PU F'!$I$5:$I$72,"&gt;0")+COUNTIFS('PU H'!$D$5:$D$72,CLUBS!$B32,'PU H'!$I$5:$I$72,"&gt;0")+COUNTIFS('BE F'!$D$5:$D$72,CLUBS!$B32,'BE F'!$I$5:$I$72,"&gt;0")+COUNTIFS('BE H'!$D$5:$D$72,CLUBS!$B32,'BE H'!$I$5:$I$72,"&gt;0")+COUNTIFS('MI F'!$D$5:$D$72,CLUBS!$B32,'MI F'!$I$5:$I$72,"&gt;0")+COUNTIFS('MI H'!$D$5:$D$72,CLUBS!$B32,'MI H'!$I$5:$I$72,"&gt;0")+COUNTIFS('CA F'!$D$5:$D$72,CLUBS!$B32,'CA F'!$I$5:$I$72,"&gt;0")+COUNTIFS('CA H'!$D$5:$D$72,CLUBS!$B32,'CA H'!$I$5:$I$72,"&gt;0")+COUNTIFS('JU F'!$D$5:$D$72,CLUBS!$B32,'JU F'!$I$5:$I$72,"&gt;0")+COUNTIFS('JU H'!$D$5:$D$72,CLUBS!$B32,'JU H'!$I$5:$I$72,"&gt;0")</f>
        <v>0</v>
      </c>
      <c r="H32" s="26">
        <f>SUMIF('MP F'!$D$5:$D$72,CLUBS!$B32,'MP F'!$J$5:$J$72)+SUMIF('MP H'!$D$5:$D$72,CLUBS!$B32,'MP H'!$J$5:$J$72)+SUMIF('PO F'!$D$5:$D$72,CLUBS!$B32,'PO F'!$J$5:$J$72)+SUMIF('PO H'!$D$5:$D$72,CLUBS!$B32,'PO H'!$J$5:$J$72)+SUMIF('PU F'!$D$5:$D$72,CLUBS!$B32,'PU F'!$J$5:$J$72)+SUMIF('PU H'!$D$5:$D$72,CLUBS!$B32,'PU H'!$J$5:$J$72)+SUMIF('BE F'!$D$5:$D$72,CLUBS!$B32,'BE F'!$J$5:$J$72)+SUMIF('BE H'!$D$5:$D$72,CLUBS!$B32,'BE H'!$J$5:$J$72)+SUMIF('MI F'!$D$5:$D$72,CLUBS!$B32,'MI F'!$J$5:$J$72)+SUMIF('MI H'!$D$5:$D$72,CLUBS!$B32,'MI H'!$J$5:$J$72)+SUMIF('CA F'!$D$5:$D$72,CLUBS!$B32,'CA F'!$J$5:$J$72)+SUMIF('CA H'!$D$5:$D$72,CLUBS!$B32,'CA H'!$J$5:$J$72)+SUMIF('JU F'!$D$5:$D$72,CLUBS!$B32,'JU F'!$J$5:$J$72)+SUMIF('JU H'!$D$5:$D$72,CLUBS!$B32,'JU H'!$J$5:$J$72)</f>
        <v>0</v>
      </c>
      <c r="I32" s="68">
        <f>COUNTIFS('MP F'!$D$5:$D$72,CLUBS!$B32,'MP F'!$K$5:$K$72,"&gt;0")+COUNTIFS('MP H'!$D$5:$D$72,CLUBS!$B32,'MP H'!$K$5:$K$72,"&gt;0")+COUNTIFS('PO F'!$D$5:$D$72,CLUBS!$B32,'PO F'!$K$5:$K$72,"&gt;0")+COUNTIFS('PO H'!$D$5:$D$72,CLUBS!$B32,'PO H'!$K$5:$K$72,"&gt;0")+COUNTIFS('PU F'!$D$5:$D$72,CLUBS!$B32,'PU F'!$K$5:$K$72,"&gt;0")+COUNTIFS('PU H'!$D$5:$D$72,CLUBS!$B32,'PU H'!$K$5:$K$72,"&gt;0")+COUNTIFS('BE F'!$D$5:$D$72,CLUBS!$B32,'BE F'!$K$5:$K$72,"&gt;0")+COUNTIFS('BE H'!$D$5:$D$72,CLUBS!$B32,'BE H'!$K$5:$K$72,"&gt;0")+COUNTIFS('MI F'!$D$5:$D$72,CLUBS!$B32,'MI F'!$K$5:$K$72,"&gt;0")+COUNTIFS('MI H'!$D$5:$D$72,CLUBS!$B32,'MI H'!$K$5:$K$72,"&gt;0")+COUNTIFS('CA F'!$D$5:$D$72,CLUBS!$B32,'CA F'!$K$5:$K$72,"&gt;0")+COUNTIFS('CA H'!$D$5:$D$72,CLUBS!$B32,'CA H'!$K$5:$K$72,"&gt;0")+COUNTIFS('JU F'!$D$5:$D$72,CLUBS!$B32,'JU F'!$K$5:$K$72,"&gt;0")+COUNTIFS('JU H'!$D$5:$D$72,CLUBS!$B32,'JU H'!$K$5:$K$72,"&gt;0")</f>
        <v>0</v>
      </c>
      <c r="J32" s="68">
        <f>SUMIF('MP F'!$D$5:$D$72,CLUBS!$B32,'MP F'!$L$5:$L$72)+SUMIF('MP H'!$D$5:$D$72,CLUBS!$B32,'MP H'!$L$5:$L$72)+SUMIF('PO F'!$D$5:$D$72,CLUBS!$B32,'PO F'!$L$5:$L$72)+SUMIF('PO H'!$D$5:$D$72,CLUBS!$B32,'PO H'!$L$5:$L$72)+SUMIF('PU F'!$D$5:$D$72,CLUBS!$B32,'PU F'!$L$5:$L$72)+SUMIF('PU H'!$D$5:$D$72,CLUBS!$B32,'PU H'!$L$5:$L$72)+SUMIF('BE F'!$D$5:$D$72,CLUBS!$B32,'BE F'!$L$5:$L$72)+SUMIF('BE H'!$D$5:$D$72,CLUBS!$B32,'BE H'!$L$5:$L$72)+SUMIF('MI F'!$D$5:$D$72,CLUBS!$B32,'MI F'!$L$5:$L$72)+SUMIF('MI H'!$D$5:$D$72,CLUBS!$B32,'MI H'!$L$5:$L$72)+SUMIF('CA F'!$D$5:$D$72,CLUBS!$B32,'CA F'!$L$5:$L$72)+SUMIF('CA H'!$D$5:$D$72,CLUBS!$B32,'CA H'!$L$5:$L$72)+SUMIF('JU F'!$D$5:$D$72,CLUBS!$B32,'JU F'!$L$5:$L$72)+SUMIF('JU H'!$D$5:$D$72,CLUBS!$B32,'JU H'!$L$5:$L$72)</f>
        <v>0</v>
      </c>
      <c r="K32" s="26">
        <f>COUNTIFS('MP F'!$D$5:$D$72,CLUBS!$B32,'MP F'!$M$5:$M$72,"&gt;0")+COUNTIFS('MP H'!$D$5:$D$72,CLUBS!$B32,'MP H'!$M$5:$M$72,"&gt;0")+COUNTIFS('PO F'!$D$5:$D$72,CLUBS!$B32,'PO F'!$M$5:$M$72,"&gt;0")+COUNTIFS('PO H'!$D$5:$D$72,CLUBS!$B32,'PO H'!$M$5:$M$72,"&gt;0")+COUNTIFS('PU F'!$D$5:$D$72,CLUBS!$B32,'PU F'!$M$5:$M$72,"&gt;0")+COUNTIFS('PU H'!$D$5:$D$72,CLUBS!$B32,'PU H'!$M$5:$M$72,"&gt;0")+COUNTIFS('BE F'!$D$5:$D$72,CLUBS!$B32,'BE F'!$M$5:$M$72,"&gt;0")+COUNTIFS('BE H'!$D$5:$D$72,CLUBS!$B32,'BE H'!$M$5:$M$72,"&gt;0")+COUNTIFS('MI F'!$D$5:$D$72,CLUBS!$B32,'MI F'!$M$5:$M$72,"&gt;0")+COUNTIFS('MI H'!$D$5:$D$72,CLUBS!$B32,'MI H'!$M$5:$M$72,"&gt;0")+COUNTIFS('CA F'!$D$5:$D$72,CLUBS!$B32,'CA F'!$M$5:$M$72,"&gt;0")+COUNTIFS('CA H'!$D$5:$D$72,CLUBS!$B32,'CA H'!$M$5:$M$72,"&gt;0")+COUNTIFS('JU F'!$D$5:$D$72,CLUBS!$B32,'JU F'!$M$5:$M$72,"&gt;0")+COUNTIFS('JU H'!$D$5:$D$72,CLUBS!$B32,'JU H'!$M$5:$M$72,"&gt;0")</f>
        <v>0</v>
      </c>
      <c r="L32" s="26">
        <f>SUMIF('MP F'!$D$5:$D$72,CLUBS!$B32,'MP F'!$N$5:$N$72)+SUMIF('MP H'!$D$5:$D$72,CLUBS!$B32,'MP H'!$N$5:$N$72)+SUMIF('PO F'!$D$5:$D$72,CLUBS!$B32,'PO F'!$N$5:$N$72)+SUMIF('PO H'!$D$5:$D$72,CLUBS!$B32,'PO H'!$N$5:$N$72)+SUMIF('PU F'!$D$5:$D$72,CLUBS!$B32,'PU F'!$N$5:$N$72)+SUMIF('PU H'!$D$5:$D$72,CLUBS!$B32,'PU H'!$N$5:$N$72)+SUMIF('BE F'!$D$5:$D$72,CLUBS!$B32,'BE F'!$N$5:$N$72)+SUMIF('BE H'!$D$5:$D$72,CLUBS!$B32,'BE H'!$N$5:$N$72)+SUMIF('MI F'!$D$5:$D$72,CLUBS!$B32,'MI F'!$N$5:$N$72)+SUMIF('MI H'!$D$5:$D$72,CLUBS!$B32,'MI H'!$N$5:$N$72)+SUMIF('CA F'!$D$5:$D$72,CLUBS!$B32,'CA F'!$N$5:$N$72)+SUMIF('CA H'!$D$5:$D$72,CLUBS!$B32,'CA H'!$N$5:$N$72)+SUMIF('JU F'!$D$5:$D$72,CLUBS!$B32,'JU F'!$N$5:$N$72)+SUMIF('JU H'!$D$5:$D$72,CLUBS!$B32,'JU H'!$N$5:$N$72)</f>
        <v>0</v>
      </c>
      <c r="M32" s="68">
        <f>COUNTIFS('MP F'!$D$5:$D$72,CLUBS!$B32,'MP F'!$O$5:$O$72,"&gt;0")+COUNTIFS('MP H'!$D$5:$D$72,CLUBS!$B32,'MP H'!$O$5:$O$72,"&gt;0")+COUNTIFS('PO F'!$D$5:$D$72,CLUBS!$B32,'PO F'!$O$5:$O$72,"&gt;0")+COUNTIFS('PO H'!$D$5:$D$72,CLUBS!$B32,'PO H'!$O$5:$O$72,"&gt;0")+COUNTIFS('PU F'!$D$5:$D$72,CLUBS!$B32,'PU F'!$O$5:$O$72,"&gt;0")+COUNTIFS('PU H'!$D$5:$D$72,CLUBS!$B32,'PU H'!$O$5:$O$72,"&gt;0")+COUNTIFS('BE F'!$D$5:$D$72,CLUBS!$B32,'BE F'!$O$5:$O$72,"&gt;0")+COUNTIFS('BE H'!$D$5:$D$72,CLUBS!$B32,'BE H'!$O$5:$O$72,"&gt;0")+COUNTIFS('MI F'!$D$5:$D$72,CLUBS!$B32,'MI F'!$O$5:$O$72,"&gt;0")+COUNTIFS('MI H'!$D$5:$D$72,CLUBS!$B32,'MI H'!$O$5:$O$72,"&gt;0")+COUNTIFS('CA F'!$D$5:$D$72,CLUBS!$B32,'CA F'!$O$5:$O$72,"&gt;0")+COUNTIFS('CA H'!$D$5:$D$72,CLUBS!$B32,'CA H'!$O$5:$O$72,"&gt;0")+COUNTIFS('JU F'!$D$5:$D$72,CLUBS!$B32,'JU F'!$O$5:$O$72,"&gt;0")+COUNTIFS('JU H'!$D$5:$D$72,CLUBS!$B32,'JU H'!$O$5:$O$72,"&gt;0")</f>
        <v>0</v>
      </c>
      <c r="N32" s="68">
        <f>SUMIF('MP F'!$D$5:$D$72,CLUBS!$B32,'MP F'!$P$5:$P$72)+SUMIF('MP H'!$D$5:$D$72,CLUBS!$B32,'MP H'!$P$5:$P$72)+SUMIF('PO F'!$D$5:$D$72,CLUBS!$B32,'PO F'!$P$5:$P$72)+SUMIF('PO H'!$D$5:$D$72,CLUBS!$B32,'PO H'!$P$5:$P$72)+SUMIF('PU F'!$D$5:$D$72,CLUBS!$B32,'PU F'!$P$5:$P$72)+SUMIF('PU H'!$D$5:$D$72,CLUBS!$B32,'PU H'!$P$5:$P$72)+SUMIF('BE F'!$D$5:$D$72,CLUBS!$B32,'BE F'!$P$5:$P$72)+SUMIF('BE H'!$D$5:$D$72,CLUBS!$B32,'BE H'!$P$5:$P$72)+SUMIF('MI F'!$D$5:$D$72,CLUBS!$B32,'MI F'!$P$5:$P$72)+SUMIF('MI H'!$D$5:$D$72,CLUBS!$B32,'MI H'!$P$5:$P$72)+SUMIF('CA F'!$D$5:$D$72,CLUBS!$B32,'CA F'!$P$5:$P$72)+SUMIF('CA H'!$D$5:$D$72,CLUBS!$B32,'CA H'!$P$5:$P$72)+SUMIF('JU F'!$D$5:$D$72,CLUBS!$B32,'JU F'!$P$5:$P$72)+SUMIF('JU H'!$D$5:$D$72,CLUBS!$B32,'JU H'!$P$5:$P$72)</f>
        <v>0</v>
      </c>
      <c r="O32" s="26">
        <f>COUNTIFS('MP F'!$D$5:$D$72,CLUBS!$B32,'MP F'!$Q$5:$Q$72,"&gt;0")+COUNTIFS('MP H'!$D$5:$D$72,CLUBS!$B32,'MP H'!$Q$5:$Q$72,"&gt;0")+COUNTIFS('PO F'!$D$5:$D$72,CLUBS!$B32,'PO F'!$Q$5:$Q$72,"&gt;0")+COUNTIFS('PO H'!$D$5:$D$72,CLUBS!$B32,'PO H'!$Q$5:$Q$72,"&gt;0")+COUNTIFS('PU F'!$D$5:$D$72,CLUBS!$B32,'PU F'!$Q$5:$Q$72,"&gt;0")+COUNTIFS('PU H'!$D$5:$D$72,CLUBS!$B32,'PU H'!$Q$5:$Q$72,"&gt;0")+COUNTIFS('BE F'!$D$5:$D$72,CLUBS!$B32,'BE F'!$Q$5:$Q$72,"&gt;0")+COUNTIFS('BE H'!$D$5:$D$72,CLUBS!$B32,'BE H'!$Q$5:$Q$72,"&gt;0")+COUNTIFS('MI F'!$D$5:$D$72,CLUBS!$B32,'MI F'!$Q$5:$Q$72,"&gt;0")+COUNTIFS('MI H'!$D$5:$D$72,CLUBS!$B32,'MI H'!$Q$5:$Q$72,"&gt;0")+COUNTIFS('CA F'!$D$5:$D$72,CLUBS!$B32,'CA F'!$Q$5:$Q$72,"&gt;0")+COUNTIFS('CA H'!$D$5:$D$72,CLUBS!$B32,'CA H'!$Q$5:$Q$72,"&gt;0")+COUNTIFS('JU F'!$D$5:$D$72,CLUBS!$B32,'JU F'!$Q$5:$Q$72,"&gt;0")+COUNTIFS('JU H'!$D$5:$D$72,CLUBS!$B32,'JU H'!$Q$5:$Q$72,"&gt;0")</f>
        <v>0</v>
      </c>
      <c r="P32" s="26">
        <f>SUMIF('MP F'!$D$5:$D$72,CLUBS!$B32,'MP F'!$R$5:$R$72)+SUMIF('MP H'!$D$5:$D$72,CLUBS!$B32,'MP H'!$R$5:$R$72)+SUMIF('PO F'!$D$5:$D$72,CLUBS!$B32,'PO F'!$R$5:$R$72)+SUMIF('PO H'!$D$5:$D$72,CLUBS!$B32,'PO H'!$R$5:$R$72)+SUMIF('PU F'!$D$5:$D$72,CLUBS!$B32,'PU F'!$R$5:$R$72)+SUMIF('PU H'!$D$5:$D$72,CLUBS!$B32,'PU H'!$R$5:$R$72)+SUMIF('BE F'!$D$5:$D$72,CLUBS!$B32,'BE F'!$R$5:$R$72)+SUMIF('BE H'!$D$5:$D$72,CLUBS!$B32,'BE H'!$R$5:$R$72)+SUMIF('MI F'!$D$5:$D$72,CLUBS!$B32,'MI F'!$R$5:$R$72)+SUMIF('MI H'!$D$5:$D$72,CLUBS!$B32,'MI H'!$R$5:$R$72)+SUMIF('CA F'!$D$5:$D$72,CLUBS!$B32,'CA F'!$R$5:$R$72)+SUMIF('CA H'!$D$5:$D$72,CLUBS!$B32,'CA H'!$R$5:$R$72)+SUMIF('JU F'!$D$5:$D$72,CLUBS!$B32,'JU F'!$R$5:$R$72)+SUMIF('JU H'!$D$5:$D$72,CLUBS!$B32,'JU H'!$R$5:$R$72)</f>
        <v>0</v>
      </c>
      <c r="Q32" s="68">
        <f>COUNTIFS('MP F'!$D$5:$D$72,CLUBS!$B32,'MP F'!$S$5:$S$72,"&gt;0")+COUNTIFS('MP H'!$D$5:$D$72,CLUBS!$B32,'MP H'!$S$5:$S$72,"&gt;0")+COUNTIFS('PO F'!$D$5:$D$72,CLUBS!$B32,'PO F'!$S$5:$S$72,"&gt;0")+COUNTIFS('PO H'!$D$5:$D$72,CLUBS!$B32,'PO H'!$S$5:$S$72,"&gt;0")+COUNTIFS('PU F'!$D$5:$D$72,CLUBS!$B32,'PU F'!$S$5:$S$72,"&gt;0")+COUNTIFS('PU H'!$D$5:$D$72,CLUBS!$B32,'PU H'!$S$5:$S$72,"&gt;0")+COUNTIFS('BE F'!$D$5:$D$72,CLUBS!$B32,'BE F'!$S$5:$S$72,"&gt;0")+COUNTIFS('BE H'!$D$5:$D$72,CLUBS!$B32,'BE H'!$S$5:$S$72,"&gt;0")+COUNTIFS('MI F'!$D$5:$D$72,CLUBS!$B32,'MI F'!$S$5:$S$72,"&gt;0")+COUNTIFS('MI H'!$D$5:$D$72,CLUBS!$B32,'MI H'!$S$5:$S$72,"&gt;0")+COUNTIFS('CA F'!$D$5:$D$72,CLUBS!$B32,'CA F'!$S$5:$S$72,"&gt;0")+COUNTIFS('CA H'!$D$5:$D$72,CLUBS!$B32,'CA H'!$S$5:$S$72,"&gt;0")+COUNTIFS('JU F'!$D$5:$D$72,CLUBS!$B32,'JU F'!$S$5:$S$72,"&gt;0")+COUNTIFS('JU H'!$D$5:$D$72,CLUBS!$B32,'JU H'!$S$5:$S$72,"&gt;0")</f>
        <v>0</v>
      </c>
      <c r="R32" s="68">
        <f>SUMIF('MP F'!$D$5:$D$72,CLUBS!$B32,'MP F'!$T$5:$T$72)+SUMIF('MP H'!$D$5:$D$72,CLUBS!$B32,'MP H'!$T$5:$T$72)+SUMIF('PO F'!$D$5:$D$72,CLUBS!$B32,'PO F'!$T$5:$T$72)+SUMIF('PO H'!$D$5:$D$72,CLUBS!$B32,'PO H'!$T$5:$T$72)+SUMIF('PU F'!$D$5:$D$72,CLUBS!$B32,'PU F'!$T$5:$T$72)+SUMIF('PU H'!$D$5:$D$72,CLUBS!$B32,'PU H'!$T$5:$T$72)+SUMIF('BE F'!$D$5:$D$72,CLUBS!$B32,'BE F'!$T$5:$T$72)+SUMIF('BE H'!$D$5:$D$72,CLUBS!$B32,'BE H'!$T$5:$T$72)+SUMIF('MI F'!$D$5:$D$72,CLUBS!$B32,'MI F'!$T$5:$T$72)+SUMIF('MI H'!$D$5:$D$72,CLUBS!$B32,'MI H'!$T$5:$T$72)+SUMIF('CA F'!$D$5:$D$72,CLUBS!$B32,'CA F'!$T$5:$T$72)+SUMIF('CA H'!$D$5:$D$72,CLUBS!$B32,'CA H'!$T$5:$T$72)+SUMIF('JU F'!$D$5:$D$72,CLUBS!$B32,'JU F'!$T$5:$T$72)+SUMIF('JU H'!$D$5:$D$72,CLUBS!$B32,'JU H'!$T$5:$T$72)</f>
        <v>0</v>
      </c>
      <c r="S32" s="26">
        <f>COUNTIFS('MP F'!$D$5:$D$72,CLUBS!$B32,'MP F'!$U$5:$U$72,"&gt;0")+COUNTIFS('MP H'!$D$5:$D$72,CLUBS!$B32,'MP H'!$U$5:$U$72,"&gt;0")+COUNTIFS('PO F'!$D$5:$D$72,CLUBS!$B32,'PO F'!$U$5:$U$72,"&gt;0")+COUNTIFS('PO H'!$D$5:$D$72,CLUBS!$B32,'PO H'!$U$5:$U$72,"&gt;0")+COUNTIFS('PU F'!$D$5:$D$72,CLUBS!$B32,'PU F'!$U$5:$U$72,"&gt;0")+COUNTIFS('PU H'!$D$5:$D$72,CLUBS!$B32,'PU H'!$U$5:$U$72,"&gt;0")+COUNTIFS('BE F'!$D$5:$D$72,CLUBS!$B32,'BE F'!$U$5:$U$72,"&gt;0")+COUNTIFS('BE H'!$D$5:$D$72,CLUBS!$B32,'BE H'!$U$5:$U$72,"&gt;0")+COUNTIFS('MI F'!$D$5:$D$72,CLUBS!$B32,'MI F'!$U$5:$U$72,"&gt;0")+COUNTIFS('MI H'!$D$5:$D$72,CLUBS!$B32,'MI H'!$U$5:$U$72,"&gt;0")+COUNTIFS('CA F'!$D$5:$D$72,CLUBS!$B32,'CA F'!$U$5:$U$72,"&gt;0")+COUNTIFS('CA H'!$D$5:$D$72,CLUBS!$B32,'CA H'!$U$5:$U$72,"&gt;0")+COUNTIFS('JU F'!$D$5:$D$72,CLUBS!$B32,'JU F'!$U$5:$U$72,"&gt;0")+COUNTIFS('JU H'!$D$5:$D$72,CLUBS!$B32,'JU H'!$U$5:$U$72,"&gt;0")</f>
        <v>0</v>
      </c>
      <c r="T32" s="26">
        <f>SUMIF('MP F'!$D$5:$D$72,CLUBS!$B32,'MP F'!$V$5:$V$72)+SUMIF('MP H'!$D$5:$D$72,CLUBS!$B32,'MP H'!$V$5:$V$72)+SUMIF('PO F'!$D$5:$D$72,CLUBS!$B32,'PO F'!$V$5:$V$72)+SUMIF('PO H'!$D$5:$D$72,CLUBS!$B32,'PO H'!$V$5:$V$72)+SUMIF('PU F'!$D$5:$D$72,CLUBS!$B32,'PU F'!$V$5:$V$72)+SUMIF('PU H'!$D$5:$D$72,CLUBS!$B32,'PU H'!$V$5:$V$72)+SUMIF('BE F'!$D$5:$D$72,CLUBS!$B32,'BE F'!$V$5:$V$72)+SUMIF('BE H'!$D$5:$D$72,CLUBS!$B32,'BE H'!$V$5:$V$72)+SUMIF('MI F'!$D$5:$D$72,CLUBS!$B32,'MI F'!$V$5:$V$72)+SUMIF('MI H'!$D$5:$D$72,CLUBS!$B32,'MI H'!$V$5:$V$72)+SUMIF('CA F'!$D$5:$D$72,CLUBS!$B32,'CA F'!$V$5:$V$72)+SUMIF('CA H'!$D$5:$D$72,CLUBS!$B32,'CA H'!$V$5:$V$72)+SUMIF('JU F'!$D$5:$D$72,CLUBS!$B32,'JU F'!$V$5:$V$72)+SUMIF('JU H'!$D$5:$D$72,CLUBS!$B32,'JU H'!$V$5:$V$72)</f>
        <v>0</v>
      </c>
      <c r="U32" s="68">
        <f>COUNTIFS('MP F'!$D$5:$D$72,CLUBS!$B32,'MP F'!$W$5:$W$72,"&gt;0")+COUNTIFS('MP H'!$D$5:$D$72,CLUBS!$B32,'MP H'!$W$5:$W$72,"&gt;0")+COUNTIFS('PO F'!$D$5:$D$72,CLUBS!$B32,'PO F'!$W$5:$W$72,"&gt;0")+COUNTIFS('PO H'!$D$5:$D$72,CLUBS!$B32,'PO H'!$W$5:$W$72,"&gt;0")+COUNTIFS('PU F'!$D$5:$D$72,CLUBS!$B32,'PU F'!$W$5:$W$72,"&gt;0")+COUNTIFS('PU H'!$D$5:$D$72,CLUBS!$B32,'PU H'!$W$5:$W$72,"&gt;0")+COUNTIFS('BE F'!$D$5:$D$72,CLUBS!$B32,'BE F'!$W$5:$W$72,"&gt;0")+COUNTIFS('BE H'!$D$5:$D$72,CLUBS!$B32,'BE H'!$W$5:$W$72,"&gt;0")+COUNTIFS('MI F'!$D$5:$D$72,CLUBS!$B32,'MI F'!$W$5:$W$72,"&gt;0")+COUNTIFS('MI H'!$D$5:$D$72,CLUBS!$B32,'MI H'!$W$5:$W$72,"&gt;0")+COUNTIFS('CA F'!$D$5:$D$72,CLUBS!$B32,'CA F'!$W$5:$W$72,"&gt;0")+COUNTIFS('CA H'!$D$5:$D$72,CLUBS!$B32,'CA H'!$W$5:$W$72,"&gt;0")+COUNTIFS('JU F'!$D$5:$D$72,CLUBS!$B32,'JU F'!$W$5:$W$72,"&gt;0")+COUNTIFS('JU H'!$D$5:$D$72,CLUBS!$B32,'JU H'!$W$5:$W$72,"&gt;0")</f>
        <v>0</v>
      </c>
      <c r="V32" s="68">
        <f>SUMIF('MP F'!$D$5:$D$72,CLUBS!$B32,'MP F'!$X$5:$X$72)+SUMIF('MP H'!$D$5:$D$72,CLUBS!$B32,'MP H'!$X$5:$X$72)+SUMIF('PO F'!$D$5:$D$72,CLUBS!$B32,'PO F'!$X$5:$X$72)+SUMIF('PO H'!$D$5:$D$72,CLUBS!$B32,'PO H'!$X$5:$X$72)+SUMIF('PU F'!$D$5:$D$72,CLUBS!$B32,'PU F'!$X$5:$X$72)+SUMIF('PU H'!$D$5:$D$72,CLUBS!$B32,'PU H'!$X$5:$X$72)+SUMIF('BE F'!$D$5:$D$72,CLUBS!$B32,'BE F'!$X$5:$X$72)+SUMIF('BE H'!$D$5:$D$72,CLUBS!$B32,'BE H'!$X$5:$X$72)+SUMIF('MI F'!$D$5:$D$72,CLUBS!$B32,'MI F'!$X$5:$X$72)+SUMIF('MI H'!$D$5:$D$72,CLUBS!$B32,'MI H'!$X$5:$X$72)+SUMIF('CA F'!$D$5:$D$72,CLUBS!$B32,'CA F'!$X$5:$X$72)+SUMIF('CA H'!$D$5:$D$72,CLUBS!$B32,'CA H'!$X$5:$X$72)+SUMIF('JU F'!$D$5:$D$72,CLUBS!$B32,'JU F'!$X$5:$X$72)+SUMIF('JU H'!$D$5:$D$72,CLUBS!$B32,'JU H'!$X$5:$X$72)</f>
        <v>0</v>
      </c>
      <c r="W32" s="26">
        <f>COUNTIFS('MP F'!$D$5:$D$72,CLUBS!$B32,'MP F'!$Y$5:$Y$72,"&gt;0")+COUNTIFS('MP H'!$D$5:$D$72,CLUBS!$B32,'MP H'!$Y$5:$Y$72,"&gt;0")+COUNTIFS('PO F'!$D$5:$D$72,CLUBS!$B32,'PO F'!$Y$5:$Y$72,"&gt;0")+COUNTIFS('PO H'!$D$5:$D$72,CLUBS!$B32,'PO H'!$Y$5:$Y$72,"&gt;0")+COUNTIFS('PU F'!$D$5:$D$72,CLUBS!$B32,'PU F'!$Y$5:$Y$72,"&gt;0")+COUNTIFS('PU H'!$D$5:$D$72,CLUBS!$B32,'PU H'!$Y$5:$Y$72,"&gt;0")+COUNTIFS('BE F'!$D$5:$D$72,CLUBS!$B32,'BE F'!$Y$5:$Y$72,"&gt;0")+COUNTIFS('BE H'!$D$5:$D$72,CLUBS!$B32,'BE H'!$Y$5:$Y$72,"&gt;0")+COUNTIFS('MI F'!$D$5:$D$72,CLUBS!$B32,'MI F'!$Y$5:$Y$72,"&gt;0")+COUNTIFS('MI H'!$D$5:$D$72,CLUBS!$B32,'MI H'!$Y$5:$Y$72,"&gt;0")+COUNTIFS('CA F'!$D$5:$D$72,CLUBS!$B32,'CA F'!$Y$5:$Y$72,"&gt;0")+COUNTIFS('CA H'!$D$5:$D$72,CLUBS!$B32,'CA H'!$Y$5:$Y$72,"&gt;0")+COUNTIFS('JU F'!$D$5:$D$72,CLUBS!$B32,'JU F'!$Y$5:$Y$72,"&gt;0")+COUNTIFS('JU H'!$D$5:$D$72,CLUBS!$B32,'JU H'!$Y$5:$Y$72,"&gt;0")</f>
        <v>0</v>
      </c>
      <c r="X32" s="26">
        <f>SUMIF('MP F'!$D$5:$D$72,CLUBS!$B32,'MP F'!$Z$5:$Z$72)+SUMIF('MP H'!$D$5:$D$72,CLUBS!$B32,'MP H'!$Z$5:$Z$72)+SUMIF('PO F'!$D$5:$D$72,CLUBS!$B32,'PO F'!$Z$5:$Z$72)+SUMIF('PO H'!$D$5:$D$72,CLUBS!$B32,'PO H'!$Z$5:$Z$72)+SUMIF('PU F'!$D$5:$D$72,CLUBS!$B32,'PU F'!$Z$5:$Z$72)+SUMIF('PU H'!$D$5:$D$72,CLUBS!$B32,'PU H'!$Z$5:$Z$72)+SUMIF('BE F'!$D$5:$D$72,CLUBS!$B32,'BE F'!$Z$5:$Z$72)+SUMIF('BE H'!$D$5:$D$72,CLUBS!$B32,'BE H'!$Z$5:$Z$72)+SUMIF('MI F'!$D$5:$D$72,CLUBS!$B32,'MI F'!$Z$5:$Z$72)+SUMIF('MI H'!$D$5:$D$72,CLUBS!$B32,'MI H'!$Z$5:$Z$72)+SUMIF('CA F'!$D$5:$D$72,CLUBS!$B32,'CA F'!$Z$5:$Z$72)+SUMIF('CA H'!$D$5:$D$72,CLUBS!$B32,'CA H'!$Z$5:$Z$72)+SUMIF('JU F'!$D$5:$D$72,CLUBS!$B32,'JU F'!$Z$5:$Z$72)+SUMIF('JU H'!$D$5:$D$72,CLUBS!$B32,'JU H'!$Z$5:$Z$72)</f>
        <v>0</v>
      </c>
      <c r="Y32" s="26">
        <f>COUNTIFS('MP F'!$D$5:$D$72,CLUBS!$B32,'MP F'!$AA$5:$AA$72,"&gt;0")+COUNTIFS('MP H'!$D$5:$D$72,CLUBS!$B32,'MP H'!$AA$5:$AA$72,"&gt;0")+COUNTIFS('PO F'!$D$5:$D$72,CLUBS!$B32,'PO F'!$AA$5:$AA$72,"&gt;0")+COUNTIFS('PO H'!$D$5:$D$72,CLUBS!$B32,'PO H'!$AA$5:$AA$72,"&gt;0")+COUNTIFS('PU F'!$D$5:$D$72,CLUBS!$B32,'PU F'!$AA$5:$AA$72,"&gt;0")+COUNTIFS('PU H'!$D$5:$D$72,CLUBS!$B32,'PU H'!$AA$5:$AA$72,"&gt;0")+COUNTIFS('BE F'!$D$5:$D$72,CLUBS!$B32,'BE F'!$AA$5:$AA$72,"&gt;0")+COUNTIFS('BE H'!$D$5:$D$72,CLUBS!$B32,'BE H'!$AA$5:$AA$72,"&gt;0")+COUNTIFS('MI F'!$D$5:$D$72,CLUBS!$B32,'MI F'!$AA$5:$AA$72,"&gt;0")+COUNTIFS('MI H'!$D$5:$D$72,CLUBS!$B32,'MI H'!$AA$5:$AA$72,"&gt;0")+COUNTIFS('CA F'!$D$5:$D$72,CLUBS!$B32,'CA F'!$AA$5:$AA$72,"&gt;0")+COUNTIFS('CA H'!$D$5:$D$72,CLUBS!$B32,'CA H'!$AA$5:$AA$72,"&gt;0")+COUNTIFS('JU F'!$D$5:$D$72,CLUBS!$B32,'JU F'!$AA$5:$AA$72,"&gt;0")+COUNTIFS('JU H'!$D$5:$D$72,CLUBS!$B32,'JU H'!$AA$5:$AA$72,"&gt;0")</f>
        <v>0</v>
      </c>
      <c r="Z32" s="26">
        <f>SUMIF('MP F'!$D$5:$D$72,CLUBS!$B32,'MP F'!$AB$5:$AB$72)+SUMIF('MP H'!$D$5:$D$72,CLUBS!$B32,'MP H'!$AB$5:$AB$72)+SUMIF('PO F'!$D$5:$D$72,CLUBS!$B32,'PO F'!$AB$5:$AB$72)+SUMIF('PO H'!$D$5:$D$72,CLUBS!$B32,'PO H'!$AB$5:$AB$72)+SUMIF('PU F'!$D$5:$D$72,CLUBS!$B32,'PU F'!$AB$5:$AB$72)+SUMIF('PU H'!$D$5:$D$72,CLUBS!$B32,'PU H'!$AB$5:$AB$72)+SUMIF('BE F'!$D$5:$D$72,CLUBS!$B32,'BE F'!$AB$5:$AB$72)+SUMIF('BE H'!$D$5:$D$72,CLUBS!$B32,'BE H'!$AB$5:$AB$72)+SUMIF('MI F'!$D$5:$D$72,CLUBS!$B32,'MI F'!$AB$5:$AB$72)+SUMIF('MI H'!$D$5:$D$72,CLUBS!$B32,'MI H'!$AB$5:$AB$72)+SUMIF('CA F'!$D$5:$D$72,CLUBS!$B32,'CA F'!$AB$5:$AB$72)+SUMIF('CA H'!$D$5:$D$72,CLUBS!$B32,'CA H'!$AB$5:$AB$72)+SUMIF('JU F'!$D$5:$D$72,CLUBS!$B32,'JU F'!$AB$5:$AB$72)+SUMIF('JU H'!$D$5:$D$72,CLUBS!$B32,'JU H'!$AB$5:$AB$72)</f>
        <v>0</v>
      </c>
      <c r="AA32" s="26">
        <f>COUNTIFS('MP F'!$D$5:$D$72,CLUBS!$B32,'MP F'!$AC$5:$AC$72,"&gt;0")+COUNTIFS('MP H'!$D$5:$D$72,CLUBS!$B32,'MP H'!$AC$5:$AC$72,"&gt;0")+COUNTIFS('PO F'!$D$5:$D$72,CLUBS!$B32,'PO F'!$AC$5:$AC$72,"&gt;0")+COUNTIFS('PO H'!$D$5:$D$72,CLUBS!$B32,'PO H'!$AC$5:$AC$72,"&gt;0")+COUNTIFS('PU F'!$D$5:$D$72,CLUBS!$B32,'PU F'!$AC$5:$AC$72,"&gt;0")+COUNTIFS('PU H'!$D$5:$D$72,CLUBS!$B32,'PU H'!$AC$5:$AC$72,"&gt;0")+COUNTIFS('BE F'!$D$5:$D$72,CLUBS!$B32,'BE F'!$AC$5:$AC$72,"&gt;0")+COUNTIFS('BE H'!$D$5:$D$72,CLUBS!$B32,'BE H'!$AC$5:$AC$72,"&gt;0")+COUNTIFS('MI F'!$D$5:$D$72,CLUBS!$B32,'MI F'!$AC$5:$AC$72,"&gt;0")+COUNTIFS('MI H'!$D$5:$D$72,CLUBS!$B32,'MI H'!$AC$5:$AC$72,"&gt;0")+COUNTIFS('CA F'!$D$5:$D$72,CLUBS!$B32,'CA F'!$AC$5:$AC$72,"&gt;0")+COUNTIFS('CA H'!$D$5:$D$72,CLUBS!$B32,'CA H'!$AC$5:$AC$72,"&gt;0")+COUNTIFS('JU F'!$D$5:$D$72,CLUBS!$B32,'JU F'!$AC$5:$AC$72,"&gt;0")+COUNTIFS('JU H'!$D$5:$D$72,CLUBS!$B32,'JU H'!$AC$5:$AC$72,"&gt;0")</f>
        <v>0</v>
      </c>
      <c r="AB32" s="26">
        <f>SUMIF('MP F'!$D$5:$D$72,CLUBS!$B32,'MP F'!$AD$5:$AD$72)+SUMIF('MP H'!$D$5:$D$72,CLUBS!$B32,'MP H'!$AD$5:$AD$72)+SUMIF('PO F'!$D$5:$D$72,CLUBS!$B32,'PO F'!$AD$5:$AD$72)+SUMIF('PO H'!$D$5:$D$72,CLUBS!$B32,'PO H'!$AD$5:$AD$72)+SUMIF('PU F'!$D$5:$D$72,CLUBS!$B32,'PU F'!$AD$5:$AD$72)+SUMIF('PU H'!$D$5:$D$72,CLUBS!$B32,'PU H'!$AD$5:$AD$72)+SUMIF('BE F'!$D$5:$D$72,CLUBS!$B32,'BE F'!$AD$5:$AD$72)+SUMIF('BE H'!$D$5:$D$72,CLUBS!$B32,'BE H'!$AD$5:$AD$72)+SUMIF('MI F'!$D$5:$D$72,CLUBS!$B32,'MI F'!$AD$5:$AD$72)+SUMIF('MI H'!$D$5:$D$72,CLUBS!$B32,'MI H'!$AD$5:$AD$72)+SUMIF('CA F'!$D$5:$D$72,CLUBS!$B32,'CA F'!$AD$5:$AD$72)+SUMIF('CA H'!$D$5:$D$72,CLUBS!$B32,'CA H'!$AD$5:$AD$72)+SUMIF('JU F'!$D$5:$D$72,CLUBS!$B32,'JU F'!$AD$5:$AD$72)+SUMIF('JU H'!$D$5:$D$72,CLUBS!$B32,'JU H'!$AD$5:$AD$72)</f>
        <v>0</v>
      </c>
      <c r="AC32" s="26">
        <f>COUNTIFS('MP F'!$D$5:$D$72,CLUBS!$B32,'MP F'!$AE$5:$AE$72,"&gt;0")+COUNTIFS('MP H'!$D$5:$D$72,CLUBS!$B32,'MP H'!$AE$5:$AE$72,"&gt;0")+COUNTIFS('PO F'!$D$5:$D$72,CLUBS!$B32,'PO F'!$AE$5:$AE$72,"&gt;0")+COUNTIFS('PO H'!$D$5:$D$72,CLUBS!$B32,'PO H'!$AE$5:$AE$72,"&gt;0")+COUNTIFS('PU F'!$D$5:$D$72,CLUBS!$B32,'PU F'!$AE$5:$AE$72,"&gt;0")+COUNTIFS('PU H'!$D$5:$D$72,CLUBS!$B32,'PU H'!$AE$5:$AE$72,"&gt;0")+COUNTIFS('BE F'!$D$5:$D$72,CLUBS!$B32,'BE F'!$AE$5:$AE$72,"&gt;0")+COUNTIFS('BE H'!$D$5:$D$72,CLUBS!$B32,'BE H'!$AE$5:$AE$72,"&gt;0")+COUNTIFS('MI F'!$D$5:$D$72,CLUBS!$B32,'MI F'!$AE$5:$AE$72,"&gt;0")+COUNTIFS('MI H'!$D$5:$D$72,CLUBS!$B32,'MI H'!$AE$5:$AE$72,"&gt;0")+COUNTIFS('CA F'!$D$5:$D$72,CLUBS!$B32,'CA F'!$AE$5:$AE$72,"&gt;0")+COUNTIFS('CA H'!$D$5:$D$72,CLUBS!$B32,'CA H'!$AE$5:$AE$72,"&gt;0")+COUNTIFS('JU F'!$D$5:$D$72,CLUBS!$B32,'JU F'!$AE$5:$AE$72,"&gt;0")+COUNTIFS('JU H'!$D$5:$D$72,CLUBS!$B32,'JU H'!$AE$5:$AE$72,"&gt;0")</f>
        <v>0</v>
      </c>
      <c r="AD32" s="26">
        <f>SUMIF('MP F'!$D$5:$D$72,CLUBS!$B32,'MP F'!$AF$5:$AF$72)+SUMIF('MP H'!$D$5:$D$72,CLUBS!$B32,'MP H'!$AF$5:$AF$72)+SUMIF('PO F'!$D$5:$D$72,CLUBS!$B32,'PO F'!$AF$5:$AF$72)+SUMIF('PO H'!$D$5:$D$72,CLUBS!$B32,'PO H'!$AF$5:$AF$72)+SUMIF('PU F'!$D$5:$D$72,CLUBS!$B32,'PU F'!$AF$5:$AF$72)+SUMIF('PU H'!$D$5:$D$72,CLUBS!$B32,'PU H'!$AF$5:$AF$72)+SUMIF('BE F'!$D$5:$D$72,CLUBS!$B32,'BE F'!$AF$5:$AF$72)+SUMIF('BE H'!$D$5:$D$72,CLUBS!$B32,'BE H'!$AF$5:$AF$72)+SUMIF('MI F'!$D$5:$D$72,CLUBS!$B32,'MI F'!$AF$5:$AF$72)+SUMIF('MI H'!$D$5:$D$72,CLUBS!$B32,'MI H'!$AF$5:$AF$72)+SUMIF('CA F'!$D$5:$D$72,CLUBS!$B32,'CA F'!$AF$5:$AF$72)+SUMIF('CA H'!$D$5:$D$72,CLUBS!$B32,'CA H'!$AF$5:$AF$72)+SUMIF('JU F'!$D$5:$D$72,CLUBS!$B32,'JU F'!$AF$5:$AF$72)+SUMIF('JU H'!$D$5:$D$72,CLUBS!$B32,'JU H'!$AF$5:$AF$72)</f>
        <v>0</v>
      </c>
      <c r="AE32" s="26">
        <f>COUNTIFS('MP F'!$D$5:$D$72,CLUBS!$B32,'MP F'!$AG$5:$AG$72,"&gt;0")+COUNTIFS('MP H'!$D$5:$D$72,CLUBS!$B32,'MP H'!$AG$5:$AG$72,"&gt;0")+COUNTIFS('PO F'!$D$5:$D$72,CLUBS!$B32,'PO F'!$AG$5:$AG$72,"&gt;0")+COUNTIFS('PO H'!$D$5:$D$72,CLUBS!$B32,'PO H'!$AG$5:$AG$72,"&gt;0")+COUNTIFS('PU F'!$D$5:$D$72,CLUBS!$B32,'PU F'!$AG$5:$AG$72,"&gt;0")+COUNTIFS('PU H'!$D$5:$D$72,CLUBS!$B32,'PU H'!$AG$5:$AG$72,"&gt;0")+COUNTIFS('BE F'!$D$5:$D$72,CLUBS!$B32,'BE F'!$AG$5:$AG$72,"&gt;0")+COUNTIFS('BE H'!$D$5:$D$72,CLUBS!$B32,'BE H'!$AG$5:$AG$72,"&gt;0")+COUNTIFS('MI F'!$D$5:$D$72,CLUBS!$B32,'MI F'!$AG$5:$AG$72,"&gt;0")+COUNTIFS('MI H'!$D$5:$D$72,CLUBS!$B32,'MI H'!$AG$5:$AG$72,"&gt;0")+COUNTIFS('CA F'!$D$5:$D$72,CLUBS!$B32,'CA F'!$AG$5:$AG$72,"&gt;0")+COUNTIFS('CA H'!$D$5:$D$72,CLUBS!$B32,'CA H'!$AG$5:$AG$72,"&gt;0")+COUNTIFS('JU F'!$D$5:$D$72,CLUBS!$B32,'JU F'!$AG$5:$AG$72,"&gt;0")+COUNTIFS('JU H'!$D$5:$D$72,CLUBS!$B32,'JU H'!$AG$5:$AG$72,"&gt;0")</f>
        <v>0</v>
      </c>
      <c r="AF32" s="26">
        <f>SUMIF('MP F'!$D$5:$D$72,CLUBS!$B32,'MP F'!$AH$5:$AH$72)+SUMIF('MP H'!$D$5:$D$72,CLUBS!$B32,'MP H'!$AH$5:$AH$72)+SUMIF('PO F'!$D$5:$D$72,CLUBS!$B32,'PO F'!$AH$5:$AH$72)+SUMIF('PO H'!$D$5:$D$72,CLUBS!$B32,'PO H'!$AH$5:$AH$72)+SUMIF('PU F'!$D$5:$D$72,CLUBS!$B32,'PU F'!$AH$5:$AH$72)+SUMIF('PU H'!$D$5:$D$72,CLUBS!$B32,'PU H'!$AH$5:$AH$72)+SUMIF('BE F'!$D$5:$D$72,CLUBS!$B32,'BE F'!$AH$5:$AH$72)+SUMIF('BE H'!$D$5:$D$72,CLUBS!$B32,'BE H'!$AH$5:$AH$72)+SUMIF('MI F'!$D$5:$D$72,CLUBS!$B32,'MI F'!$AH$5:$AH$72)+SUMIF('MI H'!$D$5:$D$72,CLUBS!$B32,'MI H'!$AH$5:$AH$72)+SUMIF('CA F'!$D$5:$D$72,CLUBS!$B32,'CA F'!$AH$5:$AH$72)+SUMIF('CA H'!$D$5:$D$72,CLUBS!$B32,'CA H'!$AH$5:$AH$72)+SUMIF('JU F'!$D$5:$D$72,CLUBS!$B32,'JU F'!$AH$5:$AH$72)+SUMIF('JU H'!$D$5:$D$72,CLUBS!$B32,'JU H'!$AH$5:$AH$72)</f>
        <v>0</v>
      </c>
      <c r="AG32" s="16">
        <f t="shared" si="1"/>
        <v>0</v>
      </c>
      <c r="AH32" s="28">
        <f t="shared" si="2"/>
        <v>0</v>
      </c>
      <c r="AI32" s="29">
        <f t="shared" si="3"/>
        <v>0</v>
      </c>
      <c r="AJ32" s="14">
        <f>COUNTIF('Licenciés Jeunes 2023'!F:F,CLUBS!B32)</f>
        <v>0</v>
      </c>
      <c r="AK32" s="27">
        <f t="shared" si="4"/>
        <v>0</v>
      </c>
      <c r="AL32" s="22"/>
    </row>
    <row r="33" spans="1:42" ht="13.5">
      <c r="A33" s="34">
        <f t="shared" si="0"/>
        <v>15</v>
      </c>
      <c r="B33" s="64" t="s">
        <v>116</v>
      </c>
      <c r="C33" s="14">
        <f>COUNTIFS('MP F'!$D$5:$D$72,CLUBS!$B33,'MP F'!$E$5:$E$72,"&gt;0")+COUNTIFS('MP H'!$D$5:$D$72,CLUBS!$B33,'MP H'!$E$5:$E$72,"&gt;0")+COUNTIFS('PO F'!$D$5:$D$72,CLUBS!$B33,'PO F'!$E$5:$E$72,"&gt;0")+COUNTIFS('PO H'!$D$5:$D$72,CLUBS!$B33,'PO H'!$E$5:$E$72,"&gt;0")+COUNTIFS('PU F'!$D$5:$D$72,CLUBS!$B33,'PU F'!$E$5:$E$72,"&gt;0")+COUNTIFS('PU H'!$D$5:$D$72,CLUBS!$B33,'PU H'!$E$5:$E$72,"&gt;0")+COUNTIFS('BE F'!$D$5:$D$72,CLUBS!$B33,'BE F'!$E$5:$E$72,"&gt;0")+COUNTIFS('BE H'!$D$5:$D$72,CLUBS!$B33,'BE H'!$E$5:$E$72,"&gt;0")+COUNTIFS('MI F'!$D$5:$D$72,CLUBS!$B33,'MI F'!$E$5:$E$72,"&gt;0")+COUNTIFS('MI H'!$D$5:$D$72,CLUBS!$B33,'MI H'!$E$5:$E$72,"&gt;0")+COUNTIFS('CA F'!$D$5:$D$72,CLUBS!$B33,'CA F'!$E$5:$E$72,"&gt;0")+COUNTIFS('CA H'!$D$5:$D$72,CLUBS!$B33,'CA H'!$E$5:$E$72,"&gt;0")+COUNTIFS('JU F'!$D$5:$D$72,CLUBS!$B33,'JU F'!$E$5:$E$72,"&gt;0")+COUNTIFS('JU H'!$D$5:$D$72,CLUBS!$B33,'JU H'!$E$5:$E$72,"&gt;0")</f>
        <v>0</v>
      </c>
      <c r="D33" s="27">
        <f>SUMIF('MP F'!$D$5:$D$72,CLUBS!$B33,'MP F'!$F$5:$F$72)+SUMIF('MP H'!$D$5:$D$72,CLUBS!$B33,'MP H'!$F$5:$F$72)+SUMIF('PO F'!$D$5:$D$72,CLUBS!$B33,'PO F'!$F$5:$F$72)+SUMIF('PO H'!$D$5:$D$72,CLUBS!$B33,'PO H'!$F$5:$F$72)+SUMIF('PU F'!$D$5:$D$72,CLUBS!$B33,'PU F'!$F$5:$F$72)+SUMIF('PU H'!$D$5:$D$72,CLUBS!$B33,'PU H'!$F$5:$F$72)+SUMIF('BE F'!$D$5:$D$72,CLUBS!$B33,'BE F'!$F$5:$F$72)+SUMIF('BE H'!$D$5:$D$72,CLUBS!$B33,'BE H'!$F$5:$F$72)+SUMIF('MI F'!$D$5:$D$72,CLUBS!$B33,'MI F'!$F$5:$F$72)+SUMIF('MI H'!$D$5:$D$72,CLUBS!$B33,'MI H'!$F$5:$F$72)+SUMIF('CA F'!$D$5:$D$72,CLUBS!$B33,'CA F'!$F$5:$F$72)+SUMIF('CA H'!$D$5:$D$72,CLUBS!$B33,'CA H'!$F$5:$F$72)+SUMIF('JU F'!$D$5:$D$72,CLUBS!$B33,'JU F'!$F$5:$F$72)+SUMIF('JU H'!$D$5:$D$72,CLUBS!$B33,'JU H'!$F$5:$F$72)</f>
        <v>0</v>
      </c>
      <c r="E33" s="68">
        <f>COUNTIFS('MP F'!$D$5:$D$72,CLUBS!$B33,'MP F'!$G$5:$G$72,"&gt;0")+COUNTIFS('MP H'!$D$5:$D$72,CLUBS!$B33,'MP H'!$G$5:$G$72,"&gt;0")+COUNTIFS('PO F'!$D$5:$D$72,CLUBS!$B33,'PO F'!$G$5:$G$72,"&gt;0")+COUNTIFS('PO H'!$D$5:$D$72,CLUBS!$B33,'PO H'!$G$5:$G$72,"&gt;0")+COUNTIFS('PU F'!$D$5:$D$72,CLUBS!$B33,'PU F'!$G$5:$G$72,"&gt;0")+COUNTIFS('PU H'!$D$5:$D$72,CLUBS!$B33,'PU H'!$G$5:$G$72,"&gt;0")+COUNTIFS('BE F'!$D$5:$D$72,CLUBS!$B33,'BE F'!$G$5:$G$72,"&gt;0")+COUNTIFS('BE H'!$D$5:$D$72,CLUBS!$B33,'BE H'!$G$5:$G$72,"&gt;0")+COUNTIFS('MI F'!$D$5:$D$72,CLUBS!$B33,'MI F'!$G$5:$G$72,"&gt;0")+COUNTIFS('MI H'!$D$5:$D$72,CLUBS!$B33,'MI H'!$G$5:$G$72,"&gt;0")+COUNTIFS('CA F'!$D$5:$D$72,CLUBS!$B33,'CA F'!$G$5:$G$72,"&gt;0")+COUNTIFS('CA H'!$D$5:$D$72,CLUBS!$B33,'CA H'!$G$5:$G$72,"&gt;0")+COUNTIFS('JU F'!$D$5:$D$72,CLUBS!$B33,'JU F'!$G$5:$G$72,"&gt;0")+COUNTIFS('JU H'!$D$5:$D$72,CLUBS!$B33,'JU H'!$G$5:$G$72,"&gt;0")</f>
        <v>0</v>
      </c>
      <c r="F33" s="69">
        <f>SUMIF('MP F'!$D$5:$D$72,CLUBS!$B33,'MP F'!$H$5:$H$72)+SUMIF('MP H'!$D$5:$D$72,CLUBS!$B33,'MP H'!$H$5:$H$72)+SUMIF('PO F'!$D$5:$D$72,CLUBS!$B33,'PO F'!$H$5:$H$72)+SUMIF('PO H'!$D$5:$D$72,CLUBS!$B33,'PO H'!$H$5:$H$72)+SUMIF('PU F'!$D$5:$D$72,CLUBS!$B33,'PU F'!$H$5:$H$72)+SUMIF('PU H'!$D$5:$D$72,CLUBS!$B33,'PU H'!$H$5:$H$72)+SUMIF('BE F'!$D$5:$D$72,CLUBS!$B33,'BE F'!$H$5:$H$72)+SUMIF('BE H'!$D$5:$D$72,CLUBS!$B33,'BE H'!$H$5:$H$72)+SUMIF('MI F'!$D$5:$D$72,CLUBS!$B33,'MI F'!$H$5:$H$72)+SUMIF('MI H'!$D$5:$D$72,CLUBS!$B33,'MI H'!$H$5:$H$72)+SUMIF('CA F'!$D$5:$D$72,CLUBS!$B33,'CA F'!$H$5:$H$72)+SUMIF('CA H'!$D$5:$D$72,CLUBS!$B33,'CA H'!$H$5:$H$72)+SUMIF('JU F'!$D$5:$D$72,CLUBS!$B33,'JU F'!$H$5:$H$72)+SUMIF('JU H'!$D$5:$D$72,CLUBS!$B33,'JU H'!$H$5:$H$72)</f>
        <v>0</v>
      </c>
      <c r="G33" s="14">
        <f>COUNTIFS('MP F'!$D$5:$D$72,CLUBS!$B33,'MP F'!$I$5:$I$72,"&gt;0")+COUNTIFS('MP H'!$D$5:$D$72,CLUBS!$B33,'MP H'!$I$5:$I$72,"&gt;0")+COUNTIFS('PO F'!$D$5:$D$72,CLUBS!$B33,'PO F'!$I$5:$I$72,"&gt;0")+COUNTIFS('PO H'!$D$5:$D$72,CLUBS!$B33,'PO H'!$I$5:$I$72,"&gt;0")+COUNTIFS('PU F'!$D$5:$D$72,CLUBS!$B33,'PU F'!$I$5:$I$72,"&gt;0")+COUNTIFS('PU H'!$D$5:$D$72,CLUBS!$B33,'PU H'!$I$5:$I$72,"&gt;0")+COUNTIFS('BE F'!$D$5:$D$72,CLUBS!$B33,'BE F'!$I$5:$I$72,"&gt;0")+COUNTIFS('BE H'!$D$5:$D$72,CLUBS!$B33,'BE H'!$I$5:$I$72,"&gt;0")+COUNTIFS('MI F'!$D$5:$D$72,CLUBS!$B33,'MI F'!$I$5:$I$72,"&gt;0")+COUNTIFS('MI H'!$D$5:$D$72,CLUBS!$B33,'MI H'!$I$5:$I$72,"&gt;0")+COUNTIFS('CA F'!$D$5:$D$72,CLUBS!$B33,'CA F'!$I$5:$I$72,"&gt;0")+COUNTIFS('CA H'!$D$5:$D$72,CLUBS!$B33,'CA H'!$I$5:$I$72,"&gt;0")+COUNTIFS('JU F'!$D$5:$D$72,CLUBS!$B33,'JU F'!$I$5:$I$72,"&gt;0")+COUNTIFS('JU H'!$D$5:$D$72,CLUBS!$B33,'JU H'!$I$5:$I$72,"&gt;0")</f>
        <v>0</v>
      </c>
      <c r="H33" s="26">
        <f>SUMIF('MP F'!$D$5:$D$72,CLUBS!$B33,'MP F'!$J$5:$J$72)+SUMIF('MP H'!$D$5:$D$72,CLUBS!$B33,'MP H'!$J$5:$J$72)+SUMIF('PO F'!$D$5:$D$72,CLUBS!$B33,'PO F'!$J$5:$J$72)+SUMIF('PO H'!$D$5:$D$72,CLUBS!$B33,'PO H'!$J$5:$J$72)+SUMIF('PU F'!$D$5:$D$72,CLUBS!$B33,'PU F'!$J$5:$J$72)+SUMIF('PU H'!$D$5:$D$72,CLUBS!$B33,'PU H'!$J$5:$J$72)+SUMIF('BE F'!$D$5:$D$72,CLUBS!$B33,'BE F'!$J$5:$J$72)+SUMIF('BE H'!$D$5:$D$72,CLUBS!$B33,'BE H'!$J$5:$J$72)+SUMIF('MI F'!$D$5:$D$72,CLUBS!$B33,'MI F'!$J$5:$J$72)+SUMIF('MI H'!$D$5:$D$72,CLUBS!$B33,'MI H'!$J$5:$J$72)+SUMIF('CA F'!$D$5:$D$72,CLUBS!$B33,'CA F'!$J$5:$J$72)+SUMIF('CA H'!$D$5:$D$72,CLUBS!$B33,'CA H'!$J$5:$J$72)+SUMIF('JU F'!$D$5:$D$72,CLUBS!$B33,'JU F'!$J$5:$J$72)+SUMIF('JU H'!$D$5:$D$72,CLUBS!$B33,'JU H'!$J$5:$J$72)</f>
        <v>0</v>
      </c>
      <c r="I33" s="68">
        <f>COUNTIFS('MP F'!$D$5:$D$72,CLUBS!$B33,'MP F'!$K$5:$K$72,"&gt;0")+COUNTIFS('MP H'!$D$5:$D$72,CLUBS!$B33,'MP H'!$K$5:$K$72,"&gt;0")+COUNTIFS('PO F'!$D$5:$D$72,CLUBS!$B33,'PO F'!$K$5:$K$72,"&gt;0")+COUNTIFS('PO H'!$D$5:$D$72,CLUBS!$B33,'PO H'!$K$5:$K$72,"&gt;0")+COUNTIFS('PU F'!$D$5:$D$72,CLUBS!$B33,'PU F'!$K$5:$K$72,"&gt;0")+COUNTIFS('PU H'!$D$5:$D$72,CLUBS!$B33,'PU H'!$K$5:$K$72,"&gt;0")+COUNTIFS('BE F'!$D$5:$D$72,CLUBS!$B33,'BE F'!$K$5:$K$72,"&gt;0")+COUNTIFS('BE H'!$D$5:$D$72,CLUBS!$B33,'BE H'!$K$5:$K$72,"&gt;0")+COUNTIFS('MI F'!$D$5:$D$72,CLUBS!$B33,'MI F'!$K$5:$K$72,"&gt;0")+COUNTIFS('MI H'!$D$5:$D$72,CLUBS!$B33,'MI H'!$K$5:$K$72,"&gt;0")+COUNTIFS('CA F'!$D$5:$D$72,CLUBS!$B33,'CA F'!$K$5:$K$72,"&gt;0")+COUNTIFS('CA H'!$D$5:$D$72,CLUBS!$B33,'CA H'!$K$5:$K$72,"&gt;0")+COUNTIFS('JU F'!$D$5:$D$72,CLUBS!$B33,'JU F'!$K$5:$K$72,"&gt;0")+COUNTIFS('JU H'!$D$5:$D$72,CLUBS!$B33,'JU H'!$K$5:$K$72,"&gt;0")</f>
        <v>0</v>
      </c>
      <c r="J33" s="68">
        <f>SUMIF('MP F'!$D$5:$D$72,CLUBS!$B33,'MP F'!$L$5:$L$72)+SUMIF('MP H'!$D$5:$D$72,CLUBS!$B33,'MP H'!$L$5:$L$72)+SUMIF('PO F'!$D$5:$D$72,CLUBS!$B33,'PO F'!$L$5:$L$72)+SUMIF('PO H'!$D$5:$D$72,CLUBS!$B33,'PO H'!$L$5:$L$72)+SUMIF('PU F'!$D$5:$D$72,CLUBS!$B33,'PU F'!$L$5:$L$72)+SUMIF('PU H'!$D$5:$D$72,CLUBS!$B33,'PU H'!$L$5:$L$72)+SUMIF('BE F'!$D$5:$D$72,CLUBS!$B33,'BE F'!$L$5:$L$72)+SUMIF('BE H'!$D$5:$D$72,CLUBS!$B33,'BE H'!$L$5:$L$72)+SUMIF('MI F'!$D$5:$D$72,CLUBS!$B33,'MI F'!$L$5:$L$72)+SUMIF('MI H'!$D$5:$D$72,CLUBS!$B33,'MI H'!$L$5:$L$72)+SUMIF('CA F'!$D$5:$D$72,CLUBS!$B33,'CA F'!$L$5:$L$72)+SUMIF('CA H'!$D$5:$D$72,CLUBS!$B33,'CA H'!$L$5:$L$72)+SUMIF('JU F'!$D$5:$D$72,CLUBS!$B33,'JU F'!$L$5:$L$72)+SUMIF('JU H'!$D$5:$D$72,CLUBS!$B33,'JU H'!$L$5:$L$72)</f>
        <v>0</v>
      </c>
      <c r="K33" s="26">
        <f>COUNTIFS('MP F'!$D$5:$D$72,CLUBS!$B33,'MP F'!$M$5:$M$72,"&gt;0")+COUNTIFS('MP H'!$D$5:$D$72,CLUBS!$B33,'MP H'!$M$5:$M$72,"&gt;0")+COUNTIFS('PO F'!$D$5:$D$72,CLUBS!$B33,'PO F'!$M$5:$M$72,"&gt;0")+COUNTIFS('PO H'!$D$5:$D$72,CLUBS!$B33,'PO H'!$M$5:$M$72,"&gt;0")+COUNTIFS('PU F'!$D$5:$D$72,CLUBS!$B33,'PU F'!$M$5:$M$72,"&gt;0")+COUNTIFS('PU H'!$D$5:$D$72,CLUBS!$B33,'PU H'!$M$5:$M$72,"&gt;0")+COUNTIFS('BE F'!$D$5:$D$72,CLUBS!$B33,'BE F'!$M$5:$M$72,"&gt;0")+COUNTIFS('BE H'!$D$5:$D$72,CLUBS!$B33,'BE H'!$M$5:$M$72,"&gt;0")+COUNTIFS('MI F'!$D$5:$D$72,CLUBS!$B33,'MI F'!$M$5:$M$72,"&gt;0")+COUNTIFS('MI H'!$D$5:$D$72,CLUBS!$B33,'MI H'!$M$5:$M$72,"&gt;0")+COUNTIFS('CA F'!$D$5:$D$72,CLUBS!$B33,'CA F'!$M$5:$M$72,"&gt;0")+COUNTIFS('CA H'!$D$5:$D$72,CLUBS!$B33,'CA H'!$M$5:$M$72,"&gt;0")+COUNTIFS('JU F'!$D$5:$D$72,CLUBS!$B33,'JU F'!$M$5:$M$72,"&gt;0")+COUNTIFS('JU H'!$D$5:$D$72,CLUBS!$B33,'JU H'!$M$5:$M$72,"&gt;0")</f>
        <v>0</v>
      </c>
      <c r="L33" s="26">
        <f>SUMIF('MP F'!$D$5:$D$72,CLUBS!$B33,'MP F'!$N$5:$N$72)+SUMIF('MP H'!$D$5:$D$72,CLUBS!$B33,'MP H'!$N$5:$N$72)+SUMIF('PO F'!$D$5:$D$72,CLUBS!$B33,'PO F'!$N$5:$N$72)+SUMIF('PO H'!$D$5:$D$72,CLUBS!$B33,'PO H'!$N$5:$N$72)+SUMIF('PU F'!$D$5:$D$72,CLUBS!$B33,'PU F'!$N$5:$N$72)+SUMIF('PU H'!$D$5:$D$72,CLUBS!$B33,'PU H'!$N$5:$N$72)+SUMIF('BE F'!$D$5:$D$72,CLUBS!$B33,'BE F'!$N$5:$N$72)+SUMIF('BE H'!$D$5:$D$72,CLUBS!$B33,'BE H'!$N$5:$N$72)+SUMIF('MI F'!$D$5:$D$72,CLUBS!$B33,'MI F'!$N$5:$N$72)+SUMIF('MI H'!$D$5:$D$72,CLUBS!$B33,'MI H'!$N$5:$N$72)+SUMIF('CA F'!$D$5:$D$72,CLUBS!$B33,'CA F'!$N$5:$N$72)+SUMIF('CA H'!$D$5:$D$72,CLUBS!$B33,'CA H'!$N$5:$N$72)+SUMIF('JU F'!$D$5:$D$72,CLUBS!$B33,'JU F'!$N$5:$N$72)+SUMIF('JU H'!$D$5:$D$72,CLUBS!$B33,'JU H'!$N$5:$N$72)</f>
        <v>0</v>
      </c>
      <c r="M33" s="68">
        <f>COUNTIFS('MP F'!$D$5:$D$72,CLUBS!$B33,'MP F'!$O$5:$O$72,"&gt;0")+COUNTIFS('MP H'!$D$5:$D$72,CLUBS!$B33,'MP H'!$O$5:$O$72,"&gt;0")+COUNTIFS('PO F'!$D$5:$D$72,CLUBS!$B33,'PO F'!$O$5:$O$72,"&gt;0")+COUNTIFS('PO H'!$D$5:$D$72,CLUBS!$B33,'PO H'!$O$5:$O$72,"&gt;0")+COUNTIFS('PU F'!$D$5:$D$72,CLUBS!$B33,'PU F'!$O$5:$O$72,"&gt;0")+COUNTIFS('PU H'!$D$5:$D$72,CLUBS!$B33,'PU H'!$O$5:$O$72,"&gt;0")+COUNTIFS('BE F'!$D$5:$D$72,CLUBS!$B33,'BE F'!$O$5:$O$72,"&gt;0")+COUNTIFS('BE H'!$D$5:$D$72,CLUBS!$B33,'BE H'!$O$5:$O$72,"&gt;0")+COUNTIFS('MI F'!$D$5:$D$72,CLUBS!$B33,'MI F'!$O$5:$O$72,"&gt;0")+COUNTIFS('MI H'!$D$5:$D$72,CLUBS!$B33,'MI H'!$O$5:$O$72,"&gt;0")+COUNTIFS('CA F'!$D$5:$D$72,CLUBS!$B33,'CA F'!$O$5:$O$72,"&gt;0")+COUNTIFS('CA H'!$D$5:$D$72,CLUBS!$B33,'CA H'!$O$5:$O$72,"&gt;0")+COUNTIFS('JU F'!$D$5:$D$72,CLUBS!$B33,'JU F'!$O$5:$O$72,"&gt;0")+COUNTIFS('JU H'!$D$5:$D$72,CLUBS!$B33,'JU H'!$O$5:$O$72,"&gt;0")</f>
        <v>0</v>
      </c>
      <c r="N33" s="68">
        <f>SUMIF('MP F'!$D$5:$D$72,CLUBS!$B33,'MP F'!$P$5:$P$72)+SUMIF('MP H'!$D$5:$D$72,CLUBS!$B33,'MP H'!$P$5:$P$72)+SUMIF('PO F'!$D$5:$D$72,CLUBS!$B33,'PO F'!$P$5:$P$72)+SUMIF('PO H'!$D$5:$D$72,CLUBS!$B33,'PO H'!$P$5:$P$72)+SUMIF('PU F'!$D$5:$D$72,CLUBS!$B33,'PU F'!$P$5:$P$72)+SUMIF('PU H'!$D$5:$D$72,CLUBS!$B33,'PU H'!$P$5:$P$72)+SUMIF('BE F'!$D$5:$D$72,CLUBS!$B33,'BE F'!$P$5:$P$72)+SUMIF('BE H'!$D$5:$D$72,CLUBS!$B33,'BE H'!$P$5:$P$72)+SUMIF('MI F'!$D$5:$D$72,CLUBS!$B33,'MI F'!$P$5:$P$72)+SUMIF('MI H'!$D$5:$D$72,CLUBS!$B33,'MI H'!$P$5:$P$72)+SUMIF('CA F'!$D$5:$D$72,CLUBS!$B33,'CA F'!$P$5:$P$72)+SUMIF('CA H'!$D$5:$D$72,CLUBS!$B33,'CA H'!$P$5:$P$72)+SUMIF('JU F'!$D$5:$D$72,CLUBS!$B33,'JU F'!$P$5:$P$72)+SUMIF('JU H'!$D$5:$D$72,CLUBS!$B33,'JU H'!$P$5:$P$72)</f>
        <v>0</v>
      </c>
      <c r="O33" s="26">
        <f>COUNTIFS('MP F'!$D$5:$D$72,CLUBS!$B33,'MP F'!$Q$5:$Q$72,"&gt;0")+COUNTIFS('MP H'!$D$5:$D$72,CLUBS!$B33,'MP H'!$Q$5:$Q$72,"&gt;0")+COUNTIFS('PO F'!$D$5:$D$72,CLUBS!$B33,'PO F'!$Q$5:$Q$72,"&gt;0")+COUNTIFS('PO H'!$D$5:$D$72,CLUBS!$B33,'PO H'!$Q$5:$Q$72,"&gt;0")+COUNTIFS('PU F'!$D$5:$D$72,CLUBS!$B33,'PU F'!$Q$5:$Q$72,"&gt;0")+COUNTIFS('PU H'!$D$5:$D$72,CLUBS!$B33,'PU H'!$Q$5:$Q$72,"&gt;0")+COUNTIFS('BE F'!$D$5:$D$72,CLUBS!$B33,'BE F'!$Q$5:$Q$72,"&gt;0")+COUNTIFS('BE H'!$D$5:$D$72,CLUBS!$B33,'BE H'!$Q$5:$Q$72,"&gt;0")+COUNTIFS('MI F'!$D$5:$D$72,CLUBS!$B33,'MI F'!$Q$5:$Q$72,"&gt;0")+COUNTIFS('MI H'!$D$5:$D$72,CLUBS!$B33,'MI H'!$Q$5:$Q$72,"&gt;0")+COUNTIFS('CA F'!$D$5:$D$72,CLUBS!$B33,'CA F'!$Q$5:$Q$72,"&gt;0")+COUNTIFS('CA H'!$D$5:$D$72,CLUBS!$B33,'CA H'!$Q$5:$Q$72,"&gt;0")+COUNTIFS('JU F'!$D$5:$D$72,CLUBS!$B33,'JU F'!$Q$5:$Q$72,"&gt;0")+COUNTIFS('JU H'!$D$5:$D$72,CLUBS!$B33,'JU H'!$Q$5:$Q$72,"&gt;0")</f>
        <v>0</v>
      </c>
      <c r="P33" s="26">
        <f>SUMIF('MP F'!$D$5:$D$72,CLUBS!$B33,'MP F'!$R$5:$R$72)+SUMIF('MP H'!$D$5:$D$72,CLUBS!$B33,'MP H'!$R$5:$R$72)+SUMIF('PO F'!$D$5:$D$72,CLUBS!$B33,'PO F'!$R$5:$R$72)+SUMIF('PO H'!$D$5:$D$72,CLUBS!$B33,'PO H'!$R$5:$R$72)+SUMIF('PU F'!$D$5:$D$72,CLUBS!$B33,'PU F'!$R$5:$R$72)+SUMIF('PU H'!$D$5:$D$72,CLUBS!$B33,'PU H'!$R$5:$R$72)+SUMIF('BE F'!$D$5:$D$72,CLUBS!$B33,'BE F'!$R$5:$R$72)+SUMIF('BE H'!$D$5:$D$72,CLUBS!$B33,'BE H'!$R$5:$R$72)+SUMIF('MI F'!$D$5:$D$72,CLUBS!$B33,'MI F'!$R$5:$R$72)+SUMIF('MI H'!$D$5:$D$72,CLUBS!$B33,'MI H'!$R$5:$R$72)+SUMIF('CA F'!$D$5:$D$72,CLUBS!$B33,'CA F'!$R$5:$R$72)+SUMIF('CA H'!$D$5:$D$72,CLUBS!$B33,'CA H'!$R$5:$R$72)+SUMIF('JU F'!$D$5:$D$72,CLUBS!$B33,'JU F'!$R$5:$R$72)+SUMIF('JU H'!$D$5:$D$72,CLUBS!$B33,'JU H'!$R$5:$R$72)</f>
        <v>0</v>
      </c>
      <c r="Q33" s="68">
        <f>COUNTIFS('MP F'!$D$5:$D$72,CLUBS!$B33,'MP F'!$S$5:$S$72,"&gt;0")+COUNTIFS('MP H'!$D$5:$D$72,CLUBS!$B33,'MP H'!$S$5:$S$72,"&gt;0")+COUNTIFS('PO F'!$D$5:$D$72,CLUBS!$B33,'PO F'!$S$5:$S$72,"&gt;0")+COUNTIFS('PO H'!$D$5:$D$72,CLUBS!$B33,'PO H'!$S$5:$S$72,"&gt;0")+COUNTIFS('PU F'!$D$5:$D$72,CLUBS!$B33,'PU F'!$S$5:$S$72,"&gt;0")+COUNTIFS('PU H'!$D$5:$D$72,CLUBS!$B33,'PU H'!$S$5:$S$72,"&gt;0")+COUNTIFS('BE F'!$D$5:$D$72,CLUBS!$B33,'BE F'!$S$5:$S$72,"&gt;0")+COUNTIFS('BE H'!$D$5:$D$72,CLUBS!$B33,'BE H'!$S$5:$S$72,"&gt;0")+COUNTIFS('MI F'!$D$5:$D$72,CLUBS!$B33,'MI F'!$S$5:$S$72,"&gt;0")+COUNTIFS('MI H'!$D$5:$D$72,CLUBS!$B33,'MI H'!$S$5:$S$72,"&gt;0")+COUNTIFS('CA F'!$D$5:$D$72,CLUBS!$B33,'CA F'!$S$5:$S$72,"&gt;0")+COUNTIFS('CA H'!$D$5:$D$72,CLUBS!$B33,'CA H'!$S$5:$S$72,"&gt;0")+COUNTIFS('JU F'!$D$5:$D$72,CLUBS!$B33,'JU F'!$S$5:$S$72,"&gt;0")+COUNTIFS('JU H'!$D$5:$D$72,CLUBS!$B33,'JU H'!$S$5:$S$72,"&gt;0")</f>
        <v>0</v>
      </c>
      <c r="R33" s="68">
        <f>SUMIF('MP F'!$D$5:$D$72,CLUBS!$B33,'MP F'!$T$5:$T$72)+SUMIF('MP H'!$D$5:$D$72,CLUBS!$B33,'MP H'!$T$5:$T$72)+SUMIF('PO F'!$D$5:$D$72,CLUBS!$B33,'PO F'!$T$5:$T$72)+SUMIF('PO H'!$D$5:$D$72,CLUBS!$B33,'PO H'!$T$5:$T$72)+SUMIF('PU F'!$D$5:$D$72,CLUBS!$B33,'PU F'!$T$5:$T$72)+SUMIF('PU H'!$D$5:$D$72,CLUBS!$B33,'PU H'!$T$5:$T$72)+SUMIF('BE F'!$D$5:$D$72,CLUBS!$B33,'BE F'!$T$5:$T$72)+SUMIF('BE H'!$D$5:$D$72,CLUBS!$B33,'BE H'!$T$5:$T$72)+SUMIF('MI F'!$D$5:$D$72,CLUBS!$B33,'MI F'!$T$5:$T$72)+SUMIF('MI H'!$D$5:$D$72,CLUBS!$B33,'MI H'!$T$5:$T$72)+SUMIF('CA F'!$D$5:$D$72,CLUBS!$B33,'CA F'!$T$5:$T$72)+SUMIF('CA H'!$D$5:$D$72,CLUBS!$B33,'CA H'!$T$5:$T$72)+SUMIF('JU F'!$D$5:$D$72,CLUBS!$B33,'JU F'!$T$5:$T$72)+SUMIF('JU H'!$D$5:$D$72,CLUBS!$B33,'JU H'!$T$5:$T$72)</f>
        <v>0</v>
      </c>
      <c r="S33" s="26">
        <f>COUNTIFS('MP F'!$D$5:$D$72,CLUBS!$B33,'MP F'!$U$5:$U$72,"&gt;0")+COUNTIFS('MP H'!$D$5:$D$72,CLUBS!$B33,'MP H'!$U$5:$U$72,"&gt;0")+COUNTIFS('PO F'!$D$5:$D$72,CLUBS!$B33,'PO F'!$U$5:$U$72,"&gt;0")+COUNTIFS('PO H'!$D$5:$D$72,CLUBS!$B33,'PO H'!$U$5:$U$72,"&gt;0")+COUNTIFS('PU F'!$D$5:$D$72,CLUBS!$B33,'PU F'!$U$5:$U$72,"&gt;0")+COUNTIFS('PU H'!$D$5:$D$72,CLUBS!$B33,'PU H'!$U$5:$U$72,"&gt;0")+COUNTIFS('BE F'!$D$5:$D$72,CLUBS!$B33,'BE F'!$U$5:$U$72,"&gt;0")+COUNTIFS('BE H'!$D$5:$D$72,CLUBS!$B33,'BE H'!$U$5:$U$72,"&gt;0")+COUNTIFS('MI F'!$D$5:$D$72,CLUBS!$B33,'MI F'!$U$5:$U$72,"&gt;0")+COUNTIFS('MI H'!$D$5:$D$72,CLUBS!$B33,'MI H'!$U$5:$U$72,"&gt;0")+COUNTIFS('CA F'!$D$5:$D$72,CLUBS!$B33,'CA F'!$U$5:$U$72,"&gt;0")+COUNTIFS('CA H'!$D$5:$D$72,CLUBS!$B33,'CA H'!$U$5:$U$72,"&gt;0")+COUNTIFS('JU F'!$D$5:$D$72,CLUBS!$B33,'JU F'!$U$5:$U$72,"&gt;0")+COUNTIFS('JU H'!$D$5:$D$72,CLUBS!$B33,'JU H'!$U$5:$U$72,"&gt;0")</f>
        <v>0</v>
      </c>
      <c r="T33" s="26">
        <f>SUMIF('MP F'!$D$5:$D$72,CLUBS!$B33,'MP F'!$V$5:$V$72)+SUMIF('MP H'!$D$5:$D$72,CLUBS!$B33,'MP H'!$V$5:$V$72)+SUMIF('PO F'!$D$5:$D$72,CLUBS!$B33,'PO F'!$V$5:$V$72)+SUMIF('PO H'!$D$5:$D$72,CLUBS!$B33,'PO H'!$V$5:$V$72)+SUMIF('PU F'!$D$5:$D$72,CLUBS!$B33,'PU F'!$V$5:$V$72)+SUMIF('PU H'!$D$5:$D$72,CLUBS!$B33,'PU H'!$V$5:$V$72)+SUMIF('BE F'!$D$5:$D$72,CLUBS!$B33,'BE F'!$V$5:$V$72)+SUMIF('BE H'!$D$5:$D$72,CLUBS!$B33,'BE H'!$V$5:$V$72)+SUMIF('MI F'!$D$5:$D$72,CLUBS!$B33,'MI F'!$V$5:$V$72)+SUMIF('MI H'!$D$5:$D$72,CLUBS!$B33,'MI H'!$V$5:$V$72)+SUMIF('CA F'!$D$5:$D$72,CLUBS!$B33,'CA F'!$V$5:$V$72)+SUMIF('CA H'!$D$5:$D$72,CLUBS!$B33,'CA H'!$V$5:$V$72)+SUMIF('JU F'!$D$5:$D$72,CLUBS!$B33,'JU F'!$V$5:$V$72)+SUMIF('JU H'!$D$5:$D$72,CLUBS!$B33,'JU H'!$V$5:$V$72)</f>
        <v>0</v>
      </c>
      <c r="U33" s="68">
        <f>COUNTIFS('MP F'!$D$5:$D$72,CLUBS!$B33,'MP F'!$W$5:$W$72,"&gt;0")+COUNTIFS('MP H'!$D$5:$D$72,CLUBS!$B33,'MP H'!$W$5:$W$72,"&gt;0")+COUNTIFS('PO F'!$D$5:$D$72,CLUBS!$B33,'PO F'!$W$5:$W$72,"&gt;0")+COUNTIFS('PO H'!$D$5:$D$72,CLUBS!$B33,'PO H'!$W$5:$W$72,"&gt;0")+COUNTIFS('PU F'!$D$5:$D$72,CLUBS!$B33,'PU F'!$W$5:$W$72,"&gt;0")+COUNTIFS('PU H'!$D$5:$D$72,CLUBS!$B33,'PU H'!$W$5:$W$72,"&gt;0")+COUNTIFS('BE F'!$D$5:$D$72,CLUBS!$B33,'BE F'!$W$5:$W$72,"&gt;0")+COUNTIFS('BE H'!$D$5:$D$72,CLUBS!$B33,'BE H'!$W$5:$W$72,"&gt;0")+COUNTIFS('MI F'!$D$5:$D$72,CLUBS!$B33,'MI F'!$W$5:$W$72,"&gt;0")+COUNTIFS('MI H'!$D$5:$D$72,CLUBS!$B33,'MI H'!$W$5:$W$72,"&gt;0")+COUNTIFS('CA F'!$D$5:$D$72,CLUBS!$B33,'CA F'!$W$5:$W$72,"&gt;0")+COUNTIFS('CA H'!$D$5:$D$72,CLUBS!$B33,'CA H'!$W$5:$W$72,"&gt;0")+COUNTIFS('JU F'!$D$5:$D$72,CLUBS!$B33,'JU F'!$W$5:$W$72,"&gt;0")+COUNTIFS('JU H'!$D$5:$D$72,CLUBS!$B33,'JU H'!$W$5:$W$72,"&gt;0")</f>
        <v>0</v>
      </c>
      <c r="V33" s="68">
        <f>SUMIF('MP F'!$D$5:$D$72,CLUBS!$B33,'MP F'!$X$5:$X$72)+SUMIF('MP H'!$D$5:$D$72,CLUBS!$B33,'MP H'!$X$5:$X$72)+SUMIF('PO F'!$D$5:$D$72,CLUBS!$B33,'PO F'!$X$5:$X$72)+SUMIF('PO H'!$D$5:$D$72,CLUBS!$B33,'PO H'!$X$5:$X$72)+SUMIF('PU F'!$D$5:$D$72,CLUBS!$B33,'PU F'!$X$5:$X$72)+SUMIF('PU H'!$D$5:$D$72,CLUBS!$B33,'PU H'!$X$5:$X$72)+SUMIF('BE F'!$D$5:$D$72,CLUBS!$B33,'BE F'!$X$5:$X$72)+SUMIF('BE H'!$D$5:$D$72,CLUBS!$B33,'BE H'!$X$5:$X$72)+SUMIF('MI F'!$D$5:$D$72,CLUBS!$B33,'MI F'!$X$5:$X$72)+SUMIF('MI H'!$D$5:$D$72,CLUBS!$B33,'MI H'!$X$5:$X$72)+SUMIF('CA F'!$D$5:$D$72,CLUBS!$B33,'CA F'!$X$5:$X$72)+SUMIF('CA H'!$D$5:$D$72,CLUBS!$B33,'CA H'!$X$5:$X$72)+SUMIF('JU F'!$D$5:$D$72,CLUBS!$B33,'JU F'!$X$5:$X$72)+SUMIF('JU H'!$D$5:$D$72,CLUBS!$B33,'JU H'!$X$5:$X$72)</f>
        <v>0</v>
      </c>
      <c r="W33" s="26">
        <f>COUNTIFS('MP F'!$D$5:$D$72,CLUBS!$B33,'MP F'!$Y$5:$Y$72,"&gt;0")+COUNTIFS('MP H'!$D$5:$D$72,CLUBS!$B33,'MP H'!$Y$5:$Y$72,"&gt;0")+COUNTIFS('PO F'!$D$5:$D$72,CLUBS!$B33,'PO F'!$Y$5:$Y$72,"&gt;0")+COUNTIFS('PO H'!$D$5:$D$72,CLUBS!$B33,'PO H'!$Y$5:$Y$72,"&gt;0")+COUNTIFS('PU F'!$D$5:$D$72,CLUBS!$B33,'PU F'!$Y$5:$Y$72,"&gt;0")+COUNTIFS('PU H'!$D$5:$D$72,CLUBS!$B33,'PU H'!$Y$5:$Y$72,"&gt;0")+COUNTIFS('BE F'!$D$5:$D$72,CLUBS!$B33,'BE F'!$Y$5:$Y$72,"&gt;0")+COUNTIFS('BE H'!$D$5:$D$72,CLUBS!$B33,'BE H'!$Y$5:$Y$72,"&gt;0")+COUNTIFS('MI F'!$D$5:$D$72,CLUBS!$B33,'MI F'!$Y$5:$Y$72,"&gt;0")+COUNTIFS('MI H'!$D$5:$D$72,CLUBS!$B33,'MI H'!$Y$5:$Y$72,"&gt;0")+COUNTIFS('CA F'!$D$5:$D$72,CLUBS!$B33,'CA F'!$Y$5:$Y$72,"&gt;0")+COUNTIFS('CA H'!$D$5:$D$72,CLUBS!$B33,'CA H'!$Y$5:$Y$72,"&gt;0")+COUNTIFS('JU F'!$D$5:$D$72,CLUBS!$B33,'JU F'!$Y$5:$Y$72,"&gt;0")+COUNTIFS('JU H'!$D$5:$D$72,CLUBS!$B33,'JU H'!$Y$5:$Y$72,"&gt;0")</f>
        <v>0</v>
      </c>
      <c r="X33" s="26">
        <f>SUMIF('MP F'!$D$5:$D$72,CLUBS!$B33,'MP F'!$Z$5:$Z$72)+SUMIF('MP H'!$D$5:$D$72,CLUBS!$B33,'MP H'!$Z$5:$Z$72)+SUMIF('PO F'!$D$5:$D$72,CLUBS!$B33,'PO F'!$Z$5:$Z$72)+SUMIF('PO H'!$D$5:$D$72,CLUBS!$B33,'PO H'!$Z$5:$Z$72)+SUMIF('PU F'!$D$5:$D$72,CLUBS!$B33,'PU F'!$Z$5:$Z$72)+SUMIF('PU H'!$D$5:$D$72,CLUBS!$B33,'PU H'!$Z$5:$Z$72)+SUMIF('BE F'!$D$5:$D$72,CLUBS!$B33,'BE F'!$Z$5:$Z$72)+SUMIF('BE H'!$D$5:$D$72,CLUBS!$B33,'BE H'!$Z$5:$Z$72)+SUMIF('MI F'!$D$5:$D$72,CLUBS!$B33,'MI F'!$Z$5:$Z$72)+SUMIF('MI H'!$D$5:$D$72,CLUBS!$B33,'MI H'!$Z$5:$Z$72)+SUMIF('CA F'!$D$5:$D$72,CLUBS!$B33,'CA F'!$Z$5:$Z$72)+SUMIF('CA H'!$D$5:$D$72,CLUBS!$B33,'CA H'!$Z$5:$Z$72)+SUMIF('JU F'!$D$5:$D$72,CLUBS!$B33,'JU F'!$Z$5:$Z$72)+SUMIF('JU H'!$D$5:$D$72,CLUBS!$B33,'JU H'!$Z$5:$Z$72)</f>
        <v>0</v>
      </c>
      <c r="Y33" s="26">
        <f>COUNTIFS('MP F'!$D$5:$D$72,CLUBS!$B33,'MP F'!$AA$5:$AA$72,"&gt;0")+COUNTIFS('MP H'!$D$5:$D$72,CLUBS!$B33,'MP H'!$AA$5:$AA$72,"&gt;0")+COUNTIFS('PO F'!$D$5:$D$72,CLUBS!$B33,'PO F'!$AA$5:$AA$72,"&gt;0")+COUNTIFS('PO H'!$D$5:$D$72,CLUBS!$B33,'PO H'!$AA$5:$AA$72,"&gt;0")+COUNTIFS('PU F'!$D$5:$D$72,CLUBS!$B33,'PU F'!$AA$5:$AA$72,"&gt;0")+COUNTIFS('PU H'!$D$5:$D$72,CLUBS!$B33,'PU H'!$AA$5:$AA$72,"&gt;0")+COUNTIFS('BE F'!$D$5:$D$72,CLUBS!$B33,'BE F'!$AA$5:$AA$72,"&gt;0")+COUNTIFS('BE H'!$D$5:$D$72,CLUBS!$B33,'BE H'!$AA$5:$AA$72,"&gt;0")+COUNTIFS('MI F'!$D$5:$D$72,CLUBS!$B33,'MI F'!$AA$5:$AA$72,"&gt;0")+COUNTIFS('MI H'!$D$5:$D$72,CLUBS!$B33,'MI H'!$AA$5:$AA$72,"&gt;0")+COUNTIFS('CA F'!$D$5:$D$72,CLUBS!$B33,'CA F'!$AA$5:$AA$72,"&gt;0")+COUNTIFS('CA H'!$D$5:$D$72,CLUBS!$B33,'CA H'!$AA$5:$AA$72,"&gt;0")+COUNTIFS('JU F'!$D$5:$D$72,CLUBS!$B33,'JU F'!$AA$5:$AA$72,"&gt;0")+COUNTIFS('JU H'!$D$5:$D$72,CLUBS!$B33,'JU H'!$AA$5:$AA$72,"&gt;0")</f>
        <v>0</v>
      </c>
      <c r="Z33" s="26">
        <f>SUMIF('MP F'!$D$5:$D$72,CLUBS!$B33,'MP F'!$AB$5:$AB$72)+SUMIF('MP H'!$D$5:$D$72,CLUBS!$B33,'MP H'!$AB$5:$AB$72)+SUMIF('PO F'!$D$5:$D$72,CLUBS!$B33,'PO F'!$AB$5:$AB$72)+SUMIF('PO H'!$D$5:$D$72,CLUBS!$B33,'PO H'!$AB$5:$AB$72)+SUMIF('PU F'!$D$5:$D$72,CLUBS!$B33,'PU F'!$AB$5:$AB$72)+SUMIF('PU H'!$D$5:$D$72,CLUBS!$B33,'PU H'!$AB$5:$AB$72)+SUMIF('BE F'!$D$5:$D$72,CLUBS!$B33,'BE F'!$AB$5:$AB$72)+SUMIF('BE H'!$D$5:$D$72,CLUBS!$B33,'BE H'!$AB$5:$AB$72)+SUMIF('MI F'!$D$5:$D$72,CLUBS!$B33,'MI F'!$AB$5:$AB$72)+SUMIF('MI H'!$D$5:$D$72,CLUBS!$B33,'MI H'!$AB$5:$AB$72)+SUMIF('CA F'!$D$5:$D$72,CLUBS!$B33,'CA F'!$AB$5:$AB$72)+SUMIF('CA H'!$D$5:$D$72,CLUBS!$B33,'CA H'!$AB$5:$AB$72)+SUMIF('JU F'!$D$5:$D$72,CLUBS!$B33,'JU F'!$AB$5:$AB$72)+SUMIF('JU H'!$D$5:$D$72,CLUBS!$B33,'JU H'!$AB$5:$AB$72)</f>
        <v>0</v>
      </c>
      <c r="AA33" s="26">
        <f>COUNTIFS('MP F'!$D$5:$D$72,CLUBS!$B33,'MP F'!$AC$5:$AC$72,"&gt;0")+COUNTIFS('MP H'!$D$5:$D$72,CLUBS!$B33,'MP H'!$AC$5:$AC$72,"&gt;0")+COUNTIFS('PO F'!$D$5:$D$72,CLUBS!$B33,'PO F'!$AC$5:$AC$72,"&gt;0")+COUNTIFS('PO H'!$D$5:$D$72,CLUBS!$B33,'PO H'!$AC$5:$AC$72,"&gt;0")+COUNTIFS('PU F'!$D$5:$D$72,CLUBS!$B33,'PU F'!$AC$5:$AC$72,"&gt;0")+COUNTIFS('PU H'!$D$5:$D$72,CLUBS!$B33,'PU H'!$AC$5:$AC$72,"&gt;0")+COUNTIFS('BE F'!$D$5:$D$72,CLUBS!$B33,'BE F'!$AC$5:$AC$72,"&gt;0")+COUNTIFS('BE H'!$D$5:$D$72,CLUBS!$B33,'BE H'!$AC$5:$AC$72,"&gt;0")+COUNTIFS('MI F'!$D$5:$D$72,CLUBS!$B33,'MI F'!$AC$5:$AC$72,"&gt;0")+COUNTIFS('MI H'!$D$5:$D$72,CLUBS!$B33,'MI H'!$AC$5:$AC$72,"&gt;0")+COUNTIFS('CA F'!$D$5:$D$72,CLUBS!$B33,'CA F'!$AC$5:$AC$72,"&gt;0")+COUNTIFS('CA H'!$D$5:$D$72,CLUBS!$B33,'CA H'!$AC$5:$AC$72,"&gt;0")+COUNTIFS('JU F'!$D$5:$D$72,CLUBS!$B33,'JU F'!$AC$5:$AC$72,"&gt;0")+COUNTIFS('JU H'!$D$5:$D$72,CLUBS!$B33,'JU H'!$AC$5:$AC$72,"&gt;0")</f>
        <v>0</v>
      </c>
      <c r="AB33" s="26">
        <f>SUMIF('MP F'!$D$5:$D$72,CLUBS!$B33,'MP F'!$AD$5:$AD$72)+SUMIF('MP H'!$D$5:$D$72,CLUBS!$B33,'MP H'!$AD$5:$AD$72)+SUMIF('PO F'!$D$5:$D$72,CLUBS!$B33,'PO F'!$AD$5:$AD$72)+SUMIF('PO H'!$D$5:$D$72,CLUBS!$B33,'PO H'!$AD$5:$AD$72)+SUMIF('PU F'!$D$5:$D$72,CLUBS!$B33,'PU F'!$AD$5:$AD$72)+SUMIF('PU H'!$D$5:$D$72,CLUBS!$B33,'PU H'!$AD$5:$AD$72)+SUMIF('BE F'!$D$5:$D$72,CLUBS!$B33,'BE F'!$AD$5:$AD$72)+SUMIF('BE H'!$D$5:$D$72,CLUBS!$B33,'BE H'!$AD$5:$AD$72)+SUMIF('MI F'!$D$5:$D$72,CLUBS!$B33,'MI F'!$AD$5:$AD$72)+SUMIF('MI H'!$D$5:$D$72,CLUBS!$B33,'MI H'!$AD$5:$AD$72)+SUMIF('CA F'!$D$5:$D$72,CLUBS!$B33,'CA F'!$AD$5:$AD$72)+SUMIF('CA H'!$D$5:$D$72,CLUBS!$B33,'CA H'!$AD$5:$AD$72)+SUMIF('JU F'!$D$5:$D$72,CLUBS!$B33,'JU F'!$AD$5:$AD$72)+SUMIF('JU H'!$D$5:$D$72,CLUBS!$B33,'JU H'!$AD$5:$AD$72)</f>
        <v>0</v>
      </c>
      <c r="AC33" s="26">
        <f>COUNTIFS('MP F'!$D$5:$D$72,CLUBS!$B33,'MP F'!$AE$5:$AE$72,"&gt;0")+COUNTIFS('MP H'!$D$5:$D$72,CLUBS!$B33,'MP H'!$AE$5:$AE$72,"&gt;0")+COUNTIFS('PO F'!$D$5:$D$72,CLUBS!$B33,'PO F'!$AE$5:$AE$72,"&gt;0")+COUNTIFS('PO H'!$D$5:$D$72,CLUBS!$B33,'PO H'!$AE$5:$AE$72,"&gt;0")+COUNTIFS('PU F'!$D$5:$D$72,CLUBS!$B33,'PU F'!$AE$5:$AE$72,"&gt;0")+COUNTIFS('PU H'!$D$5:$D$72,CLUBS!$B33,'PU H'!$AE$5:$AE$72,"&gt;0")+COUNTIFS('BE F'!$D$5:$D$72,CLUBS!$B33,'BE F'!$AE$5:$AE$72,"&gt;0")+COUNTIFS('BE H'!$D$5:$D$72,CLUBS!$B33,'BE H'!$AE$5:$AE$72,"&gt;0")+COUNTIFS('MI F'!$D$5:$D$72,CLUBS!$B33,'MI F'!$AE$5:$AE$72,"&gt;0")+COUNTIFS('MI H'!$D$5:$D$72,CLUBS!$B33,'MI H'!$AE$5:$AE$72,"&gt;0")+COUNTIFS('CA F'!$D$5:$D$72,CLUBS!$B33,'CA F'!$AE$5:$AE$72,"&gt;0")+COUNTIFS('CA H'!$D$5:$D$72,CLUBS!$B33,'CA H'!$AE$5:$AE$72,"&gt;0")+COUNTIFS('JU F'!$D$5:$D$72,CLUBS!$B33,'JU F'!$AE$5:$AE$72,"&gt;0")+COUNTIFS('JU H'!$D$5:$D$72,CLUBS!$B33,'JU H'!$AE$5:$AE$72,"&gt;0")</f>
        <v>0</v>
      </c>
      <c r="AD33" s="26">
        <f>SUMIF('MP F'!$D$5:$D$72,CLUBS!$B33,'MP F'!$AF$5:$AF$72)+SUMIF('MP H'!$D$5:$D$72,CLUBS!$B33,'MP H'!$AF$5:$AF$72)+SUMIF('PO F'!$D$5:$D$72,CLUBS!$B33,'PO F'!$AF$5:$AF$72)+SUMIF('PO H'!$D$5:$D$72,CLUBS!$B33,'PO H'!$AF$5:$AF$72)+SUMIF('PU F'!$D$5:$D$72,CLUBS!$B33,'PU F'!$AF$5:$AF$72)+SUMIF('PU H'!$D$5:$D$72,CLUBS!$B33,'PU H'!$AF$5:$AF$72)+SUMIF('BE F'!$D$5:$D$72,CLUBS!$B33,'BE F'!$AF$5:$AF$72)+SUMIF('BE H'!$D$5:$D$72,CLUBS!$B33,'BE H'!$AF$5:$AF$72)+SUMIF('MI F'!$D$5:$D$72,CLUBS!$B33,'MI F'!$AF$5:$AF$72)+SUMIF('MI H'!$D$5:$D$72,CLUBS!$B33,'MI H'!$AF$5:$AF$72)+SUMIF('CA F'!$D$5:$D$72,CLUBS!$B33,'CA F'!$AF$5:$AF$72)+SUMIF('CA H'!$D$5:$D$72,CLUBS!$B33,'CA H'!$AF$5:$AF$72)+SUMIF('JU F'!$D$5:$D$72,CLUBS!$B33,'JU F'!$AF$5:$AF$72)+SUMIF('JU H'!$D$5:$D$72,CLUBS!$B33,'JU H'!$AF$5:$AF$72)</f>
        <v>0</v>
      </c>
      <c r="AE33" s="26">
        <f>COUNTIFS('MP F'!$D$5:$D$72,CLUBS!$B33,'MP F'!$AG$5:$AG$72,"&gt;0")+COUNTIFS('MP H'!$D$5:$D$72,CLUBS!$B33,'MP H'!$AG$5:$AG$72,"&gt;0")+COUNTIFS('PO F'!$D$5:$D$72,CLUBS!$B33,'PO F'!$AG$5:$AG$72,"&gt;0")+COUNTIFS('PO H'!$D$5:$D$72,CLUBS!$B33,'PO H'!$AG$5:$AG$72,"&gt;0")+COUNTIFS('PU F'!$D$5:$D$72,CLUBS!$B33,'PU F'!$AG$5:$AG$72,"&gt;0")+COUNTIFS('PU H'!$D$5:$D$72,CLUBS!$B33,'PU H'!$AG$5:$AG$72,"&gt;0")+COUNTIFS('BE F'!$D$5:$D$72,CLUBS!$B33,'BE F'!$AG$5:$AG$72,"&gt;0")+COUNTIFS('BE H'!$D$5:$D$72,CLUBS!$B33,'BE H'!$AG$5:$AG$72,"&gt;0")+COUNTIFS('MI F'!$D$5:$D$72,CLUBS!$B33,'MI F'!$AG$5:$AG$72,"&gt;0")+COUNTIFS('MI H'!$D$5:$D$72,CLUBS!$B33,'MI H'!$AG$5:$AG$72,"&gt;0")+COUNTIFS('CA F'!$D$5:$D$72,CLUBS!$B33,'CA F'!$AG$5:$AG$72,"&gt;0")+COUNTIFS('CA H'!$D$5:$D$72,CLUBS!$B33,'CA H'!$AG$5:$AG$72,"&gt;0")+COUNTIFS('JU F'!$D$5:$D$72,CLUBS!$B33,'JU F'!$AG$5:$AG$72,"&gt;0")+COUNTIFS('JU H'!$D$5:$D$72,CLUBS!$B33,'JU H'!$AG$5:$AG$72,"&gt;0")</f>
        <v>0</v>
      </c>
      <c r="AF33" s="26">
        <f>SUMIF('MP F'!$D$5:$D$72,CLUBS!$B33,'MP F'!$AH$5:$AH$72)+SUMIF('MP H'!$D$5:$D$72,CLUBS!$B33,'MP H'!$AH$5:$AH$72)+SUMIF('PO F'!$D$5:$D$72,CLUBS!$B33,'PO F'!$AH$5:$AH$72)+SUMIF('PO H'!$D$5:$D$72,CLUBS!$B33,'PO H'!$AH$5:$AH$72)+SUMIF('PU F'!$D$5:$D$72,CLUBS!$B33,'PU F'!$AH$5:$AH$72)+SUMIF('PU H'!$D$5:$D$72,CLUBS!$B33,'PU H'!$AH$5:$AH$72)+SUMIF('BE F'!$D$5:$D$72,CLUBS!$B33,'BE F'!$AH$5:$AH$72)+SUMIF('BE H'!$D$5:$D$72,CLUBS!$B33,'BE H'!$AH$5:$AH$72)+SUMIF('MI F'!$D$5:$D$72,CLUBS!$B33,'MI F'!$AH$5:$AH$72)+SUMIF('MI H'!$D$5:$D$72,CLUBS!$B33,'MI H'!$AH$5:$AH$72)+SUMIF('CA F'!$D$5:$D$72,CLUBS!$B33,'CA F'!$AH$5:$AH$72)+SUMIF('CA H'!$D$5:$D$72,CLUBS!$B33,'CA H'!$AH$5:$AH$72)+SUMIF('JU F'!$D$5:$D$72,CLUBS!$B33,'JU F'!$AH$5:$AH$72)+SUMIF('JU H'!$D$5:$D$72,CLUBS!$B33,'JU H'!$AH$5:$AH$72)</f>
        <v>0</v>
      </c>
      <c r="AG33" s="16">
        <f t="shared" si="1"/>
        <v>0</v>
      </c>
      <c r="AH33" s="28">
        <f t="shared" si="2"/>
        <v>0</v>
      </c>
      <c r="AI33" s="29">
        <f t="shared" si="3"/>
        <v>0</v>
      </c>
      <c r="AJ33" s="14">
        <f>COUNTIF('Licenciés Jeunes 2023'!F:F,CLUBS!B33)</f>
        <v>0</v>
      </c>
      <c r="AK33" s="27">
        <f t="shared" si="4"/>
        <v>0</v>
      </c>
      <c r="AL33" s="22"/>
    </row>
    <row r="34" spans="1:42" ht="13.5">
      <c r="A34" s="34">
        <f t="shared" si="0"/>
        <v>15</v>
      </c>
      <c r="B34" s="64" t="s">
        <v>117</v>
      </c>
      <c r="C34" s="14">
        <f>COUNTIFS('MP F'!$D$5:$D$72,CLUBS!$B34,'MP F'!$E$5:$E$72,"&gt;0")+COUNTIFS('MP H'!$D$5:$D$72,CLUBS!$B34,'MP H'!$E$5:$E$72,"&gt;0")+COUNTIFS('PO F'!$D$5:$D$72,CLUBS!$B34,'PO F'!$E$5:$E$72,"&gt;0")+COUNTIFS('PO H'!$D$5:$D$72,CLUBS!$B34,'PO H'!$E$5:$E$72,"&gt;0")+COUNTIFS('PU F'!$D$5:$D$72,CLUBS!$B34,'PU F'!$E$5:$E$72,"&gt;0")+COUNTIFS('PU H'!$D$5:$D$72,CLUBS!$B34,'PU H'!$E$5:$E$72,"&gt;0")+COUNTIFS('BE F'!$D$5:$D$72,CLUBS!$B34,'BE F'!$E$5:$E$72,"&gt;0")+COUNTIFS('BE H'!$D$5:$D$72,CLUBS!$B34,'BE H'!$E$5:$E$72,"&gt;0")+COUNTIFS('MI F'!$D$5:$D$72,CLUBS!$B34,'MI F'!$E$5:$E$72,"&gt;0")+COUNTIFS('MI H'!$D$5:$D$72,CLUBS!$B34,'MI H'!$E$5:$E$72,"&gt;0")+COUNTIFS('CA F'!$D$5:$D$72,CLUBS!$B34,'CA F'!$E$5:$E$72,"&gt;0")+COUNTIFS('CA H'!$D$5:$D$72,CLUBS!$B34,'CA H'!$E$5:$E$72,"&gt;0")+COUNTIFS('JU F'!$D$5:$D$72,CLUBS!$B34,'JU F'!$E$5:$E$72,"&gt;0")+COUNTIFS('JU H'!$D$5:$D$72,CLUBS!$B34,'JU H'!$E$5:$E$72,"&gt;0")</f>
        <v>0</v>
      </c>
      <c r="D34" s="27">
        <f>SUMIF('MP F'!$D$5:$D$72,CLUBS!$B34,'MP F'!$F$5:$F$72)+SUMIF('MP H'!$D$5:$D$72,CLUBS!$B34,'MP H'!$F$5:$F$72)+SUMIF('PO F'!$D$5:$D$72,CLUBS!$B34,'PO F'!$F$5:$F$72)+SUMIF('PO H'!$D$5:$D$72,CLUBS!$B34,'PO H'!$F$5:$F$72)+SUMIF('PU F'!$D$5:$D$72,CLUBS!$B34,'PU F'!$F$5:$F$72)+SUMIF('PU H'!$D$5:$D$72,CLUBS!$B34,'PU H'!$F$5:$F$72)+SUMIF('BE F'!$D$5:$D$72,CLUBS!$B34,'BE F'!$F$5:$F$72)+SUMIF('BE H'!$D$5:$D$72,CLUBS!$B34,'BE H'!$F$5:$F$72)+SUMIF('MI F'!$D$5:$D$72,CLUBS!$B34,'MI F'!$F$5:$F$72)+SUMIF('MI H'!$D$5:$D$72,CLUBS!$B34,'MI H'!$F$5:$F$72)+SUMIF('CA F'!$D$5:$D$72,CLUBS!$B34,'CA F'!$F$5:$F$72)+SUMIF('CA H'!$D$5:$D$72,CLUBS!$B34,'CA H'!$F$5:$F$72)+SUMIF('JU F'!$D$5:$D$72,CLUBS!$B34,'JU F'!$F$5:$F$72)+SUMIF('JU H'!$D$5:$D$72,CLUBS!$B34,'JU H'!$F$5:$F$72)</f>
        <v>0</v>
      </c>
      <c r="E34" s="68">
        <f>COUNTIFS('MP F'!$D$5:$D$72,CLUBS!$B34,'MP F'!$G$5:$G$72,"&gt;0")+COUNTIFS('MP H'!$D$5:$D$72,CLUBS!$B34,'MP H'!$G$5:$G$72,"&gt;0")+COUNTIFS('PO F'!$D$5:$D$72,CLUBS!$B34,'PO F'!$G$5:$G$72,"&gt;0")+COUNTIFS('PO H'!$D$5:$D$72,CLUBS!$B34,'PO H'!$G$5:$G$72,"&gt;0")+COUNTIFS('PU F'!$D$5:$D$72,CLUBS!$B34,'PU F'!$G$5:$G$72,"&gt;0")+COUNTIFS('PU H'!$D$5:$D$72,CLUBS!$B34,'PU H'!$G$5:$G$72,"&gt;0")+COUNTIFS('BE F'!$D$5:$D$72,CLUBS!$B34,'BE F'!$G$5:$G$72,"&gt;0")+COUNTIFS('BE H'!$D$5:$D$72,CLUBS!$B34,'BE H'!$G$5:$G$72,"&gt;0")+COUNTIFS('MI F'!$D$5:$D$72,CLUBS!$B34,'MI F'!$G$5:$G$72,"&gt;0")+COUNTIFS('MI H'!$D$5:$D$72,CLUBS!$B34,'MI H'!$G$5:$G$72,"&gt;0")+COUNTIFS('CA F'!$D$5:$D$72,CLUBS!$B34,'CA F'!$G$5:$G$72,"&gt;0")+COUNTIFS('CA H'!$D$5:$D$72,CLUBS!$B34,'CA H'!$G$5:$G$72,"&gt;0")+COUNTIFS('JU F'!$D$5:$D$72,CLUBS!$B34,'JU F'!$G$5:$G$72,"&gt;0")+COUNTIFS('JU H'!$D$5:$D$72,CLUBS!$B34,'JU H'!$G$5:$G$72,"&gt;0")</f>
        <v>0</v>
      </c>
      <c r="F34" s="69">
        <f>SUMIF('MP F'!$D$5:$D$72,CLUBS!$B34,'MP F'!$H$5:$H$72)+SUMIF('MP H'!$D$5:$D$72,CLUBS!$B34,'MP H'!$H$5:$H$72)+SUMIF('PO F'!$D$5:$D$72,CLUBS!$B34,'PO F'!$H$5:$H$72)+SUMIF('PO H'!$D$5:$D$72,CLUBS!$B34,'PO H'!$H$5:$H$72)+SUMIF('PU F'!$D$5:$D$72,CLUBS!$B34,'PU F'!$H$5:$H$72)+SUMIF('PU H'!$D$5:$D$72,CLUBS!$B34,'PU H'!$H$5:$H$72)+SUMIF('BE F'!$D$5:$D$72,CLUBS!$B34,'BE F'!$H$5:$H$72)+SUMIF('BE H'!$D$5:$D$72,CLUBS!$B34,'BE H'!$H$5:$H$72)+SUMIF('MI F'!$D$5:$D$72,CLUBS!$B34,'MI F'!$H$5:$H$72)+SUMIF('MI H'!$D$5:$D$72,CLUBS!$B34,'MI H'!$H$5:$H$72)+SUMIF('CA F'!$D$5:$D$72,CLUBS!$B34,'CA F'!$H$5:$H$72)+SUMIF('CA H'!$D$5:$D$72,CLUBS!$B34,'CA H'!$H$5:$H$72)+SUMIF('JU F'!$D$5:$D$72,CLUBS!$B34,'JU F'!$H$5:$H$72)+SUMIF('JU H'!$D$5:$D$72,CLUBS!$B34,'JU H'!$H$5:$H$72)</f>
        <v>0</v>
      </c>
      <c r="G34" s="14">
        <f>COUNTIFS('MP F'!$D$5:$D$72,CLUBS!$B34,'MP F'!$I$5:$I$72,"&gt;0")+COUNTIFS('MP H'!$D$5:$D$72,CLUBS!$B34,'MP H'!$I$5:$I$72,"&gt;0")+COUNTIFS('PO F'!$D$5:$D$72,CLUBS!$B34,'PO F'!$I$5:$I$72,"&gt;0")+COUNTIFS('PO H'!$D$5:$D$72,CLUBS!$B34,'PO H'!$I$5:$I$72,"&gt;0")+COUNTIFS('PU F'!$D$5:$D$72,CLUBS!$B34,'PU F'!$I$5:$I$72,"&gt;0")+COUNTIFS('PU H'!$D$5:$D$72,CLUBS!$B34,'PU H'!$I$5:$I$72,"&gt;0")+COUNTIFS('BE F'!$D$5:$D$72,CLUBS!$B34,'BE F'!$I$5:$I$72,"&gt;0")+COUNTIFS('BE H'!$D$5:$D$72,CLUBS!$B34,'BE H'!$I$5:$I$72,"&gt;0")+COUNTIFS('MI F'!$D$5:$D$72,CLUBS!$B34,'MI F'!$I$5:$I$72,"&gt;0")+COUNTIFS('MI H'!$D$5:$D$72,CLUBS!$B34,'MI H'!$I$5:$I$72,"&gt;0")+COUNTIFS('CA F'!$D$5:$D$72,CLUBS!$B34,'CA F'!$I$5:$I$72,"&gt;0")+COUNTIFS('CA H'!$D$5:$D$72,CLUBS!$B34,'CA H'!$I$5:$I$72,"&gt;0")+COUNTIFS('JU F'!$D$5:$D$72,CLUBS!$B34,'JU F'!$I$5:$I$72,"&gt;0")+COUNTIFS('JU H'!$D$5:$D$72,CLUBS!$B34,'JU H'!$I$5:$I$72,"&gt;0")</f>
        <v>0</v>
      </c>
      <c r="H34" s="26">
        <f>SUMIF('MP F'!$D$5:$D$72,CLUBS!$B34,'MP F'!$J$5:$J$72)+SUMIF('MP H'!$D$5:$D$72,CLUBS!$B34,'MP H'!$J$5:$J$72)+SUMIF('PO F'!$D$5:$D$72,CLUBS!$B34,'PO F'!$J$5:$J$72)+SUMIF('PO H'!$D$5:$D$72,CLUBS!$B34,'PO H'!$J$5:$J$72)+SUMIF('PU F'!$D$5:$D$72,CLUBS!$B34,'PU F'!$J$5:$J$72)+SUMIF('PU H'!$D$5:$D$72,CLUBS!$B34,'PU H'!$J$5:$J$72)+SUMIF('BE F'!$D$5:$D$72,CLUBS!$B34,'BE F'!$J$5:$J$72)+SUMIF('BE H'!$D$5:$D$72,CLUBS!$B34,'BE H'!$J$5:$J$72)+SUMIF('MI F'!$D$5:$D$72,CLUBS!$B34,'MI F'!$J$5:$J$72)+SUMIF('MI H'!$D$5:$D$72,CLUBS!$B34,'MI H'!$J$5:$J$72)+SUMIF('CA F'!$D$5:$D$72,CLUBS!$B34,'CA F'!$J$5:$J$72)+SUMIF('CA H'!$D$5:$D$72,CLUBS!$B34,'CA H'!$J$5:$J$72)+SUMIF('JU F'!$D$5:$D$72,CLUBS!$B34,'JU F'!$J$5:$J$72)+SUMIF('JU H'!$D$5:$D$72,CLUBS!$B34,'JU H'!$J$5:$J$72)</f>
        <v>0</v>
      </c>
      <c r="I34" s="68">
        <f>COUNTIFS('MP F'!$D$5:$D$72,CLUBS!$B34,'MP F'!$K$5:$K$72,"&gt;0")+COUNTIFS('MP H'!$D$5:$D$72,CLUBS!$B34,'MP H'!$K$5:$K$72,"&gt;0")+COUNTIFS('PO F'!$D$5:$D$72,CLUBS!$B34,'PO F'!$K$5:$K$72,"&gt;0")+COUNTIFS('PO H'!$D$5:$D$72,CLUBS!$B34,'PO H'!$K$5:$K$72,"&gt;0")+COUNTIFS('PU F'!$D$5:$D$72,CLUBS!$B34,'PU F'!$K$5:$K$72,"&gt;0")+COUNTIFS('PU H'!$D$5:$D$72,CLUBS!$B34,'PU H'!$K$5:$K$72,"&gt;0")+COUNTIFS('BE F'!$D$5:$D$72,CLUBS!$B34,'BE F'!$K$5:$K$72,"&gt;0")+COUNTIFS('BE H'!$D$5:$D$72,CLUBS!$B34,'BE H'!$K$5:$K$72,"&gt;0")+COUNTIFS('MI F'!$D$5:$D$72,CLUBS!$B34,'MI F'!$K$5:$K$72,"&gt;0")+COUNTIFS('MI H'!$D$5:$D$72,CLUBS!$B34,'MI H'!$K$5:$K$72,"&gt;0")+COUNTIFS('CA F'!$D$5:$D$72,CLUBS!$B34,'CA F'!$K$5:$K$72,"&gt;0")+COUNTIFS('CA H'!$D$5:$D$72,CLUBS!$B34,'CA H'!$K$5:$K$72,"&gt;0")+COUNTIFS('JU F'!$D$5:$D$72,CLUBS!$B34,'JU F'!$K$5:$K$72,"&gt;0")+COUNTIFS('JU H'!$D$5:$D$72,CLUBS!$B34,'JU H'!$K$5:$K$72,"&gt;0")</f>
        <v>0</v>
      </c>
      <c r="J34" s="68">
        <f>SUMIF('MP F'!$D$5:$D$72,CLUBS!$B34,'MP F'!$L$5:$L$72)+SUMIF('MP H'!$D$5:$D$72,CLUBS!$B34,'MP H'!$L$5:$L$72)+SUMIF('PO F'!$D$5:$D$72,CLUBS!$B34,'PO F'!$L$5:$L$72)+SUMIF('PO H'!$D$5:$D$72,CLUBS!$B34,'PO H'!$L$5:$L$72)+SUMIF('PU F'!$D$5:$D$72,CLUBS!$B34,'PU F'!$L$5:$L$72)+SUMIF('PU H'!$D$5:$D$72,CLUBS!$B34,'PU H'!$L$5:$L$72)+SUMIF('BE F'!$D$5:$D$72,CLUBS!$B34,'BE F'!$L$5:$L$72)+SUMIF('BE H'!$D$5:$D$72,CLUBS!$B34,'BE H'!$L$5:$L$72)+SUMIF('MI F'!$D$5:$D$72,CLUBS!$B34,'MI F'!$L$5:$L$72)+SUMIF('MI H'!$D$5:$D$72,CLUBS!$B34,'MI H'!$L$5:$L$72)+SUMIF('CA F'!$D$5:$D$72,CLUBS!$B34,'CA F'!$L$5:$L$72)+SUMIF('CA H'!$D$5:$D$72,CLUBS!$B34,'CA H'!$L$5:$L$72)+SUMIF('JU F'!$D$5:$D$72,CLUBS!$B34,'JU F'!$L$5:$L$72)+SUMIF('JU H'!$D$5:$D$72,CLUBS!$B34,'JU H'!$L$5:$L$72)</f>
        <v>0</v>
      </c>
      <c r="K34" s="26">
        <f>COUNTIFS('MP F'!$D$5:$D$72,CLUBS!$B34,'MP F'!$M$5:$M$72,"&gt;0")+COUNTIFS('MP H'!$D$5:$D$72,CLUBS!$B34,'MP H'!$M$5:$M$72,"&gt;0")+COUNTIFS('PO F'!$D$5:$D$72,CLUBS!$B34,'PO F'!$M$5:$M$72,"&gt;0")+COUNTIFS('PO H'!$D$5:$D$72,CLUBS!$B34,'PO H'!$M$5:$M$72,"&gt;0")+COUNTIFS('PU F'!$D$5:$D$72,CLUBS!$B34,'PU F'!$M$5:$M$72,"&gt;0")+COUNTIFS('PU H'!$D$5:$D$72,CLUBS!$B34,'PU H'!$M$5:$M$72,"&gt;0")+COUNTIFS('BE F'!$D$5:$D$72,CLUBS!$B34,'BE F'!$M$5:$M$72,"&gt;0")+COUNTIFS('BE H'!$D$5:$D$72,CLUBS!$B34,'BE H'!$M$5:$M$72,"&gt;0")+COUNTIFS('MI F'!$D$5:$D$72,CLUBS!$B34,'MI F'!$M$5:$M$72,"&gt;0")+COUNTIFS('MI H'!$D$5:$D$72,CLUBS!$B34,'MI H'!$M$5:$M$72,"&gt;0")+COUNTIFS('CA F'!$D$5:$D$72,CLUBS!$B34,'CA F'!$M$5:$M$72,"&gt;0")+COUNTIFS('CA H'!$D$5:$D$72,CLUBS!$B34,'CA H'!$M$5:$M$72,"&gt;0")+COUNTIFS('JU F'!$D$5:$D$72,CLUBS!$B34,'JU F'!$M$5:$M$72,"&gt;0")+COUNTIFS('JU H'!$D$5:$D$72,CLUBS!$B34,'JU H'!$M$5:$M$72,"&gt;0")</f>
        <v>0</v>
      </c>
      <c r="L34" s="26">
        <f>SUMIF('MP F'!$D$5:$D$72,CLUBS!$B34,'MP F'!$N$5:$N$72)+SUMIF('MP H'!$D$5:$D$72,CLUBS!$B34,'MP H'!$N$5:$N$72)+SUMIF('PO F'!$D$5:$D$72,CLUBS!$B34,'PO F'!$N$5:$N$72)+SUMIF('PO H'!$D$5:$D$72,CLUBS!$B34,'PO H'!$N$5:$N$72)+SUMIF('PU F'!$D$5:$D$72,CLUBS!$B34,'PU F'!$N$5:$N$72)+SUMIF('PU H'!$D$5:$D$72,CLUBS!$B34,'PU H'!$N$5:$N$72)+SUMIF('BE F'!$D$5:$D$72,CLUBS!$B34,'BE F'!$N$5:$N$72)+SUMIF('BE H'!$D$5:$D$72,CLUBS!$B34,'BE H'!$N$5:$N$72)+SUMIF('MI F'!$D$5:$D$72,CLUBS!$B34,'MI F'!$N$5:$N$72)+SUMIF('MI H'!$D$5:$D$72,CLUBS!$B34,'MI H'!$N$5:$N$72)+SUMIF('CA F'!$D$5:$D$72,CLUBS!$B34,'CA F'!$N$5:$N$72)+SUMIF('CA H'!$D$5:$D$72,CLUBS!$B34,'CA H'!$N$5:$N$72)+SUMIF('JU F'!$D$5:$D$72,CLUBS!$B34,'JU F'!$N$5:$N$72)+SUMIF('JU H'!$D$5:$D$72,CLUBS!$B34,'JU H'!$N$5:$N$72)</f>
        <v>0</v>
      </c>
      <c r="M34" s="68">
        <f>COUNTIFS('MP F'!$D$5:$D$72,CLUBS!$B34,'MP F'!$O$5:$O$72,"&gt;0")+COUNTIFS('MP H'!$D$5:$D$72,CLUBS!$B34,'MP H'!$O$5:$O$72,"&gt;0")+COUNTIFS('PO F'!$D$5:$D$72,CLUBS!$B34,'PO F'!$O$5:$O$72,"&gt;0")+COUNTIFS('PO H'!$D$5:$D$72,CLUBS!$B34,'PO H'!$O$5:$O$72,"&gt;0")+COUNTIFS('PU F'!$D$5:$D$72,CLUBS!$B34,'PU F'!$O$5:$O$72,"&gt;0")+COUNTIFS('PU H'!$D$5:$D$72,CLUBS!$B34,'PU H'!$O$5:$O$72,"&gt;0")+COUNTIFS('BE F'!$D$5:$D$72,CLUBS!$B34,'BE F'!$O$5:$O$72,"&gt;0")+COUNTIFS('BE H'!$D$5:$D$72,CLUBS!$B34,'BE H'!$O$5:$O$72,"&gt;0")+COUNTIFS('MI F'!$D$5:$D$72,CLUBS!$B34,'MI F'!$O$5:$O$72,"&gt;0")+COUNTIFS('MI H'!$D$5:$D$72,CLUBS!$B34,'MI H'!$O$5:$O$72,"&gt;0")+COUNTIFS('CA F'!$D$5:$D$72,CLUBS!$B34,'CA F'!$O$5:$O$72,"&gt;0")+COUNTIFS('CA H'!$D$5:$D$72,CLUBS!$B34,'CA H'!$O$5:$O$72,"&gt;0")+COUNTIFS('JU F'!$D$5:$D$72,CLUBS!$B34,'JU F'!$O$5:$O$72,"&gt;0")+COUNTIFS('JU H'!$D$5:$D$72,CLUBS!$B34,'JU H'!$O$5:$O$72,"&gt;0")</f>
        <v>0</v>
      </c>
      <c r="N34" s="68">
        <f>SUMIF('MP F'!$D$5:$D$72,CLUBS!$B34,'MP F'!$P$5:$P$72)+SUMIF('MP H'!$D$5:$D$72,CLUBS!$B34,'MP H'!$P$5:$P$72)+SUMIF('PO F'!$D$5:$D$72,CLUBS!$B34,'PO F'!$P$5:$P$72)+SUMIF('PO H'!$D$5:$D$72,CLUBS!$B34,'PO H'!$P$5:$P$72)+SUMIF('PU F'!$D$5:$D$72,CLUBS!$B34,'PU F'!$P$5:$P$72)+SUMIF('PU H'!$D$5:$D$72,CLUBS!$B34,'PU H'!$P$5:$P$72)+SUMIF('BE F'!$D$5:$D$72,CLUBS!$B34,'BE F'!$P$5:$P$72)+SUMIF('BE H'!$D$5:$D$72,CLUBS!$B34,'BE H'!$P$5:$P$72)+SUMIF('MI F'!$D$5:$D$72,CLUBS!$B34,'MI F'!$P$5:$P$72)+SUMIF('MI H'!$D$5:$D$72,CLUBS!$B34,'MI H'!$P$5:$P$72)+SUMIF('CA F'!$D$5:$D$72,CLUBS!$B34,'CA F'!$P$5:$P$72)+SUMIF('CA H'!$D$5:$D$72,CLUBS!$B34,'CA H'!$P$5:$P$72)+SUMIF('JU F'!$D$5:$D$72,CLUBS!$B34,'JU F'!$P$5:$P$72)+SUMIF('JU H'!$D$5:$D$72,CLUBS!$B34,'JU H'!$P$5:$P$72)</f>
        <v>0</v>
      </c>
      <c r="O34" s="26">
        <f>COUNTIFS('MP F'!$D$5:$D$72,CLUBS!$B34,'MP F'!$Q$5:$Q$72,"&gt;0")+COUNTIFS('MP H'!$D$5:$D$72,CLUBS!$B34,'MP H'!$Q$5:$Q$72,"&gt;0")+COUNTIFS('PO F'!$D$5:$D$72,CLUBS!$B34,'PO F'!$Q$5:$Q$72,"&gt;0")+COUNTIFS('PO H'!$D$5:$D$72,CLUBS!$B34,'PO H'!$Q$5:$Q$72,"&gt;0")+COUNTIFS('PU F'!$D$5:$D$72,CLUBS!$B34,'PU F'!$Q$5:$Q$72,"&gt;0")+COUNTIFS('PU H'!$D$5:$D$72,CLUBS!$B34,'PU H'!$Q$5:$Q$72,"&gt;0")+COUNTIFS('BE F'!$D$5:$D$72,CLUBS!$B34,'BE F'!$Q$5:$Q$72,"&gt;0")+COUNTIFS('BE H'!$D$5:$D$72,CLUBS!$B34,'BE H'!$Q$5:$Q$72,"&gt;0")+COUNTIFS('MI F'!$D$5:$D$72,CLUBS!$B34,'MI F'!$Q$5:$Q$72,"&gt;0")+COUNTIFS('MI H'!$D$5:$D$72,CLUBS!$B34,'MI H'!$Q$5:$Q$72,"&gt;0")+COUNTIFS('CA F'!$D$5:$D$72,CLUBS!$B34,'CA F'!$Q$5:$Q$72,"&gt;0")+COUNTIFS('CA H'!$D$5:$D$72,CLUBS!$B34,'CA H'!$Q$5:$Q$72,"&gt;0")+COUNTIFS('JU F'!$D$5:$D$72,CLUBS!$B34,'JU F'!$Q$5:$Q$72,"&gt;0")+COUNTIFS('JU H'!$D$5:$D$72,CLUBS!$B34,'JU H'!$Q$5:$Q$72,"&gt;0")</f>
        <v>0</v>
      </c>
      <c r="P34" s="26">
        <f>SUMIF('MP F'!$D$5:$D$72,CLUBS!$B34,'MP F'!$R$5:$R$72)+SUMIF('MP H'!$D$5:$D$72,CLUBS!$B34,'MP H'!$R$5:$R$72)+SUMIF('PO F'!$D$5:$D$72,CLUBS!$B34,'PO F'!$R$5:$R$72)+SUMIF('PO H'!$D$5:$D$72,CLUBS!$B34,'PO H'!$R$5:$R$72)+SUMIF('PU F'!$D$5:$D$72,CLUBS!$B34,'PU F'!$R$5:$R$72)+SUMIF('PU H'!$D$5:$D$72,CLUBS!$B34,'PU H'!$R$5:$R$72)+SUMIF('BE F'!$D$5:$D$72,CLUBS!$B34,'BE F'!$R$5:$R$72)+SUMIF('BE H'!$D$5:$D$72,CLUBS!$B34,'BE H'!$R$5:$R$72)+SUMIF('MI F'!$D$5:$D$72,CLUBS!$B34,'MI F'!$R$5:$R$72)+SUMIF('MI H'!$D$5:$D$72,CLUBS!$B34,'MI H'!$R$5:$R$72)+SUMIF('CA F'!$D$5:$D$72,CLUBS!$B34,'CA F'!$R$5:$R$72)+SUMIF('CA H'!$D$5:$D$72,CLUBS!$B34,'CA H'!$R$5:$R$72)+SUMIF('JU F'!$D$5:$D$72,CLUBS!$B34,'JU F'!$R$5:$R$72)+SUMIF('JU H'!$D$5:$D$72,CLUBS!$B34,'JU H'!$R$5:$R$72)</f>
        <v>0</v>
      </c>
      <c r="Q34" s="68">
        <f>COUNTIFS('MP F'!$D$5:$D$72,CLUBS!$B34,'MP F'!$S$5:$S$72,"&gt;0")+COUNTIFS('MP H'!$D$5:$D$72,CLUBS!$B34,'MP H'!$S$5:$S$72,"&gt;0")+COUNTIFS('PO F'!$D$5:$D$72,CLUBS!$B34,'PO F'!$S$5:$S$72,"&gt;0")+COUNTIFS('PO H'!$D$5:$D$72,CLUBS!$B34,'PO H'!$S$5:$S$72,"&gt;0")+COUNTIFS('PU F'!$D$5:$D$72,CLUBS!$B34,'PU F'!$S$5:$S$72,"&gt;0")+COUNTIFS('PU H'!$D$5:$D$72,CLUBS!$B34,'PU H'!$S$5:$S$72,"&gt;0")+COUNTIFS('BE F'!$D$5:$D$72,CLUBS!$B34,'BE F'!$S$5:$S$72,"&gt;0")+COUNTIFS('BE H'!$D$5:$D$72,CLUBS!$B34,'BE H'!$S$5:$S$72,"&gt;0")+COUNTIFS('MI F'!$D$5:$D$72,CLUBS!$B34,'MI F'!$S$5:$S$72,"&gt;0")+COUNTIFS('MI H'!$D$5:$D$72,CLUBS!$B34,'MI H'!$S$5:$S$72,"&gt;0")+COUNTIFS('CA F'!$D$5:$D$72,CLUBS!$B34,'CA F'!$S$5:$S$72,"&gt;0")+COUNTIFS('CA H'!$D$5:$D$72,CLUBS!$B34,'CA H'!$S$5:$S$72,"&gt;0")+COUNTIFS('JU F'!$D$5:$D$72,CLUBS!$B34,'JU F'!$S$5:$S$72,"&gt;0")+COUNTIFS('JU H'!$D$5:$D$72,CLUBS!$B34,'JU H'!$S$5:$S$72,"&gt;0")</f>
        <v>0</v>
      </c>
      <c r="R34" s="68">
        <f>SUMIF('MP F'!$D$5:$D$72,CLUBS!$B34,'MP F'!$T$5:$T$72)+SUMIF('MP H'!$D$5:$D$72,CLUBS!$B34,'MP H'!$T$5:$T$72)+SUMIF('PO F'!$D$5:$D$72,CLUBS!$B34,'PO F'!$T$5:$T$72)+SUMIF('PO H'!$D$5:$D$72,CLUBS!$B34,'PO H'!$T$5:$T$72)+SUMIF('PU F'!$D$5:$D$72,CLUBS!$B34,'PU F'!$T$5:$T$72)+SUMIF('PU H'!$D$5:$D$72,CLUBS!$B34,'PU H'!$T$5:$T$72)+SUMIF('BE F'!$D$5:$D$72,CLUBS!$B34,'BE F'!$T$5:$T$72)+SUMIF('BE H'!$D$5:$D$72,CLUBS!$B34,'BE H'!$T$5:$T$72)+SUMIF('MI F'!$D$5:$D$72,CLUBS!$B34,'MI F'!$T$5:$T$72)+SUMIF('MI H'!$D$5:$D$72,CLUBS!$B34,'MI H'!$T$5:$T$72)+SUMIF('CA F'!$D$5:$D$72,CLUBS!$B34,'CA F'!$T$5:$T$72)+SUMIF('CA H'!$D$5:$D$72,CLUBS!$B34,'CA H'!$T$5:$T$72)+SUMIF('JU F'!$D$5:$D$72,CLUBS!$B34,'JU F'!$T$5:$T$72)+SUMIF('JU H'!$D$5:$D$72,CLUBS!$B34,'JU H'!$T$5:$T$72)</f>
        <v>0</v>
      </c>
      <c r="S34" s="26">
        <f>COUNTIFS('MP F'!$D$5:$D$72,CLUBS!$B34,'MP F'!$U$5:$U$72,"&gt;0")+COUNTIFS('MP H'!$D$5:$D$72,CLUBS!$B34,'MP H'!$U$5:$U$72,"&gt;0")+COUNTIFS('PO F'!$D$5:$D$72,CLUBS!$B34,'PO F'!$U$5:$U$72,"&gt;0")+COUNTIFS('PO H'!$D$5:$D$72,CLUBS!$B34,'PO H'!$U$5:$U$72,"&gt;0")+COUNTIFS('PU F'!$D$5:$D$72,CLUBS!$B34,'PU F'!$U$5:$U$72,"&gt;0")+COUNTIFS('PU H'!$D$5:$D$72,CLUBS!$B34,'PU H'!$U$5:$U$72,"&gt;0")+COUNTIFS('BE F'!$D$5:$D$72,CLUBS!$B34,'BE F'!$U$5:$U$72,"&gt;0")+COUNTIFS('BE H'!$D$5:$D$72,CLUBS!$B34,'BE H'!$U$5:$U$72,"&gt;0")+COUNTIFS('MI F'!$D$5:$D$72,CLUBS!$B34,'MI F'!$U$5:$U$72,"&gt;0")+COUNTIFS('MI H'!$D$5:$D$72,CLUBS!$B34,'MI H'!$U$5:$U$72,"&gt;0")+COUNTIFS('CA F'!$D$5:$D$72,CLUBS!$B34,'CA F'!$U$5:$U$72,"&gt;0")+COUNTIFS('CA H'!$D$5:$D$72,CLUBS!$B34,'CA H'!$U$5:$U$72,"&gt;0")+COUNTIFS('JU F'!$D$5:$D$72,CLUBS!$B34,'JU F'!$U$5:$U$72,"&gt;0")+COUNTIFS('JU H'!$D$5:$D$72,CLUBS!$B34,'JU H'!$U$5:$U$72,"&gt;0")</f>
        <v>0</v>
      </c>
      <c r="T34" s="26">
        <f>SUMIF('MP F'!$D$5:$D$72,CLUBS!$B34,'MP F'!$V$5:$V$72)+SUMIF('MP H'!$D$5:$D$72,CLUBS!$B34,'MP H'!$V$5:$V$72)+SUMIF('PO F'!$D$5:$D$72,CLUBS!$B34,'PO F'!$V$5:$V$72)+SUMIF('PO H'!$D$5:$D$72,CLUBS!$B34,'PO H'!$V$5:$V$72)+SUMIF('PU F'!$D$5:$D$72,CLUBS!$B34,'PU F'!$V$5:$V$72)+SUMIF('PU H'!$D$5:$D$72,CLUBS!$B34,'PU H'!$V$5:$V$72)+SUMIF('BE F'!$D$5:$D$72,CLUBS!$B34,'BE F'!$V$5:$V$72)+SUMIF('BE H'!$D$5:$D$72,CLUBS!$B34,'BE H'!$V$5:$V$72)+SUMIF('MI F'!$D$5:$D$72,CLUBS!$B34,'MI F'!$V$5:$V$72)+SUMIF('MI H'!$D$5:$D$72,CLUBS!$B34,'MI H'!$V$5:$V$72)+SUMIF('CA F'!$D$5:$D$72,CLUBS!$B34,'CA F'!$V$5:$V$72)+SUMIF('CA H'!$D$5:$D$72,CLUBS!$B34,'CA H'!$V$5:$V$72)+SUMIF('JU F'!$D$5:$D$72,CLUBS!$B34,'JU F'!$V$5:$V$72)+SUMIF('JU H'!$D$5:$D$72,CLUBS!$B34,'JU H'!$V$5:$V$72)</f>
        <v>0</v>
      </c>
      <c r="U34" s="68">
        <f>COUNTIFS('MP F'!$D$5:$D$72,CLUBS!$B34,'MP F'!$W$5:$W$72,"&gt;0")+COUNTIFS('MP H'!$D$5:$D$72,CLUBS!$B34,'MP H'!$W$5:$W$72,"&gt;0")+COUNTIFS('PO F'!$D$5:$D$72,CLUBS!$B34,'PO F'!$W$5:$W$72,"&gt;0")+COUNTIFS('PO H'!$D$5:$D$72,CLUBS!$B34,'PO H'!$W$5:$W$72,"&gt;0")+COUNTIFS('PU F'!$D$5:$D$72,CLUBS!$B34,'PU F'!$W$5:$W$72,"&gt;0")+COUNTIFS('PU H'!$D$5:$D$72,CLUBS!$B34,'PU H'!$W$5:$W$72,"&gt;0")+COUNTIFS('BE F'!$D$5:$D$72,CLUBS!$B34,'BE F'!$W$5:$W$72,"&gt;0")+COUNTIFS('BE H'!$D$5:$D$72,CLUBS!$B34,'BE H'!$W$5:$W$72,"&gt;0")+COUNTIFS('MI F'!$D$5:$D$72,CLUBS!$B34,'MI F'!$W$5:$W$72,"&gt;0")+COUNTIFS('MI H'!$D$5:$D$72,CLUBS!$B34,'MI H'!$W$5:$W$72,"&gt;0")+COUNTIFS('CA F'!$D$5:$D$72,CLUBS!$B34,'CA F'!$W$5:$W$72,"&gt;0")+COUNTIFS('CA H'!$D$5:$D$72,CLUBS!$B34,'CA H'!$W$5:$W$72,"&gt;0")+COUNTIFS('JU F'!$D$5:$D$72,CLUBS!$B34,'JU F'!$W$5:$W$72,"&gt;0")+COUNTIFS('JU H'!$D$5:$D$72,CLUBS!$B34,'JU H'!$W$5:$W$72,"&gt;0")</f>
        <v>0</v>
      </c>
      <c r="V34" s="68">
        <f>SUMIF('MP F'!$D$5:$D$72,CLUBS!$B34,'MP F'!$X$5:$X$72)+SUMIF('MP H'!$D$5:$D$72,CLUBS!$B34,'MP H'!$X$5:$X$72)+SUMIF('PO F'!$D$5:$D$72,CLUBS!$B34,'PO F'!$X$5:$X$72)+SUMIF('PO H'!$D$5:$D$72,CLUBS!$B34,'PO H'!$X$5:$X$72)+SUMIF('PU F'!$D$5:$D$72,CLUBS!$B34,'PU F'!$X$5:$X$72)+SUMIF('PU H'!$D$5:$D$72,CLUBS!$B34,'PU H'!$X$5:$X$72)+SUMIF('BE F'!$D$5:$D$72,CLUBS!$B34,'BE F'!$X$5:$X$72)+SUMIF('BE H'!$D$5:$D$72,CLUBS!$B34,'BE H'!$X$5:$X$72)+SUMIF('MI F'!$D$5:$D$72,CLUBS!$B34,'MI F'!$X$5:$X$72)+SUMIF('MI H'!$D$5:$D$72,CLUBS!$B34,'MI H'!$X$5:$X$72)+SUMIF('CA F'!$D$5:$D$72,CLUBS!$B34,'CA F'!$X$5:$X$72)+SUMIF('CA H'!$D$5:$D$72,CLUBS!$B34,'CA H'!$X$5:$X$72)+SUMIF('JU F'!$D$5:$D$72,CLUBS!$B34,'JU F'!$X$5:$X$72)+SUMIF('JU H'!$D$5:$D$72,CLUBS!$B34,'JU H'!$X$5:$X$72)</f>
        <v>0</v>
      </c>
      <c r="W34" s="26">
        <f>COUNTIFS('MP F'!$D$5:$D$72,CLUBS!$B34,'MP F'!$Y$5:$Y$72,"&gt;0")+COUNTIFS('MP H'!$D$5:$D$72,CLUBS!$B34,'MP H'!$Y$5:$Y$72,"&gt;0")+COUNTIFS('PO F'!$D$5:$D$72,CLUBS!$B34,'PO F'!$Y$5:$Y$72,"&gt;0")+COUNTIFS('PO H'!$D$5:$D$72,CLUBS!$B34,'PO H'!$Y$5:$Y$72,"&gt;0")+COUNTIFS('PU F'!$D$5:$D$72,CLUBS!$B34,'PU F'!$Y$5:$Y$72,"&gt;0")+COUNTIFS('PU H'!$D$5:$D$72,CLUBS!$B34,'PU H'!$Y$5:$Y$72,"&gt;0")+COUNTIFS('BE F'!$D$5:$D$72,CLUBS!$B34,'BE F'!$Y$5:$Y$72,"&gt;0")+COUNTIFS('BE H'!$D$5:$D$72,CLUBS!$B34,'BE H'!$Y$5:$Y$72,"&gt;0")+COUNTIFS('MI F'!$D$5:$D$72,CLUBS!$B34,'MI F'!$Y$5:$Y$72,"&gt;0")+COUNTIFS('MI H'!$D$5:$D$72,CLUBS!$B34,'MI H'!$Y$5:$Y$72,"&gt;0")+COUNTIFS('CA F'!$D$5:$D$72,CLUBS!$B34,'CA F'!$Y$5:$Y$72,"&gt;0")+COUNTIFS('CA H'!$D$5:$D$72,CLUBS!$B34,'CA H'!$Y$5:$Y$72,"&gt;0")+COUNTIFS('JU F'!$D$5:$D$72,CLUBS!$B34,'JU F'!$Y$5:$Y$72,"&gt;0")+COUNTIFS('JU H'!$D$5:$D$72,CLUBS!$B34,'JU H'!$Y$5:$Y$72,"&gt;0")</f>
        <v>0</v>
      </c>
      <c r="X34" s="26">
        <f>SUMIF('MP F'!$D$5:$D$72,CLUBS!$B34,'MP F'!$Z$5:$Z$72)+SUMIF('MP H'!$D$5:$D$72,CLUBS!$B34,'MP H'!$Z$5:$Z$72)+SUMIF('PO F'!$D$5:$D$72,CLUBS!$B34,'PO F'!$Z$5:$Z$72)+SUMIF('PO H'!$D$5:$D$72,CLUBS!$B34,'PO H'!$Z$5:$Z$72)+SUMIF('PU F'!$D$5:$D$72,CLUBS!$B34,'PU F'!$Z$5:$Z$72)+SUMIF('PU H'!$D$5:$D$72,CLUBS!$B34,'PU H'!$Z$5:$Z$72)+SUMIF('BE F'!$D$5:$D$72,CLUBS!$B34,'BE F'!$Z$5:$Z$72)+SUMIF('BE H'!$D$5:$D$72,CLUBS!$B34,'BE H'!$Z$5:$Z$72)+SUMIF('MI F'!$D$5:$D$72,CLUBS!$B34,'MI F'!$Z$5:$Z$72)+SUMIF('MI H'!$D$5:$D$72,CLUBS!$B34,'MI H'!$Z$5:$Z$72)+SUMIF('CA F'!$D$5:$D$72,CLUBS!$B34,'CA F'!$Z$5:$Z$72)+SUMIF('CA H'!$D$5:$D$72,CLUBS!$B34,'CA H'!$Z$5:$Z$72)+SUMIF('JU F'!$D$5:$D$72,CLUBS!$B34,'JU F'!$Z$5:$Z$72)+SUMIF('JU H'!$D$5:$D$72,CLUBS!$B34,'JU H'!$Z$5:$Z$72)</f>
        <v>0</v>
      </c>
      <c r="Y34" s="26">
        <f>COUNTIFS('MP F'!$D$5:$D$72,CLUBS!$B34,'MP F'!$AA$5:$AA$72,"&gt;0")+COUNTIFS('MP H'!$D$5:$D$72,CLUBS!$B34,'MP H'!$AA$5:$AA$72,"&gt;0")+COUNTIFS('PO F'!$D$5:$D$72,CLUBS!$B34,'PO F'!$AA$5:$AA$72,"&gt;0")+COUNTIFS('PO H'!$D$5:$D$72,CLUBS!$B34,'PO H'!$AA$5:$AA$72,"&gt;0")+COUNTIFS('PU F'!$D$5:$D$72,CLUBS!$B34,'PU F'!$AA$5:$AA$72,"&gt;0")+COUNTIFS('PU H'!$D$5:$D$72,CLUBS!$B34,'PU H'!$AA$5:$AA$72,"&gt;0")+COUNTIFS('BE F'!$D$5:$D$72,CLUBS!$B34,'BE F'!$AA$5:$AA$72,"&gt;0")+COUNTIFS('BE H'!$D$5:$D$72,CLUBS!$B34,'BE H'!$AA$5:$AA$72,"&gt;0")+COUNTIFS('MI F'!$D$5:$D$72,CLUBS!$B34,'MI F'!$AA$5:$AA$72,"&gt;0")+COUNTIFS('MI H'!$D$5:$D$72,CLUBS!$B34,'MI H'!$AA$5:$AA$72,"&gt;0")+COUNTIFS('CA F'!$D$5:$D$72,CLUBS!$B34,'CA F'!$AA$5:$AA$72,"&gt;0")+COUNTIFS('CA H'!$D$5:$D$72,CLUBS!$B34,'CA H'!$AA$5:$AA$72,"&gt;0")+COUNTIFS('JU F'!$D$5:$D$72,CLUBS!$B34,'JU F'!$AA$5:$AA$72,"&gt;0")+COUNTIFS('JU H'!$D$5:$D$72,CLUBS!$B34,'JU H'!$AA$5:$AA$72,"&gt;0")</f>
        <v>0</v>
      </c>
      <c r="Z34" s="26">
        <f>SUMIF('MP F'!$D$5:$D$72,CLUBS!$B34,'MP F'!$AB$5:$AB$72)+SUMIF('MP H'!$D$5:$D$72,CLUBS!$B34,'MP H'!$AB$5:$AB$72)+SUMIF('PO F'!$D$5:$D$72,CLUBS!$B34,'PO F'!$AB$5:$AB$72)+SUMIF('PO H'!$D$5:$D$72,CLUBS!$B34,'PO H'!$AB$5:$AB$72)+SUMIF('PU F'!$D$5:$D$72,CLUBS!$B34,'PU F'!$AB$5:$AB$72)+SUMIF('PU H'!$D$5:$D$72,CLUBS!$B34,'PU H'!$AB$5:$AB$72)+SUMIF('BE F'!$D$5:$D$72,CLUBS!$B34,'BE F'!$AB$5:$AB$72)+SUMIF('BE H'!$D$5:$D$72,CLUBS!$B34,'BE H'!$AB$5:$AB$72)+SUMIF('MI F'!$D$5:$D$72,CLUBS!$B34,'MI F'!$AB$5:$AB$72)+SUMIF('MI H'!$D$5:$D$72,CLUBS!$B34,'MI H'!$AB$5:$AB$72)+SUMIF('CA F'!$D$5:$D$72,CLUBS!$B34,'CA F'!$AB$5:$AB$72)+SUMIF('CA H'!$D$5:$D$72,CLUBS!$B34,'CA H'!$AB$5:$AB$72)+SUMIF('JU F'!$D$5:$D$72,CLUBS!$B34,'JU F'!$AB$5:$AB$72)+SUMIF('JU H'!$D$5:$D$72,CLUBS!$B34,'JU H'!$AB$5:$AB$72)</f>
        <v>0</v>
      </c>
      <c r="AA34" s="26">
        <f>COUNTIFS('MP F'!$D$5:$D$72,CLUBS!$B34,'MP F'!$AC$5:$AC$72,"&gt;0")+COUNTIFS('MP H'!$D$5:$D$72,CLUBS!$B34,'MP H'!$AC$5:$AC$72,"&gt;0")+COUNTIFS('PO F'!$D$5:$D$72,CLUBS!$B34,'PO F'!$AC$5:$AC$72,"&gt;0")+COUNTIFS('PO H'!$D$5:$D$72,CLUBS!$B34,'PO H'!$AC$5:$AC$72,"&gt;0")+COUNTIFS('PU F'!$D$5:$D$72,CLUBS!$B34,'PU F'!$AC$5:$AC$72,"&gt;0")+COUNTIFS('PU H'!$D$5:$D$72,CLUBS!$B34,'PU H'!$AC$5:$AC$72,"&gt;0")+COUNTIFS('BE F'!$D$5:$D$72,CLUBS!$B34,'BE F'!$AC$5:$AC$72,"&gt;0")+COUNTIFS('BE H'!$D$5:$D$72,CLUBS!$B34,'BE H'!$AC$5:$AC$72,"&gt;0")+COUNTIFS('MI F'!$D$5:$D$72,CLUBS!$B34,'MI F'!$AC$5:$AC$72,"&gt;0")+COUNTIFS('MI H'!$D$5:$D$72,CLUBS!$B34,'MI H'!$AC$5:$AC$72,"&gt;0")+COUNTIFS('CA F'!$D$5:$D$72,CLUBS!$B34,'CA F'!$AC$5:$AC$72,"&gt;0")+COUNTIFS('CA H'!$D$5:$D$72,CLUBS!$B34,'CA H'!$AC$5:$AC$72,"&gt;0")+COUNTIFS('JU F'!$D$5:$D$72,CLUBS!$B34,'JU F'!$AC$5:$AC$72,"&gt;0")+COUNTIFS('JU H'!$D$5:$D$72,CLUBS!$B34,'JU H'!$AC$5:$AC$72,"&gt;0")</f>
        <v>0</v>
      </c>
      <c r="AB34" s="26">
        <f>SUMIF('MP F'!$D$5:$D$72,CLUBS!$B34,'MP F'!$AD$5:$AD$72)+SUMIF('MP H'!$D$5:$D$72,CLUBS!$B34,'MP H'!$AD$5:$AD$72)+SUMIF('PO F'!$D$5:$D$72,CLUBS!$B34,'PO F'!$AD$5:$AD$72)+SUMIF('PO H'!$D$5:$D$72,CLUBS!$B34,'PO H'!$AD$5:$AD$72)+SUMIF('PU F'!$D$5:$D$72,CLUBS!$B34,'PU F'!$AD$5:$AD$72)+SUMIF('PU H'!$D$5:$D$72,CLUBS!$B34,'PU H'!$AD$5:$AD$72)+SUMIF('BE F'!$D$5:$D$72,CLUBS!$B34,'BE F'!$AD$5:$AD$72)+SUMIF('BE H'!$D$5:$D$72,CLUBS!$B34,'BE H'!$AD$5:$AD$72)+SUMIF('MI F'!$D$5:$D$72,CLUBS!$B34,'MI F'!$AD$5:$AD$72)+SUMIF('MI H'!$D$5:$D$72,CLUBS!$B34,'MI H'!$AD$5:$AD$72)+SUMIF('CA F'!$D$5:$D$72,CLUBS!$B34,'CA F'!$AD$5:$AD$72)+SUMIF('CA H'!$D$5:$D$72,CLUBS!$B34,'CA H'!$AD$5:$AD$72)+SUMIF('JU F'!$D$5:$D$72,CLUBS!$B34,'JU F'!$AD$5:$AD$72)+SUMIF('JU H'!$D$5:$D$72,CLUBS!$B34,'JU H'!$AD$5:$AD$72)</f>
        <v>0</v>
      </c>
      <c r="AC34" s="26">
        <f>COUNTIFS('MP F'!$D$5:$D$72,CLUBS!$B34,'MP F'!$AE$5:$AE$72,"&gt;0")+COUNTIFS('MP H'!$D$5:$D$72,CLUBS!$B34,'MP H'!$AE$5:$AE$72,"&gt;0")+COUNTIFS('PO F'!$D$5:$D$72,CLUBS!$B34,'PO F'!$AE$5:$AE$72,"&gt;0")+COUNTIFS('PO H'!$D$5:$D$72,CLUBS!$B34,'PO H'!$AE$5:$AE$72,"&gt;0")+COUNTIFS('PU F'!$D$5:$D$72,CLUBS!$B34,'PU F'!$AE$5:$AE$72,"&gt;0")+COUNTIFS('PU H'!$D$5:$D$72,CLUBS!$B34,'PU H'!$AE$5:$AE$72,"&gt;0")+COUNTIFS('BE F'!$D$5:$D$72,CLUBS!$B34,'BE F'!$AE$5:$AE$72,"&gt;0")+COUNTIFS('BE H'!$D$5:$D$72,CLUBS!$B34,'BE H'!$AE$5:$AE$72,"&gt;0")+COUNTIFS('MI F'!$D$5:$D$72,CLUBS!$B34,'MI F'!$AE$5:$AE$72,"&gt;0")+COUNTIFS('MI H'!$D$5:$D$72,CLUBS!$B34,'MI H'!$AE$5:$AE$72,"&gt;0")+COUNTIFS('CA F'!$D$5:$D$72,CLUBS!$B34,'CA F'!$AE$5:$AE$72,"&gt;0")+COUNTIFS('CA H'!$D$5:$D$72,CLUBS!$B34,'CA H'!$AE$5:$AE$72,"&gt;0")+COUNTIFS('JU F'!$D$5:$D$72,CLUBS!$B34,'JU F'!$AE$5:$AE$72,"&gt;0")+COUNTIFS('JU H'!$D$5:$D$72,CLUBS!$B34,'JU H'!$AE$5:$AE$72,"&gt;0")</f>
        <v>0</v>
      </c>
      <c r="AD34" s="26">
        <f>SUMIF('MP F'!$D$5:$D$72,CLUBS!$B34,'MP F'!$AF$5:$AF$72)+SUMIF('MP H'!$D$5:$D$72,CLUBS!$B34,'MP H'!$AF$5:$AF$72)+SUMIF('PO F'!$D$5:$D$72,CLUBS!$B34,'PO F'!$AF$5:$AF$72)+SUMIF('PO H'!$D$5:$D$72,CLUBS!$B34,'PO H'!$AF$5:$AF$72)+SUMIF('PU F'!$D$5:$D$72,CLUBS!$B34,'PU F'!$AF$5:$AF$72)+SUMIF('PU H'!$D$5:$D$72,CLUBS!$B34,'PU H'!$AF$5:$AF$72)+SUMIF('BE F'!$D$5:$D$72,CLUBS!$B34,'BE F'!$AF$5:$AF$72)+SUMIF('BE H'!$D$5:$D$72,CLUBS!$B34,'BE H'!$AF$5:$AF$72)+SUMIF('MI F'!$D$5:$D$72,CLUBS!$B34,'MI F'!$AF$5:$AF$72)+SUMIF('MI H'!$D$5:$D$72,CLUBS!$B34,'MI H'!$AF$5:$AF$72)+SUMIF('CA F'!$D$5:$D$72,CLUBS!$B34,'CA F'!$AF$5:$AF$72)+SUMIF('CA H'!$D$5:$D$72,CLUBS!$B34,'CA H'!$AF$5:$AF$72)+SUMIF('JU F'!$D$5:$D$72,CLUBS!$B34,'JU F'!$AF$5:$AF$72)+SUMIF('JU H'!$D$5:$D$72,CLUBS!$B34,'JU H'!$AF$5:$AF$72)</f>
        <v>0</v>
      </c>
      <c r="AE34" s="26">
        <f>COUNTIFS('MP F'!$D$5:$D$72,CLUBS!$B34,'MP F'!$AG$5:$AG$72,"&gt;0")+COUNTIFS('MP H'!$D$5:$D$72,CLUBS!$B34,'MP H'!$AG$5:$AG$72,"&gt;0")+COUNTIFS('PO F'!$D$5:$D$72,CLUBS!$B34,'PO F'!$AG$5:$AG$72,"&gt;0")+COUNTIFS('PO H'!$D$5:$D$72,CLUBS!$B34,'PO H'!$AG$5:$AG$72,"&gt;0")+COUNTIFS('PU F'!$D$5:$D$72,CLUBS!$B34,'PU F'!$AG$5:$AG$72,"&gt;0")+COUNTIFS('PU H'!$D$5:$D$72,CLUBS!$B34,'PU H'!$AG$5:$AG$72,"&gt;0")+COUNTIFS('BE F'!$D$5:$D$72,CLUBS!$B34,'BE F'!$AG$5:$AG$72,"&gt;0")+COUNTIFS('BE H'!$D$5:$D$72,CLUBS!$B34,'BE H'!$AG$5:$AG$72,"&gt;0")+COUNTIFS('MI F'!$D$5:$D$72,CLUBS!$B34,'MI F'!$AG$5:$AG$72,"&gt;0")+COUNTIFS('MI H'!$D$5:$D$72,CLUBS!$B34,'MI H'!$AG$5:$AG$72,"&gt;0")+COUNTIFS('CA F'!$D$5:$D$72,CLUBS!$B34,'CA F'!$AG$5:$AG$72,"&gt;0")+COUNTIFS('CA H'!$D$5:$D$72,CLUBS!$B34,'CA H'!$AG$5:$AG$72,"&gt;0")+COUNTIFS('JU F'!$D$5:$D$72,CLUBS!$B34,'JU F'!$AG$5:$AG$72,"&gt;0")+COUNTIFS('JU H'!$D$5:$D$72,CLUBS!$B34,'JU H'!$AG$5:$AG$72,"&gt;0")</f>
        <v>0</v>
      </c>
      <c r="AF34" s="26">
        <f>SUMIF('MP F'!$D$5:$D$72,CLUBS!$B34,'MP F'!$AH$5:$AH$72)+SUMIF('MP H'!$D$5:$D$72,CLUBS!$B34,'MP H'!$AH$5:$AH$72)+SUMIF('PO F'!$D$5:$D$72,CLUBS!$B34,'PO F'!$AH$5:$AH$72)+SUMIF('PO H'!$D$5:$D$72,CLUBS!$B34,'PO H'!$AH$5:$AH$72)+SUMIF('PU F'!$D$5:$D$72,CLUBS!$B34,'PU F'!$AH$5:$AH$72)+SUMIF('PU H'!$D$5:$D$72,CLUBS!$B34,'PU H'!$AH$5:$AH$72)+SUMIF('BE F'!$D$5:$D$72,CLUBS!$B34,'BE F'!$AH$5:$AH$72)+SUMIF('BE H'!$D$5:$D$72,CLUBS!$B34,'BE H'!$AH$5:$AH$72)+SUMIF('MI F'!$D$5:$D$72,CLUBS!$B34,'MI F'!$AH$5:$AH$72)+SUMIF('MI H'!$D$5:$D$72,CLUBS!$B34,'MI H'!$AH$5:$AH$72)+SUMIF('CA F'!$D$5:$D$72,CLUBS!$B34,'CA F'!$AH$5:$AH$72)+SUMIF('CA H'!$D$5:$D$72,CLUBS!$B34,'CA H'!$AH$5:$AH$72)+SUMIF('JU F'!$D$5:$D$72,CLUBS!$B34,'JU F'!$AH$5:$AH$72)+SUMIF('JU H'!$D$5:$D$72,CLUBS!$B34,'JU H'!$AH$5:$AH$72)</f>
        <v>0</v>
      </c>
      <c r="AG34" s="16">
        <f t="shared" si="1"/>
        <v>0</v>
      </c>
      <c r="AH34" s="28">
        <f t="shared" si="2"/>
        <v>0</v>
      </c>
      <c r="AI34" s="29">
        <f t="shared" si="3"/>
        <v>0</v>
      </c>
      <c r="AJ34" s="14">
        <f>COUNTIF('Licenciés Jeunes 2023'!F:F,CLUBS!B34)</f>
        <v>0</v>
      </c>
      <c r="AK34" s="27">
        <f t="shared" si="4"/>
        <v>0</v>
      </c>
      <c r="AL34" s="22"/>
    </row>
    <row r="35" spans="1:42" ht="13.5">
      <c r="A35" s="34">
        <f t="shared" si="0"/>
        <v>15</v>
      </c>
      <c r="B35" s="64" t="s">
        <v>118</v>
      </c>
      <c r="C35" s="14">
        <f>COUNTIFS('MP F'!$D$5:$D$72,CLUBS!$B35,'MP F'!$E$5:$E$72,"&gt;0")+COUNTIFS('MP H'!$D$5:$D$72,CLUBS!$B35,'MP H'!$E$5:$E$72,"&gt;0")+COUNTIFS('PO F'!$D$5:$D$72,CLUBS!$B35,'PO F'!$E$5:$E$72,"&gt;0")+COUNTIFS('PO H'!$D$5:$D$72,CLUBS!$B35,'PO H'!$E$5:$E$72,"&gt;0")+COUNTIFS('PU F'!$D$5:$D$72,CLUBS!$B35,'PU F'!$E$5:$E$72,"&gt;0")+COUNTIFS('PU H'!$D$5:$D$72,CLUBS!$B35,'PU H'!$E$5:$E$72,"&gt;0")+COUNTIFS('BE F'!$D$5:$D$72,CLUBS!$B35,'BE F'!$E$5:$E$72,"&gt;0")+COUNTIFS('BE H'!$D$5:$D$72,CLUBS!$B35,'BE H'!$E$5:$E$72,"&gt;0")+COUNTIFS('MI F'!$D$5:$D$72,CLUBS!$B35,'MI F'!$E$5:$E$72,"&gt;0")+COUNTIFS('MI H'!$D$5:$D$72,CLUBS!$B35,'MI H'!$E$5:$E$72,"&gt;0")+COUNTIFS('CA F'!$D$5:$D$72,CLUBS!$B35,'CA F'!$E$5:$E$72,"&gt;0")+COUNTIFS('CA H'!$D$5:$D$72,CLUBS!$B35,'CA H'!$E$5:$E$72,"&gt;0")+COUNTIFS('JU F'!$D$5:$D$72,CLUBS!$B35,'JU F'!$E$5:$E$72,"&gt;0")+COUNTIFS('JU H'!$D$5:$D$72,CLUBS!$B35,'JU H'!$E$5:$E$72,"&gt;0")</f>
        <v>0</v>
      </c>
      <c r="D35" s="27">
        <f>SUMIF('MP F'!$D$5:$D$72,CLUBS!$B35,'MP F'!$F$5:$F$72)+SUMIF('MP H'!$D$5:$D$72,CLUBS!$B35,'MP H'!$F$5:$F$72)+SUMIF('PO F'!$D$5:$D$72,CLUBS!$B35,'PO F'!$F$5:$F$72)+SUMIF('PO H'!$D$5:$D$72,CLUBS!$B35,'PO H'!$F$5:$F$72)+SUMIF('PU F'!$D$5:$D$72,CLUBS!$B35,'PU F'!$F$5:$F$72)+SUMIF('PU H'!$D$5:$D$72,CLUBS!$B35,'PU H'!$F$5:$F$72)+SUMIF('BE F'!$D$5:$D$72,CLUBS!$B35,'BE F'!$F$5:$F$72)+SUMIF('BE H'!$D$5:$D$72,CLUBS!$B35,'BE H'!$F$5:$F$72)+SUMIF('MI F'!$D$5:$D$72,CLUBS!$B35,'MI F'!$F$5:$F$72)+SUMIF('MI H'!$D$5:$D$72,CLUBS!$B35,'MI H'!$F$5:$F$72)+SUMIF('CA F'!$D$5:$D$72,CLUBS!$B35,'CA F'!$F$5:$F$72)+SUMIF('CA H'!$D$5:$D$72,CLUBS!$B35,'CA H'!$F$5:$F$72)+SUMIF('JU F'!$D$5:$D$72,CLUBS!$B35,'JU F'!$F$5:$F$72)+SUMIF('JU H'!$D$5:$D$72,CLUBS!$B35,'JU H'!$F$5:$F$72)</f>
        <v>0</v>
      </c>
      <c r="E35" s="68">
        <f>COUNTIFS('MP F'!$D$5:$D$72,CLUBS!$B35,'MP F'!$G$5:$G$72,"&gt;0")+COUNTIFS('MP H'!$D$5:$D$72,CLUBS!$B35,'MP H'!$G$5:$G$72,"&gt;0")+COUNTIFS('PO F'!$D$5:$D$72,CLUBS!$B35,'PO F'!$G$5:$G$72,"&gt;0")+COUNTIFS('PO H'!$D$5:$D$72,CLUBS!$B35,'PO H'!$G$5:$G$72,"&gt;0")+COUNTIFS('PU F'!$D$5:$D$72,CLUBS!$B35,'PU F'!$G$5:$G$72,"&gt;0")+COUNTIFS('PU H'!$D$5:$D$72,CLUBS!$B35,'PU H'!$G$5:$G$72,"&gt;0")+COUNTIFS('BE F'!$D$5:$D$72,CLUBS!$B35,'BE F'!$G$5:$G$72,"&gt;0")+COUNTIFS('BE H'!$D$5:$D$72,CLUBS!$B35,'BE H'!$G$5:$G$72,"&gt;0")+COUNTIFS('MI F'!$D$5:$D$72,CLUBS!$B35,'MI F'!$G$5:$G$72,"&gt;0")+COUNTIFS('MI H'!$D$5:$D$72,CLUBS!$B35,'MI H'!$G$5:$G$72,"&gt;0")+COUNTIFS('CA F'!$D$5:$D$72,CLUBS!$B35,'CA F'!$G$5:$G$72,"&gt;0")+COUNTIFS('CA H'!$D$5:$D$72,CLUBS!$B35,'CA H'!$G$5:$G$72,"&gt;0")+COUNTIFS('JU F'!$D$5:$D$72,CLUBS!$B35,'JU F'!$G$5:$G$72,"&gt;0")+COUNTIFS('JU H'!$D$5:$D$72,CLUBS!$B35,'JU H'!$G$5:$G$72,"&gt;0")</f>
        <v>0</v>
      </c>
      <c r="F35" s="69">
        <f>SUMIF('MP F'!$D$5:$D$72,CLUBS!$B35,'MP F'!$H$5:$H$72)+SUMIF('MP H'!$D$5:$D$72,CLUBS!$B35,'MP H'!$H$5:$H$72)+SUMIF('PO F'!$D$5:$D$72,CLUBS!$B35,'PO F'!$H$5:$H$72)+SUMIF('PO H'!$D$5:$D$72,CLUBS!$B35,'PO H'!$H$5:$H$72)+SUMIF('PU F'!$D$5:$D$72,CLUBS!$B35,'PU F'!$H$5:$H$72)+SUMIF('PU H'!$D$5:$D$72,CLUBS!$B35,'PU H'!$H$5:$H$72)+SUMIF('BE F'!$D$5:$D$72,CLUBS!$B35,'BE F'!$H$5:$H$72)+SUMIF('BE H'!$D$5:$D$72,CLUBS!$B35,'BE H'!$H$5:$H$72)+SUMIF('MI F'!$D$5:$D$72,CLUBS!$B35,'MI F'!$H$5:$H$72)+SUMIF('MI H'!$D$5:$D$72,CLUBS!$B35,'MI H'!$H$5:$H$72)+SUMIF('CA F'!$D$5:$D$72,CLUBS!$B35,'CA F'!$H$5:$H$72)+SUMIF('CA H'!$D$5:$D$72,CLUBS!$B35,'CA H'!$H$5:$H$72)+SUMIF('JU F'!$D$5:$D$72,CLUBS!$B35,'JU F'!$H$5:$H$72)+SUMIF('JU H'!$D$5:$D$72,CLUBS!$B35,'JU H'!$H$5:$H$72)</f>
        <v>0</v>
      </c>
      <c r="G35" s="14">
        <f>COUNTIFS('MP F'!$D$5:$D$72,CLUBS!$B35,'MP F'!$I$5:$I$72,"&gt;0")+COUNTIFS('MP H'!$D$5:$D$72,CLUBS!$B35,'MP H'!$I$5:$I$72,"&gt;0")+COUNTIFS('PO F'!$D$5:$D$72,CLUBS!$B35,'PO F'!$I$5:$I$72,"&gt;0")+COUNTIFS('PO H'!$D$5:$D$72,CLUBS!$B35,'PO H'!$I$5:$I$72,"&gt;0")+COUNTIFS('PU F'!$D$5:$D$72,CLUBS!$B35,'PU F'!$I$5:$I$72,"&gt;0")+COUNTIFS('PU H'!$D$5:$D$72,CLUBS!$B35,'PU H'!$I$5:$I$72,"&gt;0")+COUNTIFS('BE F'!$D$5:$D$72,CLUBS!$B35,'BE F'!$I$5:$I$72,"&gt;0")+COUNTIFS('BE H'!$D$5:$D$72,CLUBS!$B35,'BE H'!$I$5:$I$72,"&gt;0")+COUNTIFS('MI F'!$D$5:$D$72,CLUBS!$B35,'MI F'!$I$5:$I$72,"&gt;0")+COUNTIFS('MI H'!$D$5:$D$72,CLUBS!$B35,'MI H'!$I$5:$I$72,"&gt;0")+COUNTIFS('CA F'!$D$5:$D$72,CLUBS!$B35,'CA F'!$I$5:$I$72,"&gt;0")+COUNTIFS('CA H'!$D$5:$D$72,CLUBS!$B35,'CA H'!$I$5:$I$72,"&gt;0")+COUNTIFS('JU F'!$D$5:$D$72,CLUBS!$B35,'JU F'!$I$5:$I$72,"&gt;0")+COUNTIFS('JU H'!$D$5:$D$72,CLUBS!$B35,'JU H'!$I$5:$I$72,"&gt;0")</f>
        <v>0</v>
      </c>
      <c r="H35" s="26">
        <f>SUMIF('MP F'!$D$5:$D$72,CLUBS!$B35,'MP F'!$J$5:$J$72)+SUMIF('MP H'!$D$5:$D$72,CLUBS!$B35,'MP H'!$J$5:$J$72)+SUMIF('PO F'!$D$5:$D$72,CLUBS!$B35,'PO F'!$J$5:$J$72)+SUMIF('PO H'!$D$5:$D$72,CLUBS!$B35,'PO H'!$J$5:$J$72)+SUMIF('PU F'!$D$5:$D$72,CLUBS!$B35,'PU F'!$J$5:$J$72)+SUMIF('PU H'!$D$5:$D$72,CLUBS!$B35,'PU H'!$J$5:$J$72)+SUMIF('BE F'!$D$5:$D$72,CLUBS!$B35,'BE F'!$J$5:$J$72)+SUMIF('BE H'!$D$5:$D$72,CLUBS!$B35,'BE H'!$J$5:$J$72)+SUMIF('MI F'!$D$5:$D$72,CLUBS!$B35,'MI F'!$J$5:$J$72)+SUMIF('MI H'!$D$5:$D$72,CLUBS!$B35,'MI H'!$J$5:$J$72)+SUMIF('CA F'!$D$5:$D$72,CLUBS!$B35,'CA F'!$J$5:$J$72)+SUMIF('CA H'!$D$5:$D$72,CLUBS!$B35,'CA H'!$J$5:$J$72)+SUMIF('JU F'!$D$5:$D$72,CLUBS!$B35,'JU F'!$J$5:$J$72)+SUMIF('JU H'!$D$5:$D$72,CLUBS!$B35,'JU H'!$J$5:$J$72)</f>
        <v>0</v>
      </c>
      <c r="I35" s="68">
        <f>COUNTIFS('MP F'!$D$5:$D$72,CLUBS!$B35,'MP F'!$K$5:$K$72,"&gt;0")+COUNTIFS('MP H'!$D$5:$D$72,CLUBS!$B35,'MP H'!$K$5:$K$72,"&gt;0")+COUNTIFS('PO F'!$D$5:$D$72,CLUBS!$B35,'PO F'!$K$5:$K$72,"&gt;0")+COUNTIFS('PO H'!$D$5:$D$72,CLUBS!$B35,'PO H'!$K$5:$K$72,"&gt;0")+COUNTIFS('PU F'!$D$5:$D$72,CLUBS!$B35,'PU F'!$K$5:$K$72,"&gt;0")+COUNTIFS('PU H'!$D$5:$D$72,CLUBS!$B35,'PU H'!$K$5:$K$72,"&gt;0")+COUNTIFS('BE F'!$D$5:$D$72,CLUBS!$B35,'BE F'!$K$5:$K$72,"&gt;0")+COUNTIFS('BE H'!$D$5:$D$72,CLUBS!$B35,'BE H'!$K$5:$K$72,"&gt;0")+COUNTIFS('MI F'!$D$5:$D$72,CLUBS!$B35,'MI F'!$K$5:$K$72,"&gt;0")+COUNTIFS('MI H'!$D$5:$D$72,CLUBS!$B35,'MI H'!$K$5:$K$72,"&gt;0")+COUNTIFS('CA F'!$D$5:$D$72,CLUBS!$B35,'CA F'!$K$5:$K$72,"&gt;0")+COUNTIFS('CA H'!$D$5:$D$72,CLUBS!$B35,'CA H'!$K$5:$K$72,"&gt;0")+COUNTIFS('JU F'!$D$5:$D$72,CLUBS!$B35,'JU F'!$K$5:$K$72,"&gt;0")+COUNTIFS('JU H'!$D$5:$D$72,CLUBS!$B35,'JU H'!$K$5:$K$72,"&gt;0")</f>
        <v>0</v>
      </c>
      <c r="J35" s="68">
        <f>SUMIF('MP F'!$D$5:$D$72,CLUBS!$B35,'MP F'!$L$5:$L$72)+SUMIF('MP H'!$D$5:$D$72,CLUBS!$B35,'MP H'!$L$5:$L$72)+SUMIF('PO F'!$D$5:$D$72,CLUBS!$B35,'PO F'!$L$5:$L$72)+SUMIF('PO H'!$D$5:$D$72,CLUBS!$B35,'PO H'!$L$5:$L$72)+SUMIF('PU F'!$D$5:$D$72,CLUBS!$B35,'PU F'!$L$5:$L$72)+SUMIF('PU H'!$D$5:$D$72,CLUBS!$B35,'PU H'!$L$5:$L$72)+SUMIF('BE F'!$D$5:$D$72,CLUBS!$B35,'BE F'!$L$5:$L$72)+SUMIF('BE H'!$D$5:$D$72,CLUBS!$B35,'BE H'!$L$5:$L$72)+SUMIF('MI F'!$D$5:$D$72,CLUBS!$B35,'MI F'!$L$5:$L$72)+SUMIF('MI H'!$D$5:$D$72,CLUBS!$B35,'MI H'!$L$5:$L$72)+SUMIF('CA F'!$D$5:$D$72,CLUBS!$B35,'CA F'!$L$5:$L$72)+SUMIF('CA H'!$D$5:$D$72,CLUBS!$B35,'CA H'!$L$5:$L$72)+SUMIF('JU F'!$D$5:$D$72,CLUBS!$B35,'JU F'!$L$5:$L$72)+SUMIF('JU H'!$D$5:$D$72,CLUBS!$B35,'JU H'!$L$5:$L$72)</f>
        <v>0</v>
      </c>
      <c r="K35" s="26">
        <f>COUNTIFS('MP F'!$D$5:$D$72,CLUBS!$B35,'MP F'!$M$5:$M$72,"&gt;0")+COUNTIFS('MP H'!$D$5:$D$72,CLUBS!$B35,'MP H'!$M$5:$M$72,"&gt;0")+COUNTIFS('PO F'!$D$5:$D$72,CLUBS!$B35,'PO F'!$M$5:$M$72,"&gt;0")+COUNTIFS('PO H'!$D$5:$D$72,CLUBS!$B35,'PO H'!$M$5:$M$72,"&gt;0")+COUNTIFS('PU F'!$D$5:$D$72,CLUBS!$B35,'PU F'!$M$5:$M$72,"&gt;0")+COUNTIFS('PU H'!$D$5:$D$72,CLUBS!$B35,'PU H'!$M$5:$M$72,"&gt;0")+COUNTIFS('BE F'!$D$5:$D$72,CLUBS!$B35,'BE F'!$M$5:$M$72,"&gt;0")+COUNTIFS('BE H'!$D$5:$D$72,CLUBS!$B35,'BE H'!$M$5:$M$72,"&gt;0")+COUNTIFS('MI F'!$D$5:$D$72,CLUBS!$B35,'MI F'!$M$5:$M$72,"&gt;0")+COUNTIFS('MI H'!$D$5:$D$72,CLUBS!$B35,'MI H'!$M$5:$M$72,"&gt;0")+COUNTIFS('CA F'!$D$5:$D$72,CLUBS!$B35,'CA F'!$M$5:$M$72,"&gt;0")+COUNTIFS('CA H'!$D$5:$D$72,CLUBS!$B35,'CA H'!$M$5:$M$72,"&gt;0")+COUNTIFS('JU F'!$D$5:$D$72,CLUBS!$B35,'JU F'!$M$5:$M$72,"&gt;0")+COUNTIFS('JU H'!$D$5:$D$72,CLUBS!$B35,'JU H'!$M$5:$M$72,"&gt;0")</f>
        <v>0</v>
      </c>
      <c r="L35" s="26">
        <f>SUMIF('MP F'!$D$5:$D$72,CLUBS!$B35,'MP F'!$N$5:$N$72)+SUMIF('MP H'!$D$5:$D$72,CLUBS!$B35,'MP H'!$N$5:$N$72)+SUMIF('PO F'!$D$5:$D$72,CLUBS!$B35,'PO F'!$N$5:$N$72)+SUMIF('PO H'!$D$5:$D$72,CLUBS!$B35,'PO H'!$N$5:$N$72)+SUMIF('PU F'!$D$5:$D$72,CLUBS!$B35,'PU F'!$N$5:$N$72)+SUMIF('PU H'!$D$5:$D$72,CLUBS!$B35,'PU H'!$N$5:$N$72)+SUMIF('BE F'!$D$5:$D$72,CLUBS!$B35,'BE F'!$N$5:$N$72)+SUMIF('BE H'!$D$5:$D$72,CLUBS!$B35,'BE H'!$N$5:$N$72)+SUMIF('MI F'!$D$5:$D$72,CLUBS!$B35,'MI F'!$N$5:$N$72)+SUMIF('MI H'!$D$5:$D$72,CLUBS!$B35,'MI H'!$N$5:$N$72)+SUMIF('CA F'!$D$5:$D$72,CLUBS!$B35,'CA F'!$N$5:$N$72)+SUMIF('CA H'!$D$5:$D$72,CLUBS!$B35,'CA H'!$N$5:$N$72)+SUMIF('JU F'!$D$5:$D$72,CLUBS!$B35,'JU F'!$N$5:$N$72)+SUMIF('JU H'!$D$5:$D$72,CLUBS!$B35,'JU H'!$N$5:$N$72)</f>
        <v>0</v>
      </c>
      <c r="M35" s="68">
        <f>COUNTIFS('MP F'!$D$5:$D$72,CLUBS!$B35,'MP F'!$O$5:$O$72,"&gt;0")+COUNTIFS('MP H'!$D$5:$D$72,CLUBS!$B35,'MP H'!$O$5:$O$72,"&gt;0")+COUNTIFS('PO F'!$D$5:$D$72,CLUBS!$B35,'PO F'!$O$5:$O$72,"&gt;0")+COUNTIFS('PO H'!$D$5:$D$72,CLUBS!$B35,'PO H'!$O$5:$O$72,"&gt;0")+COUNTIFS('PU F'!$D$5:$D$72,CLUBS!$B35,'PU F'!$O$5:$O$72,"&gt;0")+COUNTIFS('PU H'!$D$5:$D$72,CLUBS!$B35,'PU H'!$O$5:$O$72,"&gt;0")+COUNTIFS('BE F'!$D$5:$D$72,CLUBS!$B35,'BE F'!$O$5:$O$72,"&gt;0")+COUNTIFS('BE H'!$D$5:$D$72,CLUBS!$B35,'BE H'!$O$5:$O$72,"&gt;0")+COUNTIFS('MI F'!$D$5:$D$72,CLUBS!$B35,'MI F'!$O$5:$O$72,"&gt;0")+COUNTIFS('MI H'!$D$5:$D$72,CLUBS!$B35,'MI H'!$O$5:$O$72,"&gt;0")+COUNTIFS('CA F'!$D$5:$D$72,CLUBS!$B35,'CA F'!$O$5:$O$72,"&gt;0")+COUNTIFS('CA H'!$D$5:$D$72,CLUBS!$B35,'CA H'!$O$5:$O$72,"&gt;0")+COUNTIFS('JU F'!$D$5:$D$72,CLUBS!$B35,'JU F'!$O$5:$O$72,"&gt;0")+COUNTIFS('JU H'!$D$5:$D$72,CLUBS!$B35,'JU H'!$O$5:$O$72,"&gt;0")</f>
        <v>0</v>
      </c>
      <c r="N35" s="68">
        <f>SUMIF('MP F'!$D$5:$D$72,CLUBS!$B35,'MP F'!$P$5:$P$72)+SUMIF('MP H'!$D$5:$D$72,CLUBS!$B35,'MP H'!$P$5:$P$72)+SUMIF('PO F'!$D$5:$D$72,CLUBS!$B35,'PO F'!$P$5:$P$72)+SUMIF('PO H'!$D$5:$D$72,CLUBS!$B35,'PO H'!$P$5:$P$72)+SUMIF('PU F'!$D$5:$D$72,CLUBS!$B35,'PU F'!$P$5:$P$72)+SUMIF('PU H'!$D$5:$D$72,CLUBS!$B35,'PU H'!$P$5:$P$72)+SUMIF('BE F'!$D$5:$D$72,CLUBS!$B35,'BE F'!$P$5:$P$72)+SUMIF('BE H'!$D$5:$D$72,CLUBS!$B35,'BE H'!$P$5:$P$72)+SUMIF('MI F'!$D$5:$D$72,CLUBS!$B35,'MI F'!$P$5:$P$72)+SUMIF('MI H'!$D$5:$D$72,CLUBS!$B35,'MI H'!$P$5:$P$72)+SUMIF('CA F'!$D$5:$D$72,CLUBS!$B35,'CA F'!$P$5:$P$72)+SUMIF('CA H'!$D$5:$D$72,CLUBS!$B35,'CA H'!$P$5:$P$72)+SUMIF('JU F'!$D$5:$D$72,CLUBS!$B35,'JU F'!$P$5:$P$72)+SUMIF('JU H'!$D$5:$D$72,CLUBS!$B35,'JU H'!$P$5:$P$72)</f>
        <v>0</v>
      </c>
      <c r="O35" s="26">
        <f>COUNTIFS('MP F'!$D$5:$D$72,CLUBS!$B35,'MP F'!$Q$5:$Q$72,"&gt;0")+COUNTIFS('MP H'!$D$5:$D$72,CLUBS!$B35,'MP H'!$Q$5:$Q$72,"&gt;0")+COUNTIFS('PO F'!$D$5:$D$72,CLUBS!$B35,'PO F'!$Q$5:$Q$72,"&gt;0")+COUNTIFS('PO H'!$D$5:$D$72,CLUBS!$B35,'PO H'!$Q$5:$Q$72,"&gt;0")+COUNTIFS('PU F'!$D$5:$D$72,CLUBS!$B35,'PU F'!$Q$5:$Q$72,"&gt;0")+COUNTIFS('PU H'!$D$5:$D$72,CLUBS!$B35,'PU H'!$Q$5:$Q$72,"&gt;0")+COUNTIFS('BE F'!$D$5:$D$72,CLUBS!$B35,'BE F'!$Q$5:$Q$72,"&gt;0")+COUNTIFS('BE H'!$D$5:$D$72,CLUBS!$B35,'BE H'!$Q$5:$Q$72,"&gt;0")+COUNTIFS('MI F'!$D$5:$D$72,CLUBS!$B35,'MI F'!$Q$5:$Q$72,"&gt;0")+COUNTIFS('MI H'!$D$5:$D$72,CLUBS!$B35,'MI H'!$Q$5:$Q$72,"&gt;0")+COUNTIFS('CA F'!$D$5:$D$72,CLUBS!$B35,'CA F'!$Q$5:$Q$72,"&gt;0")+COUNTIFS('CA H'!$D$5:$D$72,CLUBS!$B35,'CA H'!$Q$5:$Q$72,"&gt;0")+COUNTIFS('JU F'!$D$5:$D$72,CLUBS!$B35,'JU F'!$Q$5:$Q$72,"&gt;0")+COUNTIFS('JU H'!$D$5:$D$72,CLUBS!$B35,'JU H'!$Q$5:$Q$72,"&gt;0")</f>
        <v>0</v>
      </c>
      <c r="P35" s="26">
        <f>SUMIF('MP F'!$D$5:$D$72,CLUBS!$B35,'MP F'!$R$5:$R$72)+SUMIF('MP H'!$D$5:$D$72,CLUBS!$B35,'MP H'!$R$5:$R$72)+SUMIF('PO F'!$D$5:$D$72,CLUBS!$B35,'PO F'!$R$5:$R$72)+SUMIF('PO H'!$D$5:$D$72,CLUBS!$B35,'PO H'!$R$5:$R$72)+SUMIF('PU F'!$D$5:$D$72,CLUBS!$B35,'PU F'!$R$5:$R$72)+SUMIF('PU H'!$D$5:$D$72,CLUBS!$B35,'PU H'!$R$5:$R$72)+SUMIF('BE F'!$D$5:$D$72,CLUBS!$B35,'BE F'!$R$5:$R$72)+SUMIF('BE H'!$D$5:$D$72,CLUBS!$B35,'BE H'!$R$5:$R$72)+SUMIF('MI F'!$D$5:$D$72,CLUBS!$B35,'MI F'!$R$5:$R$72)+SUMIF('MI H'!$D$5:$D$72,CLUBS!$B35,'MI H'!$R$5:$R$72)+SUMIF('CA F'!$D$5:$D$72,CLUBS!$B35,'CA F'!$R$5:$R$72)+SUMIF('CA H'!$D$5:$D$72,CLUBS!$B35,'CA H'!$R$5:$R$72)+SUMIF('JU F'!$D$5:$D$72,CLUBS!$B35,'JU F'!$R$5:$R$72)+SUMIF('JU H'!$D$5:$D$72,CLUBS!$B35,'JU H'!$R$5:$R$72)</f>
        <v>0</v>
      </c>
      <c r="Q35" s="68">
        <f>COUNTIFS('MP F'!$D$5:$D$72,CLUBS!$B35,'MP F'!$S$5:$S$72,"&gt;0")+COUNTIFS('MP H'!$D$5:$D$72,CLUBS!$B35,'MP H'!$S$5:$S$72,"&gt;0")+COUNTIFS('PO F'!$D$5:$D$72,CLUBS!$B35,'PO F'!$S$5:$S$72,"&gt;0")+COUNTIFS('PO H'!$D$5:$D$72,CLUBS!$B35,'PO H'!$S$5:$S$72,"&gt;0")+COUNTIFS('PU F'!$D$5:$D$72,CLUBS!$B35,'PU F'!$S$5:$S$72,"&gt;0")+COUNTIFS('PU H'!$D$5:$D$72,CLUBS!$B35,'PU H'!$S$5:$S$72,"&gt;0")+COUNTIFS('BE F'!$D$5:$D$72,CLUBS!$B35,'BE F'!$S$5:$S$72,"&gt;0")+COUNTIFS('BE H'!$D$5:$D$72,CLUBS!$B35,'BE H'!$S$5:$S$72,"&gt;0")+COUNTIFS('MI F'!$D$5:$D$72,CLUBS!$B35,'MI F'!$S$5:$S$72,"&gt;0")+COUNTIFS('MI H'!$D$5:$D$72,CLUBS!$B35,'MI H'!$S$5:$S$72,"&gt;0")+COUNTIFS('CA F'!$D$5:$D$72,CLUBS!$B35,'CA F'!$S$5:$S$72,"&gt;0")+COUNTIFS('CA H'!$D$5:$D$72,CLUBS!$B35,'CA H'!$S$5:$S$72,"&gt;0")+COUNTIFS('JU F'!$D$5:$D$72,CLUBS!$B35,'JU F'!$S$5:$S$72,"&gt;0")+COUNTIFS('JU H'!$D$5:$D$72,CLUBS!$B35,'JU H'!$S$5:$S$72,"&gt;0")</f>
        <v>0</v>
      </c>
      <c r="R35" s="68">
        <f>SUMIF('MP F'!$D$5:$D$72,CLUBS!$B35,'MP F'!$T$5:$T$72)+SUMIF('MP H'!$D$5:$D$72,CLUBS!$B35,'MP H'!$T$5:$T$72)+SUMIF('PO F'!$D$5:$D$72,CLUBS!$B35,'PO F'!$T$5:$T$72)+SUMIF('PO H'!$D$5:$D$72,CLUBS!$B35,'PO H'!$T$5:$T$72)+SUMIF('PU F'!$D$5:$D$72,CLUBS!$B35,'PU F'!$T$5:$T$72)+SUMIF('PU H'!$D$5:$D$72,CLUBS!$B35,'PU H'!$T$5:$T$72)+SUMIF('BE F'!$D$5:$D$72,CLUBS!$B35,'BE F'!$T$5:$T$72)+SUMIF('BE H'!$D$5:$D$72,CLUBS!$B35,'BE H'!$T$5:$T$72)+SUMIF('MI F'!$D$5:$D$72,CLUBS!$B35,'MI F'!$T$5:$T$72)+SUMIF('MI H'!$D$5:$D$72,CLUBS!$B35,'MI H'!$T$5:$T$72)+SUMIF('CA F'!$D$5:$D$72,CLUBS!$B35,'CA F'!$T$5:$T$72)+SUMIF('CA H'!$D$5:$D$72,CLUBS!$B35,'CA H'!$T$5:$T$72)+SUMIF('JU F'!$D$5:$D$72,CLUBS!$B35,'JU F'!$T$5:$T$72)+SUMIF('JU H'!$D$5:$D$72,CLUBS!$B35,'JU H'!$T$5:$T$72)</f>
        <v>0</v>
      </c>
      <c r="S35" s="26">
        <f>COUNTIFS('MP F'!$D$5:$D$72,CLUBS!$B35,'MP F'!$U$5:$U$72,"&gt;0")+COUNTIFS('MP H'!$D$5:$D$72,CLUBS!$B35,'MP H'!$U$5:$U$72,"&gt;0")+COUNTIFS('PO F'!$D$5:$D$72,CLUBS!$B35,'PO F'!$U$5:$U$72,"&gt;0")+COUNTIFS('PO H'!$D$5:$D$72,CLUBS!$B35,'PO H'!$U$5:$U$72,"&gt;0")+COUNTIFS('PU F'!$D$5:$D$72,CLUBS!$B35,'PU F'!$U$5:$U$72,"&gt;0")+COUNTIFS('PU H'!$D$5:$D$72,CLUBS!$B35,'PU H'!$U$5:$U$72,"&gt;0")+COUNTIFS('BE F'!$D$5:$D$72,CLUBS!$B35,'BE F'!$U$5:$U$72,"&gt;0")+COUNTIFS('BE H'!$D$5:$D$72,CLUBS!$B35,'BE H'!$U$5:$U$72,"&gt;0")+COUNTIFS('MI F'!$D$5:$D$72,CLUBS!$B35,'MI F'!$U$5:$U$72,"&gt;0")+COUNTIFS('MI H'!$D$5:$D$72,CLUBS!$B35,'MI H'!$U$5:$U$72,"&gt;0")+COUNTIFS('CA F'!$D$5:$D$72,CLUBS!$B35,'CA F'!$U$5:$U$72,"&gt;0")+COUNTIFS('CA H'!$D$5:$D$72,CLUBS!$B35,'CA H'!$U$5:$U$72,"&gt;0")+COUNTIFS('JU F'!$D$5:$D$72,CLUBS!$B35,'JU F'!$U$5:$U$72,"&gt;0")+COUNTIFS('JU H'!$D$5:$D$72,CLUBS!$B35,'JU H'!$U$5:$U$72,"&gt;0")</f>
        <v>0</v>
      </c>
      <c r="T35" s="26">
        <f>SUMIF('MP F'!$D$5:$D$72,CLUBS!$B35,'MP F'!$V$5:$V$72)+SUMIF('MP H'!$D$5:$D$72,CLUBS!$B35,'MP H'!$V$5:$V$72)+SUMIF('PO F'!$D$5:$D$72,CLUBS!$B35,'PO F'!$V$5:$V$72)+SUMIF('PO H'!$D$5:$D$72,CLUBS!$B35,'PO H'!$V$5:$V$72)+SUMIF('PU F'!$D$5:$D$72,CLUBS!$B35,'PU F'!$V$5:$V$72)+SUMIF('PU H'!$D$5:$D$72,CLUBS!$B35,'PU H'!$V$5:$V$72)+SUMIF('BE F'!$D$5:$D$72,CLUBS!$B35,'BE F'!$V$5:$V$72)+SUMIF('BE H'!$D$5:$D$72,CLUBS!$B35,'BE H'!$V$5:$V$72)+SUMIF('MI F'!$D$5:$D$72,CLUBS!$B35,'MI F'!$V$5:$V$72)+SUMIF('MI H'!$D$5:$D$72,CLUBS!$B35,'MI H'!$V$5:$V$72)+SUMIF('CA F'!$D$5:$D$72,CLUBS!$B35,'CA F'!$V$5:$V$72)+SUMIF('CA H'!$D$5:$D$72,CLUBS!$B35,'CA H'!$V$5:$V$72)+SUMIF('JU F'!$D$5:$D$72,CLUBS!$B35,'JU F'!$V$5:$V$72)+SUMIF('JU H'!$D$5:$D$72,CLUBS!$B35,'JU H'!$V$5:$V$72)</f>
        <v>0</v>
      </c>
      <c r="U35" s="68">
        <f>COUNTIFS('MP F'!$D$5:$D$72,CLUBS!$B35,'MP F'!$W$5:$W$72,"&gt;0")+COUNTIFS('MP H'!$D$5:$D$72,CLUBS!$B35,'MP H'!$W$5:$W$72,"&gt;0")+COUNTIFS('PO F'!$D$5:$D$72,CLUBS!$B35,'PO F'!$W$5:$W$72,"&gt;0")+COUNTIFS('PO H'!$D$5:$D$72,CLUBS!$B35,'PO H'!$W$5:$W$72,"&gt;0")+COUNTIFS('PU F'!$D$5:$D$72,CLUBS!$B35,'PU F'!$W$5:$W$72,"&gt;0")+COUNTIFS('PU H'!$D$5:$D$72,CLUBS!$B35,'PU H'!$W$5:$W$72,"&gt;0")+COUNTIFS('BE F'!$D$5:$D$72,CLUBS!$B35,'BE F'!$W$5:$W$72,"&gt;0")+COUNTIFS('BE H'!$D$5:$D$72,CLUBS!$B35,'BE H'!$W$5:$W$72,"&gt;0")+COUNTIFS('MI F'!$D$5:$D$72,CLUBS!$B35,'MI F'!$W$5:$W$72,"&gt;0")+COUNTIFS('MI H'!$D$5:$D$72,CLUBS!$B35,'MI H'!$W$5:$W$72,"&gt;0")+COUNTIFS('CA F'!$D$5:$D$72,CLUBS!$B35,'CA F'!$W$5:$W$72,"&gt;0")+COUNTIFS('CA H'!$D$5:$D$72,CLUBS!$B35,'CA H'!$W$5:$W$72,"&gt;0")+COUNTIFS('JU F'!$D$5:$D$72,CLUBS!$B35,'JU F'!$W$5:$W$72,"&gt;0")+COUNTIFS('JU H'!$D$5:$D$72,CLUBS!$B35,'JU H'!$W$5:$W$72,"&gt;0")</f>
        <v>0</v>
      </c>
      <c r="V35" s="68">
        <f>SUMIF('MP F'!$D$5:$D$72,CLUBS!$B35,'MP F'!$X$5:$X$72)+SUMIF('MP H'!$D$5:$D$72,CLUBS!$B35,'MP H'!$X$5:$X$72)+SUMIF('PO F'!$D$5:$D$72,CLUBS!$B35,'PO F'!$X$5:$X$72)+SUMIF('PO H'!$D$5:$D$72,CLUBS!$B35,'PO H'!$X$5:$X$72)+SUMIF('PU F'!$D$5:$D$72,CLUBS!$B35,'PU F'!$X$5:$X$72)+SUMIF('PU H'!$D$5:$D$72,CLUBS!$B35,'PU H'!$X$5:$X$72)+SUMIF('BE F'!$D$5:$D$72,CLUBS!$B35,'BE F'!$X$5:$X$72)+SUMIF('BE H'!$D$5:$D$72,CLUBS!$B35,'BE H'!$X$5:$X$72)+SUMIF('MI F'!$D$5:$D$72,CLUBS!$B35,'MI F'!$X$5:$X$72)+SUMIF('MI H'!$D$5:$D$72,CLUBS!$B35,'MI H'!$X$5:$X$72)+SUMIF('CA F'!$D$5:$D$72,CLUBS!$B35,'CA F'!$X$5:$X$72)+SUMIF('CA H'!$D$5:$D$72,CLUBS!$B35,'CA H'!$X$5:$X$72)+SUMIF('JU F'!$D$5:$D$72,CLUBS!$B35,'JU F'!$X$5:$X$72)+SUMIF('JU H'!$D$5:$D$72,CLUBS!$B35,'JU H'!$X$5:$X$72)</f>
        <v>0</v>
      </c>
      <c r="W35" s="26">
        <f>COUNTIFS('MP F'!$D$5:$D$72,CLUBS!$B35,'MP F'!$Y$5:$Y$72,"&gt;0")+COUNTIFS('MP H'!$D$5:$D$72,CLUBS!$B35,'MP H'!$Y$5:$Y$72,"&gt;0")+COUNTIFS('PO F'!$D$5:$D$72,CLUBS!$B35,'PO F'!$Y$5:$Y$72,"&gt;0")+COUNTIFS('PO H'!$D$5:$D$72,CLUBS!$B35,'PO H'!$Y$5:$Y$72,"&gt;0")+COUNTIFS('PU F'!$D$5:$D$72,CLUBS!$B35,'PU F'!$Y$5:$Y$72,"&gt;0")+COUNTIFS('PU H'!$D$5:$D$72,CLUBS!$B35,'PU H'!$Y$5:$Y$72,"&gt;0")+COUNTIFS('BE F'!$D$5:$D$72,CLUBS!$B35,'BE F'!$Y$5:$Y$72,"&gt;0")+COUNTIFS('BE H'!$D$5:$D$72,CLUBS!$B35,'BE H'!$Y$5:$Y$72,"&gt;0")+COUNTIFS('MI F'!$D$5:$D$72,CLUBS!$B35,'MI F'!$Y$5:$Y$72,"&gt;0")+COUNTIFS('MI H'!$D$5:$D$72,CLUBS!$B35,'MI H'!$Y$5:$Y$72,"&gt;0")+COUNTIFS('CA F'!$D$5:$D$72,CLUBS!$B35,'CA F'!$Y$5:$Y$72,"&gt;0")+COUNTIFS('CA H'!$D$5:$D$72,CLUBS!$B35,'CA H'!$Y$5:$Y$72,"&gt;0")+COUNTIFS('JU F'!$D$5:$D$72,CLUBS!$B35,'JU F'!$Y$5:$Y$72,"&gt;0")+COUNTIFS('JU H'!$D$5:$D$72,CLUBS!$B35,'JU H'!$Y$5:$Y$72,"&gt;0")</f>
        <v>0</v>
      </c>
      <c r="X35" s="26">
        <f>SUMIF('MP F'!$D$5:$D$72,CLUBS!$B35,'MP F'!$Z$5:$Z$72)+SUMIF('MP H'!$D$5:$D$72,CLUBS!$B35,'MP H'!$Z$5:$Z$72)+SUMIF('PO F'!$D$5:$D$72,CLUBS!$B35,'PO F'!$Z$5:$Z$72)+SUMIF('PO H'!$D$5:$D$72,CLUBS!$B35,'PO H'!$Z$5:$Z$72)+SUMIF('PU F'!$D$5:$D$72,CLUBS!$B35,'PU F'!$Z$5:$Z$72)+SUMIF('PU H'!$D$5:$D$72,CLUBS!$B35,'PU H'!$Z$5:$Z$72)+SUMIF('BE F'!$D$5:$D$72,CLUBS!$B35,'BE F'!$Z$5:$Z$72)+SUMIF('BE H'!$D$5:$D$72,CLUBS!$B35,'BE H'!$Z$5:$Z$72)+SUMIF('MI F'!$D$5:$D$72,CLUBS!$B35,'MI F'!$Z$5:$Z$72)+SUMIF('MI H'!$D$5:$D$72,CLUBS!$B35,'MI H'!$Z$5:$Z$72)+SUMIF('CA F'!$D$5:$D$72,CLUBS!$B35,'CA F'!$Z$5:$Z$72)+SUMIF('CA H'!$D$5:$D$72,CLUBS!$B35,'CA H'!$Z$5:$Z$72)+SUMIF('JU F'!$D$5:$D$72,CLUBS!$B35,'JU F'!$Z$5:$Z$72)+SUMIF('JU H'!$D$5:$D$72,CLUBS!$B35,'JU H'!$Z$5:$Z$72)</f>
        <v>0</v>
      </c>
      <c r="Y35" s="26">
        <f>COUNTIFS('MP F'!$D$5:$D$72,CLUBS!$B35,'MP F'!$AA$5:$AA$72,"&gt;0")+COUNTIFS('MP H'!$D$5:$D$72,CLUBS!$B35,'MP H'!$AA$5:$AA$72,"&gt;0")+COUNTIFS('PO F'!$D$5:$D$72,CLUBS!$B35,'PO F'!$AA$5:$AA$72,"&gt;0")+COUNTIFS('PO H'!$D$5:$D$72,CLUBS!$B35,'PO H'!$AA$5:$AA$72,"&gt;0")+COUNTIFS('PU F'!$D$5:$D$72,CLUBS!$B35,'PU F'!$AA$5:$AA$72,"&gt;0")+COUNTIFS('PU H'!$D$5:$D$72,CLUBS!$B35,'PU H'!$AA$5:$AA$72,"&gt;0")+COUNTIFS('BE F'!$D$5:$D$72,CLUBS!$B35,'BE F'!$AA$5:$AA$72,"&gt;0")+COUNTIFS('BE H'!$D$5:$D$72,CLUBS!$B35,'BE H'!$AA$5:$AA$72,"&gt;0")+COUNTIFS('MI F'!$D$5:$D$72,CLUBS!$B35,'MI F'!$AA$5:$AA$72,"&gt;0")+COUNTIFS('MI H'!$D$5:$D$72,CLUBS!$B35,'MI H'!$AA$5:$AA$72,"&gt;0")+COUNTIFS('CA F'!$D$5:$D$72,CLUBS!$B35,'CA F'!$AA$5:$AA$72,"&gt;0")+COUNTIFS('CA H'!$D$5:$D$72,CLUBS!$B35,'CA H'!$AA$5:$AA$72,"&gt;0")+COUNTIFS('JU F'!$D$5:$D$72,CLUBS!$B35,'JU F'!$AA$5:$AA$72,"&gt;0")+COUNTIFS('JU H'!$D$5:$D$72,CLUBS!$B35,'JU H'!$AA$5:$AA$72,"&gt;0")</f>
        <v>0</v>
      </c>
      <c r="Z35" s="26">
        <f>SUMIF('MP F'!$D$5:$D$72,CLUBS!$B35,'MP F'!$AB$5:$AB$72)+SUMIF('MP H'!$D$5:$D$72,CLUBS!$B35,'MP H'!$AB$5:$AB$72)+SUMIF('PO F'!$D$5:$D$72,CLUBS!$B35,'PO F'!$AB$5:$AB$72)+SUMIF('PO H'!$D$5:$D$72,CLUBS!$B35,'PO H'!$AB$5:$AB$72)+SUMIF('PU F'!$D$5:$D$72,CLUBS!$B35,'PU F'!$AB$5:$AB$72)+SUMIF('PU H'!$D$5:$D$72,CLUBS!$B35,'PU H'!$AB$5:$AB$72)+SUMIF('BE F'!$D$5:$D$72,CLUBS!$B35,'BE F'!$AB$5:$AB$72)+SUMIF('BE H'!$D$5:$D$72,CLUBS!$B35,'BE H'!$AB$5:$AB$72)+SUMIF('MI F'!$D$5:$D$72,CLUBS!$B35,'MI F'!$AB$5:$AB$72)+SUMIF('MI H'!$D$5:$D$72,CLUBS!$B35,'MI H'!$AB$5:$AB$72)+SUMIF('CA F'!$D$5:$D$72,CLUBS!$B35,'CA F'!$AB$5:$AB$72)+SUMIF('CA H'!$D$5:$D$72,CLUBS!$B35,'CA H'!$AB$5:$AB$72)+SUMIF('JU F'!$D$5:$D$72,CLUBS!$B35,'JU F'!$AB$5:$AB$72)+SUMIF('JU H'!$D$5:$D$72,CLUBS!$B35,'JU H'!$AB$5:$AB$72)</f>
        <v>0</v>
      </c>
      <c r="AA35" s="26">
        <f>COUNTIFS('MP F'!$D$5:$D$72,CLUBS!$B35,'MP F'!$AC$5:$AC$72,"&gt;0")+COUNTIFS('MP H'!$D$5:$D$72,CLUBS!$B35,'MP H'!$AC$5:$AC$72,"&gt;0")+COUNTIFS('PO F'!$D$5:$D$72,CLUBS!$B35,'PO F'!$AC$5:$AC$72,"&gt;0")+COUNTIFS('PO H'!$D$5:$D$72,CLUBS!$B35,'PO H'!$AC$5:$AC$72,"&gt;0")+COUNTIFS('PU F'!$D$5:$D$72,CLUBS!$B35,'PU F'!$AC$5:$AC$72,"&gt;0")+COUNTIFS('PU H'!$D$5:$D$72,CLUBS!$B35,'PU H'!$AC$5:$AC$72,"&gt;0")+COUNTIFS('BE F'!$D$5:$D$72,CLUBS!$B35,'BE F'!$AC$5:$AC$72,"&gt;0")+COUNTIFS('BE H'!$D$5:$D$72,CLUBS!$B35,'BE H'!$AC$5:$AC$72,"&gt;0")+COUNTIFS('MI F'!$D$5:$D$72,CLUBS!$B35,'MI F'!$AC$5:$AC$72,"&gt;0")+COUNTIFS('MI H'!$D$5:$D$72,CLUBS!$B35,'MI H'!$AC$5:$AC$72,"&gt;0")+COUNTIFS('CA F'!$D$5:$D$72,CLUBS!$B35,'CA F'!$AC$5:$AC$72,"&gt;0")+COUNTIFS('CA H'!$D$5:$D$72,CLUBS!$B35,'CA H'!$AC$5:$AC$72,"&gt;0")+COUNTIFS('JU F'!$D$5:$D$72,CLUBS!$B35,'JU F'!$AC$5:$AC$72,"&gt;0")+COUNTIFS('JU H'!$D$5:$D$72,CLUBS!$B35,'JU H'!$AC$5:$AC$72,"&gt;0")</f>
        <v>0</v>
      </c>
      <c r="AB35" s="26">
        <f>SUMIF('MP F'!$D$5:$D$72,CLUBS!$B35,'MP F'!$AD$5:$AD$72)+SUMIF('MP H'!$D$5:$D$72,CLUBS!$B35,'MP H'!$AD$5:$AD$72)+SUMIF('PO F'!$D$5:$D$72,CLUBS!$B35,'PO F'!$AD$5:$AD$72)+SUMIF('PO H'!$D$5:$D$72,CLUBS!$B35,'PO H'!$AD$5:$AD$72)+SUMIF('PU F'!$D$5:$D$72,CLUBS!$B35,'PU F'!$AD$5:$AD$72)+SUMIF('PU H'!$D$5:$D$72,CLUBS!$B35,'PU H'!$AD$5:$AD$72)+SUMIF('BE F'!$D$5:$D$72,CLUBS!$B35,'BE F'!$AD$5:$AD$72)+SUMIF('BE H'!$D$5:$D$72,CLUBS!$B35,'BE H'!$AD$5:$AD$72)+SUMIF('MI F'!$D$5:$D$72,CLUBS!$B35,'MI F'!$AD$5:$AD$72)+SUMIF('MI H'!$D$5:$D$72,CLUBS!$B35,'MI H'!$AD$5:$AD$72)+SUMIF('CA F'!$D$5:$D$72,CLUBS!$B35,'CA F'!$AD$5:$AD$72)+SUMIF('CA H'!$D$5:$D$72,CLUBS!$B35,'CA H'!$AD$5:$AD$72)+SUMIF('JU F'!$D$5:$D$72,CLUBS!$B35,'JU F'!$AD$5:$AD$72)+SUMIF('JU H'!$D$5:$D$72,CLUBS!$B35,'JU H'!$AD$5:$AD$72)</f>
        <v>0</v>
      </c>
      <c r="AC35" s="26">
        <f>COUNTIFS('MP F'!$D$5:$D$72,CLUBS!$B35,'MP F'!$AE$5:$AE$72,"&gt;0")+COUNTIFS('MP H'!$D$5:$D$72,CLUBS!$B35,'MP H'!$AE$5:$AE$72,"&gt;0")+COUNTIFS('PO F'!$D$5:$D$72,CLUBS!$B35,'PO F'!$AE$5:$AE$72,"&gt;0")+COUNTIFS('PO H'!$D$5:$D$72,CLUBS!$B35,'PO H'!$AE$5:$AE$72,"&gt;0")+COUNTIFS('PU F'!$D$5:$D$72,CLUBS!$B35,'PU F'!$AE$5:$AE$72,"&gt;0")+COUNTIFS('PU H'!$D$5:$D$72,CLUBS!$B35,'PU H'!$AE$5:$AE$72,"&gt;0")+COUNTIFS('BE F'!$D$5:$D$72,CLUBS!$B35,'BE F'!$AE$5:$AE$72,"&gt;0")+COUNTIFS('BE H'!$D$5:$D$72,CLUBS!$B35,'BE H'!$AE$5:$AE$72,"&gt;0")+COUNTIFS('MI F'!$D$5:$D$72,CLUBS!$B35,'MI F'!$AE$5:$AE$72,"&gt;0")+COUNTIFS('MI H'!$D$5:$D$72,CLUBS!$B35,'MI H'!$AE$5:$AE$72,"&gt;0")+COUNTIFS('CA F'!$D$5:$D$72,CLUBS!$B35,'CA F'!$AE$5:$AE$72,"&gt;0")+COUNTIFS('CA H'!$D$5:$D$72,CLUBS!$B35,'CA H'!$AE$5:$AE$72,"&gt;0")+COUNTIFS('JU F'!$D$5:$D$72,CLUBS!$B35,'JU F'!$AE$5:$AE$72,"&gt;0")+COUNTIFS('JU H'!$D$5:$D$72,CLUBS!$B35,'JU H'!$AE$5:$AE$72,"&gt;0")</f>
        <v>0</v>
      </c>
      <c r="AD35" s="26">
        <f>SUMIF('MP F'!$D$5:$D$72,CLUBS!$B35,'MP F'!$AF$5:$AF$72)+SUMIF('MP H'!$D$5:$D$72,CLUBS!$B35,'MP H'!$AF$5:$AF$72)+SUMIF('PO F'!$D$5:$D$72,CLUBS!$B35,'PO F'!$AF$5:$AF$72)+SUMIF('PO H'!$D$5:$D$72,CLUBS!$B35,'PO H'!$AF$5:$AF$72)+SUMIF('PU F'!$D$5:$D$72,CLUBS!$B35,'PU F'!$AF$5:$AF$72)+SUMIF('PU H'!$D$5:$D$72,CLUBS!$B35,'PU H'!$AF$5:$AF$72)+SUMIF('BE F'!$D$5:$D$72,CLUBS!$B35,'BE F'!$AF$5:$AF$72)+SUMIF('BE H'!$D$5:$D$72,CLUBS!$B35,'BE H'!$AF$5:$AF$72)+SUMIF('MI F'!$D$5:$D$72,CLUBS!$B35,'MI F'!$AF$5:$AF$72)+SUMIF('MI H'!$D$5:$D$72,CLUBS!$B35,'MI H'!$AF$5:$AF$72)+SUMIF('CA F'!$D$5:$D$72,CLUBS!$B35,'CA F'!$AF$5:$AF$72)+SUMIF('CA H'!$D$5:$D$72,CLUBS!$B35,'CA H'!$AF$5:$AF$72)+SUMIF('JU F'!$D$5:$D$72,CLUBS!$B35,'JU F'!$AF$5:$AF$72)+SUMIF('JU H'!$D$5:$D$72,CLUBS!$B35,'JU H'!$AF$5:$AF$72)</f>
        <v>0</v>
      </c>
      <c r="AE35" s="26">
        <f>COUNTIFS('MP F'!$D$5:$D$72,CLUBS!$B35,'MP F'!$AG$5:$AG$72,"&gt;0")+COUNTIFS('MP H'!$D$5:$D$72,CLUBS!$B35,'MP H'!$AG$5:$AG$72,"&gt;0")+COUNTIFS('PO F'!$D$5:$D$72,CLUBS!$B35,'PO F'!$AG$5:$AG$72,"&gt;0")+COUNTIFS('PO H'!$D$5:$D$72,CLUBS!$B35,'PO H'!$AG$5:$AG$72,"&gt;0")+COUNTIFS('PU F'!$D$5:$D$72,CLUBS!$B35,'PU F'!$AG$5:$AG$72,"&gt;0")+COUNTIFS('PU H'!$D$5:$D$72,CLUBS!$B35,'PU H'!$AG$5:$AG$72,"&gt;0")+COUNTIFS('BE F'!$D$5:$D$72,CLUBS!$B35,'BE F'!$AG$5:$AG$72,"&gt;0")+COUNTIFS('BE H'!$D$5:$D$72,CLUBS!$B35,'BE H'!$AG$5:$AG$72,"&gt;0")+COUNTIFS('MI F'!$D$5:$D$72,CLUBS!$B35,'MI F'!$AG$5:$AG$72,"&gt;0")+COUNTIFS('MI H'!$D$5:$D$72,CLUBS!$B35,'MI H'!$AG$5:$AG$72,"&gt;0")+COUNTIFS('CA F'!$D$5:$D$72,CLUBS!$B35,'CA F'!$AG$5:$AG$72,"&gt;0")+COUNTIFS('CA H'!$D$5:$D$72,CLUBS!$B35,'CA H'!$AG$5:$AG$72,"&gt;0")+COUNTIFS('JU F'!$D$5:$D$72,CLUBS!$B35,'JU F'!$AG$5:$AG$72,"&gt;0")+COUNTIFS('JU H'!$D$5:$D$72,CLUBS!$B35,'JU H'!$AG$5:$AG$72,"&gt;0")</f>
        <v>0</v>
      </c>
      <c r="AF35" s="26">
        <f>SUMIF('MP F'!$D$5:$D$72,CLUBS!$B35,'MP F'!$AH$5:$AH$72)+SUMIF('MP H'!$D$5:$D$72,CLUBS!$B35,'MP H'!$AH$5:$AH$72)+SUMIF('PO F'!$D$5:$D$72,CLUBS!$B35,'PO F'!$AH$5:$AH$72)+SUMIF('PO H'!$D$5:$D$72,CLUBS!$B35,'PO H'!$AH$5:$AH$72)+SUMIF('PU F'!$D$5:$D$72,CLUBS!$B35,'PU F'!$AH$5:$AH$72)+SUMIF('PU H'!$D$5:$D$72,CLUBS!$B35,'PU H'!$AH$5:$AH$72)+SUMIF('BE F'!$D$5:$D$72,CLUBS!$B35,'BE F'!$AH$5:$AH$72)+SUMIF('BE H'!$D$5:$D$72,CLUBS!$B35,'BE H'!$AH$5:$AH$72)+SUMIF('MI F'!$D$5:$D$72,CLUBS!$B35,'MI F'!$AH$5:$AH$72)+SUMIF('MI H'!$D$5:$D$72,CLUBS!$B35,'MI H'!$AH$5:$AH$72)+SUMIF('CA F'!$D$5:$D$72,CLUBS!$B35,'CA F'!$AH$5:$AH$72)+SUMIF('CA H'!$D$5:$D$72,CLUBS!$B35,'CA H'!$AH$5:$AH$72)+SUMIF('JU F'!$D$5:$D$72,CLUBS!$B35,'JU F'!$AH$5:$AH$72)+SUMIF('JU H'!$D$5:$D$72,CLUBS!$B35,'JU H'!$AH$5:$AH$72)</f>
        <v>0</v>
      </c>
      <c r="AG35" s="16">
        <f t="shared" si="1"/>
        <v>0</v>
      </c>
      <c r="AH35" s="28">
        <f t="shared" si="2"/>
        <v>0</v>
      </c>
      <c r="AI35" s="29">
        <f t="shared" si="3"/>
        <v>0</v>
      </c>
      <c r="AJ35" s="14">
        <f>COUNTIF('Licenciés Jeunes 2023'!F:F,CLUBS!B35)</f>
        <v>0</v>
      </c>
      <c r="AK35" s="27">
        <f t="shared" si="4"/>
        <v>0</v>
      </c>
      <c r="AL35" s="22"/>
      <c r="AP35" t="s">
        <v>57</v>
      </c>
    </row>
    <row r="36" spans="1:42" ht="13.5">
      <c r="A36" s="34">
        <f t="shared" si="0"/>
        <v>15</v>
      </c>
      <c r="B36" s="64" t="s">
        <v>106</v>
      </c>
      <c r="C36" s="14">
        <f>COUNTIFS('MP F'!$D$5:$D$72,CLUBS!$B36,'MP F'!$E$5:$E$72,"&gt;0")+COUNTIFS('MP H'!$D$5:$D$72,CLUBS!$B36,'MP H'!$E$5:$E$72,"&gt;0")+COUNTIFS('PO F'!$D$5:$D$72,CLUBS!$B36,'PO F'!$E$5:$E$72,"&gt;0")+COUNTIFS('PO H'!$D$5:$D$72,CLUBS!$B36,'PO H'!$E$5:$E$72,"&gt;0")+COUNTIFS('PU F'!$D$5:$D$72,CLUBS!$B36,'PU F'!$E$5:$E$72,"&gt;0")+COUNTIFS('PU H'!$D$5:$D$72,CLUBS!$B36,'PU H'!$E$5:$E$72,"&gt;0")+COUNTIFS('BE F'!$D$5:$D$72,CLUBS!$B36,'BE F'!$E$5:$E$72,"&gt;0")+COUNTIFS('BE H'!$D$5:$D$72,CLUBS!$B36,'BE H'!$E$5:$E$72,"&gt;0")+COUNTIFS('MI F'!$D$5:$D$72,CLUBS!$B36,'MI F'!$E$5:$E$72,"&gt;0")+COUNTIFS('MI H'!$D$5:$D$72,CLUBS!$B36,'MI H'!$E$5:$E$72,"&gt;0")+COUNTIFS('CA F'!$D$5:$D$72,CLUBS!$B36,'CA F'!$E$5:$E$72,"&gt;0")+COUNTIFS('CA H'!$D$5:$D$72,CLUBS!$B36,'CA H'!$E$5:$E$72,"&gt;0")+COUNTIFS('JU F'!$D$5:$D$72,CLUBS!$B36,'JU F'!$E$5:$E$72,"&gt;0")+COUNTIFS('JU H'!$D$5:$D$72,CLUBS!$B36,'JU H'!$E$5:$E$72,"&gt;0")</f>
        <v>0</v>
      </c>
      <c r="D36" s="27">
        <f>SUMIF('MP F'!$D$5:$D$72,CLUBS!$B36,'MP F'!$F$5:$F$72)+SUMIF('MP H'!$D$5:$D$72,CLUBS!$B36,'MP H'!$F$5:$F$72)+SUMIF('PO F'!$D$5:$D$72,CLUBS!$B36,'PO F'!$F$5:$F$72)+SUMIF('PO H'!$D$5:$D$72,CLUBS!$B36,'PO H'!$F$5:$F$72)+SUMIF('PU F'!$D$5:$D$72,CLUBS!$B36,'PU F'!$F$5:$F$72)+SUMIF('PU H'!$D$5:$D$72,CLUBS!$B36,'PU H'!$F$5:$F$72)+SUMIF('BE F'!$D$5:$D$72,CLUBS!$B36,'BE F'!$F$5:$F$72)+SUMIF('BE H'!$D$5:$D$72,CLUBS!$B36,'BE H'!$F$5:$F$72)+SUMIF('MI F'!$D$5:$D$72,CLUBS!$B36,'MI F'!$F$5:$F$72)+SUMIF('MI H'!$D$5:$D$72,CLUBS!$B36,'MI H'!$F$5:$F$72)+SUMIF('CA F'!$D$5:$D$72,CLUBS!$B36,'CA F'!$F$5:$F$72)+SUMIF('CA H'!$D$5:$D$72,CLUBS!$B36,'CA H'!$F$5:$F$72)+SUMIF('JU F'!$D$5:$D$72,CLUBS!$B36,'JU F'!$F$5:$F$72)+SUMIF('JU H'!$D$5:$D$72,CLUBS!$B36,'JU H'!$F$5:$F$72)</f>
        <v>0</v>
      </c>
      <c r="E36" s="68">
        <f>COUNTIFS('MP F'!$D$5:$D$72,CLUBS!$B36,'MP F'!$G$5:$G$72,"&gt;0")+COUNTIFS('MP H'!$D$5:$D$72,CLUBS!$B36,'MP H'!$G$5:$G$72,"&gt;0")+COUNTIFS('PO F'!$D$5:$D$72,CLUBS!$B36,'PO F'!$G$5:$G$72,"&gt;0")+COUNTIFS('PO H'!$D$5:$D$72,CLUBS!$B36,'PO H'!$G$5:$G$72,"&gt;0")+COUNTIFS('PU F'!$D$5:$D$72,CLUBS!$B36,'PU F'!$G$5:$G$72,"&gt;0")+COUNTIFS('PU H'!$D$5:$D$72,CLUBS!$B36,'PU H'!$G$5:$G$72,"&gt;0")+COUNTIFS('BE F'!$D$5:$D$72,CLUBS!$B36,'BE F'!$G$5:$G$72,"&gt;0")+COUNTIFS('BE H'!$D$5:$D$72,CLUBS!$B36,'BE H'!$G$5:$G$72,"&gt;0")+COUNTIFS('MI F'!$D$5:$D$72,CLUBS!$B36,'MI F'!$G$5:$G$72,"&gt;0")+COUNTIFS('MI H'!$D$5:$D$72,CLUBS!$B36,'MI H'!$G$5:$G$72,"&gt;0")+COUNTIFS('CA F'!$D$5:$D$72,CLUBS!$B36,'CA F'!$G$5:$G$72,"&gt;0")+COUNTIFS('CA H'!$D$5:$D$72,CLUBS!$B36,'CA H'!$G$5:$G$72,"&gt;0")+COUNTIFS('JU F'!$D$5:$D$72,CLUBS!$B36,'JU F'!$G$5:$G$72,"&gt;0")+COUNTIFS('JU H'!$D$5:$D$72,CLUBS!$B36,'JU H'!$G$5:$G$72,"&gt;0")</f>
        <v>0</v>
      </c>
      <c r="F36" s="69">
        <f>SUMIF('MP F'!$D$5:$D$72,CLUBS!$B36,'MP F'!$H$5:$H$72)+SUMIF('MP H'!$D$5:$D$72,CLUBS!$B36,'MP H'!$H$5:$H$72)+SUMIF('PO F'!$D$5:$D$72,CLUBS!$B36,'PO F'!$H$5:$H$72)+SUMIF('PO H'!$D$5:$D$72,CLUBS!$B36,'PO H'!$H$5:$H$72)+SUMIF('PU F'!$D$5:$D$72,CLUBS!$B36,'PU F'!$H$5:$H$72)+SUMIF('PU H'!$D$5:$D$72,CLUBS!$B36,'PU H'!$H$5:$H$72)+SUMIF('BE F'!$D$5:$D$72,CLUBS!$B36,'BE F'!$H$5:$H$72)+SUMIF('BE H'!$D$5:$D$72,CLUBS!$B36,'BE H'!$H$5:$H$72)+SUMIF('MI F'!$D$5:$D$72,CLUBS!$B36,'MI F'!$H$5:$H$72)+SUMIF('MI H'!$D$5:$D$72,CLUBS!$B36,'MI H'!$H$5:$H$72)+SUMIF('CA F'!$D$5:$D$72,CLUBS!$B36,'CA F'!$H$5:$H$72)+SUMIF('CA H'!$D$5:$D$72,CLUBS!$B36,'CA H'!$H$5:$H$72)+SUMIF('JU F'!$D$5:$D$72,CLUBS!$B36,'JU F'!$H$5:$H$72)+SUMIF('JU H'!$D$5:$D$72,CLUBS!$B36,'JU H'!$H$5:$H$72)</f>
        <v>0</v>
      </c>
      <c r="G36" s="14">
        <f>COUNTIFS('MP F'!$D$5:$D$72,CLUBS!$B36,'MP F'!$I$5:$I$72,"&gt;0")+COUNTIFS('MP H'!$D$5:$D$72,CLUBS!$B36,'MP H'!$I$5:$I$72,"&gt;0")+COUNTIFS('PO F'!$D$5:$D$72,CLUBS!$B36,'PO F'!$I$5:$I$72,"&gt;0")+COUNTIFS('PO H'!$D$5:$D$72,CLUBS!$B36,'PO H'!$I$5:$I$72,"&gt;0")+COUNTIFS('PU F'!$D$5:$D$72,CLUBS!$B36,'PU F'!$I$5:$I$72,"&gt;0")+COUNTIFS('PU H'!$D$5:$D$72,CLUBS!$B36,'PU H'!$I$5:$I$72,"&gt;0")+COUNTIFS('BE F'!$D$5:$D$72,CLUBS!$B36,'BE F'!$I$5:$I$72,"&gt;0")+COUNTIFS('BE H'!$D$5:$D$72,CLUBS!$B36,'BE H'!$I$5:$I$72,"&gt;0")+COUNTIFS('MI F'!$D$5:$D$72,CLUBS!$B36,'MI F'!$I$5:$I$72,"&gt;0")+COUNTIFS('MI H'!$D$5:$D$72,CLUBS!$B36,'MI H'!$I$5:$I$72,"&gt;0")+COUNTIFS('CA F'!$D$5:$D$72,CLUBS!$B36,'CA F'!$I$5:$I$72,"&gt;0")+COUNTIFS('CA H'!$D$5:$D$72,CLUBS!$B36,'CA H'!$I$5:$I$72,"&gt;0")+COUNTIFS('JU F'!$D$5:$D$72,CLUBS!$B36,'JU F'!$I$5:$I$72,"&gt;0")+COUNTIFS('JU H'!$D$5:$D$72,CLUBS!$B36,'JU H'!$I$5:$I$72,"&gt;0")</f>
        <v>0</v>
      </c>
      <c r="H36" s="26">
        <f>SUMIF('MP F'!$D$5:$D$72,CLUBS!$B36,'MP F'!$J$5:$J$72)+SUMIF('MP H'!$D$5:$D$72,CLUBS!$B36,'MP H'!$J$5:$J$72)+SUMIF('PO F'!$D$5:$D$72,CLUBS!$B36,'PO F'!$J$5:$J$72)+SUMIF('PO H'!$D$5:$D$72,CLUBS!$B36,'PO H'!$J$5:$J$72)+SUMIF('PU F'!$D$5:$D$72,CLUBS!$B36,'PU F'!$J$5:$J$72)+SUMIF('PU H'!$D$5:$D$72,CLUBS!$B36,'PU H'!$J$5:$J$72)+SUMIF('BE F'!$D$5:$D$72,CLUBS!$B36,'BE F'!$J$5:$J$72)+SUMIF('BE H'!$D$5:$D$72,CLUBS!$B36,'BE H'!$J$5:$J$72)+SUMIF('MI F'!$D$5:$D$72,CLUBS!$B36,'MI F'!$J$5:$J$72)+SUMIF('MI H'!$D$5:$D$72,CLUBS!$B36,'MI H'!$J$5:$J$72)+SUMIF('CA F'!$D$5:$D$72,CLUBS!$B36,'CA F'!$J$5:$J$72)+SUMIF('CA H'!$D$5:$D$72,CLUBS!$B36,'CA H'!$J$5:$J$72)+SUMIF('JU F'!$D$5:$D$72,CLUBS!$B36,'JU F'!$J$5:$J$72)+SUMIF('JU H'!$D$5:$D$72,CLUBS!$B36,'JU H'!$J$5:$J$72)</f>
        <v>0</v>
      </c>
      <c r="I36" s="68">
        <f>COUNTIFS('MP F'!$D$5:$D$72,CLUBS!$B36,'MP F'!$K$5:$K$72,"&gt;0")+COUNTIFS('MP H'!$D$5:$D$72,CLUBS!$B36,'MP H'!$K$5:$K$72,"&gt;0")+COUNTIFS('PO F'!$D$5:$D$72,CLUBS!$B36,'PO F'!$K$5:$K$72,"&gt;0")+COUNTIFS('PO H'!$D$5:$D$72,CLUBS!$B36,'PO H'!$K$5:$K$72,"&gt;0")+COUNTIFS('PU F'!$D$5:$D$72,CLUBS!$B36,'PU F'!$K$5:$K$72,"&gt;0")+COUNTIFS('PU H'!$D$5:$D$72,CLUBS!$B36,'PU H'!$K$5:$K$72,"&gt;0")+COUNTIFS('BE F'!$D$5:$D$72,CLUBS!$B36,'BE F'!$K$5:$K$72,"&gt;0")+COUNTIFS('BE H'!$D$5:$D$72,CLUBS!$B36,'BE H'!$K$5:$K$72,"&gt;0")+COUNTIFS('MI F'!$D$5:$D$72,CLUBS!$B36,'MI F'!$K$5:$K$72,"&gt;0")+COUNTIFS('MI H'!$D$5:$D$72,CLUBS!$B36,'MI H'!$K$5:$K$72,"&gt;0")+COUNTIFS('CA F'!$D$5:$D$72,CLUBS!$B36,'CA F'!$K$5:$K$72,"&gt;0")+COUNTIFS('CA H'!$D$5:$D$72,CLUBS!$B36,'CA H'!$K$5:$K$72,"&gt;0")+COUNTIFS('JU F'!$D$5:$D$72,CLUBS!$B36,'JU F'!$K$5:$K$72,"&gt;0")+COUNTIFS('JU H'!$D$5:$D$72,CLUBS!$B36,'JU H'!$K$5:$K$72,"&gt;0")</f>
        <v>0</v>
      </c>
      <c r="J36" s="68">
        <f>SUMIF('MP F'!$D$5:$D$72,CLUBS!$B36,'MP F'!$L$5:$L$72)+SUMIF('MP H'!$D$5:$D$72,CLUBS!$B36,'MP H'!$L$5:$L$72)+SUMIF('PO F'!$D$5:$D$72,CLUBS!$B36,'PO F'!$L$5:$L$72)+SUMIF('PO H'!$D$5:$D$72,CLUBS!$B36,'PO H'!$L$5:$L$72)+SUMIF('PU F'!$D$5:$D$72,CLUBS!$B36,'PU F'!$L$5:$L$72)+SUMIF('PU H'!$D$5:$D$72,CLUBS!$B36,'PU H'!$L$5:$L$72)+SUMIF('BE F'!$D$5:$D$72,CLUBS!$B36,'BE F'!$L$5:$L$72)+SUMIF('BE H'!$D$5:$D$72,CLUBS!$B36,'BE H'!$L$5:$L$72)+SUMIF('MI F'!$D$5:$D$72,CLUBS!$B36,'MI F'!$L$5:$L$72)+SUMIF('MI H'!$D$5:$D$72,CLUBS!$B36,'MI H'!$L$5:$L$72)+SUMIF('CA F'!$D$5:$D$72,CLUBS!$B36,'CA F'!$L$5:$L$72)+SUMIF('CA H'!$D$5:$D$72,CLUBS!$B36,'CA H'!$L$5:$L$72)+SUMIF('JU F'!$D$5:$D$72,CLUBS!$B36,'JU F'!$L$5:$L$72)+SUMIF('JU H'!$D$5:$D$72,CLUBS!$B36,'JU H'!$L$5:$L$72)</f>
        <v>0</v>
      </c>
      <c r="K36" s="26">
        <f>COUNTIFS('MP F'!$D$5:$D$72,CLUBS!$B36,'MP F'!$M$5:$M$72,"&gt;0")+COUNTIFS('MP H'!$D$5:$D$72,CLUBS!$B36,'MP H'!$M$5:$M$72,"&gt;0")+COUNTIFS('PO F'!$D$5:$D$72,CLUBS!$B36,'PO F'!$M$5:$M$72,"&gt;0")+COUNTIFS('PO H'!$D$5:$D$72,CLUBS!$B36,'PO H'!$M$5:$M$72,"&gt;0")+COUNTIFS('PU F'!$D$5:$D$72,CLUBS!$B36,'PU F'!$M$5:$M$72,"&gt;0")+COUNTIFS('PU H'!$D$5:$D$72,CLUBS!$B36,'PU H'!$M$5:$M$72,"&gt;0")+COUNTIFS('BE F'!$D$5:$D$72,CLUBS!$B36,'BE F'!$M$5:$M$72,"&gt;0")+COUNTIFS('BE H'!$D$5:$D$72,CLUBS!$B36,'BE H'!$M$5:$M$72,"&gt;0")+COUNTIFS('MI F'!$D$5:$D$72,CLUBS!$B36,'MI F'!$M$5:$M$72,"&gt;0")+COUNTIFS('MI H'!$D$5:$D$72,CLUBS!$B36,'MI H'!$M$5:$M$72,"&gt;0")+COUNTIFS('CA F'!$D$5:$D$72,CLUBS!$B36,'CA F'!$M$5:$M$72,"&gt;0")+COUNTIFS('CA H'!$D$5:$D$72,CLUBS!$B36,'CA H'!$M$5:$M$72,"&gt;0")+COUNTIFS('JU F'!$D$5:$D$72,CLUBS!$B36,'JU F'!$M$5:$M$72,"&gt;0")+COUNTIFS('JU H'!$D$5:$D$72,CLUBS!$B36,'JU H'!$M$5:$M$72,"&gt;0")</f>
        <v>0</v>
      </c>
      <c r="L36" s="26">
        <f>SUMIF('MP F'!$D$5:$D$72,CLUBS!$B36,'MP F'!$N$5:$N$72)+SUMIF('MP H'!$D$5:$D$72,CLUBS!$B36,'MP H'!$N$5:$N$72)+SUMIF('PO F'!$D$5:$D$72,CLUBS!$B36,'PO F'!$N$5:$N$72)+SUMIF('PO H'!$D$5:$D$72,CLUBS!$B36,'PO H'!$N$5:$N$72)+SUMIF('PU F'!$D$5:$D$72,CLUBS!$B36,'PU F'!$N$5:$N$72)+SUMIF('PU H'!$D$5:$D$72,CLUBS!$B36,'PU H'!$N$5:$N$72)+SUMIF('BE F'!$D$5:$D$72,CLUBS!$B36,'BE F'!$N$5:$N$72)+SUMIF('BE H'!$D$5:$D$72,CLUBS!$B36,'BE H'!$N$5:$N$72)+SUMIF('MI F'!$D$5:$D$72,CLUBS!$B36,'MI F'!$N$5:$N$72)+SUMIF('MI H'!$D$5:$D$72,CLUBS!$B36,'MI H'!$N$5:$N$72)+SUMIF('CA F'!$D$5:$D$72,CLUBS!$B36,'CA F'!$N$5:$N$72)+SUMIF('CA H'!$D$5:$D$72,CLUBS!$B36,'CA H'!$N$5:$N$72)+SUMIF('JU F'!$D$5:$D$72,CLUBS!$B36,'JU F'!$N$5:$N$72)+SUMIF('JU H'!$D$5:$D$72,CLUBS!$B36,'JU H'!$N$5:$N$72)</f>
        <v>0</v>
      </c>
      <c r="M36" s="68">
        <f>COUNTIFS('MP F'!$D$5:$D$72,CLUBS!$B36,'MP F'!$O$5:$O$72,"&gt;0")+COUNTIFS('MP H'!$D$5:$D$72,CLUBS!$B36,'MP H'!$O$5:$O$72,"&gt;0")+COUNTIFS('PO F'!$D$5:$D$72,CLUBS!$B36,'PO F'!$O$5:$O$72,"&gt;0")+COUNTIFS('PO H'!$D$5:$D$72,CLUBS!$B36,'PO H'!$O$5:$O$72,"&gt;0")+COUNTIFS('PU F'!$D$5:$D$72,CLUBS!$B36,'PU F'!$O$5:$O$72,"&gt;0")+COUNTIFS('PU H'!$D$5:$D$72,CLUBS!$B36,'PU H'!$O$5:$O$72,"&gt;0")+COUNTIFS('BE F'!$D$5:$D$72,CLUBS!$B36,'BE F'!$O$5:$O$72,"&gt;0")+COUNTIFS('BE H'!$D$5:$D$72,CLUBS!$B36,'BE H'!$O$5:$O$72,"&gt;0")+COUNTIFS('MI F'!$D$5:$D$72,CLUBS!$B36,'MI F'!$O$5:$O$72,"&gt;0")+COUNTIFS('MI H'!$D$5:$D$72,CLUBS!$B36,'MI H'!$O$5:$O$72,"&gt;0")+COUNTIFS('CA F'!$D$5:$D$72,CLUBS!$B36,'CA F'!$O$5:$O$72,"&gt;0")+COUNTIFS('CA H'!$D$5:$D$72,CLUBS!$B36,'CA H'!$O$5:$O$72,"&gt;0")+COUNTIFS('JU F'!$D$5:$D$72,CLUBS!$B36,'JU F'!$O$5:$O$72,"&gt;0")+COUNTIFS('JU H'!$D$5:$D$72,CLUBS!$B36,'JU H'!$O$5:$O$72,"&gt;0")</f>
        <v>0</v>
      </c>
      <c r="N36" s="68">
        <f>SUMIF('MP F'!$D$5:$D$72,CLUBS!$B36,'MP F'!$P$5:$P$72)+SUMIF('MP H'!$D$5:$D$72,CLUBS!$B36,'MP H'!$P$5:$P$72)+SUMIF('PO F'!$D$5:$D$72,CLUBS!$B36,'PO F'!$P$5:$P$72)+SUMIF('PO H'!$D$5:$D$72,CLUBS!$B36,'PO H'!$P$5:$P$72)+SUMIF('PU F'!$D$5:$D$72,CLUBS!$B36,'PU F'!$P$5:$P$72)+SUMIF('PU H'!$D$5:$D$72,CLUBS!$B36,'PU H'!$P$5:$P$72)+SUMIF('BE F'!$D$5:$D$72,CLUBS!$B36,'BE F'!$P$5:$P$72)+SUMIF('BE H'!$D$5:$D$72,CLUBS!$B36,'BE H'!$P$5:$P$72)+SUMIF('MI F'!$D$5:$D$72,CLUBS!$B36,'MI F'!$P$5:$P$72)+SUMIF('MI H'!$D$5:$D$72,CLUBS!$B36,'MI H'!$P$5:$P$72)+SUMIF('CA F'!$D$5:$D$72,CLUBS!$B36,'CA F'!$P$5:$P$72)+SUMIF('CA H'!$D$5:$D$72,CLUBS!$B36,'CA H'!$P$5:$P$72)+SUMIF('JU F'!$D$5:$D$72,CLUBS!$B36,'JU F'!$P$5:$P$72)+SUMIF('JU H'!$D$5:$D$72,CLUBS!$B36,'JU H'!$P$5:$P$72)</f>
        <v>0</v>
      </c>
      <c r="O36" s="26">
        <f>COUNTIFS('MP F'!$D$5:$D$72,CLUBS!$B36,'MP F'!$Q$5:$Q$72,"&gt;0")+COUNTIFS('MP H'!$D$5:$D$72,CLUBS!$B36,'MP H'!$Q$5:$Q$72,"&gt;0")+COUNTIFS('PO F'!$D$5:$D$72,CLUBS!$B36,'PO F'!$Q$5:$Q$72,"&gt;0")+COUNTIFS('PO H'!$D$5:$D$72,CLUBS!$B36,'PO H'!$Q$5:$Q$72,"&gt;0")+COUNTIFS('PU F'!$D$5:$D$72,CLUBS!$B36,'PU F'!$Q$5:$Q$72,"&gt;0")+COUNTIFS('PU H'!$D$5:$D$72,CLUBS!$B36,'PU H'!$Q$5:$Q$72,"&gt;0")+COUNTIFS('BE F'!$D$5:$D$72,CLUBS!$B36,'BE F'!$Q$5:$Q$72,"&gt;0")+COUNTIFS('BE H'!$D$5:$D$72,CLUBS!$B36,'BE H'!$Q$5:$Q$72,"&gt;0")+COUNTIFS('MI F'!$D$5:$D$72,CLUBS!$B36,'MI F'!$Q$5:$Q$72,"&gt;0")+COUNTIFS('MI H'!$D$5:$D$72,CLUBS!$B36,'MI H'!$Q$5:$Q$72,"&gt;0")+COUNTIFS('CA F'!$D$5:$D$72,CLUBS!$B36,'CA F'!$Q$5:$Q$72,"&gt;0")+COUNTIFS('CA H'!$D$5:$D$72,CLUBS!$B36,'CA H'!$Q$5:$Q$72,"&gt;0")+COUNTIFS('JU F'!$D$5:$D$72,CLUBS!$B36,'JU F'!$Q$5:$Q$72,"&gt;0")+COUNTIFS('JU H'!$D$5:$D$72,CLUBS!$B36,'JU H'!$Q$5:$Q$72,"&gt;0")</f>
        <v>0</v>
      </c>
      <c r="P36" s="26">
        <f>SUMIF('MP F'!$D$5:$D$72,CLUBS!$B36,'MP F'!$R$5:$R$72)+SUMIF('MP H'!$D$5:$D$72,CLUBS!$B36,'MP H'!$R$5:$R$72)+SUMIF('PO F'!$D$5:$D$72,CLUBS!$B36,'PO F'!$R$5:$R$72)+SUMIF('PO H'!$D$5:$D$72,CLUBS!$B36,'PO H'!$R$5:$R$72)+SUMIF('PU F'!$D$5:$D$72,CLUBS!$B36,'PU F'!$R$5:$R$72)+SUMIF('PU H'!$D$5:$D$72,CLUBS!$B36,'PU H'!$R$5:$R$72)+SUMIF('BE F'!$D$5:$D$72,CLUBS!$B36,'BE F'!$R$5:$R$72)+SUMIF('BE H'!$D$5:$D$72,CLUBS!$B36,'BE H'!$R$5:$R$72)+SUMIF('MI F'!$D$5:$D$72,CLUBS!$B36,'MI F'!$R$5:$R$72)+SUMIF('MI H'!$D$5:$D$72,CLUBS!$B36,'MI H'!$R$5:$R$72)+SUMIF('CA F'!$D$5:$D$72,CLUBS!$B36,'CA F'!$R$5:$R$72)+SUMIF('CA H'!$D$5:$D$72,CLUBS!$B36,'CA H'!$R$5:$R$72)+SUMIF('JU F'!$D$5:$D$72,CLUBS!$B36,'JU F'!$R$5:$R$72)+SUMIF('JU H'!$D$5:$D$72,CLUBS!$B36,'JU H'!$R$5:$R$72)</f>
        <v>0</v>
      </c>
      <c r="Q36" s="68">
        <f>COUNTIFS('MP F'!$D$5:$D$72,CLUBS!$B36,'MP F'!$S$5:$S$72,"&gt;0")+COUNTIFS('MP H'!$D$5:$D$72,CLUBS!$B36,'MP H'!$S$5:$S$72,"&gt;0")+COUNTIFS('PO F'!$D$5:$D$72,CLUBS!$B36,'PO F'!$S$5:$S$72,"&gt;0")+COUNTIFS('PO H'!$D$5:$D$72,CLUBS!$B36,'PO H'!$S$5:$S$72,"&gt;0")+COUNTIFS('PU F'!$D$5:$D$72,CLUBS!$B36,'PU F'!$S$5:$S$72,"&gt;0")+COUNTIFS('PU H'!$D$5:$D$72,CLUBS!$B36,'PU H'!$S$5:$S$72,"&gt;0")+COUNTIFS('BE F'!$D$5:$D$72,CLUBS!$B36,'BE F'!$S$5:$S$72,"&gt;0")+COUNTIFS('BE H'!$D$5:$D$72,CLUBS!$B36,'BE H'!$S$5:$S$72,"&gt;0")+COUNTIFS('MI F'!$D$5:$D$72,CLUBS!$B36,'MI F'!$S$5:$S$72,"&gt;0")+COUNTIFS('MI H'!$D$5:$D$72,CLUBS!$B36,'MI H'!$S$5:$S$72,"&gt;0")+COUNTIFS('CA F'!$D$5:$D$72,CLUBS!$B36,'CA F'!$S$5:$S$72,"&gt;0")+COUNTIFS('CA H'!$D$5:$D$72,CLUBS!$B36,'CA H'!$S$5:$S$72,"&gt;0")+COUNTIFS('JU F'!$D$5:$D$72,CLUBS!$B36,'JU F'!$S$5:$S$72,"&gt;0")+COUNTIFS('JU H'!$D$5:$D$72,CLUBS!$B36,'JU H'!$S$5:$S$72,"&gt;0")</f>
        <v>0</v>
      </c>
      <c r="R36" s="68">
        <f>SUMIF('MP F'!$D$5:$D$72,CLUBS!$B36,'MP F'!$T$5:$T$72)+SUMIF('MP H'!$D$5:$D$72,CLUBS!$B36,'MP H'!$T$5:$T$72)+SUMIF('PO F'!$D$5:$D$72,CLUBS!$B36,'PO F'!$T$5:$T$72)+SUMIF('PO H'!$D$5:$D$72,CLUBS!$B36,'PO H'!$T$5:$T$72)+SUMIF('PU F'!$D$5:$D$72,CLUBS!$B36,'PU F'!$T$5:$T$72)+SUMIF('PU H'!$D$5:$D$72,CLUBS!$B36,'PU H'!$T$5:$T$72)+SUMIF('BE F'!$D$5:$D$72,CLUBS!$B36,'BE F'!$T$5:$T$72)+SUMIF('BE H'!$D$5:$D$72,CLUBS!$B36,'BE H'!$T$5:$T$72)+SUMIF('MI F'!$D$5:$D$72,CLUBS!$B36,'MI F'!$T$5:$T$72)+SUMIF('MI H'!$D$5:$D$72,CLUBS!$B36,'MI H'!$T$5:$T$72)+SUMIF('CA F'!$D$5:$D$72,CLUBS!$B36,'CA F'!$T$5:$T$72)+SUMIF('CA H'!$D$5:$D$72,CLUBS!$B36,'CA H'!$T$5:$T$72)+SUMIF('JU F'!$D$5:$D$72,CLUBS!$B36,'JU F'!$T$5:$T$72)+SUMIF('JU H'!$D$5:$D$72,CLUBS!$B36,'JU H'!$T$5:$T$72)</f>
        <v>0</v>
      </c>
      <c r="S36" s="26">
        <f>COUNTIFS('MP F'!$D$5:$D$72,CLUBS!$B36,'MP F'!$U$5:$U$72,"&gt;0")+COUNTIFS('MP H'!$D$5:$D$72,CLUBS!$B36,'MP H'!$U$5:$U$72,"&gt;0")+COUNTIFS('PO F'!$D$5:$D$72,CLUBS!$B36,'PO F'!$U$5:$U$72,"&gt;0")+COUNTIFS('PO H'!$D$5:$D$72,CLUBS!$B36,'PO H'!$U$5:$U$72,"&gt;0")+COUNTIFS('PU F'!$D$5:$D$72,CLUBS!$B36,'PU F'!$U$5:$U$72,"&gt;0")+COUNTIFS('PU H'!$D$5:$D$72,CLUBS!$B36,'PU H'!$U$5:$U$72,"&gt;0")+COUNTIFS('BE F'!$D$5:$D$72,CLUBS!$B36,'BE F'!$U$5:$U$72,"&gt;0")+COUNTIFS('BE H'!$D$5:$D$72,CLUBS!$B36,'BE H'!$U$5:$U$72,"&gt;0")+COUNTIFS('MI F'!$D$5:$D$72,CLUBS!$B36,'MI F'!$U$5:$U$72,"&gt;0")+COUNTIFS('MI H'!$D$5:$D$72,CLUBS!$B36,'MI H'!$U$5:$U$72,"&gt;0")+COUNTIFS('CA F'!$D$5:$D$72,CLUBS!$B36,'CA F'!$U$5:$U$72,"&gt;0")+COUNTIFS('CA H'!$D$5:$D$72,CLUBS!$B36,'CA H'!$U$5:$U$72,"&gt;0")+COUNTIFS('JU F'!$D$5:$D$72,CLUBS!$B36,'JU F'!$U$5:$U$72,"&gt;0")+COUNTIFS('JU H'!$D$5:$D$72,CLUBS!$B36,'JU H'!$U$5:$U$72,"&gt;0")</f>
        <v>0</v>
      </c>
      <c r="T36" s="26">
        <f>SUMIF('MP F'!$D$5:$D$72,CLUBS!$B36,'MP F'!$V$5:$V$72)+SUMIF('MP H'!$D$5:$D$72,CLUBS!$B36,'MP H'!$V$5:$V$72)+SUMIF('PO F'!$D$5:$D$72,CLUBS!$B36,'PO F'!$V$5:$V$72)+SUMIF('PO H'!$D$5:$D$72,CLUBS!$B36,'PO H'!$V$5:$V$72)+SUMIF('PU F'!$D$5:$D$72,CLUBS!$B36,'PU F'!$V$5:$V$72)+SUMIF('PU H'!$D$5:$D$72,CLUBS!$B36,'PU H'!$V$5:$V$72)+SUMIF('BE F'!$D$5:$D$72,CLUBS!$B36,'BE F'!$V$5:$V$72)+SUMIF('BE H'!$D$5:$D$72,CLUBS!$B36,'BE H'!$V$5:$V$72)+SUMIF('MI F'!$D$5:$D$72,CLUBS!$B36,'MI F'!$V$5:$V$72)+SUMIF('MI H'!$D$5:$D$72,CLUBS!$B36,'MI H'!$V$5:$V$72)+SUMIF('CA F'!$D$5:$D$72,CLUBS!$B36,'CA F'!$V$5:$V$72)+SUMIF('CA H'!$D$5:$D$72,CLUBS!$B36,'CA H'!$V$5:$V$72)+SUMIF('JU F'!$D$5:$D$72,CLUBS!$B36,'JU F'!$V$5:$V$72)+SUMIF('JU H'!$D$5:$D$72,CLUBS!$B36,'JU H'!$V$5:$V$72)</f>
        <v>0</v>
      </c>
      <c r="U36" s="68">
        <f>COUNTIFS('MP F'!$D$5:$D$72,CLUBS!$B36,'MP F'!$W$5:$W$72,"&gt;0")+COUNTIFS('MP H'!$D$5:$D$72,CLUBS!$B36,'MP H'!$W$5:$W$72,"&gt;0")+COUNTIFS('PO F'!$D$5:$D$72,CLUBS!$B36,'PO F'!$W$5:$W$72,"&gt;0")+COUNTIFS('PO H'!$D$5:$D$72,CLUBS!$B36,'PO H'!$W$5:$W$72,"&gt;0")+COUNTIFS('PU F'!$D$5:$D$72,CLUBS!$B36,'PU F'!$W$5:$W$72,"&gt;0")+COUNTIFS('PU H'!$D$5:$D$72,CLUBS!$B36,'PU H'!$W$5:$W$72,"&gt;0")+COUNTIFS('BE F'!$D$5:$D$72,CLUBS!$B36,'BE F'!$W$5:$W$72,"&gt;0")+COUNTIFS('BE H'!$D$5:$D$72,CLUBS!$B36,'BE H'!$W$5:$W$72,"&gt;0")+COUNTIFS('MI F'!$D$5:$D$72,CLUBS!$B36,'MI F'!$W$5:$W$72,"&gt;0")+COUNTIFS('MI H'!$D$5:$D$72,CLUBS!$B36,'MI H'!$W$5:$W$72,"&gt;0")+COUNTIFS('CA F'!$D$5:$D$72,CLUBS!$B36,'CA F'!$W$5:$W$72,"&gt;0")+COUNTIFS('CA H'!$D$5:$D$72,CLUBS!$B36,'CA H'!$W$5:$W$72,"&gt;0")+COUNTIFS('JU F'!$D$5:$D$72,CLUBS!$B36,'JU F'!$W$5:$W$72,"&gt;0")+COUNTIFS('JU H'!$D$5:$D$72,CLUBS!$B36,'JU H'!$W$5:$W$72,"&gt;0")</f>
        <v>0</v>
      </c>
      <c r="V36" s="68">
        <f>SUMIF('MP F'!$D$5:$D$72,CLUBS!$B36,'MP F'!$X$5:$X$72)+SUMIF('MP H'!$D$5:$D$72,CLUBS!$B36,'MP H'!$X$5:$X$72)+SUMIF('PO F'!$D$5:$D$72,CLUBS!$B36,'PO F'!$X$5:$X$72)+SUMIF('PO H'!$D$5:$D$72,CLUBS!$B36,'PO H'!$X$5:$X$72)+SUMIF('PU F'!$D$5:$D$72,CLUBS!$B36,'PU F'!$X$5:$X$72)+SUMIF('PU H'!$D$5:$D$72,CLUBS!$B36,'PU H'!$X$5:$X$72)+SUMIF('BE F'!$D$5:$D$72,CLUBS!$B36,'BE F'!$X$5:$X$72)+SUMIF('BE H'!$D$5:$D$72,CLUBS!$B36,'BE H'!$X$5:$X$72)+SUMIF('MI F'!$D$5:$D$72,CLUBS!$B36,'MI F'!$X$5:$X$72)+SUMIF('MI H'!$D$5:$D$72,CLUBS!$B36,'MI H'!$X$5:$X$72)+SUMIF('CA F'!$D$5:$D$72,CLUBS!$B36,'CA F'!$X$5:$X$72)+SUMIF('CA H'!$D$5:$D$72,CLUBS!$B36,'CA H'!$X$5:$X$72)+SUMIF('JU F'!$D$5:$D$72,CLUBS!$B36,'JU F'!$X$5:$X$72)+SUMIF('JU H'!$D$5:$D$72,CLUBS!$B36,'JU H'!$X$5:$X$72)</f>
        <v>0</v>
      </c>
      <c r="W36" s="26">
        <f>COUNTIFS('MP F'!$D$5:$D$72,CLUBS!$B36,'MP F'!$Y$5:$Y$72,"&gt;0")+COUNTIFS('MP H'!$D$5:$D$72,CLUBS!$B36,'MP H'!$Y$5:$Y$72,"&gt;0")+COUNTIFS('PO F'!$D$5:$D$72,CLUBS!$B36,'PO F'!$Y$5:$Y$72,"&gt;0")+COUNTIFS('PO H'!$D$5:$D$72,CLUBS!$B36,'PO H'!$Y$5:$Y$72,"&gt;0")+COUNTIFS('PU F'!$D$5:$D$72,CLUBS!$B36,'PU F'!$Y$5:$Y$72,"&gt;0")+COUNTIFS('PU H'!$D$5:$D$72,CLUBS!$B36,'PU H'!$Y$5:$Y$72,"&gt;0")+COUNTIFS('BE F'!$D$5:$D$72,CLUBS!$B36,'BE F'!$Y$5:$Y$72,"&gt;0")+COUNTIFS('BE H'!$D$5:$D$72,CLUBS!$B36,'BE H'!$Y$5:$Y$72,"&gt;0")+COUNTIFS('MI F'!$D$5:$D$72,CLUBS!$B36,'MI F'!$Y$5:$Y$72,"&gt;0")+COUNTIFS('MI H'!$D$5:$D$72,CLUBS!$B36,'MI H'!$Y$5:$Y$72,"&gt;0")+COUNTIFS('CA F'!$D$5:$D$72,CLUBS!$B36,'CA F'!$Y$5:$Y$72,"&gt;0")+COUNTIFS('CA H'!$D$5:$D$72,CLUBS!$B36,'CA H'!$Y$5:$Y$72,"&gt;0")+COUNTIFS('JU F'!$D$5:$D$72,CLUBS!$B36,'JU F'!$Y$5:$Y$72,"&gt;0")+COUNTIFS('JU H'!$D$5:$D$72,CLUBS!$B36,'JU H'!$Y$5:$Y$72,"&gt;0")</f>
        <v>0</v>
      </c>
      <c r="X36" s="26">
        <f>SUMIF('MP F'!$D$5:$D$72,CLUBS!$B36,'MP F'!$Z$5:$Z$72)+SUMIF('MP H'!$D$5:$D$72,CLUBS!$B36,'MP H'!$Z$5:$Z$72)+SUMIF('PO F'!$D$5:$D$72,CLUBS!$B36,'PO F'!$Z$5:$Z$72)+SUMIF('PO H'!$D$5:$D$72,CLUBS!$B36,'PO H'!$Z$5:$Z$72)+SUMIF('PU F'!$D$5:$D$72,CLUBS!$B36,'PU F'!$Z$5:$Z$72)+SUMIF('PU H'!$D$5:$D$72,CLUBS!$B36,'PU H'!$Z$5:$Z$72)+SUMIF('BE F'!$D$5:$D$72,CLUBS!$B36,'BE F'!$Z$5:$Z$72)+SUMIF('BE H'!$D$5:$D$72,CLUBS!$B36,'BE H'!$Z$5:$Z$72)+SUMIF('MI F'!$D$5:$D$72,CLUBS!$B36,'MI F'!$Z$5:$Z$72)+SUMIF('MI H'!$D$5:$D$72,CLUBS!$B36,'MI H'!$Z$5:$Z$72)+SUMIF('CA F'!$D$5:$D$72,CLUBS!$B36,'CA F'!$Z$5:$Z$72)+SUMIF('CA H'!$D$5:$D$72,CLUBS!$B36,'CA H'!$Z$5:$Z$72)+SUMIF('JU F'!$D$5:$D$72,CLUBS!$B36,'JU F'!$Z$5:$Z$72)+SUMIF('JU H'!$D$5:$D$72,CLUBS!$B36,'JU H'!$Z$5:$Z$72)</f>
        <v>0</v>
      </c>
      <c r="Y36" s="26">
        <f>COUNTIFS('MP F'!$D$5:$D$72,CLUBS!$B36,'MP F'!$AA$5:$AA$72,"&gt;0")+COUNTIFS('MP H'!$D$5:$D$72,CLUBS!$B36,'MP H'!$AA$5:$AA$72,"&gt;0")+COUNTIFS('PO F'!$D$5:$D$72,CLUBS!$B36,'PO F'!$AA$5:$AA$72,"&gt;0")+COUNTIFS('PO H'!$D$5:$D$72,CLUBS!$B36,'PO H'!$AA$5:$AA$72,"&gt;0")+COUNTIFS('PU F'!$D$5:$D$72,CLUBS!$B36,'PU F'!$AA$5:$AA$72,"&gt;0")+COUNTIFS('PU H'!$D$5:$D$72,CLUBS!$B36,'PU H'!$AA$5:$AA$72,"&gt;0")+COUNTIFS('BE F'!$D$5:$D$72,CLUBS!$B36,'BE F'!$AA$5:$AA$72,"&gt;0")+COUNTIFS('BE H'!$D$5:$D$72,CLUBS!$B36,'BE H'!$AA$5:$AA$72,"&gt;0")+COUNTIFS('MI F'!$D$5:$D$72,CLUBS!$B36,'MI F'!$AA$5:$AA$72,"&gt;0")+COUNTIFS('MI H'!$D$5:$D$72,CLUBS!$B36,'MI H'!$AA$5:$AA$72,"&gt;0")+COUNTIFS('CA F'!$D$5:$D$72,CLUBS!$B36,'CA F'!$AA$5:$AA$72,"&gt;0")+COUNTIFS('CA H'!$D$5:$D$72,CLUBS!$B36,'CA H'!$AA$5:$AA$72,"&gt;0")+COUNTIFS('JU F'!$D$5:$D$72,CLUBS!$B36,'JU F'!$AA$5:$AA$72,"&gt;0")+COUNTIFS('JU H'!$D$5:$D$72,CLUBS!$B36,'JU H'!$AA$5:$AA$72,"&gt;0")</f>
        <v>0</v>
      </c>
      <c r="Z36" s="26">
        <f>SUMIF('MP F'!$D$5:$D$72,CLUBS!$B36,'MP F'!$AB$5:$AB$72)+SUMIF('MP H'!$D$5:$D$72,CLUBS!$B36,'MP H'!$AB$5:$AB$72)+SUMIF('PO F'!$D$5:$D$72,CLUBS!$B36,'PO F'!$AB$5:$AB$72)+SUMIF('PO H'!$D$5:$D$72,CLUBS!$B36,'PO H'!$AB$5:$AB$72)+SUMIF('PU F'!$D$5:$D$72,CLUBS!$B36,'PU F'!$AB$5:$AB$72)+SUMIF('PU H'!$D$5:$D$72,CLUBS!$B36,'PU H'!$AB$5:$AB$72)+SUMIF('BE F'!$D$5:$D$72,CLUBS!$B36,'BE F'!$AB$5:$AB$72)+SUMIF('BE H'!$D$5:$D$72,CLUBS!$B36,'BE H'!$AB$5:$AB$72)+SUMIF('MI F'!$D$5:$D$72,CLUBS!$B36,'MI F'!$AB$5:$AB$72)+SUMIF('MI H'!$D$5:$D$72,CLUBS!$B36,'MI H'!$AB$5:$AB$72)+SUMIF('CA F'!$D$5:$D$72,CLUBS!$B36,'CA F'!$AB$5:$AB$72)+SUMIF('CA H'!$D$5:$D$72,CLUBS!$B36,'CA H'!$AB$5:$AB$72)+SUMIF('JU F'!$D$5:$D$72,CLUBS!$B36,'JU F'!$AB$5:$AB$72)+SUMIF('JU H'!$D$5:$D$72,CLUBS!$B36,'JU H'!$AB$5:$AB$72)</f>
        <v>0</v>
      </c>
      <c r="AA36" s="26">
        <f>COUNTIFS('MP F'!$D$5:$D$72,CLUBS!$B36,'MP F'!$AC$5:$AC$72,"&gt;0")+COUNTIFS('MP H'!$D$5:$D$72,CLUBS!$B36,'MP H'!$AC$5:$AC$72,"&gt;0")+COUNTIFS('PO F'!$D$5:$D$72,CLUBS!$B36,'PO F'!$AC$5:$AC$72,"&gt;0")+COUNTIFS('PO H'!$D$5:$D$72,CLUBS!$B36,'PO H'!$AC$5:$AC$72,"&gt;0")+COUNTIFS('PU F'!$D$5:$D$72,CLUBS!$B36,'PU F'!$AC$5:$AC$72,"&gt;0")+COUNTIFS('PU H'!$D$5:$D$72,CLUBS!$B36,'PU H'!$AC$5:$AC$72,"&gt;0")+COUNTIFS('BE F'!$D$5:$D$72,CLUBS!$B36,'BE F'!$AC$5:$AC$72,"&gt;0")+COUNTIFS('BE H'!$D$5:$D$72,CLUBS!$B36,'BE H'!$AC$5:$AC$72,"&gt;0")+COUNTIFS('MI F'!$D$5:$D$72,CLUBS!$B36,'MI F'!$AC$5:$AC$72,"&gt;0")+COUNTIFS('MI H'!$D$5:$D$72,CLUBS!$B36,'MI H'!$AC$5:$AC$72,"&gt;0")+COUNTIFS('CA F'!$D$5:$D$72,CLUBS!$B36,'CA F'!$AC$5:$AC$72,"&gt;0")+COUNTIFS('CA H'!$D$5:$D$72,CLUBS!$B36,'CA H'!$AC$5:$AC$72,"&gt;0")+COUNTIFS('JU F'!$D$5:$D$72,CLUBS!$B36,'JU F'!$AC$5:$AC$72,"&gt;0")+COUNTIFS('JU H'!$D$5:$D$72,CLUBS!$B36,'JU H'!$AC$5:$AC$72,"&gt;0")</f>
        <v>0</v>
      </c>
      <c r="AB36" s="26">
        <f>SUMIF('MP F'!$D$5:$D$72,CLUBS!$B36,'MP F'!$AD$5:$AD$72)+SUMIF('MP H'!$D$5:$D$72,CLUBS!$B36,'MP H'!$AD$5:$AD$72)+SUMIF('PO F'!$D$5:$D$72,CLUBS!$B36,'PO F'!$AD$5:$AD$72)+SUMIF('PO H'!$D$5:$D$72,CLUBS!$B36,'PO H'!$AD$5:$AD$72)+SUMIF('PU F'!$D$5:$D$72,CLUBS!$B36,'PU F'!$AD$5:$AD$72)+SUMIF('PU H'!$D$5:$D$72,CLUBS!$B36,'PU H'!$AD$5:$AD$72)+SUMIF('BE F'!$D$5:$D$72,CLUBS!$B36,'BE F'!$AD$5:$AD$72)+SUMIF('BE H'!$D$5:$D$72,CLUBS!$B36,'BE H'!$AD$5:$AD$72)+SUMIF('MI F'!$D$5:$D$72,CLUBS!$B36,'MI F'!$AD$5:$AD$72)+SUMIF('MI H'!$D$5:$D$72,CLUBS!$B36,'MI H'!$AD$5:$AD$72)+SUMIF('CA F'!$D$5:$D$72,CLUBS!$B36,'CA F'!$AD$5:$AD$72)+SUMIF('CA H'!$D$5:$D$72,CLUBS!$B36,'CA H'!$AD$5:$AD$72)+SUMIF('JU F'!$D$5:$D$72,CLUBS!$B36,'JU F'!$AD$5:$AD$72)+SUMIF('JU H'!$D$5:$D$72,CLUBS!$B36,'JU H'!$AD$5:$AD$72)</f>
        <v>0</v>
      </c>
      <c r="AC36" s="26">
        <f>COUNTIFS('MP F'!$D$5:$D$72,CLUBS!$B36,'MP F'!$AE$5:$AE$72,"&gt;0")+COUNTIFS('MP H'!$D$5:$D$72,CLUBS!$B36,'MP H'!$AE$5:$AE$72,"&gt;0")+COUNTIFS('PO F'!$D$5:$D$72,CLUBS!$B36,'PO F'!$AE$5:$AE$72,"&gt;0")+COUNTIFS('PO H'!$D$5:$D$72,CLUBS!$B36,'PO H'!$AE$5:$AE$72,"&gt;0")+COUNTIFS('PU F'!$D$5:$D$72,CLUBS!$B36,'PU F'!$AE$5:$AE$72,"&gt;0")+COUNTIFS('PU H'!$D$5:$D$72,CLUBS!$B36,'PU H'!$AE$5:$AE$72,"&gt;0")+COUNTIFS('BE F'!$D$5:$D$72,CLUBS!$B36,'BE F'!$AE$5:$AE$72,"&gt;0")+COUNTIFS('BE H'!$D$5:$D$72,CLUBS!$B36,'BE H'!$AE$5:$AE$72,"&gt;0")+COUNTIFS('MI F'!$D$5:$D$72,CLUBS!$B36,'MI F'!$AE$5:$AE$72,"&gt;0")+COUNTIFS('MI H'!$D$5:$D$72,CLUBS!$B36,'MI H'!$AE$5:$AE$72,"&gt;0")+COUNTIFS('CA F'!$D$5:$D$72,CLUBS!$B36,'CA F'!$AE$5:$AE$72,"&gt;0")+COUNTIFS('CA H'!$D$5:$D$72,CLUBS!$B36,'CA H'!$AE$5:$AE$72,"&gt;0")+COUNTIFS('JU F'!$D$5:$D$72,CLUBS!$B36,'JU F'!$AE$5:$AE$72,"&gt;0")+COUNTIFS('JU H'!$D$5:$D$72,CLUBS!$B36,'JU H'!$AE$5:$AE$72,"&gt;0")</f>
        <v>0</v>
      </c>
      <c r="AD36" s="26">
        <f>SUMIF('MP F'!$D$5:$D$72,CLUBS!$B36,'MP F'!$AF$5:$AF$72)+SUMIF('MP H'!$D$5:$D$72,CLUBS!$B36,'MP H'!$AF$5:$AF$72)+SUMIF('PO F'!$D$5:$D$72,CLUBS!$B36,'PO F'!$AF$5:$AF$72)+SUMIF('PO H'!$D$5:$D$72,CLUBS!$B36,'PO H'!$AF$5:$AF$72)+SUMIF('PU F'!$D$5:$D$72,CLUBS!$B36,'PU F'!$AF$5:$AF$72)+SUMIF('PU H'!$D$5:$D$72,CLUBS!$B36,'PU H'!$AF$5:$AF$72)+SUMIF('BE F'!$D$5:$D$72,CLUBS!$B36,'BE F'!$AF$5:$AF$72)+SUMIF('BE H'!$D$5:$D$72,CLUBS!$B36,'BE H'!$AF$5:$AF$72)+SUMIF('MI F'!$D$5:$D$72,CLUBS!$B36,'MI F'!$AF$5:$AF$72)+SUMIF('MI H'!$D$5:$D$72,CLUBS!$B36,'MI H'!$AF$5:$AF$72)+SUMIF('CA F'!$D$5:$D$72,CLUBS!$B36,'CA F'!$AF$5:$AF$72)+SUMIF('CA H'!$D$5:$D$72,CLUBS!$B36,'CA H'!$AF$5:$AF$72)+SUMIF('JU F'!$D$5:$D$72,CLUBS!$B36,'JU F'!$AF$5:$AF$72)+SUMIF('JU H'!$D$5:$D$72,CLUBS!$B36,'JU H'!$AF$5:$AF$72)</f>
        <v>0</v>
      </c>
      <c r="AE36" s="26">
        <f>COUNTIFS('MP F'!$D$5:$D$72,CLUBS!$B36,'MP F'!$AG$5:$AG$72,"&gt;0")+COUNTIFS('MP H'!$D$5:$D$72,CLUBS!$B36,'MP H'!$AG$5:$AG$72,"&gt;0")+COUNTIFS('PO F'!$D$5:$D$72,CLUBS!$B36,'PO F'!$AG$5:$AG$72,"&gt;0")+COUNTIFS('PO H'!$D$5:$D$72,CLUBS!$B36,'PO H'!$AG$5:$AG$72,"&gt;0")+COUNTIFS('PU F'!$D$5:$D$72,CLUBS!$B36,'PU F'!$AG$5:$AG$72,"&gt;0")+COUNTIFS('PU H'!$D$5:$D$72,CLUBS!$B36,'PU H'!$AG$5:$AG$72,"&gt;0")+COUNTIFS('BE F'!$D$5:$D$72,CLUBS!$B36,'BE F'!$AG$5:$AG$72,"&gt;0")+COUNTIFS('BE H'!$D$5:$D$72,CLUBS!$B36,'BE H'!$AG$5:$AG$72,"&gt;0")+COUNTIFS('MI F'!$D$5:$D$72,CLUBS!$B36,'MI F'!$AG$5:$AG$72,"&gt;0")+COUNTIFS('MI H'!$D$5:$D$72,CLUBS!$B36,'MI H'!$AG$5:$AG$72,"&gt;0")+COUNTIFS('CA F'!$D$5:$D$72,CLUBS!$B36,'CA F'!$AG$5:$AG$72,"&gt;0")+COUNTIFS('CA H'!$D$5:$D$72,CLUBS!$B36,'CA H'!$AG$5:$AG$72,"&gt;0")+COUNTIFS('JU F'!$D$5:$D$72,CLUBS!$B36,'JU F'!$AG$5:$AG$72,"&gt;0")+COUNTIFS('JU H'!$D$5:$D$72,CLUBS!$B36,'JU H'!$AG$5:$AG$72,"&gt;0")</f>
        <v>0</v>
      </c>
      <c r="AF36" s="26">
        <f>SUMIF('MP F'!$D$5:$D$72,CLUBS!$B36,'MP F'!$AH$5:$AH$72)+SUMIF('MP H'!$D$5:$D$72,CLUBS!$B36,'MP H'!$AH$5:$AH$72)+SUMIF('PO F'!$D$5:$D$72,CLUBS!$B36,'PO F'!$AH$5:$AH$72)+SUMIF('PO H'!$D$5:$D$72,CLUBS!$B36,'PO H'!$AH$5:$AH$72)+SUMIF('PU F'!$D$5:$D$72,CLUBS!$B36,'PU F'!$AH$5:$AH$72)+SUMIF('PU H'!$D$5:$D$72,CLUBS!$B36,'PU H'!$AH$5:$AH$72)+SUMIF('BE F'!$D$5:$D$72,CLUBS!$B36,'BE F'!$AH$5:$AH$72)+SUMIF('BE H'!$D$5:$D$72,CLUBS!$B36,'BE H'!$AH$5:$AH$72)+SUMIF('MI F'!$D$5:$D$72,CLUBS!$B36,'MI F'!$AH$5:$AH$72)+SUMIF('MI H'!$D$5:$D$72,CLUBS!$B36,'MI H'!$AH$5:$AH$72)+SUMIF('CA F'!$D$5:$D$72,CLUBS!$B36,'CA F'!$AH$5:$AH$72)+SUMIF('CA H'!$D$5:$D$72,CLUBS!$B36,'CA H'!$AH$5:$AH$72)+SUMIF('JU F'!$D$5:$D$72,CLUBS!$B36,'JU F'!$AH$5:$AH$72)+SUMIF('JU H'!$D$5:$D$72,CLUBS!$B36,'JU H'!$AH$5:$AH$72)</f>
        <v>0</v>
      </c>
      <c r="AG36" s="16">
        <f t="shared" si="1"/>
        <v>0</v>
      </c>
      <c r="AH36" s="28">
        <f t="shared" si="2"/>
        <v>0</v>
      </c>
      <c r="AI36" s="29">
        <f t="shared" si="3"/>
        <v>0</v>
      </c>
      <c r="AJ36" s="14">
        <f>COUNTIF('Licenciés Jeunes 2023'!F:F,CLUBS!B36)</f>
        <v>0</v>
      </c>
      <c r="AK36" s="27">
        <f t="shared" si="4"/>
        <v>0</v>
      </c>
      <c r="AL36" s="22"/>
    </row>
    <row r="37" spans="1:42" ht="13.5">
      <c r="A37" s="30"/>
      <c r="B37" s="16" t="s">
        <v>7</v>
      </c>
      <c r="C37" s="14">
        <f>COUNTIFS('MP F'!$D$5:$D$72,CLUBS!$B37,'MP F'!$E$5:$E$72,"&gt;0")+COUNTIFS('MP H'!$D$5:$D$72,CLUBS!$B37,'MP H'!$E$5:$E$72,"&gt;0")+COUNTIFS('PO F'!$D$5:$D$72,CLUBS!$B37,'PO F'!$E$5:$E$72,"&gt;0")+COUNTIFS('PO H'!$D$5:$D$72,CLUBS!$B37,'PO H'!$E$5:$E$72,"&gt;0")+COUNTIFS('PU F'!$D$5:$D$72,CLUBS!$B37,'PU F'!$E$5:$E$72,"&gt;0")+COUNTIFS('PU H'!$D$5:$D$72,CLUBS!$B37,'PU H'!$E$5:$E$72,"&gt;0")+COUNTIFS('BE F'!$D$5:$D$72,CLUBS!$B37,'BE F'!$E$5:$E$72,"&gt;0")+COUNTIFS('BE H'!$D$5:$D$72,CLUBS!$B37,'BE H'!$E$5:$E$72,"&gt;0")+COUNTIFS('MI F'!$D$5:$D$72,CLUBS!$B37,'MI F'!$E$5:$E$72,"&gt;0")+COUNTIFS('MI H'!$D$5:$D$72,CLUBS!$B37,'MI H'!$E$5:$E$72,"&gt;0")+COUNTIFS('CA F'!$D$5:$D$72,CLUBS!$B37,'CA F'!$E$5:$E$72,"&gt;0")+COUNTIFS('CA H'!$D$5:$D$72,CLUBS!$B37,'CA H'!$E$5:$E$72,"&gt;0")+COUNTIFS('JU F'!$D$5:$D$72,CLUBS!$B37,'JU F'!$E$5:$E$72,"&gt;0")+COUNTIFS('JU H'!$D$5:$D$72,CLUBS!$B37,'JU H'!$E$5:$E$72,"&gt;0")</f>
        <v>3</v>
      </c>
      <c r="D37" s="27">
        <f>SUMIF('MP F'!$D$5:$D$72,CLUBS!$B37,'MP F'!$F$5:$F$72)+SUMIF('MP H'!$D$5:$D$72,CLUBS!$B37,'MP H'!$F$5:$F$72)+SUMIF('PO F'!$D$5:$D$72,CLUBS!$B37,'PO F'!$F$5:$F$72)+SUMIF('PO H'!$D$5:$D$72,CLUBS!$B37,'PO H'!$F$5:$F$72)+SUMIF('PU F'!$D$5:$D$72,CLUBS!$B37,'PU F'!$F$5:$F$72)+SUMIF('PU H'!$D$5:$D$72,CLUBS!$B37,'PU H'!$F$5:$F$72)+SUMIF('BE F'!$D$5:$D$72,CLUBS!$B37,'BE F'!$F$5:$F$72)+SUMIF('BE H'!$D$5:$D$72,CLUBS!$B37,'BE H'!$F$5:$F$72)+SUMIF('MI F'!$D$5:$D$72,CLUBS!$B37,'MI F'!$F$5:$F$72)+SUMIF('MI H'!$D$5:$D$72,CLUBS!$B37,'MI H'!$F$5:$F$72)+SUMIF('CA F'!$D$5:$D$72,CLUBS!$B37,'CA F'!$F$5:$F$72)+SUMIF('CA H'!$D$5:$D$72,CLUBS!$B37,'CA H'!$F$5:$F$72)+SUMIF('JU F'!$D$5:$D$72,CLUBS!$B37,'JU F'!$F$5:$F$72)+SUMIF('JU H'!$D$5:$D$72,CLUBS!$B37,'JU H'!$F$5:$F$72)</f>
        <v>0</v>
      </c>
      <c r="E37" s="68">
        <f>COUNTIFS('MP F'!$D$5:$D$72,CLUBS!$B37,'MP F'!$G$5:$G$72,"&gt;0")+COUNTIFS('MP H'!$D$5:$D$72,CLUBS!$B37,'MP H'!$G$5:$G$72,"&gt;0")+COUNTIFS('PO F'!$D$5:$D$72,CLUBS!$B37,'PO F'!$G$5:$G$72,"&gt;0")+COUNTIFS('PO H'!$D$5:$D$72,CLUBS!$B37,'PO H'!$G$5:$G$72,"&gt;0")+COUNTIFS('PU F'!$D$5:$D$72,CLUBS!$B37,'PU F'!$G$5:$G$72,"&gt;0")+COUNTIFS('PU H'!$D$5:$D$72,CLUBS!$B37,'PU H'!$G$5:$G$72,"&gt;0")+COUNTIFS('BE F'!$D$5:$D$72,CLUBS!$B37,'BE F'!$G$5:$G$72,"&gt;0")+COUNTIFS('BE H'!$D$5:$D$72,CLUBS!$B37,'BE H'!$G$5:$G$72,"&gt;0")+COUNTIFS('MI F'!$D$5:$D$72,CLUBS!$B37,'MI F'!$G$5:$G$72,"&gt;0")+COUNTIFS('MI H'!$D$5:$D$72,CLUBS!$B37,'MI H'!$G$5:$G$72,"&gt;0")+COUNTIFS('CA F'!$D$5:$D$72,CLUBS!$B37,'CA F'!$G$5:$G$72,"&gt;0")+COUNTIFS('CA H'!$D$5:$D$72,CLUBS!$B37,'CA H'!$G$5:$G$72,"&gt;0")+COUNTIFS('JU F'!$D$5:$D$72,CLUBS!$B37,'JU F'!$G$5:$G$72,"&gt;0")+COUNTIFS('JU H'!$D$5:$D$72,CLUBS!$B37,'JU H'!$G$5:$G$72,"&gt;0")</f>
        <v>16</v>
      </c>
      <c r="F37" s="69">
        <f>SUMIF('MP F'!$D$5:$D$72,CLUBS!$B37,'MP F'!$H$5:$H$72)+SUMIF('MP H'!$D$5:$D$72,CLUBS!$B37,'MP H'!$H$5:$H$72)+SUMIF('PO F'!$D$5:$D$72,CLUBS!$B37,'PO F'!$H$5:$H$72)+SUMIF('PO H'!$D$5:$D$72,CLUBS!$B37,'PO H'!$H$5:$H$72)+SUMIF('PU F'!$D$5:$D$72,CLUBS!$B37,'PU F'!$H$5:$H$72)+SUMIF('PU H'!$D$5:$D$72,CLUBS!$B37,'PU H'!$H$5:$H$72)+SUMIF('BE F'!$D$5:$D$72,CLUBS!$B37,'BE F'!$H$5:$H$72)+SUMIF('BE H'!$D$5:$D$72,CLUBS!$B37,'BE H'!$H$5:$H$72)+SUMIF('MI F'!$D$5:$D$72,CLUBS!$B37,'MI F'!$H$5:$H$72)+SUMIF('MI H'!$D$5:$D$72,CLUBS!$B37,'MI H'!$H$5:$H$72)+SUMIF('CA F'!$D$5:$D$72,CLUBS!$B37,'CA F'!$H$5:$H$72)+SUMIF('CA H'!$D$5:$D$72,CLUBS!$B37,'CA H'!$H$5:$H$72)+SUMIF('JU F'!$D$5:$D$72,CLUBS!$B37,'JU F'!$H$5:$H$72)+SUMIF('JU H'!$D$5:$D$72,CLUBS!$B37,'JU H'!$H$5:$H$72)</f>
        <v>0</v>
      </c>
      <c r="G37" s="14">
        <f>COUNTIFS('MP F'!$D$5:$D$72,CLUBS!$B37,'MP F'!$I$5:$I$72,"&gt;0")+COUNTIFS('MP H'!$D$5:$D$72,CLUBS!$B37,'MP H'!$I$5:$I$72,"&gt;0")+COUNTIFS('PO F'!$D$5:$D$72,CLUBS!$B37,'PO F'!$I$5:$I$72,"&gt;0")+COUNTIFS('PO H'!$D$5:$D$72,CLUBS!$B37,'PO H'!$I$5:$I$72,"&gt;0")+COUNTIFS('PU F'!$D$5:$D$72,CLUBS!$B37,'PU F'!$I$5:$I$72,"&gt;0")+COUNTIFS('PU H'!$D$5:$D$72,CLUBS!$B37,'PU H'!$I$5:$I$72,"&gt;0")+COUNTIFS('BE F'!$D$5:$D$72,CLUBS!$B37,'BE F'!$I$5:$I$72,"&gt;0")+COUNTIFS('BE H'!$D$5:$D$72,CLUBS!$B37,'BE H'!$I$5:$I$72,"&gt;0")+COUNTIFS('MI F'!$D$5:$D$72,CLUBS!$B37,'MI F'!$I$5:$I$72,"&gt;0")+COUNTIFS('MI H'!$D$5:$D$72,CLUBS!$B37,'MI H'!$I$5:$I$72,"&gt;0")+COUNTIFS('CA F'!$D$5:$D$72,CLUBS!$B37,'CA F'!$I$5:$I$72,"&gt;0")+COUNTIFS('CA H'!$D$5:$D$72,CLUBS!$B37,'CA H'!$I$5:$I$72,"&gt;0")+COUNTIFS('JU F'!$D$5:$D$72,CLUBS!$B37,'JU F'!$I$5:$I$72,"&gt;0")+COUNTIFS('JU H'!$D$5:$D$72,CLUBS!$B37,'JU H'!$I$5:$I$72,"&gt;0")</f>
        <v>10</v>
      </c>
      <c r="H37" s="26">
        <f>SUMIF('MP F'!$D$5:$D$72,CLUBS!$B37,'MP F'!$J$5:$J$72)+SUMIF('MP H'!$D$5:$D$72,CLUBS!$B37,'MP H'!$J$5:$J$72)+SUMIF('PO F'!$D$5:$D$72,CLUBS!$B37,'PO F'!$J$5:$J$72)+SUMIF('PO H'!$D$5:$D$72,CLUBS!$B37,'PO H'!$J$5:$J$72)+SUMIF('PU F'!$D$5:$D$72,CLUBS!$B37,'PU F'!$J$5:$J$72)+SUMIF('PU H'!$D$5:$D$72,CLUBS!$B37,'PU H'!$J$5:$J$72)+SUMIF('BE F'!$D$5:$D$72,CLUBS!$B37,'BE F'!$J$5:$J$72)+SUMIF('BE H'!$D$5:$D$72,CLUBS!$B37,'BE H'!$J$5:$J$72)+SUMIF('MI F'!$D$5:$D$72,CLUBS!$B37,'MI F'!$J$5:$J$72)+SUMIF('MI H'!$D$5:$D$72,CLUBS!$B37,'MI H'!$J$5:$J$72)+SUMIF('CA F'!$D$5:$D$72,CLUBS!$B37,'CA F'!$J$5:$J$72)+SUMIF('CA H'!$D$5:$D$72,CLUBS!$B37,'CA H'!$J$5:$J$72)+SUMIF('JU F'!$D$5:$D$72,CLUBS!$B37,'JU F'!$J$5:$J$72)+SUMIF('JU H'!$D$5:$D$72,CLUBS!$B37,'JU H'!$J$5:$J$72)</f>
        <v>0</v>
      </c>
      <c r="I37" s="68">
        <f>COUNTIFS('MP F'!$D$5:$D$72,CLUBS!$B37,'MP F'!$K$5:$K$72,"&gt;0")+COUNTIFS('MP H'!$D$5:$D$72,CLUBS!$B37,'MP H'!$K$5:$K$72,"&gt;0")+COUNTIFS('PO F'!$D$5:$D$72,CLUBS!$B37,'PO F'!$K$5:$K$72,"&gt;0")+COUNTIFS('PO H'!$D$5:$D$72,CLUBS!$B37,'PO H'!$K$5:$K$72,"&gt;0")+COUNTIFS('PU F'!$D$5:$D$72,CLUBS!$B37,'PU F'!$K$5:$K$72,"&gt;0")+COUNTIFS('PU H'!$D$5:$D$72,CLUBS!$B37,'PU H'!$K$5:$K$72,"&gt;0")+COUNTIFS('BE F'!$D$5:$D$72,CLUBS!$B37,'BE F'!$K$5:$K$72,"&gt;0")+COUNTIFS('BE H'!$D$5:$D$72,CLUBS!$B37,'BE H'!$K$5:$K$72,"&gt;0")+COUNTIFS('MI F'!$D$5:$D$72,CLUBS!$B37,'MI F'!$K$5:$K$72,"&gt;0")+COUNTIFS('MI H'!$D$5:$D$72,CLUBS!$B37,'MI H'!$K$5:$K$72,"&gt;0")+COUNTIFS('CA F'!$D$5:$D$72,CLUBS!$B37,'CA F'!$K$5:$K$72,"&gt;0")+COUNTIFS('CA H'!$D$5:$D$72,CLUBS!$B37,'CA H'!$K$5:$K$72,"&gt;0")+COUNTIFS('JU F'!$D$5:$D$72,CLUBS!$B37,'JU F'!$K$5:$K$72,"&gt;0")+COUNTIFS('JU H'!$D$5:$D$72,CLUBS!$B37,'JU H'!$K$5:$K$72,"&gt;0")</f>
        <v>0</v>
      </c>
      <c r="J37" s="68">
        <f>SUMIF('MP F'!$D$5:$D$72,CLUBS!$B37,'MP F'!$L$5:$L$72)+SUMIF('MP H'!$D$5:$D$72,CLUBS!$B37,'MP H'!$L$5:$L$72)+SUMIF('PO F'!$D$5:$D$72,CLUBS!$B37,'PO F'!$L$5:$L$72)+SUMIF('PO H'!$D$5:$D$72,CLUBS!$B37,'PO H'!$L$5:$L$72)+SUMIF('PU F'!$D$5:$D$72,CLUBS!$B37,'PU F'!$L$5:$L$72)+SUMIF('PU H'!$D$5:$D$72,CLUBS!$B37,'PU H'!$L$5:$L$72)+SUMIF('BE F'!$D$5:$D$72,CLUBS!$B37,'BE F'!$L$5:$L$72)+SUMIF('BE H'!$D$5:$D$72,CLUBS!$B37,'BE H'!$L$5:$L$72)+SUMIF('MI F'!$D$5:$D$72,CLUBS!$B37,'MI F'!$L$5:$L$72)+SUMIF('MI H'!$D$5:$D$72,CLUBS!$B37,'MI H'!$L$5:$L$72)+SUMIF('CA F'!$D$5:$D$72,CLUBS!$B37,'CA F'!$L$5:$L$72)+SUMIF('CA H'!$D$5:$D$72,CLUBS!$B37,'CA H'!$L$5:$L$72)+SUMIF('JU F'!$D$5:$D$72,CLUBS!$B37,'JU F'!$L$5:$L$72)+SUMIF('JU H'!$D$5:$D$72,CLUBS!$B37,'JU H'!$L$5:$L$72)</f>
        <v>0</v>
      </c>
      <c r="K37" s="26">
        <f>COUNTIFS('MP F'!$D$5:$D$72,CLUBS!$B37,'MP F'!$M$5:$M$72,"&gt;0")+COUNTIFS('MP H'!$D$5:$D$72,CLUBS!$B37,'MP H'!$M$5:$M$72,"&gt;0")+COUNTIFS('PO F'!$D$5:$D$72,CLUBS!$B37,'PO F'!$M$5:$M$72,"&gt;0")+COUNTIFS('PO H'!$D$5:$D$72,CLUBS!$B37,'PO H'!$M$5:$M$72,"&gt;0")+COUNTIFS('PU F'!$D$5:$D$72,CLUBS!$B37,'PU F'!$M$5:$M$72,"&gt;0")+COUNTIFS('PU H'!$D$5:$D$72,CLUBS!$B37,'PU H'!$M$5:$M$72,"&gt;0")+COUNTIFS('BE F'!$D$5:$D$72,CLUBS!$B37,'BE F'!$M$5:$M$72,"&gt;0")+COUNTIFS('BE H'!$D$5:$D$72,CLUBS!$B37,'BE H'!$M$5:$M$72,"&gt;0")+COUNTIFS('MI F'!$D$5:$D$72,CLUBS!$B37,'MI F'!$M$5:$M$72,"&gt;0")+COUNTIFS('MI H'!$D$5:$D$72,CLUBS!$B37,'MI H'!$M$5:$M$72,"&gt;0")+COUNTIFS('CA F'!$D$5:$D$72,CLUBS!$B37,'CA F'!$M$5:$M$72,"&gt;0")+COUNTIFS('CA H'!$D$5:$D$72,CLUBS!$B37,'CA H'!$M$5:$M$72,"&gt;0")+COUNTIFS('JU F'!$D$5:$D$72,CLUBS!$B37,'JU F'!$M$5:$M$72,"&gt;0")+COUNTIFS('JU H'!$D$5:$D$72,CLUBS!$B37,'JU H'!$M$5:$M$72,"&gt;0")</f>
        <v>0</v>
      </c>
      <c r="L37" s="26">
        <f>SUMIF('MP F'!$D$5:$D$72,CLUBS!$B37,'MP F'!$N$5:$N$72)+SUMIF('MP H'!$D$5:$D$72,CLUBS!$B37,'MP H'!$N$5:$N$72)+SUMIF('PO F'!$D$5:$D$72,CLUBS!$B37,'PO F'!$N$5:$N$72)+SUMIF('PO H'!$D$5:$D$72,CLUBS!$B37,'PO H'!$N$5:$N$72)+SUMIF('PU F'!$D$5:$D$72,CLUBS!$B37,'PU F'!$N$5:$N$72)+SUMIF('PU H'!$D$5:$D$72,CLUBS!$B37,'PU H'!$N$5:$N$72)+SUMIF('BE F'!$D$5:$D$72,CLUBS!$B37,'BE F'!$N$5:$N$72)+SUMIF('BE H'!$D$5:$D$72,CLUBS!$B37,'BE H'!$N$5:$N$72)+SUMIF('MI F'!$D$5:$D$72,CLUBS!$B37,'MI F'!$N$5:$N$72)+SUMIF('MI H'!$D$5:$D$72,CLUBS!$B37,'MI H'!$N$5:$N$72)+SUMIF('CA F'!$D$5:$D$72,CLUBS!$B37,'CA F'!$N$5:$N$72)+SUMIF('CA H'!$D$5:$D$72,CLUBS!$B37,'CA H'!$N$5:$N$72)+SUMIF('JU F'!$D$5:$D$72,CLUBS!$B37,'JU F'!$N$5:$N$72)+SUMIF('JU H'!$D$5:$D$72,CLUBS!$B37,'JU H'!$N$5:$N$72)</f>
        <v>0</v>
      </c>
      <c r="M37" s="68">
        <f>COUNTIFS('MP F'!$D$5:$D$72,CLUBS!$B37,'MP F'!$O$5:$O$72,"&gt;0")+COUNTIFS('MP H'!$D$5:$D$72,CLUBS!$B37,'MP H'!$O$5:$O$72,"&gt;0")+COUNTIFS('PO F'!$D$5:$D$72,CLUBS!$B37,'PO F'!$O$5:$O$72,"&gt;0")+COUNTIFS('PO H'!$D$5:$D$72,CLUBS!$B37,'PO H'!$O$5:$O$72,"&gt;0")+COUNTIFS('PU F'!$D$5:$D$72,CLUBS!$B37,'PU F'!$O$5:$O$72,"&gt;0")+COUNTIFS('PU H'!$D$5:$D$72,CLUBS!$B37,'PU H'!$O$5:$O$72,"&gt;0")+COUNTIFS('BE F'!$D$5:$D$72,CLUBS!$B37,'BE F'!$O$5:$O$72,"&gt;0")+COUNTIFS('BE H'!$D$5:$D$72,CLUBS!$B37,'BE H'!$O$5:$O$72,"&gt;0")+COUNTIFS('MI F'!$D$5:$D$72,CLUBS!$B37,'MI F'!$O$5:$O$72,"&gt;0")+COUNTIFS('MI H'!$D$5:$D$72,CLUBS!$B37,'MI H'!$O$5:$O$72,"&gt;0")+COUNTIFS('CA F'!$D$5:$D$72,CLUBS!$B37,'CA F'!$O$5:$O$72,"&gt;0")+COUNTIFS('CA H'!$D$5:$D$72,CLUBS!$B37,'CA H'!$O$5:$O$72,"&gt;0")+COUNTIFS('JU F'!$D$5:$D$72,CLUBS!$B37,'JU F'!$O$5:$O$72,"&gt;0")+COUNTIFS('JU H'!$D$5:$D$72,CLUBS!$B37,'JU H'!$O$5:$O$72,"&gt;0")</f>
        <v>0</v>
      </c>
      <c r="N37" s="68">
        <f>SUMIF('MP F'!$D$5:$D$72,CLUBS!$B37,'MP F'!$P$5:$P$72)+SUMIF('MP H'!$D$5:$D$72,CLUBS!$B37,'MP H'!$P$5:$P$72)+SUMIF('PO F'!$D$5:$D$72,CLUBS!$B37,'PO F'!$P$5:$P$72)+SUMIF('PO H'!$D$5:$D$72,CLUBS!$B37,'PO H'!$P$5:$P$72)+SUMIF('PU F'!$D$5:$D$72,CLUBS!$B37,'PU F'!$P$5:$P$72)+SUMIF('PU H'!$D$5:$D$72,CLUBS!$B37,'PU H'!$P$5:$P$72)+SUMIF('BE F'!$D$5:$D$72,CLUBS!$B37,'BE F'!$P$5:$P$72)+SUMIF('BE H'!$D$5:$D$72,CLUBS!$B37,'BE H'!$P$5:$P$72)+SUMIF('MI F'!$D$5:$D$72,CLUBS!$B37,'MI F'!$P$5:$P$72)+SUMIF('MI H'!$D$5:$D$72,CLUBS!$B37,'MI H'!$P$5:$P$72)+SUMIF('CA F'!$D$5:$D$72,CLUBS!$B37,'CA F'!$P$5:$P$72)+SUMIF('CA H'!$D$5:$D$72,CLUBS!$B37,'CA H'!$P$5:$P$72)+SUMIF('JU F'!$D$5:$D$72,CLUBS!$B37,'JU F'!$P$5:$P$72)+SUMIF('JU H'!$D$5:$D$72,CLUBS!$B37,'JU H'!$P$5:$P$72)</f>
        <v>0</v>
      </c>
      <c r="O37" s="26">
        <f>COUNTIFS('MP F'!$D$5:$D$72,CLUBS!$B37,'MP F'!$Q$5:$Q$72,"&gt;0")+COUNTIFS('MP H'!$D$5:$D$72,CLUBS!$B37,'MP H'!$Q$5:$Q$72,"&gt;0")+COUNTIFS('PO F'!$D$5:$D$72,CLUBS!$B37,'PO F'!$Q$5:$Q$72,"&gt;0")+COUNTIFS('PO H'!$D$5:$D$72,CLUBS!$B37,'PO H'!$Q$5:$Q$72,"&gt;0")+COUNTIFS('PU F'!$D$5:$D$72,CLUBS!$B37,'PU F'!$Q$5:$Q$72,"&gt;0")+COUNTIFS('PU H'!$D$5:$D$72,CLUBS!$B37,'PU H'!$Q$5:$Q$72,"&gt;0")+COUNTIFS('BE F'!$D$5:$D$72,CLUBS!$B37,'BE F'!$Q$5:$Q$72,"&gt;0")+COUNTIFS('BE H'!$D$5:$D$72,CLUBS!$B37,'BE H'!$Q$5:$Q$72,"&gt;0")+COUNTIFS('MI F'!$D$5:$D$72,CLUBS!$B37,'MI F'!$Q$5:$Q$72,"&gt;0")+COUNTIFS('MI H'!$D$5:$D$72,CLUBS!$B37,'MI H'!$Q$5:$Q$72,"&gt;0")+COUNTIFS('CA F'!$D$5:$D$72,CLUBS!$B37,'CA F'!$Q$5:$Q$72,"&gt;0")+COUNTIFS('CA H'!$D$5:$D$72,CLUBS!$B37,'CA H'!$Q$5:$Q$72,"&gt;0")+COUNTIFS('JU F'!$D$5:$D$72,CLUBS!$B37,'JU F'!$Q$5:$Q$72,"&gt;0")+COUNTIFS('JU H'!$D$5:$D$72,CLUBS!$B37,'JU H'!$Q$5:$Q$72,"&gt;0")</f>
        <v>0</v>
      </c>
      <c r="P37" s="26">
        <f>SUMIF('MP F'!$D$5:$D$72,CLUBS!$B37,'MP F'!$R$5:$R$72)+SUMIF('MP H'!$D$5:$D$72,CLUBS!$B37,'MP H'!$R$5:$R$72)+SUMIF('PO F'!$D$5:$D$72,CLUBS!$B37,'PO F'!$R$5:$R$72)+SUMIF('PO H'!$D$5:$D$72,CLUBS!$B37,'PO H'!$R$5:$R$72)+SUMIF('PU F'!$D$5:$D$72,CLUBS!$B37,'PU F'!$R$5:$R$72)+SUMIF('PU H'!$D$5:$D$72,CLUBS!$B37,'PU H'!$R$5:$R$72)+SUMIF('BE F'!$D$5:$D$72,CLUBS!$B37,'BE F'!$R$5:$R$72)+SUMIF('BE H'!$D$5:$D$72,CLUBS!$B37,'BE H'!$R$5:$R$72)+SUMIF('MI F'!$D$5:$D$72,CLUBS!$B37,'MI F'!$R$5:$R$72)+SUMIF('MI H'!$D$5:$D$72,CLUBS!$B37,'MI H'!$R$5:$R$72)+SUMIF('CA F'!$D$5:$D$72,CLUBS!$B37,'CA F'!$R$5:$R$72)+SUMIF('CA H'!$D$5:$D$72,CLUBS!$B37,'CA H'!$R$5:$R$72)+SUMIF('JU F'!$D$5:$D$72,CLUBS!$B37,'JU F'!$R$5:$R$72)+SUMIF('JU H'!$D$5:$D$72,CLUBS!$B37,'JU H'!$R$5:$R$72)</f>
        <v>0</v>
      </c>
      <c r="Q37" s="68">
        <f>COUNTIFS('MP F'!$D$5:$D$72,CLUBS!$B37,'MP F'!$S$5:$S$72,"&gt;0")+COUNTIFS('MP H'!$D$5:$D$72,CLUBS!$B37,'MP H'!$S$5:$S$72,"&gt;0")+COUNTIFS('PO F'!$D$5:$D$72,CLUBS!$B37,'PO F'!$S$5:$S$72,"&gt;0")+COUNTIFS('PO H'!$D$5:$D$72,CLUBS!$B37,'PO H'!$S$5:$S$72,"&gt;0")+COUNTIFS('PU F'!$D$5:$D$72,CLUBS!$B37,'PU F'!$S$5:$S$72,"&gt;0")+COUNTIFS('PU H'!$D$5:$D$72,CLUBS!$B37,'PU H'!$S$5:$S$72,"&gt;0")+COUNTIFS('BE F'!$D$5:$D$72,CLUBS!$B37,'BE F'!$S$5:$S$72,"&gt;0")+COUNTIFS('BE H'!$D$5:$D$72,CLUBS!$B37,'BE H'!$S$5:$S$72,"&gt;0")+COUNTIFS('MI F'!$D$5:$D$72,CLUBS!$B37,'MI F'!$S$5:$S$72,"&gt;0")+COUNTIFS('MI H'!$D$5:$D$72,CLUBS!$B37,'MI H'!$S$5:$S$72,"&gt;0")+COUNTIFS('CA F'!$D$5:$D$72,CLUBS!$B37,'CA F'!$S$5:$S$72,"&gt;0")+COUNTIFS('CA H'!$D$5:$D$72,CLUBS!$B37,'CA H'!$S$5:$S$72,"&gt;0")+COUNTIFS('JU F'!$D$5:$D$72,CLUBS!$B37,'JU F'!$S$5:$S$72,"&gt;0")+COUNTIFS('JU H'!$D$5:$D$72,CLUBS!$B37,'JU H'!$S$5:$S$72,"&gt;0")</f>
        <v>0</v>
      </c>
      <c r="R37" s="68">
        <f>SUMIF('MP F'!$D$5:$D$72,CLUBS!$B37,'MP F'!$T$5:$T$72)+SUMIF('MP H'!$D$5:$D$72,CLUBS!$B37,'MP H'!$T$5:$T$72)+SUMIF('PO F'!$D$5:$D$72,CLUBS!$B37,'PO F'!$T$5:$T$72)+SUMIF('PO H'!$D$5:$D$72,CLUBS!$B37,'PO H'!$T$5:$T$72)+SUMIF('PU F'!$D$5:$D$72,CLUBS!$B37,'PU F'!$T$5:$T$72)+SUMIF('PU H'!$D$5:$D$72,CLUBS!$B37,'PU H'!$T$5:$T$72)+SUMIF('BE F'!$D$5:$D$72,CLUBS!$B37,'BE F'!$T$5:$T$72)+SUMIF('BE H'!$D$5:$D$72,CLUBS!$B37,'BE H'!$T$5:$T$72)+SUMIF('MI F'!$D$5:$D$72,CLUBS!$B37,'MI F'!$T$5:$T$72)+SUMIF('MI H'!$D$5:$D$72,CLUBS!$B37,'MI H'!$T$5:$T$72)+SUMIF('CA F'!$D$5:$D$72,CLUBS!$B37,'CA F'!$T$5:$T$72)+SUMIF('CA H'!$D$5:$D$72,CLUBS!$B37,'CA H'!$T$5:$T$72)+SUMIF('JU F'!$D$5:$D$72,CLUBS!$B37,'JU F'!$T$5:$T$72)+SUMIF('JU H'!$D$5:$D$72,CLUBS!$B37,'JU H'!$T$5:$T$72)</f>
        <v>0</v>
      </c>
      <c r="S37" s="26">
        <f>COUNTIFS('MP F'!$D$5:$D$72,CLUBS!$B37,'MP F'!$U$5:$U$72,"&gt;0")+COUNTIFS('MP H'!$D$5:$D$72,CLUBS!$B37,'MP H'!$U$5:$U$72,"&gt;0")+COUNTIFS('PO F'!$D$5:$D$72,CLUBS!$B37,'PO F'!$U$5:$U$72,"&gt;0")+COUNTIFS('PO H'!$D$5:$D$72,CLUBS!$B37,'PO H'!$U$5:$U$72,"&gt;0")+COUNTIFS('PU F'!$D$5:$D$72,CLUBS!$B37,'PU F'!$U$5:$U$72,"&gt;0")+COUNTIFS('PU H'!$D$5:$D$72,CLUBS!$B37,'PU H'!$U$5:$U$72,"&gt;0")+COUNTIFS('BE F'!$D$5:$D$72,CLUBS!$B37,'BE F'!$U$5:$U$72,"&gt;0")+COUNTIFS('BE H'!$D$5:$D$72,CLUBS!$B37,'BE H'!$U$5:$U$72,"&gt;0")+COUNTIFS('MI F'!$D$5:$D$72,CLUBS!$B37,'MI F'!$U$5:$U$72,"&gt;0")+COUNTIFS('MI H'!$D$5:$D$72,CLUBS!$B37,'MI H'!$U$5:$U$72,"&gt;0")+COUNTIFS('CA F'!$D$5:$D$72,CLUBS!$B37,'CA F'!$U$5:$U$72,"&gt;0")+COUNTIFS('CA H'!$D$5:$D$72,CLUBS!$B37,'CA H'!$U$5:$U$72,"&gt;0")+COUNTIFS('JU F'!$D$5:$D$72,CLUBS!$B37,'JU F'!$U$5:$U$72,"&gt;0")+COUNTIFS('JU H'!$D$5:$D$72,CLUBS!$B37,'JU H'!$U$5:$U$72,"&gt;0")</f>
        <v>0</v>
      </c>
      <c r="T37" s="26">
        <f>SUMIF('MP F'!$D$5:$D$72,CLUBS!$B37,'MP F'!$V$5:$V$72)+SUMIF('MP H'!$D$5:$D$72,CLUBS!$B37,'MP H'!$V$5:$V$72)+SUMIF('PO F'!$D$5:$D$72,CLUBS!$B37,'PO F'!$V$5:$V$72)+SUMIF('PO H'!$D$5:$D$72,CLUBS!$B37,'PO H'!$V$5:$V$72)+SUMIF('PU F'!$D$5:$D$72,CLUBS!$B37,'PU F'!$V$5:$V$72)+SUMIF('PU H'!$D$5:$D$72,CLUBS!$B37,'PU H'!$V$5:$V$72)+SUMIF('BE F'!$D$5:$D$72,CLUBS!$B37,'BE F'!$V$5:$V$72)+SUMIF('BE H'!$D$5:$D$72,CLUBS!$B37,'BE H'!$V$5:$V$72)+SUMIF('MI F'!$D$5:$D$72,CLUBS!$B37,'MI F'!$V$5:$V$72)+SUMIF('MI H'!$D$5:$D$72,CLUBS!$B37,'MI H'!$V$5:$V$72)+SUMIF('CA F'!$D$5:$D$72,CLUBS!$B37,'CA F'!$V$5:$V$72)+SUMIF('CA H'!$D$5:$D$72,CLUBS!$B37,'CA H'!$V$5:$V$72)+SUMIF('JU F'!$D$5:$D$72,CLUBS!$B37,'JU F'!$V$5:$V$72)+SUMIF('JU H'!$D$5:$D$72,CLUBS!$B37,'JU H'!$V$5:$V$72)</f>
        <v>0</v>
      </c>
      <c r="U37" s="68">
        <f>COUNTIFS('MP F'!$D$5:$D$72,CLUBS!$B37,'MP F'!$W$5:$W$72,"&gt;0")+COUNTIFS('MP H'!$D$5:$D$72,CLUBS!$B37,'MP H'!$W$5:$W$72,"&gt;0")+COUNTIFS('PO F'!$D$5:$D$72,CLUBS!$B37,'PO F'!$W$5:$W$72,"&gt;0")+COUNTIFS('PO H'!$D$5:$D$72,CLUBS!$B37,'PO H'!$W$5:$W$72,"&gt;0")+COUNTIFS('PU F'!$D$5:$D$72,CLUBS!$B37,'PU F'!$W$5:$W$72,"&gt;0")+COUNTIFS('PU H'!$D$5:$D$72,CLUBS!$B37,'PU H'!$W$5:$W$72,"&gt;0")+COUNTIFS('BE F'!$D$5:$D$72,CLUBS!$B37,'BE F'!$W$5:$W$72,"&gt;0")+COUNTIFS('BE H'!$D$5:$D$72,CLUBS!$B37,'BE H'!$W$5:$W$72,"&gt;0")+COUNTIFS('MI F'!$D$5:$D$72,CLUBS!$B37,'MI F'!$W$5:$W$72,"&gt;0")+COUNTIFS('MI H'!$D$5:$D$72,CLUBS!$B37,'MI H'!$W$5:$W$72,"&gt;0")+COUNTIFS('CA F'!$D$5:$D$72,CLUBS!$B37,'CA F'!$W$5:$W$72,"&gt;0")+COUNTIFS('CA H'!$D$5:$D$72,CLUBS!$B37,'CA H'!$W$5:$W$72,"&gt;0")+COUNTIFS('JU F'!$D$5:$D$72,CLUBS!$B37,'JU F'!$W$5:$W$72,"&gt;0")+COUNTIFS('JU H'!$D$5:$D$72,CLUBS!$B37,'JU H'!$W$5:$W$72,"&gt;0")</f>
        <v>0</v>
      </c>
      <c r="V37" s="68">
        <f>SUMIF('MP F'!$D$5:$D$72,CLUBS!$B37,'MP F'!$X$5:$X$72)+SUMIF('MP H'!$D$5:$D$72,CLUBS!$B37,'MP H'!$X$5:$X$72)+SUMIF('PO F'!$D$5:$D$72,CLUBS!$B37,'PO F'!$X$5:$X$72)+SUMIF('PO H'!$D$5:$D$72,CLUBS!$B37,'PO H'!$X$5:$X$72)+SUMIF('PU F'!$D$5:$D$72,CLUBS!$B37,'PU F'!$X$5:$X$72)+SUMIF('PU H'!$D$5:$D$72,CLUBS!$B37,'PU H'!$X$5:$X$72)+SUMIF('BE F'!$D$5:$D$72,CLUBS!$B37,'BE F'!$X$5:$X$72)+SUMIF('BE H'!$D$5:$D$72,CLUBS!$B37,'BE H'!$X$5:$X$72)+SUMIF('MI F'!$D$5:$D$72,CLUBS!$B37,'MI F'!$X$5:$X$72)+SUMIF('MI H'!$D$5:$D$72,CLUBS!$B37,'MI H'!$X$5:$X$72)+SUMIF('CA F'!$D$5:$D$72,CLUBS!$B37,'CA F'!$X$5:$X$72)+SUMIF('CA H'!$D$5:$D$72,CLUBS!$B37,'CA H'!$X$5:$X$72)+SUMIF('JU F'!$D$5:$D$72,CLUBS!$B37,'JU F'!$X$5:$X$72)+SUMIF('JU H'!$D$5:$D$72,CLUBS!$B37,'JU H'!$X$5:$X$72)</f>
        <v>0</v>
      </c>
      <c r="W37" s="26">
        <f>COUNTIFS('MP F'!$D$5:$D$72,CLUBS!$B37,'MP F'!$Y$5:$Y$72,"&gt;0")+COUNTIFS('MP H'!$D$5:$D$72,CLUBS!$B37,'MP H'!$Y$5:$Y$72,"&gt;0")+COUNTIFS('PO F'!$D$5:$D$72,CLUBS!$B37,'PO F'!$Y$5:$Y$72,"&gt;0")+COUNTIFS('PO H'!$D$5:$D$72,CLUBS!$B37,'PO H'!$Y$5:$Y$72,"&gt;0")+COUNTIFS('PU F'!$D$5:$D$72,CLUBS!$B37,'PU F'!$Y$5:$Y$72,"&gt;0")+COUNTIFS('PU H'!$D$5:$D$72,CLUBS!$B37,'PU H'!$Y$5:$Y$72,"&gt;0")+COUNTIFS('BE F'!$D$5:$D$72,CLUBS!$B37,'BE F'!$Y$5:$Y$72,"&gt;0")+COUNTIFS('BE H'!$D$5:$D$72,CLUBS!$B37,'BE H'!$Y$5:$Y$72,"&gt;0")+COUNTIFS('MI F'!$D$5:$D$72,CLUBS!$B37,'MI F'!$Y$5:$Y$72,"&gt;0")+COUNTIFS('MI H'!$D$5:$D$72,CLUBS!$B37,'MI H'!$Y$5:$Y$72,"&gt;0")+COUNTIFS('CA F'!$D$5:$D$72,CLUBS!$B37,'CA F'!$Y$5:$Y$72,"&gt;0")+COUNTIFS('CA H'!$D$5:$D$72,CLUBS!$B37,'CA H'!$Y$5:$Y$72,"&gt;0")+COUNTIFS('JU F'!$D$5:$D$72,CLUBS!$B37,'JU F'!$Y$5:$Y$72,"&gt;0")+COUNTIFS('JU H'!$D$5:$D$72,CLUBS!$B37,'JU H'!$Y$5:$Y$72,"&gt;0")</f>
        <v>0</v>
      </c>
      <c r="X37" s="26">
        <f>SUMIF('MP F'!$D$5:$D$72,CLUBS!$B37,'MP F'!$Z$5:$Z$72)+SUMIF('MP H'!$D$5:$D$72,CLUBS!$B37,'MP H'!$Z$5:$Z$72)+SUMIF('PO F'!$D$5:$D$72,CLUBS!$B37,'PO F'!$Z$5:$Z$72)+SUMIF('PO H'!$D$5:$D$72,CLUBS!$B37,'PO H'!$Z$5:$Z$72)+SUMIF('PU F'!$D$5:$D$72,CLUBS!$B37,'PU F'!$Z$5:$Z$72)+SUMIF('PU H'!$D$5:$D$72,CLUBS!$B37,'PU H'!$Z$5:$Z$72)+SUMIF('BE F'!$D$5:$D$72,CLUBS!$B37,'BE F'!$Z$5:$Z$72)+SUMIF('BE H'!$D$5:$D$72,CLUBS!$B37,'BE H'!$Z$5:$Z$72)+SUMIF('MI F'!$D$5:$D$72,CLUBS!$B37,'MI F'!$Z$5:$Z$72)+SUMIF('MI H'!$D$5:$D$72,CLUBS!$B37,'MI H'!$Z$5:$Z$72)+SUMIF('CA F'!$D$5:$D$72,CLUBS!$B37,'CA F'!$Z$5:$Z$72)+SUMIF('CA H'!$D$5:$D$72,CLUBS!$B37,'CA H'!$Z$5:$Z$72)+SUMIF('JU F'!$D$5:$D$72,CLUBS!$B37,'JU F'!$Z$5:$Z$72)+SUMIF('JU H'!$D$5:$D$72,CLUBS!$B37,'JU H'!$Z$5:$Z$72)</f>
        <v>0</v>
      </c>
      <c r="Y37" s="26">
        <f>COUNTIFS('MP F'!$D$5:$D$72,CLUBS!$B37,'MP F'!$AA$5:$AA$72,"&gt;0")+COUNTIFS('MP H'!$D$5:$D$72,CLUBS!$B37,'MP H'!$AA$5:$AA$72,"&gt;0")+COUNTIFS('PO F'!$D$5:$D$72,CLUBS!$B37,'PO F'!$AA$5:$AA$72,"&gt;0")+COUNTIFS('PO H'!$D$5:$D$72,CLUBS!$B37,'PO H'!$AA$5:$AA$72,"&gt;0")+COUNTIFS('PU F'!$D$5:$D$72,CLUBS!$B37,'PU F'!$AA$5:$AA$72,"&gt;0")+COUNTIFS('PU H'!$D$5:$D$72,CLUBS!$B37,'PU H'!$AA$5:$AA$72,"&gt;0")+COUNTIFS('BE F'!$D$5:$D$72,CLUBS!$B37,'BE F'!$AA$5:$AA$72,"&gt;0")+COUNTIFS('BE H'!$D$5:$D$72,CLUBS!$B37,'BE H'!$AA$5:$AA$72,"&gt;0")+COUNTIFS('MI F'!$D$5:$D$72,CLUBS!$B37,'MI F'!$AA$5:$AA$72,"&gt;0")+COUNTIFS('MI H'!$D$5:$D$72,CLUBS!$B37,'MI H'!$AA$5:$AA$72,"&gt;0")+COUNTIFS('CA F'!$D$5:$D$72,CLUBS!$B37,'CA F'!$AA$5:$AA$72,"&gt;0")+COUNTIFS('CA H'!$D$5:$D$72,CLUBS!$B37,'CA H'!$AA$5:$AA$72,"&gt;0")+COUNTIFS('JU F'!$D$5:$D$72,CLUBS!$B37,'JU F'!$AA$5:$AA$72,"&gt;0")+COUNTIFS('JU H'!$D$5:$D$72,CLUBS!$B37,'JU H'!$AA$5:$AA$72,"&gt;0")</f>
        <v>0</v>
      </c>
      <c r="Z37" s="26">
        <f>SUMIF('MP F'!$D$5:$D$72,CLUBS!$B37,'MP F'!$AB$5:$AB$72)+SUMIF('MP H'!$D$5:$D$72,CLUBS!$B37,'MP H'!$AB$5:$AB$72)+SUMIF('PO F'!$D$5:$D$72,CLUBS!$B37,'PO F'!$AB$5:$AB$72)+SUMIF('PO H'!$D$5:$D$72,CLUBS!$B37,'PO H'!$AB$5:$AB$72)+SUMIF('PU F'!$D$5:$D$72,CLUBS!$B37,'PU F'!$AB$5:$AB$72)+SUMIF('PU H'!$D$5:$D$72,CLUBS!$B37,'PU H'!$AB$5:$AB$72)+SUMIF('BE F'!$D$5:$D$72,CLUBS!$B37,'BE F'!$AB$5:$AB$72)+SUMIF('BE H'!$D$5:$D$72,CLUBS!$B37,'BE H'!$AB$5:$AB$72)+SUMIF('MI F'!$D$5:$D$72,CLUBS!$B37,'MI F'!$AB$5:$AB$72)+SUMIF('MI H'!$D$5:$D$72,CLUBS!$B37,'MI H'!$AB$5:$AB$72)+SUMIF('CA F'!$D$5:$D$72,CLUBS!$B37,'CA F'!$AB$5:$AB$72)+SUMIF('CA H'!$D$5:$D$72,CLUBS!$B37,'CA H'!$AB$5:$AB$72)+SUMIF('JU F'!$D$5:$D$72,CLUBS!$B37,'JU F'!$AB$5:$AB$72)+SUMIF('JU H'!$D$5:$D$72,CLUBS!$B37,'JU H'!$AB$5:$AB$72)</f>
        <v>0</v>
      </c>
      <c r="AA37" s="26">
        <f>COUNTIFS('MP F'!$D$5:$D$72,CLUBS!$B37,'MP F'!$AC$5:$AC$72,"&gt;0")+COUNTIFS('MP H'!$D$5:$D$72,CLUBS!$B37,'MP H'!$AC$5:$AC$72,"&gt;0")+COUNTIFS('PO F'!$D$5:$D$72,CLUBS!$B37,'PO F'!$AC$5:$AC$72,"&gt;0")+COUNTIFS('PO H'!$D$5:$D$72,CLUBS!$B37,'PO H'!$AC$5:$AC$72,"&gt;0")+COUNTIFS('PU F'!$D$5:$D$72,CLUBS!$B37,'PU F'!$AC$5:$AC$72,"&gt;0")+COUNTIFS('PU H'!$D$5:$D$72,CLUBS!$B37,'PU H'!$AC$5:$AC$72,"&gt;0")+COUNTIFS('BE F'!$D$5:$D$72,CLUBS!$B37,'BE F'!$AC$5:$AC$72,"&gt;0")+COUNTIFS('BE H'!$D$5:$D$72,CLUBS!$B37,'BE H'!$AC$5:$AC$72,"&gt;0")+COUNTIFS('MI F'!$D$5:$D$72,CLUBS!$B37,'MI F'!$AC$5:$AC$72,"&gt;0")+COUNTIFS('MI H'!$D$5:$D$72,CLUBS!$B37,'MI H'!$AC$5:$AC$72,"&gt;0")+COUNTIFS('CA F'!$D$5:$D$72,CLUBS!$B37,'CA F'!$AC$5:$AC$72,"&gt;0")+COUNTIFS('CA H'!$D$5:$D$72,CLUBS!$B37,'CA H'!$AC$5:$AC$72,"&gt;0")+COUNTIFS('JU F'!$D$5:$D$72,CLUBS!$B37,'JU F'!$AC$5:$AC$72,"&gt;0")+COUNTIFS('JU H'!$D$5:$D$72,CLUBS!$B37,'JU H'!$AC$5:$AC$72,"&gt;0")</f>
        <v>0</v>
      </c>
      <c r="AB37" s="26">
        <f>SUMIF('MP F'!$D$5:$D$72,CLUBS!$B37,'MP F'!$AD$5:$AD$72)+SUMIF('MP H'!$D$5:$D$72,CLUBS!$B37,'MP H'!$AD$5:$AD$72)+SUMIF('PO F'!$D$5:$D$72,CLUBS!$B37,'PO F'!$AD$5:$AD$72)+SUMIF('PO H'!$D$5:$D$72,CLUBS!$B37,'PO H'!$AD$5:$AD$72)+SUMIF('PU F'!$D$5:$D$72,CLUBS!$B37,'PU F'!$AD$5:$AD$72)+SUMIF('PU H'!$D$5:$D$72,CLUBS!$B37,'PU H'!$AD$5:$AD$72)+SUMIF('BE F'!$D$5:$D$72,CLUBS!$B37,'BE F'!$AD$5:$AD$72)+SUMIF('BE H'!$D$5:$D$72,CLUBS!$B37,'BE H'!$AD$5:$AD$72)+SUMIF('MI F'!$D$5:$D$72,CLUBS!$B37,'MI F'!$AD$5:$AD$72)+SUMIF('MI H'!$D$5:$D$72,CLUBS!$B37,'MI H'!$AD$5:$AD$72)+SUMIF('CA F'!$D$5:$D$72,CLUBS!$B37,'CA F'!$AD$5:$AD$72)+SUMIF('CA H'!$D$5:$D$72,CLUBS!$B37,'CA H'!$AD$5:$AD$72)+SUMIF('JU F'!$D$5:$D$72,CLUBS!$B37,'JU F'!$AD$5:$AD$72)+SUMIF('JU H'!$D$5:$D$72,CLUBS!$B37,'JU H'!$AD$5:$AD$72)</f>
        <v>0</v>
      </c>
      <c r="AC37" s="26">
        <f>COUNTIFS('MP F'!$D$5:$D$72,CLUBS!$B37,'MP F'!$AE$5:$AE$72,"&gt;0")+COUNTIFS('MP H'!$D$5:$D$72,CLUBS!$B37,'MP H'!$AE$5:$AE$72,"&gt;0")+COUNTIFS('PO F'!$D$5:$D$72,CLUBS!$B37,'PO F'!$AE$5:$AE$72,"&gt;0")+COUNTIFS('PO H'!$D$5:$D$72,CLUBS!$B37,'PO H'!$AE$5:$AE$72,"&gt;0")+COUNTIFS('PU F'!$D$5:$D$72,CLUBS!$B37,'PU F'!$AE$5:$AE$72,"&gt;0")+COUNTIFS('PU H'!$D$5:$D$72,CLUBS!$B37,'PU H'!$AE$5:$AE$72,"&gt;0")+COUNTIFS('BE F'!$D$5:$D$72,CLUBS!$B37,'BE F'!$AE$5:$AE$72,"&gt;0")+COUNTIFS('BE H'!$D$5:$D$72,CLUBS!$B37,'BE H'!$AE$5:$AE$72,"&gt;0")+COUNTIFS('MI F'!$D$5:$D$72,CLUBS!$B37,'MI F'!$AE$5:$AE$72,"&gt;0")+COUNTIFS('MI H'!$D$5:$D$72,CLUBS!$B37,'MI H'!$AE$5:$AE$72,"&gt;0")+COUNTIFS('CA F'!$D$5:$D$72,CLUBS!$B37,'CA F'!$AE$5:$AE$72,"&gt;0")+COUNTIFS('CA H'!$D$5:$D$72,CLUBS!$B37,'CA H'!$AE$5:$AE$72,"&gt;0")+COUNTIFS('JU F'!$D$5:$D$72,CLUBS!$B37,'JU F'!$AE$5:$AE$72,"&gt;0")+COUNTIFS('JU H'!$D$5:$D$72,CLUBS!$B37,'JU H'!$AE$5:$AE$72,"&gt;0")</f>
        <v>0</v>
      </c>
      <c r="AD37" s="26">
        <f>SUMIF('MP F'!$D$5:$D$72,CLUBS!$B37,'MP F'!$AF$5:$AF$72)+SUMIF('MP H'!$D$5:$D$72,CLUBS!$B37,'MP H'!$AF$5:$AF$72)+SUMIF('PO F'!$D$5:$D$72,CLUBS!$B37,'PO F'!$AF$5:$AF$72)+SUMIF('PO H'!$D$5:$D$72,CLUBS!$B37,'PO H'!$AF$5:$AF$72)+SUMIF('PU F'!$D$5:$D$72,CLUBS!$B37,'PU F'!$AF$5:$AF$72)+SUMIF('PU H'!$D$5:$D$72,CLUBS!$B37,'PU H'!$AF$5:$AF$72)+SUMIF('BE F'!$D$5:$D$72,CLUBS!$B37,'BE F'!$AF$5:$AF$72)+SUMIF('BE H'!$D$5:$D$72,CLUBS!$B37,'BE H'!$AF$5:$AF$72)+SUMIF('MI F'!$D$5:$D$72,CLUBS!$B37,'MI F'!$AF$5:$AF$72)+SUMIF('MI H'!$D$5:$D$72,CLUBS!$B37,'MI H'!$AF$5:$AF$72)+SUMIF('CA F'!$D$5:$D$72,CLUBS!$B37,'CA F'!$AF$5:$AF$72)+SUMIF('CA H'!$D$5:$D$72,CLUBS!$B37,'CA H'!$AF$5:$AF$72)+SUMIF('JU F'!$D$5:$D$72,CLUBS!$B37,'JU F'!$AF$5:$AF$72)+SUMIF('JU H'!$D$5:$D$72,CLUBS!$B37,'JU H'!$AF$5:$AF$72)</f>
        <v>0</v>
      </c>
      <c r="AE37" s="26">
        <f>COUNTIFS('MP F'!$D$5:$D$72,CLUBS!$B37,'MP F'!$AG$5:$AG$72,"&gt;0")+COUNTIFS('MP H'!$D$5:$D$72,CLUBS!$B37,'MP H'!$AG$5:$AG$72,"&gt;0")+COUNTIFS('PO F'!$D$5:$D$72,CLUBS!$B37,'PO F'!$AG$5:$AG$72,"&gt;0")+COUNTIFS('PO H'!$D$5:$D$72,CLUBS!$B37,'PO H'!$AG$5:$AG$72,"&gt;0")+COUNTIFS('PU F'!$D$5:$D$72,CLUBS!$B37,'PU F'!$AG$5:$AG$72,"&gt;0")+COUNTIFS('PU H'!$D$5:$D$72,CLUBS!$B37,'PU H'!$AG$5:$AG$72,"&gt;0")+COUNTIFS('BE F'!$D$5:$D$72,CLUBS!$B37,'BE F'!$AG$5:$AG$72,"&gt;0")+COUNTIFS('BE H'!$D$5:$D$72,CLUBS!$B37,'BE H'!$AG$5:$AG$72,"&gt;0")+COUNTIFS('MI F'!$D$5:$D$72,CLUBS!$B37,'MI F'!$AG$5:$AG$72,"&gt;0")+COUNTIFS('MI H'!$D$5:$D$72,CLUBS!$B37,'MI H'!$AG$5:$AG$72,"&gt;0")+COUNTIFS('CA F'!$D$5:$D$72,CLUBS!$B37,'CA F'!$AG$5:$AG$72,"&gt;0")+COUNTIFS('CA H'!$D$5:$D$72,CLUBS!$B37,'CA H'!$AG$5:$AG$72,"&gt;0")+COUNTIFS('JU F'!$D$5:$D$72,CLUBS!$B37,'JU F'!$AG$5:$AG$72,"&gt;0")+COUNTIFS('JU H'!$D$5:$D$72,CLUBS!$B37,'JU H'!$AG$5:$AG$72,"&gt;0")</f>
        <v>0</v>
      </c>
      <c r="AF37" s="26">
        <f>SUMIF('MP F'!$D$5:$D$72,CLUBS!$B37,'MP F'!$AH$5:$AH$72)+SUMIF('MP H'!$D$5:$D$72,CLUBS!$B37,'MP H'!$AH$5:$AH$72)+SUMIF('PO F'!$D$5:$D$72,CLUBS!$B37,'PO F'!$AH$5:$AH$72)+SUMIF('PO H'!$D$5:$D$72,CLUBS!$B37,'PO H'!$AH$5:$AH$72)+SUMIF('PU F'!$D$5:$D$72,CLUBS!$B37,'PU F'!$AH$5:$AH$72)+SUMIF('PU H'!$D$5:$D$72,CLUBS!$B37,'PU H'!$AH$5:$AH$72)+SUMIF('BE F'!$D$5:$D$72,CLUBS!$B37,'BE F'!$AH$5:$AH$72)+SUMIF('BE H'!$D$5:$D$72,CLUBS!$B37,'BE H'!$AH$5:$AH$72)+SUMIF('MI F'!$D$5:$D$72,CLUBS!$B37,'MI F'!$AH$5:$AH$72)+SUMIF('MI H'!$D$5:$D$72,CLUBS!$B37,'MI H'!$AH$5:$AH$72)+SUMIF('CA F'!$D$5:$D$72,CLUBS!$B37,'CA F'!$AH$5:$AH$72)+SUMIF('CA H'!$D$5:$D$72,CLUBS!$B37,'CA H'!$AH$5:$AH$72)+SUMIF('JU F'!$D$5:$D$72,CLUBS!$B37,'JU F'!$AH$5:$AH$72)+SUMIF('JU H'!$D$5:$D$72,CLUBS!$B37,'JU H'!$AH$5:$AH$72)</f>
        <v>0</v>
      </c>
      <c r="AG37" s="16">
        <f t="shared" si="1"/>
        <v>29</v>
      </c>
      <c r="AH37" s="28">
        <f t="shared" si="2"/>
        <v>0</v>
      </c>
      <c r="AI37" s="29">
        <f t="shared" si="3"/>
        <v>0</v>
      </c>
      <c r="AJ37" s="14">
        <f>COUNTIF('Licenciés Jeunes 2023'!F:F,CLUBS!B37)</f>
        <v>0</v>
      </c>
      <c r="AK37" s="27">
        <f t="shared" si="4"/>
        <v>0</v>
      </c>
    </row>
    <row r="38" spans="1:42" ht="13.5">
      <c r="A38" s="16"/>
      <c r="B38" s="17" t="s">
        <v>22</v>
      </c>
      <c r="C38" s="14">
        <f>COUNTIFS('MP F'!$D$5:$D$72,CLUBS!$B38,'MP F'!$E$5:$E$72,"&gt;0")+COUNTIFS('MP H'!$D$5:$D$72,CLUBS!$B38,'MP H'!$E$5:$E$72,"&gt;0")+COUNTIFS('PO F'!$D$5:$D$72,CLUBS!$B38,'PO F'!$E$5:$E$72,"&gt;0")+COUNTIFS('PO H'!$D$5:$D$72,CLUBS!$B38,'PO H'!$E$5:$E$72,"&gt;0")+COUNTIFS('PU F'!$D$5:$D$72,CLUBS!$B38,'PU F'!$E$5:$E$72,"&gt;0")+COUNTIFS('PU H'!$D$5:$D$72,CLUBS!$B38,'PU H'!$E$5:$E$72,"&gt;0")+COUNTIFS('BE F'!$D$5:$D$72,CLUBS!$B38,'BE F'!$E$5:$E$72,"&gt;0")+COUNTIFS('BE H'!$D$5:$D$72,CLUBS!$B38,'BE H'!$E$5:$E$72,"&gt;0")+COUNTIFS('MI F'!$D$5:$D$72,CLUBS!$B38,'MI F'!$E$5:$E$72,"&gt;0")+COUNTIFS('MI H'!$D$5:$D$72,CLUBS!$B38,'MI H'!$E$5:$E$72,"&gt;0")+COUNTIFS('CA F'!$D$5:$D$72,CLUBS!$B38,'CA F'!$E$5:$E$72,"&gt;0")+COUNTIFS('CA H'!$D$5:$D$72,CLUBS!$B38,'CA H'!$E$5:$E$72,"&gt;0")+COUNTIFS('JU F'!$D$5:$D$72,CLUBS!$B38,'JU F'!$E$5:$E$72,"&gt;0")+COUNTIFS('JU H'!$D$5:$D$72,CLUBS!$B38,'JU H'!$E$5:$E$72,"&gt;0")</f>
        <v>4</v>
      </c>
      <c r="D38" s="27">
        <f>SUMIF('MP F'!$D$5:$D$72,CLUBS!$B38,'MP F'!$F$5:$F$72)+SUMIF('MP H'!$D$5:$D$72,CLUBS!$B38,'MP H'!$F$5:$F$72)+SUMIF('PO F'!$D$5:$D$72,CLUBS!$B38,'PO F'!$F$5:$F$72)+SUMIF('PO H'!$D$5:$D$72,CLUBS!$B38,'PO H'!$F$5:$F$72)+SUMIF('PU F'!$D$5:$D$72,CLUBS!$B38,'PU F'!$F$5:$F$72)+SUMIF('PU H'!$D$5:$D$72,CLUBS!$B38,'PU H'!$F$5:$F$72)+SUMIF('BE F'!$D$5:$D$72,CLUBS!$B38,'BE F'!$F$5:$F$72)+SUMIF('BE H'!$D$5:$D$72,CLUBS!$B38,'BE H'!$F$5:$F$72)+SUMIF('MI F'!$D$5:$D$72,CLUBS!$B38,'MI F'!$F$5:$F$72)+SUMIF('MI H'!$D$5:$D$72,CLUBS!$B38,'MI H'!$F$5:$F$72)+SUMIF('CA F'!$D$5:$D$72,CLUBS!$B38,'CA F'!$F$5:$F$72)+SUMIF('CA H'!$D$5:$D$72,CLUBS!$B38,'CA H'!$F$5:$F$72)+SUMIF('JU F'!$D$5:$D$72,CLUBS!$B38,'JU F'!$F$5:$F$72)+SUMIF('JU H'!$D$5:$D$72,CLUBS!$B38,'JU H'!$F$5:$F$72)</f>
        <v>0</v>
      </c>
      <c r="E38" s="68">
        <f>COUNTIFS('MP F'!$D$5:$D$72,CLUBS!$B38,'MP F'!$G$5:$G$72,"&gt;0")+COUNTIFS('MP H'!$D$5:$D$72,CLUBS!$B38,'MP H'!$G$5:$G$72,"&gt;0")+COUNTIFS('PO F'!$D$5:$D$72,CLUBS!$B38,'PO F'!$G$5:$G$72,"&gt;0")+COUNTIFS('PO H'!$D$5:$D$72,CLUBS!$B38,'PO H'!$G$5:$G$72,"&gt;0")+COUNTIFS('PU F'!$D$5:$D$72,CLUBS!$B38,'PU F'!$G$5:$G$72,"&gt;0")+COUNTIFS('PU H'!$D$5:$D$72,CLUBS!$B38,'PU H'!$G$5:$G$72,"&gt;0")+COUNTIFS('BE F'!$D$5:$D$72,CLUBS!$B38,'BE F'!$G$5:$G$72,"&gt;0")+COUNTIFS('BE H'!$D$5:$D$72,CLUBS!$B38,'BE H'!$G$5:$G$72,"&gt;0")+COUNTIFS('MI F'!$D$5:$D$72,CLUBS!$B38,'MI F'!$G$5:$G$72,"&gt;0")+COUNTIFS('MI H'!$D$5:$D$72,CLUBS!$B38,'MI H'!$G$5:$G$72,"&gt;0")+COUNTIFS('CA F'!$D$5:$D$72,CLUBS!$B38,'CA F'!$G$5:$G$72,"&gt;0")+COUNTIFS('CA H'!$D$5:$D$72,CLUBS!$B38,'CA H'!$G$5:$G$72,"&gt;0")+COUNTIFS('JU F'!$D$5:$D$72,CLUBS!$B38,'JU F'!$G$5:$G$72,"&gt;0")+COUNTIFS('JU H'!$D$5:$D$72,CLUBS!$B38,'JU H'!$G$5:$G$72,"&gt;0")</f>
        <v>0</v>
      </c>
      <c r="F38" s="69">
        <f>SUMIF('MP F'!$D$5:$D$72,CLUBS!$B38,'MP F'!$H$5:$H$72)+SUMIF('MP H'!$D$5:$D$72,CLUBS!$B38,'MP H'!$H$5:$H$72)+SUMIF('PO F'!$D$5:$D$72,CLUBS!$B38,'PO F'!$H$5:$H$72)+SUMIF('PO H'!$D$5:$D$72,CLUBS!$B38,'PO H'!$H$5:$H$72)+SUMIF('PU F'!$D$5:$D$72,CLUBS!$B38,'PU F'!$H$5:$H$72)+SUMIF('PU H'!$D$5:$D$72,CLUBS!$B38,'PU H'!$H$5:$H$72)+SUMIF('BE F'!$D$5:$D$72,CLUBS!$B38,'BE F'!$H$5:$H$72)+SUMIF('BE H'!$D$5:$D$72,CLUBS!$B38,'BE H'!$H$5:$H$72)+SUMIF('MI F'!$D$5:$D$72,CLUBS!$B38,'MI F'!$H$5:$H$72)+SUMIF('MI H'!$D$5:$D$72,CLUBS!$B38,'MI H'!$H$5:$H$72)+SUMIF('CA F'!$D$5:$D$72,CLUBS!$B38,'CA F'!$H$5:$H$72)+SUMIF('CA H'!$D$5:$D$72,CLUBS!$B38,'CA H'!$H$5:$H$72)+SUMIF('JU F'!$D$5:$D$72,CLUBS!$B38,'JU F'!$H$5:$H$72)+SUMIF('JU H'!$D$5:$D$72,CLUBS!$B38,'JU H'!$H$5:$H$72)</f>
        <v>0</v>
      </c>
      <c r="G38" s="14">
        <f>COUNTIFS('MP F'!$D$5:$D$72,CLUBS!$B38,'MP F'!$I$5:$I$72,"&gt;0")+COUNTIFS('MP H'!$D$5:$D$72,CLUBS!$B38,'MP H'!$I$5:$I$72,"&gt;0")+COUNTIFS('PO F'!$D$5:$D$72,CLUBS!$B38,'PO F'!$I$5:$I$72,"&gt;0")+COUNTIFS('PO H'!$D$5:$D$72,CLUBS!$B38,'PO H'!$I$5:$I$72,"&gt;0")+COUNTIFS('PU F'!$D$5:$D$72,CLUBS!$B38,'PU F'!$I$5:$I$72,"&gt;0")+COUNTIFS('PU H'!$D$5:$D$72,CLUBS!$B38,'PU H'!$I$5:$I$72,"&gt;0")+COUNTIFS('BE F'!$D$5:$D$72,CLUBS!$B38,'BE F'!$I$5:$I$72,"&gt;0")+COUNTIFS('BE H'!$D$5:$D$72,CLUBS!$B38,'BE H'!$I$5:$I$72,"&gt;0")+COUNTIFS('MI F'!$D$5:$D$72,CLUBS!$B38,'MI F'!$I$5:$I$72,"&gt;0")+COUNTIFS('MI H'!$D$5:$D$72,CLUBS!$B38,'MI H'!$I$5:$I$72,"&gt;0")+COUNTIFS('CA F'!$D$5:$D$72,CLUBS!$B38,'CA F'!$I$5:$I$72,"&gt;0")+COUNTIFS('CA H'!$D$5:$D$72,CLUBS!$B38,'CA H'!$I$5:$I$72,"&gt;0")+COUNTIFS('JU F'!$D$5:$D$72,CLUBS!$B38,'JU F'!$I$5:$I$72,"&gt;0")+COUNTIFS('JU H'!$D$5:$D$72,CLUBS!$B38,'JU H'!$I$5:$I$72,"&gt;0")</f>
        <v>0</v>
      </c>
      <c r="H38" s="26">
        <f>SUMIF('MP F'!$D$5:$D$72,CLUBS!$B38,'MP F'!$J$5:$J$72)+SUMIF('MP H'!$D$5:$D$72,CLUBS!$B38,'MP H'!$J$5:$J$72)+SUMIF('PO F'!$D$5:$D$72,CLUBS!$B38,'PO F'!$J$5:$J$72)+SUMIF('PO H'!$D$5:$D$72,CLUBS!$B38,'PO H'!$J$5:$J$72)+SUMIF('PU F'!$D$5:$D$72,CLUBS!$B38,'PU F'!$J$5:$J$72)+SUMIF('PU H'!$D$5:$D$72,CLUBS!$B38,'PU H'!$J$5:$J$72)+SUMIF('BE F'!$D$5:$D$72,CLUBS!$B38,'BE F'!$J$5:$J$72)+SUMIF('BE H'!$D$5:$D$72,CLUBS!$B38,'BE H'!$J$5:$J$72)+SUMIF('MI F'!$D$5:$D$72,CLUBS!$B38,'MI F'!$J$5:$J$72)+SUMIF('MI H'!$D$5:$D$72,CLUBS!$B38,'MI H'!$J$5:$J$72)+SUMIF('CA F'!$D$5:$D$72,CLUBS!$B38,'CA F'!$J$5:$J$72)+SUMIF('CA H'!$D$5:$D$72,CLUBS!$B38,'CA H'!$J$5:$J$72)+SUMIF('JU F'!$D$5:$D$72,CLUBS!$B38,'JU F'!$J$5:$J$72)+SUMIF('JU H'!$D$5:$D$72,CLUBS!$B38,'JU H'!$J$5:$J$72)</f>
        <v>0</v>
      </c>
      <c r="I38" s="68">
        <f>COUNTIFS('MP F'!$D$5:$D$72,CLUBS!$B38,'MP F'!$K$5:$K$72,"&gt;0")+COUNTIFS('MP H'!$D$5:$D$72,CLUBS!$B38,'MP H'!$K$5:$K$72,"&gt;0")+COUNTIFS('PO F'!$D$5:$D$72,CLUBS!$B38,'PO F'!$K$5:$K$72,"&gt;0")+COUNTIFS('PO H'!$D$5:$D$72,CLUBS!$B38,'PO H'!$K$5:$K$72,"&gt;0")+COUNTIFS('PU F'!$D$5:$D$72,CLUBS!$B38,'PU F'!$K$5:$K$72,"&gt;0")+COUNTIFS('PU H'!$D$5:$D$72,CLUBS!$B38,'PU H'!$K$5:$K$72,"&gt;0")+COUNTIFS('BE F'!$D$5:$D$72,CLUBS!$B38,'BE F'!$K$5:$K$72,"&gt;0")+COUNTIFS('BE H'!$D$5:$D$72,CLUBS!$B38,'BE H'!$K$5:$K$72,"&gt;0")+COUNTIFS('MI F'!$D$5:$D$72,CLUBS!$B38,'MI F'!$K$5:$K$72,"&gt;0")+COUNTIFS('MI H'!$D$5:$D$72,CLUBS!$B38,'MI H'!$K$5:$K$72,"&gt;0")+COUNTIFS('CA F'!$D$5:$D$72,CLUBS!$B38,'CA F'!$K$5:$K$72,"&gt;0")+COUNTIFS('CA H'!$D$5:$D$72,CLUBS!$B38,'CA H'!$K$5:$K$72,"&gt;0")+COUNTIFS('JU F'!$D$5:$D$72,CLUBS!$B38,'JU F'!$K$5:$K$72,"&gt;0")+COUNTIFS('JU H'!$D$5:$D$72,CLUBS!$B38,'JU H'!$K$5:$K$72,"&gt;0")</f>
        <v>0</v>
      </c>
      <c r="J38" s="68">
        <f>SUMIF('MP F'!$D$5:$D$72,CLUBS!$B38,'MP F'!$L$5:$L$72)+SUMIF('MP H'!$D$5:$D$72,CLUBS!$B38,'MP H'!$L$5:$L$72)+SUMIF('PO F'!$D$5:$D$72,CLUBS!$B38,'PO F'!$L$5:$L$72)+SUMIF('PO H'!$D$5:$D$72,CLUBS!$B38,'PO H'!$L$5:$L$72)+SUMIF('PU F'!$D$5:$D$72,CLUBS!$B38,'PU F'!$L$5:$L$72)+SUMIF('PU H'!$D$5:$D$72,CLUBS!$B38,'PU H'!$L$5:$L$72)+SUMIF('BE F'!$D$5:$D$72,CLUBS!$B38,'BE F'!$L$5:$L$72)+SUMIF('BE H'!$D$5:$D$72,CLUBS!$B38,'BE H'!$L$5:$L$72)+SUMIF('MI F'!$D$5:$D$72,CLUBS!$B38,'MI F'!$L$5:$L$72)+SUMIF('MI H'!$D$5:$D$72,CLUBS!$B38,'MI H'!$L$5:$L$72)+SUMIF('CA F'!$D$5:$D$72,CLUBS!$B38,'CA F'!$L$5:$L$72)+SUMIF('CA H'!$D$5:$D$72,CLUBS!$B38,'CA H'!$L$5:$L$72)+SUMIF('JU F'!$D$5:$D$72,CLUBS!$B38,'JU F'!$L$5:$L$72)+SUMIF('JU H'!$D$5:$D$72,CLUBS!$B38,'JU H'!$L$5:$L$72)</f>
        <v>0</v>
      </c>
      <c r="K38" s="26">
        <f>COUNTIFS('MP F'!$D$5:$D$72,CLUBS!$B38,'MP F'!$M$5:$M$72,"&gt;0")+COUNTIFS('MP H'!$D$5:$D$72,CLUBS!$B38,'MP H'!$M$5:$M$72,"&gt;0")+COUNTIFS('PO F'!$D$5:$D$72,CLUBS!$B38,'PO F'!$M$5:$M$72,"&gt;0")+COUNTIFS('PO H'!$D$5:$D$72,CLUBS!$B38,'PO H'!$M$5:$M$72,"&gt;0")+COUNTIFS('PU F'!$D$5:$D$72,CLUBS!$B38,'PU F'!$M$5:$M$72,"&gt;0")+COUNTIFS('PU H'!$D$5:$D$72,CLUBS!$B38,'PU H'!$M$5:$M$72,"&gt;0")+COUNTIFS('BE F'!$D$5:$D$72,CLUBS!$B38,'BE F'!$M$5:$M$72,"&gt;0")+COUNTIFS('BE H'!$D$5:$D$72,CLUBS!$B38,'BE H'!$M$5:$M$72,"&gt;0")+COUNTIFS('MI F'!$D$5:$D$72,CLUBS!$B38,'MI F'!$M$5:$M$72,"&gt;0")+COUNTIFS('MI H'!$D$5:$D$72,CLUBS!$B38,'MI H'!$M$5:$M$72,"&gt;0")+COUNTIFS('CA F'!$D$5:$D$72,CLUBS!$B38,'CA F'!$M$5:$M$72,"&gt;0")+COUNTIFS('CA H'!$D$5:$D$72,CLUBS!$B38,'CA H'!$M$5:$M$72,"&gt;0")+COUNTIFS('JU F'!$D$5:$D$72,CLUBS!$B38,'JU F'!$M$5:$M$72,"&gt;0")+COUNTIFS('JU H'!$D$5:$D$72,CLUBS!$B38,'JU H'!$M$5:$M$72,"&gt;0")</f>
        <v>0</v>
      </c>
      <c r="L38" s="26">
        <f>SUMIF('MP F'!$D$5:$D$72,CLUBS!$B38,'MP F'!$N$5:$N$72)+SUMIF('MP H'!$D$5:$D$72,CLUBS!$B38,'MP H'!$N$5:$N$72)+SUMIF('PO F'!$D$5:$D$72,CLUBS!$B38,'PO F'!$N$5:$N$72)+SUMIF('PO H'!$D$5:$D$72,CLUBS!$B38,'PO H'!$N$5:$N$72)+SUMIF('PU F'!$D$5:$D$72,CLUBS!$B38,'PU F'!$N$5:$N$72)+SUMIF('PU H'!$D$5:$D$72,CLUBS!$B38,'PU H'!$N$5:$N$72)+SUMIF('BE F'!$D$5:$D$72,CLUBS!$B38,'BE F'!$N$5:$N$72)+SUMIF('BE H'!$D$5:$D$72,CLUBS!$B38,'BE H'!$N$5:$N$72)+SUMIF('MI F'!$D$5:$D$72,CLUBS!$B38,'MI F'!$N$5:$N$72)+SUMIF('MI H'!$D$5:$D$72,CLUBS!$B38,'MI H'!$N$5:$N$72)+SUMIF('CA F'!$D$5:$D$72,CLUBS!$B38,'CA F'!$N$5:$N$72)+SUMIF('CA H'!$D$5:$D$72,CLUBS!$B38,'CA H'!$N$5:$N$72)+SUMIF('JU F'!$D$5:$D$72,CLUBS!$B38,'JU F'!$N$5:$N$72)+SUMIF('JU H'!$D$5:$D$72,CLUBS!$B38,'JU H'!$N$5:$N$72)</f>
        <v>0</v>
      </c>
      <c r="M38" s="68">
        <f>COUNTIFS('MP F'!$D$5:$D$72,CLUBS!$B38,'MP F'!$O$5:$O$72,"&gt;0")+COUNTIFS('MP H'!$D$5:$D$72,CLUBS!$B38,'MP H'!$O$5:$O$72,"&gt;0")+COUNTIFS('PO F'!$D$5:$D$72,CLUBS!$B38,'PO F'!$O$5:$O$72,"&gt;0")+COUNTIFS('PO H'!$D$5:$D$72,CLUBS!$B38,'PO H'!$O$5:$O$72,"&gt;0")+COUNTIFS('PU F'!$D$5:$D$72,CLUBS!$B38,'PU F'!$O$5:$O$72,"&gt;0")+COUNTIFS('PU H'!$D$5:$D$72,CLUBS!$B38,'PU H'!$O$5:$O$72,"&gt;0")+COUNTIFS('BE F'!$D$5:$D$72,CLUBS!$B38,'BE F'!$O$5:$O$72,"&gt;0")+COUNTIFS('BE H'!$D$5:$D$72,CLUBS!$B38,'BE H'!$O$5:$O$72,"&gt;0")+COUNTIFS('MI F'!$D$5:$D$72,CLUBS!$B38,'MI F'!$O$5:$O$72,"&gt;0")+COUNTIFS('MI H'!$D$5:$D$72,CLUBS!$B38,'MI H'!$O$5:$O$72,"&gt;0")+COUNTIFS('CA F'!$D$5:$D$72,CLUBS!$B38,'CA F'!$O$5:$O$72,"&gt;0")+COUNTIFS('CA H'!$D$5:$D$72,CLUBS!$B38,'CA H'!$O$5:$O$72,"&gt;0")+COUNTIFS('JU F'!$D$5:$D$72,CLUBS!$B38,'JU F'!$O$5:$O$72,"&gt;0")+COUNTIFS('JU H'!$D$5:$D$72,CLUBS!$B38,'JU H'!$O$5:$O$72,"&gt;0")</f>
        <v>0</v>
      </c>
      <c r="N38" s="68">
        <f>SUMIF('MP F'!$D$5:$D$72,CLUBS!$B38,'MP F'!$P$5:$P$72)+SUMIF('MP H'!$D$5:$D$72,CLUBS!$B38,'MP H'!$P$5:$P$72)+SUMIF('PO F'!$D$5:$D$72,CLUBS!$B38,'PO F'!$P$5:$P$72)+SUMIF('PO H'!$D$5:$D$72,CLUBS!$B38,'PO H'!$P$5:$P$72)+SUMIF('PU F'!$D$5:$D$72,CLUBS!$B38,'PU F'!$P$5:$P$72)+SUMIF('PU H'!$D$5:$D$72,CLUBS!$B38,'PU H'!$P$5:$P$72)+SUMIF('BE F'!$D$5:$D$72,CLUBS!$B38,'BE F'!$P$5:$P$72)+SUMIF('BE H'!$D$5:$D$72,CLUBS!$B38,'BE H'!$P$5:$P$72)+SUMIF('MI F'!$D$5:$D$72,CLUBS!$B38,'MI F'!$P$5:$P$72)+SUMIF('MI H'!$D$5:$D$72,CLUBS!$B38,'MI H'!$P$5:$P$72)+SUMIF('CA F'!$D$5:$D$72,CLUBS!$B38,'CA F'!$P$5:$P$72)+SUMIF('CA H'!$D$5:$D$72,CLUBS!$B38,'CA H'!$P$5:$P$72)+SUMIF('JU F'!$D$5:$D$72,CLUBS!$B38,'JU F'!$P$5:$P$72)+SUMIF('JU H'!$D$5:$D$72,CLUBS!$B38,'JU H'!$P$5:$P$72)</f>
        <v>0</v>
      </c>
      <c r="O38" s="26">
        <f>COUNTIFS('MP F'!$D$5:$D$72,CLUBS!$B38,'MP F'!$Q$5:$Q$72,"&gt;0")+COUNTIFS('MP H'!$D$5:$D$72,CLUBS!$B38,'MP H'!$Q$5:$Q$72,"&gt;0")+COUNTIFS('PO F'!$D$5:$D$72,CLUBS!$B38,'PO F'!$Q$5:$Q$72,"&gt;0")+COUNTIFS('PO H'!$D$5:$D$72,CLUBS!$B38,'PO H'!$Q$5:$Q$72,"&gt;0")+COUNTIFS('PU F'!$D$5:$D$72,CLUBS!$B38,'PU F'!$Q$5:$Q$72,"&gt;0")+COUNTIFS('PU H'!$D$5:$D$72,CLUBS!$B38,'PU H'!$Q$5:$Q$72,"&gt;0")+COUNTIFS('BE F'!$D$5:$D$72,CLUBS!$B38,'BE F'!$Q$5:$Q$72,"&gt;0")+COUNTIFS('BE H'!$D$5:$D$72,CLUBS!$B38,'BE H'!$Q$5:$Q$72,"&gt;0")+COUNTIFS('MI F'!$D$5:$D$72,CLUBS!$B38,'MI F'!$Q$5:$Q$72,"&gt;0")+COUNTIFS('MI H'!$D$5:$D$72,CLUBS!$B38,'MI H'!$Q$5:$Q$72,"&gt;0")+COUNTIFS('CA F'!$D$5:$D$72,CLUBS!$B38,'CA F'!$Q$5:$Q$72,"&gt;0")+COUNTIFS('CA H'!$D$5:$D$72,CLUBS!$B38,'CA H'!$Q$5:$Q$72,"&gt;0")+COUNTIFS('JU F'!$D$5:$D$72,CLUBS!$B38,'JU F'!$Q$5:$Q$72,"&gt;0")+COUNTIFS('JU H'!$D$5:$D$72,CLUBS!$B38,'JU H'!$Q$5:$Q$72,"&gt;0")</f>
        <v>0</v>
      </c>
      <c r="P38" s="26">
        <f>SUMIF('MP F'!$D$5:$D$72,CLUBS!$B38,'MP F'!$R$5:$R$72)+SUMIF('MP H'!$D$5:$D$72,CLUBS!$B38,'MP H'!$R$5:$R$72)+SUMIF('PO F'!$D$5:$D$72,CLUBS!$B38,'PO F'!$R$5:$R$72)+SUMIF('PO H'!$D$5:$D$72,CLUBS!$B38,'PO H'!$R$5:$R$72)+SUMIF('PU F'!$D$5:$D$72,CLUBS!$B38,'PU F'!$R$5:$R$72)+SUMIF('PU H'!$D$5:$D$72,CLUBS!$B38,'PU H'!$R$5:$R$72)+SUMIF('BE F'!$D$5:$D$72,CLUBS!$B38,'BE F'!$R$5:$R$72)+SUMIF('BE H'!$D$5:$D$72,CLUBS!$B38,'BE H'!$R$5:$R$72)+SUMIF('MI F'!$D$5:$D$72,CLUBS!$B38,'MI F'!$R$5:$R$72)+SUMIF('MI H'!$D$5:$D$72,CLUBS!$B38,'MI H'!$R$5:$R$72)+SUMIF('CA F'!$D$5:$D$72,CLUBS!$B38,'CA F'!$R$5:$R$72)+SUMIF('CA H'!$D$5:$D$72,CLUBS!$B38,'CA H'!$R$5:$R$72)+SUMIF('JU F'!$D$5:$D$72,CLUBS!$B38,'JU F'!$R$5:$R$72)+SUMIF('JU H'!$D$5:$D$72,CLUBS!$B38,'JU H'!$R$5:$R$72)</f>
        <v>0</v>
      </c>
      <c r="Q38" s="68">
        <f>COUNTIFS('MP F'!$D$5:$D$72,CLUBS!$B38,'MP F'!$S$5:$S$72,"&gt;0")+COUNTIFS('MP H'!$D$5:$D$72,CLUBS!$B38,'MP H'!$S$5:$S$72,"&gt;0")+COUNTIFS('PO F'!$D$5:$D$72,CLUBS!$B38,'PO F'!$S$5:$S$72,"&gt;0")+COUNTIFS('PO H'!$D$5:$D$72,CLUBS!$B38,'PO H'!$S$5:$S$72,"&gt;0")+COUNTIFS('PU F'!$D$5:$D$72,CLUBS!$B38,'PU F'!$S$5:$S$72,"&gt;0")+COUNTIFS('PU H'!$D$5:$D$72,CLUBS!$B38,'PU H'!$S$5:$S$72,"&gt;0")+COUNTIFS('BE F'!$D$5:$D$72,CLUBS!$B38,'BE F'!$S$5:$S$72,"&gt;0")+COUNTIFS('BE H'!$D$5:$D$72,CLUBS!$B38,'BE H'!$S$5:$S$72,"&gt;0")+COUNTIFS('MI F'!$D$5:$D$72,CLUBS!$B38,'MI F'!$S$5:$S$72,"&gt;0")+COUNTIFS('MI H'!$D$5:$D$72,CLUBS!$B38,'MI H'!$S$5:$S$72,"&gt;0")+COUNTIFS('CA F'!$D$5:$D$72,CLUBS!$B38,'CA F'!$S$5:$S$72,"&gt;0")+COUNTIFS('CA H'!$D$5:$D$72,CLUBS!$B38,'CA H'!$S$5:$S$72,"&gt;0")+COUNTIFS('JU F'!$D$5:$D$72,CLUBS!$B38,'JU F'!$S$5:$S$72,"&gt;0")+COUNTIFS('JU H'!$D$5:$D$72,CLUBS!$B38,'JU H'!$S$5:$S$72,"&gt;0")</f>
        <v>0</v>
      </c>
      <c r="R38" s="68">
        <f>SUMIF('MP F'!$D$5:$D$72,CLUBS!$B38,'MP F'!$T$5:$T$72)+SUMIF('MP H'!$D$5:$D$72,CLUBS!$B38,'MP H'!$T$5:$T$72)+SUMIF('PO F'!$D$5:$D$72,CLUBS!$B38,'PO F'!$T$5:$T$72)+SUMIF('PO H'!$D$5:$D$72,CLUBS!$B38,'PO H'!$T$5:$T$72)+SUMIF('PU F'!$D$5:$D$72,CLUBS!$B38,'PU F'!$T$5:$T$72)+SUMIF('PU H'!$D$5:$D$72,CLUBS!$B38,'PU H'!$T$5:$T$72)+SUMIF('BE F'!$D$5:$D$72,CLUBS!$B38,'BE F'!$T$5:$T$72)+SUMIF('BE H'!$D$5:$D$72,CLUBS!$B38,'BE H'!$T$5:$T$72)+SUMIF('MI F'!$D$5:$D$72,CLUBS!$B38,'MI F'!$T$5:$T$72)+SUMIF('MI H'!$D$5:$D$72,CLUBS!$B38,'MI H'!$T$5:$T$72)+SUMIF('CA F'!$D$5:$D$72,CLUBS!$B38,'CA F'!$T$5:$T$72)+SUMIF('CA H'!$D$5:$D$72,CLUBS!$B38,'CA H'!$T$5:$T$72)+SUMIF('JU F'!$D$5:$D$72,CLUBS!$B38,'JU F'!$T$5:$T$72)+SUMIF('JU H'!$D$5:$D$72,CLUBS!$B38,'JU H'!$T$5:$T$72)</f>
        <v>0</v>
      </c>
      <c r="S38" s="26">
        <f>COUNTIFS('MP F'!$D$5:$D$72,CLUBS!$B38,'MP F'!$U$5:$U$72,"&gt;0")+COUNTIFS('MP H'!$D$5:$D$72,CLUBS!$B38,'MP H'!$U$5:$U$72,"&gt;0")+COUNTIFS('PO F'!$D$5:$D$72,CLUBS!$B38,'PO F'!$U$5:$U$72,"&gt;0")+COUNTIFS('PO H'!$D$5:$D$72,CLUBS!$B38,'PO H'!$U$5:$U$72,"&gt;0")+COUNTIFS('PU F'!$D$5:$D$72,CLUBS!$B38,'PU F'!$U$5:$U$72,"&gt;0")+COUNTIFS('PU H'!$D$5:$D$72,CLUBS!$B38,'PU H'!$U$5:$U$72,"&gt;0")+COUNTIFS('BE F'!$D$5:$D$72,CLUBS!$B38,'BE F'!$U$5:$U$72,"&gt;0")+COUNTIFS('BE H'!$D$5:$D$72,CLUBS!$B38,'BE H'!$U$5:$U$72,"&gt;0")+COUNTIFS('MI F'!$D$5:$D$72,CLUBS!$B38,'MI F'!$U$5:$U$72,"&gt;0")+COUNTIFS('MI H'!$D$5:$D$72,CLUBS!$B38,'MI H'!$U$5:$U$72,"&gt;0")+COUNTIFS('CA F'!$D$5:$D$72,CLUBS!$B38,'CA F'!$U$5:$U$72,"&gt;0")+COUNTIFS('CA H'!$D$5:$D$72,CLUBS!$B38,'CA H'!$U$5:$U$72,"&gt;0")+COUNTIFS('JU F'!$D$5:$D$72,CLUBS!$B38,'JU F'!$U$5:$U$72,"&gt;0")+COUNTIFS('JU H'!$D$5:$D$72,CLUBS!$B38,'JU H'!$U$5:$U$72,"&gt;0")</f>
        <v>0</v>
      </c>
      <c r="T38" s="26">
        <f>SUMIF('MP F'!$D$5:$D$72,CLUBS!$B38,'MP F'!$V$5:$V$72)+SUMIF('MP H'!$D$5:$D$72,CLUBS!$B38,'MP H'!$V$5:$V$72)+SUMIF('PO F'!$D$5:$D$72,CLUBS!$B38,'PO F'!$V$5:$V$72)+SUMIF('PO H'!$D$5:$D$72,CLUBS!$B38,'PO H'!$V$5:$V$72)+SUMIF('PU F'!$D$5:$D$72,CLUBS!$B38,'PU F'!$V$5:$V$72)+SUMIF('PU H'!$D$5:$D$72,CLUBS!$B38,'PU H'!$V$5:$V$72)+SUMIF('BE F'!$D$5:$D$72,CLUBS!$B38,'BE F'!$V$5:$V$72)+SUMIF('BE H'!$D$5:$D$72,CLUBS!$B38,'BE H'!$V$5:$V$72)+SUMIF('MI F'!$D$5:$D$72,CLUBS!$B38,'MI F'!$V$5:$V$72)+SUMIF('MI H'!$D$5:$D$72,CLUBS!$B38,'MI H'!$V$5:$V$72)+SUMIF('CA F'!$D$5:$D$72,CLUBS!$B38,'CA F'!$V$5:$V$72)+SUMIF('CA H'!$D$5:$D$72,CLUBS!$B38,'CA H'!$V$5:$V$72)+SUMIF('JU F'!$D$5:$D$72,CLUBS!$B38,'JU F'!$V$5:$V$72)+SUMIF('JU H'!$D$5:$D$72,CLUBS!$B38,'JU H'!$V$5:$V$72)</f>
        <v>0</v>
      </c>
      <c r="U38" s="68">
        <f>COUNTIFS('MP F'!$D$5:$D$72,CLUBS!$B38,'MP F'!$W$5:$W$72,"&gt;0")+COUNTIFS('MP H'!$D$5:$D$72,CLUBS!$B38,'MP H'!$W$5:$W$72,"&gt;0")+COUNTIFS('PO F'!$D$5:$D$72,CLUBS!$B38,'PO F'!$W$5:$W$72,"&gt;0")+COUNTIFS('PO H'!$D$5:$D$72,CLUBS!$B38,'PO H'!$W$5:$W$72,"&gt;0")+COUNTIFS('PU F'!$D$5:$D$72,CLUBS!$B38,'PU F'!$W$5:$W$72,"&gt;0")+COUNTIFS('PU H'!$D$5:$D$72,CLUBS!$B38,'PU H'!$W$5:$W$72,"&gt;0")+COUNTIFS('BE F'!$D$5:$D$72,CLUBS!$B38,'BE F'!$W$5:$W$72,"&gt;0")+COUNTIFS('BE H'!$D$5:$D$72,CLUBS!$B38,'BE H'!$W$5:$W$72,"&gt;0")+COUNTIFS('MI F'!$D$5:$D$72,CLUBS!$B38,'MI F'!$W$5:$W$72,"&gt;0")+COUNTIFS('MI H'!$D$5:$D$72,CLUBS!$B38,'MI H'!$W$5:$W$72,"&gt;0")+COUNTIFS('CA F'!$D$5:$D$72,CLUBS!$B38,'CA F'!$W$5:$W$72,"&gt;0")+COUNTIFS('CA H'!$D$5:$D$72,CLUBS!$B38,'CA H'!$W$5:$W$72,"&gt;0")+COUNTIFS('JU F'!$D$5:$D$72,CLUBS!$B38,'JU F'!$W$5:$W$72,"&gt;0")+COUNTIFS('JU H'!$D$5:$D$72,CLUBS!$B38,'JU H'!$W$5:$W$72,"&gt;0")</f>
        <v>0</v>
      </c>
      <c r="V38" s="68">
        <f>SUMIF('MP F'!$D$5:$D$72,CLUBS!$B38,'MP F'!$X$5:$X$72)+SUMIF('MP H'!$D$5:$D$72,CLUBS!$B38,'MP H'!$X$5:$X$72)+SUMIF('PO F'!$D$5:$D$72,CLUBS!$B38,'PO F'!$X$5:$X$72)+SUMIF('PO H'!$D$5:$D$72,CLUBS!$B38,'PO H'!$X$5:$X$72)+SUMIF('PU F'!$D$5:$D$72,CLUBS!$B38,'PU F'!$X$5:$X$72)+SUMIF('PU H'!$D$5:$D$72,CLUBS!$B38,'PU H'!$X$5:$X$72)+SUMIF('BE F'!$D$5:$D$72,CLUBS!$B38,'BE F'!$X$5:$X$72)+SUMIF('BE H'!$D$5:$D$72,CLUBS!$B38,'BE H'!$X$5:$X$72)+SUMIF('MI F'!$D$5:$D$72,CLUBS!$B38,'MI F'!$X$5:$X$72)+SUMIF('MI H'!$D$5:$D$72,CLUBS!$B38,'MI H'!$X$5:$X$72)+SUMIF('CA F'!$D$5:$D$72,CLUBS!$B38,'CA F'!$X$5:$X$72)+SUMIF('CA H'!$D$5:$D$72,CLUBS!$B38,'CA H'!$X$5:$X$72)+SUMIF('JU F'!$D$5:$D$72,CLUBS!$B38,'JU F'!$X$5:$X$72)+SUMIF('JU H'!$D$5:$D$72,CLUBS!$B38,'JU H'!$X$5:$X$72)</f>
        <v>0</v>
      </c>
      <c r="W38" s="26">
        <f>COUNTIFS('MP F'!$D$5:$D$72,CLUBS!$B38,'MP F'!$Y$5:$Y$72,"&gt;0")+COUNTIFS('MP H'!$D$5:$D$72,CLUBS!$B38,'MP H'!$Y$5:$Y$72,"&gt;0")+COUNTIFS('PO F'!$D$5:$D$72,CLUBS!$B38,'PO F'!$Y$5:$Y$72,"&gt;0")+COUNTIFS('PO H'!$D$5:$D$72,CLUBS!$B38,'PO H'!$Y$5:$Y$72,"&gt;0")+COUNTIFS('PU F'!$D$5:$D$72,CLUBS!$B38,'PU F'!$Y$5:$Y$72,"&gt;0")+COUNTIFS('PU H'!$D$5:$D$72,CLUBS!$B38,'PU H'!$Y$5:$Y$72,"&gt;0")+COUNTIFS('BE F'!$D$5:$D$72,CLUBS!$B38,'BE F'!$Y$5:$Y$72,"&gt;0")+COUNTIFS('BE H'!$D$5:$D$72,CLUBS!$B38,'BE H'!$Y$5:$Y$72,"&gt;0")+COUNTIFS('MI F'!$D$5:$D$72,CLUBS!$B38,'MI F'!$Y$5:$Y$72,"&gt;0")+COUNTIFS('MI H'!$D$5:$D$72,CLUBS!$B38,'MI H'!$Y$5:$Y$72,"&gt;0")+COUNTIFS('CA F'!$D$5:$D$72,CLUBS!$B38,'CA F'!$Y$5:$Y$72,"&gt;0")+COUNTIFS('CA H'!$D$5:$D$72,CLUBS!$B38,'CA H'!$Y$5:$Y$72,"&gt;0")+COUNTIFS('JU F'!$D$5:$D$72,CLUBS!$B38,'JU F'!$Y$5:$Y$72,"&gt;0")+COUNTIFS('JU H'!$D$5:$D$72,CLUBS!$B38,'JU H'!$Y$5:$Y$72,"&gt;0")</f>
        <v>0</v>
      </c>
      <c r="X38" s="26">
        <f>SUMIF('MP F'!$D$5:$D$72,CLUBS!$B38,'MP F'!$Z$5:$Z$72)+SUMIF('MP H'!$D$5:$D$72,CLUBS!$B38,'MP H'!$Z$5:$Z$72)+SUMIF('PO F'!$D$5:$D$72,CLUBS!$B38,'PO F'!$Z$5:$Z$72)+SUMIF('PO H'!$D$5:$D$72,CLUBS!$B38,'PO H'!$Z$5:$Z$72)+SUMIF('PU F'!$D$5:$D$72,CLUBS!$B38,'PU F'!$Z$5:$Z$72)+SUMIF('PU H'!$D$5:$D$72,CLUBS!$B38,'PU H'!$Z$5:$Z$72)+SUMIF('BE F'!$D$5:$D$72,CLUBS!$B38,'BE F'!$Z$5:$Z$72)+SUMIF('BE H'!$D$5:$D$72,CLUBS!$B38,'BE H'!$Z$5:$Z$72)+SUMIF('MI F'!$D$5:$D$72,CLUBS!$B38,'MI F'!$Z$5:$Z$72)+SUMIF('MI H'!$D$5:$D$72,CLUBS!$B38,'MI H'!$Z$5:$Z$72)+SUMIF('CA F'!$D$5:$D$72,CLUBS!$B38,'CA F'!$Z$5:$Z$72)+SUMIF('CA H'!$D$5:$D$72,CLUBS!$B38,'CA H'!$Z$5:$Z$72)+SUMIF('JU F'!$D$5:$D$72,CLUBS!$B38,'JU F'!$Z$5:$Z$72)+SUMIF('JU H'!$D$5:$D$72,CLUBS!$B38,'JU H'!$Z$5:$Z$72)</f>
        <v>0</v>
      </c>
      <c r="Y38" s="26">
        <f>COUNTIFS('MP F'!$D$5:$D$72,CLUBS!$B38,'MP F'!$AA$5:$AA$72,"&gt;0")+COUNTIFS('MP H'!$D$5:$D$72,CLUBS!$B38,'MP H'!$AA$5:$AA$72,"&gt;0")+COUNTIFS('PO F'!$D$5:$D$72,CLUBS!$B38,'PO F'!$AA$5:$AA$72,"&gt;0")+COUNTIFS('PO H'!$D$5:$D$72,CLUBS!$B38,'PO H'!$AA$5:$AA$72,"&gt;0")+COUNTIFS('PU F'!$D$5:$D$72,CLUBS!$B38,'PU F'!$AA$5:$AA$72,"&gt;0")+COUNTIFS('PU H'!$D$5:$D$72,CLUBS!$B38,'PU H'!$AA$5:$AA$72,"&gt;0")+COUNTIFS('BE F'!$D$5:$D$72,CLUBS!$B38,'BE F'!$AA$5:$AA$72,"&gt;0")+COUNTIFS('BE H'!$D$5:$D$72,CLUBS!$B38,'BE H'!$AA$5:$AA$72,"&gt;0")+COUNTIFS('MI F'!$D$5:$D$72,CLUBS!$B38,'MI F'!$AA$5:$AA$72,"&gt;0")+COUNTIFS('MI H'!$D$5:$D$72,CLUBS!$B38,'MI H'!$AA$5:$AA$72,"&gt;0")+COUNTIFS('CA F'!$D$5:$D$72,CLUBS!$B38,'CA F'!$AA$5:$AA$72,"&gt;0")+COUNTIFS('CA H'!$D$5:$D$72,CLUBS!$B38,'CA H'!$AA$5:$AA$72,"&gt;0")+COUNTIFS('JU F'!$D$5:$D$72,CLUBS!$B38,'JU F'!$AA$5:$AA$72,"&gt;0")+COUNTIFS('JU H'!$D$5:$D$72,CLUBS!$B38,'JU H'!$AA$5:$AA$72,"&gt;0")</f>
        <v>0</v>
      </c>
      <c r="Z38" s="26">
        <f>SUMIF('MP F'!$D$5:$D$72,CLUBS!$B38,'MP F'!$AB$5:$AB$72)+SUMIF('MP H'!$D$5:$D$72,CLUBS!$B38,'MP H'!$AB$5:$AB$72)+SUMIF('PO F'!$D$5:$D$72,CLUBS!$B38,'PO F'!$AB$5:$AB$72)+SUMIF('PO H'!$D$5:$D$72,CLUBS!$B38,'PO H'!$AB$5:$AB$72)+SUMIF('PU F'!$D$5:$D$72,CLUBS!$B38,'PU F'!$AB$5:$AB$72)+SUMIF('PU H'!$D$5:$D$72,CLUBS!$B38,'PU H'!$AB$5:$AB$72)+SUMIF('BE F'!$D$5:$D$72,CLUBS!$B38,'BE F'!$AB$5:$AB$72)+SUMIF('BE H'!$D$5:$D$72,CLUBS!$B38,'BE H'!$AB$5:$AB$72)+SUMIF('MI F'!$D$5:$D$72,CLUBS!$B38,'MI F'!$AB$5:$AB$72)+SUMIF('MI H'!$D$5:$D$72,CLUBS!$B38,'MI H'!$AB$5:$AB$72)+SUMIF('CA F'!$D$5:$D$72,CLUBS!$B38,'CA F'!$AB$5:$AB$72)+SUMIF('CA H'!$D$5:$D$72,CLUBS!$B38,'CA H'!$AB$5:$AB$72)+SUMIF('JU F'!$D$5:$D$72,CLUBS!$B38,'JU F'!$AB$5:$AB$72)+SUMIF('JU H'!$D$5:$D$72,CLUBS!$B38,'JU H'!$AB$5:$AB$72)</f>
        <v>0</v>
      </c>
      <c r="AA38" s="26">
        <f>COUNTIFS('MP F'!$D$5:$D$72,CLUBS!$B38,'MP F'!$AC$5:$AC$72,"&gt;0")+COUNTIFS('MP H'!$D$5:$D$72,CLUBS!$B38,'MP H'!$AC$5:$AC$72,"&gt;0")+COUNTIFS('PO F'!$D$5:$D$72,CLUBS!$B38,'PO F'!$AC$5:$AC$72,"&gt;0")+COUNTIFS('PO H'!$D$5:$D$72,CLUBS!$B38,'PO H'!$AC$5:$AC$72,"&gt;0")+COUNTIFS('PU F'!$D$5:$D$72,CLUBS!$B38,'PU F'!$AC$5:$AC$72,"&gt;0")+COUNTIFS('PU H'!$D$5:$D$72,CLUBS!$B38,'PU H'!$AC$5:$AC$72,"&gt;0")+COUNTIFS('BE F'!$D$5:$D$72,CLUBS!$B38,'BE F'!$AC$5:$AC$72,"&gt;0")+COUNTIFS('BE H'!$D$5:$D$72,CLUBS!$B38,'BE H'!$AC$5:$AC$72,"&gt;0")+COUNTIFS('MI F'!$D$5:$D$72,CLUBS!$B38,'MI F'!$AC$5:$AC$72,"&gt;0")+COUNTIFS('MI H'!$D$5:$D$72,CLUBS!$B38,'MI H'!$AC$5:$AC$72,"&gt;0")+COUNTIFS('CA F'!$D$5:$D$72,CLUBS!$B38,'CA F'!$AC$5:$AC$72,"&gt;0")+COUNTIFS('CA H'!$D$5:$D$72,CLUBS!$B38,'CA H'!$AC$5:$AC$72,"&gt;0")+COUNTIFS('JU F'!$D$5:$D$72,CLUBS!$B38,'JU F'!$AC$5:$AC$72,"&gt;0")+COUNTIFS('JU H'!$D$5:$D$72,CLUBS!$B38,'JU H'!$AC$5:$AC$72,"&gt;0")</f>
        <v>0</v>
      </c>
      <c r="AB38" s="26">
        <f>SUMIF('MP F'!$D$5:$D$72,CLUBS!$B38,'MP F'!$AD$5:$AD$72)+SUMIF('MP H'!$D$5:$D$72,CLUBS!$B38,'MP H'!$AD$5:$AD$72)+SUMIF('PO F'!$D$5:$D$72,CLUBS!$B38,'PO F'!$AD$5:$AD$72)+SUMIF('PO H'!$D$5:$D$72,CLUBS!$B38,'PO H'!$AD$5:$AD$72)+SUMIF('PU F'!$D$5:$D$72,CLUBS!$B38,'PU F'!$AD$5:$AD$72)+SUMIF('PU H'!$D$5:$D$72,CLUBS!$B38,'PU H'!$AD$5:$AD$72)+SUMIF('BE F'!$D$5:$D$72,CLUBS!$B38,'BE F'!$AD$5:$AD$72)+SUMIF('BE H'!$D$5:$D$72,CLUBS!$B38,'BE H'!$AD$5:$AD$72)+SUMIF('MI F'!$D$5:$D$72,CLUBS!$B38,'MI F'!$AD$5:$AD$72)+SUMIF('MI H'!$D$5:$D$72,CLUBS!$B38,'MI H'!$AD$5:$AD$72)+SUMIF('CA F'!$D$5:$D$72,CLUBS!$B38,'CA F'!$AD$5:$AD$72)+SUMIF('CA H'!$D$5:$D$72,CLUBS!$B38,'CA H'!$AD$5:$AD$72)+SUMIF('JU F'!$D$5:$D$72,CLUBS!$B38,'JU F'!$AD$5:$AD$72)+SUMIF('JU H'!$D$5:$D$72,CLUBS!$B38,'JU H'!$AD$5:$AD$72)</f>
        <v>0</v>
      </c>
      <c r="AC38" s="26">
        <f>COUNTIFS('MP F'!$D$5:$D$72,CLUBS!$B38,'MP F'!$AE$5:$AE$72,"&gt;0")+COUNTIFS('MP H'!$D$5:$D$72,CLUBS!$B38,'MP H'!$AE$5:$AE$72,"&gt;0")+COUNTIFS('PO F'!$D$5:$D$72,CLUBS!$B38,'PO F'!$AE$5:$AE$72,"&gt;0")+COUNTIFS('PO H'!$D$5:$D$72,CLUBS!$B38,'PO H'!$AE$5:$AE$72,"&gt;0")+COUNTIFS('PU F'!$D$5:$D$72,CLUBS!$B38,'PU F'!$AE$5:$AE$72,"&gt;0")+COUNTIFS('PU H'!$D$5:$D$72,CLUBS!$B38,'PU H'!$AE$5:$AE$72,"&gt;0")+COUNTIFS('BE F'!$D$5:$D$72,CLUBS!$B38,'BE F'!$AE$5:$AE$72,"&gt;0")+COUNTIFS('BE H'!$D$5:$D$72,CLUBS!$B38,'BE H'!$AE$5:$AE$72,"&gt;0")+COUNTIFS('MI F'!$D$5:$D$72,CLUBS!$B38,'MI F'!$AE$5:$AE$72,"&gt;0")+COUNTIFS('MI H'!$D$5:$D$72,CLUBS!$B38,'MI H'!$AE$5:$AE$72,"&gt;0")+COUNTIFS('CA F'!$D$5:$D$72,CLUBS!$B38,'CA F'!$AE$5:$AE$72,"&gt;0")+COUNTIFS('CA H'!$D$5:$D$72,CLUBS!$B38,'CA H'!$AE$5:$AE$72,"&gt;0")+COUNTIFS('JU F'!$D$5:$D$72,CLUBS!$B38,'JU F'!$AE$5:$AE$72,"&gt;0")+COUNTIFS('JU H'!$D$5:$D$72,CLUBS!$B38,'JU H'!$AE$5:$AE$72,"&gt;0")</f>
        <v>0</v>
      </c>
      <c r="AD38" s="26">
        <f>SUMIF('MP F'!$D$5:$D$72,CLUBS!$B38,'MP F'!$AF$5:$AF$72)+SUMIF('MP H'!$D$5:$D$72,CLUBS!$B38,'MP H'!$AF$5:$AF$72)+SUMIF('PO F'!$D$5:$D$72,CLUBS!$B38,'PO F'!$AF$5:$AF$72)+SUMIF('PO H'!$D$5:$D$72,CLUBS!$B38,'PO H'!$AF$5:$AF$72)+SUMIF('PU F'!$D$5:$D$72,CLUBS!$B38,'PU F'!$AF$5:$AF$72)+SUMIF('PU H'!$D$5:$D$72,CLUBS!$B38,'PU H'!$AF$5:$AF$72)+SUMIF('BE F'!$D$5:$D$72,CLUBS!$B38,'BE F'!$AF$5:$AF$72)+SUMIF('BE H'!$D$5:$D$72,CLUBS!$B38,'BE H'!$AF$5:$AF$72)+SUMIF('MI F'!$D$5:$D$72,CLUBS!$B38,'MI F'!$AF$5:$AF$72)+SUMIF('MI H'!$D$5:$D$72,CLUBS!$B38,'MI H'!$AF$5:$AF$72)+SUMIF('CA F'!$D$5:$D$72,CLUBS!$B38,'CA F'!$AF$5:$AF$72)+SUMIF('CA H'!$D$5:$D$72,CLUBS!$B38,'CA H'!$AF$5:$AF$72)+SUMIF('JU F'!$D$5:$D$72,CLUBS!$B38,'JU F'!$AF$5:$AF$72)+SUMIF('JU H'!$D$5:$D$72,CLUBS!$B38,'JU H'!$AF$5:$AF$72)</f>
        <v>0</v>
      </c>
      <c r="AE38" s="26">
        <f>COUNTIFS('MP F'!$D$5:$D$72,CLUBS!$B38,'MP F'!$AG$5:$AG$72,"&gt;0")+COUNTIFS('MP H'!$D$5:$D$72,CLUBS!$B38,'MP H'!$AG$5:$AG$72,"&gt;0")+COUNTIFS('PO F'!$D$5:$D$72,CLUBS!$B38,'PO F'!$AG$5:$AG$72,"&gt;0")+COUNTIFS('PO H'!$D$5:$D$72,CLUBS!$B38,'PO H'!$AG$5:$AG$72,"&gt;0")+COUNTIFS('PU F'!$D$5:$D$72,CLUBS!$B38,'PU F'!$AG$5:$AG$72,"&gt;0")+COUNTIFS('PU H'!$D$5:$D$72,CLUBS!$B38,'PU H'!$AG$5:$AG$72,"&gt;0")+COUNTIFS('BE F'!$D$5:$D$72,CLUBS!$B38,'BE F'!$AG$5:$AG$72,"&gt;0")+COUNTIFS('BE H'!$D$5:$D$72,CLUBS!$B38,'BE H'!$AG$5:$AG$72,"&gt;0")+COUNTIFS('MI F'!$D$5:$D$72,CLUBS!$B38,'MI F'!$AG$5:$AG$72,"&gt;0")+COUNTIFS('MI H'!$D$5:$D$72,CLUBS!$B38,'MI H'!$AG$5:$AG$72,"&gt;0")+COUNTIFS('CA F'!$D$5:$D$72,CLUBS!$B38,'CA F'!$AG$5:$AG$72,"&gt;0")+COUNTIFS('CA H'!$D$5:$D$72,CLUBS!$B38,'CA H'!$AG$5:$AG$72,"&gt;0")+COUNTIFS('JU F'!$D$5:$D$72,CLUBS!$B38,'JU F'!$AG$5:$AG$72,"&gt;0")+COUNTIFS('JU H'!$D$5:$D$72,CLUBS!$B38,'JU H'!$AG$5:$AG$72,"&gt;0")</f>
        <v>0</v>
      </c>
      <c r="AF38" s="26">
        <f>SUMIF('MP F'!$D$5:$D$72,CLUBS!$B38,'MP F'!$AH$5:$AH$72)+SUMIF('MP H'!$D$5:$D$72,CLUBS!$B38,'MP H'!$AH$5:$AH$72)+SUMIF('PO F'!$D$5:$D$72,CLUBS!$B38,'PO F'!$AH$5:$AH$72)+SUMIF('PO H'!$D$5:$D$72,CLUBS!$B38,'PO H'!$AH$5:$AH$72)+SUMIF('PU F'!$D$5:$D$72,CLUBS!$B38,'PU F'!$AH$5:$AH$72)+SUMIF('PU H'!$D$5:$D$72,CLUBS!$B38,'PU H'!$AH$5:$AH$72)+SUMIF('BE F'!$D$5:$D$72,CLUBS!$B38,'BE F'!$AH$5:$AH$72)+SUMIF('BE H'!$D$5:$D$72,CLUBS!$B38,'BE H'!$AH$5:$AH$72)+SUMIF('MI F'!$D$5:$D$72,CLUBS!$B38,'MI F'!$AH$5:$AH$72)+SUMIF('MI H'!$D$5:$D$72,CLUBS!$B38,'MI H'!$AH$5:$AH$72)+SUMIF('CA F'!$D$5:$D$72,CLUBS!$B38,'CA F'!$AH$5:$AH$72)+SUMIF('CA H'!$D$5:$D$72,CLUBS!$B38,'CA H'!$AH$5:$AH$72)+SUMIF('JU F'!$D$5:$D$72,CLUBS!$B38,'JU F'!$AH$5:$AH$72)+SUMIF('JU H'!$D$5:$D$72,CLUBS!$B38,'JU H'!$AH$5:$AH$72)</f>
        <v>0</v>
      </c>
      <c r="AG38" s="16">
        <f t="shared" si="1"/>
        <v>4</v>
      </c>
      <c r="AH38" s="28">
        <f t="shared" si="2"/>
        <v>0</v>
      </c>
      <c r="AI38" s="29">
        <f t="shared" si="3"/>
        <v>0</v>
      </c>
      <c r="AJ38" s="14">
        <f>COUNTIF('Licenciés Jeunes 2023'!F:F,CLUBS!B38)</f>
        <v>0</v>
      </c>
      <c r="AK38" s="27">
        <f t="shared" si="4"/>
        <v>0</v>
      </c>
    </row>
    <row r="39" spans="1:42">
      <c r="B39" s="39" t="s">
        <v>16</v>
      </c>
      <c r="C39" s="39">
        <f t="shared" ref="C39:L39" si="5">SUM(C2:C38)</f>
        <v>67</v>
      </c>
      <c r="D39" s="72">
        <f t="shared" si="5"/>
        <v>1456</v>
      </c>
      <c r="E39" s="39">
        <f t="shared" si="5"/>
        <v>117</v>
      </c>
      <c r="F39" s="39">
        <f t="shared" si="5"/>
        <v>3375</v>
      </c>
      <c r="G39" s="39">
        <f t="shared" si="5"/>
        <v>140</v>
      </c>
      <c r="H39" s="39">
        <f t="shared" si="5"/>
        <v>3804</v>
      </c>
      <c r="I39" s="39">
        <f t="shared" si="5"/>
        <v>0</v>
      </c>
      <c r="J39" s="39">
        <f t="shared" si="5"/>
        <v>0</v>
      </c>
      <c r="K39" s="39">
        <f t="shared" si="5"/>
        <v>0</v>
      </c>
      <c r="L39" s="39">
        <f t="shared" si="5"/>
        <v>0</v>
      </c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>
        <f>SUM(AG2:AG38)</f>
        <v>324</v>
      </c>
      <c r="AH39" s="72">
        <f>SUM(AH2:AH38)</f>
        <v>8635</v>
      </c>
      <c r="AI39" s="29">
        <f>IF(AG39=0,0,PRODUCT(AH39,1/AG39))</f>
        <v>26.651234567901234</v>
      </c>
      <c r="AJ39" s="37">
        <v>491</v>
      </c>
      <c r="AK39" s="27">
        <v>10.156057118427642</v>
      </c>
    </row>
    <row r="40" spans="1:42">
      <c r="B40" t="s">
        <v>23</v>
      </c>
    </row>
    <row r="41" spans="1:42">
      <c r="B41" t="s">
        <v>24</v>
      </c>
      <c r="C41" s="13"/>
      <c r="E41" s="71"/>
      <c r="G41" s="13"/>
      <c r="I41" s="71"/>
      <c r="K41" s="13"/>
    </row>
    <row r="45" spans="1:42">
      <c r="B45" s="7"/>
    </row>
  </sheetData>
  <sheetProtection selectLockedCells="1" selectUnlockedCells="1"/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"/>
  <dimension ref="A1:AK39"/>
  <sheetViews>
    <sheetView workbookViewId="0">
      <selection activeCell="L39" sqref="L39"/>
    </sheetView>
  </sheetViews>
  <sheetFormatPr baseColWidth="10" defaultRowHeight="12.5"/>
  <cols>
    <col min="1" max="1" width="21.453125" customWidth="1"/>
    <col min="2" max="2" width="42.1796875" bestFit="1" customWidth="1"/>
    <col min="4" max="4" width="6.36328125" customWidth="1"/>
    <col min="8" max="8" width="9" customWidth="1"/>
    <col min="12" max="32" width="7.6328125" customWidth="1"/>
    <col min="35" max="35" width="8.81640625" customWidth="1"/>
  </cols>
  <sheetData>
    <row r="1" spans="1:37" ht="157.5" customHeight="1">
      <c r="A1" s="23" t="s">
        <v>35</v>
      </c>
      <c r="B1" s="8"/>
      <c r="C1" s="9" t="str">
        <f>IF(Paramètres!K3&lt;&gt;"","Engagés "&amp;Paramètres!L3&amp;" - "&amp;Paramètres!M3,"")</f>
        <v>Engagés Triathlon - La Chapelle d'Angillon (18)</v>
      </c>
      <c r="D1" s="10" t="str">
        <f>IF(Paramètres!K3&lt;&gt;"","Points Etape n°"&amp;Paramètres!J3,"")</f>
        <v>Points Etape n°1</v>
      </c>
      <c r="E1" s="9" t="str">
        <f>IF(Paramètres!K4&lt;&gt;"","Engagés "&amp;Paramètres!L4&amp;" - "&amp;Paramètres!M4,"")</f>
        <v>Engagés Bike &amp; Run - Amilly (45)</v>
      </c>
      <c r="F1" s="10" t="str">
        <f>IF(Paramètres!K4&lt;&gt;"","Points Etape n°"&amp;Paramètres!J4,"")</f>
        <v>Points Etape n°2</v>
      </c>
      <c r="G1" s="9" t="str">
        <f>IF(Paramètres!K5&lt;&gt;"","Engagés "&amp;Paramètres!L5&amp;" - "&amp;Paramètres!M5,"")</f>
        <v>Engagés Bike &amp; Run - St Avertin (37)</v>
      </c>
      <c r="H1" s="10" t="str">
        <f>IF(Paramètres!K5&lt;&gt;"","Points Etape n°"&amp;Paramètres!J5,"")</f>
        <v>Points Etape n°3</v>
      </c>
      <c r="I1" s="9" t="str">
        <f>IF(Paramètres!K6&lt;&gt;"","Engagés "&amp;Paramètres!L6&amp;" - "&amp;Paramètres!M6,"")</f>
        <v>Engagés Bike &amp; Run - Orléans (45)</v>
      </c>
      <c r="J1" s="10" t="str">
        <f>IF(Paramètres!K6&lt;&gt;"","Points Etape n°"&amp;Paramètres!J6,"")</f>
        <v>Points Etape n°4</v>
      </c>
      <c r="K1" s="9" t="str">
        <f>IF(Paramètres!K7&lt;&gt;"","Engagés "&amp;Paramètres!L7&amp;" - "&amp;Paramètres!M7,"")</f>
        <v>Engagés Class Triathlon - Châteauroux (36)</v>
      </c>
      <c r="L1" s="10" t="str">
        <f>IF(Paramètres!K7&lt;&gt;"","Points Etape n°"&amp;Paramètres!J7,"")</f>
        <v>Points Etape n°5</v>
      </c>
      <c r="M1" s="9" t="str">
        <f>IF(Paramètres!K8&lt;&gt;"","Engagés "&amp;Paramètres!L8&amp;" - "&amp;Paramètres!M8,"")</f>
        <v>Engagés Bike &amp; Run - Bourges (18)</v>
      </c>
      <c r="N1" s="10" t="str">
        <f>IF(Paramètres!K8&lt;&gt;"","Points Etape n°"&amp;Paramètres!J8,"")</f>
        <v>Points Etape n°6</v>
      </c>
      <c r="O1" s="9" t="str">
        <f>IF(Paramètres!K9&lt;&gt;"","Engagés "&amp;Paramètres!L9&amp;" - "&amp;Paramètres!M9,"")</f>
        <v>Engagés Cross Duathlon - St Cyr sur Loire (37)</v>
      </c>
      <c r="P1" s="10" t="str">
        <f>IF(Paramètres!K9&lt;&gt;"","Points Etape n°"&amp;Paramètres!J9,"")</f>
        <v>Points Etape n°7</v>
      </c>
      <c r="Q1" s="9" t="str">
        <f>IF(Paramètres!K10&lt;&gt;"","Engagés "&amp;Paramètres!L10&amp;" - "&amp;Paramètres!M10,"")</f>
        <v>Engagés Cross Triathlon - Triathlon - Suèvres (41)</v>
      </c>
      <c r="R1" s="10" t="str">
        <f>IF(Paramètres!K10&lt;&gt;"","Points Etape n°"&amp;Paramètres!J10,"")</f>
        <v>Points Etape n°8</v>
      </c>
      <c r="S1" s="9" t="str">
        <f>IF(Paramètres!K11&lt;&gt;"","Engagés "&amp;Paramètres!L11&amp;" - "&amp;Paramètres!M11,"")</f>
        <v>Engagés Cross Triathlon - Triathlon - Villiers sur Loir (41)</v>
      </c>
      <c r="T1" s="10" t="str">
        <f>IF(Paramètres!K11&lt;&gt;"","Points Etape n°"&amp;Paramètres!J11,"")</f>
        <v>Points Etape n°9</v>
      </c>
      <c r="U1" s="9" t="str">
        <f>IF(Paramètres!K12&lt;&gt;"","Engagés "&amp;Paramètres!L12&amp;" - "&amp;Paramètres!M12,"")</f>
        <v>Engagés Aquathlon - St Laurent Nouan (41)</v>
      </c>
      <c r="V1" s="10" t="str">
        <f>IF(Paramètres!K12&lt;&gt;"","Points Etape n°"&amp;Paramètres!J12,"")</f>
        <v>Points Etape n°10</v>
      </c>
      <c r="W1" s="9" t="str">
        <f>IF(Paramètres!K13&lt;&gt;"","Engagés "&amp;Paramètres!L13&amp;" - "&amp;Paramètres!M13,"")</f>
        <v>Engagés Cross Triathlon - Triathlon - St George sur Eure (28)</v>
      </c>
      <c r="X1" s="10" t="str">
        <f>IF(Paramètres!K13&lt;&gt;"","Points Etape n°"&amp;Paramètres!J13,"")</f>
        <v>Points Etape n°11</v>
      </c>
      <c r="Y1" s="9" t="str">
        <f>IF(Paramètres!K14&lt;&gt;"","Engagés "&amp;Paramètres!L14&amp;" - "&amp;Paramètres!M14,"")</f>
        <v>Engagés Cross Triathlon - Triathlon - Joué les Tours (37)</v>
      </c>
      <c r="Z1" s="10" t="str">
        <f>IF(Paramètres!K14&lt;&gt;"","Points Etape n°"&amp;Paramètres!J14,"")</f>
        <v>Points Etape n°12</v>
      </c>
      <c r="AA1" s="9" t="str">
        <f>IF(Paramètres!K15&lt;&gt;"","Engagés "&amp;Paramètres!L15&amp;" - "&amp;Paramètres!M15,"")</f>
        <v>Engagés Cross Triathlon - Triathlon - Chartres (28)</v>
      </c>
      <c r="AB1" s="10" t="str">
        <f>IF(Paramètres!K15&lt;&gt;"","Points Etape n°"&amp;Paramètres!J15,"")</f>
        <v>Points Etape n°13</v>
      </c>
      <c r="AC1" s="9" t="str">
        <f>IF(Paramètres!K16&lt;&gt;"","Engagés "&amp;Paramètres!L16&amp;" - "&amp;Paramètres!M16,"")</f>
        <v>Engagés Cross Duathlon - Chaâteau Renault (37)</v>
      </c>
      <c r="AD1" s="10" t="str">
        <f>IF(Paramètres!K16&lt;&gt;"","Points Etape n°"&amp;Paramètres!J16,"")</f>
        <v>Points Etape n°14</v>
      </c>
      <c r="AE1" s="9" t="str">
        <f>IF(Paramètres!K17&lt;&gt;"","Engagés "&amp;Paramètres!L17&amp;" - "&amp;Paramètres!M17,"")</f>
        <v>Engagés Bike &amp; Run - Amilly (45)</v>
      </c>
      <c r="AF1" s="10" t="str">
        <f>IF(Paramètres!K17&lt;&gt;"","Points Etape n°"&amp;Paramètres!J17,"")</f>
        <v>Points Etape n°15</v>
      </c>
      <c r="AG1" s="10" t="s">
        <v>11</v>
      </c>
      <c r="AH1" s="11" t="s">
        <v>12</v>
      </c>
      <c r="AI1" s="12" t="s">
        <v>13</v>
      </c>
      <c r="AJ1" s="10" t="s">
        <v>14</v>
      </c>
      <c r="AK1" s="10" t="s">
        <v>15</v>
      </c>
    </row>
    <row r="2" spans="1:37" ht="13.5">
      <c r="A2" s="34">
        <f t="shared" ref="A2:A36" si="0">RANK(AH2,$AH$2:$AH$36)</f>
        <v>15</v>
      </c>
      <c r="B2" s="64" t="s">
        <v>26</v>
      </c>
      <c r="C2" s="14">
        <f>COUNTIFS('MP F'!$D$5:$D$72,CLUBS!$B18,'MP F'!$E$5:$E$72,"&gt;0")+COUNTIFS('MP H'!$D$5:$D$72,CLUBS!$B18,'MP H'!$E$5:$E$72,"&gt;0")+COUNTIFS('PO F'!$D$5:$D$72,CLUBS!$B18,'PO F'!$E$5:$E$72,"&gt;0")+COUNTIFS('PO H'!$D$5:$D$72,CLUBS!$B18,'PO H'!$E$5:$E$72,"&gt;0")+COUNTIFS('PU F'!$D$5:$D$72,CLUBS!$B18,'PU F'!$E$5:$E$72,"&gt;0")+COUNTIFS('PU H'!$D$5:$D$72,CLUBS!$B18,'PU H'!$E$5:$E$72,"&gt;0")+COUNTIFS('BE F'!$D$5:$D$72,CLUBS!$B18,'BE F'!$E$5:$E$72,"&gt;0")+COUNTIFS('BE H'!$D$5:$D$72,CLUBS!$B18,'BE H'!$E$5:$E$72,"&gt;0")+COUNTIFS('MI F'!$D$5:$D$72,CLUBS!$B18,'MI F'!$E$5:$E$72,"&gt;0")+COUNTIFS('MI H'!$D$5:$D$72,CLUBS!$B18,'MI H'!$E$5:$E$72,"&gt;0")+COUNTIFS('CA F'!$D$5:$D$72,CLUBS!$B18,'CA F'!$E$5:$E$72,"&gt;0")+COUNTIFS('CA H'!$D$5:$D$72,CLUBS!$B18,'CA H'!$E$5:$E$72,"&gt;0")+COUNTIFS('JU F'!$D$5:$D$72,CLUBS!$B18,'JU F'!$E$5:$E$72,"&gt;0")+COUNTIFS('JU H'!$D$5:$D$72,CLUBS!$B18,'JU H'!$E$5:$E$72,"&gt;0")</f>
        <v>0</v>
      </c>
      <c r="D2" s="27">
        <f>SUMIF('MP F'!$D$5:$D$72,CLUBS!$B18,'MP F'!$F$5:$F$72)+SUMIF('MP H'!$D$5:$D$72,CLUBS!$B18,'MP H'!$F$5:$F$72)+SUMIF('PO F'!$D$5:$D$72,CLUBS!$B18,'PO F'!$F$5:$F$72)+SUMIF('PO H'!$D$5:$D$72,CLUBS!$B18,'PO H'!$F$5:$F$72)+SUMIF('PU F'!$D$5:$D$72,CLUBS!$B18,'PU F'!$F$5:$F$72)+SUMIF('PU H'!$D$5:$D$72,CLUBS!$B18,'PU H'!$F$5:$F$72)+SUMIF('BE F'!$D$5:$D$72,CLUBS!$B18,'BE F'!$F$5:$F$72)+SUMIF('BE H'!$D$5:$D$72,CLUBS!$B18,'BE H'!$F$5:$F$72)+SUMIF('MI F'!$D$5:$D$72,CLUBS!$B18,'MI F'!$F$5:$F$72)+SUMIF('MI H'!$D$5:$D$72,CLUBS!$B18,'MI H'!$F$5:$F$72)+SUMIF('CA F'!$D$5:$D$72,CLUBS!$B18,'CA F'!$F$5:$F$72)+SUMIF('CA H'!$D$5:$D$72,CLUBS!$B18,'CA H'!$F$5:$F$72)+SUMIF('JU F'!$D$5:$D$72,CLUBS!$B18,'JU F'!$F$5:$F$72)+SUMIF('JU H'!$D$5:$D$72,CLUBS!$B18,'JU H'!$F$5:$F$72)</f>
        <v>0</v>
      </c>
      <c r="E2" s="38">
        <f>COUNTIFS('MP F'!$D$5:$D$72,CLUBS!$B18,'MP F'!$G$5:$G$72,"&gt;0")+COUNTIFS('MP H'!$D$5:$D$72,CLUBS!$B18,'MP H'!$G$5:$G$72,"&gt;0")+COUNTIFS('PO F'!$D$5:$D$72,CLUBS!$B18,'PO F'!$G$5:$G$72,"&gt;0")+COUNTIFS('PO H'!$D$5:$D$72,CLUBS!$B18,'PO H'!$G$5:$G$72,"&gt;0")+COUNTIFS('PU F'!$D$5:$D$72,CLUBS!$B18,'PU F'!$G$5:$G$72,"&gt;0")+COUNTIFS('PU H'!$D$5:$D$72,CLUBS!$B18,'PU H'!$G$5:$G$72,"&gt;0")+COUNTIFS('BE F'!$D$5:$D$72,CLUBS!$B18,'BE F'!$G$5:$G$72,"&gt;0")+COUNTIFS('BE H'!$D$5:$D$72,CLUBS!$B18,'BE H'!$G$5:$G$72,"&gt;0")+COUNTIFS('MI F'!$D$5:$D$72,CLUBS!$B18,'MI F'!$G$5:$G$72,"&gt;0")+COUNTIFS('MI H'!$D$5:$D$72,CLUBS!$B18,'MI H'!$G$5:$G$72,"&gt;0")+COUNTIFS('CA F'!$D$5:$D$72,CLUBS!$B18,'CA F'!$G$5:$G$72,"&gt;0")+COUNTIFS('CA H'!$D$5:$D$72,CLUBS!$B18,'CA H'!$G$5:$G$72,"&gt;0")+COUNTIFS('JU F'!$D$5:$D$72,CLUBS!$B18,'JU F'!$G$5:$G$72,"&gt;0")+COUNTIFS('JU H'!$D$5:$D$72,CLUBS!$B18,'JU H'!$G$5:$G$72,"&gt;0")</f>
        <v>0</v>
      </c>
      <c r="F2" s="57">
        <f>SUMIF('MP F'!$D$5:$D$72,CLUBS!$B18,'MP F'!$H$5:$H$72)+SUMIF('MP H'!$D$5:$D$72,CLUBS!$B18,'MP H'!$H$5:$H$72)+SUMIF('PO F'!$D$5:$D$72,CLUBS!$B18,'PO F'!$H$5:$H$72)+SUMIF('PO H'!$D$5:$D$72,CLUBS!$B18,'PO H'!$H$5:$H$72)+SUMIF('PU F'!$D$5:$D$72,CLUBS!$B18,'PU F'!$H$5:$H$72)+SUMIF('PU H'!$D$5:$D$72,CLUBS!$B18,'PU H'!$H$5:$H$72)+SUMIF('BE F'!$D$5:$D$72,CLUBS!$B18,'BE F'!$H$5:$H$72)+SUMIF('BE H'!$D$5:$D$72,CLUBS!$B18,'BE H'!$H$5:$H$72)+SUMIF('MI F'!$D$5:$D$72,CLUBS!$B18,'MI F'!$H$5:$H$72)+SUMIF('MI H'!$D$5:$D$72,CLUBS!$B18,'MI H'!$H$5:$H$72)+SUMIF('CA F'!$D$5:$D$72,CLUBS!$B18,'CA F'!$H$5:$H$72)+SUMIF('CA H'!$D$5:$D$72,CLUBS!$B18,'CA H'!$H$5:$H$72)+SUMIF('JU F'!$D$5:$D$72,CLUBS!$B18,'JU F'!$H$5:$H$72)+SUMIF('JU H'!$D$5:$D$72,CLUBS!$B18,'JU H'!$H$5:$H$72)</f>
        <v>0</v>
      </c>
      <c r="G2" s="14">
        <f>COUNTIFS('MP F'!$D$5:$D$72,CLUBS!$B18,'MP F'!$I$5:$I$72,"&gt;0")+COUNTIFS('MP H'!$D$5:$D$72,CLUBS!$B18,'MP H'!$I$5:$I$72,"&gt;0")+COUNTIFS('PO F'!$D$5:$D$72,CLUBS!$B18,'PO F'!$I$5:$I$72,"&gt;0")+COUNTIFS('PO H'!$D$5:$D$72,CLUBS!$B18,'PO H'!$I$5:$I$72,"&gt;0")+COUNTIFS('PU F'!$D$5:$D$72,CLUBS!$B18,'PU F'!$I$5:$I$72,"&gt;0")+COUNTIFS('PU H'!$D$5:$D$72,CLUBS!$B18,'PU H'!$I$5:$I$72,"&gt;0")+COUNTIFS('BE F'!$D$5:$D$72,CLUBS!$B18,'BE F'!$I$5:$I$72,"&gt;0")+COUNTIFS('BE H'!$D$5:$D$72,CLUBS!$B18,'BE H'!$I$5:$I$72,"&gt;0")+COUNTIFS('MI F'!$D$5:$D$72,CLUBS!$B18,'MI F'!$I$5:$I$72,"&gt;0")+COUNTIFS('MI H'!$D$5:$D$72,CLUBS!$B18,'MI H'!$I$5:$I$72,"&gt;0")+COUNTIFS('CA F'!$D$5:$D$72,CLUBS!$B18,'CA F'!$I$5:$I$72,"&gt;0")+COUNTIFS('CA H'!$D$5:$D$72,CLUBS!$B18,'CA H'!$I$5:$I$72,"&gt;0")+COUNTIFS('JU F'!$D$5:$D$72,CLUBS!$B18,'JU F'!$I$5:$I$72,"&gt;0")+COUNTIFS('JU H'!$D$5:$D$72,CLUBS!$B18,'JU H'!$I$5:$I$72,"&gt;0")</f>
        <v>0</v>
      </c>
      <c r="H2" s="26">
        <f>SUMIF('MP F'!$D$5:$D$72,CLUBS!$B18,'MP F'!$J$5:$J$72)+SUMIF('MP H'!$D$5:$D$72,CLUBS!$B18,'MP H'!$J$5:$J$72)+SUMIF('PO F'!$D$5:$D$72,CLUBS!$B18,'PO F'!$J$5:$J$72)+SUMIF('PO H'!$D$5:$D$72,CLUBS!$B18,'PO H'!$J$5:$J$72)+SUMIF('PU F'!$D$5:$D$72,CLUBS!$B18,'PU F'!$J$5:$J$72)+SUMIF('PU H'!$D$5:$D$72,CLUBS!$B18,'PU H'!$J$5:$J$72)+SUMIF('BE F'!$D$5:$D$72,CLUBS!$B18,'BE F'!$J$5:$J$72)+SUMIF('BE H'!$D$5:$D$72,CLUBS!$B18,'BE H'!$J$5:$J$72)+SUMIF('MI F'!$D$5:$D$72,CLUBS!$B18,'MI F'!$J$5:$J$72)+SUMIF('MI H'!$D$5:$D$72,CLUBS!$B18,'MI H'!$J$5:$J$72)+SUMIF('CA F'!$D$5:$D$72,CLUBS!$B18,'CA F'!$J$5:$J$72)+SUMIF('CA H'!$D$5:$D$72,CLUBS!$B18,'CA H'!$J$5:$J$72)+SUMIF('JU F'!$D$5:$D$72,CLUBS!$B18,'JU F'!$J$5:$J$72)+SUMIF('JU H'!$D$5:$D$72,CLUBS!$B18,'JU H'!$J$5:$J$72)</f>
        <v>0</v>
      </c>
      <c r="I2" s="38">
        <f>COUNTIFS('MP F'!$D$5:$D$72,CLUBS!$B18,'MP F'!$K$5:$K$72,"&gt;0")+COUNTIFS('MP H'!$D$5:$D$72,CLUBS!$B18,'MP H'!$K$5:$K$72,"&gt;0")+COUNTIFS('PO F'!$D$5:$D$72,CLUBS!$B18,'PO F'!$K$5:$K$72,"&gt;0")+COUNTIFS('PO H'!$D$5:$D$72,CLUBS!$B18,'PO H'!$K$5:$K$72,"&gt;0")+COUNTIFS('PU F'!$D$5:$D$72,CLUBS!$B18,'PU F'!$K$5:$K$72,"&gt;0")+COUNTIFS('PU H'!$D$5:$D$72,CLUBS!$B18,'PU H'!$K$5:$K$72,"&gt;0")+COUNTIFS('BE F'!$D$5:$D$72,CLUBS!$B18,'BE F'!$K$5:$K$72,"&gt;0")+COUNTIFS('BE H'!$D$5:$D$72,CLUBS!$B18,'BE H'!$K$5:$K$72,"&gt;0")+COUNTIFS('MI F'!$D$5:$D$72,CLUBS!$B18,'MI F'!$K$5:$K$72,"&gt;0")+COUNTIFS('MI H'!$D$5:$D$72,CLUBS!$B18,'MI H'!$K$5:$K$72,"&gt;0")+COUNTIFS('CA F'!$D$5:$D$72,CLUBS!$B18,'CA F'!$K$5:$K$72,"&gt;0")+COUNTIFS('CA H'!$D$5:$D$72,CLUBS!$B18,'CA H'!$K$5:$K$72,"&gt;0")+COUNTIFS('JU F'!$D$5:$D$72,CLUBS!$B18,'JU F'!$K$5:$K$72,"&gt;0")+COUNTIFS('JU H'!$D$5:$D$72,CLUBS!$B18,'JU H'!$K$5:$K$72,"&gt;0")</f>
        <v>0</v>
      </c>
      <c r="J2" s="38">
        <f>SUMIF('MP F'!$D$5:$D$72,CLUBS!$B18,'MP F'!$L$5:$L$72)+SUMIF('MP H'!$D$5:$D$72,CLUBS!$B18,'MP H'!$L$5:$L$72)+SUMIF('PO F'!$D$5:$D$72,CLUBS!$B18,'PO F'!$L$5:$L$72)+SUMIF('PO H'!$D$5:$D$72,CLUBS!$B18,'PO H'!$L$5:$L$72)+SUMIF('PU F'!$D$5:$D$72,CLUBS!$B18,'PU F'!$L$5:$L$72)+SUMIF('PU H'!$D$5:$D$72,CLUBS!$B18,'PU H'!$L$5:$L$72)+SUMIF('BE F'!$D$5:$D$72,CLUBS!$B18,'BE F'!$L$5:$L$72)+SUMIF('BE H'!$D$5:$D$72,CLUBS!$B18,'BE H'!$L$5:$L$72)+SUMIF('MI F'!$D$5:$D$72,CLUBS!$B18,'MI F'!$L$5:$L$72)+SUMIF('MI H'!$D$5:$D$72,CLUBS!$B18,'MI H'!$L$5:$L$72)+SUMIF('CA F'!$D$5:$D$72,CLUBS!$B18,'CA F'!$L$5:$L$72)+SUMIF('CA H'!$D$5:$D$72,CLUBS!$B18,'CA H'!$L$5:$L$72)+SUMIF('JU F'!$D$5:$D$72,CLUBS!$B18,'JU F'!$L$5:$L$72)+SUMIF('JU H'!$D$5:$D$72,CLUBS!$B18,'JU H'!$L$5:$L$72)</f>
        <v>0</v>
      </c>
      <c r="K2" s="26">
        <f>COUNTIFS('MP F'!$D$5:$D$72,CLUBS!$B18,'MP F'!$M$5:$M$72,"&gt;0")+COUNTIFS('MP H'!$D$5:$D$72,CLUBS!$B18,'MP H'!$M$5:$M$72,"&gt;0")+COUNTIFS('PO F'!$D$5:$D$72,CLUBS!$B18,'PO F'!$M$5:$M$72,"&gt;0")+COUNTIFS('PO H'!$D$5:$D$72,CLUBS!$B18,'PO H'!$M$5:$M$72,"&gt;0")+COUNTIFS('PU F'!$D$5:$D$72,CLUBS!$B18,'PU F'!$M$5:$M$72,"&gt;0")+COUNTIFS('PU H'!$D$5:$D$72,CLUBS!$B18,'PU H'!$M$5:$M$72,"&gt;0")+COUNTIFS('BE F'!$D$5:$D$72,CLUBS!$B18,'BE F'!$M$5:$M$72,"&gt;0")+COUNTIFS('BE H'!$D$5:$D$72,CLUBS!$B18,'BE H'!$M$5:$M$72,"&gt;0")+COUNTIFS('MI F'!$D$5:$D$72,CLUBS!$B18,'MI F'!$M$5:$M$72,"&gt;0")+COUNTIFS('MI H'!$D$5:$D$72,CLUBS!$B18,'MI H'!$M$5:$M$72,"&gt;0")+COUNTIFS('CA F'!$D$5:$D$72,CLUBS!$B18,'CA F'!$M$5:$M$72,"&gt;0")+COUNTIFS('CA H'!$D$5:$D$72,CLUBS!$B18,'CA H'!$M$5:$M$72,"&gt;0")+COUNTIFS('JU F'!$D$5:$D$72,CLUBS!$B18,'JU F'!$M$5:$M$72,"&gt;0")+COUNTIFS('JU H'!$D$5:$D$72,CLUBS!$B18,'JU H'!$M$5:$M$72,"&gt;0")</f>
        <v>0</v>
      </c>
      <c r="L2" s="26">
        <f>SUMIF('MP F'!$D$5:$D$72,CLUBS!$B18,'MP F'!$N$5:$N$72)+SUMIF('MP H'!$D$5:$D$72,CLUBS!$B18,'MP H'!$N$5:$N$72)+SUMIF('PO F'!$D$5:$D$72,CLUBS!$B18,'PO F'!$N$5:$N$72)+SUMIF('PO H'!$D$5:$D$72,CLUBS!$B18,'PO H'!$N$5:$N$72)+SUMIF('PU F'!$D$5:$D$72,CLUBS!$B18,'PU F'!$N$5:$N$72)+SUMIF('PU H'!$D$5:$D$72,CLUBS!$B18,'PU H'!$N$5:$N$72)+SUMIF('BE F'!$D$5:$D$72,CLUBS!$B18,'BE F'!$N$5:$N$72)+SUMIF('BE H'!$D$5:$D$72,CLUBS!$B18,'BE H'!$N$5:$N$72)+SUMIF('MI F'!$D$5:$D$72,CLUBS!$B18,'MI F'!$N$5:$N$72)+SUMIF('MI H'!$D$5:$D$72,CLUBS!$B18,'MI H'!$N$5:$N$72)+SUMIF('CA F'!$D$5:$D$72,CLUBS!$B18,'CA F'!$N$5:$N$72)+SUMIF('CA H'!$D$5:$D$72,CLUBS!$B18,'CA H'!$N$5:$N$72)+SUMIF('JU F'!$D$5:$D$72,CLUBS!$B18,'JU F'!$N$5:$N$72)+SUMIF('JU H'!$D$5:$D$72,CLUBS!$B18,'JU H'!$N$5:$N$72)</f>
        <v>0</v>
      </c>
      <c r="M2" s="26">
        <f>COUNTIFS('MP F'!$D$5:$D$72,CLUBS!$B18,'MP F'!$O$5:$O$72,"&gt;0")+COUNTIFS('MP H'!$D$5:$D$72,CLUBS!$B18,'MP H'!$O$5:$O$72,"&gt;0")+COUNTIFS('PO F'!$D$5:$D$72,CLUBS!$B18,'PO F'!$O$5:$O$72,"&gt;0")+COUNTIFS('PO H'!$D$5:$D$72,CLUBS!$B18,'PO H'!$O$5:$O$72,"&gt;0")+COUNTIFS('PU F'!$D$5:$D$72,CLUBS!$B18,'PU F'!$O$5:$O$72,"&gt;0")+COUNTIFS('PU H'!$D$5:$D$72,CLUBS!$B18,'PU H'!$O$5:$O$72,"&gt;0")+COUNTIFS('BE F'!$D$5:$D$72,CLUBS!$B18,'BE F'!$O$5:$O$72,"&gt;0")+COUNTIFS('BE H'!$D$5:$D$72,CLUBS!$B18,'BE H'!$O$5:$O$72,"&gt;0")+COUNTIFS('MI F'!$D$5:$D$72,CLUBS!$B18,'MI F'!$O$5:$O$72,"&gt;0")+COUNTIFS('MI H'!$D$5:$D$72,CLUBS!$B18,'MI H'!$O$5:$O$72,"&gt;0")+COUNTIFS('CA F'!$D$5:$D$72,CLUBS!$B18,'CA F'!$O$5:$O$72,"&gt;0")+COUNTIFS('CA H'!$D$5:$D$72,CLUBS!$B18,'CA H'!$O$5:$O$72,"&gt;0")+COUNTIFS('JU F'!$D$5:$D$72,CLUBS!$B18,'JU F'!$O$5:$O$72,"&gt;0")+COUNTIFS('JU H'!$D$5:$D$72,CLUBS!$B18,'JU H'!$O$5:$O$72,"&gt;0")</f>
        <v>0</v>
      </c>
      <c r="N2" s="26">
        <f>SUMIF('MP F'!$D$5:$D$72,CLUBS!$B18,'MP F'!$P$5:$P$72)+SUMIF('MP H'!$D$5:$D$72,CLUBS!$B18,'MP H'!$P$5:$P$72)+SUMIF('PO F'!$D$5:$D$72,CLUBS!$B18,'PO F'!$P$5:$P$72)+SUMIF('PO H'!$D$5:$D$72,CLUBS!$B18,'PO H'!$P$5:$P$72)+SUMIF('PU F'!$D$5:$D$72,CLUBS!$B18,'PU F'!$P$5:$P$72)+SUMIF('PU H'!$D$5:$D$72,CLUBS!$B18,'PU H'!$P$5:$P$72)+SUMIF('BE F'!$D$5:$D$72,CLUBS!$B18,'BE F'!$P$5:$P$72)+SUMIF('BE H'!$D$5:$D$72,CLUBS!$B18,'BE H'!$P$5:$P$72)+SUMIF('MI F'!$D$5:$D$72,CLUBS!$B18,'MI F'!$P$5:$P$72)+SUMIF('MI H'!$D$5:$D$72,CLUBS!$B18,'MI H'!$P$5:$P$72)+SUMIF('CA F'!$D$5:$D$72,CLUBS!$B18,'CA F'!$P$5:$P$72)+SUMIF('CA H'!$D$5:$D$72,CLUBS!$B18,'CA H'!$P$5:$P$72)+SUMIF('JU F'!$D$5:$D$72,CLUBS!$B18,'JU F'!$P$5:$P$72)+SUMIF('JU H'!$D$5:$D$72,CLUBS!$B18,'JU H'!$P$5:$P$72)</f>
        <v>0</v>
      </c>
      <c r="O2" s="26">
        <f>COUNTIFS('MP F'!$D$5:$D$72,CLUBS!$B18,'MP F'!$Q$5:$Q$72,"&gt;0")+COUNTIFS('MP H'!$D$5:$D$72,CLUBS!$B18,'MP H'!$Q$5:$Q$72,"&gt;0")+COUNTIFS('PO F'!$D$5:$D$72,CLUBS!$B18,'PO F'!$Q$5:$Q$72,"&gt;0")+COUNTIFS('PO H'!$D$5:$D$72,CLUBS!$B18,'PO H'!$Q$5:$Q$72,"&gt;0")+COUNTIFS('PU F'!$D$5:$D$72,CLUBS!$B18,'PU F'!$Q$5:$Q$72,"&gt;0")+COUNTIFS('PU H'!$D$5:$D$72,CLUBS!$B18,'PU H'!$Q$5:$Q$72,"&gt;0")+COUNTIFS('BE F'!$D$5:$D$72,CLUBS!$B18,'BE F'!$Q$5:$Q$72,"&gt;0")+COUNTIFS('BE H'!$D$5:$D$72,CLUBS!$B18,'BE H'!$Q$5:$Q$72,"&gt;0")+COUNTIFS('MI F'!$D$5:$D$72,CLUBS!$B18,'MI F'!$Q$5:$Q$72,"&gt;0")+COUNTIFS('MI H'!$D$5:$D$72,CLUBS!$B18,'MI H'!$Q$5:$Q$72,"&gt;0")+COUNTIFS('CA F'!$D$5:$D$72,CLUBS!$B18,'CA F'!$Q$5:$Q$72,"&gt;0")+COUNTIFS('CA H'!$D$5:$D$72,CLUBS!$B18,'CA H'!$Q$5:$Q$72,"&gt;0")+COUNTIFS('JU F'!$D$5:$D$72,CLUBS!$B18,'JU F'!$Q$5:$Q$72,"&gt;0")+COUNTIFS('JU H'!$D$5:$D$72,CLUBS!$B18,'JU H'!$Q$5:$Q$72,"&gt;0")</f>
        <v>0</v>
      </c>
      <c r="P2" s="26">
        <f>SUMIF('MP F'!$D$5:$D$72,CLUBS!$B18,'MP F'!$R$5:$R$72)+SUMIF('MP H'!$D$5:$D$72,CLUBS!$B18,'MP H'!$R$5:$R$72)+SUMIF('PO F'!$D$5:$D$72,CLUBS!$B18,'PO F'!$R$5:$R$72)+SUMIF('PO H'!$D$5:$D$72,CLUBS!$B18,'PO H'!$R$5:$R$72)+SUMIF('PU F'!$D$5:$D$72,CLUBS!$B18,'PU F'!$R$5:$R$72)+SUMIF('PU H'!$D$5:$D$72,CLUBS!$B18,'PU H'!$R$5:$R$72)+SUMIF('BE F'!$D$5:$D$72,CLUBS!$B18,'BE F'!$R$5:$R$72)+SUMIF('BE H'!$D$5:$D$72,CLUBS!$B18,'BE H'!$R$5:$R$72)+SUMIF('MI F'!$D$5:$D$72,CLUBS!$B18,'MI F'!$R$5:$R$72)+SUMIF('MI H'!$D$5:$D$72,CLUBS!$B18,'MI H'!$R$5:$R$72)+SUMIF('CA F'!$D$5:$D$72,CLUBS!$B18,'CA F'!$R$5:$R$72)+SUMIF('CA H'!$D$5:$D$72,CLUBS!$B18,'CA H'!$R$5:$R$72)+SUMIF('JU F'!$D$5:$D$72,CLUBS!$B18,'JU F'!$R$5:$R$72)+SUMIF('JU H'!$D$5:$D$72,CLUBS!$B18,'JU H'!$R$5:$R$72)</f>
        <v>0</v>
      </c>
      <c r="Q2" s="26">
        <f>COUNTIFS('MP F'!$D$5:$D$72,CLUBS!$B18,'MP F'!$S$5:$S$72,"&gt;0")+COUNTIFS('MP H'!$D$5:$D$72,CLUBS!$B18,'MP H'!$S$5:$S$72,"&gt;0")+COUNTIFS('PO F'!$D$5:$D$72,CLUBS!$B18,'PO F'!$S$5:$S$72,"&gt;0")+COUNTIFS('PO H'!$D$5:$D$72,CLUBS!$B18,'PO H'!$S$5:$S$72,"&gt;0")+COUNTIFS('PU F'!$D$5:$D$72,CLUBS!$B18,'PU F'!$S$5:$S$72,"&gt;0")+COUNTIFS('PU H'!$D$5:$D$72,CLUBS!$B18,'PU H'!$S$5:$S$72,"&gt;0")+COUNTIFS('BE F'!$D$5:$D$72,CLUBS!$B18,'BE F'!$S$5:$S$72,"&gt;0")+COUNTIFS('BE H'!$D$5:$D$72,CLUBS!$B18,'BE H'!$S$5:$S$72,"&gt;0")+COUNTIFS('MI F'!$D$5:$D$72,CLUBS!$B18,'MI F'!$S$5:$S$72,"&gt;0")+COUNTIFS('MI H'!$D$5:$D$72,CLUBS!$B18,'MI H'!$S$5:$S$72,"&gt;0")+COUNTIFS('CA F'!$D$5:$D$72,CLUBS!$B18,'CA F'!$S$5:$S$72,"&gt;0")+COUNTIFS('CA H'!$D$5:$D$72,CLUBS!$B18,'CA H'!$S$5:$S$72,"&gt;0")+COUNTIFS('JU F'!$D$5:$D$72,CLUBS!$B18,'JU F'!$S$5:$S$72,"&gt;0")+COUNTIFS('JU H'!$D$5:$D$72,CLUBS!$B18,'JU H'!$S$5:$S$72,"&gt;0")</f>
        <v>0</v>
      </c>
      <c r="R2" s="26">
        <f>SUMIF('MP F'!$D$5:$D$72,CLUBS!$B18,'MP F'!$T$5:$T$72)+SUMIF('MP H'!$D$5:$D$72,CLUBS!$B18,'MP H'!$T$5:$T$72)+SUMIF('PO F'!$D$5:$D$72,CLUBS!$B18,'PO F'!$T$5:$T$72)+SUMIF('PO H'!$D$5:$D$72,CLUBS!$B18,'PO H'!$T$5:$T$72)+SUMIF('PU F'!$D$5:$D$72,CLUBS!$B18,'PU F'!$T$5:$T$72)+SUMIF('PU H'!$D$5:$D$72,CLUBS!$B18,'PU H'!$T$5:$T$72)+SUMIF('BE F'!$D$5:$D$72,CLUBS!$B18,'BE F'!$T$5:$T$72)+SUMIF('BE H'!$D$5:$D$72,CLUBS!$B18,'BE H'!$T$5:$T$72)+SUMIF('MI F'!$D$5:$D$72,CLUBS!$B18,'MI F'!$T$5:$T$72)+SUMIF('MI H'!$D$5:$D$72,CLUBS!$B18,'MI H'!$T$5:$T$72)+SUMIF('CA F'!$D$5:$D$72,CLUBS!$B18,'CA F'!$T$5:$T$72)+SUMIF('CA H'!$D$5:$D$72,CLUBS!$B18,'CA H'!$T$5:$T$72)+SUMIF('JU F'!$D$5:$D$72,CLUBS!$B18,'JU F'!$T$5:$T$72)+SUMIF('JU H'!$D$5:$D$72,CLUBS!$B18,'JU H'!$T$5:$T$72)</f>
        <v>0</v>
      </c>
      <c r="S2" s="26">
        <f>COUNTIFS('MP F'!$D$5:$D$72,CLUBS!$B18,'MP F'!$U$5:$U$72,"&gt;0")+COUNTIFS('MP H'!$D$5:$D$72,CLUBS!$B18,'MP H'!$U$5:$U$72,"&gt;0")+COUNTIFS('PO F'!$D$5:$D$72,CLUBS!$B18,'PO F'!$U$5:$U$72,"&gt;0")+COUNTIFS('PO H'!$D$5:$D$72,CLUBS!$B18,'PO H'!$U$5:$U$72,"&gt;0")+COUNTIFS('PU F'!$D$5:$D$72,CLUBS!$B18,'PU F'!$U$5:$U$72,"&gt;0")+COUNTIFS('PU H'!$D$5:$D$72,CLUBS!$B18,'PU H'!$U$5:$U$72,"&gt;0")+COUNTIFS('BE F'!$D$5:$D$72,CLUBS!$B18,'BE F'!$U$5:$U$72,"&gt;0")+COUNTIFS('BE H'!$D$5:$D$72,CLUBS!$B18,'BE H'!$U$5:$U$72,"&gt;0")+COUNTIFS('MI F'!$D$5:$D$72,CLUBS!$B18,'MI F'!$U$5:$U$72,"&gt;0")+COUNTIFS('MI H'!$D$5:$D$72,CLUBS!$B18,'MI H'!$U$5:$U$72,"&gt;0")+COUNTIFS('CA F'!$D$5:$D$72,CLUBS!$B18,'CA F'!$U$5:$U$72,"&gt;0")+COUNTIFS('CA H'!$D$5:$D$72,CLUBS!$B18,'CA H'!$U$5:$U$72,"&gt;0")+COUNTIFS('JU F'!$D$5:$D$72,CLUBS!$B18,'JU F'!$U$5:$U$72,"&gt;0")+COUNTIFS('JU H'!$D$5:$D$72,CLUBS!$B18,'JU H'!$U$5:$U$72,"&gt;0")</f>
        <v>0</v>
      </c>
      <c r="T2" s="26">
        <f>SUMIF('MP F'!$D$5:$D$72,CLUBS!$B18,'MP F'!$V$5:$V$72)+SUMIF('MP H'!$D$5:$D$72,CLUBS!$B18,'MP H'!$V$5:$V$72)+SUMIF('PO F'!$D$5:$D$72,CLUBS!$B18,'PO F'!$V$5:$V$72)+SUMIF('PO H'!$D$5:$D$72,CLUBS!$B18,'PO H'!$V$5:$V$72)+SUMIF('PU F'!$D$5:$D$72,CLUBS!$B18,'PU F'!$V$5:$V$72)+SUMIF('PU H'!$D$5:$D$72,CLUBS!$B18,'PU H'!$V$5:$V$72)+SUMIF('BE F'!$D$5:$D$72,CLUBS!$B18,'BE F'!$V$5:$V$72)+SUMIF('BE H'!$D$5:$D$72,CLUBS!$B18,'BE H'!$V$5:$V$72)+SUMIF('MI F'!$D$5:$D$72,CLUBS!$B18,'MI F'!$V$5:$V$72)+SUMIF('MI H'!$D$5:$D$72,CLUBS!$B18,'MI H'!$V$5:$V$72)+SUMIF('CA F'!$D$5:$D$72,CLUBS!$B18,'CA F'!$V$5:$V$72)+SUMIF('CA H'!$D$5:$D$72,CLUBS!$B18,'CA H'!$V$5:$V$72)+SUMIF('JU F'!$D$5:$D$72,CLUBS!$B18,'JU F'!$V$5:$V$72)+SUMIF('JU H'!$D$5:$D$72,CLUBS!$B18,'JU H'!$V$5:$V$72)</f>
        <v>0</v>
      </c>
      <c r="U2" s="26">
        <f>COUNTIFS('MP F'!$D$5:$D$72,CLUBS!$B18,'MP F'!$W$5:$W$72,"&gt;0")+COUNTIFS('MP H'!$D$5:$D$72,CLUBS!$B18,'MP H'!$W$5:$W$72,"&gt;0")+COUNTIFS('PO F'!$D$5:$D$72,CLUBS!$B18,'PO F'!$W$5:$W$72,"&gt;0")+COUNTIFS('PO H'!$D$5:$D$72,CLUBS!$B18,'PO H'!$W$5:$W$72,"&gt;0")+COUNTIFS('PU F'!$D$5:$D$72,CLUBS!$B18,'PU F'!$W$5:$W$72,"&gt;0")+COUNTIFS('PU H'!$D$5:$D$72,CLUBS!$B18,'PU H'!$W$5:$W$72,"&gt;0")+COUNTIFS('BE F'!$D$5:$D$72,CLUBS!$B18,'BE F'!$W$5:$W$72,"&gt;0")+COUNTIFS('BE H'!$D$5:$D$72,CLUBS!$B18,'BE H'!$W$5:$W$72,"&gt;0")+COUNTIFS('MI F'!$D$5:$D$72,CLUBS!$B18,'MI F'!$W$5:$W$72,"&gt;0")+COUNTIFS('MI H'!$D$5:$D$72,CLUBS!$B18,'MI H'!$W$5:$W$72,"&gt;0")+COUNTIFS('CA F'!$D$5:$D$72,CLUBS!$B18,'CA F'!$W$5:$W$72,"&gt;0")+COUNTIFS('CA H'!$D$5:$D$72,CLUBS!$B18,'CA H'!$W$5:$W$72,"&gt;0")+COUNTIFS('JU F'!$D$5:$D$72,CLUBS!$B18,'JU F'!$W$5:$W$72,"&gt;0")+COUNTIFS('JU H'!$D$5:$D$72,CLUBS!$B18,'JU H'!$W$5:$W$72,"&gt;0")</f>
        <v>0</v>
      </c>
      <c r="V2" s="26">
        <f>SUMIF('MP F'!$D$5:$D$72,CLUBS!$B18,'MP F'!$X$5:$X$72)+SUMIF('MP H'!$D$5:$D$72,CLUBS!$B18,'MP H'!$X$5:$X$72)+SUMIF('PO F'!$D$5:$D$72,CLUBS!$B18,'PO F'!$X$5:$X$72)+SUMIF('PO H'!$D$5:$D$72,CLUBS!$B18,'PO H'!$X$5:$X$72)+SUMIF('PU F'!$D$5:$D$72,CLUBS!$B18,'PU F'!$X$5:$X$72)+SUMIF('PU H'!$D$5:$D$72,CLUBS!$B18,'PU H'!$X$5:$X$72)+SUMIF('BE F'!$D$5:$D$72,CLUBS!$B18,'BE F'!$X$5:$X$72)+SUMIF('BE H'!$D$5:$D$72,CLUBS!$B18,'BE H'!$X$5:$X$72)+SUMIF('MI F'!$D$5:$D$72,CLUBS!$B18,'MI F'!$X$5:$X$72)+SUMIF('MI H'!$D$5:$D$72,CLUBS!$B18,'MI H'!$X$5:$X$72)+SUMIF('CA F'!$D$5:$D$72,CLUBS!$B18,'CA F'!$X$5:$X$72)+SUMIF('CA H'!$D$5:$D$72,CLUBS!$B18,'CA H'!$X$5:$X$72)+SUMIF('JU F'!$D$5:$D$72,CLUBS!$B18,'JU F'!$X$5:$X$72)+SUMIF('JU H'!$D$5:$D$72,CLUBS!$B18,'JU H'!$X$5:$X$72)</f>
        <v>0</v>
      </c>
      <c r="W2" s="26">
        <f>COUNTIFS('MP F'!$D$5:$D$72,CLUBS!$B18,'MP F'!$Y$5:$Y$72,"&gt;0")+COUNTIFS('MP H'!$D$5:$D$72,CLUBS!$B18,'MP H'!$Y$5:$Y$72,"&gt;0")+COUNTIFS('PO F'!$D$5:$D$72,CLUBS!$B18,'PO F'!$Y$5:$Y$72,"&gt;0")+COUNTIFS('PO H'!$D$5:$D$72,CLUBS!$B18,'PO H'!$Y$5:$Y$72,"&gt;0")+COUNTIFS('PU F'!$D$5:$D$72,CLUBS!$B18,'PU F'!$Y$5:$Y$72,"&gt;0")+COUNTIFS('PU H'!$D$5:$D$72,CLUBS!$B18,'PU H'!$Y$5:$Y$72,"&gt;0")+COUNTIFS('BE F'!$D$5:$D$72,CLUBS!$B18,'BE F'!$Y$5:$Y$72,"&gt;0")+COUNTIFS('BE H'!$D$5:$D$72,CLUBS!$B18,'BE H'!$Y$5:$Y$72,"&gt;0")+COUNTIFS('MI F'!$D$5:$D$72,CLUBS!$B18,'MI F'!$Y$5:$Y$72,"&gt;0")+COUNTIFS('MI H'!$D$5:$D$72,CLUBS!$B18,'MI H'!$Y$5:$Y$72,"&gt;0")+COUNTIFS('CA F'!$D$5:$D$72,CLUBS!$B18,'CA F'!$Y$5:$Y$72,"&gt;0")+COUNTIFS('CA H'!$D$5:$D$72,CLUBS!$B18,'CA H'!$Y$5:$Y$72,"&gt;0")+COUNTIFS('JU F'!$D$5:$D$72,CLUBS!$B18,'JU F'!$Y$5:$Y$72,"&gt;0")+COUNTIFS('JU H'!$D$5:$D$72,CLUBS!$B18,'JU H'!$Y$5:$Y$72,"&gt;0")</f>
        <v>0</v>
      </c>
      <c r="X2" s="26">
        <f>SUMIF('MP F'!$D$5:$D$72,CLUBS!$B18,'MP F'!$Z$5:$Z$72)+SUMIF('MP H'!$D$5:$D$72,CLUBS!$B18,'MP H'!$Z$5:$Z$72)+SUMIF('PO F'!$D$5:$D$72,CLUBS!$B18,'PO F'!$Z$5:$Z$72)+SUMIF('PO H'!$D$5:$D$72,CLUBS!$B18,'PO H'!$Z$5:$Z$72)+SUMIF('PU F'!$D$5:$D$72,CLUBS!$B18,'PU F'!$Z$5:$Z$72)+SUMIF('PU H'!$D$5:$D$72,CLUBS!$B18,'PU H'!$Z$5:$Z$72)+SUMIF('BE F'!$D$5:$D$72,CLUBS!$B18,'BE F'!$Z$5:$Z$72)+SUMIF('BE H'!$D$5:$D$72,CLUBS!$B18,'BE H'!$Z$5:$Z$72)+SUMIF('MI F'!$D$5:$D$72,CLUBS!$B18,'MI F'!$Z$5:$Z$72)+SUMIF('MI H'!$D$5:$D$72,CLUBS!$B18,'MI H'!$Z$5:$Z$72)+SUMIF('CA F'!$D$5:$D$72,CLUBS!$B18,'CA F'!$Z$5:$Z$72)+SUMIF('CA H'!$D$5:$D$72,CLUBS!$B18,'CA H'!$Z$5:$Z$72)+SUMIF('JU F'!$D$5:$D$72,CLUBS!$B18,'JU F'!$Z$5:$Z$72)+SUMIF('JU H'!$D$5:$D$72,CLUBS!$B18,'JU H'!$Z$5:$Z$72)</f>
        <v>0</v>
      </c>
      <c r="Y2" s="26">
        <f>COUNTIFS('MP F'!$D$5:$D$72,CLUBS!$B18,'MP F'!$AA$5:$AA$72,"&gt;0")+COUNTIFS('MP H'!$D$5:$D$72,CLUBS!$B18,'MP H'!$AA$5:$AA$72,"&gt;0")+COUNTIFS('PO F'!$D$5:$D$72,CLUBS!$B18,'PO F'!$AA$5:$AA$72,"&gt;0")+COUNTIFS('PO H'!$D$5:$D$72,CLUBS!$B18,'PO H'!$AA$5:$AA$72,"&gt;0")+COUNTIFS('PU F'!$D$5:$D$72,CLUBS!$B18,'PU F'!$AA$5:$AA$72,"&gt;0")+COUNTIFS('PU H'!$D$5:$D$72,CLUBS!$B18,'PU H'!$AA$5:$AA$72,"&gt;0")+COUNTIFS('BE F'!$D$5:$D$72,CLUBS!$B18,'BE F'!$AA$5:$AA$72,"&gt;0")+COUNTIFS('BE H'!$D$5:$D$72,CLUBS!$B18,'BE H'!$AA$5:$AA$72,"&gt;0")+COUNTIFS('MI F'!$D$5:$D$72,CLUBS!$B18,'MI F'!$AA$5:$AA$72,"&gt;0")+COUNTIFS('MI H'!$D$5:$D$72,CLUBS!$B18,'MI H'!$AA$5:$AA$72,"&gt;0")+COUNTIFS('CA F'!$D$5:$D$72,CLUBS!$B18,'CA F'!$AA$5:$AA$72,"&gt;0")+COUNTIFS('CA H'!$D$5:$D$72,CLUBS!$B18,'CA H'!$AA$5:$AA$72,"&gt;0")+COUNTIFS('JU F'!$D$5:$D$72,CLUBS!$B18,'JU F'!$AA$5:$AA$72,"&gt;0")+COUNTIFS('JU H'!$D$5:$D$72,CLUBS!$B18,'JU H'!$AA$5:$AA$72,"&gt;0")</f>
        <v>0</v>
      </c>
      <c r="Z2" s="26">
        <f>SUMIF('MP F'!$D$5:$D$72,CLUBS!$B18,'MP F'!$AB$5:$AB$72)+SUMIF('MP H'!$D$5:$D$72,CLUBS!$B18,'MP H'!$AB$5:$AB$72)+SUMIF('PO F'!$D$5:$D$72,CLUBS!$B18,'PO F'!$AB$5:$AB$72)+SUMIF('PO H'!$D$5:$D$72,CLUBS!$B18,'PO H'!$AB$5:$AB$72)+SUMIF('PU F'!$D$5:$D$72,CLUBS!$B18,'PU F'!$AB$5:$AB$72)+SUMIF('PU H'!$D$5:$D$72,CLUBS!$B18,'PU H'!$AB$5:$AB$72)+SUMIF('BE F'!$D$5:$D$72,CLUBS!$B18,'BE F'!$AB$5:$AB$72)+SUMIF('BE H'!$D$5:$D$72,CLUBS!$B18,'BE H'!$AB$5:$AB$72)+SUMIF('MI F'!$D$5:$D$72,CLUBS!$B18,'MI F'!$AB$5:$AB$72)+SUMIF('MI H'!$D$5:$D$72,CLUBS!$B18,'MI H'!$AB$5:$AB$72)+SUMIF('CA F'!$D$5:$D$72,CLUBS!$B18,'CA F'!$AB$5:$AB$72)+SUMIF('CA H'!$D$5:$D$72,CLUBS!$B18,'CA H'!$AB$5:$AB$72)+SUMIF('JU F'!$D$5:$D$72,CLUBS!$B18,'JU F'!$AB$5:$AB$72)+SUMIF('JU H'!$D$5:$D$72,CLUBS!$B18,'JU H'!$AB$5:$AB$72)</f>
        <v>0</v>
      </c>
      <c r="AA2" s="26">
        <f>COUNTIFS('MP F'!$D$5:$D$72,CLUBS!$B18,'MP F'!$AC$5:$AC$72,"&gt;0")+COUNTIFS('MP H'!$D$5:$D$72,CLUBS!$B18,'MP H'!$AC$5:$AC$72,"&gt;0")+COUNTIFS('PO F'!$D$5:$D$72,CLUBS!$B18,'PO F'!$AC$5:$AC$72,"&gt;0")+COUNTIFS('PO H'!$D$5:$D$72,CLUBS!$B18,'PO H'!$AC$5:$AC$72,"&gt;0")+COUNTIFS('PU F'!$D$5:$D$72,CLUBS!$B18,'PU F'!$AC$5:$AC$72,"&gt;0")+COUNTIFS('PU H'!$D$5:$D$72,CLUBS!$B18,'PU H'!$AC$5:$AC$72,"&gt;0")+COUNTIFS('BE F'!$D$5:$D$72,CLUBS!$B18,'BE F'!$AC$5:$AC$72,"&gt;0")+COUNTIFS('BE H'!$D$5:$D$72,CLUBS!$B18,'BE H'!$AC$5:$AC$72,"&gt;0")+COUNTIFS('MI F'!$D$5:$D$72,CLUBS!$B18,'MI F'!$AC$5:$AC$72,"&gt;0")+COUNTIFS('MI H'!$D$5:$D$72,CLUBS!$B18,'MI H'!$AC$5:$AC$72,"&gt;0")+COUNTIFS('CA F'!$D$5:$D$72,CLUBS!$B18,'CA F'!$AC$5:$AC$72,"&gt;0")+COUNTIFS('CA H'!$D$5:$D$72,CLUBS!$B18,'CA H'!$AC$5:$AC$72,"&gt;0")+COUNTIFS('JU F'!$D$5:$D$72,CLUBS!$B18,'JU F'!$AC$5:$AC$72,"&gt;0")+COUNTIFS('JU H'!$D$5:$D$72,CLUBS!$B18,'JU H'!$AC$5:$AC$72,"&gt;0")</f>
        <v>0</v>
      </c>
      <c r="AB2" s="26">
        <f>SUMIF('MP F'!$D$5:$D$72,CLUBS!$B18,'MP F'!$AD$5:$AD$72)+SUMIF('MP H'!$D$5:$D$72,CLUBS!$B18,'MP H'!$AD$5:$AD$72)+SUMIF('PO F'!$D$5:$D$72,CLUBS!$B18,'PO F'!$AD$5:$AD$72)+SUMIF('PO H'!$D$5:$D$72,CLUBS!$B18,'PO H'!$AD$5:$AD$72)+SUMIF('PU F'!$D$5:$D$72,CLUBS!$B18,'PU F'!$AD$5:$AD$72)+SUMIF('PU H'!$D$5:$D$72,CLUBS!$B18,'PU H'!$AD$5:$AD$72)+SUMIF('BE F'!$D$5:$D$72,CLUBS!$B18,'BE F'!$AD$5:$AD$72)+SUMIF('BE H'!$D$5:$D$72,CLUBS!$B18,'BE H'!$AD$5:$AD$72)+SUMIF('MI F'!$D$5:$D$72,CLUBS!$B18,'MI F'!$AD$5:$AD$72)+SUMIF('MI H'!$D$5:$D$72,CLUBS!$B18,'MI H'!$AD$5:$AD$72)+SUMIF('CA F'!$D$5:$D$72,CLUBS!$B18,'CA F'!$AD$5:$AD$72)+SUMIF('CA H'!$D$5:$D$72,CLUBS!$B18,'CA H'!$AD$5:$AD$72)+SUMIF('JU F'!$D$5:$D$72,CLUBS!$B18,'JU F'!$AD$5:$AD$72)+SUMIF('JU H'!$D$5:$D$72,CLUBS!$B18,'JU H'!$AD$5:$AD$72)</f>
        <v>0</v>
      </c>
      <c r="AC2" s="26">
        <f>COUNTIFS('MP F'!$D$5:$D$72,CLUBS!$B18,'MP F'!$AE$5:$AE$72,"&gt;0")+COUNTIFS('MP H'!$D$5:$D$72,CLUBS!$B18,'MP H'!$AE$5:$AE$72,"&gt;0")+COUNTIFS('PO F'!$D$5:$D$72,CLUBS!$B18,'PO F'!$AE$5:$AE$72,"&gt;0")+COUNTIFS('PO H'!$D$5:$D$72,CLUBS!$B18,'PO H'!$AE$5:$AE$72,"&gt;0")+COUNTIFS('PU F'!$D$5:$D$72,CLUBS!$B18,'PU F'!$AE$5:$AE$72,"&gt;0")+COUNTIFS('PU H'!$D$5:$D$72,CLUBS!$B18,'PU H'!$AE$5:$AE$72,"&gt;0")+COUNTIFS('BE F'!$D$5:$D$72,CLUBS!$B18,'BE F'!$AE$5:$AE$72,"&gt;0")+COUNTIFS('BE H'!$D$5:$D$72,CLUBS!$B18,'BE H'!$AE$5:$AE$72,"&gt;0")+COUNTIFS('MI F'!$D$5:$D$72,CLUBS!$B18,'MI F'!$AE$5:$AE$72,"&gt;0")+COUNTIFS('MI H'!$D$5:$D$72,CLUBS!$B18,'MI H'!$AE$5:$AE$72,"&gt;0")+COUNTIFS('CA F'!$D$5:$D$72,CLUBS!$B18,'CA F'!$AE$5:$AE$72,"&gt;0")+COUNTIFS('CA H'!$D$5:$D$72,CLUBS!$B18,'CA H'!$AE$5:$AE$72,"&gt;0")+COUNTIFS('JU F'!$D$5:$D$72,CLUBS!$B18,'JU F'!$AE$5:$AE$72,"&gt;0")+COUNTIFS('JU H'!$D$5:$D$72,CLUBS!$B18,'JU H'!$AE$5:$AE$72,"&gt;0")</f>
        <v>0</v>
      </c>
      <c r="AD2" s="26">
        <f>SUMIF('MP F'!$D$5:$D$72,CLUBS!$B18,'MP F'!$AF$5:$AF$72)+SUMIF('MP H'!$D$5:$D$72,CLUBS!$B18,'MP H'!$AF$5:$AF$72)+SUMIF('PO F'!$D$5:$D$72,CLUBS!$B18,'PO F'!$AF$5:$AF$72)+SUMIF('PO H'!$D$5:$D$72,CLUBS!$B18,'PO H'!$AF$5:$AF$72)+SUMIF('PU F'!$D$5:$D$72,CLUBS!$B18,'PU F'!$AF$5:$AF$72)+SUMIF('PU H'!$D$5:$D$72,CLUBS!$B18,'PU H'!$AF$5:$AF$72)+SUMIF('BE F'!$D$5:$D$72,CLUBS!$B18,'BE F'!$AF$5:$AF$72)+SUMIF('BE H'!$D$5:$D$72,CLUBS!$B18,'BE H'!$AF$5:$AF$72)+SUMIF('MI F'!$D$5:$D$72,CLUBS!$B18,'MI F'!$AF$5:$AF$72)+SUMIF('MI H'!$D$5:$D$72,CLUBS!$B18,'MI H'!$AF$5:$AF$72)+SUMIF('CA F'!$D$5:$D$72,CLUBS!$B18,'CA F'!$AF$5:$AF$72)+SUMIF('CA H'!$D$5:$D$72,CLUBS!$B18,'CA H'!$AF$5:$AF$72)+SUMIF('JU F'!$D$5:$D$72,CLUBS!$B18,'JU F'!$AF$5:$AF$72)+SUMIF('JU H'!$D$5:$D$72,CLUBS!$B18,'JU H'!$AF$5:$AF$72)</f>
        <v>0</v>
      </c>
      <c r="AE2" s="26">
        <f>COUNTIFS('MP F'!$D$5:$D$72,CLUBS!$B18,'MP F'!$AG$5:$AG$72,"&gt;0")+COUNTIFS('MP H'!$D$5:$D$72,CLUBS!$B18,'MP H'!$AG$5:$AG$72,"&gt;0")+COUNTIFS('PO F'!$D$5:$D$72,CLUBS!$B18,'PO F'!$AG$5:$AG$72,"&gt;0")+COUNTIFS('PO H'!$D$5:$D$72,CLUBS!$B18,'PO H'!$AG$5:$AG$72,"&gt;0")+COUNTIFS('PU F'!$D$5:$D$72,CLUBS!$B18,'PU F'!$AG$5:$AG$72,"&gt;0")+COUNTIFS('PU H'!$D$5:$D$72,CLUBS!$B18,'PU H'!$AG$5:$AG$72,"&gt;0")+COUNTIFS('BE F'!$D$5:$D$72,CLUBS!$B18,'BE F'!$AG$5:$AG$72,"&gt;0")+COUNTIFS('BE H'!$D$5:$D$72,CLUBS!$B18,'BE H'!$AG$5:$AG$72,"&gt;0")+COUNTIFS('MI F'!$D$5:$D$72,CLUBS!$B18,'MI F'!$AG$5:$AG$72,"&gt;0")+COUNTIFS('MI H'!$D$5:$D$72,CLUBS!$B18,'MI H'!$AG$5:$AG$72,"&gt;0")+COUNTIFS('CA F'!$D$5:$D$72,CLUBS!$B18,'CA F'!$AG$5:$AG$72,"&gt;0")+COUNTIFS('CA H'!$D$5:$D$72,CLUBS!$B18,'CA H'!$AG$5:$AG$72,"&gt;0")+COUNTIFS('JU F'!$D$5:$D$72,CLUBS!$B18,'JU F'!$AG$5:$AG$72,"&gt;0")+COUNTIFS('JU H'!$D$5:$D$72,CLUBS!$B18,'JU H'!$AG$5:$AG$72,"&gt;0")</f>
        <v>0</v>
      </c>
      <c r="AF2" s="26">
        <f>SUMIF('MP F'!$D$5:$D$72,CLUBS!$B18,'MP F'!$AH$5:$AH$72)+SUMIF('MP H'!$D$5:$D$72,CLUBS!$B18,'MP H'!$AH$5:$AH$72)+SUMIF('PO F'!$D$5:$D$72,CLUBS!$B18,'PO F'!$AH$5:$AH$72)+SUMIF('PO H'!$D$5:$D$72,CLUBS!$B18,'PO H'!$AH$5:$AH$72)+SUMIF('PU F'!$D$5:$D$72,CLUBS!$B18,'PU F'!$AH$5:$AH$72)+SUMIF('PU H'!$D$5:$D$72,CLUBS!$B18,'PU H'!$AH$5:$AH$72)+SUMIF('BE F'!$D$5:$D$72,CLUBS!$B18,'BE F'!$AH$5:$AH$72)+SUMIF('BE H'!$D$5:$D$72,CLUBS!$B18,'BE H'!$AH$5:$AH$72)+SUMIF('MI F'!$D$5:$D$72,CLUBS!$B18,'MI F'!$AH$5:$AH$72)+SUMIF('MI H'!$D$5:$D$72,CLUBS!$B18,'MI H'!$AH$5:$AH$72)+SUMIF('CA F'!$D$5:$D$72,CLUBS!$B18,'CA F'!$AH$5:$AH$72)+SUMIF('CA H'!$D$5:$D$72,CLUBS!$B18,'CA H'!$AH$5:$AH$72)+SUMIF('JU F'!$D$5:$D$72,CLUBS!$B18,'JU F'!$AH$5:$AH$72)+SUMIF('JU H'!$D$5:$D$72,CLUBS!$B18,'JU H'!$AH$5:$AH$72)</f>
        <v>0</v>
      </c>
      <c r="AG2" s="16">
        <f t="shared" ref="AG2:AG38" si="1">C2+E2+G2+I2+K2+M2+O2+Q2+S2+U2+W2+Y2+AA2+AC2+AE2</f>
        <v>0</v>
      </c>
      <c r="AH2" s="28">
        <f t="shared" ref="AH2:AH38" si="2">SUM(L2,J2,H2,F2,D2,N2,P2,R2,T2,V2,X2,Z2,AB2,AD2,AF2)</f>
        <v>0</v>
      </c>
      <c r="AI2" s="29">
        <f t="shared" ref="AI2:AI39" si="3">IF(AG2=0,0,PRODUCT(AH2,1/AG2))</f>
        <v>0</v>
      </c>
      <c r="AJ2" s="14">
        <f>COUNTIF('Licenciés Jeunes 2023'!F:F,CLUBS!B18)</f>
        <v>0</v>
      </c>
      <c r="AK2" s="27">
        <f t="shared" ref="AK2:AK38" si="4">IF(AJ2=0,0,AH2/AJ2)</f>
        <v>0</v>
      </c>
    </row>
    <row r="3" spans="1:37" ht="13.5">
      <c r="A3" s="34">
        <f t="shared" si="0"/>
        <v>15</v>
      </c>
      <c r="B3" s="64" t="s">
        <v>19</v>
      </c>
      <c r="C3" s="14">
        <f>COUNTIFS('MP F'!$D$5:$D$72,CLUBS!$B22,'MP F'!$E$5:$E$72,"&gt;0")+COUNTIFS('MP H'!$D$5:$D$72,CLUBS!$B22,'MP H'!$E$5:$E$72,"&gt;0")+COUNTIFS('PO F'!$D$5:$D$72,CLUBS!$B22,'PO F'!$E$5:$E$72,"&gt;0")+COUNTIFS('PO H'!$D$5:$D$72,CLUBS!$B22,'PO H'!$E$5:$E$72,"&gt;0")+COUNTIFS('PU F'!$D$5:$D$72,CLUBS!$B22,'PU F'!$E$5:$E$72,"&gt;0")+COUNTIFS('PU H'!$D$5:$D$72,CLUBS!$B22,'PU H'!$E$5:$E$72,"&gt;0")+COUNTIFS('BE F'!$D$5:$D$72,CLUBS!$B22,'BE F'!$E$5:$E$72,"&gt;0")+COUNTIFS('BE H'!$D$5:$D$72,CLUBS!$B22,'BE H'!$E$5:$E$72,"&gt;0")+COUNTIFS('MI F'!$D$5:$D$72,CLUBS!$B22,'MI F'!$E$5:$E$72,"&gt;0")+COUNTIFS('MI H'!$D$5:$D$72,CLUBS!$B22,'MI H'!$E$5:$E$72,"&gt;0")+COUNTIFS('CA F'!$D$5:$D$72,CLUBS!$B22,'CA F'!$E$5:$E$72,"&gt;0")+COUNTIFS('CA H'!$D$5:$D$72,CLUBS!$B22,'CA H'!$E$5:$E$72,"&gt;0")+COUNTIFS('JU F'!$D$5:$D$72,CLUBS!$B22,'JU F'!$E$5:$E$72,"&gt;0")+COUNTIFS('JU H'!$D$5:$D$72,CLUBS!$B22,'JU H'!$E$5:$E$72,"&gt;0")</f>
        <v>0</v>
      </c>
      <c r="D3" s="27">
        <f>SUMIF('MP F'!$D$5:$D$72,CLUBS!$B22,'MP F'!$F$5:$F$72)+SUMIF('MP H'!$D$5:$D$72,CLUBS!$B22,'MP H'!$F$5:$F$72)+SUMIF('PO F'!$D$5:$D$72,CLUBS!$B22,'PO F'!$F$5:$F$72)+SUMIF('PO H'!$D$5:$D$72,CLUBS!$B22,'PO H'!$F$5:$F$72)+SUMIF('PU F'!$D$5:$D$72,CLUBS!$B22,'PU F'!$F$5:$F$72)+SUMIF('PU H'!$D$5:$D$72,CLUBS!$B22,'PU H'!$F$5:$F$72)+SUMIF('BE F'!$D$5:$D$72,CLUBS!$B22,'BE F'!$F$5:$F$72)+SUMIF('BE H'!$D$5:$D$72,CLUBS!$B22,'BE H'!$F$5:$F$72)+SUMIF('MI F'!$D$5:$D$72,CLUBS!$B22,'MI F'!$F$5:$F$72)+SUMIF('MI H'!$D$5:$D$72,CLUBS!$B22,'MI H'!$F$5:$F$72)+SUMIF('CA F'!$D$5:$D$72,CLUBS!$B22,'CA F'!$F$5:$F$72)+SUMIF('CA H'!$D$5:$D$72,CLUBS!$B22,'CA H'!$F$5:$F$72)+SUMIF('JU F'!$D$5:$D$72,CLUBS!$B22,'JU F'!$F$5:$F$72)+SUMIF('JU H'!$D$5:$D$72,CLUBS!$B22,'JU H'!$F$5:$F$72)</f>
        <v>0</v>
      </c>
      <c r="E3" s="38">
        <f>COUNTIFS('MP F'!$D$5:$D$72,CLUBS!$B22,'MP F'!$G$5:$G$72,"&gt;0")+COUNTIFS('MP H'!$D$5:$D$72,CLUBS!$B22,'MP H'!$G$5:$G$72,"&gt;0")+COUNTIFS('PO F'!$D$5:$D$72,CLUBS!$B22,'PO F'!$G$5:$G$72,"&gt;0")+COUNTIFS('PO H'!$D$5:$D$72,CLUBS!$B22,'PO H'!$G$5:$G$72,"&gt;0")+COUNTIFS('PU F'!$D$5:$D$72,CLUBS!$B22,'PU F'!$G$5:$G$72,"&gt;0")+COUNTIFS('PU H'!$D$5:$D$72,CLUBS!$B22,'PU H'!$G$5:$G$72,"&gt;0")+COUNTIFS('BE F'!$D$5:$D$72,CLUBS!$B22,'BE F'!$G$5:$G$72,"&gt;0")+COUNTIFS('BE H'!$D$5:$D$72,CLUBS!$B22,'BE H'!$G$5:$G$72,"&gt;0")+COUNTIFS('MI F'!$D$5:$D$72,CLUBS!$B22,'MI F'!$G$5:$G$72,"&gt;0")+COUNTIFS('MI H'!$D$5:$D$72,CLUBS!$B22,'MI H'!$G$5:$G$72,"&gt;0")+COUNTIFS('CA F'!$D$5:$D$72,CLUBS!$B22,'CA F'!$G$5:$G$72,"&gt;0")+COUNTIFS('CA H'!$D$5:$D$72,CLUBS!$B22,'CA H'!$G$5:$G$72,"&gt;0")+COUNTIFS('JU F'!$D$5:$D$72,CLUBS!$B22,'JU F'!$G$5:$G$72,"&gt;0")+COUNTIFS('JU H'!$D$5:$D$72,CLUBS!$B22,'JU H'!$G$5:$G$72,"&gt;0")</f>
        <v>0</v>
      </c>
      <c r="F3" s="57">
        <f>SUMIF('MP F'!$D$5:$D$72,CLUBS!$B22,'MP F'!$H$5:$H$72)+SUMIF('MP H'!$D$5:$D$72,CLUBS!$B22,'MP H'!$H$5:$H$72)+SUMIF('PO F'!$D$5:$D$72,CLUBS!$B22,'PO F'!$H$5:$H$72)+SUMIF('PO H'!$D$5:$D$72,CLUBS!$B22,'PO H'!$H$5:$H$72)+SUMIF('PU F'!$D$5:$D$72,CLUBS!$B22,'PU F'!$H$5:$H$72)+SUMIF('PU H'!$D$5:$D$72,CLUBS!$B22,'PU H'!$H$5:$H$72)+SUMIF('BE F'!$D$5:$D$72,CLUBS!$B22,'BE F'!$H$5:$H$72)+SUMIF('BE H'!$D$5:$D$72,CLUBS!$B22,'BE H'!$H$5:$H$72)+SUMIF('MI F'!$D$5:$D$72,CLUBS!$B22,'MI F'!$H$5:$H$72)+SUMIF('MI H'!$D$5:$D$72,CLUBS!$B22,'MI H'!$H$5:$H$72)+SUMIF('CA F'!$D$5:$D$72,CLUBS!$B22,'CA F'!$H$5:$H$72)+SUMIF('CA H'!$D$5:$D$72,CLUBS!$B22,'CA H'!$H$5:$H$72)+SUMIF('JU F'!$D$5:$D$72,CLUBS!$B22,'JU F'!$H$5:$H$72)+SUMIF('JU H'!$D$5:$D$72,CLUBS!$B22,'JU H'!$H$5:$H$72)</f>
        <v>0</v>
      </c>
      <c r="G3" s="14">
        <f>COUNTIFS('MP F'!$D$5:$D$72,CLUBS!$B22,'MP F'!$I$5:$I$72,"&gt;0")+COUNTIFS('MP H'!$D$5:$D$72,CLUBS!$B22,'MP H'!$I$5:$I$72,"&gt;0")+COUNTIFS('PO F'!$D$5:$D$72,CLUBS!$B22,'PO F'!$I$5:$I$72,"&gt;0")+COUNTIFS('PO H'!$D$5:$D$72,CLUBS!$B22,'PO H'!$I$5:$I$72,"&gt;0")+COUNTIFS('PU F'!$D$5:$D$72,CLUBS!$B22,'PU F'!$I$5:$I$72,"&gt;0")+COUNTIFS('PU H'!$D$5:$D$72,CLUBS!$B22,'PU H'!$I$5:$I$72,"&gt;0")+COUNTIFS('BE F'!$D$5:$D$72,CLUBS!$B22,'BE F'!$I$5:$I$72,"&gt;0")+COUNTIFS('BE H'!$D$5:$D$72,CLUBS!$B22,'BE H'!$I$5:$I$72,"&gt;0")+COUNTIFS('MI F'!$D$5:$D$72,CLUBS!$B22,'MI F'!$I$5:$I$72,"&gt;0")+COUNTIFS('MI H'!$D$5:$D$72,CLUBS!$B22,'MI H'!$I$5:$I$72,"&gt;0")+COUNTIFS('CA F'!$D$5:$D$72,CLUBS!$B22,'CA F'!$I$5:$I$72,"&gt;0")+COUNTIFS('CA H'!$D$5:$D$72,CLUBS!$B22,'CA H'!$I$5:$I$72,"&gt;0")+COUNTIFS('JU F'!$D$5:$D$72,CLUBS!$B22,'JU F'!$I$5:$I$72,"&gt;0")+COUNTIFS('JU H'!$D$5:$D$72,CLUBS!$B22,'JU H'!$I$5:$I$72,"&gt;0")</f>
        <v>0</v>
      </c>
      <c r="H3" s="26">
        <f>SUMIF('MP F'!$D$5:$D$72,CLUBS!$B22,'MP F'!$J$5:$J$72)+SUMIF('MP H'!$D$5:$D$72,CLUBS!$B22,'MP H'!$J$5:$J$72)+SUMIF('PO F'!$D$5:$D$72,CLUBS!$B22,'PO F'!$J$5:$J$72)+SUMIF('PO H'!$D$5:$D$72,CLUBS!$B22,'PO H'!$J$5:$J$72)+SUMIF('PU F'!$D$5:$D$72,CLUBS!$B22,'PU F'!$J$5:$J$72)+SUMIF('PU H'!$D$5:$D$72,CLUBS!$B22,'PU H'!$J$5:$J$72)+SUMIF('BE F'!$D$5:$D$72,CLUBS!$B22,'BE F'!$J$5:$J$72)+SUMIF('BE H'!$D$5:$D$72,CLUBS!$B22,'BE H'!$J$5:$J$72)+SUMIF('MI F'!$D$5:$D$72,CLUBS!$B22,'MI F'!$J$5:$J$72)+SUMIF('MI H'!$D$5:$D$72,CLUBS!$B22,'MI H'!$J$5:$J$72)+SUMIF('CA F'!$D$5:$D$72,CLUBS!$B22,'CA F'!$J$5:$J$72)+SUMIF('CA H'!$D$5:$D$72,CLUBS!$B22,'CA H'!$J$5:$J$72)+SUMIF('JU F'!$D$5:$D$72,CLUBS!$B22,'JU F'!$J$5:$J$72)+SUMIF('JU H'!$D$5:$D$72,CLUBS!$B22,'JU H'!$J$5:$J$72)</f>
        <v>0</v>
      </c>
      <c r="I3" s="38">
        <f>COUNTIFS('MP F'!$D$5:$D$72,CLUBS!$B22,'MP F'!$K$5:$K$72,"&gt;0")+COUNTIFS('MP H'!$D$5:$D$72,CLUBS!$B22,'MP H'!$K$5:$K$72,"&gt;0")+COUNTIFS('PO F'!$D$5:$D$72,CLUBS!$B22,'PO F'!$K$5:$K$72,"&gt;0")+COUNTIFS('PO H'!$D$5:$D$72,CLUBS!$B22,'PO H'!$K$5:$K$72,"&gt;0")+COUNTIFS('PU F'!$D$5:$D$72,CLUBS!$B22,'PU F'!$K$5:$K$72,"&gt;0")+COUNTIFS('PU H'!$D$5:$D$72,CLUBS!$B22,'PU H'!$K$5:$K$72,"&gt;0")+COUNTIFS('BE F'!$D$5:$D$72,CLUBS!$B22,'BE F'!$K$5:$K$72,"&gt;0")+COUNTIFS('BE H'!$D$5:$D$72,CLUBS!$B22,'BE H'!$K$5:$K$72,"&gt;0")+COUNTIFS('MI F'!$D$5:$D$72,CLUBS!$B22,'MI F'!$K$5:$K$72,"&gt;0")+COUNTIFS('MI H'!$D$5:$D$72,CLUBS!$B22,'MI H'!$K$5:$K$72,"&gt;0")+COUNTIFS('CA F'!$D$5:$D$72,CLUBS!$B22,'CA F'!$K$5:$K$72,"&gt;0")+COUNTIFS('CA H'!$D$5:$D$72,CLUBS!$B22,'CA H'!$K$5:$K$72,"&gt;0")+COUNTIFS('JU F'!$D$5:$D$72,CLUBS!$B22,'JU F'!$K$5:$K$72,"&gt;0")+COUNTIFS('JU H'!$D$5:$D$72,CLUBS!$B22,'JU H'!$K$5:$K$72,"&gt;0")</f>
        <v>0</v>
      </c>
      <c r="J3" s="38">
        <f>SUMIF('MP F'!$D$5:$D$72,CLUBS!$B22,'MP F'!$L$5:$L$72)+SUMIF('MP H'!$D$5:$D$72,CLUBS!$B22,'MP H'!$L$5:$L$72)+SUMIF('PO F'!$D$5:$D$72,CLUBS!$B22,'PO F'!$L$5:$L$72)+SUMIF('PO H'!$D$5:$D$72,CLUBS!$B22,'PO H'!$L$5:$L$72)+SUMIF('PU F'!$D$5:$D$72,CLUBS!$B22,'PU F'!$L$5:$L$72)+SUMIF('PU H'!$D$5:$D$72,CLUBS!$B22,'PU H'!$L$5:$L$72)+SUMIF('BE F'!$D$5:$D$72,CLUBS!$B22,'BE F'!$L$5:$L$72)+SUMIF('BE H'!$D$5:$D$72,CLUBS!$B22,'BE H'!$L$5:$L$72)+SUMIF('MI F'!$D$5:$D$72,CLUBS!$B22,'MI F'!$L$5:$L$72)+SUMIF('MI H'!$D$5:$D$72,CLUBS!$B22,'MI H'!$L$5:$L$72)+SUMIF('CA F'!$D$5:$D$72,CLUBS!$B22,'CA F'!$L$5:$L$72)+SUMIF('CA H'!$D$5:$D$72,CLUBS!$B22,'CA H'!$L$5:$L$72)+SUMIF('JU F'!$D$5:$D$72,CLUBS!$B22,'JU F'!$L$5:$L$72)+SUMIF('JU H'!$D$5:$D$72,CLUBS!$B22,'JU H'!$L$5:$L$72)</f>
        <v>0</v>
      </c>
      <c r="K3" s="26">
        <f>COUNTIFS('MP F'!$D$5:$D$72,CLUBS!$B22,'MP F'!$M$5:$M$72,"&gt;0")+COUNTIFS('MP H'!$D$5:$D$72,CLUBS!$B22,'MP H'!$M$5:$M$72,"&gt;0")+COUNTIFS('PO F'!$D$5:$D$72,CLUBS!$B22,'PO F'!$M$5:$M$72,"&gt;0")+COUNTIFS('PO H'!$D$5:$D$72,CLUBS!$B22,'PO H'!$M$5:$M$72,"&gt;0")+COUNTIFS('PU F'!$D$5:$D$72,CLUBS!$B22,'PU F'!$M$5:$M$72,"&gt;0")+COUNTIFS('PU H'!$D$5:$D$72,CLUBS!$B22,'PU H'!$M$5:$M$72,"&gt;0")+COUNTIFS('BE F'!$D$5:$D$72,CLUBS!$B22,'BE F'!$M$5:$M$72,"&gt;0")+COUNTIFS('BE H'!$D$5:$D$72,CLUBS!$B22,'BE H'!$M$5:$M$72,"&gt;0")+COUNTIFS('MI F'!$D$5:$D$72,CLUBS!$B22,'MI F'!$M$5:$M$72,"&gt;0")+COUNTIFS('MI H'!$D$5:$D$72,CLUBS!$B22,'MI H'!$M$5:$M$72,"&gt;0")+COUNTIFS('CA F'!$D$5:$D$72,CLUBS!$B22,'CA F'!$M$5:$M$72,"&gt;0")+COUNTIFS('CA H'!$D$5:$D$72,CLUBS!$B22,'CA H'!$M$5:$M$72,"&gt;0")+COUNTIFS('JU F'!$D$5:$D$72,CLUBS!$B22,'JU F'!$M$5:$M$72,"&gt;0")+COUNTIFS('JU H'!$D$5:$D$72,CLUBS!$B22,'JU H'!$M$5:$M$72,"&gt;0")</f>
        <v>0</v>
      </c>
      <c r="L3" s="26">
        <f>SUMIF('MP F'!$D$5:$D$72,CLUBS!$B22,'MP F'!$N$5:$N$72)+SUMIF('MP H'!$D$5:$D$72,CLUBS!$B22,'MP H'!$N$5:$N$72)+SUMIF('PO F'!$D$5:$D$72,CLUBS!$B22,'PO F'!$N$5:$N$72)+SUMIF('PO H'!$D$5:$D$72,CLUBS!$B22,'PO H'!$N$5:$N$72)+SUMIF('PU F'!$D$5:$D$72,CLUBS!$B22,'PU F'!$N$5:$N$72)+SUMIF('PU H'!$D$5:$D$72,CLUBS!$B22,'PU H'!$N$5:$N$72)+SUMIF('BE F'!$D$5:$D$72,CLUBS!$B22,'BE F'!$N$5:$N$72)+SUMIF('BE H'!$D$5:$D$72,CLUBS!$B22,'BE H'!$N$5:$N$72)+SUMIF('MI F'!$D$5:$D$72,CLUBS!$B22,'MI F'!$N$5:$N$72)+SUMIF('MI H'!$D$5:$D$72,CLUBS!$B22,'MI H'!$N$5:$N$72)+SUMIF('CA F'!$D$5:$D$72,CLUBS!$B22,'CA F'!$N$5:$N$72)+SUMIF('CA H'!$D$5:$D$72,CLUBS!$B22,'CA H'!$N$5:$N$72)+SUMIF('JU F'!$D$5:$D$72,CLUBS!$B22,'JU F'!$N$5:$N$72)+SUMIF('JU H'!$D$5:$D$72,CLUBS!$B22,'JU H'!$N$5:$N$72)</f>
        <v>0</v>
      </c>
      <c r="M3" s="26">
        <f>COUNTIFS('MP F'!$D$5:$D$72,CLUBS!$B22,'MP F'!$O$5:$O$72,"&gt;0")+COUNTIFS('MP H'!$D$5:$D$72,CLUBS!$B22,'MP H'!$O$5:$O$72,"&gt;0")+COUNTIFS('PO F'!$D$5:$D$72,CLUBS!$B22,'PO F'!$O$5:$O$72,"&gt;0")+COUNTIFS('PO H'!$D$5:$D$72,CLUBS!$B22,'PO H'!$O$5:$O$72,"&gt;0")+COUNTIFS('PU F'!$D$5:$D$72,CLUBS!$B22,'PU F'!$O$5:$O$72,"&gt;0")+COUNTIFS('PU H'!$D$5:$D$72,CLUBS!$B22,'PU H'!$O$5:$O$72,"&gt;0")+COUNTIFS('BE F'!$D$5:$D$72,CLUBS!$B22,'BE F'!$O$5:$O$72,"&gt;0")+COUNTIFS('BE H'!$D$5:$D$72,CLUBS!$B22,'BE H'!$O$5:$O$72,"&gt;0")+COUNTIFS('MI F'!$D$5:$D$72,CLUBS!$B22,'MI F'!$O$5:$O$72,"&gt;0")+COUNTIFS('MI H'!$D$5:$D$72,CLUBS!$B22,'MI H'!$O$5:$O$72,"&gt;0")+COUNTIFS('CA F'!$D$5:$D$72,CLUBS!$B22,'CA F'!$O$5:$O$72,"&gt;0")+COUNTIFS('CA H'!$D$5:$D$72,CLUBS!$B22,'CA H'!$O$5:$O$72,"&gt;0")+COUNTIFS('JU F'!$D$5:$D$72,CLUBS!$B22,'JU F'!$O$5:$O$72,"&gt;0")+COUNTIFS('JU H'!$D$5:$D$72,CLUBS!$B22,'JU H'!$O$5:$O$72,"&gt;0")</f>
        <v>0</v>
      </c>
      <c r="N3" s="26">
        <f>SUMIF('MP F'!$D$5:$D$72,CLUBS!$B22,'MP F'!$P$5:$P$72)+SUMIF('MP H'!$D$5:$D$72,CLUBS!$B22,'MP H'!$P$5:$P$72)+SUMIF('PO F'!$D$5:$D$72,CLUBS!$B22,'PO F'!$P$5:$P$72)+SUMIF('PO H'!$D$5:$D$72,CLUBS!$B22,'PO H'!$P$5:$P$72)+SUMIF('PU F'!$D$5:$D$72,CLUBS!$B22,'PU F'!$P$5:$P$72)+SUMIF('PU H'!$D$5:$D$72,CLUBS!$B22,'PU H'!$P$5:$P$72)+SUMIF('BE F'!$D$5:$D$72,CLUBS!$B22,'BE F'!$P$5:$P$72)+SUMIF('BE H'!$D$5:$D$72,CLUBS!$B22,'BE H'!$P$5:$P$72)+SUMIF('MI F'!$D$5:$D$72,CLUBS!$B22,'MI F'!$P$5:$P$72)+SUMIF('MI H'!$D$5:$D$72,CLUBS!$B22,'MI H'!$P$5:$P$72)+SUMIF('CA F'!$D$5:$D$72,CLUBS!$B22,'CA F'!$P$5:$P$72)+SUMIF('CA H'!$D$5:$D$72,CLUBS!$B22,'CA H'!$P$5:$P$72)+SUMIF('JU F'!$D$5:$D$72,CLUBS!$B22,'JU F'!$P$5:$P$72)+SUMIF('JU H'!$D$5:$D$72,CLUBS!$B22,'JU H'!$P$5:$P$72)</f>
        <v>0</v>
      </c>
      <c r="O3" s="26">
        <f>COUNTIFS('MP F'!$D$5:$D$72,CLUBS!$B22,'MP F'!$Q$5:$Q$72,"&gt;0")+COUNTIFS('MP H'!$D$5:$D$72,CLUBS!$B22,'MP H'!$Q$5:$Q$72,"&gt;0")+COUNTIFS('PO F'!$D$5:$D$72,CLUBS!$B22,'PO F'!$Q$5:$Q$72,"&gt;0")+COUNTIFS('PO H'!$D$5:$D$72,CLUBS!$B22,'PO H'!$Q$5:$Q$72,"&gt;0")+COUNTIFS('PU F'!$D$5:$D$72,CLUBS!$B22,'PU F'!$Q$5:$Q$72,"&gt;0")+COUNTIFS('PU H'!$D$5:$D$72,CLUBS!$B22,'PU H'!$Q$5:$Q$72,"&gt;0")+COUNTIFS('BE F'!$D$5:$D$72,CLUBS!$B22,'BE F'!$Q$5:$Q$72,"&gt;0")+COUNTIFS('BE H'!$D$5:$D$72,CLUBS!$B22,'BE H'!$Q$5:$Q$72,"&gt;0")+COUNTIFS('MI F'!$D$5:$D$72,CLUBS!$B22,'MI F'!$Q$5:$Q$72,"&gt;0")+COUNTIFS('MI H'!$D$5:$D$72,CLUBS!$B22,'MI H'!$Q$5:$Q$72,"&gt;0")+COUNTIFS('CA F'!$D$5:$D$72,CLUBS!$B22,'CA F'!$Q$5:$Q$72,"&gt;0")+COUNTIFS('CA H'!$D$5:$D$72,CLUBS!$B22,'CA H'!$Q$5:$Q$72,"&gt;0")+COUNTIFS('JU F'!$D$5:$D$72,CLUBS!$B22,'JU F'!$Q$5:$Q$72,"&gt;0")+COUNTIFS('JU H'!$D$5:$D$72,CLUBS!$B22,'JU H'!$Q$5:$Q$72,"&gt;0")</f>
        <v>0</v>
      </c>
      <c r="P3" s="26">
        <f>SUMIF('MP F'!$D$5:$D$72,CLUBS!$B22,'MP F'!$R$5:$R$72)+SUMIF('MP H'!$D$5:$D$72,CLUBS!$B22,'MP H'!$R$5:$R$72)+SUMIF('PO F'!$D$5:$D$72,CLUBS!$B22,'PO F'!$R$5:$R$72)+SUMIF('PO H'!$D$5:$D$72,CLUBS!$B22,'PO H'!$R$5:$R$72)+SUMIF('PU F'!$D$5:$D$72,CLUBS!$B22,'PU F'!$R$5:$R$72)+SUMIF('PU H'!$D$5:$D$72,CLUBS!$B22,'PU H'!$R$5:$R$72)+SUMIF('BE F'!$D$5:$D$72,CLUBS!$B22,'BE F'!$R$5:$R$72)+SUMIF('BE H'!$D$5:$D$72,CLUBS!$B22,'BE H'!$R$5:$R$72)+SUMIF('MI F'!$D$5:$D$72,CLUBS!$B22,'MI F'!$R$5:$R$72)+SUMIF('MI H'!$D$5:$D$72,CLUBS!$B22,'MI H'!$R$5:$R$72)+SUMIF('CA F'!$D$5:$D$72,CLUBS!$B22,'CA F'!$R$5:$R$72)+SUMIF('CA H'!$D$5:$D$72,CLUBS!$B22,'CA H'!$R$5:$R$72)+SUMIF('JU F'!$D$5:$D$72,CLUBS!$B22,'JU F'!$R$5:$R$72)+SUMIF('JU H'!$D$5:$D$72,CLUBS!$B22,'JU H'!$R$5:$R$72)</f>
        <v>0</v>
      </c>
      <c r="Q3" s="26">
        <f>COUNTIFS('MP F'!$D$5:$D$72,CLUBS!$B22,'MP F'!$S$5:$S$72,"&gt;0")+COUNTIFS('MP H'!$D$5:$D$72,CLUBS!$B22,'MP H'!$S$5:$S$72,"&gt;0")+COUNTIFS('PO F'!$D$5:$D$72,CLUBS!$B22,'PO F'!$S$5:$S$72,"&gt;0")+COUNTIFS('PO H'!$D$5:$D$72,CLUBS!$B22,'PO H'!$S$5:$S$72,"&gt;0")+COUNTIFS('PU F'!$D$5:$D$72,CLUBS!$B22,'PU F'!$S$5:$S$72,"&gt;0")+COUNTIFS('PU H'!$D$5:$D$72,CLUBS!$B22,'PU H'!$S$5:$S$72,"&gt;0")+COUNTIFS('BE F'!$D$5:$D$72,CLUBS!$B22,'BE F'!$S$5:$S$72,"&gt;0")+COUNTIFS('BE H'!$D$5:$D$72,CLUBS!$B22,'BE H'!$S$5:$S$72,"&gt;0")+COUNTIFS('MI F'!$D$5:$D$72,CLUBS!$B22,'MI F'!$S$5:$S$72,"&gt;0")+COUNTIFS('MI H'!$D$5:$D$72,CLUBS!$B22,'MI H'!$S$5:$S$72,"&gt;0")+COUNTIFS('CA F'!$D$5:$D$72,CLUBS!$B22,'CA F'!$S$5:$S$72,"&gt;0")+COUNTIFS('CA H'!$D$5:$D$72,CLUBS!$B22,'CA H'!$S$5:$S$72,"&gt;0")+COUNTIFS('JU F'!$D$5:$D$72,CLUBS!$B22,'JU F'!$S$5:$S$72,"&gt;0")+COUNTIFS('JU H'!$D$5:$D$72,CLUBS!$B22,'JU H'!$S$5:$S$72,"&gt;0")</f>
        <v>0</v>
      </c>
      <c r="R3" s="26">
        <f>SUMIF('MP F'!$D$5:$D$72,CLUBS!$B22,'MP F'!$T$5:$T$72)+SUMIF('MP H'!$D$5:$D$72,CLUBS!$B22,'MP H'!$T$5:$T$72)+SUMIF('PO F'!$D$5:$D$72,CLUBS!$B22,'PO F'!$T$5:$T$72)+SUMIF('PO H'!$D$5:$D$72,CLUBS!$B22,'PO H'!$T$5:$T$72)+SUMIF('PU F'!$D$5:$D$72,CLUBS!$B22,'PU F'!$T$5:$T$72)+SUMIF('PU H'!$D$5:$D$72,CLUBS!$B22,'PU H'!$T$5:$T$72)+SUMIF('BE F'!$D$5:$D$72,CLUBS!$B22,'BE F'!$T$5:$T$72)+SUMIF('BE H'!$D$5:$D$72,CLUBS!$B22,'BE H'!$T$5:$T$72)+SUMIF('MI F'!$D$5:$D$72,CLUBS!$B22,'MI F'!$T$5:$T$72)+SUMIF('MI H'!$D$5:$D$72,CLUBS!$B22,'MI H'!$T$5:$T$72)+SUMIF('CA F'!$D$5:$D$72,CLUBS!$B22,'CA F'!$T$5:$T$72)+SUMIF('CA H'!$D$5:$D$72,CLUBS!$B22,'CA H'!$T$5:$T$72)+SUMIF('JU F'!$D$5:$D$72,CLUBS!$B22,'JU F'!$T$5:$T$72)+SUMIF('JU H'!$D$5:$D$72,CLUBS!$B22,'JU H'!$T$5:$T$72)</f>
        <v>0</v>
      </c>
      <c r="S3" s="26">
        <f>COUNTIFS('MP F'!$D$5:$D$72,CLUBS!$B22,'MP F'!$U$5:$U$72,"&gt;0")+COUNTIFS('MP H'!$D$5:$D$72,CLUBS!$B22,'MP H'!$U$5:$U$72,"&gt;0")+COUNTIFS('PO F'!$D$5:$D$72,CLUBS!$B22,'PO F'!$U$5:$U$72,"&gt;0")+COUNTIFS('PO H'!$D$5:$D$72,CLUBS!$B22,'PO H'!$U$5:$U$72,"&gt;0")+COUNTIFS('PU F'!$D$5:$D$72,CLUBS!$B22,'PU F'!$U$5:$U$72,"&gt;0")+COUNTIFS('PU H'!$D$5:$D$72,CLUBS!$B22,'PU H'!$U$5:$U$72,"&gt;0")+COUNTIFS('BE F'!$D$5:$D$72,CLUBS!$B22,'BE F'!$U$5:$U$72,"&gt;0")+COUNTIFS('BE H'!$D$5:$D$72,CLUBS!$B22,'BE H'!$U$5:$U$72,"&gt;0")+COUNTIFS('MI F'!$D$5:$D$72,CLUBS!$B22,'MI F'!$U$5:$U$72,"&gt;0")+COUNTIFS('MI H'!$D$5:$D$72,CLUBS!$B22,'MI H'!$U$5:$U$72,"&gt;0")+COUNTIFS('CA F'!$D$5:$D$72,CLUBS!$B22,'CA F'!$U$5:$U$72,"&gt;0")+COUNTIFS('CA H'!$D$5:$D$72,CLUBS!$B22,'CA H'!$U$5:$U$72,"&gt;0")+COUNTIFS('JU F'!$D$5:$D$72,CLUBS!$B22,'JU F'!$U$5:$U$72,"&gt;0")+COUNTIFS('JU H'!$D$5:$D$72,CLUBS!$B22,'JU H'!$U$5:$U$72,"&gt;0")</f>
        <v>0</v>
      </c>
      <c r="T3" s="26">
        <f>SUMIF('MP F'!$D$5:$D$72,CLUBS!$B22,'MP F'!$V$5:$V$72)+SUMIF('MP H'!$D$5:$D$72,CLUBS!$B22,'MP H'!$V$5:$V$72)+SUMIF('PO F'!$D$5:$D$72,CLUBS!$B22,'PO F'!$V$5:$V$72)+SUMIF('PO H'!$D$5:$D$72,CLUBS!$B22,'PO H'!$V$5:$V$72)+SUMIF('PU F'!$D$5:$D$72,CLUBS!$B22,'PU F'!$V$5:$V$72)+SUMIF('PU H'!$D$5:$D$72,CLUBS!$B22,'PU H'!$V$5:$V$72)+SUMIF('BE F'!$D$5:$D$72,CLUBS!$B22,'BE F'!$V$5:$V$72)+SUMIF('BE H'!$D$5:$D$72,CLUBS!$B22,'BE H'!$V$5:$V$72)+SUMIF('MI F'!$D$5:$D$72,CLUBS!$B22,'MI F'!$V$5:$V$72)+SUMIF('MI H'!$D$5:$D$72,CLUBS!$B22,'MI H'!$V$5:$V$72)+SUMIF('CA F'!$D$5:$D$72,CLUBS!$B22,'CA F'!$V$5:$V$72)+SUMIF('CA H'!$D$5:$D$72,CLUBS!$B22,'CA H'!$V$5:$V$72)+SUMIF('JU F'!$D$5:$D$72,CLUBS!$B22,'JU F'!$V$5:$V$72)+SUMIF('JU H'!$D$5:$D$72,CLUBS!$B22,'JU H'!$V$5:$V$72)</f>
        <v>0</v>
      </c>
      <c r="U3" s="26">
        <f>COUNTIFS('MP F'!$D$5:$D$72,CLUBS!$B22,'MP F'!$W$5:$W$72,"&gt;0")+COUNTIFS('MP H'!$D$5:$D$72,CLUBS!$B22,'MP H'!$W$5:$W$72,"&gt;0")+COUNTIFS('PO F'!$D$5:$D$72,CLUBS!$B22,'PO F'!$W$5:$W$72,"&gt;0")+COUNTIFS('PO H'!$D$5:$D$72,CLUBS!$B22,'PO H'!$W$5:$W$72,"&gt;0")+COUNTIFS('PU F'!$D$5:$D$72,CLUBS!$B22,'PU F'!$W$5:$W$72,"&gt;0")+COUNTIFS('PU H'!$D$5:$D$72,CLUBS!$B22,'PU H'!$W$5:$W$72,"&gt;0")+COUNTIFS('BE F'!$D$5:$D$72,CLUBS!$B22,'BE F'!$W$5:$W$72,"&gt;0")+COUNTIFS('BE H'!$D$5:$D$72,CLUBS!$B22,'BE H'!$W$5:$W$72,"&gt;0")+COUNTIFS('MI F'!$D$5:$D$72,CLUBS!$B22,'MI F'!$W$5:$W$72,"&gt;0")+COUNTIFS('MI H'!$D$5:$D$72,CLUBS!$B22,'MI H'!$W$5:$W$72,"&gt;0")+COUNTIFS('CA F'!$D$5:$D$72,CLUBS!$B22,'CA F'!$W$5:$W$72,"&gt;0")+COUNTIFS('CA H'!$D$5:$D$72,CLUBS!$B22,'CA H'!$W$5:$W$72,"&gt;0")+COUNTIFS('JU F'!$D$5:$D$72,CLUBS!$B22,'JU F'!$W$5:$W$72,"&gt;0")+COUNTIFS('JU H'!$D$5:$D$72,CLUBS!$B22,'JU H'!$W$5:$W$72,"&gt;0")</f>
        <v>0</v>
      </c>
      <c r="V3" s="26">
        <f>SUMIF('MP F'!$D$5:$D$72,CLUBS!$B22,'MP F'!$X$5:$X$72)+SUMIF('MP H'!$D$5:$D$72,CLUBS!$B22,'MP H'!$X$5:$X$72)+SUMIF('PO F'!$D$5:$D$72,CLUBS!$B22,'PO F'!$X$5:$X$72)+SUMIF('PO H'!$D$5:$D$72,CLUBS!$B22,'PO H'!$X$5:$X$72)+SUMIF('PU F'!$D$5:$D$72,CLUBS!$B22,'PU F'!$X$5:$X$72)+SUMIF('PU H'!$D$5:$D$72,CLUBS!$B22,'PU H'!$X$5:$X$72)+SUMIF('BE F'!$D$5:$D$72,CLUBS!$B22,'BE F'!$X$5:$X$72)+SUMIF('BE H'!$D$5:$D$72,CLUBS!$B22,'BE H'!$X$5:$X$72)+SUMIF('MI F'!$D$5:$D$72,CLUBS!$B22,'MI F'!$X$5:$X$72)+SUMIF('MI H'!$D$5:$D$72,CLUBS!$B22,'MI H'!$X$5:$X$72)+SUMIF('CA F'!$D$5:$D$72,CLUBS!$B22,'CA F'!$X$5:$X$72)+SUMIF('CA H'!$D$5:$D$72,CLUBS!$B22,'CA H'!$X$5:$X$72)+SUMIF('JU F'!$D$5:$D$72,CLUBS!$B22,'JU F'!$X$5:$X$72)+SUMIF('JU H'!$D$5:$D$72,CLUBS!$B22,'JU H'!$X$5:$X$72)</f>
        <v>0</v>
      </c>
      <c r="W3" s="26">
        <f>COUNTIFS('MP F'!$D$5:$D$72,CLUBS!$B22,'MP F'!$Y$5:$Y$72,"&gt;0")+COUNTIFS('MP H'!$D$5:$D$72,CLUBS!$B22,'MP H'!$Y$5:$Y$72,"&gt;0")+COUNTIFS('PO F'!$D$5:$D$72,CLUBS!$B22,'PO F'!$Y$5:$Y$72,"&gt;0")+COUNTIFS('PO H'!$D$5:$D$72,CLUBS!$B22,'PO H'!$Y$5:$Y$72,"&gt;0")+COUNTIFS('PU F'!$D$5:$D$72,CLUBS!$B22,'PU F'!$Y$5:$Y$72,"&gt;0")+COUNTIFS('PU H'!$D$5:$D$72,CLUBS!$B22,'PU H'!$Y$5:$Y$72,"&gt;0")+COUNTIFS('BE F'!$D$5:$D$72,CLUBS!$B22,'BE F'!$Y$5:$Y$72,"&gt;0")+COUNTIFS('BE H'!$D$5:$D$72,CLUBS!$B22,'BE H'!$Y$5:$Y$72,"&gt;0")+COUNTIFS('MI F'!$D$5:$D$72,CLUBS!$B22,'MI F'!$Y$5:$Y$72,"&gt;0")+COUNTIFS('MI H'!$D$5:$D$72,CLUBS!$B22,'MI H'!$Y$5:$Y$72,"&gt;0")+COUNTIFS('CA F'!$D$5:$D$72,CLUBS!$B22,'CA F'!$Y$5:$Y$72,"&gt;0")+COUNTIFS('CA H'!$D$5:$D$72,CLUBS!$B22,'CA H'!$Y$5:$Y$72,"&gt;0")+COUNTIFS('JU F'!$D$5:$D$72,CLUBS!$B22,'JU F'!$Y$5:$Y$72,"&gt;0")+COUNTIFS('JU H'!$D$5:$D$72,CLUBS!$B22,'JU H'!$Y$5:$Y$72,"&gt;0")</f>
        <v>0</v>
      </c>
      <c r="X3" s="26">
        <f>SUMIF('MP F'!$D$5:$D$72,CLUBS!$B22,'MP F'!$Z$5:$Z$72)+SUMIF('MP H'!$D$5:$D$72,CLUBS!$B22,'MP H'!$Z$5:$Z$72)+SUMIF('PO F'!$D$5:$D$72,CLUBS!$B22,'PO F'!$Z$5:$Z$72)+SUMIF('PO H'!$D$5:$D$72,CLUBS!$B22,'PO H'!$Z$5:$Z$72)+SUMIF('PU F'!$D$5:$D$72,CLUBS!$B22,'PU F'!$Z$5:$Z$72)+SUMIF('PU H'!$D$5:$D$72,CLUBS!$B22,'PU H'!$Z$5:$Z$72)+SUMIF('BE F'!$D$5:$D$72,CLUBS!$B22,'BE F'!$Z$5:$Z$72)+SUMIF('BE H'!$D$5:$D$72,CLUBS!$B22,'BE H'!$Z$5:$Z$72)+SUMIF('MI F'!$D$5:$D$72,CLUBS!$B22,'MI F'!$Z$5:$Z$72)+SUMIF('MI H'!$D$5:$D$72,CLUBS!$B22,'MI H'!$Z$5:$Z$72)+SUMIF('CA F'!$D$5:$D$72,CLUBS!$B22,'CA F'!$Z$5:$Z$72)+SUMIF('CA H'!$D$5:$D$72,CLUBS!$B22,'CA H'!$Z$5:$Z$72)+SUMIF('JU F'!$D$5:$D$72,CLUBS!$B22,'JU F'!$Z$5:$Z$72)+SUMIF('JU H'!$D$5:$D$72,CLUBS!$B22,'JU H'!$Z$5:$Z$72)</f>
        <v>0</v>
      </c>
      <c r="Y3" s="26">
        <f>COUNTIFS('MP F'!$D$5:$D$72,CLUBS!$B22,'MP F'!$AA$5:$AA$72,"&gt;0")+COUNTIFS('MP H'!$D$5:$D$72,CLUBS!$B22,'MP H'!$AA$5:$AA$72,"&gt;0")+COUNTIFS('PO F'!$D$5:$D$72,CLUBS!$B22,'PO F'!$AA$5:$AA$72,"&gt;0")+COUNTIFS('PO H'!$D$5:$D$72,CLUBS!$B22,'PO H'!$AA$5:$AA$72,"&gt;0")+COUNTIFS('PU F'!$D$5:$D$72,CLUBS!$B22,'PU F'!$AA$5:$AA$72,"&gt;0")+COUNTIFS('PU H'!$D$5:$D$72,CLUBS!$B22,'PU H'!$AA$5:$AA$72,"&gt;0")+COUNTIFS('BE F'!$D$5:$D$72,CLUBS!$B22,'BE F'!$AA$5:$AA$72,"&gt;0")+COUNTIFS('BE H'!$D$5:$D$72,CLUBS!$B22,'BE H'!$AA$5:$AA$72,"&gt;0")+COUNTIFS('MI F'!$D$5:$D$72,CLUBS!$B22,'MI F'!$AA$5:$AA$72,"&gt;0")+COUNTIFS('MI H'!$D$5:$D$72,CLUBS!$B22,'MI H'!$AA$5:$AA$72,"&gt;0")+COUNTIFS('CA F'!$D$5:$D$72,CLUBS!$B22,'CA F'!$AA$5:$AA$72,"&gt;0")+COUNTIFS('CA H'!$D$5:$D$72,CLUBS!$B22,'CA H'!$AA$5:$AA$72,"&gt;0")+COUNTIFS('JU F'!$D$5:$D$72,CLUBS!$B22,'JU F'!$AA$5:$AA$72,"&gt;0")+COUNTIFS('JU H'!$D$5:$D$72,CLUBS!$B22,'JU H'!$AA$5:$AA$72,"&gt;0")</f>
        <v>0</v>
      </c>
      <c r="Z3" s="26">
        <f>SUMIF('MP F'!$D$5:$D$72,CLUBS!$B22,'MP F'!$AB$5:$AB$72)+SUMIF('MP H'!$D$5:$D$72,CLUBS!$B22,'MP H'!$AB$5:$AB$72)+SUMIF('PO F'!$D$5:$D$72,CLUBS!$B22,'PO F'!$AB$5:$AB$72)+SUMIF('PO H'!$D$5:$D$72,CLUBS!$B22,'PO H'!$AB$5:$AB$72)+SUMIF('PU F'!$D$5:$D$72,CLUBS!$B22,'PU F'!$AB$5:$AB$72)+SUMIF('PU H'!$D$5:$D$72,CLUBS!$B22,'PU H'!$AB$5:$AB$72)+SUMIF('BE F'!$D$5:$D$72,CLUBS!$B22,'BE F'!$AB$5:$AB$72)+SUMIF('BE H'!$D$5:$D$72,CLUBS!$B22,'BE H'!$AB$5:$AB$72)+SUMIF('MI F'!$D$5:$D$72,CLUBS!$B22,'MI F'!$AB$5:$AB$72)+SUMIF('MI H'!$D$5:$D$72,CLUBS!$B22,'MI H'!$AB$5:$AB$72)+SUMIF('CA F'!$D$5:$D$72,CLUBS!$B22,'CA F'!$AB$5:$AB$72)+SUMIF('CA H'!$D$5:$D$72,CLUBS!$B22,'CA H'!$AB$5:$AB$72)+SUMIF('JU F'!$D$5:$D$72,CLUBS!$B22,'JU F'!$AB$5:$AB$72)+SUMIF('JU H'!$D$5:$D$72,CLUBS!$B22,'JU H'!$AB$5:$AB$72)</f>
        <v>0</v>
      </c>
      <c r="AA3" s="26">
        <f>COUNTIFS('MP F'!$D$5:$D$72,CLUBS!$B22,'MP F'!$AC$5:$AC$72,"&gt;0")+COUNTIFS('MP H'!$D$5:$D$72,CLUBS!$B22,'MP H'!$AC$5:$AC$72,"&gt;0")+COUNTIFS('PO F'!$D$5:$D$72,CLUBS!$B22,'PO F'!$AC$5:$AC$72,"&gt;0")+COUNTIFS('PO H'!$D$5:$D$72,CLUBS!$B22,'PO H'!$AC$5:$AC$72,"&gt;0")+COUNTIFS('PU F'!$D$5:$D$72,CLUBS!$B22,'PU F'!$AC$5:$AC$72,"&gt;0")+COUNTIFS('PU H'!$D$5:$D$72,CLUBS!$B22,'PU H'!$AC$5:$AC$72,"&gt;0")+COUNTIFS('BE F'!$D$5:$D$72,CLUBS!$B22,'BE F'!$AC$5:$AC$72,"&gt;0")+COUNTIFS('BE H'!$D$5:$D$72,CLUBS!$B22,'BE H'!$AC$5:$AC$72,"&gt;0")+COUNTIFS('MI F'!$D$5:$D$72,CLUBS!$B22,'MI F'!$AC$5:$AC$72,"&gt;0")+COUNTIFS('MI H'!$D$5:$D$72,CLUBS!$B22,'MI H'!$AC$5:$AC$72,"&gt;0")+COUNTIFS('CA F'!$D$5:$D$72,CLUBS!$B22,'CA F'!$AC$5:$AC$72,"&gt;0")+COUNTIFS('CA H'!$D$5:$D$72,CLUBS!$B22,'CA H'!$AC$5:$AC$72,"&gt;0")+COUNTIFS('JU F'!$D$5:$D$72,CLUBS!$B22,'JU F'!$AC$5:$AC$72,"&gt;0")+COUNTIFS('JU H'!$D$5:$D$72,CLUBS!$B22,'JU H'!$AC$5:$AC$72,"&gt;0")</f>
        <v>0</v>
      </c>
      <c r="AB3" s="26">
        <f>SUMIF('MP F'!$D$5:$D$72,CLUBS!$B22,'MP F'!$AD$5:$AD$72)+SUMIF('MP H'!$D$5:$D$72,CLUBS!$B22,'MP H'!$AD$5:$AD$72)+SUMIF('PO F'!$D$5:$D$72,CLUBS!$B22,'PO F'!$AD$5:$AD$72)+SUMIF('PO H'!$D$5:$D$72,CLUBS!$B22,'PO H'!$AD$5:$AD$72)+SUMIF('PU F'!$D$5:$D$72,CLUBS!$B22,'PU F'!$AD$5:$AD$72)+SUMIF('PU H'!$D$5:$D$72,CLUBS!$B22,'PU H'!$AD$5:$AD$72)+SUMIF('BE F'!$D$5:$D$72,CLUBS!$B22,'BE F'!$AD$5:$AD$72)+SUMIF('BE H'!$D$5:$D$72,CLUBS!$B22,'BE H'!$AD$5:$AD$72)+SUMIF('MI F'!$D$5:$D$72,CLUBS!$B22,'MI F'!$AD$5:$AD$72)+SUMIF('MI H'!$D$5:$D$72,CLUBS!$B22,'MI H'!$AD$5:$AD$72)+SUMIF('CA F'!$D$5:$D$72,CLUBS!$B22,'CA F'!$AD$5:$AD$72)+SUMIF('CA H'!$D$5:$D$72,CLUBS!$B22,'CA H'!$AD$5:$AD$72)+SUMIF('JU F'!$D$5:$D$72,CLUBS!$B22,'JU F'!$AD$5:$AD$72)+SUMIF('JU H'!$D$5:$D$72,CLUBS!$B22,'JU H'!$AD$5:$AD$72)</f>
        <v>0</v>
      </c>
      <c r="AC3" s="26">
        <f>COUNTIFS('MP F'!$D$5:$D$72,CLUBS!$B22,'MP F'!$AE$5:$AE$72,"&gt;0")+COUNTIFS('MP H'!$D$5:$D$72,CLUBS!$B22,'MP H'!$AE$5:$AE$72,"&gt;0")+COUNTIFS('PO F'!$D$5:$D$72,CLUBS!$B22,'PO F'!$AE$5:$AE$72,"&gt;0")+COUNTIFS('PO H'!$D$5:$D$72,CLUBS!$B22,'PO H'!$AE$5:$AE$72,"&gt;0")+COUNTIFS('PU F'!$D$5:$D$72,CLUBS!$B22,'PU F'!$AE$5:$AE$72,"&gt;0")+COUNTIFS('PU H'!$D$5:$D$72,CLUBS!$B22,'PU H'!$AE$5:$AE$72,"&gt;0")+COUNTIFS('BE F'!$D$5:$D$72,CLUBS!$B22,'BE F'!$AE$5:$AE$72,"&gt;0")+COUNTIFS('BE H'!$D$5:$D$72,CLUBS!$B22,'BE H'!$AE$5:$AE$72,"&gt;0")+COUNTIFS('MI F'!$D$5:$D$72,CLUBS!$B22,'MI F'!$AE$5:$AE$72,"&gt;0")+COUNTIFS('MI H'!$D$5:$D$72,CLUBS!$B22,'MI H'!$AE$5:$AE$72,"&gt;0")+COUNTIFS('CA F'!$D$5:$D$72,CLUBS!$B22,'CA F'!$AE$5:$AE$72,"&gt;0")+COUNTIFS('CA H'!$D$5:$D$72,CLUBS!$B22,'CA H'!$AE$5:$AE$72,"&gt;0")+COUNTIFS('JU F'!$D$5:$D$72,CLUBS!$B22,'JU F'!$AE$5:$AE$72,"&gt;0")+COUNTIFS('JU H'!$D$5:$D$72,CLUBS!$B22,'JU H'!$AE$5:$AE$72,"&gt;0")</f>
        <v>0</v>
      </c>
      <c r="AD3" s="26">
        <f>SUMIF('MP F'!$D$5:$D$72,CLUBS!$B22,'MP F'!$AF$5:$AF$72)+SUMIF('MP H'!$D$5:$D$72,CLUBS!$B22,'MP H'!$AF$5:$AF$72)+SUMIF('PO F'!$D$5:$D$72,CLUBS!$B22,'PO F'!$AF$5:$AF$72)+SUMIF('PO H'!$D$5:$D$72,CLUBS!$B22,'PO H'!$AF$5:$AF$72)+SUMIF('PU F'!$D$5:$D$72,CLUBS!$B22,'PU F'!$AF$5:$AF$72)+SUMIF('PU H'!$D$5:$D$72,CLUBS!$B22,'PU H'!$AF$5:$AF$72)+SUMIF('BE F'!$D$5:$D$72,CLUBS!$B22,'BE F'!$AF$5:$AF$72)+SUMIF('BE H'!$D$5:$D$72,CLUBS!$B22,'BE H'!$AF$5:$AF$72)+SUMIF('MI F'!$D$5:$D$72,CLUBS!$B22,'MI F'!$AF$5:$AF$72)+SUMIF('MI H'!$D$5:$D$72,CLUBS!$B22,'MI H'!$AF$5:$AF$72)+SUMIF('CA F'!$D$5:$D$72,CLUBS!$B22,'CA F'!$AF$5:$AF$72)+SUMIF('CA H'!$D$5:$D$72,CLUBS!$B22,'CA H'!$AF$5:$AF$72)+SUMIF('JU F'!$D$5:$D$72,CLUBS!$B22,'JU F'!$AF$5:$AF$72)+SUMIF('JU H'!$D$5:$D$72,CLUBS!$B22,'JU H'!$AF$5:$AF$72)</f>
        <v>0</v>
      </c>
      <c r="AE3" s="26">
        <f>COUNTIFS('MP F'!$D$5:$D$72,CLUBS!$B22,'MP F'!$AG$5:$AG$72,"&gt;0")+COUNTIFS('MP H'!$D$5:$D$72,CLUBS!$B22,'MP H'!$AG$5:$AG$72,"&gt;0")+COUNTIFS('PO F'!$D$5:$D$72,CLUBS!$B22,'PO F'!$AG$5:$AG$72,"&gt;0")+COUNTIFS('PO H'!$D$5:$D$72,CLUBS!$B22,'PO H'!$AG$5:$AG$72,"&gt;0")+COUNTIFS('PU F'!$D$5:$D$72,CLUBS!$B22,'PU F'!$AG$5:$AG$72,"&gt;0")+COUNTIFS('PU H'!$D$5:$D$72,CLUBS!$B22,'PU H'!$AG$5:$AG$72,"&gt;0")+COUNTIFS('BE F'!$D$5:$D$72,CLUBS!$B22,'BE F'!$AG$5:$AG$72,"&gt;0")+COUNTIFS('BE H'!$D$5:$D$72,CLUBS!$B22,'BE H'!$AG$5:$AG$72,"&gt;0")+COUNTIFS('MI F'!$D$5:$D$72,CLUBS!$B22,'MI F'!$AG$5:$AG$72,"&gt;0")+COUNTIFS('MI H'!$D$5:$D$72,CLUBS!$B22,'MI H'!$AG$5:$AG$72,"&gt;0")+COUNTIFS('CA F'!$D$5:$D$72,CLUBS!$B22,'CA F'!$AG$5:$AG$72,"&gt;0")+COUNTIFS('CA H'!$D$5:$D$72,CLUBS!$B22,'CA H'!$AG$5:$AG$72,"&gt;0")+COUNTIFS('JU F'!$D$5:$D$72,CLUBS!$B22,'JU F'!$AG$5:$AG$72,"&gt;0")+COUNTIFS('JU H'!$D$5:$D$72,CLUBS!$B22,'JU H'!$AG$5:$AG$72,"&gt;0")</f>
        <v>0</v>
      </c>
      <c r="AF3" s="26">
        <f>SUMIF('MP F'!$D$5:$D$72,CLUBS!$B22,'MP F'!$AH$5:$AH$72)+SUMIF('MP H'!$D$5:$D$72,CLUBS!$B22,'MP H'!$AH$5:$AH$72)+SUMIF('PO F'!$D$5:$D$72,CLUBS!$B22,'PO F'!$AH$5:$AH$72)+SUMIF('PO H'!$D$5:$D$72,CLUBS!$B22,'PO H'!$AH$5:$AH$72)+SUMIF('PU F'!$D$5:$D$72,CLUBS!$B22,'PU F'!$AH$5:$AH$72)+SUMIF('PU H'!$D$5:$D$72,CLUBS!$B22,'PU H'!$AH$5:$AH$72)+SUMIF('BE F'!$D$5:$D$72,CLUBS!$B22,'BE F'!$AH$5:$AH$72)+SUMIF('BE H'!$D$5:$D$72,CLUBS!$B22,'BE H'!$AH$5:$AH$72)+SUMIF('MI F'!$D$5:$D$72,CLUBS!$B22,'MI F'!$AH$5:$AH$72)+SUMIF('MI H'!$D$5:$D$72,CLUBS!$B22,'MI H'!$AH$5:$AH$72)+SUMIF('CA F'!$D$5:$D$72,CLUBS!$B22,'CA F'!$AH$5:$AH$72)+SUMIF('CA H'!$D$5:$D$72,CLUBS!$B22,'CA H'!$AH$5:$AH$72)+SUMIF('JU F'!$D$5:$D$72,CLUBS!$B22,'JU F'!$AH$5:$AH$72)+SUMIF('JU H'!$D$5:$D$72,CLUBS!$B22,'JU H'!$AH$5:$AH$72)</f>
        <v>0</v>
      </c>
      <c r="AG3" s="16">
        <f t="shared" si="1"/>
        <v>0</v>
      </c>
      <c r="AH3" s="28">
        <f t="shared" si="2"/>
        <v>0</v>
      </c>
      <c r="AI3" s="29">
        <f t="shared" si="3"/>
        <v>0</v>
      </c>
      <c r="AJ3" s="14">
        <f>COUNTIF('Licenciés Jeunes 2023'!F:F,CLUBS!B22)</f>
        <v>0</v>
      </c>
      <c r="AK3" s="27">
        <f t="shared" si="4"/>
        <v>0</v>
      </c>
    </row>
    <row r="4" spans="1:37" ht="13.5">
      <c r="A4" s="34">
        <f t="shared" si="0"/>
        <v>9</v>
      </c>
      <c r="B4" s="64" t="s">
        <v>17</v>
      </c>
      <c r="C4" s="14">
        <f>COUNTIFS('MP F'!$D$5:$D$72,CLUBS!$B20,'MP F'!$E$5:$E$72,"&gt;0")+COUNTIFS('MP H'!$D$5:$D$72,CLUBS!$B20,'MP H'!$E$5:$E$72,"&gt;0")+COUNTIFS('PO F'!$D$5:$D$72,CLUBS!$B20,'PO F'!$E$5:$E$72,"&gt;0")+COUNTIFS('PO H'!$D$5:$D$72,CLUBS!$B20,'PO H'!$E$5:$E$72,"&gt;0")+COUNTIFS('PU F'!$D$5:$D$72,CLUBS!$B20,'PU F'!$E$5:$E$72,"&gt;0")+COUNTIFS('PU H'!$D$5:$D$72,CLUBS!$B20,'PU H'!$E$5:$E$72,"&gt;0")+COUNTIFS('BE F'!$D$5:$D$72,CLUBS!$B20,'BE F'!$E$5:$E$72,"&gt;0")+COUNTIFS('BE H'!$D$5:$D$72,CLUBS!$B20,'BE H'!$E$5:$E$72,"&gt;0")+COUNTIFS('MI F'!$D$5:$D$72,CLUBS!$B20,'MI F'!$E$5:$E$72,"&gt;0")+COUNTIFS('MI H'!$D$5:$D$72,CLUBS!$B20,'MI H'!$E$5:$E$72,"&gt;0")+COUNTIFS('CA F'!$D$5:$D$72,CLUBS!$B20,'CA F'!$E$5:$E$72,"&gt;0")+COUNTIFS('CA H'!$D$5:$D$72,CLUBS!$B20,'CA H'!$E$5:$E$72,"&gt;0")+COUNTIFS('JU F'!$D$5:$D$72,CLUBS!$B20,'JU F'!$E$5:$E$72,"&gt;0")+COUNTIFS('JU H'!$D$5:$D$72,CLUBS!$B20,'JU H'!$E$5:$E$72,"&gt;0")</f>
        <v>1</v>
      </c>
      <c r="D4" s="27">
        <f>SUMIF('MP F'!$D$5:$D$72,CLUBS!$B20,'MP F'!$F$5:$F$72)+SUMIF('MP H'!$D$5:$D$72,CLUBS!$B20,'MP H'!$F$5:$F$72)+SUMIF('PO F'!$D$5:$D$72,CLUBS!$B20,'PO F'!$F$5:$F$72)+SUMIF('PO H'!$D$5:$D$72,CLUBS!$B20,'PO H'!$F$5:$F$72)+SUMIF('PU F'!$D$5:$D$72,CLUBS!$B20,'PU F'!$F$5:$F$72)+SUMIF('PU H'!$D$5:$D$72,CLUBS!$B20,'PU H'!$F$5:$F$72)+SUMIF('BE F'!$D$5:$D$72,CLUBS!$B20,'BE F'!$F$5:$F$72)+SUMIF('BE H'!$D$5:$D$72,CLUBS!$B20,'BE H'!$F$5:$F$72)+SUMIF('MI F'!$D$5:$D$72,CLUBS!$B20,'MI F'!$F$5:$F$72)+SUMIF('MI H'!$D$5:$D$72,CLUBS!$B20,'MI H'!$F$5:$F$72)+SUMIF('CA F'!$D$5:$D$72,CLUBS!$B20,'CA F'!$F$5:$F$72)+SUMIF('CA H'!$D$5:$D$72,CLUBS!$B20,'CA H'!$F$5:$F$72)+SUMIF('JU F'!$D$5:$D$72,CLUBS!$B20,'JU F'!$F$5:$F$72)+SUMIF('JU H'!$D$5:$D$72,CLUBS!$B20,'JU H'!$F$5:$F$72)</f>
        <v>10</v>
      </c>
      <c r="E4" s="38">
        <f>COUNTIFS('MP F'!$D$5:$D$72,CLUBS!$B20,'MP F'!$G$5:$G$72,"&gt;0")+COUNTIFS('MP H'!$D$5:$D$72,CLUBS!$B20,'MP H'!$G$5:$G$72,"&gt;0")+COUNTIFS('PO F'!$D$5:$D$72,CLUBS!$B20,'PO F'!$G$5:$G$72,"&gt;0")+COUNTIFS('PO H'!$D$5:$D$72,CLUBS!$B20,'PO H'!$G$5:$G$72,"&gt;0")+COUNTIFS('PU F'!$D$5:$D$72,CLUBS!$B20,'PU F'!$G$5:$G$72,"&gt;0")+COUNTIFS('PU H'!$D$5:$D$72,CLUBS!$B20,'PU H'!$G$5:$G$72,"&gt;0")+COUNTIFS('BE F'!$D$5:$D$72,CLUBS!$B20,'BE F'!$G$5:$G$72,"&gt;0")+COUNTIFS('BE H'!$D$5:$D$72,CLUBS!$B20,'BE H'!$G$5:$G$72,"&gt;0")+COUNTIFS('MI F'!$D$5:$D$72,CLUBS!$B20,'MI F'!$G$5:$G$72,"&gt;0")+COUNTIFS('MI H'!$D$5:$D$72,CLUBS!$B20,'MI H'!$G$5:$G$72,"&gt;0")+COUNTIFS('CA F'!$D$5:$D$72,CLUBS!$B20,'CA F'!$G$5:$G$72,"&gt;0")+COUNTIFS('CA H'!$D$5:$D$72,CLUBS!$B20,'CA H'!$G$5:$G$72,"&gt;0")+COUNTIFS('JU F'!$D$5:$D$72,CLUBS!$B20,'JU F'!$G$5:$G$72,"&gt;0")+COUNTIFS('JU H'!$D$5:$D$72,CLUBS!$B20,'JU H'!$G$5:$G$72,"&gt;0")</f>
        <v>0</v>
      </c>
      <c r="F4" s="57">
        <f>SUMIF('MP F'!$D$5:$D$72,CLUBS!$B20,'MP F'!$H$5:$H$72)+SUMIF('MP H'!$D$5:$D$72,CLUBS!$B20,'MP H'!$H$5:$H$72)+SUMIF('PO F'!$D$5:$D$72,CLUBS!$B20,'PO F'!$H$5:$H$72)+SUMIF('PO H'!$D$5:$D$72,CLUBS!$B20,'PO H'!$H$5:$H$72)+SUMIF('PU F'!$D$5:$D$72,CLUBS!$B20,'PU F'!$H$5:$H$72)+SUMIF('PU H'!$D$5:$D$72,CLUBS!$B20,'PU H'!$H$5:$H$72)+SUMIF('BE F'!$D$5:$D$72,CLUBS!$B20,'BE F'!$H$5:$H$72)+SUMIF('BE H'!$D$5:$D$72,CLUBS!$B20,'BE H'!$H$5:$H$72)+SUMIF('MI F'!$D$5:$D$72,CLUBS!$B20,'MI F'!$H$5:$H$72)+SUMIF('MI H'!$D$5:$D$72,CLUBS!$B20,'MI H'!$H$5:$H$72)+SUMIF('CA F'!$D$5:$D$72,CLUBS!$B20,'CA F'!$H$5:$H$72)+SUMIF('CA H'!$D$5:$D$72,CLUBS!$B20,'CA H'!$H$5:$H$72)+SUMIF('JU F'!$D$5:$D$72,CLUBS!$B20,'JU F'!$H$5:$H$72)+SUMIF('JU H'!$D$5:$D$72,CLUBS!$B20,'JU H'!$H$5:$H$72)</f>
        <v>0</v>
      </c>
      <c r="G4" s="14">
        <f>COUNTIFS('MP F'!$D$5:$D$72,CLUBS!$B20,'MP F'!$I$5:$I$72,"&gt;0")+COUNTIFS('MP H'!$D$5:$D$72,CLUBS!$B20,'MP H'!$I$5:$I$72,"&gt;0")+COUNTIFS('PO F'!$D$5:$D$72,CLUBS!$B20,'PO F'!$I$5:$I$72,"&gt;0")+COUNTIFS('PO H'!$D$5:$D$72,CLUBS!$B20,'PO H'!$I$5:$I$72,"&gt;0")+COUNTIFS('PU F'!$D$5:$D$72,CLUBS!$B20,'PU F'!$I$5:$I$72,"&gt;0")+COUNTIFS('PU H'!$D$5:$D$72,CLUBS!$B20,'PU H'!$I$5:$I$72,"&gt;0")+COUNTIFS('BE F'!$D$5:$D$72,CLUBS!$B20,'BE F'!$I$5:$I$72,"&gt;0")+COUNTIFS('BE H'!$D$5:$D$72,CLUBS!$B20,'BE H'!$I$5:$I$72,"&gt;0")+COUNTIFS('MI F'!$D$5:$D$72,CLUBS!$B20,'MI F'!$I$5:$I$72,"&gt;0")+COUNTIFS('MI H'!$D$5:$D$72,CLUBS!$B20,'MI H'!$I$5:$I$72,"&gt;0")+COUNTIFS('CA F'!$D$5:$D$72,CLUBS!$B20,'CA F'!$I$5:$I$72,"&gt;0")+COUNTIFS('CA H'!$D$5:$D$72,CLUBS!$B20,'CA H'!$I$5:$I$72,"&gt;0")+COUNTIFS('JU F'!$D$5:$D$72,CLUBS!$B20,'JU F'!$I$5:$I$72,"&gt;0")+COUNTIFS('JU H'!$D$5:$D$72,CLUBS!$B20,'JU H'!$I$5:$I$72,"&gt;0")</f>
        <v>5</v>
      </c>
      <c r="H4" s="26">
        <f>SUMIF('MP F'!$D$5:$D$72,CLUBS!$B20,'MP F'!$J$5:$J$72)+SUMIF('MP H'!$D$5:$D$72,CLUBS!$B20,'MP H'!$J$5:$J$72)+SUMIF('PO F'!$D$5:$D$72,CLUBS!$B20,'PO F'!$J$5:$J$72)+SUMIF('PO H'!$D$5:$D$72,CLUBS!$B20,'PO H'!$J$5:$J$72)+SUMIF('PU F'!$D$5:$D$72,CLUBS!$B20,'PU F'!$J$5:$J$72)+SUMIF('PU H'!$D$5:$D$72,CLUBS!$B20,'PU H'!$J$5:$J$72)+SUMIF('BE F'!$D$5:$D$72,CLUBS!$B20,'BE F'!$J$5:$J$72)+SUMIF('BE H'!$D$5:$D$72,CLUBS!$B20,'BE H'!$J$5:$J$72)+SUMIF('MI F'!$D$5:$D$72,CLUBS!$B20,'MI F'!$J$5:$J$72)+SUMIF('MI H'!$D$5:$D$72,CLUBS!$B20,'MI H'!$J$5:$J$72)+SUMIF('CA F'!$D$5:$D$72,CLUBS!$B20,'CA F'!$J$5:$J$72)+SUMIF('CA H'!$D$5:$D$72,CLUBS!$B20,'CA H'!$J$5:$J$72)+SUMIF('JU F'!$D$5:$D$72,CLUBS!$B20,'JU F'!$J$5:$J$72)+SUMIF('JU H'!$D$5:$D$72,CLUBS!$B20,'JU H'!$J$5:$J$72)</f>
        <v>225</v>
      </c>
      <c r="I4" s="38">
        <f>COUNTIFS('MP F'!$D$5:$D$72,CLUBS!$B20,'MP F'!$K$5:$K$72,"&gt;0")+COUNTIFS('MP H'!$D$5:$D$72,CLUBS!$B20,'MP H'!$K$5:$K$72,"&gt;0")+COUNTIFS('PO F'!$D$5:$D$72,CLUBS!$B20,'PO F'!$K$5:$K$72,"&gt;0")+COUNTIFS('PO H'!$D$5:$D$72,CLUBS!$B20,'PO H'!$K$5:$K$72,"&gt;0")+COUNTIFS('PU F'!$D$5:$D$72,CLUBS!$B20,'PU F'!$K$5:$K$72,"&gt;0")+COUNTIFS('PU H'!$D$5:$D$72,CLUBS!$B20,'PU H'!$K$5:$K$72,"&gt;0")+COUNTIFS('BE F'!$D$5:$D$72,CLUBS!$B20,'BE F'!$K$5:$K$72,"&gt;0")+COUNTIFS('BE H'!$D$5:$D$72,CLUBS!$B20,'BE H'!$K$5:$K$72,"&gt;0")+COUNTIFS('MI F'!$D$5:$D$72,CLUBS!$B20,'MI F'!$K$5:$K$72,"&gt;0")+COUNTIFS('MI H'!$D$5:$D$72,CLUBS!$B20,'MI H'!$K$5:$K$72,"&gt;0")+COUNTIFS('CA F'!$D$5:$D$72,CLUBS!$B20,'CA F'!$K$5:$K$72,"&gt;0")+COUNTIFS('CA H'!$D$5:$D$72,CLUBS!$B20,'CA H'!$K$5:$K$72,"&gt;0")+COUNTIFS('JU F'!$D$5:$D$72,CLUBS!$B20,'JU F'!$K$5:$K$72,"&gt;0")+COUNTIFS('JU H'!$D$5:$D$72,CLUBS!$B20,'JU H'!$K$5:$K$72,"&gt;0")</f>
        <v>0</v>
      </c>
      <c r="J4" s="38">
        <f>SUMIF('MP F'!$D$5:$D$72,CLUBS!$B20,'MP F'!$L$5:$L$72)+SUMIF('MP H'!$D$5:$D$72,CLUBS!$B20,'MP H'!$L$5:$L$72)+SUMIF('PO F'!$D$5:$D$72,CLUBS!$B20,'PO F'!$L$5:$L$72)+SUMIF('PO H'!$D$5:$D$72,CLUBS!$B20,'PO H'!$L$5:$L$72)+SUMIF('PU F'!$D$5:$D$72,CLUBS!$B20,'PU F'!$L$5:$L$72)+SUMIF('PU H'!$D$5:$D$72,CLUBS!$B20,'PU H'!$L$5:$L$72)+SUMIF('BE F'!$D$5:$D$72,CLUBS!$B20,'BE F'!$L$5:$L$72)+SUMIF('BE H'!$D$5:$D$72,CLUBS!$B20,'BE H'!$L$5:$L$72)+SUMIF('MI F'!$D$5:$D$72,CLUBS!$B20,'MI F'!$L$5:$L$72)+SUMIF('MI H'!$D$5:$D$72,CLUBS!$B20,'MI H'!$L$5:$L$72)+SUMIF('CA F'!$D$5:$D$72,CLUBS!$B20,'CA F'!$L$5:$L$72)+SUMIF('CA H'!$D$5:$D$72,CLUBS!$B20,'CA H'!$L$5:$L$72)+SUMIF('JU F'!$D$5:$D$72,CLUBS!$B20,'JU F'!$L$5:$L$72)+SUMIF('JU H'!$D$5:$D$72,CLUBS!$B20,'JU H'!$L$5:$L$72)</f>
        <v>0</v>
      </c>
      <c r="K4" s="26">
        <f>COUNTIFS('MP F'!$D$5:$D$72,CLUBS!$B20,'MP F'!$M$5:$M$72,"&gt;0")+COUNTIFS('MP H'!$D$5:$D$72,CLUBS!$B20,'MP H'!$M$5:$M$72,"&gt;0")+COUNTIFS('PO F'!$D$5:$D$72,CLUBS!$B20,'PO F'!$M$5:$M$72,"&gt;0")+COUNTIFS('PO H'!$D$5:$D$72,CLUBS!$B20,'PO H'!$M$5:$M$72,"&gt;0")+COUNTIFS('PU F'!$D$5:$D$72,CLUBS!$B20,'PU F'!$M$5:$M$72,"&gt;0")+COUNTIFS('PU H'!$D$5:$D$72,CLUBS!$B20,'PU H'!$M$5:$M$72,"&gt;0")+COUNTIFS('BE F'!$D$5:$D$72,CLUBS!$B20,'BE F'!$M$5:$M$72,"&gt;0")+COUNTIFS('BE H'!$D$5:$D$72,CLUBS!$B20,'BE H'!$M$5:$M$72,"&gt;0")+COUNTIFS('MI F'!$D$5:$D$72,CLUBS!$B20,'MI F'!$M$5:$M$72,"&gt;0")+COUNTIFS('MI H'!$D$5:$D$72,CLUBS!$B20,'MI H'!$M$5:$M$72,"&gt;0")+COUNTIFS('CA F'!$D$5:$D$72,CLUBS!$B20,'CA F'!$M$5:$M$72,"&gt;0")+COUNTIFS('CA H'!$D$5:$D$72,CLUBS!$B20,'CA H'!$M$5:$M$72,"&gt;0")+COUNTIFS('JU F'!$D$5:$D$72,CLUBS!$B20,'JU F'!$M$5:$M$72,"&gt;0")+COUNTIFS('JU H'!$D$5:$D$72,CLUBS!$B20,'JU H'!$M$5:$M$72,"&gt;0")</f>
        <v>0</v>
      </c>
      <c r="L4" s="26">
        <f>SUMIF('MP F'!$D$5:$D$72,CLUBS!$B20,'MP F'!$N$5:$N$72)+SUMIF('MP H'!$D$5:$D$72,CLUBS!$B20,'MP H'!$N$5:$N$72)+SUMIF('PO F'!$D$5:$D$72,CLUBS!$B20,'PO F'!$N$5:$N$72)+SUMIF('PO H'!$D$5:$D$72,CLUBS!$B20,'PO H'!$N$5:$N$72)+SUMIF('PU F'!$D$5:$D$72,CLUBS!$B20,'PU F'!$N$5:$N$72)+SUMIF('PU H'!$D$5:$D$72,CLUBS!$B20,'PU H'!$N$5:$N$72)+SUMIF('BE F'!$D$5:$D$72,CLUBS!$B20,'BE F'!$N$5:$N$72)+SUMIF('BE H'!$D$5:$D$72,CLUBS!$B20,'BE H'!$N$5:$N$72)+SUMIF('MI F'!$D$5:$D$72,CLUBS!$B20,'MI F'!$N$5:$N$72)+SUMIF('MI H'!$D$5:$D$72,CLUBS!$B20,'MI H'!$N$5:$N$72)+SUMIF('CA F'!$D$5:$D$72,CLUBS!$B20,'CA F'!$N$5:$N$72)+SUMIF('CA H'!$D$5:$D$72,CLUBS!$B20,'CA H'!$N$5:$N$72)+SUMIF('JU F'!$D$5:$D$72,CLUBS!$B20,'JU F'!$N$5:$N$72)+SUMIF('JU H'!$D$5:$D$72,CLUBS!$B20,'JU H'!$N$5:$N$72)</f>
        <v>0</v>
      </c>
      <c r="M4" s="26">
        <f>COUNTIFS('MP F'!$D$5:$D$72,CLUBS!$B20,'MP F'!$O$5:$O$72,"&gt;0")+COUNTIFS('MP H'!$D$5:$D$72,CLUBS!$B20,'MP H'!$O$5:$O$72,"&gt;0")+COUNTIFS('PO F'!$D$5:$D$72,CLUBS!$B20,'PO F'!$O$5:$O$72,"&gt;0")+COUNTIFS('PO H'!$D$5:$D$72,CLUBS!$B20,'PO H'!$O$5:$O$72,"&gt;0")+COUNTIFS('PU F'!$D$5:$D$72,CLUBS!$B20,'PU F'!$O$5:$O$72,"&gt;0")+COUNTIFS('PU H'!$D$5:$D$72,CLUBS!$B20,'PU H'!$O$5:$O$72,"&gt;0")+COUNTIFS('BE F'!$D$5:$D$72,CLUBS!$B20,'BE F'!$O$5:$O$72,"&gt;0")+COUNTIFS('BE H'!$D$5:$D$72,CLUBS!$B20,'BE H'!$O$5:$O$72,"&gt;0")+COUNTIFS('MI F'!$D$5:$D$72,CLUBS!$B20,'MI F'!$O$5:$O$72,"&gt;0")+COUNTIFS('MI H'!$D$5:$D$72,CLUBS!$B20,'MI H'!$O$5:$O$72,"&gt;0")+COUNTIFS('CA F'!$D$5:$D$72,CLUBS!$B20,'CA F'!$O$5:$O$72,"&gt;0")+COUNTIFS('CA H'!$D$5:$D$72,CLUBS!$B20,'CA H'!$O$5:$O$72,"&gt;0")+COUNTIFS('JU F'!$D$5:$D$72,CLUBS!$B20,'JU F'!$O$5:$O$72,"&gt;0")+COUNTIFS('JU H'!$D$5:$D$72,CLUBS!$B20,'JU H'!$O$5:$O$72,"&gt;0")</f>
        <v>0</v>
      </c>
      <c r="N4" s="26">
        <f>SUMIF('MP F'!$D$5:$D$72,CLUBS!$B20,'MP F'!$P$5:$P$72)+SUMIF('MP H'!$D$5:$D$72,CLUBS!$B20,'MP H'!$P$5:$P$72)+SUMIF('PO F'!$D$5:$D$72,CLUBS!$B20,'PO F'!$P$5:$P$72)+SUMIF('PO H'!$D$5:$D$72,CLUBS!$B20,'PO H'!$P$5:$P$72)+SUMIF('PU F'!$D$5:$D$72,CLUBS!$B20,'PU F'!$P$5:$P$72)+SUMIF('PU H'!$D$5:$D$72,CLUBS!$B20,'PU H'!$P$5:$P$72)+SUMIF('BE F'!$D$5:$D$72,CLUBS!$B20,'BE F'!$P$5:$P$72)+SUMIF('BE H'!$D$5:$D$72,CLUBS!$B20,'BE H'!$P$5:$P$72)+SUMIF('MI F'!$D$5:$D$72,CLUBS!$B20,'MI F'!$P$5:$P$72)+SUMIF('MI H'!$D$5:$D$72,CLUBS!$B20,'MI H'!$P$5:$P$72)+SUMIF('CA F'!$D$5:$D$72,CLUBS!$B20,'CA F'!$P$5:$P$72)+SUMIF('CA H'!$D$5:$D$72,CLUBS!$B20,'CA H'!$P$5:$P$72)+SUMIF('JU F'!$D$5:$D$72,CLUBS!$B20,'JU F'!$P$5:$P$72)+SUMIF('JU H'!$D$5:$D$72,CLUBS!$B20,'JU H'!$P$5:$P$72)</f>
        <v>0</v>
      </c>
      <c r="O4" s="26">
        <f>COUNTIFS('MP F'!$D$5:$D$72,CLUBS!$B20,'MP F'!$Q$5:$Q$72,"&gt;0")+COUNTIFS('MP H'!$D$5:$D$72,CLUBS!$B20,'MP H'!$Q$5:$Q$72,"&gt;0")+COUNTIFS('PO F'!$D$5:$D$72,CLUBS!$B20,'PO F'!$Q$5:$Q$72,"&gt;0")+COUNTIFS('PO H'!$D$5:$D$72,CLUBS!$B20,'PO H'!$Q$5:$Q$72,"&gt;0")+COUNTIFS('PU F'!$D$5:$D$72,CLUBS!$B20,'PU F'!$Q$5:$Q$72,"&gt;0")+COUNTIFS('PU H'!$D$5:$D$72,CLUBS!$B20,'PU H'!$Q$5:$Q$72,"&gt;0")+COUNTIFS('BE F'!$D$5:$D$72,CLUBS!$B20,'BE F'!$Q$5:$Q$72,"&gt;0")+COUNTIFS('BE H'!$D$5:$D$72,CLUBS!$B20,'BE H'!$Q$5:$Q$72,"&gt;0")+COUNTIFS('MI F'!$D$5:$D$72,CLUBS!$B20,'MI F'!$Q$5:$Q$72,"&gt;0")+COUNTIFS('MI H'!$D$5:$D$72,CLUBS!$B20,'MI H'!$Q$5:$Q$72,"&gt;0")+COUNTIFS('CA F'!$D$5:$D$72,CLUBS!$B20,'CA F'!$Q$5:$Q$72,"&gt;0")+COUNTIFS('CA H'!$D$5:$D$72,CLUBS!$B20,'CA H'!$Q$5:$Q$72,"&gt;0")+COUNTIFS('JU F'!$D$5:$D$72,CLUBS!$B20,'JU F'!$Q$5:$Q$72,"&gt;0")+COUNTIFS('JU H'!$D$5:$D$72,CLUBS!$B20,'JU H'!$Q$5:$Q$72,"&gt;0")</f>
        <v>0</v>
      </c>
      <c r="P4" s="26">
        <f>SUMIF('MP F'!$D$5:$D$72,CLUBS!$B20,'MP F'!$R$5:$R$72)+SUMIF('MP H'!$D$5:$D$72,CLUBS!$B20,'MP H'!$R$5:$R$72)+SUMIF('PO F'!$D$5:$D$72,CLUBS!$B20,'PO F'!$R$5:$R$72)+SUMIF('PO H'!$D$5:$D$72,CLUBS!$B20,'PO H'!$R$5:$R$72)+SUMIF('PU F'!$D$5:$D$72,CLUBS!$B20,'PU F'!$R$5:$R$72)+SUMIF('PU H'!$D$5:$D$72,CLUBS!$B20,'PU H'!$R$5:$R$72)+SUMIF('BE F'!$D$5:$D$72,CLUBS!$B20,'BE F'!$R$5:$R$72)+SUMIF('BE H'!$D$5:$D$72,CLUBS!$B20,'BE H'!$R$5:$R$72)+SUMIF('MI F'!$D$5:$D$72,CLUBS!$B20,'MI F'!$R$5:$R$72)+SUMIF('MI H'!$D$5:$D$72,CLUBS!$B20,'MI H'!$R$5:$R$72)+SUMIF('CA F'!$D$5:$D$72,CLUBS!$B20,'CA F'!$R$5:$R$72)+SUMIF('CA H'!$D$5:$D$72,CLUBS!$B20,'CA H'!$R$5:$R$72)+SUMIF('JU F'!$D$5:$D$72,CLUBS!$B20,'JU F'!$R$5:$R$72)+SUMIF('JU H'!$D$5:$D$72,CLUBS!$B20,'JU H'!$R$5:$R$72)</f>
        <v>0</v>
      </c>
      <c r="Q4" s="26">
        <f>COUNTIFS('MP F'!$D$5:$D$72,CLUBS!$B20,'MP F'!$S$5:$S$72,"&gt;0")+COUNTIFS('MP H'!$D$5:$D$72,CLUBS!$B20,'MP H'!$S$5:$S$72,"&gt;0")+COUNTIFS('PO F'!$D$5:$D$72,CLUBS!$B20,'PO F'!$S$5:$S$72,"&gt;0")+COUNTIFS('PO H'!$D$5:$D$72,CLUBS!$B20,'PO H'!$S$5:$S$72,"&gt;0")+COUNTIFS('PU F'!$D$5:$D$72,CLUBS!$B20,'PU F'!$S$5:$S$72,"&gt;0")+COUNTIFS('PU H'!$D$5:$D$72,CLUBS!$B20,'PU H'!$S$5:$S$72,"&gt;0")+COUNTIFS('BE F'!$D$5:$D$72,CLUBS!$B20,'BE F'!$S$5:$S$72,"&gt;0")+COUNTIFS('BE H'!$D$5:$D$72,CLUBS!$B20,'BE H'!$S$5:$S$72,"&gt;0")+COUNTIFS('MI F'!$D$5:$D$72,CLUBS!$B20,'MI F'!$S$5:$S$72,"&gt;0")+COUNTIFS('MI H'!$D$5:$D$72,CLUBS!$B20,'MI H'!$S$5:$S$72,"&gt;0")+COUNTIFS('CA F'!$D$5:$D$72,CLUBS!$B20,'CA F'!$S$5:$S$72,"&gt;0")+COUNTIFS('CA H'!$D$5:$D$72,CLUBS!$B20,'CA H'!$S$5:$S$72,"&gt;0")+COUNTIFS('JU F'!$D$5:$D$72,CLUBS!$B20,'JU F'!$S$5:$S$72,"&gt;0")+COUNTIFS('JU H'!$D$5:$D$72,CLUBS!$B20,'JU H'!$S$5:$S$72,"&gt;0")</f>
        <v>0</v>
      </c>
      <c r="R4" s="26">
        <f>SUMIF('MP F'!$D$5:$D$72,CLUBS!$B20,'MP F'!$T$5:$T$72)+SUMIF('MP H'!$D$5:$D$72,CLUBS!$B20,'MP H'!$T$5:$T$72)+SUMIF('PO F'!$D$5:$D$72,CLUBS!$B20,'PO F'!$T$5:$T$72)+SUMIF('PO H'!$D$5:$D$72,CLUBS!$B20,'PO H'!$T$5:$T$72)+SUMIF('PU F'!$D$5:$D$72,CLUBS!$B20,'PU F'!$T$5:$T$72)+SUMIF('PU H'!$D$5:$D$72,CLUBS!$B20,'PU H'!$T$5:$T$72)+SUMIF('BE F'!$D$5:$D$72,CLUBS!$B20,'BE F'!$T$5:$T$72)+SUMIF('BE H'!$D$5:$D$72,CLUBS!$B20,'BE H'!$T$5:$T$72)+SUMIF('MI F'!$D$5:$D$72,CLUBS!$B20,'MI F'!$T$5:$T$72)+SUMIF('MI H'!$D$5:$D$72,CLUBS!$B20,'MI H'!$T$5:$T$72)+SUMIF('CA F'!$D$5:$D$72,CLUBS!$B20,'CA F'!$T$5:$T$72)+SUMIF('CA H'!$D$5:$D$72,CLUBS!$B20,'CA H'!$T$5:$T$72)+SUMIF('JU F'!$D$5:$D$72,CLUBS!$B20,'JU F'!$T$5:$T$72)+SUMIF('JU H'!$D$5:$D$72,CLUBS!$B20,'JU H'!$T$5:$T$72)</f>
        <v>0</v>
      </c>
      <c r="S4" s="26">
        <f>COUNTIFS('MP F'!$D$5:$D$72,CLUBS!$B20,'MP F'!$U$5:$U$72,"&gt;0")+COUNTIFS('MP H'!$D$5:$D$72,CLUBS!$B20,'MP H'!$U$5:$U$72,"&gt;0")+COUNTIFS('PO F'!$D$5:$D$72,CLUBS!$B20,'PO F'!$U$5:$U$72,"&gt;0")+COUNTIFS('PO H'!$D$5:$D$72,CLUBS!$B20,'PO H'!$U$5:$U$72,"&gt;0")+COUNTIFS('PU F'!$D$5:$D$72,CLUBS!$B20,'PU F'!$U$5:$U$72,"&gt;0")+COUNTIFS('PU H'!$D$5:$D$72,CLUBS!$B20,'PU H'!$U$5:$U$72,"&gt;0")+COUNTIFS('BE F'!$D$5:$D$72,CLUBS!$B20,'BE F'!$U$5:$U$72,"&gt;0")+COUNTIFS('BE H'!$D$5:$D$72,CLUBS!$B20,'BE H'!$U$5:$U$72,"&gt;0")+COUNTIFS('MI F'!$D$5:$D$72,CLUBS!$B20,'MI F'!$U$5:$U$72,"&gt;0")+COUNTIFS('MI H'!$D$5:$D$72,CLUBS!$B20,'MI H'!$U$5:$U$72,"&gt;0")+COUNTIFS('CA F'!$D$5:$D$72,CLUBS!$B20,'CA F'!$U$5:$U$72,"&gt;0")+COUNTIFS('CA H'!$D$5:$D$72,CLUBS!$B20,'CA H'!$U$5:$U$72,"&gt;0")+COUNTIFS('JU F'!$D$5:$D$72,CLUBS!$B20,'JU F'!$U$5:$U$72,"&gt;0")+COUNTIFS('JU H'!$D$5:$D$72,CLUBS!$B20,'JU H'!$U$5:$U$72,"&gt;0")</f>
        <v>0</v>
      </c>
      <c r="T4" s="26">
        <f>SUMIF('MP F'!$D$5:$D$72,CLUBS!$B20,'MP F'!$V$5:$V$72)+SUMIF('MP H'!$D$5:$D$72,CLUBS!$B20,'MP H'!$V$5:$V$72)+SUMIF('PO F'!$D$5:$D$72,CLUBS!$B20,'PO F'!$V$5:$V$72)+SUMIF('PO H'!$D$5:$D$72,CLUBS!$B20,'PO H'!$V$5:$V$72)+SUMIF('PU F'!$D$5:$D$72,CLUBS!$B20,'PU F'!$V$5:$V$72)+SUMIF('PU H'!$D$5:$D$72,CLUBS!$B20,'PU H'!$V$5:$V$72)+SUMIF('BE F'!$D$5:$D$72,CLUBS!$B20,'BE F'!$V$5:$V$72)+SUMIF('BE H'!$D$5:$D$72,CLUBS!$B20,'BE H'!$V$5:$V$72)+SUMIF('MI F'!$D$5:$D$72,CLUBS!$B20,'MI F'!$V$5:$V$72)+SUMIF('MI H'!$D$5:$D$72,CLUBS!$B20,'MI H'!$V$5:$V$72)+SUMIF('CA F'!$D$5:$D$72,CLUBS!$B20,'CA F'!$V$5:$V$72)+SUMIF('CA H'!$D$5:$D$72,CLUBS!$B20,'CA H'!$V$5:$V$72)+SUMIF('JU F'!$D$5:$D$72,CLUBS!$B20,'JU F'!$V$5:$V$72)+SUMIF('JU H'!$D$5:$D$72,CLUBS!$B20,'JU H'!$V$5:$V$72)</f>
        <v>0</v>
      </c>
      <c r="U4" s="26">
        <f>COUNTIFS('MP F'!$D$5:$D$72,CLUBS!$B20,'MP F'!$W$5:$W$72,"&gt;0")+COUNTIFS('MP H'!$D$5:$D$72,CLUBS!$B20,'MP H'!$W$5:$W$72,"&gt;0")+COUNTIFS('PO F'!$D$5:$D$72,CLUBS!$B20,'PO F'!$W$5:$W$72,"&gt;0")+COUNTIFS('PO H'!$D$5:$D$72,CLUBS!$B20,'PO H'!$W$5:$W$72,"&gt;0")+COUNTIFS('PU F'!$D$5:$D$72,CLUBS!$B20,'PU F'!$W$5:$W$72,"&gt;0")+COUNTIFS('PU H'!$D$5:$D$72,CLUBS!$B20,'PU H'!$W$5:$W$72,"&gt;0")+COUNTIFS('BE F'!$D$5:$D$72,CLUBS!$B20,'BE F'!$W$5:$W$72,"&gt;0")+COUNTIFS('BE H'!$D$5:$D$72,CLUBS!$B20,'BE H'!$W$5:$W$72,"&gt;0")+COUNTIFS('MI F'!$D$5:$D$72,CLUBS!$B20,'MI F'!$W$5:$W$72,"&gt;0")+COUNTIFS('MI H'!$D$5:$D$72,CLUBS!$B20,'MI H'!$W$5:$W$72,"&gt;0")+COUNTIFS('CA F'!$D$5:$D$72,CLUBS!$B20,'CA F'!$W$5:$W$72,"&gt;0")+COUNTIFS('CA H'!$D$5:$D$72,CLUBS!$B20,'CA H'!$W$5:$W$72,"&gt;0")+COUNTIFS('JU F'!$D$5:$D$72,CLUBS!$B20,'JU F'!$W$5:$W$72,"&gt;0")+COUNTIFS('JU H'!$D$5:$D$72,CLUBS!$B20,'JU H'!$W$5:$W$72,"&gt;0")</f>
        <v>0</v>
      </c>
      <c r="V4" s="26">
        <f>SUMIF('MP F'!$D$5:$D$72,CLUBS!$B20,'MP F'!$X$5:$X$72)+SUMIF('MP H'!$D$5:$D$72,CLUBS!$B20,'MP H'!$X$5:$X$72)+SUMIF('PO F'!$D$5:$D$72,CLUBS!$B20,'PO F'!$X$5:$X$72)+SUMIF('PO H'!$D$5:$D$72,CLUBS!$B20,'PO H'!$X$5:$X$72)+SUMIF('PU F'!$D$5:$D$72,CLUBS!$B20,'PU F'!$X$5:$X$72)+SUMIF('PU H'!$D$5:$D$72,CLUBS!$B20,'PU H'!$X$5:$X$72)+SUMIF('BE F'!$D$5:$D$72,CLUBS!$B20,'BE F'!$X$5:$X$72)+SUMIF('BE H'!$D$5:$D$72,CLUBS!$B20,'BE H'!$X$5:$X$72)+SUMIF('MI F'!$D$5:$D$72,CLUBS!$B20,'MI F'!$X$5:$X$72)+SUMIF('MI H'!$D$5:$D$72,CLUBS!$B20,'MI H'!$X$5:$X$72)+SUMIF('CA F'!$D$5:$D$72,CLUBS!$B20,'CA F'!$X$5:$X$72)+SUMIF('CA H'!$D$5:$D$72,CLUBS!$B20,'CA H'!$X$5:$X$72)+SUMIF('JU F'!$D$5:$D$72,CLUBS!$B20,'JU F'!$X$5:$X$72)+SUMIF('JU H'!$D$5:$D$72,CLUBS!$B20,'JU H'!$X$5:$X$72)</f>
        <v>0</v>
      </c>
      <c r="W4" s="26">
        <f>COUNTIFS('MP F'!$D$5:$D$72,CLUBS!$B20,'MP F'!$Y$5:$Y$72,"&gt;0")+COUNTIFS('MP H'!$D$5:$D$72,CLUBS!$B20,'MP H'!$Y$5:$Y$72,"&gt;0")+COUNTIFS('PO F'!$D$5:$D$72,CLUBS!$B20,'PO F'!$Y$5:$Y$72,"&gt;0")+COUNTIFS('PO H'!$D$5:$D$72,CLUBS!$B20,'PO H'!$Y$5:$Y$72,"&gt;0")+COUNTIFS('PU F'!$D$5:$D$72,CLUBS!$B20,'PU F'!$Y$5:$Y$72,"&gt;0")+COUNTIFS('PU H'!$D$5:$D$72,CLUBS!$B20,'PU H'!$Y$5:$Y$72,"&gt;0")+COUNTIFS('BE F'!$D$5:$D$72,CLUBS!$B20,'BE F'!$Y$5:$Y$72,"&gt;0")+COUNTIFS('BE H'!$D$5:$D$72,CLUBS!$B20,'BE H'!$Y$5:$Y$72,"&gt;0")+COUNTIFS('MI F'!$D$5:$D$72,CLUBS!$B20,'MI F'!$Y$5:$Y$72,"&gt;0")+COUNTIFS('MI H'!$D$5:$D$72,CLUBS!$B20,'MI H'!$Y$5:$Y$72,"&gt;0")+COUNTIFS('CA F'!$D$5:$D$72,CLUBS!$B20,'CA F'!$Y$5:$Y$72,"&gt;0")+COUNTIFS('CA H'!$D$5:$D$72,CLUBS!$B20,'CA H'!$Y$5:$Y$72,"&gt;0")+COUNTIFS('JU F'!$D$5:$D$72,CLUBS!$B20,'JU F'!$Y$5:$Y$72,"&gt;0")+COUNTIFS('JU H'!$D$5:$D$72,CLUBS!$B20,'JU H'!$Y$5:$Y$72,"&gt;0")</f>
        <v>0</v>
      </c>
      <c r="X4" s="26">
        <f>SUMIF('MP F'!$D$5:$D$72,CLUBS!$B20,'MP F'!$Z$5:$Z$72)+SUMIF('MP H'!$D$5:$D$72,CLUBS!$B20,'MP H'!$Z$5:$Z$72)+SUMIF('PO F'!$D$5:$D$72,CLUBS!$B20,'PO F'!$Z$5:$Z$72)+SUMIF('PO H'!$D$5:$D$72,CLUBS!$B20,'PO H'!$Z$5:$Z$72)+SUMIF('PU F'!$D$5:$D$72,CLUBS!$B20,'PU F'!$Z$5:$Z$72)+SUMIF('PU H'!$D$5:$D$72,CLUBS!$B20,'PU H'!$Z$5:$Z$72)+SUMIF('BE F'!$D$5:$D$72,CLUBS!$B20,'BE F'!$Z$5:$Z$72)+SUMIF('BE H'!$D$5:$D$72,CLUBS!$B20,'BE H'!$Z$5:$Z$72)+SUMIF('MI F'!$D$5:$D$72,CLUBS!$B20,'MI F'!$Z$5:$Z$72)+SUMIF('MI H'!$D$5:$D$72,CLUBS!$B20,'MI H'!$Z$5:$Z$72)+SUMIF('CA F'!$D$5:$D$72,CLUBS!$B20,'CA F'!$Z$5:$Z$72)+SUMIF('CA H'!$D$5:$D$72,CLUBS!$B20,'CA H'!$Z$5:$Z$72)+SUMIF('JU F'!$D$5:$D$72,CLUBS!$B20,'JU F'!$Z$5:$Z$72)+SUMIF('JU H'!$D$5:$D$72,CLUBS!$B20,'JU H'!$Z$5:$Z$72)</f>
        <v>0</v>
      </c>
      <c r="Y4" s="26">
        <f>COUNTIFS('MP F'!$D$5:$D$72,CLUBS!$B20,'MP F'!$AA$5:$AA$72,"&gt;0")+COUNTIFS('MP H'!$D$5:$D$72,CLUBS!$B20,'MP H'!$AA$5:$AA$72,"&gt;0")+COUNTIFS('PO F'!$D$5:$D$72,CLUBS!$B20,'PO F'!$AA$5:$AA$72,"&gt;0")+COUNTIFS('PO H'!$D$5:$D$72,CLUBS!$B20,'PO H'!$AA$5:$AA$72,"&gt;0")+COUNTIFS('PU F'!$D$5:$D$72,CLUBS!$B20,'PU F'!$AA$5:$AA$72,"&gt;0")+COUNTIFS('PU H'!$D$5:$D$72,CLUBS!$B20,'PU H'!$AA$5:$AA$72,"&gt;0")+COUNTIFS('BE F'!$D$5:$D$72,CLUBS!$B20,'BE F'!$AA$5:$AA$72,"&gt;0")+COUNTIFS('BE H'!$D$5:$D$72,CLUBS!$B20,'BE H'!$AA$5:$AA$72,"&gt;0")+COUNTIFS('MI F'!$D$5:$D$72,CLUBS!$B20,'MI F'!$AA$5:$AA$72,"&gt;0")+COUNTIFS('MI H'!$D$5:$D$72,CLUBS!$B20,'MI H'!$AA$5:$AA$72,"&gt;0")+COUNTIFS('CA F'!$D$5:$D$72,CLUBS!$B20,'CA F'!$AA$5:$AA$72,"&gt;0")+COUNTIFS('CA H'!$D$5:$D$72,CLUBS!$B20,'CA H'!$AA$5:$AA$72,"&gt;0")+COUNTIFS('JU F'!$D$5:$D$72,CLUBS!$B20,'JU F'!$AA$5:$AA$72,"&gt;0")+COUNTIFS('JU H'!$D$5:$D$72,CLUBS!$B20,'JU H'!$AA$5:$AA$72,"&gt;0")</f>
        <v>0</v>
      </c>
      <c r="Z4" s="26">
        <f>SUMIF('MP F'!$D$5:$D$72,CLUBS!$B20,'MP F'!$AB$5:$AB$72)+SUMIF('MP H'!$D$5:$D$72,CLUBS!$B20,'MP H'!$AB$5:$AB$72)+SUMIF('PO F'!$D$5:$D$72,CLUBS!$B20,'PO F'!$AB$5:$AB$72)+SUMIF('PO H'!$D$5:$D$72,CLUBS!$B20,'PO H'!$AB$5:$AB$72)+SUMIF('PU F'!$D$5:$D$72,CLUBS!$B20,'PU F'!$AB$5:$AB$72)+SUMIF('PU H'!$D$5:$D$72,CLUBS!$B20,'PU H'!$AB$5:$AB$72)+SUMIF('BE F'!$D$5:$D$72,CLUBS!$B20,'BE F'!$AB$5:$AB$72)+SUMIF('BE H'!$D$5:$D$72,CLUBS!$B20,'BE H'!$AB$5:$AB$72)+SUMIF('MI F'!$D$5:$D$72,CLUBS!$B20,'MI F'!$AB$5:$AB$72)+SUMIF('MI H'!$D$5:$D$72,CLUBS!$B20,'MI H'!$AB$5:$AB$72)+SUMIF('CA F'!$D$5:$D$72,CLUBS!$B20,'CA F'!$AB$5:$AB$72)+SUMIF('CA H'!$D$5:$D$72,CLUBS!$B20,'CA H'!$AB$5:$AB$72)+SUMIF('JU F'!$D$5:$D$72,CLUBS!$B20,'JU F'!$AB$5:$AB$72)+SUMIF('JU H'!$D$5:$D$72,CLUBS!$B20,'JU H'!$AB$5:$AB$72)</f>
        <v>0</v>
      </c>
      <c r="AA4" s="26">
        <f>COUNTIFS('MP F'!$D$5:$D$72,CLUBS!$B20,'MP F'!$AC$5:$AC$72,"&gt;0")+COUNTIFS('MP H'!$D$5:$D$72,CLUBS!$B20,'MP H'!$AC$5:$AC$72,"&gt;0")+COUNTIFS('PO F'!$D$5:$D$72,CLUBS!$B20,'PO F'!$AC$5:$AC$72,"&gt;0")+COUNTIFS('PO H'!$D$5:$D$72,CLUBS!$B20,'PO H'!$AC$5:$AC$72,"&gt;0")+COUNTIFS('PU F'!$D$5:$D$72,CLUBS!$B20,'PU F'!$AC$5:$AC$72,"&gt;0")+COUNTIFS('PU H'!$D$5:$D$72,CLUBS!$B20,'PU H'!$AC$5:$AC$72,"&gt;0")+COUNTIFS('BE F'!$D$5:$D$72,CLUBS!$B20,'BE F'!$AC$5:$AC$72,"&gt;0")+COUNTIFS('BE H'!$D$5:$D$72,CLUBS!$B20,'BE H'!$AC$5:$AC$72,"&gt;0")+COUNTIFS('MI F'!$D$5:$D$72,CLUBS!$B20,'MI F'!$AC$5:$AC$72,"&gt;0")+COUNTIFS('MI H'!$D$5:$D$72,CLUBS!$B20,'MI H'!$AC$5:$AC$72,"&gt;0")+COUNTIFS('CA F'!$D$5:$D$72,CLUBS!$B20,'CA F'!$AC$5:$AC$72,"&gt;0")+COUNTIFS('CA H'!$D$5:$D$72,CLUBS!$B20,'CA H'!$AC$5:$AC$72,"&gt;0")+COUNTIFS('JU F'!$D$5:$D$72,CLUBS!$B20,'JU F'!$AC$5:$AC$72,"&gt;0")+COUNTIFS('JU H'!$D$5:$D$72,CLUBS!$B20,'JU H'!$AC$5:$AC$72,"&gt;0")</f>
        <v>0</v>
      </c>
      <c r="AB4" s="26">
        <f>SUMIF('MP F'!$D$5:$D$72,CLUBS!$B20,'MP F'!$AD$5:$AD$72)+SUMIF('MP H'!$D$5:$D$72,CLUBS!$B20,'MP H'!$AD$5:$AD$72)+SUMIF('PO F'!$D$5:$D$72,CLUBS!$B20,'PO F'!$AD$5:$AD$72)+SUMIF('PO H'!$D$5:$D$72,CLUBS!$B20,'PO H'!$AD$5:$AD$72)+SUMIF('PU F'!$D$5:$D$72,CLUBS!$B20,'PU F'!$AD$5:$AD$72)+SUMIF('PU H'!$D$5:$D$72,CLUBS!$B20,'PU H'!$AD$5:$AD$72)+SUMIF('BE F'!$D$5:$D$72,CLUBS!$B20,'BE F'!$AD$5:$AD$72)+SUMIF('BE H'!$D$5:$D$72,CLUBS!$B20,'BE H'!$AD$5:$AD$72)+SUMIF('MI F'!$D$5:$D$72,CLUBS!$B20,'MI F'!$AD$5:$AD$72)+SUMIF('MI H'!$D$5:$D$72,CLUBS!$B20,'MI H'!$AD$5:$AD$72)+SUMIF('CA F'!$D$5:$D$72,CLUBS!$B20,'CA F'!$AD$5:$AD$72)+SUMIF('CA H'!$D$5:$D$72,CLUBS!$B20,'CA H'!$AD$5:$AD$72)+SUMIF('JU F'!$D$5:$D$72,CLUBS!$B20,'JU F'!$AD$5:$AD$72)+SUMIF('JU H'!$D$5:$D$72,CLUBS!$B20,'JU H'!$AD$5:$AD$72)</f>
        <v>0</v>
      </c>
      <c r="AC4" s="26">
        <f>COUNTIFS('MP F'!$D$5:$D$72,CLUBS!$B20,'MP F'!$AE$5:$AE$72,"&gt;0")+COUNTIFS('MP H'!$D$5:$D$72,CLUBS!$B20,'MP H'!$AE$5:$AE$72,"&gt;0")+COUNTIFS('PO F'!$D$5:$D$72,CLUBS!$B20,'PO F'!$AE$5:$AE$72,"&gt;0")+COUNTIFS('PO H'!$D$5:$D$72,CLUBS!$B20,'PO H'!$AE$5:$AE$72,"&gt;0")+COUNTIFS('PU F'!$D$5:$D$72,CLUBS!$B20,'PU F'!$AE$5:$AE$72,"&gt;0")+COUNTIFS('PU H'!$D$5:$D$72,CLUBS!$B20,'PU H'!$AE$5:$AE$72,"&gt;0")+COUNTIFS('BE F'!$D$5:$D$72,CLUBS!$B20,'BE F'!$AE$5:$AE$72,"&gt;0")+COUNTIFS('BE H'!$D$5:$D$72,CLUBS!$B20,'BE H'!$AE$5:$AE$72,"&gt;0")+COUNTIFS('MI F'!$D$5:$D$72,CLUBS!$B20,'MI F'!$AE$5:$AE$72,"&gt;0")+COUNTIFS('MI H'!$D$5:$D$72,CLUBS!$B20,'MI H'!$AE$5:$AE$72,"&gt;0")+COUNTIFS('CA F'!$D$5:$D$72,CLUBS!$B20,'CA F'!$AE$5:$AE$72,"&gt;0")+COUNTIFS('CA H'!$D$5:$D$72,CLUBS!$B20,'CA H'!$AE$5:$AE$72,"&gt;0")+COUNTIFS('JU F'!$D$5:$D$72,CLUBS!$B20,'JU F'!$AE$5:$AE$72,"&gt;0")+COUNTIFS('JU H'!$D$5:$D$72,CLUBS!$B20,'JU H'!$AE$5:$AE$72,"&gt;0")</f>
        <v>0</v>
      </c>
      <c r="AD4" s="26">
        <f>SUMIF('MP F'!$D$5:$D$72,CLUBS!$B20,'MP F'!$AF$5:$AF$72)+SUMIF('MP H'!$D$5:$D$72,CLUBS!$B20,'MP H'!$AF$5:$AF$72)+SUMIF('PO F'!$D$5:$D$72,CLUBS!$B20,'PO F'!$AF$5:$AF$72)+SUMIF('PO H'!$D$5:$D$72,CLUBS!$B20,'PO H'!$AF$5:$AF$72)+SUMIF('PU F'!$D$5:$D$72,CLUBS!$B20,'PU F'!$AF$5:$AF$72)+SUMIF('PU H'!$D$5:$D$72,CLUBS!$B20,'PU H'!$AF$5:$AF$72)+SUMIF('BE F'!$D$5:$D$72,CLUBS!$B20,'BE F'!$AF$5:$AF$72)+SUMIF('BE H'!$D$5:$D$72,CLUBS!$B20,'BE H'!$AF$5:$AF$72)+SUMIF('MI F'!$D$5:$D$72,CLUBS!$B20,'MI F'!$AF$5:$AF$72)+SUMIF('MI H'!$D$5:$D$72,CLUBS!$B20,'MI H'!$AF$5:$AF$72)+SUMIF('CA F'!$D$5:$D$72,CLUBS!$B20,'CA F'!$AF$5:$AF$72)+SUMIF('CA H'!$D$5:$D$72,CLUBS!$B20,'CA H'!$AF$5:$AF$72)+SUMIF('JU F'!$D$5:$D$72,CLUBS!$B20,'JU F'!$AF$5:$AF$72)+SUMIF('JU H'!$D$5:$D$72,CLUBS!$B20,'JU H'!$AF$5:$AF$72)</f>
        <v>0</v>
      </c>
      <c r="AE4" s="26">
        <f>COUNTIFS('MP F'!$D$5:$D$72,CLUBS!$B20,'MP F'!$AG$5:$AG$72,"&gt;0")+COUNTIFS('MP H'!$D$5:$D$72,CLUBS!$B20,'MP H'!$AG$5:$AG$72,"&gt;0")+COUNTIFS('PO F'!$D$5:$D$72,CLUBS!$B20,'PO F'!$AG$5:$AG$72,"&gt;0")+COUNTIFS('PO H'!$D$5:$D$72,CLUBS!$B20,'PO H'!$AG$5:$AG$72,"&gt;0")+COUNTIFS('PU F'!$D$5:$D$72,CLUBS!$B20,'PU F'!$AG$5:$AG$72,"&gt;0")+COUNTIFS('PU H'!$D$5:$D$72,CLUBS!$B20,'PU H'!$AG$5:$AG$72,"&gt;0")+COUNTIFS('BE F'!$D$5:$D$72,CLUBS!$B20,'BE F'!$AG$5:$AG$72,"&gt;0")+COUNTIFS('BE H'!$D$5:$D$72,CLUBS!$B20,'BE H'!$AG$5:$AG$72,"&gt;0")+COUNTIFS('MI F'!$D$5:$D$72,CLUBS!$B20,'MI F'!$AG$5:$AG$72,"&gt;0")+COUNTIFS('MI H'!$D$5:$D$72,CLUBS!$B20,'MI H'!$AG$5:$AG$72,"&gt;0")+COUNTIFS('CA F'!$D$5:$D$72,CLUBS!$B20,'CA F'!$AG$5:$AG$72,"&gt;0")+COUNTIFS('CA H'!$D$5:$D$72,CLUBS!$B20,'CA H'!$AG$5:$AG$72,"&gt;0")+COUNTIFS('JU F'!$D$5:$D$72,CLUBS!$B20,'JU F'!$AG$5:$AG$72,"&gt;0")+COUNTIFS('JU H'!$D$5:$D$72,CLUBS!$B20,'JU H'!$AG$5:$AG$72,"&gt;0")</f>
        <v>0</v>
      </c>
      <c r="AF4" s="26">
        <f>SUMIF('MP F'!$D$5:$D$72,CLUBS!$B20,'MP F'!$AH$5:$AH$72)+SUMIF('MP H'!$D$5:$D$72,CLUBS!$B20,'MP H'!$AH$5:$AH$72)+SUMIF('PO F'!$D$5:$D$72,CLUBS!$B20,'PO F'!$AH$5:$AH$72)+SUMIF('PO H'!$D$5:$D$72,CLUBS!$B20,'PO H'!$AH$5:$AH$72)+SUMIF('PU F'!$D$5:$D$72,CLUBS!$B20,'PU F'!$AH$5:$AH$72)+SUMIF('PU H'!$D$5:$D$72,CLUBS!$B20,'PU H'!$AH$5:$AH$72)+SUMIF('BE F'!$D$5:$D$72,CLUBS!$B20,'BE F'!$AH$5:$AH$72)+SUMIF('BE H'!$D$5:$D$72,CLUBS!$B20,'BE H'!$AH$5:$AH$72)+SUMIF('MI F'!$D$5:$D$72,CLUBS!$B20,'MI F'!$AH$5:$AH$72)+SUMIF('MI H'!$D$5:$D$72,CLUBS!$B20,'MI H'!$AH$5:$AH$72)+SUMIF('CA F'!$D$5:$D$72,CLUBS!$B20,'CA F'!$AH$5:$AH$72)+SUMIF('CA H'!$D$5:$D$72,CLUBS!$B20,'CA H'!$AH$5:$AH$72)+SUMIF('JU F'!$D$5:$D$72,CLUBS!$B20,'JU F'!$AH$5:$AH$72)+SUMIF('JU H'!$D$5:$D$72,CLUBS!$B20,'JU H'!$AH$5:$AH$72)</f>
        <v>0</v>
      </c>
      <c r="AG4" s="16">
        <f t="shared" si="1"/>
        <v>6</v>
      </c>
      <c r="AH4" s="28">
        <f t="shared" si="2"/>
        <v>235</v>
      </c>
      <c r="AI4" s="29">
        <f t="shared" si="3"/>
        <v>39.166666666666664</v>
      </c>
      <c r="AJ4" s="14">
        <f>COUNTIF('Licenciés Jeunes 2023'!F:F,CLUBS!B20)</f>
        <v>0</v>
      </c>
      <c r="AK4" s="27">
        <f t="shared" si="4"/>
        <v>0</v>
      </c>
    </row>
    <row r="5" spans="1:37" ht="13.5">
      <c r="A5" s="34">
        <f t="shared" si="0"/>
        <v>3</v>
      </c>
      <c r="B5" s="64" t="s">
        <v>41</v>
      </c>
      <c r="C5" s="14">
        <f>COUNTIFS('MP F'!$D$5:$D$72,CLUBS!$B14,'MP F'!$E$5:$E$72,"&gt;0")+COUNTIFS('MP H'!$D$5:$D$72,CLUBS!$B14,'MP H'!$E$5:$E$72,"&gt;0")+COUNTIFS('PO F'!$D$5:$D$72,CLUBS!$B14,'PO F'!$E$5:$E$72,"&gt;0")+COUNTIFS('PO H'!$D$5:$D$72,CLUBS!$B14,'PO H'!$E$5:$E$72,"&gt;0")+COUNTIFS('PU F'!$D$5:$D$72,CLUBS!$B14,'PU F'!$E$5:$E$72,"&gt;0")+COUNTIFS('PU H'!$D$5:$D$72,CLUBS!$B14,'PU H'!$E$5:$E$72,"&gt;0")+COUNTIFS('BE F'!$D$5:$D$72,CLUBS!$B14,'BE F'!$E$5:$E$72,"&gt;0")+COUNTIFS('BE H'!$D$5:$D$72,CLUBS!$B14,'BE H'!$E$5:$E$72,"&gt;0")+COUNTIFS('MI F'!$D$5:$D$72,CLUBS!$B14,'MI F'!$E$5:$E$72,"&gt;0")+COUNTIFS('MI H'!$D$5:$D$72,CLUBS!$B14,'MI H'!$E$5:$E$72,"&gt;0")+COUNTIFS('CA F'!$D$5:$D$72,CLUBS!$B14,'CA F'!$E$5:$E$72,"&gt;0")+COUNTIFS('CA H'!$D$5:$D$72,CLUBS!$B14,'CA H'!$E$5:$E$72,"&gt;0")+COUNTIFS('JU F'!$D$5:$D$72,CLUBS!$B14,'JU F'!$E$5:$E$72,"&gt;0")+COUNTIFS('JU H'!$D$5:$D$72,CLUBS!$B14,'JU H'!$E$5:$E$72,"&gt;0")</f>
        <v>14</v>
      </c>
      <c r="D5" s="27">
        <f>SUMIF('MP F'!$D$5:$D$72,CLUBS!$B14,'MP F'!$F$5:$F$72)+SUMIF('MP H'!$D$5:$D$72,CLUBS!$B14,'MP H'!$F$5:$F$72)+SUMIF('PO F'!$D$5:$D$72,CLUBS!$B14,'PO F'!$F$5:$F$72)+SUMIF('PO H'!$D$5:$D$72,CLUBS!$B14,'PO H'!$F$5:$F$72)+SUMIF('PU F'!$D$5:$D$72,CLUBS!$B14,'PU F'!$F$5:$F$72)+SUMIF('PU H'!$D$5:$D$72,CLUBS!$B14,'PU H'!$F$5:$F$72)+SUMIF('BE F'!$D$5:$D$72,CLUBS!$B14,'BE F'!$F$5:$F$72)+SUMIF('BE H'!$D$5:$D$72,CLUBS!$B14,'BE H'!$F$5:$F$72)+SUMIF('MI F'!$D$5:$D$72,CLUBS!$B14,'MI F'!$F$5:$F$72)+SUMIF('MI H'!$D$5:$D$72,CLUBS!$B14,'MI H'!$F$5:$F$72)+SUMIF('CA F'!$D$5:$D$72,CLUBS!$B14,'CA F'!$F$5:$F$72)+SUMIF('CA H'!$D$5:$D$72,CLUBS!$B14,'CA H'!$F$5:$F$72)+SUMIF('JU F'!$D$5:$D$72,CLUBS!$B14,'JU F'!$F$5:$F$72)+SUMIF('JU H'!$D$5:$D$72,CLUBS!$B14,'JU H'!$F$5:$F$72)</f>
        <v>361</v>
      </c>
      <c r="E5" s="38">
        <f>COUNTIFS('MP F'!$D$5:$D$72,CLUBS!$B14,'MP F'!$G$5:$G$72,"&gt;0")+COUNTIFS('MP H'!$D$5:$D$72,CLUBS!$B14,'MP H'!$G$5:$G$72,"&gt;0")+COUNTIFS('PO F'!$D$5:$D$72,CLUBS!$B14,'PO F'!$G$5:$G$72,"&gt;0")+COUNTIFS('PO H'!$D$5:$D$72,CLUBS!$B14,'PO H'!$G$5:$G$72,"&gt;0")+COUNTIFS('PU F'!$D$5:$D$72,CLUBS!$B14,'PU F'!$G$5:$G$72,"&gt;0")+COUNTIFS('PU H'!$D$5:$D$72,CLUBS!$B14,'PU H'!$G$5:$G$72,"&gt;0")+COUNTIFS('BE F'!$D$5:$D$72,CLUBS!$B14,'BE F'!$G$5:$G$72,"&gt;0")+COUNTIFS('BE H'!$D$5:$D$72,CLUBS!$B14,'BE H'!$G$5:$G$72,"&gt;0")+COUNTIFS('MI F'!$D$5:$D$72,CLUBS!$B14,'MI F'!$G$5:$G$72,"&gt;0")+COUNTIFS('MI H'!$D$5:$D$72,CLUBS!$B14,'MI H'!$G$5:$G$72,"&gt;0")+COUNTIFS('CA F'!$D$5:$D$72,CLUBS!$B14,'CA F'!$G$5:$G$72,"&gt;0")+COUNTIFS('CA H'!$D$5:$D$72,CLUBS!$B14,'CA H'!$G$5:$G$72,"&gt;0")+COUNTIFS('JU F'!$D$5:$D$72,CLUBS!$B14,'JU F'!$G$5:$G$72,"&gt;0")+COUNTIFS('JU H'!$D$5:$D$72,CLUBS!$B14,'JU H'!$G$5:$G$72,"&gt;0")</f>
        <v>6</v>
      </c>
      <c r="F5" s="57">
        <f>SUMIF('MP F'!$D$5:$D$72,CLUBS!$B14,'MP F'!$H$5:$H$72)+SUMIF('MP H'!$D$5:$D$72,CLUBS!$B14,'MP H'!$H$5:$H$72)+SUMIF('PO F'!$D$5:$D$72,CLUBS!$B14,'PO F'!$H$5:$H$72)+SUMIF('PO H'!$D$5:$D$72,CLUBS!$B14,'PO H'!$H$5:$H$72)+SUMIF('PU F'!$D$5:$D$72,CLUBS!$B14,'PU F'!$H$5:$H$72)+SUMIF('PU H'!$D$5:$D$72,CLUBS!$B14,'PU H'!$H$5:$H$72)+SUMIF('BE F'!$D$5:$D$72,CLUBS!$B14,'BE F'!$H$5:$H$72)+SUMIF('BE H'!$D$5:$D$72,CLUBS!$B14,'BE H'!$H$5:$H$72)+SUMIF('MI F'!$D$5:$D$72,CLUBS!$B14,'MI F'!$H$5:$H$72)+SUMIF('MI H'!$D$5:$D$72,CLUBS!$B14,'MI H'!$H$5:$H$72)+SUMIF('CA F'!$D$5:$D$72,CLUBS!$B14,'CA F'!$H$5:$H$72)+SUMIF('CA H'!$D$5:$D$72,CLUBS!$B14,'CA H'!$H$5:$H$72)+SUMIF('JU F'!$D$5:$D$72,CLUBS!$B14,'JU F'!$H$5:$H$72)+SUMIF('JU H'!$D$5:$D$72,CLUBS!$B14,'JU H'!$H$5:$H$72)</f>
        <v>250</v>
      </c>
      <c r="G5" s="14">
        <f>COUNTIFS('MP F'!$D$5:$D$72,CLUBS!$B14,'MP F'!$I$5:$I$72,"&gt;0")+COUNTIFS('MP H'!$D$5:$D$72,CLUBS!$B14,'MP H'!$I$5:$I$72,"&gt;0")+COUNTIFS('PO F'!$D$5:$D$72,CLUBS!$B14,'PO F'!$I$5:$I$72,"&gt;0")+COUNTIFS('PO H'!$D$5:$D$72,CLUBS!$B14,'PO H'!$I$5:$I$72,"&gt;0")+COUNTIFS('PU F'!$D$5:$D$72,CLUBS!$B14,'PU F'!$I$5:$I$72,"&gt;0")+COUNTIFS('PU H'!$D$5:$D$72,CLUBS!$B14,'PU H'!$I$5:$I$72,"&gt;0")+COUNTIFS('BE F'!$D$5:$D$72,CLUBS!$B14,'BE F'!$I$5:$I$72,"&gt;0")+COUNTIFS('BE H'!$D$5:$D$72,CLUBS!$B14,'BE H'!$I$5:$I$72,"&gt;0")+COUNTIFS('MI F'!$D$5:$D$72,CLUBS!$B14,'MI F'!$I$5:$I$72,"&gt;0")+COUNTIFS('MI H'!$D$5:$D$72,CLUBS!$B14,'MI H'!$I$5:$I$72,"&gt;0")+COUNTIFS('CA F'!$D$5:$D$72,CLUBS!$B14,'CA F'!$I$5:$I$72,"&gt;0")+COUNTIFS('CA H'!$D$5:$D$72,CLUBS!$B14,'CA H'!$I$5:$I$72,"&gt;0")+COUNTIFS('JU F'!$D$5:$D$72,CLUBS!$B14,'JU F'!$I$5:$I$72,"&gt;0")+COUNTIFS('JU H'!$D$5:$D$72,CLUBS!$B14,'JU H'!$I$5:$I$72,"&gt;0")</f>
        <v>24</v>
      </c>
      <c r="H5" s="26">
        <f>SUMIF('MP F'!$D$5:$D$72,CLUBS!$B14,'MP F'!$J$5:$J$72)+SUMIF('MP H'!$D$5:$D$72,CLUBS!$B14,'MP H'!$J$5:$J$72)+SUMIF('PO F'!$D$5:$D$72,CLUBS!$B14,'PO F'!$J$5:$J$72)+SUMIF('PO H'!$D$5:$D$72,CLUBS!$B14,'PO H'!$J$5:$J$72)+SUMIF('PU F'!$D$5:$D$72,CLUBS!$B14,'PU F'!$J$5:$J$72)+SUMIF('PU H'!$D$5:$D$72,CLUBS!$B14,'PU H'!$J$5:$J$72)+SUMIF('BE F'!$D$5:$D$72,CLUBS!$B14,'BE F'!$J$5:$J$72)+SUMIF('BE H'!$D$5:$D$72,CLUBS!$B14,'BE H'!$J$5:$J$72)+SUMIF('MI F'!$D$5:$D$72,CLUBS!$B14,'MI F'!$J$5:$J$72)+SUMIF('MI H'!$D$5:$D$72,CLUBS!$B14,'MI H'!$J$5:$J$72)+SUMIF('CA F'!$D$5:$D$72,CLUBS!$B14,'CA F'!$J$5:$J$72)+SUMIF('CA H'!$D$5:$D$72,CLUBS!$B14,'CA H'!$J$5:$J$72)+SUMIF('JU F'!$D$5:$D$72,CLUBS!$B14,'JU F'!$J$5:$J$72)+SUMIF('JU H'!$D$5:$D$72,CLUBS!$B14,'JU H'!$J$5:$J$72)</f>
        <v>642</v>
      </c>
      <c r="I5" s="38">
        <f>COUNTIFS('MP F'!$D$5:$D$72,CLUBS!$B14,'MP F'!$K$5:$K$72,"&gt;0")+COUNTIFS('MP H'!$D$5:$D$72,CLUBS!$B14,'MP H'!$K$5:$K$72,"&gt;0")+COUNTIFS('PO F'!$D$5:$D$72,CLUBS!$B14,'PO F'!$K$5:$K$72,"&gt;0")+COUNTIFS('PO H'!$D$5:$D$72,CLUBS!$B14,'PO H'!$K$5:$K$72,"&gt;0")+COUNTIFS('PU F'!$D$5:$D$72,CLUBS!$B14,'PU F'!$K$5:$K$72,"&gt;0")+COUNTIFS('PU H'!$D$5:$D$72,CLUBS!$B14,'PU H'!$K$5:$K$72,"&gt;0")+COUNTIFS('BE F'!$D$5:$D$72,CLUBS!$B14,'BE F'!$K$5:$K$72,"&gt;0")+COUNTIFS('BE H'!$D$5:$D$72,CLUBS!$B14,'BE H'!$K$5:$K$72,"&gt;0")+COUNTIFS('MI F'!$D$5:$D$72,CLUBS!$B14,'MI F'!$K$5:$K$72,"&gt;0")+COUNTIFS('MI H'!$D$5:$D$72,CLUBS!$B14,'MI H'!$K$5:$K$72,"&gt;0")+COUNTIFS('CA F'!$D$5:$D$72,CLUBS!$B14,'CA F'!$K$5:$K$72,"&gt;0")+COUNTIFS('CA H'!$D$5:$D$72,CLUBS!$B14,'CA H'!$K$5:$K$72,"&gt;0")+COUNTIFS('JU F'!$D$5:$D$72,CLUBS!$B14,'JU F'!$K$5:$K$72,"&gt;0")+COUNTIFS('JU H'!$D$5:$D$72,CLUBS!$B14,'JU H'!$K$5:$K$72,"&gt;0")</f>
        <v>0</v>
      </c>
      <c r="J5" s="38">
        <f>SUMIF('MP F'!$D$5:$D$72,CLUBS!$B14,'MP F'!$L$5:$L$72)+SUMIF('MP H'!$D$5:$D$72,CLUBS!$B14,'MP H'!$L$5:$L$72)+SUMIF('PO F'!$D$5:$D$72,CLUBS!$B14,'PO F'!$L$5:$L$72)+SUMIF('PO H'!$D$5:$D$72,CLUBS!$B14,'PO H'!$L$5:$L$72)+SUMIF('PU F'!$D$5:$D$72,CLUBS!$B14,'PU F'!$L$5:$L$72)+SUMIF('PU H'!$D$5:$D$72,CLUBS!$B14,'PU H'!$L$5:$L$72)+SUMIF('BE F'!$D$5:$D$72,CLUBS!$B14,'BE F'!$L$5:$L$72)+SUMIF('BE H'!$D$5:$D$72,CLUBS!$B14,'BE H'!$L$5:$L$72)+SUMIF('MI F'!$D$5:$D$72,CLUBS!$B14,'MI F'!$L$5:$L$72)+SUMIF('MI H'!$D$5:$D$72,CLUBS!$B14,'MI H'!$L$5:$L$72)+SUMIF('CA F'!$D$5:$D$72,CLUBS!$B14,'CA F'!$L$5:$L$72)+SUMIF('CA H'!$D$5:$D$72,CLUBS!$B14,'CA H'!$L$5:$L$72)+SUMIF('JU F'!$D$5:$D$72,CLUBS!$B14,'JU F'!$L$5:$L$72)+SUMIF('JU H'!$D$5:$D$72,CLUBS!$B14,'JU H'!$L$5:$L$72)</f>
        <v>0</v>
      </c>
      <c r="K5" s="26">
        <f>COUNTIFS('MP F'!$D$5:$D$72,CLUBS!$B14,'MP F'!$M$5:$M$72,"&gt;0")+COUNTIFS('MP H'!$D$5:$D$72,CLUBS!$B14,'MP H'!$M$5:$M$72,"&gt;0")+COUNTIFS('PO F'!$D$5:$D$72,CLUBS!$B14,'PO F'!$M$5:$M$72,"&gt;0")+COUNTIFS('PO H'!$D$5:$D$72,CLUBS!$B14,'PO H'!$M$5:$M$72,"&gt;0")+COUNTIFS('PU F'!$D$5:$D$72,CLUBS!$B14,'PU F'!$M$5:$M$72,"&gt;0")+COUNTIFS('PU H'!$D$5:$D$72,CLUBS!$B14,'PU H'!$M$5:$M$72,"&gt;0")+COUNTIFS('BE F'!$D$5:$D$72,CLUBS!$B14,'BE F'!$M$5:$M$72,"&gt;0")+COUNTIFS('BE H'!$D$5:$D$72,CLUBS!$B14,'BE H'!$M$5:$M$72,"&gt;0")+COUNTIFS('MI F'!$D$5:$D$72,CLUBS!$B14,'MI F'!$M$5:$M$72,"&gt;0")+COUNTIFS('MI H'!$D$5:$D$72,CLUBS!$B14,'MI H'!$M$5:$M$72,"&gt;0")+COUNTIFS('CA F'!$D$5:$D$72,CLUBS!$B14,'CA F'!$M$5:$M$72,"&gt;0")+COUNTIFS('CA H'!$D$5:$D$72,CLUBS!$B14,'CA H'!$M$5:$M$72,"&gt;0")+COUNTIFS('JU F'!$D$5:$D$72,CLUBS!$B14,'JU F'!$M$5:$M$72,"&gt;0")+COUNTIFS('JU H'!$D$5:$D$72,CLUBS!$B14,'JU H'!$M$5:$M$72,"&gt;0")</f>
        <v>0</v>
      </c>
      <c r="L5" s="26">
        <f>SUMIF('MP F'!$D$5:$D$72,CLUBS!$B14,'MP F'!$N$5:$N$72)+SUMIF('MP H'!$D$5:$D$72,CLUBS!$B14,'MP H'!$N$5:$N$72)+SUMIF('PO F'!$D$5:$D$72,CLUBS!$B14,'PO F'!$N$5:$N$72)+SUMIF('PO H'!$D$5:$D$72,CLUBS!$B14,'PO H'!$N$5:$N$72)+SUMIF('PU F'!$D$5:$D$72,CLUBS!$B14,'PU F'!$N$5:$N$72)+SUMIF('PU H'!$D$5:$D$72,CLUBS!$B14,'PU H'!$N$5:$N$72)+SUMIF('BE F'!$D$5:$D$72,CLUBS!$B14,'BE F'!$N$5:$N$72)+SUMIF('BE H'!$D$5:$D$72,CLUBS!$B14,'BE H'!$N$5:$N$72)+SUMIF('MI F'!$D$5:$D$72,CLUBS!$B14,'MI F'!$N$5:$N$72)+SUMIF('MI H'!$D$5:$D$72,CLUBS!$B14,'MI H'!$N$5:$N$72)+SUMIF('CA F'!$D$5:$D$72,CLUBS!$B14,'CA F'!$N$5:$N$72)+SUMIF('CA H'!$D$5:$D$72,CLUBS!$B14,'CA H'!$N$5:$N$72)+SUMIF('JU F'!$D$5:$D$72,CLUBS!$B14,'JU F'!$N$5:$N$72)+SUMIF('JU H'!$D$5:$D$72,CLUBS!$B14,'JU H'!$N$5:$N$72)</f>
        <v>0</v>
      </c>
      <c r="M5" s="26">
        <f>COUNTIFS('MP F'!$D$5:$D$72,CLUBS!$B14,'MP F'!$O$5:$O$72,"&gt;0")+COUNTIFS('MP H'!$D$5:$D$72,CLUBS!$B14,'MP H'!$O$5:$O$72,"&gt;0")+COUNTIFS('PO F'!$D$5:$D$72,CLUBS!$B14,'PO F'!$O$5:$O$72,"&gt;0")+COUNTIFS('PO H'!$D$5:$D$72,CLUBS!$B14,'PO H'!$O$5:$O$72,"&gt;0")+COUNTIFS('PU F'!$D$5:$D$72,CLUBS!$B14,'PU F'!$O$5:$O$72,"&gt;0")+COUNTIFS('PU H'!$D$5:$D$72,CLUBS!$B14,'PU H'!$O$5:$O$72,"&gt;0")+COUNTIFS('BE F'!$D$5:$D$72,CLUBS!$B14,'BE F'!$O$5:$O$72,"&gt;0")+COUNTIFS('BE H'!$D$5:$D$72,CLUBS!$B14,'BE H'!$O$5:$O$72,"&gt;0")+COUNTIFS('MI F'!$D$5:$D$72,CLUBS!$B14,'MI F'!$O$5:$O$72,"&gt;0")+COUNTIFS('MI H'!$D$5:$D$72,CLUBS!$B14,'MI H'!$O$5:$O$72,"&gt;0")+COUNTIFS('CA F'!$D$5:$D$72,CLUBS!$B14,'CA F'!$O$5:$O$72,"&gt;0")+COUNTIFS('CA H'!$D$5:$D$72,CLUBS!$B14,'CA H'!$O$5:$O$72,"&gt;0")+COUNTIFS('JU F'!$D$5:$D$72,CLUBS!$B14,'JU F'!$O$5:$O$72,"&gt;0")+COUNTIFS('JU H'!$D$5:$D$72,CLUBS!$B14,'JU H'!$O$5:$O$72,"&gt;0")</f>
        <v>0</v>
      </c>
      <c r="N5" s="26">
        <f>SUMIF('MP F'!$D$5:$D$72,CLUBS!$B14,'MP F'!$P$5:$P$72)+SUMIF('MP H'!$D$5:$D$72,CLUBS!$B14,'MP H'!$P$5:$P$72)+SUMIF('PO F'!$D$5:$D$72,CLUBS!$B14,'PO F'!$P$5:$P$72)+SUMIF('PO H'!$D$5:$D$72,CLUBS!$B14,'PO H'!$P$5:$P$72)+SUMIF('PU F'!$D$5:$D$72,CLUBS!$B14,'PU F'!$P$5:$P$72)+SUMIF('PU H'!$D$5:$D$72,CLUBS!$B14,'PU H'!$P$5:$P$72)+SUMIF('BE F'!$D$5:$D$72,CLUBS!$B14,'BE F'!$P$5:$P$72)+SUMIF('BE H'!$D$5:$D$72,CLUBS!$B14,'BE H'!$P$5:$P$72)+SUMIF('MI F'!$D$5:$D$72,CLUBS!$B14,'MI F'!$P$5:$P$72)+SUMIF('MI H'!$D$5:$D$72,CLUBS!$B14,'MI H'!$P$5:$P$72)+SUMIF('CA F'!$D$5:$D$72,CLUBS!$B14,'CA F'!$P$5:$P$72)+SUMIF('CA H'!$D$5:$D$72,CLUBS!$B14,'CA H'!$P$5:$P$72)+SUMIF('JU F'!$D$5:$D$72,CLUBS!$B14,'JU F'!$P$5:$P$72)+SUMIF('JU H'!$D$5:$D$72,CLUBS!$B14,'JU H'!$P$5:$P$72)</f>
        <v>0</v>
      </c>
      <c r="O5" s="26">
        <f>COUNTIFS('MP F'!$D$5:$D$72,CLUBS!$B14,'MP F'!$Q$5:$Q$72,"&gt;0")+COUNTIFS('MP H'!$D$5:$D$72,CLUBS!$B14,'MP H'!$Q$5:$Q$72,"&gt;0")+COUNTIFS('PO F'!$D$5:$D$72,CLUBS!$B14,'PO F'!$Q$5:$Q$72,"&gt;0")+COUNTIFS('PO H'!$D$5:$D$72,CLUBS!$B14,'PO H'!$Q$5:$Q$72,"&gt;0")+COUNTIFS('PU F'!$D$5:$D$72,CLUBS!$B14,'PU F'!$Q$5:$Q$72,"&gt;0")+COUNTIFS('PU H'!$D$5:$D$72,CLUBS!$B14,'PU H'!$Q$5:$Q$72,"&gt;0")+COUNTIFS('BE F'!$D$5:$D$72,CLUBS!$B14,'BE F'!$Q$5:$Q$72,"&gt;0")+COUNTIFS('BE H'!$D$5:$D$72,CLUBS!$B14,'BE H'!$Q$5:$Q$72,"&gt;0")+COUNTIFS('MI F'!$D$5:$D$72,CLUBS!$B14,'MI F'!$Q$5:$Q$72,"&gt;0")+COUNTIFS('MI H'!$D$5:$D$72,CLUBS!$B14,'MI H'!$Q$5:$Q$72,"&gt;0")+COUNTIFS('CA F'!$D$5:$D$72,CLUBS!$B14,'CA F'!$Q$5:$Q$72,"&gt;0")+COUNTIFS('CA H'!$D$5:$D$72,CLUBS!$B14,'CA H'!$Q$5:$Q$72,"&gt;0")+COUNTIFS('JU F'!$D$5:$D$72,CLUBS!$B14,'JU F'!$Q$5:$Q$72,"&gt;0")+COUNTIFS('JU H'!$D$5:$D$72,CLUBS!$B14,'JU H'!$Q$5:$Q$72,"&gt;0")</f>
        <v>0</v>
      </c>
      <c r="P5" s="26">
        <f>SUMIF('MP F'!$D$5:$D$72,CLUBS!$B14,'MP F'!$R$5:$R$72)+SUMIF('MP H'!$D$5:$D$72,CLUBS!$B14,'MP H'!$R$5:$R$72)+SUMIF('PO F'!$D$5:$D$72,CLUBS!$B14,'PO F'!$R$5:$R$72)+SUMIF('PO H'!$D$5:$D$72,CLUBS!$B14,'PO H'!$R$5:$R$72)+SUMIF('PU F'!$D$5:$D$72,CLUBS!$B14,'PU F'!$R$5:$R$72)+SUMIF('PU H'!$D$5:$D$72,CLUBS!$B14,'PU H'!$R$5:$R$72)+SUMIF('BE F'!$D$5:$D$72,CLUBS!$B14,'BE F'!$R$5:$R$72)+SUMIF('BE H'!$D$5:$D$72,CLUBS!$B14,'BE H'!$R$5:$R$72)+SUMIF('MI F'!$D$5:$D$72,CLUBS!$B14,'MI F'!$R$5:$R$72)+SUMIF('MI H'!$D$5:$D$72,CLUBS!$B14,'MI H'!$R$5:$R$72)+SUMIF('CA F'!$D$5:$D$72,CLUBS!$B14,'CA F'!$R$5:$R$72)+SUMIF('CA H'!$D$5:$D$72,CLUBS!$B14,'CA H'!$R$5:$R$72)+SUMIF('JU F'!$D$5:$D$72,CLUBS!$B14,'JU F'!$R$5:$R$72)+SUMIF('JU H'!$D$5:$D$72,CLUBS!$B14,'JU H'!$R$5:$R$72)</f>
        <v>0</v>
      </c>
      <c r="Q5" s="26">
        <f>COUNTIFS('MP F'!$D$5:$D$72,CLUBS!$B14,'MP F'!$S$5:$S$72,"&gt;0")+COUNTIFS('MP H'!$D$5:$D$72,CLUBS!$B14,'MP H'!$S$5:$S$72,"&gt;0")+COUNTIFS('PO F'!$D$5:$D$72,CLUBS!$B14,'PO F'!$S$5:$S$72,"&gt;0")+COUNTIFS('PO H'!$D$5:$D$72,CLUBS!$B14,'PO H'!$S$5:$S$72,"&gt;0")+COUNTIFS('PU F'!$D$5:$D$72,CLUBS!$B14,'PU F'!$S$5:$S$72,"&gt;0")+COUNTIFS('PU H'!$D$5:$D$72,CLUBS!$B14,'PU H'!$S$5:$S$72,"&gt;0")+COUNTIFS('BE F'!$D$5:$D$72,CLUBS!$B14,'BE F'!$S$5:$S$72,"&gt;0")+COUNTIFS('BE H'!$D$5:$D$72,CLUBS!$B14,'BE H'!$S$5:$S$72,"&gt;0")+COUNTIFS('MI F'!$D$5:$D$72,CLUBS!$B14,'MI F'!$S$5:$S$72,"&gt;0")+COUNTIFS('MI H'!$D$5:$D$72,CLUBS!$B14,'MI H'!$S$5:$S$72,"&gt;0")+COUNTIFS('CA F'!$D$5:$D$72,CLUBS!$B14,'CA F'!$S$5:$S$72,"&gt;0")+COUNTIFS('CA H'!$D$5:$D$72,CLUBS!$B14,'CA H'!$S$5:$S$72,"&gt;0")+COUNTIFS('JU F'!$D$5:$D$72,CLUBS!$B14,'JU F'!$S$5:$S$72,"&gt;0")+COUNTIFS('JU H'!$D$5:$D$72,CLUBS!$B14,'JU H'!$S$5:$S$72,"&gt;0")</f>
        <v>0</v>
      </c>
      <c r="R5" s="26">
        <f>SUMIF('MP F'!$D$5:$D$72,CLUBS!$B14,'MP F'!$T$5:$T$72)+SUMIF('MP H'!$D$5:$D$72,CLUBS!$B14,'MP H'!$T$5:$T$72)+SUMIF('PO F'!$D$5:$D$72,CLUBS!$B14,'PO F'!$T$5:$T$72)+SUMIF('PO H'!$D$5:$D$72,CLUBS!$B14,'PO H'!$T$5:$T$72)+SUMIF('PU F'!$D$5:$D$72,CLUBS!$B14,'PU F'!$T$5:$T$72)+SUMIF('PU H'!$D$5:$D$72,CLUBS!$B14,'PU H'!$T$5:$T$72)+SUMIF('BE F'!$D$5:$D$72,CLUBS!$B14,'BE F'!$T$5:$T$72)+SUMIF('BE H'!$D$5:$D$72,CLUBS!$B14,'BE H'!$T$5:$T$72)+SUMIF('MI F'!$D$5:$D$72,CLUBS!$B14,'MI F'!$T$5:$T$72)+SUMIF('MI H'!$D$5:$D$72,CLUBS!$B14,'MI H'!$T$5:$T$72)+SUMIF('CA F'!$D$5:$D$72,CLUBS!$B14,'CA F'!$T$5:$T$72)+SUMIF('CA H'!$D$5:$D$72,CLUBS!$B14,'CA H'!$T$5:$T$72)+SUMIF('JU F'!$D$5:$D$72,CLUBS!$B14,'JU F'!$T$5:$T$72)+SUMIF('JU H'!$D$5:$D$72,CLUBS!$B14,'JU H'!$T$5:$T$72)</f>
        <v>0</v>
      </c>
      <c r="S5" s="26">
        <f>COUNTIFS('MP F'!$D$5:$D$72,CLUBS!$B14,'MP F'!$U$5:$U$72,"&gt;0")+COUNTIFS('MP H'!$D$5:$D$72,CLUBS!$B14,'MP H'!$U$5:$U$72,"&gt;0")+COUNTIFS('PO F'!$D$5:$D$72,CLUBS!$B14,'PO F'!$U$5:$U$72,"&gt;0")+COUNTIFS('PO H'!$D$5:$D$72,CLUBS!$B14,'PO H'!$U$5:$U$72,"&gt;0")+COUNTIFS('PU F'!$D$5:$D$72,CLUBS!$B14,'PU F'!$U$5:$U$72,"&gt;0")+COUNTIFS('PU H'!$D$5:$D$72,CLUBS!$B14,'PU H'!$U$5:$U$72,"&gt;0")+COUNTIFS('BE F'!$D$5:$D$72,CLUBS!$B14,'BE F'!$U$5:$U$72,"&gt;0")+COUNTIFS('BE H'!$D$5:$D$72,CLUBS!$B14,'BE H'!$U$5:$U$72,"&gt;0")+COUNTIFS('MI F'!$D$5:$D$72,CLUBS!$B14,'MI F'!$U$5:$U$72,"&gt;0")+COUNTIFS('MI H'!$D$5:$D$72,CLUBS!$B14,'MI H'!$U$5:$U$72,"&gt;0")+COUNTIFS('CA F'!$D$5:$D$72,CLUBS!$B14,'CA F'!$U$5:$U$72,"&gt;0")+COUNTIFS('CA H'!$D$5:$D$72,CLUBS!$B14,'CA H'!$U$5:$U$72,"&gt;0")+COUNTIFS('JU F'!$D$5:$D$72,CLUBS!$B14,'JU F'!$U$5:$U$72,"&gt;0")+COUNTIFS('JU H'!$D$5:$D$72,CLUBS!$B14,'JU H'!$U$5:$U$72,"&gt;0")</f>
        <v>0</v>
      </c>
      <c r="T5" s="26">
        <f>SUMIF('MP F'!$D$5:$D$72,CLUBS!$B14,'MP F'!$V$5:$V$72)+SUMIF('MP H'!$D$5:$D$72,CLUBS!$B14,'MP H'!$V$5:$V$72)+SUMIF('PO F'!$D$5:$D$72,CLUBS!$B14,'PO F'!$V$5:$V$72)+SUMIF('PO H'!$D$5:$D$72,CLUBS!$B14,'PO H'!$V$5:$V$72)+SUMIF('PU F'!$D$5:$D$72,CLUBS!$B14,'PU F'!$V$5:$V$72)+SUMIF('PU H'!$D$5:$D$72,CLUBS!$B14,'PU H'!$V$5:$V$72)+SUMIF('BE F'!$D$5:$D$72,CLUBS!$B14,'BE F'!$V$5:$V$72)+SUMIF('BE H'!$D$5:$D$72,CLUBS!$B14,'BE H'!$V$5:$V$72)+SUMIF('MI F'!$D$5:$D$72,CLUBS!$B14,'MI F'!$V$5:$V$72)+SUMIF('MI H'!$D$5:$D$72,CLUBS!$B14,'MI H'!$V$5:$V$72)+SUMIF('CA F'!$D$5:$D$72,CLUBS!$B14,'CA F'!$V$5:$V$72)+SUMIF('CA H'!$D$5:$D$72,CLUBS!$B14,'CA H'!$V$5:$V$72)+SUMIF('JU F'!$D$5:$D$72,CLUBS!$B14,'JU F'!$V$5:$V$72)+SUMIF('JU H'!$D$5:$D$72,CLUBS!$B14,'JU H'!$V$5:$V$72)</f>
        <v>0</v>
      </c>
      <c r="U5" s="26">
        <f>COUNTIFS('MP F'!$D$5:$D$72,CLUBS!$B14,'MP F'!$W$5:$W$72,"&gt;0")+COUNTIFS('MP H'!$D$5:$D$72,CLUBS!$B14,'MP H'!$W$5:$W$72,"&gt;0")+COUNTIFS('PO F'!$D$5:$D$72,CLUBS!$B14,'PO F'!$W$5:$W$72,"&gt;0")+COUNTIFS('PO H'!$D$5:$D$72,CLUBS!$B14,'PO H'!$W$5:$W$72,"&gt;0")+COUNTIFS('PU F'!$D$5:$D$72,CLUBS!$B14,'PU F'!$W$5:$W$72,"&gt;0")+COUNTIFS('PU H'!$D$5:$D$72,CLUBS!$B14,'PU H'!$W$5:$W$72,"&gt;0")+COUNTIFS('BE F'!$D$5:$D$72,CLUBS!$B14,'BE F'!$W$5:$W$72,"&gt;0")+COUNTIFS('BE H'!$D$5:$D$72,CLUBS!$B14,'BE H'!$W$5:$W$72,"&gt;0")+COUNTIFS('MI F'!$D$5:$D$72,CLUBS!$B14,'MI F'!$W$5:$W$72,"&gt;0")+COUNTIFS('MI H'!$D$5:$D$72,CLUBS!$B14,'MI H'!$W$5:$W$72,"&gt;0")+COUNTIFS('CA F'!$D$5:$D$72,CLUBS!$B14,'CA F'!$W$5:$W$72,"&gt;0")+COUNTIFS('CA H'!$D$5:$D$72,CLUBS!$B14,'CA H'!$W$5:$W$72,"&gt;0")+COUNTIFS('JU F'!$D$5:$D$72,CLUBS!$B14,'JU F'!$W$5:$W$72,"&gt;0")+COUNTIFS('JU H'!$D$5:$D$72,CLUBS!$B14,'JU H'!$W$5:$W$72,"&gt;0")</f>
        <v>0</v>
      </c>
      <c r="V5" s="26">
        <f>SUMIF('MP F'!$D$5:$D$72,CLUBS!$B14,'MP F'!$X$5:$X$72)+SUMIF('MP H'!$D$5:$D$72,CLUBS!$B14,'MP H'!$X$5:$X$72)+SUMIF('PO F'!$D$5:$D$72,CLUBS!$B14,'PO F'!$X$5:$X$72)+SUMIF('PO H'!$D$5:$D$72,CLUBS!$B14,'PO H'!$X$5:$X$72)+SUMIF('PU F'!$D$5:$D$72,CLUBS!$B14,'PU F'!$X$5:$X$72)+SUMIF('PU H'!$D$5:$D$72,CLUBS!$B14,'PU H'!$X$5:$X$72)+SUMIF('BE F'!$D$5:$D$72,CLUBS!$B14,'BE F'!$X$5:$X$72)+SUMIF('BE H'!$D$5:$D$72,CLUBS!$B14,'BE H'!$X$5:$X$72)+SUMIF('MI F'!$D$5:$D$72,CLUBS!$B14,'MI F'!$X$5:$X$72)+SUMIF('MI H'!$D$5:$D$72,CLUBS!$B14,'MI H'!$X$5:$X$72)+SUMIF('CA F'!$D$5:$D$72,CLUBS!$B14,'CA F'!$X$5:$X$72)+SUMIF('CA H'!$D$5:$D$72,CLUBS!$B14,'CA H'!$X$5:$X$72)+SUMIF('JU F'!$D$5:$D$72,CLUBS!$B14,'JU F'!$X$5:$X$72)+SUMIF('JU H'!$D$5:$D$72,CLUBS!$B14,'JU H'!$X$5:$X$72)</f>
        <v>0</v>
      </c>
      <c r="W5" s="26">
        <f>COUNTIFS('MP F'!$D$5:$D$72,CLUBS!$B14,'MP F'!$Y$5:$Y$72,"&gt;0")+COUNTIFS('MP H'!$D$5:$D$72,CLUBS!$B14,'MP H'!$Y$5:$Y$72,"&gt;0")+COUNTIFS('PO F'!$D$5:$D$72,CLUBS!$B14,'PO F'!$Y$5:$Y$72,"&gt;0")+COUNTIFS('PO H'!$D$5:$D$72,CLUBS!$B14,'PO H'!$Y$5:$Y$72,"&gt;0")+COUNTIFS('PU F'!$D$5:$D$72,CLUBS!$B14,'PU F'!$Y$5:$Y$72,"&gt;0")+COUNTIFS('PU H'!$D$5:$D$72,CLUBS!$B14,'PU H'!$Y$5:$Y$72,"&gt;0")+COUNTIFS('BE F'!$D$5:$D$72,CLUBS!$B14,'BE F'!$Y$5:$Y$72,"&gt;0")+COUNTIFS('BE H'!$D$5:$D$72,CLUBS!$B14,'BE H'!$Y$5:$Y$72,"&gt;0")+COUNTIFS('MI F'!$D$5:$D$72,CLUBS!$B14,'MI F'!$Y$5:$Y$72,"&gt;0")+COUNTIFS('MI H'!$D$5:$D$72,CLUBS!$B14,'MI H'!$Y$5:$Y$72,"&gt;0")+COUNTIFS('CA F'!$D$5:$D$72,CLUBS!$B14,'CA F'!$Y$5:$Y$72,"&gt;0")+COUNTIFS('CA H'!$D$5:$D$72,CLUBS!$B14,'CA H'!$Y$5:$Y$72,"&gt;0")+COUNTIFS('JU F'!$D$5:$D$72,CLUBS!$B14,'JU F'!$Y$5:$Y$72,"&gt;0")+COUNTIFS('JU H'!$D$5:$D$72,CLUBS!$B14,'JU H'!$Y$5:$Y$72,"&gt;0")</f>
        <v>0</v>
      </c>
      <c r="X5" s="26">
        <f>SUMIF('MP F'!$D$5:$D$72,CLUBS!$B14,'MP F'!$Z$5:$Z$72)+SUMIF('MP H'!$D$5:$D$72,CLUBS!$B14,'MP H'!$Z$5:$Z$72)+SUMIF('PO F'!$D$5:$D$72,CLUBS!$B14,'PO F'!$Z$5:$Z$72)+SUMIF('PO H'!$D$5:$D$72,CLUBS!$B14,'PO H'!$Z$5:$Z$72)+SUMIF('PU F'!$D$5:$D$72,CLUBS!$B14,'PU F'!$Z$5:$Z$72)+SUMIF('PU H'!$D$5:$D$72,CLUBS!$B14,'PU H'!$Z$5:$Z$72)+SUMIF('BE F'!$D$5:$D$72,CLUBS!$B14,'BE F'!$Z$5:$Z$72)+SUMIF('BE H'!$D$5:$D$72,CLUBS!$B14,'BE H'!$Z$5:$Z$72)+SUMIF('MI F'!$D$5:$D$72,CLUBS!$B14,'MI F'!$Z$5:$Z$72)+SUMIF('MI H'!$D$5:$D$72,CLUBS!$B14,'MI H'!$Z$5:$Z$72)+SUMIF('CA F'!$D$5:$D$72,CLUBS!$B14,'CA F'!$Z$5:$Z$72)+SUMIF('CA H'!$D$5:$D$72,CLUBS!$B14,'CA H'!$Z$5:$Z$72)+SUMIF('JU F'!$D$5:$D$72,CLUBS!$B14,'JU F'!$Z$5:$Z$72)+SUMIF('JU H'!$D$5:$D$72,CLUBS!$B14,'JU H'!$Z$5:$Z$72)</f>
        <v>0</v>
      </c>
      <c r="Y5" s="26">
        <f>COUNTIFS('MP F'!$D$5:$D$72,CLUBS!$B14,'MP F'!$AA$5:$AA$72,"&gt;0")+COUNTIFS('MP H'!$D$5:$D$72,CLUBS!$B14,'MP H'!$AA$5:$AA$72,"&gt;0")+COUNTIFS('PO F'!$D$5:$D$72,CLUBS!$B14,'PO F'!$AA$5:$AA$72,"&gt;0")+COUNTIFS('PO H'!$D$5:$D$72,CLUBS!$B14,'PO H'!$AA$5:$AA$72,"&gt;0")+COUNTIFS('PU F'!$D$5:$D$72,CLUBS!$B14,'PU F'!$AA$5:$AA$72,"&gt;0")+COUNTIFS('PU H'!$D$5:$D$72,CLUBS!$B14,'PU H'!$AA$5:$AA$72,"&gt;0")+COUNTIFS('BE F'!$D$5:$D$72,CLUBS!$B14,'BE F'!$AA$5:$AA$72,"&gt;0")+COUNTIFS('BE H'!$D$5:$D$72,CLUBS!$B14,'BE H'!$AA$5:$AA$72,"&gt;0")+COUNTIFS('MI F'!$D$5:$D$72,CLUBS!$B14,'MI F'!$AA$5:$AA$72,"&gt;0")+COUNTIFS('MI H'!$D$5:$D$72,CLUBS!$B14,'MI H'!$AA$5:$AA$72,"&gt;0")+COUNTIFS('CA F'!$D$5:$D$72,CLUBS!$B14,'CA F'!$AA$5:$AA$72,"&gt;0")+COUNTIFS('CA H'!$D$5:$D$72,CLUBS!$B14,'CA H'!$AA$5:$AA$72,"&gt;0")+COUNTIFS('JU F'!$D$5:$D$72,CLUBS!$B14,'JU F'!$AA$5:$AA$72,"&gt;0")+COUNTIFS('JU H'!$D$5:$D$72,CLUBS!$B14,'JU H'!$AA$5:$AA$72,"&gt;0")</f>
        <v>0</v>
      </c>
      <c r="Z5" s="26">
        <f>SUMIF('MP F'!$D$5:$D$72,CLUBS!$B14,'MP F'!$AB$5:$AB$72)+SUMIF('MP H'!$D$5:$D$72,CLUBS!$B14,'MP H'!$AB$5:$AB$72)+SUMIF('PO F'!$D$5:$D$72,CLUBS!$B14,'PO F'!$AB$5:$AB$72)+SUMIF('PO H'!$D$5:$D$72,CLUBS!$B14,'PO H'!$AB$5:$AB$72)+SUMIF('PU F'!$D$5:$D$72,CLUBS!$B14,'PU F'!$AB$5:$AB$72)+SUMIF('PU H'!$D$5:$D$72,CLUBS!$B14,'PU H'!$AB$5:$AB$72)+SUMIF('BE F'!$D$5:$D$72,CLUBS!$B14,'BE F'!$AB$5:$AB$72)+SUMIF('BE H'!$D$5:$D$72,CLUBS!$B14,'BE H'!$AB$5:$AB$72)+SUMIF('MI F'!$D$5:$D$72,CLUBS!$B14,'MI F'!$AB$5:$AB$72)+SUMIF('MI H'!$D$5:$D$72,CLUBS!$B14,'MI H'!$AB$5:$AB$72)+SUMIF('CA F'!$D$5:$D$72,CLUBS!$B14,'CA F'!$AB$5:$AB$72)+SUMIF('CA H'!$D$5:$D$72,CLUBS!$B14,'CA H'!$AB$5:$AB$72)+SUMIF('JU F'!$D$5:$D$72,CLUBS!$B14,'JU F'!$AB$5:$AB$72)+SUMIF('JU H'!$D$5:$D$72,CLUBS!$B14,'JU H'!$AB$5:$AB$72)</f>
        <v>0</v>
      </c>
      <c r="AA5" s="26">
        <f>COUNTIFS('MP F'!$D$5:$D$72,CLUBS!$B14,'MP F'!$AC$5:$AC$72,"&gt;0")+COUNTIFS('MP H'!$D$5:$D$72,CLUBS!$B14,'MP H'!$AC$5:$AC$72,"&gt;0")+COUNTIFS('PO F'!$D$5:$D$72,CLUBS!$B14,'PO F'!$AC$5:$AC$72,"&gt;0")+COUNTIFS('PO H'!$D$5:$D$72,CLUBS!$B14,'PO H'!$AC$5:$AC$72,"&gt;0")+COUNTIFS('PU F'!$D$5:$D$72,CLUBS!$B14,'PU F'!$AC$5:$AC$72,"&gt;0")+COUNTIFS('PU H'!$D$5:$D$72,CLUBS!$B14,'PU H'!$AC$5:$AC$72,"&gt;0")+COUNTIFS('BE F'!$D$5:$D$72,CLUBS!$B14,'BE F'!$AC$5:$AC$72,"&gt;0")+COUNTIFS('BE H'!$D$5:$D$72,CLUBS!$B14,'BE H'!$AC$5:$AC$72,"&gt;0")+COUNTIFS('MI F'!$D$5:$D$72,CLUBS!$B14,'MI F'!$AC$5:$AC$72,"&gt;0")+COUNTIFS('MI H'!$D$5:$D$72,CLUBS!$B14,'MI H'!$AC$5:$AC$72,"&gt;0")+COUNTIFS('CA F'!$D$5:$D$72,CLUBS!$B14,'CA F'!$AC$5:$AC$72,"&gt;0")+COUNTIFS('CA H'!$D$5:$D$72,CLUBS!$B14,'CA H'!$AC$5:$AC$72,"&gt;0")+COUNTIFS('JU F'!$D$5:$D$72,CLUBS!$B14,'JU F'!$AC$5:$AC$72,"&gt;0")+COUNTIFS('JU H'!$D$5:$D$72,CLUBS!$B14,'JU H'!$AC$5:$AC$72,"&gt;0")</f>
        <v>0</v>
      </c>
      <c r="AB5" s="26">
        <f>SUMIF('MP F'!$D$5:$D$72,CLUBS!$B14,'MP F'!$AD$5:$AD$72)+SUMIF('MP H'!$D$5:$D$72,CLUBS!$B14,'MP H'!$AD$5:$AD$72)+SUMIF('PO F'!$D$5:$D$72,CLUBS!$B14,'PO F'!$AD$5:$AD$72)+SUMIF('PO H'!$D$5:$D$72,CLUBS!$B14,'PO H'!$AD$5:$AD$72)+SUMIF('PU F'!$D$5:$D$72,CLUBS!$B14,'PU F'!$AD$5:$AD$72)+SUMIF('PU H'!$D$5:$D$72,CLUBS!$B14,'PU H'!$AD$5:$AD$72)+SUMIF('BE F'!$D$5:$D$72,CLUBS!$B14,'BE F'!$AD$5:$AD$72)+SUMIF('BE H'!$D$5:$D$72,CLUBS!$B14,'BE H'!$AD$5:$AD$72)+SUMIF('MI F'!$D$5:$D$72,CLUBS!$B14,'MI F'!$AD$5:$AD$72)+SUMIF('MI H'!$D$5:$D$72,CLUBS!$B14,'MI H'!$AD$5:$AD$72)+SUMIF('CA F'!$D$5:$D$72,CLUBS!$B14,'CA F'!$AD$5:$AD$72)+SUMIF('CA H'!$D$5:$D$72,CLUBS!$B14,'CA H'!$AD$5:$AD$72)+SUMIF('JU F'!$D$5:$D$72,CLUBS!$B14,'JU F'!$AD$5:$AD$72)+SUMIF('JU H'!$D$5:$D$72,CLUBS!$B14,'JU H'!$AD$5:$AD$72)</f>
        <v>0</v>
      </c>
      <c r="AC5" s="26">
        <f>COUNTIFS('MP F'!$D$5:$D$72,CLUBS!$B14,'MP F'!$AE$5:$AE$72,"&gt;0")+COUNTIFS('MP H'!$D$5:$D$72,CLUBS!$B14,'MP H'!$AE$5:$AE$72,"&gt;0")+COUNTIFS('PO F'!$D$5:$D$72,CLUBS!$B14,'PO F'!$AE$5:$AE$72,"&gt;0")+COUNTIFS('PO H'!$D$5:$D$72,CLUBS!$B14,'PO H'!$AE$5:$AE$72,"&gt;0")+COUNTIFS('PU F'!$D$5:$D$72,CLUBS!$B14,'PU F'!$AE$5:$AE$72,"&gt;0")+COUNTIFS('PU H'!$D$5:$D$72,CLUBS!$B14,'PU H'!$AE$5:$AE$72,"&gt;0")+COUNTIFS('BE F'!$D$5:$D$72,CLUBS!$B14,'BE F'!$AE$5:$AE$72,"&gt;0")+COUNTIFS('BE H'!$D$5:$D$72,CLUBS!$B14,'BE H'!$AE$5:$AE$72,"&gt;0")+COUNTIFS('MI F'!$D$5:$D$72,CLUBS!$B14,'MI F'!$AE$5:$AE$72,"&gt;0")+COUNTIFS('MI H'!$D$5:$D$72,CLUBS!$B14,'MI H'!$AE$5:$AE$72,"&gt;0")+COUNTIFS('CA F'!$D$5:$D$72,CLUBS!$B14,'CA F'!$AE$5:$AE$72,"&gt;0")+COUNTIFS('CA H'!$D$5:$D$72,CLUBS!$B14,'CA H'!$AE$5:$AE$72,"&gt;0")+COUNTIFS('JU F'!$D$5:$D$72,CLUBS!$B14,'JU F'!$AE$5:$AE$72,"&gt;0")+COUNTIFS('JU H'!$D$5:$D$72,CLUBS!$B14,'JU H'!$AE$5:$AE$72,"&gt;0")</f>
        <v>0</v>
      </c>
      <c r="AD5" s="26">
        <f>SUMIF('MP F'!$D$5:$D$72,CLUBS!$B14,'MP F'!$AF$5:$AF$72)+SUMIF('MP H'!$D$5:$D$72,CLUBS!$B14,'MP H'!$AF$5:$AF$72)+SUMIF('PO F'!$D$5:$D$72,CLUBS!$B14,'PO F'!$AF$5:$AF$72)+SUMIF('PO H'!$D$5:$D$72,CLUBS!$B14,'PO H'!$AF$5:$AF$72)+SUMIF('PU F'!$D$5:$D$72,CLUBS!$B14,'PU F'!$AF$5:$AF$72)+SUMIF('PU H'!$D$5:$D$72,CLUBS!$B14,'PU H'!$AF$5:$AF$72)+SUMIF('BE F'!$D$5:$D$72,CLUBS!$B14,'BE F'!$AF$5:$AF$72)+SUMIF('BE H'!$D$5:$D$72,CLUBS!$B14,'BE H'!$AF$5:$AF$72)+SUMIF('MI F'!$D$5:$D$72,CLUBS!$B14,'MI F'!$AF$5:$AF$72)+SUMIF('MI H'!$D$5:$D$72,CLUBS!$B14,'MI H'!$AF$5:$AF$72)+SUMIF('CA F'!$D$5:$D$72,CLUBS!$B14,'CA F'!$AF$5:$AF$72)+SUMIF('CA H'!$D$5:$D$72,CLUBS!$B14,'CA H'!$AF$5:$AF$72)+SUMIF('JU F'!$D$5:$D$72,CLUBS!$B14,'JU F'!$AF$5:$AF$72)+SUMIF('JU H'!$D$5:$D$72,CLUBS!$B14,'JU H'!$AF$5:$AF$72)</f>
        <v>0</v>
      </c>
      <c r="AE5" s="26">
        <f>COUNTIFS('MP F'!$D$5:$D$72,CLUBS!$B14,'MP F'!$AG$5:$AG$72,"&gt;0")+COUNTIFS('MP H'!$D$5:$D$72,CLUBS!$B14,'MP H'!$AG$5:$AG$72,"&gt;0")+COUNTIFS('PO F'!$D$5:$D$72,CLUBS!$B14,'PO F'!$AG$5:$AG$72,"&gt;0")+COUNTIFS('PO H'!$D$5:$D$72,CLUBS!$B14,'PO H'!$AG$5:$AG$72,"&gt;0")+COUNTIFS('PU F'!$D$5:$D$72,CLUBS!$B14,'PU F'!$AG$5:$AG$72,"&gt;0")+COUNTIFS('PU H'!$D$5:$D$72,CLUBS!$B14,'PU H'!$AG$5:$AG$72,"&gt;0")+COUNTIFS('BE F'!$D$5:$D$72,CLUBS!$B14,'BE F'!$AG$5:$AG$72,"&gt;0")+COUNTIFS('BE H'!$D$5:$D$72,CLUBS!$B14,'BE H'!$AG$5:$AG$72,"&gt;0")+COUNTIFS('MI F'!$D$5:$D$72,CLUBS!$B14,'MI F'!$AG$5:$AG$72,"&gt;0")+COUNTIFS('MI H'!$D$5:$D$72,CLUBS!$B14,'MI H'!$AG$5:$AG$72,"&gt;0")+COUNTIFS('CA F'!$D$5:$D$72,CLUBS!$B14,'CA F'!$AG$5:$AG$72,"&gt;0")+COUNTIFS('CA H'!$D$5:$D$72,CLUBS!$B14,'CA H'!$AG$5:$AG$72,"&gt;0")+COUNTIFS('JU F'!$D$5:$D$72,CLUBS!$B14,'JU F'!$AG$5:$AG$72,"&gt;0")+COUNTIFS('JU H'!$D$5:$D$72,CLUBS!$B14,'JU H'!$AG$5:$AG$72,"&gt;0")</f>
        <v>0</v>
      </c>
      <c r="AF5" s="26">
        <f>SUMIF('MP F'!$D$5:$D$72,CLUBS!$B14,'MP F'!$AH$5:$AH$72)+SUMIF('MP H'!$D$5:$D$72,CLUBS!$B14,'MP H'!$AH$5:$AH$72)+SUMIF('PO F'!$D$5:$D$72,CLUBS!$B14,'PO F'!$AH$5:$AH$72)+SUMIF('PO H'!$D$5:$D$72,CLUBS!$B14,'PO H'!$AH$5:$AH$72)+SUMIF('PU F'!$D$5:$D$72,CLUBS!$B14,'PU F'!$AH$5:$AH$72)+SUMIF('PU H'!$D$5:$D$72,CLUBS!$B14,'PU H'!$AH$5:$AH$72)+SUMIF('BE F'!$D$5:$D$72,CLUBS!$B14,'BE F'!$AH$5:$AH$72)+SUMIF('BE H'!$D$5:$D$72,CLUBS!$B14,'BE H'!$AH$5:$AH$72)+SUMIF('MI F'!$D$5:$D$72,CLUBS!$B14,'MI F'!$AH$5:$AH$72)+SUMIF('MI H'!$D$5:$D$72,CLUBS!$B14,'MI H'!$AH$5:$AH$72)+SUMIF('CA F'!$D$5:$D$72,CLUBS!$B14,'CA F'!$AH$5:$AH$72)+SUMIF('CA H'!$D$5:$D$72,CLUBS!$B14,'CA H'!$AH$5:$AH$72)+SUMIF('JU F'!$D$5:$D$72,CLUBS!$B14,'JU F'!$AH$5:$AH$72)+SUMIF('JU H'!$D$5:$D$72,CLUBS!$B14,'JU H'!$AH$5:$AH$72)</f>
        <v>0</v>
      </c>
      <c r="AG5" s="16">
        <f t="shared" si="1"/>
        <v>44</v>
      </c>
      <c r="AH5" s="28">
        <f t="shared" si="2"/>
        <v>1253</v>
      </c>
      <c r="AI5" s="29">
        <f t="shared" si="3"/>
        <v>28.477272727272727</v>
      </c>
      <c r="AJ5" s="14">
        <f>COUNTIF('Licenciés Jeunes 2023'!F:F,CLUBS!B14)</f>
        <v>0</v>
      </c>
      <c r="AK5" s="27">
        <f t="shared" si="4"/>
        <v>0</v>
      </c>
    </row>
    <row r="6" spans="1:37" ht="13.5">
      <c r="A6" s="34">
        <f t="shared" si="0"/>
        <v>15</v>
      </c>
      <c r="B6" s="64" t="s">
        <v>43</v>
      </c>
      <c r="C6" s="14">
        <f>COUNTIFS('MP F'!$D$5:$D$72,CLUBS!$B19,'MP F'!$E$5:$E$72,"&gt;0")+COUNTIFS('MP H'!$D$5:$D$72,CLUBS!$B19,'MP H'!$E$5:$E$72,"&gt;0")+COUNTIFS('PO F'!$D$5:$D$72,CLUBS!$B19,'PO F'!$E$5:$E$72,"&gt;0")+COUNTIFS('PO H'!$D$5:$D$72,CLUBS!$B19,'PO H'!$E$5:$E$72,"&gt;0")+COUNTIFS('PU F'!$D$5:$D$72,CLUBS!$B19,'PU F'!$E$5:$E$72,"&gt;0")+COUNTIFS('PU H'!$D$5:$D$72,CLUBS!$B19,'PU H'!$E$5:$E$72,"&gt;0")+COUNTIFS('BE F'!$D$5:$D$72,CLUBS!$B19,'BE F'!$E$5:$E$72,"&gt;0")+COUNTIFS('BE H'!$D$5:$D$72,CLUBS!$B19,'BE H'!$E$5:$E$72,"&gt;0")+COUNTIFS('MI F'!$D$5:$D$72,CLUBS!$B19,'MI F'!$E$5:$E$72,"&gt;0")+COUNTIFS('MI H'!$D$5:$D$72,CLUBS!$B19,'MI H'!$E$5:$E$72,"&gt;0")+COUNTIFS('CA F'!$D$5:$D$72,CLUBS!$B19,'CA F'!$E$5:$E$72,"&gt;0")+COUNTIFS('CA H'!$D$5:$D$72,CLUBS!$B19,'CA H'!$E$5:$E$72,"&gt;0")+COUNTIFS('JU F'!$D$5:$D$72,CLUBS!$B19,'JU F'!$E$5:$E$72,"&gt;0")+COUNTIFS('JU H'!$D$5:$D$72,CLUBS!$B19,'JU H'!$E$5:$E$72,"&gt;0")</f>
        <v>0</v>
      </c>
      <c r="D6" s="27">
        <f>SUMIF('MP F'!$D$5:$D$72,CLUBS!$B19,'MP F'!$F$5:$F$72)+SUMIF('MP H'!$D$5:$D$72,CLUBS!$B19,'MP H'!$F$5:$F$72)+SUMIF('PO F'!$D$5:$D$72,CLUBS!$B19,'PO F'!$F$5:$F$72)+SUMIF('PO H'!$D$5:$D$72,CLUBS!$B19,'PO H'!$F$5:$F$72)+SUMIF('PU F'!$D$5:$D$72,CLUBS!$B19,'PU F'!$F$5:$F$72)+SUMIF('PU H'!$D$5:$D$72,CLUBS!$B19,'PU H'!$F$5:$F$72)+SUMIF('BE F'!$D$5:$D$72,CLUBS!$B19,'BE F'!$F$5:$F$72)+SUMIF('BE H'!$D$5:$D$72,CLUBS!$B19,'BE H'!$F$5:$F$72)+SUMIF('MI F'!$D$5:$D$72,CLUBS!$B19,'MI F'!$F$5:$F$72)+SUMIF('MI H'!$D$5:$D$72,CLUBS!$B19,'MI H'!$F$5:$F$72)+SUMIF('CA F'!$D$5:$D$72,CLUBS!$B19,'CA F'!$F$5:$F$72)+SUMIF('CA H'!$D$5:$D$72,CLUBS!$B19,'CA H'!$F$5:$F$72)+SUMIF('JU F'!$D$5:$D$72,CLUBS!$B19,'JU F'!$F$5:$F$72)+SUMIF('JU H'!$D$5:$D$72,CLUBS!$B19,'JU H'!$F$5:$F$72)</f>
        <v>0</v>
      </c>
      <c r="E6" s="38">
        <f>COUNTIFS('MP F'!$D$5:$D$72,CLUBS!$B19,'MP F'!$G$5:$G$72,"&gt;0")+COUNTIFS('MP H'!$D$5:$D$72,CLUBS!$B19,'MP H'!$G$5:$G$72,"&gt;0")+COUNTIFS('PO F'!$D$5:$D$72,CLUBS!$B19,'PO F'!$G$5:$G$72,"&gt;0")+COUNTIFS('PO H'!$D$5:$D$72,CLUBS!$B19,'PO H'!$G$5:$G$72,"&gt;0")+COUNTIFS('PU F'!$D$5:$D$72,CLUBS!$B19,'PU F'!$G$5:$G$72,"&gt;0")+COUNTIFS('PU H'!$D$5:$D$72,CLUBS!$B19,'PU H'!$G$5:$G$72,"&gt;0")+COUNTIFS('BE F'!$D$5:$D$72,CLUBS!$B19,'BE F'!$G$5:$G$72,"&gt;0")+COUNTIFS('BE H'!$D$5:$D$72,CLUBS!$B19,'BE H'!$G$5:$G$72,"&gt;0")+COUNTIFS('MI F'!$D$5:$D$72,CLUBS!$B19,'MI F'!$G$5:$G$72,"&gt;0")+COUNTIFS('MI H'!$D$5:$D$72,CLUBS!$B19,'MI H'!$G$5:$G$72,"&gt;0")+COUNTIFS('CA F'!$D$5:$D$72,CLUBS!$B19,'CA F'!$G$5:$G$72,"&gt;0")+COUNTIFS('CA H'!$D$5:$D$72,CLUBS!$B19,'CA H'!$G$5:$G$72,"&gt;0")+COUNTIFS('JU F'!$D$5:$D$72,CLUBS!$B19,'JU F'!$G$5:$G$72,"&gt;0")+COUNTIFS('JU H'!$D$5:$D$72,CLUBS!$B19,'JU H'!$G$5:$G$72,"&gt;0")</f>
        <v>0</v>
      </c>
      <c r="F6" s="57">
        <f>SUMIF('MP F'!$D$5:$D$72,CLUBS!$B19,'MP F'!$H$5:$H$72)+SUMIF('MP H'!$D$5:$D$72,CLUBS!$B19,'MP H'!$H$5:$H$72)+SUMIF('PO F'!$D$5:$D$72,CLUBS!$B19,'PO F'!$H$5:$H$72)+SUMIF('PO H'!$D$5:$D$72,CLUBS!$B19,'PO H'!$H$5:$H$72)+SUMIF('PU F'!$D$5:$D$72,CLUBS!$B19,'PU F'!$H$5:$H$72)+SUMIF('PU H'!$D$5:$D$72,CLUBS!$B19,'PU H'!$H$5:$H$72)+SUMIF('BE F'!$D$5:$D$72,CLUBS!$B19,'BE F'!$H$5:$H$72)+SUMIF('BE H'!$D$5:$D$72,CLUBS!$B19,'BE H'!$H$5:$H$72)+SUMIF('MI F'!$D$5:$D$72,CLUBS!$B19,'MI F'!$H$5:$H$72)+SUMIF('MI H'!$D$5:$D$72,CLUBS!$B19,'MI H'!$H$5:$H$72)+SUMIF('CA F'!$D$5:$D$72,CLUBS!$B19,'CA F'!$H$5:$H$72)+SUMIF('CA H'!$D$5:$D$72,CLUBS!$B19,'CA H'!$H$5:$H$72)+SUMIF('JU F'!$D$5:$D$72,CLUBS!$B19,'JU F'!$H$5:$H$72)+SUMIF('JU H'!$D$5:$D$72,CLUBS!$B19,'JU H'!$H$5:$H$72)</f>
        <v>0</v>
      </c>
      <c r="G6" s="14">
        <f>COUNTIFS('MP F'!$D$5:$D$72,CLUBS!$B19,'MP F'!$I$5:$I$72,"&gt;0")+COUNTIFS('MP H'!$D$5:$D$72,CLUBS!$B19,'MP H'!$I$5:$I$72,"&gt;0")+COUNTIFS('PO F'!$D$5:$D$72,CLUBS!$B19,'PO F'!$I$5:$I$72,"&gt;0")+COUNTIFS('PO H'!$D$5:$D$72,CLUBS!$B19,'PO H'!$I$5:$I$72,"&gt;0")+COUNTIFS('PU F'!$D$5:$D$72,CLUBS!$B19,'PU F'!$I$5:$I$72,"&gt;0")+COUNTIFS('PU H'!$D$5:$D$72,CLUBS!$B19,'PU H'!$I$5:$I$72,"&gt;0")+COUNTIFS('BE F'!$D$5:$D$72,CLUBS!$B19,'BE F'!$I$5:$I$72,"&gt;0")+COUNTIFS('BE H'!$D$5:$D$72,CLUBS!$B19,'BE H'!$I$5:$I$72,"&gt;0")+COUNTIFS('MI F'!$D$5:$D$72,CLUBS!$B19,'MI F'!$I$5:$I$72,"&gt;0")+COUNTIFS('MI H'!$D$5:$D$72,CLUBS!$B19,'MI H'!$I$5:$I$72,"&gt;0")+COUNTIFS('CA F'!$D$5:$D$72,CLUBS!$B19,'CA F'!$I$5:$I$72,"&gt;0")+COUNTIFS('CA H'!$D$5:$D$72,CLUBS!$B19,'CA H'!$I$5:$I$72,"&gt;0")+COUNTIFS('JU F'!$D$5:$D$72,CLUBS!$B19,'JU F'!$I$5:$I$72,"&gt;0")+COUNTIFS('JU H'!$D$5:$D$72,CLUBS!$B19,'JU H'!$I$5:$I$72,"&gt;0")</f>
        <v>0</v>
      </c>
      <c r="H6" s="26">
        <f>SUMIF('MP F'!$D$5:$D$72,CLUBS!$B19,'MP F'!$J$5:$J$72)+SUMIF('MP H'!$D$5:$D$72,CLUBS!$B19,'MP H'!$J$5:$J$72)+SUMIF('PO F'!$D$5:$D$72,CLUBS!$B19,'PO F'!$J$5:$J$72)+SUMIF('PO H'!$D$5:$D$72,CLUBS!$B19,'PO H'!$J$5:$J$72)+SUMIF('PU F'!$D$5:$D$72,CLUBS!$B19,'PU F'!$J$5:$J$72)+SUMIF('PU H'!$D$5:$D$72,CLUBS!$B19,'PU H'!$J$5:$J$72)+SUMIF('BE F'!$D$5:$D$72,CLUBS!$B19,'BE F'!$J$5:$J$72)+SUMIF('BE H'!$D$5:$D$72,CLUBS!$B19,'BE H'!$J$5:$J$72)+SUMIF('MI F'!$D$5:$D$72,CLUBS!$B19,'MI F'!$J$5:$J$72)+SUMIF('MI H'!$D$5:$D$72,CLUBS!$B19,'MI H'!$J$5:$J$72)+SUMIF('CA F'!$D$5:$D$72,CLUBS!$B19,'CA F'!$J$5:$J$72)+SUMIF('CA H'!$D$5:$D$72,CLUBS!$B19,'CA H'!$J$5:$J$72)+SUMIF('JU F'!$D$5:$D$72,CLUBS!$B19,'JU F'!$J$5:$J$72)+SUMIF('JU H'!$D$5:$D$72,CLUBS!$B19,'JU H'!$J$5:$J$72)</f>
        <v>0</v>
      </c>
      <c r="I6" s="38">
        <f>COUNTIFS('MP F'!$D$5:$D$72,CLUBS!$B19,'MP F'!$K$5:$K$72,"&gt;0")+COUNTIFS('MP H'!$D$5:$D$72,CLUBS!$B19,'MP H'!$K$5:$K$72,"&gt;0")+COUNTIFS('PO F'!$D$5:$D$72,CLUBS!$B19,'PO F'!$K$5:$K$72,"&gt;0")+COUNTIFS('PO H'!$D$5:$D$72,CLUBS!$B19,'PO H'!$K$5:$K$72,"&gt;0")+COUNTIFS('PU F'!$D$5:$D$72,CLUBS!$B19,'PU F'!$K$5:$K$72,"&gt;0")+COUNTIFS('PU H'!$D$5:$D$72,CLUBS!$B19,'PU H'!$K$5:$K$72,"&gt;0")+COUNTIFS('BE F'!$D$5:$D$72,CLUBS!$B19,'BE F'!$K$5:$K$72,"&gt;0")+COUNTIFS('BE H'!$D$5:$D$72,CLUBS!$B19,'BE H'!$K$5:$K$72,"&gt;0")+COUNTIFS('MI F'!$D$5:$D$72,CLUBS!$B19,'MI F'!$K$5:$K$72,"&gt;0")+COUNTIFS('MI H'!$D$5:$D$72,CLUBS!$B19,'MI H'!$K$5:$K$72,"&gt;0")+COUNTIFS('CA F'!$D$5:$D$72,CLUBS!$B19,'CA F'!$K$5:$K$72,"&gt;0")+COUNTIFS('CA H'!$D$5:$D$72,CLUBS!$B19,'CA H'!$K$5:$K$72,"&gt;0")+COUNTIFS('JU F'!$D$5:$D$72,CLUBS!$B19,'JU F'!$K$5:$K$72,"&gt;0")+COUNTIFS('JU H'!$D$5:$D$72,CLUBS!$B19,'JU H'!$K$5:$K$72,"&gt;0")</f>
        <v>0</v>
      </c>
      <c r="J6" s="38">
        <f>SUMIF('MP F'!$D$5:$D$72,CLUBS!$B19,'MP F'!$L$5:$L$72)+SUMIF('MP H'!$D$5:$D$72,CLUBS!$B19,'MP H'!$L$5:$L$72)+SUMIF('PO F'!$D$5:$D$72,CLUBS!$B19,'PO F'!$L$5:$L$72)+SUMIF('PO H'!$D$5:$D$72,CLUBS!$B19,'PO H'!$L$5:$L$72)+SUMIF('PU F'!$D$5:$D$72,CLUBS!$B19,'PU F'!$L$5:$L$72)+SUMIF('PU H'!$D$5:$D$72,CLUBS!$B19,'PU H'!$L$5:$L$72)+SUMIF('BE F'!$D$5:$D$72,CLUBS!$B19,'BE F'!$L$5:$L$72)+SUMIF('BE H'!$D$5:$D$72,CLUBS!$B19,'BE H'!$L$5:$L$72)+SUMIF('MI F'!$D$5:$D$72,CLUBS!$B19,'MI F'!$L$5:$L$72)+SUMIF('MI H'!$D$5:$D$72,CLUBS!$B19,'MI H'!$L$5:$L$72)+SUMIF('CA F'!$D$5:$D$72,CLUBS!$B19,'CA F'!$L$5:$L$72)+SUMIF('CA H'!$D$5:$D$72,CLUBS!$B19,'CA H'!$L$5:$L$72)+SUMIF('JU F'!$D$5:$D$72,CLUBS!$B19,'JU F'!$L$5:$L$72)+SUMIF('JU H'!$D$5:$D$72,CLUBS!$B19,'JU H'!$L$5:$L$72)</f>
        <v>0</v>
      </c>
      <c r="K6" s="26">
        <f>COUNTIFS('MP F'!$D$5:$D$72,CLUBS!$B19,'MP F'!$M$5:$M$72,"&gt;0")+COUNTIFS('MP H'!$D$5:$D$72,CLUBS!$B19,'MP H'!$M$5:$M$72,"&gt;0")+COUNTIFS('PO F'!$D$5:$D$72,CLUBS!$B19,'PO F'!$M$5:$M$72,"&gt;0")+COUNTIFS('PO H'!$D$5:$D$72,CLUBS!$B19,'PO H'!$M$5:$M$72,"&gt;0")+COUNTIFS('PU F'!$D$5:$D$72,CLUBS!$B19,'PU F'!$M$5:$M$72,"&gt;0")+COUNTIFS('PU H'!$D$5:$D$72,CLUBS!$B19,'PU H'!$M$5:$M$72,"&gt;0")+COUNTIFS('BE F'!$D$5:$D$72,CLUBS!$B19,'BE F'!$M$5:$M$72,"&gt;0")+COUNTIFS('BE H'!$D$5:$D$72,CLUBS!$B19,'BE H'!$M$5:$M$72,"&gt;0")+COUNTIFS('MI F'!$D$5:$D$72,CLUBS!$B19,'MI F'!$M$5:$M$72,"&gt;0")+COUNTIFS('MI H'!$D$5:$D$72,CLUBS!$B19,'MI H'!$M$5:$M$72,"&gt;0")+COUNTIFS('CA F'!$D$5:$D$72,CLUBS!$B19,'CA F'!$M$5:$M$72,"&gt;0")+COUNTIFS('CA H'!$D$5:$D$72,CLUBS!$B19,'CA H'!$M$5:$M$72,"&gt;0")+COUNTIFS('JU F'!$D$5:$D$72,CLUBS!$B19,'JU F'!$M$5:$M$72,"&gt;0")+COUNTIFS('JU H'!$D$5:$D$72,CLUBS!$B19,'JU H'!$M$5:$M$72,"&gt;0")</f>
        <v>0</v>
      </c>
      <c r="L6" s="26">
        <f>SUMIF('MP F'!$D$5:$D$72,CLUBS!$B19,'MP F'!$N$5:$N$72)+SUMIF('MP H'!$D$5:$D$72,CLUBS!$B19,'MP H'!$N$5:$N$72)+SUMIF('PO F'!$D$5:$D$72,CLUBS!$B19,'PO F'!$N$5:$N$72)+SUMIF('PO H'!$D$5:$D$72,CLUBS!$B19,'PO H'!$N$5:$N$72)+SUMIF('PU F'!$D$5:$D$72,CLUBS!$B19,'PU F'!$N$5:$N$72)+SUMIF('PU H'!$D$5:$D$72,CLUBS!$B19,'PU H'!$N$5:$N$72)+SUMIF('BE F'!$D$5:$D$72,CLUBS!$B19,'BE F'!$N$5:$N$72)+SUMIF('BE H'!$D$5:$D$72,CLUBS!$B19,'BE H'!$N$5:$N$72)+SUMIF('MI F'!$D$5:$D$72,CLUBS!$B19,'MI F'!$N$5:$N$72)+SUMIF('MI H'!$D$5:$D$72,CLUBS!$B19,'MI H'!$N$5:$N$72)+SUMIF('CA F'!$D$5:$D$72,CLUBS!$B19,'CA F'!$N$5:$N$72)+SUMIF('CA H'!$D$5:$D$72,CLUBS!$B19,'CA H'!$N$5:$N$72)+SUMIF('JU F'!$D$5:$D$72,CLUBS!$B19,'JU F'!$N$5:$N$72)+SUMIF('JU H'!$D$5:$D$72,CLUBS!$B19,'JU H'!$N$5:$N$72)</f>
        <v>0</v>
      </c>
      <c r="M6" s="26">
        <f>COUNTIFS('MP F'!$D$5:$D$72,CLUBS!$B19,'MP F'!$O$5:$O$72,"&gt;0")+COUNTIFS('MP H'!$D$5:$D$72,CLUBS!$B19,'MP H'!$O$5:$O$72,"&gt;0")+COUNTIFS('PO F'!$D$5:$D$72,CLUBS!$B19,'PO F'!$O$5:$O$72,"&gt;0")+COUNTIFS('PO H'!$D$5:$D$72,CLUBS!$B19,'PO H'!$O$5:$O$72,"&gt;0")+COUNTIFS('PU F'!$D$5:$D$72,CLUBS!$B19,'PU F'!$O$5:$O$72,"&gt;0")+COUNTIFS('PU H'!$D$5:$D$72,CLUBS!$B19,'PU H'!$O$5:$O$72,"&gt;0")+COUNTIFS('BE F'!$D$5:$D$72,CLUBS!$B19,'BE F'!$O$5:$O$72,"&gt;0")+COUNTIFS('BE H'!$D$5:$D$72,CLUBS!$B19,'BE H'!$O$5:$O$72,"&gt;0")+COUNTIFS('MI F'!$D$5:$D$72,CLUBS!$B19,'MI F'!$O$5:$O$72,"&gt;0")+COUNTIFS('MI H'!$D$5:$D$72,CLUBS!$B19,'MI H'!$O$5:$O$72,"&gt;0")+COUNTIFS('CA F'!$D$5:$D$72,CLUBS!$B19,'CA F'!$O$5:$O$72,"&gt;0")+COUNTIFS('CA H'!$D$5:$D$72,CLUBS!$B19,'CA H'!$O$5:$O$72,"&gt;0")+COUNTIFS('JU F'!$D$5:$D$72,CLUBS!$B19,'JU F'!$O$5:$O$72,"&gt;0")+COUNTIFS('JU H'!$D$5:$D$72,CLUBS!$B19,'JU H'!$O$5:$O$72,"&gt;0")</f>
        <v>0</v>
      </c>
      <c r="N6" s="26">
        <f>SUMIF('MP F'!$D$5:$D$72,CLUBS!$B19,'MP F'!$P$5:$P$72)+SUMIF('MP H'!$D$5:$D$72,CLUBS!$B19,'MP H'!$P$5:$P$72)+SUMIF('PO F'!$D$5:$D$72,CLUBS!$B19,'PO F'!$P$5:$P$72)+SUMIF('PO H'!$D$5:$D$72,CLUBS!$B19,'PO H'!$P$5:$P$72)+SUMIF('PU F'!$D$5:$D$72,CLUBS!$B19,'PU F'!$P$5:$P$72)+SUMIF('PU H'!$D$5:$D$72,CLUBS!$B19,'PU H'!$P$5:$P$72)+SUMIF('BE F'!$D$5:$D$72,CLUBS!$B19,'BE F'!$P$5:$P$72)+SUMIF('BE H'!$D$5:$D$72,CLUBS!$B19,'BE H'!$P$5:$P$72)+SUMIF('MI F'!$D$5:$D$72,CLUBS!$B19,'MI F'!$P$5:$P$72)+SUMIF('MI H'!$D$5:$D$72,CLUBS!$B19,'MI H'!$P$5:$P$72)+SUMIF('CA F'!$D$5:$D$72,CLUBS!$B19,'CA F'!$P$5:$P$72)+SUMIF('CA H'!$D$5:$D$72,CLUBS!$B19,'CA H'!$P$5:$P$72)+SUMIF('JU F'!$D$5:$D$72,CLUBS!$B19,'JU F'!$P$5:$P$72)+SUMIF('JU H'!$D$5:$D$72,CLUBS!$B19,'JU H'!$P$5:$P$72)</f>
        <v>0</v>
      </c>
      <c r="O6" s="26">
        <f>COUNTIFS('MP F'!$D$5:$D$72,CLUBS!$B19,'MP F'!$Q$5:$Q$72,"&gt;0")+COUNTIFS('MP H'!$D$5:$D$72,CLUBS!$B19,'MP H'!$Q$5:$Q$72,"&gt;0")+COUNTIFS('PO F'!$D$5:$D$72,CLUBS!$B19,'PO F'!$Q$5:$Q$72,"&gt;0")+COUNTIFS('PO H'!$D$5:$D$72,CLUBS!$B19,'PO H'!$Q$5:$Q$72,"&gt;0")+COUNTIFS('PU F'!$D$5:$D$72,CLUBS!$B19,'PU F'!$Q$5:$Q$72,"&gt;0")+COUNTIFS('PU H'!$D$5:$D$72,CLUBS!$B19,'PU H'!$Q$5:$Q$72,"&gt;0")+COUNTIFS('BE F'!$D$5:$D$72,CLUBS!$B19,'BE F'!$Q$5:$Q$72,"&gt;0")+COUNTIFS('BE H'!$D$5:$D$72,CLUBS!$B19,'BE H'!$Q$5:$Q$72,"&gt;0")+COUNTIFS('MI F'!$D$5:$D$72,CLUBS!$B19,'MI F'!$Q$5:$Q$72,"&gt;0")+COUNTIFS('MI H'!$D$5:$D$72,CLUBS!$B19,'MI H'!$Q$5:$Q$72,"&gt;0")+COUNTIFS('CA F'!$D$5:$D$72,CLUBS!$B19,'CA F'!$Q$5:$Q$72,"&gt;0")+COUNTIFS('CA H'!$D$5:$D$72,CLUBS!$B19,'CA H'!$Q$5:$Q$72,"&gt;0")+COUNTIFS('JU F'!$D$5:$D$72,CLUBS!$B19,'JU F'!$Q$5:$Q$72,"&gt;0")+COUNTIFS('JU H'!$D$5:$D$72,CLUBS!$B19,'JU H'!$Q$5:$Q$72,"&gt;0")</f>
        <v>0</v>
      </c>
      <c r="P6" s="26">
        <f>SUMIF('MP F'!$D$5:$D$72,CLUBS!$B19,'MP F'!$R$5:$R$72)+SUMIF('MP H'!$D$5:$D$72,CLUBS!$B19,'MP H'!$R$5:$R$72)+SUMIF('PO F'!$D$5:$D$72,CLUBS!$B19,'PO F'!$R$5:$R$72)+SUMIF('PO H'!$D$5:$D$72,CLUBS!$B19,'PO H'!$R$5:$R$72)+SUMIF('PU F'!$D$5:$D$72,CLUBS!$B19,'PU F'!$R$5:$R$72)+SUMIF('PU H'!$D$5:$D$72,CLUBS!$B19,'PU H'!$R$5:$R$72)+SUMIF('BE F'!$D$5:$D$72,CLUBS!$B19,'BE F'!$R$5:$R$72)+SUMIF('BE H'!$D$5:$D$72,CLUBS!$B19,'BE H'!$R$5:$R$72)+SUMIF('MI F'!$D$5:$D$72,CLUBS!$B19,'MI F'!$R$5:$R$72)+SUMIF('MI H'!$D$5:$D$72,CLUBS!$B19,'MI H'!$R$5:$R$72)+SUMIF('CA F'!$D$5:$D$72,CLUBS!$B19,'CA F'!$R$5:$R$72)+SUMIF('CA H'!$D$5:$D$72,CLUBS!$B19,'CA H'!$R$5:$R$72)+SUMIF('JU F'!$D$5:$D$72,CLUBS!$B19,'JU F'!$R$5:$R$72)+SUMIF('JU H'!$D$5:$D$72,CLUBS!$B19,'JU H'!$R$5:$R$72)</f>
        <v>0</v>
      </c>
      <c r="Q6" s="26">
        <f>COUNTIFS('MP F'!$D$5:$D$72,CLUBS!$B19,'MP F'!$S$5:$S$72,"&gt;0")+COUNTIFS('MP H'!$D$5:$D$72,CLUBS!$B19,'MP H'!$S$5:$S$72,"&gt;0")+COUNTIFS('PO F'!$D$5:$D$72,CLUBS!$B19,'PO F'!$S$5:$S$72,"&gt;0")+COUNTIFS('PO H'!$D$5:$D$72,CLUBS!$B19,'PO H'!$S$5:$S$72,"&gt;0")+COUNTIFS('PU F'!$D$5:$D$72,CLUBS!$B19,'PU F'!$S$5:$S$72,"&gt;0")+COUNTIFS('PU H'!$D$5:$D$72,CLUBS!$B19,'PU H'!$S$5:$S$72,"&gt;0")+COUNTIFS('BE F'!$D$5:$D$72,CLUBS!$B19,'BE F'!$S$5:$S$72,"&gt;0")+COUNTIFS('BE H'!$D$5:$D$72,CLUBS!$B19,'BE H'!$S$5:$S$72,"&gt;0")+COUNTIFS('MI F'!$D$5:$D$72,CLUBS!$B19,'MI F'!$S$5:$S$72,"&gt;0")+COUNTIFS('MI H'!$D$5:$D$72,CLUBS!$B19,'MI H'!$S$5:$S$72,"&gt;0")+COUNTIFS('CA F'!$D$5:$D$72,CLUBS!$B19,'CA F'!$S$5:$S$72,"&gt;0")+COUNTIFS('CA H'!$D$5:$D$72,CLUBS!$B19,'CA H'!$S$5:$S$72,"&gt;0")+COUNTIFS('JU F'!$D$5:$D$72,CLUBS!$B19,'JU F'!$S$5:$S$72,"&gt;0")+COUNTIFS('JU H'!$D$5:$D$72,CLUBS!$B19,'JU H'!$S$5:$S$72,"&gt;0")</f>
        <v>0</v>
      </c>
      <c r="R6" s="26">
        <f>SUMIF('MP F'!$D$5:$D$72,CLUBS!$B19,'MP F'!$T$5:$T$72)+SUMIF('MP H'!$D$5:$D$72,CLUBS!$B19,'MP H'!$T$5:$T$72)+SUMIF('PO F'!$D$5:$D$72,CLUBS!$B19,'PO F'!$T$5:$T$72)+SUMIF('PO H'!$D$5:$D$72,CLUBS!$B19,'PO H'!$T$5:$T$72)+SUMIF('PU F'!$D$5:$D$72,CLUBS!$B19,'PU F'!$T$5:$T$72)+SUMIF('PU H'!$D$5:$D$72,CLUBS!$B19,'PU H'!$T$5:$T$72)+SUMIF('BE F'!$D$5:$D$72,CLUBS!$B19,'BE F'!$T$5:$T$72)+SUMIF('BE H'!$D$5:$D$72,CLUBS!$B19,'BE H'!$T$5:$T$72)+SUMIF('MI F'!$D$5:$D$72,CLUBS!$B19,'MI F'!$T$5:$T$72)+SUMIF('MI H'!$D$5:$D$72,CLUBS!$B19,'MI H'!$T$5:$T$72)+SUMIF('CA F'!$D$5:$D$72,CLUBS!$B19,'CA F'!$T$5:$T$72)+SUMIF('CA H'!$D$5:$D$72,CLUBS!$B19,'CA H'!$T$5:$T$72)+SUMIF('JU F'!$D$5:$D$72,CLUBS!$B19,'JU F'!$T$5:$T$72)+SUMIF('JU H'!$D$5:$D$72,CLUBS!$B19,'JU H'!$T$5:$T$72)</f>
        <v>0</v>
      </c>
      <c r="S6" s="26">
        <f>COUNTIFS('MP F'!$D$5:$D$72,CLUBS!$B19,'MP F'!$U$5:$U$72,"&gt;0")+COUNTIFS('MP H'!$D$5:$D$72,CLUBS!$B19,'MP H'!$U$5:$U$72,"&gt;0")+COUNTIFS('PO F'!$D$5:$D$72,CLUBS!$B19,'PO F'!$U$5:$U$72,"&gt;0")+COUNTIFS('PO H'!$D$5:$D$72,CLUBS!$B19,'PO H'!$U$5:$U$72,"&gt;0")+COUNTIFS('PU F'!$D$5:$D$72,CLUBS!$B19,'PU F'!$U$5:$U$72,"&gt;0")+COUNTIFS('PU H'!$D$5:$D$72,CLUBS!$B19,'PU H'!$U$5:$U$72,"&gt;0")+COUNTIFS('BE F'!$D$5:$D$72,CLUBS!$B19,'BE F'!$U$5:$U$72,"&gt;0")+COUNTIFS('BE H'!$D$5:$D$72,CLUBS!$B19,'BE H'!$U$5:$U$72,"&gt;0")+COUNTIFS('MI F'!$D$5:$D$72,CLUBS!$B19,'MI F'!$U$5:$U$72,"&gt;0")+COUNTIFS('MI H'!$D$5:$D$72,CLUBS!$B19,'MI H'!$U$5:$U$72,"&gt;0")+COUNTIFS('CA F'!$D$5:$D$72,CLUBS!$B19,'CA F'!$U$5:$U$72,"&gt;0")+COUNTIFS('CA H'!$D$5:$D$72,CLUBS!$B19,'CA H'!$U$5:$U$72,"&gt;0")+COUNTIFS('JU F'!$D$5:$D$72,CLUBS!$B19,'JU F'!$U$5:$U$72,"&gt;0")+COUNTIFS('JU H'!$D$5:$D$72,CLUBS!$B19,'JU H'!$U$5:$U$72,"&gt;0")</f>
        <v>0</v>
      </c>
      <c r="T6" s="26">
        <f>SUMIF('MP F'!$D$5:$D$72,CLUBS!$B19,'MP F'!$V$5:$V$72)+SUMIF('MP H'!$D$5:$D$72,CLUBS!$B19,'MP H'!$V$5:$V$72)+SUMIF('PO F'!$D$5:$D$72,CLUBS!$B19,'PO F'!$V$5:$V$72)+SUMIF('PO H'!$D$5:$D$72,CLUBS!$B19,'PO H'!$V$5:$V$72)+SUMIF('PU F'!$D$5:$D$72,CLUBS!$B19,'PU F'!$V$5:$V$72)+SUMIF('PU H'!$D$5:$D$72,CLUBS!$B19,'PU H'!$V$5:$V$72)+SUMIF('BE F'!$D$5:$D$72,CLUBS!$B19,'BE F'!$V$5:$V$72)+SUMIF('BE H'!$D$5:$D$72,CLUBS!$B19,'BE H'!$V$5:$V$72)+SUMIF('MI F'!$D$5:$D$72,CLUBS!$B19,'MI F'!$V$5:$V$72)+SUMIF('MI H'!$D$5:$D$72,CLUBS!$B19,'MI H'!$V$5:$V$72)+SUMIF('CA F'!$D$5:$D$72,CLUBS!$B19,'CA F'!$V$5:$V$72)+SUMIF('CA H'!$D$5:$D$72,CLUBS!$B19,'CA H'!$V$5:$V$72)+SUMIF('JU F'!$D$5:$D$72,CLUBS!$B19,'JU F'!$V$5:$V$72)+SUMIF('JU H'!$D$5:$D$72,CLUBS!$B19,'JU H'!$V$5:$V$72)</f>
        <v>0</v>
      </c>
      <c r="U6" s="26">
        <f>COUNTIFS('MP F'!$D$5:$D$72,CLUBS!$B19,'MP F'!$W$5:$W$72,"&gt;0")+COUNTIFS('MP H'!$D$5:$D$72,CLUBS!$B19,'MP H'!$W$5:$W$72,"&gt;0")+COUNTIFS('PO F'!$D$5:$D$72,CLUBS!$B19,'PO F'!$W$5:$W$72,"&gt;0")+COUNTIFS('PO H'!$D$5:$D$72,CLUBS!$B19,'PO H'!$W$5:$W$72,"&gt;0")+COUNTIFS('PU F'!$D$5:$D$72,CLUBS!$B19,'PU F'!$W$5:$W$72,"&gt;0")+COUNTIFS('PU H'!$D$5:$D$72,CLUBS!$B19,'PU H'!$W$5:$W$72,"&gt;0")+COUNTIFS('BE F'!$D$5:$D$72,CLUBS!$B19,'BE F'!$W$5:$W$72,"&gt;0")+COUNTIFS('BE H'!$D$5:$D$72,CLUBS!$B19,'BE H'!$W$5:$W$72,"&gt;0")+COUNTIFS('MI F'!$D$5:$D$72,CLUBS!$B19,'MI F'!$W$5:$W$72,"&gt;0")+COUNTIFS('MI H'!$D$5:$D$72,CLUBS!$B19,'MI H'!$W$5:$W$72,"&gt;0")+COUNTIFS('CA F'!$D$5:$D$72,CLUBS!$B19,'CA F'!$W$5:$W$72,"&gt;0")+COUNTIFS('CA H'!$D$5:$D$72,CLUBS!$B19,'CA H'!$W$5:$W$72,"&gt;0")+COUNTIFS('JU F'!$D$5:$D$72,CLUBS!$B19,'JU F'!$W$5:$W$72,"&gt;0")+COUNTIFS('JU H'!$D$5:$D$72,CLUBS!$B19,'JU H'!$W$5:$W$72,"&gt;0")</f>
        <v>0</v>
      </c>
      <c r="V6" s="26">
        <f>SUMIF('MP F'!$D$5:$D$72,CLUBS!$B19,'MP F'!$X$5:$X$72)+SUMIF('MP H'!$D$5:$D$72,CLUBS!$B19,'MP H'!$X$5:$X$72)+SUMIF('PO F'!$D$5:$D$72,CLUBS!$B19,'PO F'!$X$5:$X$72)+SUMIF('PO H'!$D$5:$D$72,CLUBS!$B19,'PO H'!$X$5:$X$72)+SUMIF('PU F'!$D$5:$D$72,CLUBS!$B19,'PU F'!$X$5:$X$72)+SUMIF('PU H'!$D$5:$D$72,CLUBS!$B19,'PU H'!$X$5:$X$72)+SUMIF('BE F'!$D$5:$D$72,CLUBS!$B19,'BE F'!$X$5:$X$72)+SUMIF('BE H'!$D$5:$D$72,CLUBS!$B19,'BE H'!$X$5:$X$72)+SUMIF('MI F'!$D$5:$D$72,CLUBS!$B19,'MI F'!$X$5:$X$72)+SUMIF('MI H'!$D$5:$D$72,CLUBS!$B19,'MI H'!$X$5:$X$72)+SUMIF('CA F'!$D$5:$D$72,CLUBS!$B19,'CA F'!$X$5:$X$72)+SUMIF('CA H'!$D$5:$D$72,CLUBS!$B19,'CA H'!$X$5:$X$72)+SUMIF('JU F'!$D$5:$D$72,CLUBS!$B19,'JU F'!$X$5:$X$72)+SUMIF('JU H'!$D$5:$D$72,CLUBS!$B19,'JU H'!$X$5:$X$72)</f>
        <v>0</v>
      </c>
      <c r="W6" s="26">
        <f>COUNTIFS('MP F'!$D$5:$D$72,CLUBS!$B19,'MP F'!$Y$5:$Y$72,"&gt;0")+COUNTIFS('MP H'!$D$5:$D$72,CLUBS!$B19,'MP H'!$Y$5:$Y$72,"&gt;0")+COUNTIFS('PO F'!$D$5:$D$72,CLUBS!$B19,'PO F'!$Y$5:$Y$72,"&gt;0")+COUNTIFS('PO H'!$D$5:$D$72,CLUBS!$B19,'PO H'!$Y$5:$Y$72,"&gt;0")+COUNTIFS('PU F'!$D$5:$D$72,CLUBS!$B19,'PU F'!$Y$5:$Y$72,"&gt;0")+COUNTIFS('PU H'!$D$5:$D$72,CLUBS!$B19,'PU H'!$Y$5:$Y$72,"&gt;0")+COUNTIFS('BE F'!$D$5:$D$72,CLUBS!$B19,'BE F'!$Y$5:$Y$72,"&gt;0")+COUNTIFS('BE H'!$D$5:$D$72,CLUBS!$B19,'BE H'!$Y$5:$Y$72,"&gt;0")+COUNTIFS('MI F'!$D$5:$D$72,CLUBS!$B19,'MI F'!$Y$5:$Y$72,"&gt;0")+COUNTIFS('MI H'!$D$5:$D$72,CLUBS!$B19,'MI H'!$Y$5:$Y$72,"&gt;0")+COUNTIFS('CA F'!$D$5:$D$72,CLUBS!$B19,'CA F'!$Y$5:$Y$72,"&gt;0")+COUNTIFS('CA H'!$D$5:$D$72,CLUBS!$B19,'CA H'!$Y$5:$Y$72,"&gt;0")+COUNTIFS('JU F'!$D$5:$D$72,CLUBS!$B19,'JU F'!$Y$5:$Y$72,"&gt;0")+COUNTIFS('JU H'!$D$5:$D$72,CLUBS!$B19,'JU H'!$Y$5:$Y$72,"&gt;0")</f>
        <v>0</v>
      </c>
      <c r="X6" s="26">
        <f>SUMIF('MP F'!$D$5:$D$72,CLUBS!$B19,'MP F'!$Z$5:$Z$72)+SUMIF('MP H'!$D$5:$D$72,CLUBS!$B19,'MP H'!$Z$5:$Z$72)+SUMIF('PO F'!$D$5:$D$72,CLUBS!$B19,'PO F'!$Z$5:$Z$72)+SUMIF('PO H'!$D$5:$D$72,CLUBS!$B19,'PO H'!$Z$5:$Z$72)+SUMIF('PU F'!$D$5:$D$72,CLUBS!$B19,'PU F'!$Z$5:$Z$72)+SUMIF('PU H'!$D$5:$D$72,CLUBS!$B19,'PU H'!$Z$5:$Z$72)+SUMIF('BE F'!$D$5:$D$72,CLUBS!$B19,'BE F'!$Z$5:$Z$72)+SUMIF('BE H'!$D$5:$D$72,CLUBS!$B19,'BE H'!$Z$5:$Z$72)+SUMIF('MI F'!$D$5:$D$72,CLUBS!$B19,'MI F'!$Z$5:$Z$72)+SUMIF('MI H'!$D$5:$D$72,CLUBS!$B19,'MI H'!$Z$5:$Z$72)+SUMIF('CA F'!$D$5:$D$72,CLUBS!$B19,'CA F'!$Z$5:$Z$72)+SUMIF('CA H'!$D$5:$D$72,CLUBS!$B19,'CA H'!$Z$5:$Z$72)+SUMIF('JU F'!$D$5:$D$72,CLUBS!$B19,'JU F'!$Z$5:$Z$72)+SUMIF('JU H'!$D$5:$D$72,CLUBS!$B19,'JU H'!$Z$5:$Z$72)</f>
        <v>0</v>
      </c>
      <c r="Y6" s="26">
        <f>COUNTIFS('MP F'!$D$5:$D$72,CLUBS!$B19,'MP F'!$AA$5:$AA$72,"&gt;0")+COUNTIFS('MP H'!$D$5:$D$72,CLUBS!$B19,'MP H'!$AA$5:$AA$72,"&gt;0")+COUNTIFS('PO F'!$D$5:$D$72,CLUBS!$B19,'PO F'!$AA$5:$AA$72,"&gt;0")+COUNTIFS('PO H'!$D$5:$D$72,CLUBS!$B19,'PO H'!$AA$5:$AA$72,"&gt;0")+COUNTIFS('PU F'!$D$5:$D$72,CLUBS!$B19,'PU F'!$AA$5:$AA$72,"&gt;0")+COUNTIFS('PU H'!$D$5:$D$72,CLUBS!$B19,'PU H'!$AA$5:$AA$72,"&gt;0")+COUNTIFS('BE F'!$D$5:$D$72,CLUBS!$B19,'BE F'!$AA$5:$AA$72,"&gt;0")+COUNTIFS('BE H'!$D$5:$D$72,CLUBS!$B19,'BE H'!$AA$5:$AA$72,"&gt;0")+COUNTIFS('MI F'!$D$5:$D$72,CLUBS!$B19,'MI F'!$AA$5:$AA$72,"&gt;0")+COUNTIFS('MI H'!$D$5:$D$72,CLUBS!$B19,'MI H'!$AA$5:$AA$72,"&gt;0")+COUNTIFS('CA F'!$D$5:$D$72,CLUBS!$B19,'CA F'!$AA$5:$AA$72,"&gt;0")+COUNTIFS('CA H'!$D$5:$D$72,CLUBS!$B19,'CA H'!$AA$5:$AA$72,"&gt;0")+COUNTIFS('JU F'!$D$5:$D$72,CLUBS!$B19,'JU F'!$AA$5:$AA$72,"&gt;0")+COUNTIFS('JU H'!$D$5:$D$72,CLUBS!$B19,'JU H'!$AA$5:$AA$72,"&gt;0")</f>
        <v>0</v>
      </c>
      <c r="Z6" s="26">
        <f>SUMIF('MP F'!$D$5:$D$72,CLUBS!$B19,'MP F'!$AB$5:$AB$72)+SUMIF('MP H'!$D$5:$D$72,CLUBS!$B19,'MP H'!$AB$5:$AB$72)+SUMIF('PO F'!$D$5:$D$72,CLUBS!$B19,'PO F'!$AB$5:$AB$72)+SUMIF('PO H'!$D$5:$D$72,CLUBS!$B19,'PO H'!$AB$5:$AB$72)+SUMIF('PU F'!$D$5:$D$72,CLUBS!$B19,'PU F'!$AB$5:$AB$72)+SUMIF('PU H'!$D$5:$D$72,CLUBS!$B19,'PU H'!$AB$5:$AB$72)+SUMIF('BE F'!$D$5:$D$72,CLUBS!$B19,'BE F'!$AB$5:$AB$72)+SUMIF('BE H'!$D$5:$D$72,CLUBS!$B19,'BE H'!$AB$5:$AB$72)+SUMIF('MI F'!$D$5:$D$72,CLUBS!$B19,'MI F'!$AB$5:$AB$72)+SUMIF('MI H'!$D$5:$D$72,CLUBS!$B19,'MI H'!$AB$5:$AB$72)+SUMIF('CA F'!$D$5:$D$72,CLUBS!$B19,'CA F'!$AB$5:$AB$72)+SUMIF('CA H'!$D$5:$D$72,CLUBS!$B19,'CA H'!$AB$5:$AB$72)+SUMIF('JU F'!$D$5:$D$72,CLUBS!$B19,'JU F'!$AB$5:$AB$72)+SUMIF('JU H'!$D$5:$D$72,CLUBS!$B19,'JU H'!$AB$5:$AB$72)</f>
        <v>0</v>
      </c>
      <c r="AA6" s="26">
        <f>COUNTIFS('MP F'!$D$5:$D$72,CLUBS!$B19,'MP F'!$AC$5:$AC$72,"&gt;0")+COUNTIFS('MP H'!$D$5:$D$72,CLUBS!$B19,'MP H'!$AC$5:$AC$72,"&gt;0")+COUNTIFS('PO F'!$D$5:$D$72,CLUBS!$B19,'PO F'!$AC$5:$AC$72,"&gt;0")+COUNTIFS('PO H'!$D$5:$D$72,CLUBS!$B19,'PO H'!$AC$5:$AC$72,"&gt;0")+COUNTIFS('PU F'!$D$5:$D$72,CLUBS!$B19,'PU F'!$AC$5:$AC$72,"&gt;0")+COUNTIFS('PU H'!$D$5:$D$72,CLUBS!$B19,'PU H'!$AC$5:$AC$72,"&gt;0")+COUNTIFS('BE F'!$D$5:$D$72,CLUBS!$B19,'BE F'!$AC$5:$AC$72,"&gt;0")+COUNTIFS('BE H'!$D$5:$D$72,CLUBS!$B19,'BE H'!$AC$5:$AC$72,"&gt;0")+COUNTIFS('MI F'!$D$5:$D$72,CLUBS!$B19,'MI F'!$AC$5:$AC$72,"&gt;0")+COUNTIFS('MI H'!$D$5:$D$72,CLUBS!$B19,'MI H'!$AC$5:$AC$72,"&gt;0")+COUNTIFS('CA F'!$D$5:$D$72,CLUBS!$B19,'CA F'!$AC$5:$AC$72,"&gt;0")+COUNTIFS('CA H'!$D$5:$D$72,CLUBS!$B19,'CA H'!$AC$5:$AC$72,"&gt;0")+COUNTIFS('JU F'!$D$5:$D$72,CLUBS!$B19,'JU F'!$AC$5:$AC$72,"&gt;0")+COUNTIFS('JU H'!$D$5:$D$72,CLUBS!$B19,'JU H'!$AC$5:$AC$72,"&gt;0")</f>
        <v>0</v>
      </c>
      <c r="AB6" s="26">
        <f>SUMIF('MP F'!$D$5:$D$72,CLUBS!$B19,'MP F'!$AD$5:$AD$72)+SUMIF('MP H'!$D$5:$D$72,CLUBS!$B19,'MP H'!$AD$5:$AD$72)+SUMIF('PO F'!$D$5:$D$72,CLUBS!$B19,'PO F'!$AD$5:$AD$72)+SUMIF('PO H'!$D$5:$D$72,CLUBS!$B19,'PO H'!$AD$5:$AD$72)+SUMIF('PU F'!$D$5:$D$72,CLUBS!$B19,'PU F'!$AD$5:$AD$72)+SUMIF('PU H'!$D$5:$D$72,CLUBS!$B19,'PU H'!$AD$5:$AD$72)+SUMIF('BE F'!$D$5:$D$72,CLUBS!$B19,'BE F'!$AD$5:$AD$72)+SUMIF('BE H'!$D$5:$D$72,CLUBS!$B19,'BE H'!$AD$5:$AD$72)+SUMIF('MI F'!$D$5:$D$72,CLUBS!$B19,'MI F'!$AD$5:$AD$72)+SUMIF('MI H'!$D$5:$D$72,CLUBS!$B19,'MI H'!$AD$5:$AD$72)+SUMIF('CA F'!$D$5:$D$72,CLUBS!$B19,'CA F'!$AD$5:$AD$72)+SUMIF('CA H'!$D$5:$D$72,CLUBS!$B19,'CA H'!$AD$5:$AD$72)+SUMIF('JU F'!$D$5:$D$72,CLUBS!$B19,'JU F'!$AD$5:$AD$72)+SUMIF('JU H'!$D$5:$D$72,CLUBS!$B19,'JU H'!$AD$5:$AD$72)</f>
        <v>0</v>
      </c>
      <c r="AC6" s="26">
        <f>COUNTIFS('MP F'!$D$5:$D$72,CLUBS!$B19,'MP F'!$AE$5:$AE$72,"&gt;0")+COUNTIFS('MP H'!$D$5:$D$72,CLUBS!$B19,'MP H'!$AE$5:$AE$72,"&gt;0")+COUNTIFS('PO F'!$D$5:$D$72,CLUBS!$B19,'PO F'!$AE$5:$AE$72,"&gt;0")+COUNTIFS('PO H'!$D$5:$D$72,CLUBS!$B19,'PO H'!$AE$5:$AE$72,"&gt;0")+COUNTIFS('PU F'!$D$5:$D$72,CLUBS!$B19,'PU F'!$AE$5:$AE$72,"&gt;0")+COUNTIFS('PU H'!$D$5:$D$72,CLUBS!$B19,'PU H'!$AE$5:$AE$72,"&gt;0")+COUNTIFS('BE F'!$D$5:$D$72,CLUBS!$B19,'BE F'!$AE$5:$AE$72,"&gt;0")+COUNTIFS('BE H'!$D$5:$D$72,CLUBS!$B19,'BE H'!$AE$5:$AE$72,"&gt;0")+COUNTIFS('MI F'!$D$5:$D$72,CLUBS!$B19,'MI F'!$AE$5:$AE$72,"&gt;0")+COUNTIFS('MI H'!$D$5:$D$72,CLUBS!$B19,'MI H'!$AE$5:$AE$72,"&gt;0")+COUNTIFS('CA F'!$D$5:$D$72,CLUBS!$B19,'CA F'!$AE$5:$AE$72,"&gt;0")+COUNTIFS('CA H'!$D$5:$D$72,CLUBS!$B19,'CA H'!$AE$5:$AE$72,"&gt;0")+COUNTIFS('JU F'!$D$5:$D$72,CLUBS!$B19,'JU F'!$AE$5:$AE$72,"&gt;0")+COUNTIFS('JU H'!$D$5:$D$72,CLUBS!$B19,'JU H'!$AE$5:$AE$72,"&gt;0")</f>
        <v>0</v>
      </c>
      <c r="AD6" s="26">
        <f>SUMIF('MP F'!$D$5:$D$72,CLUBS!$B19,'MP F'!$AF$5:$AF$72)+SUMIF('MP H'!$D$5:$D$72,CLUBS!$B19,'MP H'!$AF$5:$AF$72)+SUMIF('PO F'!$D$5:$D$72,CLUBS!$B19,'PO F'!$AF$5:$AF$72)+SUMIF('PO H'!$D$5:$D$72,CLUBS!$B19,'PO H'!$AF$5:$AF$72)+SUMIF('PU F'!$D$5:$D$72,CLUBS!$B19,'PU F'!$AF$5:$AF$72)+SUMIF('PU H'!$D$5:$D$72,CLUBS!$B19,'PU H'!$AF$5:$AF$72)+SUMIF('BE F'!$D$5:$D$72,CLUBS!$B19,'BE F'!$AF$5:$AF$72)+SUMIF('BE H'!$D$5:$D$72,CLUBS!$B19,'BE H'!$AF$5:$AF$72)+SUMIF('MI F'!$D$5:$D$72,CLUBS!$B19,'MI F'!$AF$5:$AF$72)+SUMIF('MI H'!$D$5:$D$72,CLUBS!$B19,'MI H'!$AF$5:$AF$72)+SUMIF('CA F'!$D$5:$D$72,CLUBS!$B19,'CA F'!$AF$5:$AF$72)+SUMIF('CA H'!$D$5:$D$72,CLUBS!$B19,'CA H'!$AF$5:$AF$72)+SUMIF('JU F'!$D$5:$D$72,CLUBS!$B19,'JU F'!$AF$5:$AF$72)+SUMIF('JU H'!$D$5:$D$72,CLUBS!$B19,'JU H'!$AF$5:$AF$72)</f>
        <v>0</v>
      </c>
      <c r="AE6" s="26">
        <f>COUNTIFS('MP F'!$D$5:$D$72,CLUBS!$B19,'MP F'!$AG$5:$AG$72,"&gt;0")+COUNTIFS('MP H'!$D$5:$D$72,CLUBS!$B19,'MP H'!$AG$5:$AG$72,"&gt;0")+COUNTIFS('PO F'!$D$5:$D$72,CLUBS!$B19,'PO F'!$AG$5:$AG$72,"&gt;0")+COUNTIFS('PO H'!$D$5:$D$72,CLUBS!$B19,'PO H'!$AG$5:$AG$72,"&gt;0")+COUNTIFS('PU F'!$D$5:$D$72,CLUBS!$B19,'PU F'!$AG$5:$AG$72,"&gt;0")+COUNTIFS('PU H'!$D$5:$D$72,CLUBS!$B19,'PU H'!$AG$5:$AG$72,"&gt;0")+COUNTIFS('BE F'!$D$5:$D$72,CLUBS!$B19,'BE F'!$AG$5:$AG$72,"&gt;0")+COUNTIFS('BE H'!$D$5:$D$72,CLUBS!$B19,'BE H'!$AG$5:$AG$72,"&gt;0")+COUNTIFS('MI F'!$D$5:$D$72,CLUBS!$B19,'MI F'!$AG$5:$AG$72,"&gt;0")+COUNTIFS('MI H'!$D$5:$D$72,CLUBS!$B19,'MI H'!$AG$5:$AG$72,"&gt;0")+COUNTIFS('CA F'!$D$5:$D$72,CLUBS!$B19,'CA F'!$AG$5:$AG$72,"&gt;0")+COUNTIFS('CA H'!$D$5:$D$72,CLUBS!$B19,'CA H'!$AG$5:$AG$72,"&gt;0")+COUNTIFS('JU F'!$D$5:$D$72,CLUBS!$B19,'JU F'!$AG$5:$AG$72,"&gt;0")+COUNTIFS('JU H'!$D$5:$D$72,CLUBS!$B19,'JU H'!$AG$5:$AG$72,"&gt;0")</f>
        <v>0</v>
      </c>
      <c r="AF6" s="26">
        <f>SUMIF('MP F'!$D$5:$D$72,CLUBS!$B19,'MP F'!$AH$5:$AH$72)+SUMIF('MP H'!$D$5:$D$72,CLUBS!$B19,'MP H'!$AH$5:$AH$72)+SUMIF('PO F'!$D$5:$D$72,CLUBS!$B19,'PO F'!$AH$5:$AH$72)+SUMIF('PO H'!$D$5:$D$72,CLUBS!$B19,'PO H'!$AH$5:$AH$72)+SUMIF('PU F'!$D$5:$D$72,CLUBS!$B19,'PU F'!$AH$5:$AH$72)+SUMIF('PU H'!$D$5:$D$72,CLUBS!$B19,'PU H'!$AH$5:$AH$72)+SUMIF('BE F'!$D$5:$D$72,CLUBS!$B19,'BE F'!$AH$5:$AH$72)+SUMIF('BE H'!$D$5:$D$72,CLUBS!$B19,'BE H'!$AH$5:$AH$72)+SUMIF('MI F'!$D$5:$D$72,CLUBS!$B19,'MI F'!$AH$5:$AH$72)+SUMIF('MI H'!$D$5:$D$72,CLUBS!$B19,'MI H'!$AH$5:$AH$72)+SUMIF('CA F'!$D$5:$D$72,CLUBS!$B19,'CA F'!$AH$5:$AH$72)+SUMIF('CA H'!$D$5:$D$72,CLUBS!$B19,'CA H'!$AH$5:$AH$72)+SUMIF('JU F'!$D$5:$D$72,CLUBS!$B19,'JU F'!$AH$5:$AH$72)+SUMIF('JU H'!$D$5:$D$72,CLUBS!$B19,'JU H'!$AH$5:$AH$72)</f>
        <v>0</v>
      </c>
      <c r="AG6" s="16">
        <f t="shared" si="1"/>
        <v>0</v>
      </c>
      <c r="AH6" s="28">
        <f t="shared" si="2"/>
        <v>0</v>
      </c>
      <c r="AI6" s="29">
        <f t="shared" si="3"/>
        <v>0</v>
      </c>
      <c r="AJ6" s="14">
        <f>COUNTIF('Licenciés Jeunes 2023'!F:F,CLUBS!B19)</f>
        <v>0</v>
      </c>
      <c r="AK6" s="27">
        <f t="shared" si="4"/>
        <v>0</v>
      </c>
    </row>
    <row r="7" spans="1:37" ht="13.5">
      <c r="A7" s="34">
        <f t="shared" si="0"/>
        <v>15</v>
      </c>
      <c r="B7" s="64" t="s">
        <v>18</v>
      </c>
      <c r="C7" s="14">
        <f>COUNTIFS('MP F'!$D$5:$D$72,CLUBS!$B23,'MP F'!$E$5:$E$72,"&gt;0")+COUNTIFS('MP H'!$D$5:$D$72,CLUBS!$B23,'MP H'!$E$5:$E$72,"&gt;0")+COUNTIFS('PO F'!$D$5:$D$72,CLUBS!$B23,'PO F'!$E$5:$E$72,"&gt;0")+COUNTIFS('PO H'!$D$5:$D$72,CLUBS!$B23,'PO H'!$E$5:$E$72,"&gt;0")+COUNTIFS('PU F'!$D$5:$D$72,CLUBS!$B23,'PU F'!$E$5:$E$72,"&gt;0")+COUNTIFS('PU H'!$D$5:$D$72,CLUBS!$B23,'PU H'!$E$5:$E$72,"&gt;0")+COUNTIFS('BE F'!$D$5:$D$72,CLUBS!$B23,'BE F'!$E$5:$E$72,"&gt;0")+COUNTIFS('BE H'!$D$5:$D$72,CLUBS!$B23,'BE H'!$E$5:$E$72,"&gt;0")+COUNTIFS('MI F'!$D$5:$D$72,CLUBS!$B23,'MI F'!$E$5:$E$72,"&gt;0")+COUNTIFS('MI H'!$D$5:$D$72,CLUBS!$B23,'MI H'!$E$5:$E$72,"&gt;0")+COUNTIFS('CA F'!$D$5:$D$72,CLUBS!$B23,'CA F'!$E$5:$E$72,"&gt;0")+COUNTIFS('CA H'!$D$5:$D$72,CLUBS!$B23,'CA H'!$E$5:$E$72,"&gt;0")+COUNTIFS('JU F'!$D$5:$D$72,CLUBS!$B23,'JU F'!$E$5:$E$72,"&gt;0")+COUNTIFS('JU H'!$D$5:$D$72,CLUBS!$B23,'JU H'!$E$5:$E$72,"&gt;0")</f>
        <v>0</v>
      </c>
      <c r="D7" s="27">
        <f>SUMIF('MP F'!$D$5:$D$72,CLUBS!$B23,'MP F'!$F$5:$F$72)+SUMIF('MP H'!$D$5:$D$72,CLUBS!$B23,'MP H'!$F$5:$F$72)+SUMIF('PO F'!$D$5:$D$72,CLUBS!$B23,'PO F'!$F$5:$F$72)+SUMIF('PO H'!$D$5:$D$72,CLUBS!$B23,'PO H'!$F$5:$F$72)+SUMIF('PU F'!$D$5:$D$72,CLUBS!$B23,'PU F'!$F$5:$F$72)+SUMIF('PU H'!$D$5:$D$72,CLUBS!$B23,'PU H'!$F$5:$F$72)+SUMIF('BE F'!$D$5:$D$72,CLUBS!$B23,'BE F'!$F$5:$F$72)+SUMIF('BE H'!$D$5:$D$72,CLUBS!$B23,'BE H'!$F$5:$F$72)+SUMIF('MI F'!$D$5:$D$72,CLUBS!$B23,'MI F'!$F$5:$F$72)+SUMIF('MI H'!$D$5:$D$72,CLUBS!$B23,'MI H'!$F$5:$F$72)+SUMIF('CA F'!$D$5:$D$72,CLUBS!$B23,'CA F'!$F$5:$F$72)+SUMIF('CA H'!$D$5:$D$72,CLUBS!$B23,'CA H'!$F$5:$F$72)+SUMIF('JU F'!$D$5:$D$72,CLUBS!$B23,'JU F'!$F$5:$F$72)+SUMIF('JU H'!$D$5:$D$72,CLUBS!$B23,'JU H'!$F$5:$F$72)</f>
        <v>0</v>
      </c>
      <c r="E7" s="38">
        <f>COUNTIFS('MP F'!$D$5:$D$72,CLUBS!$B23,'MP F'!$G$5:$G$72,"&gt;0")+COUNTIFS('MP H'!$D$5:$D$72,CLUBS!$B23,'MP H'!$G$5:$G$72,"&gt;0")+COUNTIFS('PO F'!$D$5:$D$72,CLUBS!$B23,'PO F'!$G$5:$G$72,"&gt;0")+COUNTIFS('PO H'!$D$5:$D$72,CLUBS!$B23,'PO H'!$G$5:$G$72,"&gt;0")+COUNTIFS('PU F'!$D$5:$D$72,CLUBS!$B23,'PU F'!$G$5:$G$72,"&gt;0")+COUNTIFS('PU H'!$D$5:$D$72,CLUBS!$B23,'PU H'!$G$5:$G$72,"&gt;0")+COUNTIFS('BE F'!$D$5:$D$72,CLUBS!$B23,'BE F'!$G$5:$G$72,"&gt;0")+COUNTIFS('BE H'!$D$5:$D$72,CLUBS!$B23,'BE H'!$G$5:$G$72,"&gt;0")+COUNTIFS('MI F'!$D$5:$D$72,CLUBS!$B23,'MI F'!$G$5:$G$72,"&gt;0")+COUNTIFS('MI H'!$D$5:$D$72,CLUBS!$B23,'MI H'!$G$5:$G$72,"&gt;0")+COUNTIFS('CA F'!$D$5:$D$72,CLUBS!$B23,'CA F'!$G$5:$G$72,"&gt;0")+COUNTIFS('CA H'!$D$5:$D$72,CLUBS!$B23,'CA H'!$G$5:$G$72,"&gt;0")+COUNTIFS('JU F'!$D$5:$D$72,CLUBS!$B23,'JU F'!$G$5:$G$72,"&gt;0")+COUNTIFS('JU H'!$D$5:$D$72,CLUBS!$B23,'JU H'!$G$5:$G$72,"&gt;0")</f>
        <v>0</v>
      </c>
      <c r="F7" s="57">
        <f>SUMIF('MP F'!$D$5:$D$72,CLUBS!$B23,'MP F'!$H$5:$H$72)+SUMIF('MP H'!$D$5:$D$72,CLUBS!$B23,'MP H'!$H$5:$H$72)+SUMIF('PO F'!$D$5:$D$72,CLUBS!$B23,'PO F'!$H$5:$H$72)+SUMIF('PO H'!$D$5:$D$72,CLUBS!$B23,'PO H'!$H$5:$H$72)+SUMIF('PU F'!$D$5:$D$72,CLUBS!$B23,'PU F'!$H$5:$H$72)+SUMIF('PU H'!$D$5:$D$72,CLUBS!$B23,'PU H'!$H$5:$H$72)+SUMIF('BE F'!$D$5:$D$72,CLUBS!$B23,'BE F'!$H$5:$H$72)+SUMIF('BE H'!$D$5:$D$72,CLUBS!$B23,'BE H'!$H$5:$H$72)+SUMIF('MI F'!$D$5:$D$72,CLUBS!$B23,'MI F'!$H$5:$H$72)+SUMIF('MI H'!$D$5:$D$72,CLUBS!$B23,'MI H'!$H$5:$H$72)+SUMIF('CA F'!$D$5:$D$72,CLUBS!$B23,'CA F'!$H$5:$H$72)+SUMIF('CA H'!$D$5:$D$72,CLUBS!$B23,'CA H'!$H$5:$H$72)+SUMIF('JU F'!$D$5:$D$72,CLUBS!$B23,'JU F'!$H$5:$H$72)+SUMIF('JU H'!$D$5:$D$72,CLUBS!$B23,'JU H'!$H$5:$H$72)</f>
        <v>0</v>
      </c>
      <c r="G7" s="14">
        <f>COUNTIFS('MP F'!$D$5:$D$72,CLUBS!$B23,'MP F'!$I$5:$I$72,"&gt;0")+COUNTIFS('MP H'!$D$5:$D$72,CLUBS!$B23,'MP H'!$I$5:$I$72,"&gt;0")+COUNTIFS('PO F'!$D$5:$D$72,CLUBS!$B23,'PO F'!$I$5:$I$72,"&gt;0")+COUNTIFS('PO H'!$D$5:$D$72,CLUBS!$B23,'PO H'!$I$5:$I$72,"&gt;0")+COUNTIFS('PU F'!$D$5:$D$72,CLUBS!$B23,'PU F'!$I$5:$I$72,"&gt;0")+COUNTIFS('PU H'!$D$5:$D$72,CLUBS!$B23,'PU H'!$I$5:$I$72,"&gt;0")+COUNTIFS('BE F'!$D$5:$D$72,CLUBS!$B23,'BE F'!$I$5:$I$72,"&gt;0")+COUNTIFS('BE H'!$D$5:$D$72,CLUBS!$B23,'BE H'!$I$5:$I$72,"&gt;0")+COUNTIFS('MI F'!$D$5:$D$72,CLUBS!$B23,'MI F'!$I$5:$I$72,"&gt;0")+COUNTIFS('MI H'!$D$5:$D$72,CLUBS!$B23,'MI H'!$I$5:$I$72,"&gt;0")+COUNTIFS('CA F'!$D$5:$D$72,CLUBS!$B23,'CA F'!$I$5:$I$72,"&gt;0")+COUNTIFS('CA H'!$D$5:$D$72,CLUBS!$B23,'CA H'!$I$5:$I$72,"&gt;0")+COUNTIFS('JU F'!$D$5:$D$72,CLUBS!$B23,'JU F'!$I$5:$I$72,"&gt;0")+COUNTIFS('JU H'!$D$5:$D$72,CLUBS!$B23,'JU H'!$I$5:$I$72,"&gt;0")</f>
        <v>0</v>
      </c>
      <c r="H7" s="26">
        <f>SUMIF('MP F'!$D$5:$D$72,CLUBS!$B23,'MP F'!$J$5:$J$72)+SUMIF('MP H'!$D$5:$D$72,CLUBS!$B23,'MP H'!$J$5:$J$72)+SUMIF('PO F'!$D$5:$D$72,CLUBS!$B23,'PO F'!$J$5:$J$72)+SUMIF('PO H'!$D$5:$D$72,CLUBS!$B23,'PO H'!$J$5:$J$72)+SUMIF('PU F'!$D$5:$D$72,CLUBS!$B23,'PU F'!$J$5:$J$72)+SUMIF('PU H'!$D$5:$D$72,CLUBS!$B23,'PU H'!$J$5:$J$72)+SUMIF('BE F'!$D$5:$D$72,CLUBS!$B23,'BE F'!$J$5:$J$72)+SUMIF('BE H'!$D$5:$D$72,CLUBS!$B23,'BE H'!$J$5:$J$72)+SUMIF('MI F'!$D$5:$D$72,CLUBS!$B23,'MI F'!$J$5:$J$72)+SUMIF('MI H'!$D$5:$D$72,CLUBS!$B23,'MI H'!$J$5:$J$72)+SUMIF('CA F'!$D$5:$D$72,CLUBS!$B23,'CA F'!$J$5:$J$72)+SUMIF('CA H'!$D$5:$D$72,CLUBS!$B23,'CA H'!$J$5:$J$72)+SUMIF('JU F'!$D$5:$D$72,CLUBS!$B23,'JU F'!$J$5:$J$72)+SUMIF('JU H'!$D$5:$D$72,CLUBS!$B23,'JU H'!$J$5:$J$72)</f>
        <v>0</v>
      </c>
      <c r="I7" s="38">
        <f>COUNTIFS('MP F'!$D$5:$D$72,CLUBS!$B23,'MP F'!$K$5:$K$72,"&gt;0")+COUNTIFS('MP H'!$D$5:$D$72,CLUBS!$B23,'MP H'!$K$5:$K$72,"&gt;0")+COUNTIFS('PO F'!$D$5:$D$72,CLUBS!$B23,'PO F'!$K$5:$K$72,"&gt;0")+COUNTIFS('PO H'!$D$5:$D$72,CLUBS!$B23,'PO H'!$K$5:$K$72,"&gt;0")+COUNTIFS('PU F'!$D$5:$D$72,CLUBS!$B23,'PU F'!$K$5:$K$72,"&gt;0")+COUNTIFS('PU H'!$D$5:$D$72,CLUBS!$B23,'PU H'!$K$5:$K$72,"&gt;0")+COUNTIFS('BE F'!$D$5:$D$72,CLUBS!$B23,'BE F'!$K$5:$K$72,"&gt;0")+COUNTIFS('BE H'!$D$5:$D$72,CLUBS!$B23,'BE H'!$K$5:$K$72,"&gt;0")+COUNTIFS('MI F'!$D$5:$D$72,CLUBS!$B23,'MI F'!$K$5:$K$72,"&gt;0")+COUNTIFS('MI H'!$D$5:$D$72,CLUBS!$B23,'MI H'!$K$5:$K$72,"&gt;0")+COUNTIFS('CA F'!$D$5:$D$72,CLUBS!$B23,'CA F'!$K$5:$K$72,"&gt;0")+COUNTIFS('CA H'!$D$5:$D$72,CLUBS!$B23,'CA H'!$K$5:$K$72,"&gt;0")+COUNTIFS('JU F'!$D$5:$D$72,CLUBS!$B23,'JU F'!$K$5:$K$72,"&gt;0")+COUNTIFS('JU H'!$D$5:$D$72,CLUBS!$B23,'JU H'!$K$5:$K$72,"&gt;0")</f>
        <v>0</v>
      </c>
      <c r="J7" s="38">
        <f>SUMIF('MP F'!$D$5:$D$72,CLUBS!$B23,'MP F'!$L$5:$L$72)+SUMIF('MP H'!$D$5:$D$72,CLUBS!$B23,'MP H'!$L$5:$L$72)+SUMIF('PO F'!$D$5:$D$72,CLUBS!$B23,'PO F'!$L$5:$L$72)+SUMIF('PO H'!$D$5:$D$72,CLUBS!$B23,'PO H'!$L$5:$L$72)+SUMIF('PU F'!$D$5:$D$72,CLUBS!$B23,'PU F'!$L$5:$L$72)+SUMIF('PU H'!$D$5:$D$72,CLUBS!$B23,'PU H'!$L$5:$L$72)+SUMIF('BE F'!$D$5:$D$72,CLUBS!$B23,'BE F'!$L$5:$L$72)+SUMIF('BE H'!$D$5:$D$72,CLUBS!$B23,'BE H'!$L$5:$L$72)+SUMIF('MI F'!$D$5:$D$72,CLUBS!$B23,'MI F'!$L$5:$L$72)+SUMIF('MI H'!$D$5:$D$72,CLUBS!$B23,'MI H'!$L$5:$L$72)+SUMIF('CA F'!$D$5:$D$72,CLUBS!$B23,'CA F'!$L$5:$L$72)+SUMIF('CA H'!$D$5:$D$72,CLUBS!$B23,'CA H'!$L$5:$L$72)+SUMIF('JU F'!$D$5:$D$72,CLUBS!$B23,'JU F'!$L$5:$L$72)+SUMIF('JU H'!$D$5:$D$72,CLUBS!$B23,'JU H'!$L$5:$L$72)</f>
        <v>0</v>
      </c>
      <c r="K7" s="26">
        <f>COUNTIFS('MP F'!$D$5:$D$72,CLUBS!$B23,'MP F'!$M$5:$M$72,"&gt;0")+COUNTIFS('MP H'!$D$5:$D$72,CLUBS!$B23,'MP H'!$M$5:$M$72,"&gt;0")+COUNTIFS('PO F'!$D$5:$D$72,CLUBS!$B23,'PO F'!$M$5:$M$72,"&gt;0")+COUNTIFS('PO H'!$D$5:$D$72,CLUBS!$B23,'PO H'!$M$5:$M$72,"&gt;0")+COUNTIFS('PU F'!$D$5:$D$72,CLUBS!$B23,'PU F'!$M$5:$M$72,"&gt;0")+COUNTIFS('PU H'!$D$5:$D$72,CLUBS!$B23,'PU H'!$M$5:$M$72,"&gt;0")+COUNTIFS('BE F'!$D$5:$D$72,CLUBS!$B23,'BE F'!$M$5:$M$72,"&gt;0")+COUNTIFS('BE H'!$D$5:$D$72,CLUBS!$B23,'BE H'!$M$5:$M$72,"&gt;0")+COUNTIFS('MI F'!$D$5:$D$72,CLUBS!$B23,'MI F'!$M$5:$M$72,"&gt;0")+COUNTIFS('MI H'!$D$5:$D$72,CLUBS!$B23,'MI H'!$M$5:$M$72,"&gt;0")+COUNTIFS('CA F'!$D$5:$D$72,CLUBS!$B23,'CA F'!$M$5:$M$72,"&gt;0")+COUNTIFS('CA H'!$D$5:$D$72,CLUBS!$B23,'CA H'!$M$5:$M$72,"&gt;0")+COUNTIFS('JU F'!$D$5:$D$72,CLUBS!$B23,'JU F'!$M$5:$M$72,"&gt;0")+COUNTIFS('JU H'!$D$5:$D$72,CLUBS!$B23,'JU H'!$M$5:$M$72,"&gt;0")</f>
        <v>0</v>
      </c>
      <c r="L7" s="26">
        <f>SUMIF('MP F'!$D$5:$D$72,CLUBS!$B23,'MP F'!$N$5:$N$72)+SUMIF('MP H'!$D$5:$D$72,CLUBS!$B23,'MP H'!$N$5:$N$72)+SUMIF('PO F'!$D$5:$D$72,CLUBS!$B23,'PO F'!$N$5:$N$72)+SUMIF('PO H'!$D$5:$D$72,CLUBS!$B23,'PO H'!$N$5:$N$72)+SUMIF('PU F'!$D$5:$D$72,CLUBS!$B23,'PU F'!$N$5:$N$72)+SUMIF('PU H'!$D$5:$D$72,CLUBS!$B23,'PU H'!$N$5:$N$72)+SUMIF('BE F'!$D$5:$D$72,CLUBS!$B23,'BE F'!$N$5:$N$72)+SUMIF('BE H'!$D$5:$D$72,CLUBS!$B23,'BE H'!$N$5:$N$72)+SUMIF('MI F'!$D$5:$D$72,CLUBS!$B23,'MI F'!$N$5:$N$72)+SUMIF('MI H'!$D$5:$D$72,CLUBS!$B23,'MI H'!$N$5:$N$72)+SUMIF('CA F'!$D$5:$D$72,CLUBS!$B23,'CA F'!$N$5:$N$72)+SUMIF('CA H'!$D$5:$D$72,CLUBS!$B23,'CA H'!$N$5:$N$72)+SUMIF('JU F'!$D$5:$D$72,CLUBS!$B23,'JU F'!$N$5:$N$72)+SUMIF('JU H'!$D$5:$D$72,CLUBS!$B23,'JU H'!$N$5:$N$72)</f>
        <v>0</v>
      </c>
      <c r="M7" s="26">
        <f>COUNTIFS('MP F'!$D$5:$D$72,CLUBS!$B23,'MP F'!$O$5:$O$72,"&gt;0")+COUNTIFS('MP H'!$D$5:$D$72,CLUBS!$B23,'MP H'!$O$5:$O$72,"&gt;0")+COUNTIFS('PO F'!$D$5:$D$72,CLUBS!$B23,'PO F'!$O$5:$O$72,"&gt;0")+COUNTIFS('PO H'!$D$5:$D$72,CLUBS!$B23,'PO H'!$O$5:$O$72,"&gt;0")+COUNTIFS('PU F'!$D$5:$D$72,CLUBS!$B23,'PU F'!$O$5:$O$72,"&gt;0")+COUNTIFS('PU H'!$D$5:$D$72,CLUBS!$B23,'PU H'!$O$5:$O$72,"&gt;0")+COUNTIFS('BE F'!$D$5:$D$72,CLUBS!$B23,'BE F'!$O$5:$O$72,"&gt;0")+COUNTIFS('BE H'!$D$5:$D$72,CLUBS!$B23,'BE H'!$O$5:$O$72,"&gt;0")+COUNTIFS('MI F'!$D$5:$D$72,CLUBS!$B23,'MI F'!$O$5:$O$72,"&gt;0")+COUNTIFS('MI H'!$D$5:$D$72,CLUBS!$B23,'MI H'!$O$5:$O$72,"&gt;0")+COUNTIFS('CA F'!$D$5:$D$72,CLUBS!$B23,'CA F'!$O$5:$O$72,"&gt;0")+COUNTIFS('CA H'!$D$5:$D$72,CLUBS!$B23,'CA H'!$O$5:$O$72,"&gt;0")+COUNTIFS('JU F'!$D$5:$D$72,CLUBS!$B23,'JU F'!$O$5:$O$72,"&gt;0")+COUNTIFS('JU H'!$D$5:$D$72,CLUBS!$B23,'JU H'!$O$5:$O$72,"&gt;0")</f>
        <v>0</v>
      </c>
      <c r="N7" s="26">
        <f>SUMIF('MP F'!$D$5:$D$72,CLUBS!$B23,'MP F'!$P$5:$P$72)+SUMIF('MP H'!$D$5:$D$72,CLUBS!$B23,'MP H'!$P$5:$P$72)+SUMIF('PO F'!$D$5:$D$72,CLUBS!$B23,'PO F'!$P$5:$P$72)+SUMIF('PO H'!$D$5:$D$72,CLUBS!$B23,'PO H'!$P$5:$P$72)+SUMIF('PU F'!$D$5:$D$72,CLUBS!$B23,'PU F'!$P$5:$P$72)+SUMIF('PU H'!$D$5:$D$72,CLUBS!$B23,'PU H'!$P$5:$P$72)+SUMIF('BE F'!$D$5:$D$72,CLUBS!$B23,'BE F'!$P$5:$P$72)+SUMIF('BE H'!$D$5:$D$72,CLUBS!$B23,'BE H'!$P$5:$P$72)+SUMIF('MI F'!$D$5:$D$72,CLUBS!$B23,'MI F'!$P$5:$P$72)+SUMIF('MI H'!$D$5:$D$72,CLUBS!$B23,'MI H'!$P$5:$P$72)+SUMIF('CA F'!$D$5:$D$72,CLUBS!$B23,'CA F'!$P$5:$P$72)+SUMIF('CA H'!$D$5:$D$72,CLUBS!$B23,'CA H'!$P$5:$P$72)+SUMIF('JU F'!$D$5:$D$72,CLUBS!$B23,'JU F'!$P$5:$P$72)+SUMIF('JU H'!$D$5:$D$72,CLUBS!$B23,'JU H'!$P$5:$P$72)</f>
        <v>0</v>
      </c>
      <c r="O7" s="26">
        <f>COUNTIFS('MP F'!$D$5:$D$72,CLUBS!$B23,'MP F'!$Q$5:$Q$72,"&gt;0")+COUNTIFS('MP H'!$D$5:$D$72,CLUBS!$B23,'MP H'!$Q$5:$Q$72,"&gt;0")+COUNTIFS('PO F'!$D$5:$D$72,CLUBS!$B23,'PO F'!$Q$5:$Q$72,"&gt;0")+COUNTIFS('PO H'!$D$5:$D$72,CLUBS!$B23,'PO H'!$Q$5:$Q$72,"&gt;0")+COUNTIFS('PU F'!$D$5:$D$72,CLUBS!$B23,'PU F'!$Q$5:$Q$72,"&gt;0")+COUNTIFS('PU H'!$D$5:$D$72,CLUBS!$B23,'PU H'!$Q$5:$Q$72,"&gt;0")+COUNTIFS('BE F'!$D$5:$D$72,CLUBS!$B23,'BE F'!$Q$5:$Q$72,"&gt;0")+COUNTIFS('BE H'!$D$5:$D$72,CLUBS!$B23,'BE H'!$Q$5:$Q$72,"&gt;0")+COUNTIFS('MI F'!$D$5:$D$72,CLUBS!$B23,'MI F'!$Q$5:$Q$72,"&gt;0")+COUNTIFS('MI H'!$D$5:$D$72,CLUBS!$B23,'MI H'!$Q$5:$Q$72,"&gt;0")+COUNTIFS('CA F'!$D$5:$D$72,CLUBS!$B23,'CA F'!$Q$5:$Q$72,"&gt;0")+COUNTIFS('CA H'!$D$5:$D$72,CLUBS!$B23,'CA H'!$Q$5:$Q$72,"&gt;0")+COUNTIFS('JU F'!$D$5:$D$72,CLUBS!$B23,'JU F'!$Q$5:$Q$72,"&gt;0")+COUNTIFS('JU H'!$D$5:$D$72,CLUBS!$B23,'JU H'!$Q$5:$Q$72,"&gt;0")</f>
        <v>0</v>
      </c>
      <c r="P7" s="26">
        <f>SUMIF('MP F'!$D$5:$D$72,CLUBS!$B23,'MP F'!$R$5:$R$72)+SUMIF('MP H'!$D$5:$D$72,CLUBS!$B23,'MP H'!$R$5:$R$72)+SUMIF('PO F'!$D$5:$D$72,CLUBS!$B23,'PO F'!$R$5:$R$72)+SUMIF('PO H'!$D$5:$D$72,CLUBS!$B23,'PO H'!$R$5:$R$72)+SUMIF('PU F'!$D$5:$D$72,CLUBS!$B23,'PU F'!$R$5:$R$72)+SUMIF('PU H'!$D$5:$D$72,CLUBS!$B23,'PU H'!$R$5:$R$72)+SUMIF('BE F'!$D$5:$D$72,CLUBS!$B23,'BE F'!$R$5:$R$72)+SUMIF('BE H'!$D$5:$D$72,CLUBS!$B23,'BE H'!$R$5:$R$72)+SUMIF('MI F'!$D$5:$D$72,CLUBS!$B23,'MI F'!$R$5:$R$72)+SUMIF('MI H'!$D$5:$D$72,CLUBS!$B23,'MI H'!$R$5:$R$72)+SUMIF('CA F'!$D$5:$D$72,CLUBS!$B23,'CA F'!$R$5:$R$72)+SUMIF('CA H'!$D$5:$D$72,CLUBS!$B23,'CA H'!$R$5:$R$72)+SUMIF('JU F'!$D$5:$D$72,CLUBS!$B23,'JU F'!$R$5:$R$72)+SUMIF('JU H'!$D$5:$D$72,CLUBS!$B23,'JU H'!$R$5:$R$72)</f>
        <v>0</v>
      </c>
      <c r="Q7" s="26">
        <f>COUNTIFS('MP F'!$D$5:$D$72,CLUBS!$B23,'MP F'!$S$5:$S$72,"&gt;0")+COUNTIFS('MP H'!$D$5:$D$72,CLUBS!$B23,'MP H'!$S$5:$S$72,"&gt;0")+COUNTIFS('PO F'!$D$5:$D$72,CLUBS!$B23,'PO F'!$S$5:$S$72,"&gt;0")+COUNTIFS('PO H'!$D$5:$D$72,CLUBS!$B23,'PO H'!$S$5:$S$72,"&gt;0")+COUNTIFS('PU F'!$D$5:$D$72,CLUBS!$B23,'PU F'!$S$5:$S$72,"&gt;0")+COUNTIFS('PU H'!$D$5:$D$72,CLUBS!$B23,'PU H'!$S$5:$S$72,"&gt;0")+COUNTIFS('BE F'!$D$5:$D$72,CLUBS!$B23,'BE F'!$S$5:$S$72,"&gt;0")+COUNTIFS('BE H'!$D$5:$D$72,CLUBS!$B23,'BE H'!$S$5:$S$72,"&gt;0")+COUNTIFS('MI F'!$D$5:$D$72,CLUBS!$B23,'MI F'!$S$5:$S$72,"&gt;0")+COUNTIFS('MI H'!$D$5:$D$72,CLUBS!$B23,'MI H'!$S$5:$S$72,"&gt;0")+COUNTIFS('CA F'!$D$5:$D$72,CLUBS!$B23,'CA F'!$S$5:$S$72,"&gt;0")+COUNTIFS('CA H'!$D$5:$D$72,CLUBS!$B23,'CA H'!$S$5:$S$72,"&gt;0")+COUNTIFS('JU F'!$D$5:$D$72,CLUBS!$B23,'JU F'!$S$5:$S$72,"&gt;0")+COUNTIFS('JU H'!$D$5:$D$72,CLUBS!$B23,'JU H'!$S$5:$S$72,"&gt;0")</f>
        <v>0</v>
      </c>
      <c r="R7" s="26">
        <f>SUMIF('MP F'!$D$5:$D$72,CLUBS!$B23,'MP F'!$T$5:$T$72)+SUMIF('MP H'!$D$5:$D$72,CLUBS!$B23,'MP H'!$T$5:$T$72)+SUMIF('PO F'!$D$5:$D$72,CLUBS!$B23,'PO F'!$T$5:$T$72)+SUMIF('PO H'!$D$5:$D$72,CLUBS!$B23,'PO H'!$T$5:$T$72)+SUMIF('PU F'!$D$5:$D$72,CLUBS!$B23,'PU F'!$T$5:$T$72)+SUMIF('PU H'!$D$5:$D$72,CLUBS!$B23,'PU H'!$T$5:$T$72)+SUMIF('BE F'!$D$5:$D$72,CLUBS!$B23,'BE F'!$T$5:$T$72)+SUMIF('BE H'!$D$5:$D$72,CLUBS!$B23,'BE H'!$T$5:$T$72)+SUMIF('MI F'!$D$5:$D$72,CLUBS!$B23,'MI F'!$T$5:$T$72)+SUMIF('MI H'!$D$5:$D$72,CLUBS!$B23,'MI H'!$T$5:$T$72)+SUMIF('CA F'!$D$5:$D$72,CLUBS!$B23,'CA F'!$T$5:$T$72)+SUMIF('CA H'!$D$5:$D$72,CLUBS!$B23,'CA H'!$T$5:$T$72)+SUMIF('JU F'!$D$5:$D$72,CLUBS!$B23,'JU F'!$T$5:$T$72)+SUMIF('JU H'!$D$5:$D$72,CLUBS!$B23,'JU H'!$T$5:$T$72)</f>
        <v>0</v>
      </c>
      <c r="S7" s="26">
        <f>COUNTIFS('MP F'!$D$5:$D$72,CLUBS!$B23,'MP F'!$U$5:$U$72,"&gt;0")+COUNTIFS('MP H'!$D$5:$D$72,CLUBS!$B23,'MP H'!$U$5:$U$72,"&gt;0")+COUNTIFS('PO F'!$D$5:$D$72,CLUBS!$B23,'PO F'!$U$5:$U$72,"&gt;0")+COUNTIFS('PO H'!$D$5:$D$72,CLUBS!$B23,'PO H'!$U$5:$U$72,"&gt;0")+COUNTIFS('PU F'!$D$5:$D$72,CLUBS!$B23,'PU F'!$U$5:$U$72,"&gt;0")+COUNTIFS('PU H'!$D$5:$D$72,CLUBS!$B23,'PU H'!$U$5:$U$72,"&gt;0")+COUNTIFS('BE F'!$D$5:$D$72,CLUBS!$B23,'BE F'!$U$5:$U$72,"&gt;0")+COUNTIFS('BE H'!$D$5:$D$72,CLUBS!$B23,'BE H'!$U$5:$U$72,"&gt;0")+COUNTIFS('MI F'!$D$5:$D$72,CLUBS!$B23,'MI F'!$U$5:$U$72,"&gt;0")+COUNTIFS('MI H'!$D$5:$D$72,CLUBS!$B23,'MI H'!$U$5:$U$72,"&gt;0")+COUNTIFS('CA F'!$D$5:$D$72,CLUBS!$B23,'CA F'!$U$5:$U$72,"&gt;0")+COUNTIFS('CA H'!$D$5:$D$72,CLUBS!$B23,'CA H'!$U$5:$U$72,"&gt;0")+COUNTIFS('JU F'!$D$5:$D$72,CLUBS!$B23,'JU F'!$U$5:$U$72,"&gt;0")+COUNTIFS('JU H'!$D$5:$D$72,CLUBS!$B23,'JU H'!$U$5:$U$72,"&gt;0")</f>
        <v>0</v>
      </c>
      <c r="T7" s="26">
        <f>SUMIF('MP F'!$D$5:$D$72,CLUBS!$B23,'MP F'!$V$5:$V$72)+SUMIF('MP H'!$D$5:$D$72,CLUBS!$B23,'MP H'!$V$5:$V$72)+SUMIF('PO F'!$D$5:$D$72,CLUBS!$B23,'PO F'!$V$5:$V$72)+SUMIF('PO H'!$D$5:$D$72,CLUBS!$B23,'PO H'!$V$5:$V$72)+SUMIF('PU F'!$D$5:$D$72,CLUBS!$B23,'PU F'!$V$5:$V$72)+SUMIF('PU H'!$D$5:$D$72,CLUBS!$B23,'PU H'!$V$5:$V$72)+SUMIF('BE F'!$D$5:$D$72,CLUBS!$B23,'BE F'!$V$5:$V$72)+SUMIF('BE H'!$D$5:$D$72,CLUBS!$B23,'BE H'!$V$5:$V$72)+SUMIF('MI F'!$D$5:$D$72,CLUBS!$B23,'MI F'!$V$5:$V$72)+SUMIF('MI H'!$D$5:$D$72,CLUBS!$B23,'MI H'!$V$5:$V$72)+SUMIF('CA F'!$D$5:$D$72,CLUBS!$B23,'CA F'!$V$5:$V$72)+SUMIF('CA H'!$D$5:$D$72,CLUBS!$B23,'CA H'!$V$5:$V$72)+SUMIF('JU F'!$D$5:$D$72,CLUBS!$B23,'JU F'!$V$5:$V$72)+SUMIF('JU H'!$D$5:$D$72,CLUBS!$B23,'JU H'!$V$5:$V$72)</f>
        <v>0</v>
      </c>
      <c r="U7" s="26">
        <f>COUNTIFS('MP F'!$D$5:$D$72,CLUBS!$B23,'MP F'!$W$5:$W$72,"&gt;0")+COUNTIFS('MP H'!$D$5:$D$72,CLUBS!$B23,'MP H'!$W$5:$W$72,"&gt;0")+COUNTIFS('PO F'!$D$5:$D$72,CLUBS!$B23,'PO F'!$W$5:$W$72,"&gt;0")+COUNTIFS('PO H'!$D$5:$D$72,CLUBS!$B23,'PO H'!$W$5:$W$72,"&gt;0")+COUNTIFS('PU F'!$D$5:$D$72,CLUBS!$B23,'PU F'!$W$5:$W$72,"&gt;0")+COUNTIFS('PU H'!$D$5:$D$72,CLUBS!$B23,'PU H'!$W$5:$W$72,"&gt;0")+COUNTIFS('BE F'!$D$5:$D$72,CLUBS!$B23,'BE F'!$W$5:$W$72,"&gt;0")+COUNTIFS('BE H'!$D$5:$D$72,CLUBS!$B23,'BE H'!$W$5:$W$72,"&gt;0")+COUNTIFS('MI F'!$D$5:$D$72,CLUBS!$B23,'MI F'!$W$5:$W$72,"&gt;0")+COUNTIFS('MI H'!$D$5:$D$72,CLUBS!$B23,'MI H'!$W$5:$W$72,"&gt;0")+COUNTIFS('CA F'!$D$5:$D$72,CLUBS!$B23,'CA F'!$W$5:$W$72,"&gt;0")+COUNTIFS('CA H'!$D$5:$D$72,CLUBS!$B23,'CA H'!$W$5:$W$72,"&gt;0")+COUNTIFS('JU F'!$D$5:$D$72,CLUBS!$B23,'JU F'!$W$5:$W$72,"&gt;0")+COUNTIFS('JU H'!$D$5:$D$72,CLUBS!$B23,'JU H'!$W$5:$W$72,"&gt;0")</f>
        <v>0</v>
      </c>
      <c r="V7" s="26">
        <f>SUMIF('MP F'!$D$5:$D$72,CLUBS!$B23,'MP F'!$X$5:$X$72)+SUMIF('MP H'!$D$5:$D$72,CLUBS!$B23,'MP H'!$X$5:$X$72)+SUMIF('PO F'!$D$5:$D$72,CLUBS!$B23,'PO F'!$X$5:$X$72)+SUMIF('PO H'!$D$5:$D$72,CLUBS!$B23,'PO H'!$X$5:$X$72)+SUMIF('PU F'!$D$5:$D$72,CLUBS!$B23,'PU F'!$X$5:$X$72)+SUMIF('PU H'!$D$5:$D$72,CLUBS!$B23,'PU H'!$X$5:$X$72)+SUMIF('BE F'!$D$5:$D$72,CLUBS!$B23,'BE F'!$X$5:$X$72)+SUMIF('BE H'!$D$5:$D$72,CLUBS!$B23,'BE H'!$X$5:$X$72)+SUMIF('MI F'!$D$5:$D$72,CLUBS!$B23,'MI F'!$X$5:$X$72)+SUMIF('MI H'!$D$5:$D$72,CLUBS!$B23,'MI H'!$X$5:$X$72)+SUMIF('CA F'!$D$5:$D$72,CLUBS!$B23,'CA F'!$X$5:$X$72)+SUMIF('CA H'!$D$5:$D$72,CLUBS!$B23,'CA H'!$X$5:$X$72)+SUMIF('JU F'!$D$5:$D$72,CLUBS!$B23,'JU F'!$X$5:$X$72)+SUMIF('JU H'!$D$5:$D$72,CLUBS!$B23,'JU H'!$X$5:$X$72)</f>
        <v>0</v>
      </c>
      <c r="W7" s="26">
        <f>COUNTIFS('MP F'!$D$5:$D$72,CLUBS!$B23,'MP F'!$Y$5:$Y$72,"&gt;0")+COUNTIFS('MP H'!$D$5:$D$72,CLUBS!$B23,'MP H'!$Y$5:$Y$72,"&gt;0")+COUNTIFS('PO F'!$D$5:$D$72,CLUBS!$B23,'PO F'!$Y$5:$Y$72,"&gt;0")+COUNTIFS('PO H'!$D$5:$D$72,CLUBS!$B23,'PO H'!$Y$5:$Y$72,"&gt;0")+COUNTIFS('PU F'!$D$5:$D$72,CLUBS!$B23,'PU F'!$Y$5:$Y$72,"&gt;0")+COUNTIFS('PU H'!$D$5:$D$72,CLUBS!$B23,'PU H'!$Y$5:$Y$72,"&gt;0")+COUNTIFS('BE F'!$D$5:$D$72,CLUBS!$B23,'BE F'!$Y$5:$Y$72,"&gt;0")+COUNTIFS('BE H'!$D$5:$D$72,CLUBS!$B23,'BE H'!$Y$5:$Y$72,"&gt;0")+COUNTIFS('MI F'!$D$5:$D$72,CLUBS!$B23,'MI F'!$Y$5:$Y$72,"&gt;0")+COUNTIFS('MI H'!$D$5:$D$72,CLUBS!$B23,'MI H'!$Y$5:$Y$72,"&gt;0")+COUNTIFS('CA F'!$D$5:$D$72,CLUBS!$B23,'CA F'!$Y$5:$Y$72,"&gt;0")+COUNTIFS('CA H'!$D$5:$D$72,CLUBS!$B23,'CA H'!$Y$5:$Y$72,"&gt;0")+COUNTIFS('JU F'!$D$5:$D$72,CLUBS!$B23,'JU F'!$Y$5:$Y$72,"&gt;0")+COUNTIFS('JU H'!$D$5:$D$72,CLUBS!$B23,'JU H'!$Y$5:$Y$72,"&gt;0")</f>
        <v>0</v>
      </c>
      <c r="X7" s="26">
        <f>SUMIF('MP F'!$D$5:$D$72,CLUBS!$B23,'MP F'!$Z$5:$Z$72)+SUMIF('MP H'!$D$5:$D$72,CLUBS!$B23,'MP H'!$Z$5:$Z$72)+SUMIF('PO F'!$D$5:$D$72,CLUBS!$B23,'PO F'!$Z$5:$Z$72)+SUMIF('PO H'!$D$5:$D$72,CLUBS!$B23,'PO H'!$Z$5:$Z$72)+SUMIF('PU F'!$D$5:$D$72,CLUBS!$B23,'PU F'!$Z$5:$Z$72)+SUMIF('PU H'!$D$5:$D$72,CLUBS!$B23,'PU H'!$Z$5:$Z$72)+SUMIF('BE F'!$D$5:$D$72,CLUBS!$B23,'BE F'!$Z$5:$Z$72)+SUMIF('BE H'!$D$5:$D$72,CLUBS!$B23,'BE H'!$Z$5:$Z$72)+SUMIF('MI F'!$D$5:$D$72,CLUBS!$B23,'MI F'!$Z$5:$Z$72)+SUMIF('MI H'!$D$5:$D$72,CLUBS!$B23,'MI H'!$Z$5:$Z$72)+SUMIF('CA F'!$D$5:$D$72,CLUBS!$B23,'CA F'!$Z$5:$Z$72)+SUMIF('CA H'!$D$5:$D$72,CLUBS!$B23,'CA H'!$Z$5:$Z$72)+SUMIF('JU F'!$D$5:$D$72,CLUBS!$B23,'JU F'!$Z$5:$Z$72)+SUMIF('JU H'!$D$5:$D$72,CLUBS!$B23,'JU H'!$Z$5:$Z$72)</f>
        <v>0</v>
      </c>
      <c r="Y7" s="26">
        <f>COUNTIFS('MP F'!$D$5:$D$72,CLUBS!$B23,'MP F'!$AA$5:$AA$72,"&gt;0")+COUNTIFS('MP H'!$D$5:$D$72,CLUBS!$B23,'MP H'!$AA$5:$AA$72,"&gt;0")+COUNTIFS('PO F'!$D$5:$D$72,CLUBS!$B23,'PO F'!$AA$5:$AA$72,"&gt;0")+COUNTIFS('PO H'!$D$5:$D$72,CLUBS!$B23,'PO H'!$AA$5:$AA$72,"&gt;0")+COUNTIFS('PU F'!$D$5:$D$72,CLUBS!$B23,'PU F'!$AA$5:$AA$72,"&gt;0")+COUNTIFS('PU H'!$D$5:$D$72,CLUBS!$B23,'PU H'!$AA$5:$AA$72,"&gt;0")+COUNTIFS('BE F'!$D$5:$D$72,CLUBS!$B23,'BE F'!$AA$5:$AA$72,"&gt;0")+COUNTIFS('BE H'!$D$5:$D$72,CLUBS!$B23,'BE H'!$AA$5:$AA$72,"&gt;0")+COUNTIFS('MI F'!$D$5:$D$72,CLUBS!$B23,'MI F'!$AA$5:$AA$72,"&gt;0")+COUNTIFS('MI H'!$D$5:$D$72,CLUBS!$B23,'MI H'!$AA$5:$AA$72,"&gt;0")+COUNTIFS('CA F'!$D$5:$D$72,CLUBS!$B23,'CA F'!$AA$5:$AA$72,"&gt;0")+COUNTIFS('CA H'!$D$5:$D$72,CLUBS!$B23,'CA H'!$AA$5:$AA$72,"&gt;0")+COUNTIFS('JU F'!$D$5:$D$72,CLUBS!$B23,'JU F'!$AA$5:$AA$72,"&gt;0")+COUNTIFS('JU H'!$D$5:$D$72,CLUBS!$B23,'JU H'!$AA$5:$AA$72,"&gt;0")</f>
        <v>0</v>
      </c>
      <c r="Z7" s="26">
        <f>SUMIF('MP F'!$D$5:$D$72,CLUBS!$B23,'MP F'!$AB$5:$AB$72)+SUMIF('MP H'!$D$5:$D$72,CLUBS!$B23,'MP H'!$AB$5:$AB$72)+SUMIF('PO F'!$D$5:$D$72,CLUBS!$B23,'PO F'!$AB$5:$AB$72)+SUMIF('PO H'!$D$5:$D$72,CLUBS!$B23,'PO H'!$AB$5:$AB$72)+SUMIF('PU F'!$D$5:$D$72,CLUBS!$B23,'PU F'!$AB$5:$AB$72)+SUMIF('PU H'!$D$5:$D$72,CLUBS!$B23,'PU H'!$AB$5:$AB$72)+SUMIF('BE F'!$D$5:$D$72,CLUBS!$B23,'BE F'!$AB$5:$AB$72)+SUMIF('BE H'!$D$5:$D$72,CLUBS!$B23,'BE H'!$AB$5:$AB$72)+SUMIF('MI F'!$D$5:$D$72,CLUBS!$B23,'MI F'!$AB$5:$AB$72)+SUMIF('MI H'!$D$5:$D$72,CLUBS!$B23,'MI H'!$AB$5:$AB$72)+SUMIF('CA F'!$D$5:$D$72,CLUBS!$B23,'CA F'!$AB$5:$AB$72)+SUMIF('CA H'!$D$5:$D$72,CLUBS!$B23,'CA H'!$AB$5:$AB$72)+SUMIF('JU F'!$D$5:$D$72,CLUBS!$B23,'JU F'!$AB$5:$AB$72)+SUMIF('JU H'!$D$5:$D$72,CLUBS!$B23,'JU H'!$AB$5:$AB$72)</f>
        <v>0</v>
      </c>
      <c r="AA7" s="26">
        <f>COUNTIFS('MP F'!$D$5:$D$72,CLUBS!$B23,'MP F'!$AC$5:$AC$72,"&gt;0")+COUNTIFS('MP H'!$D$5:$D$72,CLUBS!$B23,'MP H'!$AC$5:$AC$72,"&gt;0")+COUNTIFS('PO F'!$D$5:$D$72,CLUBS!$B23,'PO F'!$AC$5:$AC$72,"&gt;0")+COUNTIFS('PO H'!$D$5:$D$72,CLUBS!$B23,'PO H'!$AC$5:$AC$72,"&gt;0")+COUNTIFS('PU F'!$D$5:$D$72,CLUBS!$B23,'PU F'!$AC$5:$AC$72,"&gt;0")+COUNTIFS('PU H'!$D$5:$D$72,CLUBS!$B23,'PU H'!$AC$5:$AC$72,"&gt;0")+COUNTIFS('BE F'!$D$5:$D$72,CLUBS!$B23,'BE F'!$AC$5:$AC$72,"&gt;0")+COUNTIFS('BE H'!$D$5:$D$72,CLUBS!$B23,'BE H'!$AC$5:$AC$72,"&gt;0")+COUNTIFS('MI F'!$D$5:$D$72,CLUBS!$B23,'MI F'!$AC$5:$AC$72,"&gt;0")+COUNTIFS('MI H'!$D$5:$D$72,CLUBS!$B23,'MI H'!$AC$5:$AC$72,"&gt;0")+COUNTIFS('CA F'!$D$5:$D$72,CLUBS!$B23,'CA F'!$AC$5:$AC$72,"&gt;0")+COUNTIFS('CA H'!$D$5:$D$72,CLUBS!$B23,'CA H'!$AC$5:$AC$72,"&gt;0")+COUNTIFS('JU F'!$D$5:$D$72,CLUBS!$B23,'JU F'!$AC$5:$AC$72,"&gt;0")+COUNTIFS('JU H'!$D$5:$D$72,CLUBS!$B23,'JU H'!$AC$5:$AC$72,"&gt;0")</f>
        <v>0</v>
      </c>
      <c r="AB7" s="26">
        <f>SUMIF('MP F'!$D$5:$D$72,CLUBS!$B23,'MP F'!$AD$5:$AD$72)+SUMIF('MP H'!$D$5:$D$72,CLUBS!$B23,'MP H'!$AD$5:$AD$72)+SUMIF('PO F'!$D$5:$D$72,CLUBS!$B23,'PO F'!$AD$5:$AD$72)+SUMIF('PO H'!$D$5:$D$72,CLUBS!$B23,'PO H'!$AD$5:$AD$72)+SUMIF('PU F'!$D$5:$D$72,CLUBS!$B23,'PU F'!$AD$5:$AD$72)+SUMIF('PU H'!$D$5:$D$72,CLUBS!$B23,'PU H'!$AD$5:$AD$72)+SUMIF('BE F'!$D$5:$D$72,CLUBS!$B23,'BE F'!$AD$5:$AD$72)+SUMIF('BE H'!$D$5:$D$72,CLUBS!$B23,'BE H'!$AD$5:$AD$72)+SUMIF('MI F'!$D$5:$D$72,CLUBS!$B23,'MI F'!$AD$5:$AD$72)+SUMIF('MI H'!$D$5:$D$72,CLUBS!$B23,'MI H'!$AD$5:$AD$72)+SUMIF('CA F'!$D$5:$D$72,CLUBS!$B23,'CA F'!$AD$5:$AD$72)+SUMIF('CA H'!$D$5:$D$72,CLUBS!$B23,'CA H'!$AD$5:$AD$72)+SUMIF('JU F'!$D$5:$D$72,CLUBS!$B23,'JU F'!$AD$5:$AD$72)+SUMIF('JU H'!$D$5:$D$72,CLUBS!$B23,'JU H'!$AD$5:$AD$72)</f>
        <v>0</v>
      </c>
      <c r="AC7" s="26">
        <f>COUNTIFS('MP F'!$D$5:$D$72,CLUBS!$B23,'MP F'!$AE$5:$AE$72,"&gt;0")+COUNTIFS('MP H'!$D$5:$D$72,CLUBS!$B23,'MP H'!$AE$5:$AE$72,"&gt;0")+COUNTIFS('PO F'!$D$5:$D$72,CLUBS!$B23,'PO F'!$AE$5:$AE$72,"&gt;0")+COUNTIFS('PO H'!$D$5:$D$72,CLUBS!$B23,'PO H'!$AE$5:$AE$72,"&gt;0")+COUNTIFS('PU F'!$D$5:$D$72,CLUBS!$B23,'PU F'!$AE$5:$AE$72,"&gt;0")+COUNTIFS('PU H'!$D$5:$D$72,CLUBS!$B23,'PU H'!$AE$5:$AE$72,"&gt;0")+COUNTIFS('BE F'!$D$5:$D$72,CLUBS!$B23,'BE F'!$AE$5:$AE$72,"&gt;0")+COUNTIFS('BE H'!$D$5:$D$72,CLUBS!$B23,'BE H'!$AE$5:$AE$72,"&gt;0")+COUNTIFS('MI F'!$D$5:$D$72,CLUBS!$B23,'MI F'!$AE$5:$AE$72,"&gt;0")+COUNTIFS('MI H'!$D$5:$D$72,CLUBS!$B23,'MI H'!$AE$5:$AE$72,"&gt;0")+COUNTIFS('CA F'!$D$5:$D$72,CLUBS!$B23,'CA F'!$AE$5:$AE$72,"&gt;0")+COUNTIFS('CA H'!$D$5:$D$72,CLUBS!$B23,'CA H'!$AE$5:$AE$72,"&gt;0")+COUNTIFS('JU F'!$D$5:$D$72,CLUBS!$B23,'JU F'!$AE$5:$AE$72,"&gt;0")+COUNTIFS('JU H'!$D$5:$D$72,CLUBS!$B23,'JU H'!$AE$5:$AE$72,"&gt;0")</f>
        <v>0</v>
      </c>
      <c r="AD7" s="26">
        <f>SUMIF('MP F'!$D$5:$D$72,CLUBS!$B23,'MP F'!$AF$5:$AF$72)+SUMIF('MP H'!$D$5:$D$72,CLUBS!$B23,'MP H'!$AF$5:$AF$72)+SUMIF('PO F'!$D$5:$D$72,CLUBS!$B23,'PO F'!$AF$5:$AF$72)+SUMIF('PO H'!$D$5:$D$72,CLUBS!$B23,'PO H'!$AF$5:$AF$72)+SUMIF('PU F'!$D$5:$D$72,CLUBS!$B23,'PU F'!$AF$5:$AF$72)+SUMIF('PU H'!$D$5:$D$72,CLUBS!$B23,'PU H'!$AF$5:$AF$72)+SUMIF('BE F'!$D$5:$D$72,CLUBS!$B23,'BE F'!$AF$5:$AF$72)+SUMIF('BE H'!$D$5:$D$72,CLUBS!$B23,'BE H'!$AF$5:$AF$72)+SUMIF('MI F'!$D$5:$D$72,CLUBS!$B23,'MI F'!$AF$5:$AF$72)+SUMIF('MI H'!$D$5:$D$72,CLUBS!$B23,'MI H'!$AF$5:$AF$72)+SUMIF('CA F'!$D$5:$D$72,CLUBS!$B23,'CA F'!$AF$5:$AF$72)+SUMIF('CA H'!$D$5:$D$72,CLUBS!$B23,'CA H'!$AF$5:$AF$72)+SUMIF('JU F'!$D$5:$D$72,CLUBS!$B23,'JU F'!$AF$5:$AF$72)+SUMIF('JU H'!$D$5:$D$72,CLUBS!$B23,'JU H'!$AF$5:$AF$72)</f>
        <v>0</v>
      </c>
      <c r="AE7" s="26">
        <f>COUNTIFS('MP F'!$D$5:$D$72,CLUBS!$B23,'MP F'!$AG$5:$AG$72,"&gt;0")+COUNTIFS('MP H'!$D$5:$D$72,CLUBS!$B23,'MP H'!$AG$5:$AG$72,"&gt;0")+COUNTIFS('PO F'!$D$5:$D$72,CLUBS!$B23,'PO F'!$AG$5:$AG$72,"&gt;0")+COUNTIFS('PO H'!$D$5:$D$72,CLUBS!$B23,'PO H'!$AG$5:$AG$72,"&gt;0")+COUNTIFS('PU F'!$D$5:$D$72,CLUBS!$B23,'PU F'!$AG$5:$AG$72,"&gt;0")+COUNTIFS('PU H'!$D$5:$D$72,CLUBS!$B23,'PU H'!$AG$5:$AG$72,"&gt;0")+COUNTIFS('BE F'!$D$5:$D$72,CLUBS!$B23,'BE F'!$AG$5:$AG$72,"&gt;0")+COUNTIFS('BE H'!$D$5:$D$72,CLUBS!$B23,'BE H'!$AG$5:$AG$72,"&gt;0")+COUNTIFS('MI F'!$D$5:$D$72,CLUBS!$B23,'MI F'!$AG$5:$AG$72,"&gt;0")+COUNTIFS('MI H'!$D$5:$D$72,CLUBS!$B23,'MI H'!$AG$5:$AG$72,"&gt;0")+COUNTIFS('CA F'!$D$5:$D$72,CLUBS!$B23,'CA F'!$AG$5:$AG$72,"&gt;0")+COUNTIFS('CA H'!$D$5:$D$72,CLUBS!$B23,'CA H'!$AG$5:$AG$72,"&gt;0")+COUNTIFS('JU F'!$D$5:$D$72,CLUBS!$B23,'JU F'!$AG$5:$AG$72,"&gt;0")+COUNTIFS('JU H'!$D$5:$D$72,CLUBS!$B23,'JU H'!$AG$5:$AG$72,"&gt;0")</f>
        <v>0</v>
      </c>
      <c r="AF7" s="26">
        <f>SUMIF('MP F'!$D$5:$D$72,CLUBS!$B23,'MP F'!$AH$5:$AH$72)+SUMIF('MP H'!$D$5:$D$72,CLUBS!$B23,'MP H'!$AH$5:$AH$72)+SUMIF('PO F'!$D$5:$D$72,CLUBS!$B23,'PO F'!$AH$5:$AH$72)+SUMIF('PO H'!$D$5:$D$72,CLUBS!$B23,'PO H'!$AH$5:$AH$72)+SUMIF('PU F'!$D$5:$D$72,CLUBS!$B23,'PU F'!$AH$5:$AH$72)+SUMIF('PU H'!$D$5:$D$72,CLUBS!$B23,'PU H'!$AH$5:$AH$72)+SUMIF('BE F'!$D$5:$D$72,CLUBS!$B23,'BE F'!$AH$5:$AH$72)+SUMIF('BE H'!$D$5:$D$72,CLUBS!$B23,'BE H'!$AH$5:$AH$72)+SUMIF('MI F'!$D$5:$D$72,CLUBS!$B23,'MI F'!$AH$5:$AH$72)+SUMIF('MI H'!$D$5:$D$72,CLUBS!$B23,'MI H'!$AH$5:$AH$72)+SUMIF('CA F'!$D$5:$D$72,CLUBS!$B23,'CA F'!$AH$5:$AH$72)+SUMIF('CA H'!$D$5:$D$72,CLUBS!$B23,'CA H'!$AH$5:$AH$72)+SUMIF('JU F'!$D$5:$D$72,CLUBS!$B23,'JU F'!$AH$5:$AH$72)+SUMIF('JU H'!$D$5:$D$72,CLUBS!$B23,'JU H'!$AH$5:$AH$72)</f>
        <v>0</v>
      </c>
      <c r="AG7" s="16">
        <f t="shared" si="1"/>
        <v>0</v>
      </c>
      <c r="AH7" s="28">
        <f t="shared" si="2"/>
        <v>0</v>
      </c>
      <c r="AI7" s="29">
        <f t="shared" si="3"/>
        <v>0</v>
      </c>
      <c r="AJ7" s="14">
        <f>COUNTIF('Licenciés Jeunes 2023'!F:F,CLUBS!B23)</f>
        <v>0</v>
      </c>
      <c r="AK7" s="27">
        <f t="shared" si="4"/>
        <v>0</v>
      </c>
    </row>
    <row r="8" spans="1:37" ht="13.5">
      <c r="A8" s="34">
        <f t="shared" si="0"/>
        <v>5</v>
      </c>
      <c r="B8" s="64" t="s">
        <v>20</v>
      </c>
      <c r="C8" s="14">
        <f>COUNTIFS('MP F'!$D$5:$D$72,CLUBS!$B8,'MP F'!$E$5:$E$72,"&gt;0")+COUNTIFS('MP H'!$D$5:$D$72,CLUBS!$B8,'MP H'!$E$5:$E$72,"&gt;0")+COUNTIFS('PO F'!$D$5:$D$72,CLUBS!$B8,'PO F'!$E$5:$E$72,"&gt;0")+COUNTIFS('PO H'!$D$5:$D$72,CLUBS!$B8,'PO H'!$E$5:$E$72,"&gt;0")+COUNTIFS('PU F'!$D$5:$D$72,CLUBS!$B8,'PU F'!$E$5:$E$72,"&gt;0")+COUNTIFS('PU H'!$D$5:$D$72,CLUBS!$B8,'PU H'!$E$5:$E$72,"&gt;0")+COUNTIFS('BE F'!$D$5:$D$72,CLUBS!$B8,'BE F'!$E$5:$E$72,"&gt;0")+COUNTIFS('BE H'!$D$5:$D$72,CLUBS!$B8,'BE H'!$E$5:$E$72,"&gt;0")+COUNTIFS('MI F'!$D$5:$D$72,CLUBS!$B8,'MI F'!$E$5:$E$72,"&gt;0")+COUNTIFS('MI H'!$D$5:$D$72,CLUBS!$B8,'MI H'!$E$5:$E$72,"&gt;0")+COUNTIFS('CA F'!$D$5:$D$72,CLUBS!$B8,'CA F'!$E$5:$E$72,"&gt;0")+COUNTIFS('CA H'!$D$5:$D$72,CLUBS!$B8,'CA H'!$E$5:$E$72,"&gt;0")+COUNTIFS('JU F'!$D$5:$D$72,CLUBS!$B8,'JU F'!$E$5:$E$72,"&gt;0")+COUNTIFS('JU H'!$D$5:$D$72,CLUBS!$B8,'JU H'!$E$5:$E$72,"&gt;0")</f>
        <v>3</v>
      </c>
      <c r="D8" s="27">
        <f>SUMIF('MP F'!$D$5:$D$72,CLUBS!$B8,'MP F'!$F$5:$F$72)+SUMIF('MP H'!$D$5:$D$72,CLUBS!$B8,'MP H'!$F$5:$F$72)+SUMIF('PO F'!$D$5:$D$72,CLUBS!$B8,'PO F'!$F$5:$F$72)+SUMIF('PO H'!$D$5:$D$72,CLUBS!$B8,'PO H'!$F$5:$F$72)+SUMIF('PU F'!$D$5:$D$72,CLUBS!$B8,'PU F'!$F$5:$F$72)+SUMIF('PU H'!$D$5:$D$72,CLUBS!$B8,'PU H'!$F$5:$F$72)+SUMIF('BE F'!$D$5:$D$72,CLUBS!$B8,'BE F'!$F$5:$F$72)+SUMIF('BE H'!$D$5:$D$72,CLUBS!$B8,'BE H'!$F$5:$F$72)+SUMIF('MI F'!$D$5:$D$72,CLUBS!$B8,'MI F'!$F$5:$F$72)+SUMIF('MI H'!$D$5:$D$72,CLUBS!$B8,'MI H'!$F$5:$F$72)+SUMIF('CA F'!$D$5:$D$72,CLUBS!$B8,'CA F'!$F$5:$F$72)+SUMIF('CA H'!$D$5:$D$72,CLUBS!$B8,'CA H'!$F$5:$F$72)+SUMIF('JU F'!$D$5:$D$72,CLUBS!$B8,'JU F'!$F$5:$F$72)+SUMIF('JU H'!$D$5:$D$72,CLUBS!$B8,'JU H'!$F$5:$F$72)</f>
        <v>96</v>
      </c>
      <c r="E8" s="38">
        <f>COUNTIFS('MP F'!$D$5:$D$72,CLUBS!$B8,'MP F'!$G$5:$G$72,"&gt;0")+COUNTIFS('MP H'!$D$5:$D$72,CLUBS!$B8,'MP H'!$G$5:$G$72,"&gt;0")+COUNTIFS('PO F'!$D$5:$D$72,CLUBS!$B8,'PO F'!$G$5:$G$72,"&gt;0")+COUNTIFS('PO H'!$D$5:$D$72,CLUBS!$B8,'PO H'!$G$5:$G$72,"&gt;0")+COUNTIFS('PU F'!$D$5:$D$72,CLUBS!$B8,'PU F'!$G$5:$G$72,"&gt;0")+COUNTIFS('PU H'!$D$5:$D$72,CLUBS!$B8,'PU H'!$G$5:$G$72,"&gt;0")+COUNTIFS('BE F'!$D$5:$D$72,CLUBS!$B8,'BE F'!$G$5:$G$72,"&gt;0")+COUNTIFS('BE H'!$D$5:$D$72,CLUBS!$B8,'BE H'!$G$5:$G$72,"&gt;0")+COUNTIFS('MI F'!$D$5:$D$72,CLUBS!$B8,'MI F'!$G$5:$G$72,"&gt;0")+COUNTIFS('MI H'!$D$5:$D$72,CLUBS!$B8,'MI H'!$G$5:$G$72,"&gt;0")+COUNTIFS('CA F'!$D$5:$D$72,CLUBS!$B8,'CA F'!$G$5:$G$72,"&gt;0")+COUNTIFS('CA H'!$D$5:$D$72,CLUBS!$B8,'CA H'!$G$5:$G$72,"&gt;0")+COUNTIFS('JU F'!$D$5:$D$72,CLUBS!$B8,'JU F'!$G$5:$G$72,"&gt;0")+COUNTIFS('JU H'!$D$5:$D$72,CLUBS!$B8,'JU H'!$G$5:$G$72,"&gt;0")</f>
        <v>10</v>
      </c>
      <c r="F8" s="57">
        <f>SUMIF('MP F'!$D$5:$D$72,CLUBS!$B8,'MP F'!$H$5:$H$72)+SUMIF('MP H'!$D$5:$D$72,CLUBS!$B8,'MP H'!$H$5:$H$72)+SUMIF('PO F'!$D$5:$D$72,CLUBS!$B8,'PO F'!$H$5:$H$72)+SUMIF('PO H'!$D$5:$D$72,CLUBS!$B8,'PO H'!$H$5:$H$72)+SUMIF('PU F'!$D$5:$D$72,CLUBS!$B8,'PU F'!$H$5:$H$72)+SUMIF('PU H'!$D$5:$D$72,CLUBS!$B8,'PU H'!$H$5:$H$72)+SUMIF('BE F'!$D$5:$D$72,CLUBS!$B8,'BE F'!$H$5:$H$72)+SUMIF('BE H'!$D$5:$D$72,CLUBS!$B8,'BE H'!$H$5:$H$72)+SUMIF('MI F'!$D$5:$D$72,CLUBS!$B8,'MI F'!$H$5:$H$72)+SUMIF('MI H'!$D$5:$D$72,CLUBS!$B8,'MI H'!$H$5:$H$72)+SUMIF('CA F'!$D$5:$D$72,CLUBS!$B8,'CA F'!$H$5:$H$72)+SUMIF('CA H'!$D$5:$D$72,CLUBS!$B8,'CA H'!$H$5:$H$72)+SUMIF('JU F'!$D$5:$D$72,CLUBS!$B8,'JU F'!$H$5:$H$72)+SUMIF('JU H'!$D$5:$D$72,CLUBS!$B8,'JU H'!$H$5:$H$72)</f>
        <v>420</v>
      </c>
      <c r="G8" s="14">
        <f>COUNTIFS('MP F'!$D$5:$D$72,CLUBS!$B8,'MP F'!$I$5:$I$72,"&gt;0")+COUNTIFS('MP H'!$D$5:$D$72,CLUBS!$B8,'MP H'!$I$5:$I$72,"&gt;0")+COUNTIFS('PO F'!$D$5:$D$72,CLUBS!$B8,'PO F'!$I$5:$I$72,"&gt;0")+COUNTIFS('PO H'!$D$5:$D$72,CLUBS!$B8,'PO H'!$I$5:$I$72,"&gt;0")+COUNTIFS('PU F'!$D$5:$D$72,CLUBS!$B8,'PU F'!$I$5:$I$72,"&gt;0")+COUNTIFS('PU H'!$D$5:$D$72,CLUBS!$B8,'PU H'!$I$5:$I$72,"&gt;0")+COUNTIFS('BE F'!$D$5:$D$72,CLUBS!$B8,'BE F'!$I$5:$I$72,"&gt;0")+COUNTIFS('BE H'!$D$5:$D$72,CLUBS!$B8,'BE H'!$I$5:$I$72,"&gt;0")+COUNTIFS('MI F'!$D$5:$D$72,CLUBS!$B8,'MI F'!$I$5:$I$72,"&gt;0")+COUNTIFS('MI H'!$D$5:$D$72,CLUBS!$B8,'MI H'!$I$5:$I$72,"&gt;0")+COUNTIFS('CA F'!$D$5:$D$72,CLUBS!$B8,'CA F'!$I$5:$I$72,"&gt;0")+COUNTIFS('CA H'!$D$5:$D$72,CLUBS!$B8,'CA H'!$I$5:$I$72,"&gt;0")+COUNTIFS('JU F'!$D$5:$D$72,CLUBS!$B8,'JU F'!$I$5:$I$72,"&gt;0")+COUNTIFS('JU H'!$D$5:$D$72,CLUBS!$B8,'JU H'!$I$5:$I$72,"&gt;0")</f>
        <v>2</v>
      </c>
      <c r="H8" s="26">
        <f>SUMIF('MP F'!$D$5:$D$72,CLUBS!$B8,'MP F'!$J$5:$J$72)+SUMIF('MP H'!$D$5:$D$72,CLUBS!$B8,'MP H'!$J$5:$J$72)+SUMIF('PO F'!$D$5:$D$72,CLUBS!$B8,'PO F'!$J$5:$J$72)+SUMIF('PO H'!$D$5:$D$72,CLUBS!$B8,'PO H'!$J$5:$J$72)+SUMIF('PU F'!$D$5:$D$72,CLUBS!$B8,'PU F'!$J$5:$J$72)+SUMIF('PU H'!$D$5:$D$72,CLUBS!$B8,'PU H'!$J$5:$J$72)+SUMIF('BE F'!$D$5:$D$72,CLUBS!$B8,'BE F'!$J$5:$J$72)+SUMIF('BE H'!$D$5:$D$72,CLUBS!$B8,'BE H'!$J$5:$J$72)+SUMIF('MI F'!$D$5:$D$72,CLUBS!$B8,'MI F'!$J$5:$J$72)+SUMIF('MI H'!$D$5:$D$72,CLUBS!$B8,'MI H'!$J$5:$J$72)+SUMIF('CA F'!$D$5:$D$72,CLUBS!$B8,'CA F'!$J$5:$J$72)+SUMIF('CA H'!$D$5:$D$72,CLUBS!$B8,'CA H'!$J$5:$J$72)+SUMIF('JU F'!$D$5:$D$72,CLUBS!$B8,'JU F'!$J$5:$J$72)+SUMIF('JU H'!$D$5:$D$72,CLUBS!$B8,'JU H'!$J$5:$J$72)</f>
        <v>110</v>
      </c>
      <c r="I8" s="38">
        <f>COUNTIFS('MP F'!$D$5:$D$72,CLUBS!$B8,'MP F'!$K$5:$K$72,"&gt;0")+COUNTIFS('MP H'!$D$5:$D$72,CLUBS!$B8,'MP H'!$K$5:$K$72,"&gt;0")+COUNTIFS('PO F'!$D$5:$D$72,CLUBS!$B8,'PO F'!$K$5:$K$72,"&gt;0")+COUNTIFS('PO H'!$D$5:$D$72,CLUBS!$B8,'PO H'!$K$5:$K$72,"&gt;0")+COUNTIFS('PU F'!$D$5:$D$72,CLUBS!$B8,'PU F'!$K$5:$K$72,"&gt;0")+COUNTIFS('PU H'!$D$5:$D$72,CLUBS!$B8,'PU H'!$K$5:$K$72,"&gt;0")+COUNTIFS('BE F'!$D$5:$D$72,CLUBS!$B8,'BE F'!$K$5:$K$72,"&gt;0")+COUNTIFS('BE H'!$D$5:$D$72,CLUBS!$B8,'BE H'!$K$5:$K$72,"&gt;0")+COUNTIFS('MI F'!$D$5:$D$72,CLUBS!$B8,'MI F'!$K$5:$K$72,"&gt;0")+COUNTIFS('MI H'!$D$5:$D$72,CLUBS!$B8,'MI H'!$K$5:$K$72,"&gt;0")+COUNTIFS('CA F'!$D$5:$D$72,CLUBS!$B8,'CA F'!$K$5:$K$72,"&gt;0")+COUNTIFS('CA H'!$D$5:$D$72,CLUBS!$B8,'CA H'!$K$5:$K$72,"&gt;0")+COUNTIFS('JU F'!$D$5:$D$72,CLUBS!$B8,'JU F'!$K$5:$K$72,"&gt;0")+COUNTIFS('JU H'!$D$5:$D$72,CLUBS!$B8,'JU H'!$K$5:$K$72,"&gt;0")</f>
        <v>0</v>
      </c>
      <c r="J8" s="38">
        <f>SUMIF('MP F'!$D$5:$D$72,CLUBS!$B8,'MP F'!$L$5:$L$72)+SUMIF('MP H'!$D$5:$D$72,CLUBS!$B8,'MP H'!$L$5:$L$72)+SUMIF('PO F'!$D$5:$D$72,CLUBS!$B8,'PO F'!$L$5:$L$72)+SUMIF('PO H'!$D$5:$D$72,CLUBS!$B8,'PO H'!$L$5:$L$72)+SUMIF('PU F'!$D$5:$D$72,CLUBS!$B8,'PU F'!$L$5:$L$72)+SUMIF('PU H'!$D$5:$D$72,CLUBS!$B8,'PU H'!$L$5:$L$72)+SUMIF('BE F'!$D$5:$D$72,CLUBS!$B8,'BE F'!$L$5:$L$72)+SUMIF('BE H'!$D$5:$D$72,CLUBS!$B8,'BE H'!$L$5:$L$72)+SUMIF('MI F'!$D$5:$D$72,CLUBS!$B8,'MI F'!$L$5:$L$72)+SUMIF('MI H'!$D$5:$D$72,CLUBS!$B8,'MI H'!$L$5:$L$72)+SUMIF('CA F'!$D$5:$D$72,CLUBS!$B8,'CA F'!$L$5:$L$72)+SUMIF('CA H'!$D$5:$D$72,CLUBS!$B8,'CA H'!$L$5:$L$72)+SUMIF('JU F'!$D$5:$D$72,CLUBS!$B8,'JU F'!$L$5:$L$72)+SUMIF('JU H'!$D$5:$D$72,CLUBS!$B8,'JU H'!$L$5:$L$72)</f>
        <v>0</v>
      </c>
      <c r="K8" s="26">
        <f>COUNTIFS('MP F'!$D$5:$D$72,CLUBS!$B8,'MP F'!$M$5:$M$72,"&gt;0")+COUNTIFS('MP H'!$D$5:$D$72,CLUBS!$B8,'MP H'!$M$5:$M$72,"&gt;0")+COUNTIFS('PO F'!$D$5:$D$72,CLUBS!$B8,'PO F'!$M$5:$M$72,"&gt;0")+COUNTIFS('PO H'!$D$5:$D$72,CLUBS!$B8,'PO H'!$M$5:$M$72,"&gt;0")+COUNTIFS('PU F'!$D$5:$D$72,CLUBS!$B8,'PU F'!$M$5:$M$72,"&gt;0")+COUNTIFS('PU H'!$D$5:$D$72,CLUBS!$B8,'PU H'!$M$5:$M$72,"&gt;0")+COUNTIFS('BE F'!$D$5:$D$72,CLUBS!$B8,'BE F'!$M$5:$M$72,"&gt;0")+COUNTIFS('BE H'!$D$5:$D$72,CLUBS!$B8,'BE H'!$M$5:$M$72,"&gt;0")+COUNTIFS('MI F'!$D$5:$D$72,CLUBS!$B8,'MI F'!$M$5:$M$72,"&gt;0")+COUNTIFS('MI H'!$D$5:$D$72,CLUBS!$B8,'MI H'!$M$5:$M$72,"&gt;0")+COUNTIFS('CA F'!$D$5:$D$72,CLUBS!$B8,'CA F'!$M$5:$M$72,"&gt;0")+COUNTIFS('CA H'!$D$5:$D$72,CLUBS!$B8,'CA H'!$M$5:$M$72,"&gt;0")+COUNTIFS('JU F'!$D$5:$D$72,CLUBS!$B8,'JU F'!$M$5:$M$72,"&gt;0")+COUNTIFS('JU H'!$D$5:$D$72,CLUBS!$B8,'JU H'!$M$5:$M$72,"&gt;0")</f>
        <v>0</v>
      </c>
      <c r="L8" s="26">
        <f>SUMIF('MP F'!$D$5:$D$72,CLUBS!$B8,'MP F'!$N$5:$N$72)+SUMIF('MP H'!$D$5:$D$72,CLUBS!$B8,'MP H'!$N$5:$N$72)+SUMIF('PO F'!$D$5:$D$72,CLUBS!$B8,'PO F'!$N$5:$N$72)+SUMIF('PO H'!$D$5:$D$72,CLUBS!$B8,'PO H'!$N$5:$N$72)+SUMIF('PU F'!$D$5:$D$72,CLUBS!$B8,'PU F'!$N$5:$N$72)+SUMIF('PU H'!$D$5:$D$72,CLUBS!$B8,'PU H'!$N$5:$N$72)+SUMIF('BE F'!$D$5:$D$72,CLUBS!$B8,'BE F'!$N$5:$N$72)+SUMIF('BE H'!$D$5:$D$72,CLUBS!$B8,'BE H'!$N$5:$N$72)+SUMIF('MI F'!$D$5:$D$72,CLUBS!$B8,'MI F'!$N$5:$N$72)+SUMIF('MI H'!$D$5:$D$72,CLUBS!$B8,'MI H'!$N$5:$N$72)+SUMIF('CA F'!$D$5:$D$72,CLUBS!$B8,'CA F'!$N$5:$N$72)+SUMIF('CA H'!$D$5:$D$72,CLUBS!$B8,'CA H'!$N$5:$N$72)+SUMIF('JU F'!$D$5:$D$72,CLUBS!$B8,'JU F'!$N$5:$N$72)+SUMIF('JU H'!$D$5:$D$72,CLUBS!$B8,'JU H'!$N$5:$N$72)</f>
        <v>0</v>
      </c>
      <c r="M8" s="26">
        <f>COUNTIFS('MP F'!$D$5:$D$72,CLUBS!$B8,'MP F'!$O$5:$O$72,"&gt;0")+COUNTIFS('MP H'!$D$5:$D$72,CLUBS!$B8,'MP H'!$O$5:$O$72,"&gt;0")+COUNTIFS('PO F'!$D$5:$D$72,CLUBS!$B8,'PO F'!$O$5:$O$72,"&gt;0")+COUNTIFS('PO H'!$D$5:$D$72,CLUBS!$B8,'PO H'!$O$5:$O$72,"&gt;0")+COUNTIFS('PU F'!$D$5:$D$72,CLUBS!$B8,'PU F'!$O$5:$O$72,"&gt;0")+COUNTIFS('PU H'!$D$5:$D$72,CLUBS!$B8,'PU H'!$O$5:$O$72,"&gt;0")+COUNTIFS('BE F'!$D$5:$D$72,CLUBS!$B8,'BE F'!$O$5:$O$72,"&gt;0")+COUNTIFS('BE H'!$D$5:$D$72,CLUBS!$B8,'BE H'!$O$5:$O$72,"&gt;0")+COUNTIFS('MI F'!$D$5:$D$72,CLUBS!$B8,'MI F'!$O$5:$O$72,"&gt;0")+COUNTIFS('MI H'!$D$5:$D$72,CLUBS!$B8,'MI H'!$O$5:$O$72,"&gt;0")+COUNTIFS('CA F'!$D$5:$D$72,CLUBS!$B8,'CA F'!$O$5:$O$72,"&gt;0")+COUNTIFS('CA H'!$D$5:$D$72,CLUBS!$B8,'CA H'!$O$5:$O$72,"&gt;0")+COUNTIFS('JU F'!$D$5:$D$72,CLUBS!$B8,'JU F'!$O$5:$O$72,"&gt;0")+COUNTIFS('JU H'!$D$5:$D$72,CLUBS!$B8,'JU H'!$O$5:$O$72,"&gt;0")</f>
        <v>0</v>
      </c>
      <c r="N8" s="26">
        <f>SUMIF('MP F'!$D$5:$D$72,CLUBS!$B8,'MP F'!$P$5:$P$72)+SUMIF('MP H'!$D$5:$D$72,CLUBS!$B8,'MP H'!$P$5:$P$72)+SUMIF('PO F'!$D$5:$D$72,CLUBS!$B8,'PO F'!$P$5:$P$72)+SUMIF('PO H'!$D$5:$D$72,CLUBS!$B8,'PO H'!$P$5:$P$72)+SUMIF('PU F'!$D$5:$D$72,CLUBS!$B8,'PU F'!$P$5:$P$72)+SUMIF('PU H'!$D$5:$D$72,CLUBS!$B8,'PU H'!$P$5:$P$72)+SUMIF('BE F'!$D$5:$D$72,CLUBS!$B8,'BE F'!$P$5:$P$72)+SUMIF('BE H'!$D$5:$D$72,CLUBS!$B8,'BE H'!$P$5:$P$72)+SUMIF('MI F'!$D$5:$D$72,CLUBS!$B8,'MI F'!$P$5:$P$72)+SUMIF('MI H'!$D$5:$D$72,CLUBS!$B8,'MI H'!$P$5:$P$72)+SUMIF('CA F'!$D$5:$D$72,CLUBS!$B8,'CA F'!$P$5:$P$72)+SUMIF('CA H'!$D$5:$D$72,CLUBS!$B8,'CA H'!$P$5:$P$72)+SUMIF('JU F'!$D$5:$D$72,CLUBS!$B8,'JU F'!$P$5:$P$72)+SUMIF('JU H'!$D$5:$D$72,CLUBS!$B8,'JU H'!$P$5:$P$72)</f>
        <v>0</v>
      </c>
      <c r="O8" s="26">
        <f>COUNTIFS('MP F'!$D$5:$D$72,CLUBS!$B8,'MP F'!$Q$5:$Q$72,"&gt;0")+COUNTIFS('MP H'!$D$5:$D$72,CLUBS!$B8,'MP H'!$Q$5:$Q$72,"&gt;0")+COUNTIFS('PO F'!$D$5:$D$72,CLUBS!$B8,'PO F'!$Q$5:$Q$72,"&gt;0")+COUNTIFS('PO H'!$D$5:$D$72,CLUBS!$B8,'PO H'!$Q$5:$Q$72,"&gt;0")+COUNTIFS('PU F'!$D$5:$D$72,CLUBS!$B8,'PU F'!$Q$5:$Q$72,"&gt;0")+COUNTIFS('PU H'!$D$5:$D$72,CLUBS!$B8,'PU H'!$Q$5:$Q$72,"&gt;0")+COUNTIFS('BE F'!$D$5:$D$72,CLUBS!$B8,'BE F'!$Q$5:$Q$72,"&gt;0")+COUNTIFS('BE H'!$D$5:$D$72,CLUBS!$B8,'BE H'!$Q$5:$Q$72,"&gt;0")+COUNTIFS('MI F'!$D$5:$D$72,CLUBS!$B8,'MI F'!$Q$5:$Q$72,"&gt;0")+COUNTIFS('MI H'!$D$5:$D$72,CLUBS!$B8,'MI H'!$Q$5:$Q$72,"&gt;0")+COUNTIFS('CA F'!$D$5:$D$72,CLUBS!$B8,'CA F'!$Q$5:$Q$72,"&gt;0")+COUNTIFS('CA H'!$D$5:$D$72,CLUBS!$B8,'CA H'!$Q$5:$Q$72,"&gt;0")+COUNTIFS('JU F'!$D$5:$D$72,CLUBS!$B8,'JU F'!$Q$5:$Q$72,"&gt;0")+COUNTIFS('JU H'!$D$5:$D$72,CLUBS!$B8,'JU H'!$Q$5:$Q$72,"&gt;0")</f>
        <v>0</v>
      </c>
      <c r="P8" s="26">
        <f>SUMIF('MP F'!$D$5:$D$72,CLUBS!$B8,'MP F'!$R$5:$R$72)+SUMIF('MP H'!$D$5:$D$72,CLUBS!$B8,'MP H'!$R$5:$R$72)+SUMIF('PO F'!$D$5:$D$72,CLUBS!$B8,'PO F'!$R$5:$R$72)+SUMIF('PO H'!$D$5:$D$72,CLUBS!$B8,'PO H'!$R$5:$R$72)+SUMIF('PU F'!$D$5:$D$72,CLUBS!$B8,'PU F'!$R$5:$R$72)+SUMIF('PU H'!$D$5:$D$72,CLUBS!$B8,'PU H'!$R$5:$R$72)+SUMIF('BE F'!$D$5:$D$72,CLUBS!$B8,'BE F'!$R$5:$R$72)+SUMIF('BE H'!$D$5:$D$72,CLUBS!$B8,'BE H'!$R$5:$R$72)+SUMIF('MI F'!$D$5:$D$72,CLUBS!$B8,'MI F'!$R$5:$R$72)+SUMIF('MI H'!$D$5:$D$72,CLUBS!$B8,'MI H'!$R$5:$R$72)+SUMIF('CA F'!$D$5:$D$72,CLUBS!$B8,'CA F'!$R$5:$R$72)+SUMIF('CA H'!$D$5:$D$72,CLUBS!$B8,'CA H'!$R$5:$R$72)+SUMIF('JU F'!$D$5:$D$72,CLUBS!$B8,'JU F'!$R$5:$R$72)+SUMIF('JU H'!$D$5:$D$72,CLUBS!$B8,'JU H'!$R$5:$R$72)</f>
        <v>0</v>
      </c>
      <c r="Q8" s="26">
        <f>COUNTIFS('MP F'!$D$5:$D$72,CLUBS!$B8,'MP F'!$S$5:$S$72,"&gt;0")+COUNTIFS('MP H'!$D$5:$D$72,CLUBS!$B8,'MP H'!$S$5:$S$72,"&gt;0")+COUNTIFS('PO F'!$D$5:$D$72,CLUBS!$B8,'PO F'!$S$5:$S$72,"&gt;0")+COUNTIFS('PO H'!$D$5:$D$72,CLUBS!$B8,'PO H'!$S$5:$S$72,"&gt;0")+COUNTIFS('PU F'!$D$5:$D$72,CLUBS!$B8,'PU F'!$S$5:$S$72,"&gt;0")+COUNTIFS('PU H'!$D$5:$D$72,CLUBS!$B8,'PU H'!$S$5:$S$72,"&gt;0")+COUNTIFS('BE F'!$D$5:$D$72,CLUBS!$B8,'BE F'!$S$5:$S$72,"&gt;0")+COUNTIFS('BE H'!$D$5:$D$72,CLUBS!$B8,'BE H'!$S$5:$S$72,"&gt;0")+COUNTIFS('MI F'!$D$5:$D$72,CLUBS!$B8,'MI F'!$S$5:$S$72,"&gt;0")+COUNTIFS('MI H'!$D$5:$D$72,CLUBS!$B8,'MI H'!$S$5:$S$72,"&gt;0")+COUNTIFS('CA F'!$D$5:$D$72,CLUBS!$B8,'CA F'!$S$5:$S$72,"&gt;0")+COUNTIFS('CA H'!$D$5:$D$72,CLUBS!$B8,'CA H'!$S$5:$S$72,"&gt;0")+COUNTIFS('JU F'!$D$5:$D$72,CLUBS!$B8,'JU F'!$S$5:$S$72,"&gt;0")+COUNTIFS('JU H'!$D$5:$D$72,CLUBS!$B8,'JU H'!$S$5:$S$72,"&gt;0")</f>
        <v>0</v>
      </c>
      <c r="R8" s="26">
        <f>SUMIF('MP F'!$D$5:$D$72,CLUBS!$B8,'MP F'!$T$5:$T$72)+SUMIF('MP H'!$D$5:$D$72,CLUBS!$B8,'MP H'!$T$5:$T$72)+SUMIF('PO F'!$D$5:$D$72,CLUBS!$B8,'PO F'!$T$5:$T$72)+SUMIF('PO H'!$D$5:$D$72,CLUBS!$B8,'PO H'!$T$5:$T$72)+SUMIF('PU F'!$D$5:$D$72,CLUBS!$B8,'PU F'!$T$5:$T$72)+SUMIF('PU H'!$D$5:$D$72,CLUBS!$B8,'PU H'!$T$5:$T$72)+SUMIF('BE F'!$D$5:$D$72,CLUBS!$B8,'BE F'!$T$5:$T$72)+SUMIF('BE H'!$D$5:$D$72,CLUBS!$B8,'BE H'!$T$5:$T$72)+SUMIF('MI F'!$D$5:$D$72,CLUBS!$B8,'MI F'!$T$5:$T$72)+SUMIF('MI H'!$D$5:$D$72,CLUBS!$B8,'MI H'!$T$5:$T$72)+SUMIF('CA F'!$D$5:$D$72,CLUBS!$B8,'CA F'!$T$5:$T$72)+SUMIF('CA H'!$D$5:$D$72,CLUBS!$B8,'CA H'!$T$5:$T$72)+SUMIF('JU F'!$D$5:$D$72,CLUBS!$B8,'JU F'!$T$5:$T$72)+SUMIF('JU H'!$D$5:$D$72,CLUBS!$B8,'JU H'!$T$5:$T$72)</f>
        <v>0</v>
      </c>
      <c r="S8" s="26">
        <f>COUNTIFS('MP F'!$D$5:$D$72,CLUBS!$B8,'MP F'!$U$5:$U$72,"&gt;0")+COUNTIFS('MP H'!$D$5:$D$72,CLUBS!$B8,'MP H'!$U$5:$U$72,"&gt;0")+COUNTIFS('PO F'!$D$5:$D$72,CLUBS!$B8,'PO F'!$U$5:$U$72,"&gt;0")+COUNTIFS('PO H'!$D$5:$D$72,CLUBS!$B8,'PO H'!$U$5:$U$72,"&gt;0")+COUNTIFS('PU F'!$D$5:$D$72,CLUBS!$B8,'PU F'!$U$5:$U$72,"&gt;0")+COUNTIFS('PU H'!$D$5:$D$72,CLUBS!$B8,'PU H'!$U$5:$U$72,"&gt;0")+COUNTIFS('BE F'!$D$5:$D$72,CLUBS!$B8,'BE F'!$U$5:$U$72,"&gt;0")+COUNTIFS('BE H'!$D$5:$D$72,CLUBS!$B8,'BE H'!$U$5:$U$72,"&gt;0")+COUNTIFS('MI F'!$D$5:$D$72,CLUBS!$B8,'MI F'!$U$5:$U$72,"&gt;0")+COUNTIFS('MI H'!$D$5:$D$72,CLUBS!$B8,'MI H'!$U$5:$U$72,"&gt;0")+COUNTIFS('CA F'!$D$5:$D$72,CLUBS!$B8,'CA F'!$U$5:$U$72,"&gt;0")+COUNTIFS('CA H'!$D$5:$D$72,CLUBS!$B8,'CA H'!$U$5:$U$72,"&gt;0")+COUNTIFS('JU F'!$D$5:$D$72,CLUBS!$B8,'JU F'!$U$5:$U$72,"&gt;0")+COUNTIFS('JU H'!$D$5:$D$72,CLUBS!$B8,'JU H'!$U$5:$U$72,"&gt;0")</f>
        <v>0</v>
      </c>
      <c r="T8" s="26">
        <f>SUMIF('MP F'!$D$5:$D$72,CLUBS!$B8,'MP F'!$V$5:$V$72)+SUMIF('MP H'!$D$5:$D$72,CLUBS!$B8,'MP H'!$V$5:$V$72)+SUMIF('PO F'!$D$5:$D$72,CLUBS!$B8,'PO F'!$V$5:$V$72)+SUMIF('PO H'!$D$5:$D$72,CLUBS!$B8,'PO H'!$V$5:$V$72)+SUMIF('PU F'!$D$5:$D$72,CLUBS!$B8,'PU F'!$V$5:$V$72)+SUMIF('PU H'!$D$5:$D$72,CLUBS!$B8,'PU H'!$V$5:$V$72)+SUMIF('BE F'!$D$5:$D$72,CLUBS!$B8,'BE F'!$V$5:$V$72)+SUMIF('BE H'!$D$5:$D$72,CLUBS!$B8,'BE H'!$V$5:$V$72)+SUMIF('MI F'!$D$5:$D$72,CLUBS!$B8,'MI F'!$V$5:$V$72)+SUMIF('MI H'!$D$5:$D$72,CLUBS!$B8,'MI H'!$V$5:$V$72)+SUMIF('CA F'!$D$5:$D$72,CLUBS!$B8,'CA F'!$V$5:$V$72)+SUMIF('CA H'!$D$5:$D$72,CLUBS!$B8,'CA H'!$V$5:$V$72)+SUMIF('JU F'!$D$5:$D$72,CLUBS!$B8,'JU F'!$V$5:$V$72)+SUMIF('JU H'!$D$5:$D$72,CLUBS!$B8,'JU H'!$V$5:$V$72)</f>
        <v>0</v>
      </c>
      <c r="U8" s="26">
        <f>COUNTIFS('MP F'!$D$5:$D$72,CLUBS!$B8,'MP F'!$W$5:$W$72,"&gt;0")+COUNTIFS('MP H'!$D$5:$D$72,CLUBS!$B8,'MP H'!$W$5:$W$72,"&gt;0")+COUNTIFS('PO F'!$D$5:$D$72,CLUBS!$B8,'PO F'!$W$5:$W$72,"&gt;0")+COUNTIFS('PO H'!$D$5:$D$72,CLUBS!$B8,'PO H'!$W$5:$W$72,"&gt;0")+COUNTIFS('PU F'!$D$5:$D$72,CLUBS!$B8,'PU F'!$W$5:$W$72,"&gt;0")+COUNTIFS('PU H'!$D$5:$D$72,CLUBS!$B8,'PU H'!$W$5:$W$72,"&gt;0")+COUNTIFS('BE F'!$D$5:$D$72,CLUBS!$B8,'BE F'!$W$5:$W$72,"&gt;0")+COUNTIFS('BE H'!$D$5:$D$72,CLUBS!$B8,'BE H'!$W$5:$W$72,"&gt;0")+COUNTIFS('MI F'!$D$5:$D$72,CLUBS!$B8,'MI F'!$W$5:$W$72,"&gt;0")+COUNTIFS('MI H'!$D$5:$D$72,CLUBS!$B8,'MI H'!$W$5:$W$72,"&gt;0")+COUNTIFS('CA F'!$D$5:$D$72,CLUBS!$B8,'CA F'!$W$5:$W$72,"&gt;0")+COUNTIFS('CA H'!$D$5:$D$72,CLUBS!$B8,'CA H'!$W$5:$W$72,"&gt;0")+COUNTIFS('JU F'!$D$5:$D$72,CLUBS!$B8,'JU F'!$W$5:$W$72,"&gt;0")+COUNTIFS('JU H'!$D$5:$D$72,CLUBS!$B8,'JU H'!$W$5:$W$72,"&gt;0")</f>
        <v>0</v>
      </c>
      <c r="V8" s="26">
        <f>SUMIF('MP F'!$D$5:$D$72,CLUBS!$B8,'MP F'!$X$5:$X$72)+SUMIF('MP H'!$D$5:$D$72,CLUBS!$B8,'MP H'!$X$5:$X$72)+SUMIF('PO F'!$D$5:$D$72,CLUBS!$B8,'PO F'!$X$5:$X$72)+SUMIF('PO H'!$D$5:$D$72,CLUBS!$B8,'PO H'!$X$5:$X$72)+SUMIF('PU F'!$D$5:$D$72,CLUBS!$B8,'PU F'!$X$5:$X$72)+SUMIF('PU H'!$D$5:$D$72,CLUBS!$B8,'PU H'!$X$5:$X$72)+SUMIF('BE F'!$D$5:$D$72,CLUBS!$B8,'BE F'!$X$5:$X$72)+SUMIF('BE H'!$D$5:$D$72,CLUBS!$B8,'BE H'!$X$5:$X$72)+SUMIF('MI F'!$D$5:$D$72,CLUBS!$B8,'MI F'!$X$5:$X$72)+SUMIF('MI H'!$D$5:$D$72,CLUBS!$B8,'MI H'!$X$5:$X$72)+SUMIF('CA F'!$D$5:$D$72,CLUBS!$B8,'CA F'!$X$5:$X$72)+SUMIF('CA H'!$D$5:$D$72,CLUBS!$B8,'CA H'!$X$5:$X$72)+SUMIF('JU F'!$D$5:$D$72,CLUBS!$B8,'JU F'!$X$5:$X$72)+SUMIF('JU H'!$D$5:$D$72,CLUBS!$B8,'JU H'!$X$5:$X$72)</f>
        <v>0</v>
      </c>
      <c r="W8" s="26">
        <f>COUNTIFS('MP F'!$D$5:$D$72,CLUBS!$B8,'MP F'!$Y$5:$Y$72,"&gt;0")+COUNTIFS('MP H'!$D$5:$D$72,CLUBS!$B8,'MP H'!$Y$5:$Y$72,"&gt;0")+COUNTIFS('PO F'!$D$5:$D$72,CLUBS!$B8,'PO F'!$Y$5:$Y$72,"&gt;0")+COUNTIFS('PO H'!$D$5:$D$72,CLUBS!$B8,'PO H'!$Y$5:$Y$72,"&gt;0")+COUNTIFS('PU F'!$D$5:$D$72,CLUBS!$B8,'PU F'!$Y$5:$Y$72,"&gt;0")+COUNTIFS('PU H'!$D$5:$D$72,CLUBS!$B8,'PU H'!$Y$5:$Y$72,"&gt;0")+COUNTIFS('BE F'!$D$5:$D$72,CLUBS!$B8,'BE F'!$Y$5:$Y$72,"&gt;0")+COUNTIFS('BE H'!$D$5:$D$72,CLUBS!$B8,'BE H'!$Y$5:$Y$72,"&gt;0")+COUNTIFS('MI F'!$D$5:$D$72,CLUBS!$B8,'MI F'!$Y$5:$Y$72,"&gt;0")+COUNTIFS('MI H'!$D$5:$D$72,CLUBS!$B8,'MI H'!$Y$5:$Y$72,"&gt;0")+COUNTIFS('CA F'!$D$5:$D$72,CLUBS!$B8,'CA F'!$Y$5:$Y$72,"&gt;0")+COUNTIFS('CA H'!$D$5:$D$72,CLUBS!$B8,'CA H'!$Y$5:$Y$72,"&gt;0")+COUNTIFS('JU F'!$D$5:$D$72,CLUBS!$B8,'JU F'!$Y$5:$Y$72,"&gt;0")+COUNTIFS('JU H'!$D$5:$D$72,CLUBS!$B8,'JU H'!$Y$5:$Y$72,"&gt;0")</f>
        <v>0</v>
      </c>
      <c r="X8" s="26">
        <f>SUMIF('MP F'!$D$5:$D$72,CLUBS!$B8,'MP F'!$Z$5:$Z$72)+SUMIF('MP H'!$D$5:$D$72,CLUBS!$B8,'MP H'!$Z$5:$Z$72)+SUMIF('PO F'!$D$5:$D$72,CLUBS!$B8,'PO F'!$Z$5:$Z$72)+SUMIF('PO H'!$D$5:$D$72,CLUBS!$B8,'PO H'!$Z$5:$Z$72)+SUMIF('PU F'!$D$5:$D$72,CLUBS!$B8,'PU F'!$Z$5:$Z$72)+SUMIF('PU H'!$D$5:$D$72,CLUBS!$B8,'PU H'!$Z$5:$Z$72)+SUMIF('BE F'!$D$5:$D$72,CLUBS!$B8,'BE F'!$Z$5:$Z$72)+SUMIF('BE H'!$D$5:$D$72,CLUBS!$B8,'BE H'!$Z$5:$Z$72)+SUMIF('MI F'!$D$5:$D$72,CLUBS!$B8,'MI F'!$Z$5:$Z$72)+SUMIF('MI H'!$D$5:$D$72,CLUBS!$B8,'MI H'!$Z$5:$Z$72)+SUMIF('CA F'!$D$5:$D$72,CLUBS!$B8,'CA F'!$Z$5:$Z$72)+SUMIF('CA H'!$D$5:$D$72,CLUBS!$B8,'CA H'!$Z$5:$Z$72)+SUMIF('JU F'!$D$5:$D$72,CLUBS!$B8,'JU F'!$Z$5:$Z$72)+SUMIF('JU H'!$D$5:$D$72,CLUBS!$B8,'JU H'!$Z$5:$Z$72)</f>
        <v>0</v>
      </c>
      <c r="Y8" s="26">
        <f>COUNTIFS('MP F'!$D$5:$D$72,CLUBS!$B8,'MP F'!$AA$5:$AA$72,"&gt;0")+COUNTIFS('MP H'!$D$5:$D$72,CLUBS!$B8,'MP H'!$AA$5:$AA$72,"&gt;0")+COUNTIFS('PO F'!$D$5:$D$72,CLUBS!$B8,'PO F'!$AA$5:$AA$72,"&gt;0")+COUNTIFS('PO H'!$D$5:$D$72,CLUBS!$B8,'PO H'!$AA$5:$AA$72,"&gt;0")+COUNTIFS('PU F'!$D$5:$D$72,CLUBS!$B8,'PU F'!$AA$5:$AA$72,"&gt;0")+COUNTIFS('PU H'!$D$5:$D$72,CLUBS!$B8,'PU H'!$AA$5:$AA$72,"&gt;0")+COUNTIFS('BE F'!$D$5:$D$72,CLUBS!$B8,'BE F'!$AA$5:$AA$72,"&gt;0")+COUNTIFS('BE H'!$D$5:$D$72,CLUBS!$B8,'BE H'!$AA$5:$AA$72,"&gt;0")+COUNTIFS('MI F'!$D$5:$D$72,CLUBS!$B8,'MI F'!$AA$5:$AA$72,"&gt;0")+COUNTIFS('MI H'!$D$5:$D$72,CLUBS!$B8,'MI H'!$AA$5:$AA$72,"&gt;0")+COUNTIFS('CA F'!$D$5:$D$72,CLUBS!$B8,'CA F'!$AA$5:$AA$72,"&gt;0")+COUNTIFS('CA H'!$D$5:$D$72,CLUBS!$B8,'CA H'!$AA$5:$AA$72,"&gt;0")+COUNTIFS('JU F'!$D$5:$D$72,CLUBS!$B8,'JU F'!$AA$5:$AA$72,"&gt;0")+COUNTIFS('JU H'!$D$5:$D$72,CLUBS!$B8,'JU H'!$AA$5:$AA$72,"&gt;0")</f>
        <v>0</v>
      </c>
      <c r="Z8" s="26">
        <f>SUMIF('MP F'!$D$5:$D$72,CLUBS!$B8,'MP F'!$AB$5:$AB$72)+SUMIF('MP H'!$D$5:$D$72,CLUBS!$B8,'MP H'!$AB$5:$AB$72)+SUMIF('PO F'!$D$5:$D$72,CLUBS!$B8,'PO F'!$AB$5:$AB$72)+SUMIF('PO H'!$D$5:$D$72,CLUBS!$B8,'PO H'!$AB$5:$AB$72)+SUMIF('PU F'!$D$5:$D$72,CLUBS!$B8,'PU F'!$AB$5:$AB$72)+SUMIF('PU H'!$D$5:$D$72,CLUBS!$B8,'PU H'!$AB$5:$AB$72)+SUMIF('BE F'!$D$5:$D$72,CLUBS!$B8,'BE F'!$AB$5:$AB$72)+SUMIF('BE H'!$D$5:$D$72,CLUBS!$B8,'BE H'!$AB$5:$AB$72)+SUMIF('MI F'!$D$5:$D$72,CLUBS!$B8,'MI F'!$AB$5:$AB$72)+SUMIF('MI H'!$D$5:$D$72,CLUBS!$B8,'MI H'!$AB$5:$AB$72)+SUMIF('CA F'!$D$5:$D$72,CLUBS!$B8,'CA F'!$AB$5:$AB$72)+SUMIF('CA H'!$D$5:$D$72,CLUBS!$B8,'CA H'!$AB$5:$AB$72)+SUMIF('JU F'!$D$5:$D$72,CLUBS!$B8,'JU F'!$AB$5:$AB$72)+SUMIF('JU H'!$D$5:$D$72,CLUBS!$B8,'JU H'!$AB$5:$AB$72)</f>
        <v>0</v>
      </c>
      <c r="AA8" s="26">
        <f>COUNTIFS('MP F'!$D$5:$D$72,CLUBS!$B8,'MP F'!$AC$5:$AC$72,"&gt;0")+COUNTIFS('MP H'!$D$5:$D$72,CLUBS!$B8,'MP H'!$AC$5:$AC$72,"&gt;0")+COUNTIFS('PO F'!$D$5:$D$72,CLUBS!$B8,'PO F'!$AC$5:$AC$72,"&gt;0")+COUNTIFS('PO H'!$D$5:$D$72,CLUBS!$B8,'PO H'!$AC$5:$AC$72,"&gt;0")+COUNTIFS('PU F'!$D$5:$D$72,CLUBS!$B8,'PU F'!$AC$5:$AC$72,"&gt;0")+COUNTIFS('PU H'!$D$5:$D$72,CLUBS!$B8,'PU H'!$AC$5:$AC$72,"&gt;0")+COUNTIFS('BE F'!$D$5:$D$72,CLUBS!$B8,'BE F'!$AC$5:$AC$72,"&gt;0")+COUNTIFS('BE H'!$D$5:$D$72,CLUBS!$B8,'BE H'!$AC$5:$AC$72,"&gt;0")+COUNTIFS('MI F'!$D$5:$D$72,CLUBS!$B8,'MI F'!$AC$5:$AC$72,"&gt;0")+COUNTIFS('MI H'!$D$5:$D$72,CLUBS!$B8,'MI H'!$AC$5:$AC$72,"&gt;0")+COUNTIFS('CA F'!$D$5:$D$72,CLUBS!$B8,'CA F'!$AC$5:$AC$72,"&gt;0")+COUNTIFS('CA H'!$D$5:$D$72,CLUBS!$B8,'CA H'!$AC$5:$AC$72,"&gt;0")+COUNTIFS('JU F'!$D$5:$D$72,CLUBS!$B8,'JU F'!$AC$5:$AC$72,"&gt;0")+COUNTIFS('JU H'!$D$5:$D$72,CLUBS!$B8,'JU H'!$AC$5:$AC$72,"&gt;0")</f>
        <v>0</v>
      </c>
      <c r="AB8" s="26">
        <f>SUMIF('MP F'!$D$5:$D$72,CLUBS!$B8,'MP F'!$AD$5:$AD$72)+SUMIF('MP H'!$D$5:$D$72,CLUBS!$B8,'MP H'!$AD$5:$AD$72)+SUMIF('PO F'!$D$5:$D$72,CLUBS!$B8,'PO F'!$AD$5:$AD$72)+SUMIF('PO H'!$D$5:$D$72,CLUBS!$B8,'PO H'!$AD$5:$AD$72)+SUMIF('PU F'!$D$5:$D$72,CLUBS!$B8,'PU F'!$AD$5:$AD$72)+SUMIF('PU H'!$D$5:$D$72,CLUBS!$B8,'PU H'!$AD$5:$AD$72)+SUMIF('BE F'!$D$5:$D$72,CLUBS!$B8,'BE F'!$AD$5:$AD$72)+SUMIF('BE H'!$D$5:$D$72,CLUBS!$B8,'BE H'!$AD$5:$AD$72)+SUMIF('MI F'!$D$5:$D$72,CLUBS!$B8,'MI F'!$AD$5:$AD$72)+SUMIF('MI H'!$D$5:$D$72,CLUBS!$B8,'MI H'!$AD$5:$AD$72)+SUMIF('CA F'!$D$5:$D$72,CLUBS!$B8,'CA F'!$AD$5:$AD$72)+SUMIF('CA H'!$D$5:$D$72,CLUBS!$B8,'CA H'!$AD$5:$AD$72)+SUMIF('JU F'!$D$5:$D$72,CLUBS!$B8,'JU F'!$AD$5:$AD$72)+SUMIF('JU H'!$D$5:$D$72,CLUBS!$B8,'JU H'!$AD$5:$AD$72)</f>
        <v>0</v>
      </c>
      <c r="AC8" s="26">
        <f>COUNTIFS('MP F'!$D$5:$D$72,CLUBS!$B8,'MP F'!$AE$5:$AE$72,"&gt;0")+COUNTIFS('MP H'!$D$5:$D$72,CLUBS!$B8,'MP H'!$AE$5:$AE$72,"&gt;0")+COUNTIFS('PO F'!$D$5:$D$72,CLUBS!$B8,'PO F'!$AE$5:$AE$72,"&gt;0")+COUNTIFS('PO H'!$D$5:$D$72,CLUBS!$B8,'PO H'!$AE$5:$AE$72,"&gt;0")+COUNTIFS('PU F'!$D$5:$D$72,CLUBS!$B8,'PU F'!$AE$5:$AE$72,"&gt;0")+COUNTIFS('PU H'!$D$5:$D$72,CLUBS!$B8,'PU H'!$AE$5:$AE$72,"&gt;0")+COUNTIFS('BE F'!$D$5:$D$72,CLUBS!$B8,'BE F'!$AE$5:$AE$72,"&gt;0")+COUNTIFS('BE H'!$D$5:$D$72,CLUBS!$B8,'BE H'!$AE$5:$AE$72,"&gt;0")+COUNTIFS('MI F'!$D$5:$D$72,CLUBS!$B8,'MI F'!$AE$5:$AE$72,"&gt;0")+COUNTIFS('MI H'!$D$5:$D$72,CLUBS!$B8,'MI H'!$AE$5:$AE$72,"&gt;0")+COUNTIFS('CA F'!$D$5:$D$72,CLUBS!$B8,'CA F'!$AE$5:$AE$72,"&gt;0")+COUNTIFS('CA H'!$D$5:$D$72,CLUBS!$B8,'CA H'!$AE$5:$AE$72,"&gt;0")+COUNTIFS('JU F'!$D$5:$D$72,CLUBS!$B8,'JU F'!$AE$5:$AE$72,"&gt;0")+COUNTIFS('JU H'!$D$5:$D$72,CLUBS!$B8,'JU H'!$AE$5:$AE$72,"&gt;0")</f>
        <v>0</v>
      </c>
      <c r="AD8" s="26">
        <f>SUMIF('MP F'!$D$5:$D$72,CLUBS!$B8,'MP F'!$AF$5:$AF$72)+SUMIF('MP H'!$D$5:$D$72,CLUBS!$B8,'MP H'!$AF$5:$AF$72)+SUMIF('PO F'!$D$5:$D$72,CLUBS!$B8,'PO F'!$AF$5:$AF$72)+SUMIF('PO H'!$D$5:$D$72,CLUBS!$B8,'PO H'!$AF$5:$AF$72)+SUMIF('PU F'!$D$5:$D$72,CLUBS!$B8,'PU F'!$AF$5:$AF$72)+SUMIF('PU H'!$D$5:$D$72,CLUBS!$B8,'PU H'!$AF$5:$AF$72)+SUMIF('BE F'!$D$5:$D$72,CLUBS!$B8,'BE F'!$AF$5:$AF$72)+SUMIF('BE H'!$D$5:$D$72,CLUBS!$B8,'BE H'!$AF$5:$AF$72)+SUMIF('MI F'!$D$5:$D$72,CLUBS!$B8,'MI F'!$AF$5:$AF$72)+SUMIF('MI H'!$D$5:$D$72,CLUBS!$B8,'MI H'!$AF$5:$AF$72)+SUMIF('CA F'!$D$5:$D$72,CLUBS!$B8,'CA F'!$AF$5:$AF$72)+SUMIF('CA H'!$D$5:$D$72,CLUBS!$B8,'CA H'!$AF$5:$AF$72)+SUMIF('JU F'!$D$5:$D$72,CLUBS!$B8,'JU F'!$AF$5:$AF$72)+SUMIF('JU H'!$D$5:$D$72,CLUBS!$B8,'JU H'!$AF$5:$AF$72)</f>
        <v>0</v>
      </c>
      <c r="AE8" s="26">
        <f>COUNTIFS('MP F'!$D$5:$D$72,CLUBS!$B8,'MP F'!$AG$5:$AG$72,"&gt;0")+COUNTIFS('MP H'!$D$5:$D$72,CLUBS!$B8,'MP H'!$AG$5:$AG$72,"&gt;0")+COUNTIFS('PO F'!$D$5:$D$72,CLUBS!$B8,'PO F'!$AG$5:$AG$72,"&gt;0")+COUNTIFS('PO H'!$D$5:$D$72,CLUBS!$B8,'PO H'!$AG$5:$AG$72,"&gt;0")+COUNTIFS('PU F'!$D$5:$D$72,CLUBS!$B8,'PU F'!$AG$5:$AG$72,"&gt;0")+COUNTIFS('PU H'!$D$5:$D$72,CLUBS!$B8,'PU H'!$AG$5:$AG$72,"&gt;0")+COUNTIFS('BE F'!$D$5:$D$72,CLUBS!$B8,'BE F'!$AG$5:$AG$72,"&gt;0")+COUNTIFS('BE H'!$D$5:$D$72,CLUBS!$B8,'BE H'!$AG$5:$AG$72,"&gt;0")+COUNTIFS('MI F'!$D$5:$D$72,CLUBS!$B8,'MI F'!$AG$5:$AG$72,"&gt;0")+COUNTIFS('MI H'!$D$5:$D$72,CLUBS!$B8,'MI H'!$AG$5:$AG$72,"&gt;0")+COUNTIFS('CA F'!$D$5:$D$72,CLUBS!$B8,'CA F'!$AG$5:$AG$72,"&gt;0")+COUNTIFS('CA H'!$D$5:$D$72,CLUBS!$B8,'CA H'!$AG$5:$AG$72,"&gt;0")+COUNTIFS('JU F'!$D$5:$D$72,CLUBS!$B8,'JU F'!$AG$5:$AG$72,"&gt;0")+COUNTIFS('JU H'!$D$5:$D$72,CLUBS!$B8,'JU H'!$AG$5:$AG$72,"&gt;0")</f>
        <v>0</v>
      </c>
      <c r="AF8" s="26">
        <f>SUMIF('MP F'!$D$5:$D$72,CLUBS!$B8,'MP F'!$AH$5:$AH$72)+SUMIF('MP H'!$D$5:$D$72,CLUBS!$B8,'MP H'!$AH$5:$AH$72)+SUMIF('PO F'!$D$5:$D$72,CLUBS!$B8,'PO F'!$AH$5:$AH$72)+SUMIF('PO H'!$D$5:$D$72,CLUBS!$B8,'PO H'!$AH$5:$AH$72)+SUMIF('PU F'!$D$5:$D$72,CLUBS!$B8,'PU F'!$AH$5:$AH$72)+SUMIF('PU H'!$D$5:$D$72,CLUBS!$B8,'PU H'!$AH$5:$AH$72)+SUMIF('BE F'!$D$5:$D$72,CLUBS!$B8,'BE F'!$AH$5:$AH$72)+SUMIF('BE H'!$D$5:$D$72,CLUBS!$B8,'BE H'!$AH$5:$AH$72)+SUMIF('MI F'!$D$5:$D$72,CLUBS!$B8,'MI F'!$AH$5:$AH$72)+SUMIF('MI H'!$D$5:$D$72,CLUBS!$B8,'MI H'!$AH$5:$AH$72)+SUMIF('CA F'!$D$5:$D$72,CLUBS!$B8,'CA F'!$AH$5:$AH$72)+SUMIF('CA H'!$D$5:$D$72,CLUBS!$B8,'CA H'!$AH$5:$AH$72)+SUMIF('JU F'!$D$5:$D$72,CLUBS!$B8,'JU F'!$AH$5:$AH$72)+SUMIF('JU H'!$D$5:$D$72,CLUBS!$B8,'JU H'!$AH$5:$AH$72)</f>
        <v>0</v>
      </c>
      <c r="AG8" s="16">
        <f t="shared" si="1"/>
        <v>15</v>
      </c>
      <c r="AH8" s="28">
        <f t="shared" si="2"/>
        <v>626</v>
      </c>
      <c r="AI8" s="29">
        <f t="shared" si="3"/>
        <v>41.733333333333334</v>
      </c>
      <c r="AJ8" s="14">
        <f>COUNTIF('Licenciés Jeunes 2023'!F:F,CLUBS!B8)</f>
        <v>0</v>
      </c>
      <c r="AK8" s="27">
        <f t="shared" si="4"/>
        <v>0</v>
      </c>
    </row>
    <row r="9" spans="1:37" ht="13.5">
      <c r="A9" s="34">
        <f t="shared" si="0"/>
        <v>15</v>
      </c>
      <c r="B9" s="64" t="s">
        <v>107</v>
      </c>
      <c r="C9" s="14">
        <f>COUNTIFS('MP F'!$D$5:$D$72,CLUBS!$B15,'MP F'!$E$5:$E$72,"&gt;0")+COUNTIFS('MP H'!$D$5:$D$72,CLUBS!$B15,'MP H'!$E$5:$E$72,"&gt;0")+COUNTIFS('PO F'!$D$5:$D$72,CLUBS!$B15,'PO F'!$E$5:$E$72,"&gt;0")+COUNTIFS('PO H'!$D$5:$D$72,CLUBS!$B15,'PO H'!$E$5:$E$72,"&gt;0")+COUNTIFS('PU F'!$D$5:$D$72,CLUBS!$B15,'PU F'!$E$5:$E$72,"&gt;0")+COUNTIFS('PU H'!$D$5:$D$72,CLUBS!$B15,'PU H'!$E$5:$E$72,"&gt;0")+COUNTIFS('BE F'!$D$5:$D$72,CLUBS!$B15,'BE F'!$E$5:$E$72,"&gt;0")+COUNTIFS('BE H'!$D$5:$D$72,CLUBS!$B15,'BE H'!$E$5:$E$72,"&gt;0")+COUNTIFS('MI F'!$D$5:$D$72,CLUBS!$B15,'MI F'!$E$5:$E$72,"&gt;0")+COUNTIFS('MI H'!$D$5:$D$72,CLUBS!$B15,'MI H'!$E$5:$E$72,"&gt;0")+COUNTIFS('CA F'!$D$5:$D$72,CLUBS!$B15,'CA F'!$E$5:$E$72,"&gt;0")+COUNTIFS('CA H'!$D$5:$D$72,CLUBS!$B15,'CA H'!$E$5:$E$72,"&gt;0")+COUNTIFS('JU F'!$D$5:$D$72,CLUBS!$B15,'JU F'!$E$5:$E$72,"&gt;0")+COUNTIFS('JU H'!$D$5:$D$72,CLUBS!$B15,'JU H'!$E$5:$E$72,"&gt;0")</f>
        <v>0</v>
      </c>
      <c r="D9" s="27">
        <f>SUMIF('MP F'!$D$5:$D$72,CLUBS!$B15,'MP F'!$F$5:$F$72)+SUMIF('MP H'!$D$5:$D$72,CLUBS!$B15,'MP H'!$F$5:$F$72)+SUMIF('PO F'!$D$5:$D$72,CLUBS!$B15,'PO F'!$F$5:$F$72)+SUMIF('PO H'!$D$5:$D$72,CLUBS!$B15,'PO H'!$F$5:$F$72)+SUMIF('PU F'!$D$5:$D$72,CLUBS!$B15,'PU F'!$F$5:$F$72)+SUMIF('PU H'!$D$5:$D$72,CLUBS!$B15,'PU H'!$F$5:$F$72)+SUMIF('BE F'!$D$5:$D$72,CLUBS!$B15,'BE F'!$F$5:$F$72)+SUMIF('BE H'!$D$5:$D$72,CLUBS!$B15,'BE H'!$F$5:$F$72)+SUMIF('MI F'!$D$5:$D$72,CLUBS!$B15,'MI F'!$F$5:$F$72)+SUMIF('MI H'!$D$5:$D$72,CLUBS!$B15,'MI H'!$F$5:$F$72)+SUMIF('CA F'!$D$5:$D$72,CLUBS!$B15,'CA F'!$F$5:$F$72)+SUMIF('CA H'!$D$5:$D$72,CLUBS!$B15,'CA H'!$F$5:$F$72)+SUMIF('JU F'!$D$5:$D$72,CLUBS!$B15,'JU F'!$F$5:$F$72)+SUMIF('JU H'!$D$5:$D$72,CLUBS!$B15,'JU H'!$F$5:$F$72)</f>
        <v>0</v>
      </c>
      <c r="E9" s="38">
        <f>COUNTIFS('MP F'!$D$5:$D$72,CLUBS!$B15,'MP F'!$G$5:$G$72,"&gt;0")+COUNTIFS('MP H'!$D$5:$D$72,CLUBS!$B15,'MP H'!$G$5:$G$72,"&gt;0")+COUNTIFS('PO F'!$D$5:$D$72,CLUBS!$B15,'PO F'!$G$5:$G$72,"&gt;0")+COUNTIFS('PO H'!$D$5:$D$72,CLUBS!$B15,'PO H'!$G$5:$G$72,"&gt;0")+COUNTIFS('PU F'!$D$5:$D$72,CLUBS!$B15,'PU F'!$G$5:$G$72,"&gt;0")+COUNTIFS('PU H'!$D$5:$D$72,CLUBS!$B15,'PU H'!$G$5:$G$72,"&gt;0")+COUNTIFS('BE F'!$D$5:$D$72,CLUBS!$B15,'BE F'!$G$5:$G$72,"&gt;0")+COUNTIFS('BE H'!$D$5:$D$72,CLUBS!$B15,'BE H'!$G$5:$G$72,"&gt;0")+COUNTIFS('MI F'!$D$5:$D$72,CLUBS!$B15,'MI F'!$G$5:$G$72,"&gt;0")+COUNTIFS('MI H'!$D$5:$D$72,CLUBS!$B15,'MI H'!$G$5:$G$72,"&gt;0")+COUNTIFS('CA F'!$D$5:$D$72,CLUBS!$B15,'CA F'!$G$5:$G$72,"&gt;0")+COUNTIFS('CA H'!$D$5:$D$72,CLUBS!$B15,'CA H'!$G$5:$G$72,"&gt;0")+COUNTIFS('JU F'!$D$5:$D$72,CLUBS!$B15,'JU F'!$G$5:$G$72,"&gt;0")+COUNTIFS('JU H'!$D$5:$D$72,CLUBS!$B15,'JU H'!$G$5:$G$72,"&gt;0")</f>
        <v>0</v>
      </c>
      <c r="F9" s="57">
        <f>SUMIF('MP F'!$D$5:$D$72,CLUBS!$B15,'MP F'!$H$5:$H$72)+SUMIF('MP H'!$D$5:$D$72,CLUBS!$B15,'MP H'!$H$5:$H$72)+SUMIF('PO F'!$D$5:$D$72,CLUBS!$B15,'PO F'!$H$5:$H$72)+SUMIF('PO H'!$D$5:$D$72,CLUBS!$B15,'PO H'!$H$5:$H$72)+SUMIF('PU F'!$D$5:$D$72,CLUBS!$B15,'PU F'!$H$5:$H$72)+SUMIF('PU H'!$D$5:$D$72,CLUBS!$B15,'PU H'!$H$5:$H$72)+SUMIF('BE F'!$D$5:$D$72,CLUBS!$B15,'BE F'!$H$5:$H$72)+SUMIF('BE H'!$D$5:$D$72,CLUBS!$B15,'BE H'!$H$5:$H$72)+SUMIF('MI F'!$D$5:$D$72,CLUBS!$B15,'MI F'!$H$5:$H$72)+SUMIF('MI H'!$D$5:$D$72,CLUBS!$B15,'MI H'!$H$5:$H$72)+SUMIF('CA F'!$D$5:$D$72,CLUBS!$B15,'CA F'!$H$5:$H$72)+SUMIF('CA H'!$D$5:$D$72,CLUBS!$B15,'CA H'!$H$5:$H$72)+SUMIF('JU F'!$D$5:$D$72,CLUBS!$B15,'JU F'!$H$5:$H$72)+SUMIF('JU H'!$D$5:$D$72,CLUBS!$B15,'JU H'!$H$5:$H$72)</f>
        <v>0</v>
      </c>
      <c r="G9" s="14">
        <f>COUNTIFS('MP F'!$D$5:$D$72,CLUBS!$B15,'MP F'!$I$5:$I$72,"&gt;0")+COUNTIFS('MP H'!$D$5:$D$72,CLUBS!$B15,'MP H'!$I$5:$I$72,"&gt;0")+COUNTIFS('PO F'!$D$5:$D$72,CLUBS!$B15,'PO F'!$I$5:$I$72,"&gt;0")+COUNTIFS('PO H'!$D$5:$D$72,CLUBS!$B15,'PO H'!$I$5:$I$72,"&gt;0")+COUNTIFS('PU F'!$D$5:$D$72,CLUBS!$B15,'PU F'!$I$5:$I$72,"&gt;0")+COUNTIFS('PU H'!$D$5:$D$72,CLUBS!$B15,'PU H'!$I$5:$I$72,"&gt;0")+COUNTIFS('BE F'!$D$5:$D$72,CLUBS!$B15,'BE F'!$I$5:$I$72,"&gt;0")+COUNTIFS('BE H'!$D$5:$D$72,CLUBS!$B15,'BE H'!$I$5:$I$72,"&gt;0")+COUNTIFS('MI F'!$D$5:$D$72,CLUBS!$B15,'MI F'!$I$5:$I$72,"&gt;0")+COUNTIFS('MI H'!$D$5:$D$72,CLUBS!$B15,'MI H'!$I$5:$I$72,"&gt;0")+COUNTIFS('CA F'!$D$5:$D$72,CLUBS!$B15,'CA F'!$I$5:$I$72,"&gt;0")+COUNTIFS('CA H'!$D$5:$D$72,CLUBS!$B15,'CA H'!$I$5:$I$72,"&gt;0")+COUNTIFS('JU F'!$D$5:$D$72,CLUBS!$B15,'JU F'!$I$5:$I$72,"&gt;0")+COUNTIFS('JU H'!$D$5:$D$72,CLUBS!$B15,'JU H'!$I$5:$I$72,"&gt;0")</f>
        <v>0</v>
      </c>
      <c r="H9" s="26">
        <f>SUMIF('MP F'!$D$5:$D$72,CLUBS!$B15,'MP F'!$J$5:$J$72)+SUMIF('MP H'!$D$5:$D$72,CLUBS!$B15,'MP H'!$J$5:$J$72)+SUMIF('PO F'!$D$5:$D$72,CLUBS!$B15,'PO F'!$J$5:$J$72)+SUMIF('PO H'!$D$5:$D$72,CLUBS!$B15,'PO H'!$J$5:$J$72)+SUMIF('PU F'!$D$5:$D$72,CLUBS!$B15,'PU F'!$J$5:$J$72)+SUMIF('PU H'!$D$5:$D$72,CLUBS!$B15,'PU H'!$J$5:$J$72)+SUMIF('BE F'!$D$5:$D$72,CLUBS!$B15,'BE F'!$J$5:$J$72)+SUMIF('BE H'!$D$5:$D$72,CLUBS!$B15,'BE H'!$J$5:$J$72)+SUMIF('MI F'!$D$5:$D$72,CLUBS!$B15,'MI F'!$J$5:$J$72)+SUMIF('MI H'!$D$5:$D$72,CLUBS!$B15,'MI H'!$J$5:$J$72)+SUMIF('CA F'!$D$5:$D$72,CLUBS!$B15,'CA F'!$J$5:$J$72)+SUMIF('CA H'!$D$5:$D$72,CLUBS!$B15,'CA H'!$J$5:$J$72)+SUMIF('JU F'!$D$5:$D$72,CLUBS!$B15,'JU F'!$J$5:$J$72)+SUMIF('JU H'!$D$5:$D$72,CLUBS!$B15,'JU H'!$J$5:$J$72)</f>
        <v>0</v>
      </c>
      <c r="I9" s="38">
        <f>COUNTIFS('MP F'!$D$5:$D$72,CLUBS!$B15,'MP F'!$K$5:$K$72,"&gt;0")+COUNTIFS('MP H'!$D$5:$D$72,CLUBS!$B15,'MP H'!$K$5:$K$72,"&gt;0")+COUNTIFS('PO F'!$D$5:$D$72,CLUBS!$B15,'PO F'!$K$5:$K$72,"&gt;0")+COUNTIFS('PO H'!$D$5:$D$72,CLUBS!$B15,'PO H'!$K$5:$K$72,"&gt;0")+COUNTIFS('PU F'!$D$5:$D$72,CLUBS!$B15,'PU F'!$K$5:$K$72,"&gt;0")+COUNTIFS('PU H'!$D$5:$D$72,CLUBS!$B15,'PU H'!$K$5:$K$72,"&gt;0")+COUNTIFS('BE F'!$D$5:$D$72,CLUBS!$B15,'BE F'!$K$5:$K$72,"&gt;0")+COUNTIFS('BE H'!$D$5:$D$72,CLUBS!$B15,'BE H'!$K$5:$K$72,"&gt;0")+COUNTIFS('MI F'!$D$5:$D$72,CLUBS!$B15,'MI F'!$K$5:$K$72,"&gt;0")+COUNTIFS('MI H'!$D$5:$D$72,CLUBS!$B15,'MI H'!$K$5:$K$72,"&gt;0")+COUNTIFS('CA F'!$D$5:$D$72,CLUBS!$B15,'CA F'!$K$5:$K$72,"&gt;0")+COUNTIFS('CA H'!$D$5:$D$72,CLUBS!$B15,'CA H'!$K$5:$K$72,"&gt;0")+COUNTIFS('JU F'!$D$5:$D$72,CLUBS!$B15,'JU F'!$K$5:$K$72,"&gt;0")+COUNTIFS('JU H'!$D$5:$D$72,CLUBS!$B15,'JU H'!$K$5:$K$72,"&gt;0")</f>
        <v>0</v>
      </c>
      <c r="J9" s="38">
        <f>SUMIF('MP F'!$D$5:$D$72,CLUBS!$B15,'MP F'!$L$5:$L$72)+SUMIF('MP H'!$D$5:$D$72,CLUBS!$B15,'MP H'!$L$5:$L$72)+SUMIF('PO F'!$D$5:$D$72,CLUBS!$B15,'PO F'!$L$5:$L$72)+SUMIF('PO H'!$D$5:$D$72,CLUBS!$B15,'PO H'!$L$5:$L$72)+SUMIF('PU F'!$D$5:$D$72,CLUBS!$B15,'PU F'!$L$5:$L$72)+SUMIF('PU H'!$D$5:$D$72,CLUBS!$B15,'PU H'!$L$5:$L$72)+SUMIF('BE F'!$D$5:$D$72,CLUBS!$B15,'BE F'!$L$5:$L$72)+SUMIF('BE H'!$D$5:$D$72,CLUBS!$B15,'BE H'!$L$5:$L$72)+SUMIF('MI F'!$D$5:$D$72,CLUBS!$B15,'MI F'!$L$5:$L$72)+SUMIF('MI H'!$D$5:$D$72,CLUBS!$B15,'MI H'!$L$5:$L$72)+SUMIF('CA F'!$D$5:$D$72,CLUBS!$B15,'CA F'!$L$5:$L$72)+SUMIF('CA H'!$D$5:$D$72,CLUBS!$B15,'CA H'!$L$5:$L$72)+SUMIF('JU F'!$D$5:$D$72,CLUBS!$B15,'JU F'!$L$5:$L$72)+SUMIF('JU H'!$D$5:$D$72,CLUBS!$B15,'JU H'!$L$5:$L$72)</f>
        <v>0</v>
      </c>
      <c r="K9" s="26">
        <f>COUNTIFS('MP F'!$D$5:$D$72,CLUBS!$B15,'MP F'!$M$5:$M$72,"&gt;0")+COUNTIFS('MP H'!$D$5:$D$72,CLUBS!$B15,'MP H'!$M$5:$M$72,"&gt;0")+COUNTIFS('PO F'!$D$5:$D$72,CLUBS!$B15,'PO F'!$M$5:$M$72,"&gt;0")+COUNTIFS('PO H'!$D$5:$D$72,CLUBS!$B15,'PO H'!$M$5:$M$72,"&gt;0")+COUNTIFS('PU F'!$D$5:$D$72,CLUBS!$B15,'PU F'!$M$5:$M$72,"&gt;0")+COUNTIFS('PU H'!$D$5:$D$72,CLUBS!$B15,'PU H'!$M$5:$M$72,"&gt;0")+COUNTIFS('BE F'!$D$5:$D$72,CLUBS!$B15,'BE F'!$M$5:$M$72,"&gt;0")+COUNTIFS('BE H'!$D$5:$D$72,CLUBS!$B15,'BE H'!$M$5:$M$72,"&gt;0")+COUNTIFS('MI F'!$D$5:$D$72,CLUBS!$B15,'MI F'!$M$5:$M$72,"&gt;0")+COUNTIFS('MI H'!$D$5:$D$72,CLUBS!$B15,'MI H'!$M$5:$M$72,"&gt;0")+COUNTIFS('CA F'!$D$5:$D$72,CLUBS!$B15,'CA F'!$M$5:$M$72,"&gt;0")+COUNTIFS('CA H'!$D$5:$D$72,CLUBS!$B15,'CA H'!$M$5:$M$72,"&gt;0")+COUNTIFS('JU F'!$D$5:$D$72,CLUBS!$B15,'JU F'!$M$5:$M$72,"&gt;0")+COUNTIFS('JU H'!$D$5:$D$72,CLUBS!$B15,'JU H'!$M$5:$M$72,"&gt;0")</f>
        <v>0</v>
      </c>
      <c r="L9" s="26">
        <f>SUMIF('MP F'!$D$5:$D$72,CLUBS!$B15,'MP F'!$N$5:$N$72)+SUMIF('MP H'!$D$5:$D$72,CLUBS!$B15,'MP H'!$N$5:$N$72)+SUMIF('PO F'!$D$5:$D$72,CLUBS!$B15,'PO F'!$N$5:$N$72)+SUMIF('PO H'!$D$5:$D$72,CLUBS!$B15,'PO H'!$N$5:$N$72)+SUMIF('PU F'!$D$5:$D$72,CLUBS!$B15,'PU F'!$N$5:$N$72)+SUMIF('PU H'!$D$5:$D$72,CLUBS!$B15,'PU H'!$N$5:$N$72)+SUMIF('BE F'!$D$5:$D$72,CLUBS!$B15,'BE F'!$N$5:$N$72)+SUMIF('BE H'!$D$5:$D$72,CLUBS!$B15,'BE H'!$N$5:$N$72)+SUMIF('MI F'!$D$5:$D$72,CLUBS!$B15,'MI F'!$N$5:$N$72)+SUMIF('MI H'!$D$5:$D$72,CLUBS!$B15,'MI H'!$N$5:$N$72)+SUMIF('CA F'!$D$5:$D$72,CLUBS!$B15,'CA F'!$N$5:$N$72)+SUMIF('CA H'!$D$5:$D$72,CLUBS!$B15,'CA H'!$N$5:$N$72)+SUMIF('JU F'!$D$5:$D$72,CLUBS!$B15,'JU F'!$N$5:$N$72)+SUMIF('JU H'!$D$5:$D$72,CLUBS!$B15,'JU H'!$N$5:$N$72)</f>
        <v>0</v>
      </c>
      <c r="M9" s="26">
        <f>COUNTIFS('MP F'!$D$5:$D$72,CLUBS!$B15,'MP F'!$O$5:$O$72,"&gt;0")+COUNTIFS('MP H'!$D$5:$D$72,CLUBS!$B15,'MP H'!$O$5:$O$72,"&gt;0")+COUNTIFS('PO F'!$D$5:$D$72,CLUBS!$B15,'PO F'!$O$5:$O$72,"&gt;0")+COUNTIFS('PO H'!$D$5:$D$72,CLUBS!$B15,'PO H'!$O$5:$O$72,"&gt;0")+COUNTIFS('PU F'!$D$5:$D$72,CLUBS!$B15,'PU F'!$O$5:$O$72,"&gt;0")+COUNTIFS('PU H'!$D$5:$D$72,CLUBS!$B15,'PU H'!$O$5:$O$72,"&gt;0")+COUNTIFS('BE F'!$D$5:$D$72,CLUBS!$B15,'BE F'!$O$5:$O$72,"&gt;0")+COUNTIFS('BE H'!$D$5:$D$72,CLUBS!$B15,'BE H'!$O$5:$O$72,"&gt;0")+COUNTIFS('MI F'!$D$5:$D$72,CLUBS!$B15,'MI F'!$O$5:$O$72,"&gt;0")+COUNTIFS('MI H'!$D$5:$D$72,CLUBS!$B15,'MI H'!$O$5:$O$72,"&gt;0")+COUNTIFS('CA F'!$D$5:$D$72,CLUBS!$B15,'CA F'!$O$5:$O$72,"&gt;0")+COUNTIFS('CA H'!$D$5:$D$72,CLUBS!$B15,'CA H'!$O$5:$O$72,"&gt;0")+COUNTIFS('JU F'!$D$5:$D$72,CLUBS!$B15,'JU F'!$O$5:$O$72,"&gt;0")+COUNTIFS('JU H'!$D$5:$D$72,CLUBS!$B15,'JU H'!$O$5:$O$72,"&gt;0")</f>
        <v>0</v>
      </c>
      <c r="N9" s="26">
        <f>SUMIF('MP F'!$D$5:$D$72,CLUBS!$B15,'MP F'!$P$5:$P$72)+SUMIF('MP H'!$D$5:$D$72,CLUBS!$B15,'MP H'!$P$5:$P$72)+SUMIF('PO F'!$D$5:$D$72,CLUBS!$B15,'PO F'!$P$5:$P$72)+SUMIF('PO H'!$D$5:$D$72,CLUBS!$B15,'PO H'!$P$5:$P$72)+SUMIF('PU F'!$D$5:$D$72,CLUBS!$B15,'PU F'!$P$5:$P$72)+SUMIF('PU H'!$D$5:$D$72,CLUBS!$B15,'PU H'!$P$5:$P$72)+SUMIF('BE F'!$D$5:$D$72,CLUBS!$B15,'BE F'!$P$5:$P$72)+SUMIF('BE H'!$D$5:$D$72,CLUBS!$B15,'BE H'!$P$5:$P$72)+SUMIF('MI F'!$D$5:$D$72,CLUBS!$B15,'MI F'!$P$5:$P$72)+SUMIF('MI H'!$D$5:$D$72,CLUBS!$B15,'MI H'!$P$5:$P$72)+SUMIF('CA F'!$D$5:$D$72,CLUBS!$B15,'CA F'!$P$5:$P$72)+SUMIF('CA H'!$D$5:$D$72,CLUBS!$B15,'CA H'!$P$5:$P$72)+SUMIF('JU F'!$D$5:$D$72,CLUBS!$B15,'JU F'!$P$5:$P$72)+SUMIF('JU H'!$D$5:$D$72,CLUBS!$B15,'JU H'!$P$5:$P$72)</f>
        <v>0</v>
      </c>
      <c r="O9" s="26">
        <f>COUNTIFS('MP F'!$D$5:$D$72,CLUBS!$B15,'MP F'!$Q$5:$Q$72,"&gt;0")+COUNTIFS('MP H'!$D$5:$D$72,CLUBS!$B15,'MP H'!$Q$5:$Q$72,"&gt;0")+COUNTIFS('PO F'!$D$5:$D$72,CLUBS!$B15,'PO F'!$Q$5:$Q$72,"&gt;0")+COUNTIFS('PO H'!$D$5:$D$72,CLUBS!$B15,'PO H'!$Q$5:$Q$72,"&gt;0")+COUNTIFS('PU F'!$D$5:$D$72,CLUBS!$B15,'PU F'!$Q$5:$Q$72,"&gt;0")+COUNTIFS('PU H'!$D$5:$D$72,CLUBS!$B15,'PU H'!$Q$5:$Q$72,"&gt;0")+COUNTIFS('BE F'!$D$5:$D$72,CLUBS!$B15,'BE F'!$Q$5:$Q$72,"&gt;0")+COUNTIFS('BE H'!$D$5:$D$72,CLUBS!$B15,'BE H'!$Q$5:$Q$72,"&gt;0")+COUNTIFS('MI F'!$D$5:$D$72,CLUBS!$B15,'MI F'!$Q$5:$Q$72,"&gt;0")+COUNTIFS('MI H'!$D$5:$D$72,CLUBS!$B15,'MI H'!$Q$5:$Q$72,"&gt;0")+COUNTIFS('CA F'!$D$5:$D$72,CLUBS!$B15,'CA F'!$Q$5:$Q$72,"&gt;0")+COUNTIFS('CA H'!$D$5:$D$72,CLUBS!$B15,'CA H'!$Q$5:$Q$72,"&gt;0")+COUNTIFS('JU F'!$D$5:$D$72,CLUBS!$B15,'JU F'!$Q$5:$Q$72,"&gt;0")+COUNTIFS('JU H'!$D$5:$D$72,CLUBS!$B15,'JU H'!$Q$5:$Q$72,"&gt;0")</f>
        <v>0</v>
      </c>
      <c r="P9" s="26">
        <f>SUMIF('MP F'!$D$5:$D$72,CLUBS!$B15,'MP F'!$R$5:$R$72)+SUMIF('MP H'!$D$5:$D$72,CLUBS!$B15,'MP H'!$R$5:$R$72)+SUMIF('PO F'!$D$5:$D$72,CLUBS!$B15,'PO F'!$R$5:$R$72)+SUMIF('PO H'!$D$5:$D$72,CLUBS!$B15,'PO H'!$R$5:$R$72)+SUMIF('PU F'!$D$5:$D$72,CLUBS!$B15,'PU F'!$R$5:$R$72)+SUMIF('PU H'!$D$5:$D$72,CLUBS!$B15,'PU H'!$R$5:$R$72)+SUMIF('BE F'!$D$5:$D$72,CLUBS!$B15,'BE F'!$R$5:$R$72)+SUMIF('BE H'!$D$5:$D$72,CLUBS!$B15,'BE H'!$R$5:$R$72)+SUMIF('MI F'!$D$5:$D$72,CLUBS!$B15,'MI F'!$R$5:$R$72)+SUMIF('MI H'!$D$5:$D$72,CLUBS!$B15,'MI H'!$R$5:$R$72)+SUMIF('CA F'!$D$5:$D$72,CLUBS!$B15,'CA F'!$R$5:$R$72)+SUMIF('CA H'!$D$5:$D$72,CLUBS!$B15,'CA H'!$R$5:$R$72)+SUMIF('JU F'!$D$5:$D$72,CLUBS!$B15,'JU F'!$R$5:$R$72)+SUMIF('JU H'!$D$5:$D$72,CLUBS!$B15,'JU H'!$R$5:$R$72)</f>
        <v>0</v>
      </c>
      <c r="Q9" s="26">
        <f>COUNTIFS('MP F'!$D$5:$D$72,CLUBS!$B15,'MP F'!$S$5:$S$72,"&gt;0")+COUNTIFS('MP H'!$D$5:$D$72,CLUBS!$B15,'MP H'!$S$5:$S$72,"&gt;0")+COUNTIFS('PO F'!$D$5:$D$72,CLUBS!$B15,'PO F'!$S$5:$S$72,"&gt;0")+COUNTIFS('PO H'!$D$5:$D$72,CLUBS!$B15,'PO H'!$S$5:$S$72,"&gt;0")+COUNTIFS('PU F'!$D$5:$D$72,CLUBS!$B15,'PU F'!$S$5:$S$72,"&gt;0")+COUNTIFS('PU H'!$D$5:$D$72,CLUBS!$B15,'PU H'!$S$5:$S$72,"&gt;0")+COUNTIFS('BE F'!$D$5:$D$72,CLUBS!$B15,'BE F'!$S$5:$S$72,"&gt;0")+COUNTIFS('BE H'!$D$5:$D$72,CLUBS!$B15,'BE H'!$S$5:$S$72,"&gt;0")+COUNTIFS('MI F'!$D$5:$D$72,CLUBS!$B15,'MI F'!$S$5:$S$72,"&gt;0")+COUNTIFS('MI H'!$D$5:$D$72,CLUBS!$B15,'MI H'!$S$5:$S$72,"&gt;0")+COUNTIFS('CA F'!$D$5:$D$72,CLUBS!$B15,'CA F'!$S$5:$S$72,"&gt;0")+COUNTIFS('CA H'!$D$5:$D$72,CLUBS!$B15,'CA H'!$S$5:$S$72,"&gt;0")+COUNTIFS('JU F'!$D$5:$D$72,CLUBS!$B15,'JU F'!$S$5:$S$72,"&gt;0")+COUNTIFS('JU H'!$D$5:$D$72,CLUBS!$B15,'JU H'!$S$5:$S$72,"&gt;0")</f>
        <v>0</v>
      </c>
      <c r="R9" s="26">
        <f>SUMIF('MP F'!$D$5:$D$72,CLUBS!$B15,'MP F'!$T$5:$T$72)+SUMIF('MP H'!$D$5:$D$72,CLUBS!$B15,'MP H'!$T$5:$T$72)+SUMIF('PO F'!$D$5:$D$72,CLUBS!$B15,'PO F'!$T$5:$T$72)+SUMIF('PO H'!$D$5:$D$72,CLUBS!$B15,'PO H'!$T$5:$T$72)+SUMIF('PU F'!$D$5:$D$72,CLUBS!$B15,'PU F'!$T$5:$T$72)+SUMIF('PU H'!$D$5:$D$72,CLUBS!$B15,'PU H'!$T$5:$T$72)+SUMIF('BE F'!$D$5:$D$72,CLUBS!$B15,'BE F'!$T$5:$T$72)+SUMIF('BE H'!$D$5:$D$72,CLUBS!$B15,'BE H'!$T$5:$T$72)+SUMIF('MI F'!$D$5:$D$72,CLUBS!$B15,'MI F'!$T$5:$T$72)+SUMIF('MI H'!$D$5:$D$72,CLUBS!$B15,'MI H'!$T$5:$T$72)+SUMIF('CA F'!$D$5:$D$72,CLUBS!$B15,'CA F'!$T$5:$T$72)+SUMIF('CA H'!$D$5:$D$72,CLUBS!$B15,'CA H'!$T$5:$T$72)+SUMIF('JU F'!$D$5:$D$72,CLUBS!$B15,'JU F'!$T$5:$T$72)+SUMIF('JU H'!$D$5:$D$72,CLUBS!$B15,'JU H'!$T$5:$T$72)</f>
        <v>0</v>
      </c>
      <c r="S9" s="26">
        <f>COUNTIFS('MP F'!$D$5:$D$72,CLUBS!$B15,'MP F'!$U$5:$U$72,"&gt;0")+COUNTIFS('MP H'!$D$5:$D$72,CLUBS!$B15,'MP H'!$U$5:$U$72,"&gt;0")+COUNTIFS('PO F'!$D$5:$D$72,CLUBS!$B15,'PO F'!$U$5:$U$72,"&gt;0")+COUNTIFS('PO H'!$D$5:$D$72,CLUBS!$B15,'PO H'!$U$5:$U$72,"&gt;0")+COUNTIFS('PU F'!$D$5:$D$72,CLUBS!$B15,'PU F'!$U$5:$U$72,"&gt;0")+COUNTIFS('PU H'!$D$5:$D$72,CLUBS!$B15,'PU H'!$U$5:$U$72,"&gt;0")+COUNTIFS('BE F'!$D$5:$D$72,CLUBS!$B15,'BE F'!$U$5:$U$72,"&gt;0")+COUNTIFS('BE H'!$D$5:$D$72,CLUBS!$B15,'BE H'!$U$5:$U$72,"&gt;0")+COUNTIFS('MI F'!$D$5:$D$72,CLUBS!$B15,'MI F'!$U$5:$U$72,"&gt;0")+COUNTIFS('MI H'!$D$5:$D$72,CLUBS!$B15,'MI H'!$U$5:$U$72,"&gt;0")+COUNTIFS('CA F'!$D$5:$D$72,CLUBS!$B15,'CA F'!$U$5:$U$72,"&gt;0")+COUNTIFS('CA H'!$D$5:$D$72,CLUBS!$B15,'CA H'!$U$5:$U$72,"&gt;0")+COUNTIFS('JU F'!$D$5:$D$72,CLUBS!$B15,'JU F'!$U$5:$U$72,"&gt;0")+COUNTIFS('JU H'!$D$5:$D$72,CLUBS!$B15,'JU H'!$U$5:$U$72,"&gt;0")</f>
        <v>0</v>
      </c>
      <c r="T9" s="26">
        <f>SUMIF('MP F'!$D$5:$D$72,CLUBS!$B15,'MP F'!$V$5:$V$72)+SUMIF('MP H'!$D$5:$D$72,CLUBS!$B15,'MP H'!$V$5:$V$72)+SUMIF('PO F'!$D$5:$D$72,CLUBS!$B15,'PO F'!$V$5:$V$72)+SUMIF('PO H'!$D$5:$D$72,CLUBS!$B15,'PO H'!$V$5:$V$72)+SUMIF('PU F'!$D$5:$D$72,CLUBS!$B15,'PU F'!$V$5:$V$72)+SUMIF('PU H'!$D$5:$D$72,CLUBS!$B15,'PU H'!$V$5:$V$72)+SUMIF('BE F'!$D$5:$D$72,CLUBS!$B15,'BE F'!$V$5:$V$72)+SUMIF('BE H'!$D$5:$D$72,CLUBS!$B15,'BE H'!$V$5:$V$72)+SUMIF('MI F'!$D$5:$D$72,CLUBS!$B15,'MI F'!$V$5:$V$72)+SUMIF('MI H'!$D$5:$D$72,CLUBS!$B15,'MI H'!$V$5:$V$72)+SUMIF('CA F'!$D$5:$D$72,CLUBS!$B15,'CA F'!$V$5:$V$72)+SUMIF('CA H'!$D$5:$D$72,CLUBS!$B15,'CA H'!$V$5:$V$72)+SUMIF('JU F'!$D$5:$D$72,CLUBS!$B15,'JU F'!$V$5:$V$72)+SUMIF('JU H'!$D$5:$D$72,CLUBS!$B15,'JU H'!$V$5:$V$72)</f>
        <v>0</v>
      </c>
      <c r="U9" s="26">
        <f>COUNTIFS('MP F'!$D$5:$D$72,CLUBS!$B15,'MP F'!$W$5:$W$72,"&gt;0")+COUNTIFS('MP H'!$D$5:$D$72,CLUBS!$B15,'MP H'!$W$5:$W$72,"&gt;0")+COUNTIFS('PO F'!$D$5:$D$72,CLUBS!$B15,'PO F'!$W$5:$W$72,"&gt;0")+COUNTIFS('PO H'!$D$5:$D$72,CLUBS!$B15,'PO H'!$W$5:$W$72,"&gt;0")+COUNTIFS('PU F'!$D$5:$D$72,CLUBS!$B15,'PU F'!$W$5:$W$72,"&gt;0")+COUNTIFS('PU H'!$D$5:$D$72,CLUBS!$B15,'PU H'!$W$5:$W$72,"&gt;0")+COUNTIFS('BE F'!$D$5:$D$72,CLUBS!$B15,'BE F'!$W$5:$W$72,"&gt;0")+COUNTIFS('BE H'!$D$5:$D$72,CLUBS!$B15,'BE H'!$W$5:$W$72,"&gt;0")+COUNTIFS('MI F'!$D$5:$D$72,CLUBS!$B15,'MI F'!$W$5:$W$72,"&gt;0")+COUNTIFS('MI H'!$D$5:$D$72,CLUBS!$B15,'MI H'!$W$5:$W$72,"&gt;0")+COUNTIFS('CA F'!$D$5:$D$72,CLUBS!$B15,'CA F'!$W$5:$W$72,"&gt;0")+COUNTIFS('CA H'!$D$5:$D$72,CLUBS!$B15,'CA H'!$W$5:$W$72,"&gt;0")+COUNTIFS('JU F'!$D$5:$D$72,CLUBS!$B15,'JU F'!$W$5:$W$72,"&gt;0")+COUNTIFS('JU H'!$D$5:$D$72,CLUBS!$B15,'JU H'!$W$5:$W$72,"&gt;0")</f>
        <v>0</v>
      </c>
      <c r="V9" s="26">
        <f>SUMIF('MP F'!$D$5:$D$72,CLUBS!$B15,'MP F'!$X$5:$X$72)+SUMIF('MP H'!$D$5:$D$72,CLUBS!$B15,'MP H'!$X$5:$X$72)+SUMIF('PO F'!$D$5:$D$72,CLUBS!$B15,'PO F'!$X$5:$X$72)+SUMIF('PO H'!$D$5:$D$72,CLUBS!$B15,'PO H'!$X$5:$X$72)+SUMIF('PU F'!$D$5:$D$72,CLUBS!$B15,'PU F'!$X$5:$X$72)+SUMIF('PU H'!$D$5:$D$72,CLUBS!$B15,'PU H'!$X$5:$X$72)+SUMIF('BE F'!$D$5:$D$72,CLUBS!$B15,'BE F'!$X$5:$X$72)+SUMIF('BE H'!$D$5:$D$72,CLUBS!$B15,'BE H'!$X$5:$X$72)+SUMIF('MI F'!$D$5:$D$72,CLUBS!$B15,'MI F'!$X$5:$X$72)+SUMIF('MI H'!$D$5:$D$72,CLUBS!$B15,'MI H'!$X$5:$X$72)+SUMIF('CA F'!$D$5:$D$72,CLUBS!$B15,'CA F'!$X$5:$X$72)+SUMIF('CA H'!$D$5:$D$72,CLUBS!$B15,'CA H'!$X$5:$X$72)+SUMIF('JU F'!$D$5:$D$72,CLUBS!$B15,'JU F'!$X$5:$X$72)+SUMIF('JU H'!$D$5:$D$72,CLUBS!$B15,'JU H'!$X$5:$X$72)</f>
        <v>0</v>
      </c>
      <c r="W9" s="26">
        <f>COUNTIFS('MP F'!$D$5:$D$72,CLUBS!$B15,'MP F'!$Y$5:$Y$72,"&gt;0")+COUNTIFS('MP H'!$D$5:$D$72,CLUBS!$B15,'MP H'!$Y$5:$Y$72,"&gt;0")+COUNTIFS('PO F'!$D$5:$D$72,CLUBS!$B15,'PO F'!$Y$5:$Y$72,"&gt;0")+COUNTIFS('PO H'!$D$5:$D$72,CLUBS!$B15,'PO H'!$Y$5:$Y$72,"&gt;0")+COUNTIFS('PU F'!$D$5:$D$72,CLUBS!$B15,'PU F'!$Y$5:$Y$72,"&gt;0")+COUNTIFS('PU H'!$D$5:$D$72,CLUBS!$B15,'PU H'!$Y$5:$Y$72,"&gt;0")+COUNTIFS('BE F'!$D$5:$D$72,CLUBS!$B15,'BE F'!$Y$5:$Y$72,"&gt;0")+COUNTIFS('BE H'!$D$5:$D$72,CLUBS!$B15,'BE H'!$Y$5:$Y$72,"&gt;0")+COUNTIFS('MI F'!$D$5:$D$72,CLUBS!$B15,'MI F'!$Y$5:$Y$72,"&gt;0")+COUNTIFS('MI H'!$D$5:$D$72,CLUBS!$B15,'MI H'!$Y$5:$Y$72,"&gt;0")+COUNTIFS('CA F'!$D$5:$D$72,CLUBS!$B15,'CA F'!$Y$5:$Y$72,"&gt;0")+COUNTIFS('CA H'!$D$5:$D$72,CLUBS!$B15,'CA H'!$Y$5:$Y$72,"&gt;0")+COUNTIFS('JU F'!$D$5:$D$72,CLUBS!$B15,'JU F'!$Y$5:$Y$72,"&gt;0")+COUNTIFS('JU H'!$D$5:$D$72,CLUBS!$B15,'JU H'!$Y$5:$Y$72,"&gt;0")</f>
        <v>0</v>
      </c>
      <c r="X9" s="26">
        <f>SUMIF('MP F'!$D$5:$D$72,CLUBS!$B15,'MP F'!$Z$5:$Z$72)+SUMIF('MP H'!$D$5:$D$72,CLUBS!$B15,'MP H'!$Z$5:$Z$72)+SUMIF('PO F'!$D$5:$D$72,CLUBS!$B15,'PO F'!$Z$5:$Z$72)+SUMIF('PO H'!$D$5:$D$72,CLUBS!$B15,'PO H'!$Z$5:$Z$72)+SUMIF('PU F'!$D$5:$D$72,CLUBS!$B15,'PU F'!$Z$5:$Z$72)+SUMIF('PU H'!$D$5:$D$72,CLUBS!$B15,'PU H'!$Z$5:$Z$72)+SUMIF('BE F'!$D$5:$D$72,CLUBS!$B15,'BE F'!$Z$5:$Z$72)+SUMIF('BE H'!$D$5:$D$72,CLUBS!$B15,'BE H'!$Z$5:$Z$72)+SUMIF('MI F'!$D$5:$D$72,CLUBS!$B15,'MI F'!$Z$5:$Z$72)+SUMIF('MI H'!$D$5:$D$72,CLUBS!$B15,'MI H'!$Z$5:$Z$72)+SUMIF('CA F'!$D$5:$D$72,CLUBS!$B15,'CA F'!$Z$5:$Z$72)+SUMIF('CA H'!$D$5:$D$72,CLUBS!$B15,'CA H'!$Z$5:$Z$72)+SUMIF('JU F'!$D$5:$D$72,CLUBS!$B15,'JU F'!$Z$5:$Z$72)+SUMIF('JU H'!$D$5:$D$72,CLUBS!$B15,'JU H'!$Z$5:$Z$72)</f>
        <v>0</v>
      </c>
      <c r="Y9" s="26">
        <f>COUNTIFS('MP F'!$D$5:$D$72,CLUBS!$B15,'MP F'!$AA$5:$AA$72,"&gt;0")+COUNTIFS('MP H'!$D$5:$D$72,CLUBS!$B15,'MP H'!$AA$5:$AA$72,"&gt;0")+COUNTIFS('PO F'!$D$5:$D$72,CLUBS!$B15,'PO F'!$AA$5:$AA$72,"&gt;0")+COUNTIFS('PO H'!$D$5:$D$72,CLUBS!$B15,'PO H'!$AA$5:$AA$72,"&gt;0")+COUNTIFS('PU F'!$D$5:$D$72,CLUBS!$B15,'PU F'!$AA$5:$AA$72,"&gt;0")+COUNTIFS('PU H'!$D$5:$D$72,CLUBS!$B15,'PU H'!$AA$5:$AA$72,"&gt;0")+COUNTIFS('BE F'!$D$5:$D$72,CLUBS!$B15,'BE F'!$AA$5:$AA$72,"&gt;0")+COUNTIFS('BE H'!$D$5:$D$72,CLUBS!$B15,'BE H'!$AA$5:$AA$72,"&gt;0")+COUNTIFS('MI F'!$D$5:$D$72,CLUBS!$B15,'MI F'!$AA$5:$AA$72,"&gt;0")+COUNTIFS('MI H'!$D$5:$D$72,CLUBS!$B15,'MI H'!$AA$5:$AA$72,"&gt;0")+COUNTIFS('CA F'!$D$5:$D$72,CLUBS!$B15,'CA F'!$AA$5:$AA$72,"&gt;0")+COUNTIFS('CA H'!$D$5:$D$72,CLUBS!$B15,'CA H'!$AA$5:$AA$72,"&gt;0")+COUNTIFS('JU F'!$D$5:$D$72,CLUBS!$B15,'JU F'!$AA$5:$AA$72,"&gt;0")+COUNTIFS('JU H'!$D$5:$D$72,CLUBS!$B15,'JU H'!$AA$5:$AA$72,"&gt;0")</f>
        <v>0</v>
      </c>
      <c r="Z9" s="26">
        <f>SUMIF('MP F'!$D$5:$D$72,CLUBS!$B15,'MP F'!$AB$5:$AB$72)+SUMIF('MP H'!$D$5:$D$72,CLUBS!$B15,'MP H'!$AB$5:$AB$72)+SUMIF('PO F'!$D$5:$D$72,CLUBS!$B15,'PO F'!$AB$5:$AB$72)+SUMIF('PO H'!$D$5:$D$72,CLUBS!$B15,'PO H'!$AB$5:$AB$72)+SUMIF('PU F'!$D$5:$D$72,CLUBS!$B15,'PU F'!$AB$5:$AB$72)+SUMIF('PU H'!$D$5:$D$72,CLUBS!$B15,'PU H'!$AB$5:$AB$72)+SUMIF('BE F'!$D$5:$D$72,CLUBS!$B15,'BE F'!$AB$5:$AB$72)+SUMIF('BE H'!$D$5:$D$72,CLUBS!$B15,'BE H'!$AB$5:$AB$72)+SUMIF('MI F'!$D$5:$D$72,CLUBS!$B15,'MI F'!$AB$5:$AB$72)+SUMIF('MI H'!$D$5:$D$72,CLUBS!$B15,'MI H'!$AB$5:$AB$72)+SUMIF('CA F'!$D$5:$D$72,CLUBS!$B15,'CA F'!$AB$5:$AB$72)+SUMIF('CA H'!$D$5:$D$72,CLUBS!$B15,'CA H'!$AB$5:$AB$72)+SUMIF('JU F'!$D$5:$D$72,CLUBS!$B15,'JU F'!$AB$5:$AB$72)+SUMIF('JU H'!$D$5:$D$72,CLUBS!$B15,'JU H'!$AB$5:$AB$72)</f>
        <v>0</v>
      </c>
      <c r="AA9" s="26">
        <f>COUNTIFS('MP F'!$D$5:$D$72,CLUBS!$B15,'MP F'!$AC$5:$AC$72,"&gt;0")+COUNTIFS('MP H'!$D$5:$D$72,CLUBS!$B15,'MP H'!$AC$5:$AC$72,"&gt;0")+COUNTIFS('PO F'!$D$5:$D$72,CLUBS!$B15,'PO F'!$AC$5:$AC$72,"&gt;0")+COUNTIFS('PO H'!$D$5:$D$72,CLUBS!$B15,'PO H'!$AC$5:$AC$72,"&gt;0")+COUNTIFS('PU F'!$D$5:$D$72,CLUBS!$B15,'PU F'!$AC$5:$AC$72,"&gt;0")+COUNTIFS('PU H'!$D$5:$D$72,CLUBS!$B15,'PU H'!$AC$5:$AC$72,"&gt;0")+COUNTIFS('BE F'!$D$5:$D$72,CLUBS!$B15,'BE F'!$AC$5:$AC$72,"&gt;0")+COUNTIFS('BE H'!$D$5:$D$72,CLUBS!$B15,'BE H'!$AC$5:$AC$72,"&gt;0")+COUNTIFS('MI F'!$D$5:$D$72,CLUBS!$B15,'MI F'!$AC$5:$AC$72,"&gt;0")+COUNTIFS('MI H'!$D$5:$D$72,CLUBS!$B15,'MI H'!$AC$5:$AC$72,"&gt;0")+COUNTIFS('CA F'!$D$5:$D$72,CLUBS!$B15,'CA F'!$AC$5:$AC$72,"&gt;0")+COUNTIFS('CA H'!$D$5:$D$72,CLUBS!$B15,'CA H'!$AC$5:$AC$72,"&gt;0")+COUNTIFS('JU F'!$D$5:$D$72,CLUBS!$B15,'JU F'!$AC$5:$AC$72,"&gt;0")+COUNTIFS('JU H'!$D$5:$D$72,CLUBS!$B15,'JU H'!$AC$5:$AC$72,"&gt;0")</f>
        <v>0</v>
      </c>
      <c r="AB9" s="26">
        <f>SUMIF('MP F'!$D$5:$D$72,CLUBS!$B15,'MP F'!$AD$5:$AD$72)+SUMIF('MP H'!$D$5:$D$72,CLUBS!$B15,'MP H'!$AD$5:$AD$72)+SUMIF('PO F'!$D$5:$D$72,CLUBS!$B15,'PO F'!$AD$5:$AD$72)+SUMIF('PO H'!$D$5:$D$72,CLUBS!$B15,'PO H'!$AD$5:$AD$72)+SUMIF('PU F'!$D$5:$D$72,CLUBS!$B15,'PU F'!$AD$5:$AD$72)+SUMIF('PU H'!$D$5:$D$72,CLUBS!$B15,'PU H'!$AD$5:$AD$72)+SUMIF('BE F'!$D$5:$D$72,CLUBS!$B15,'BE F'!$AD$5:$AD$72)+SUMIF('BE H'!$D$5:$D$72,CLUBS!$B15,'BE H'!$AD$5:$AD$72)+SUMIF('MI F'!$D$5:$D$72,CLUBS!$B15,'MI F'!$AD$5:$AD$72)+SUMIF('MI H'!$D$5:$D$72,CLUBS!$B15,'MI H'!$AD$5:$AD$72)+SUMIF('CA F'!$D$5:$D$72,CLUBS!$B15,'CA F'!$AD$5:$AD$72)+SUMIF('CA H'!$D$5:$D$72,CLUBS!$B15,'CA H'!$AD$5:$AD$72)+SUMIF('JU F'!$D$5:$D$72,CLUBS!$B15,'JU F'!$AD$5:$AD$72)+SUMIF('JU H'!$D$5:$D$72,CLUBS!$B15,'JU H'!$AD$5:$AD$72)</f>
        <v>0</v>
      </c>
      <c r="AC9" s="26">
        <f>COUNTIFS('MP F'!$D$5:$D$72,CLUBS!$B15,'MP F'!$AE$5:$AE$72,"&gt;0")+COUNTIFS('MP H'!$D$5:$D$72,CLUBS!$B15,'MP H'!$AE$5:$AE$72,"&gt;0")+COUNTIFS('PO F'!$D$5:$D$72,CLUBS!$B15,'PO F'!$AE$5:$AE$72,"&gt;0")+COUNTIFS('PO H'!$D$5:$D$72,CLUBS!$B15,'PO H'!$AE$5:$AE$72,"&gt;0")+COUNTIFS('PU F'!$D$5:$D$72,CLUBS!$B15,'PU F'!$AE$5:$AE$72,"&gt;0")+COUNTIFS('PU H'!$D$5:$D$72,CLUBS!$B15,'PU H'!$AE$5:$AE$72,"&gt;0")+COUNTIFS('BE F'!$D$5:$D$72,CLUBS!$B15,'BE F'!$AE$5:$AE$72,"&gt;0")+COUNTIFS('BE H'!$D$5:$D$72,CLUBS!$B15,'BE H'!$AE$5:$AE$72,"&gt;0")+COUNTIFS('MI F'!$D$5:$D$72,CLUBS!$B15,'MI F'!$AE$5:$AE$72,"&gt;0")+COUNTIFS('MI H'!$D$5:$D$72,CLUBS!$B15,'MI H'!$AE$5:$AE$72,"&gt;0")+COUNTIFS('CA F'!$D$5:$D$72,CLUBS!$B15,'CA F'!$AE$5:$AE$72,"&gt;0")+COUNTIFS('CA H'!$D$5:$D$72,CLUBS!$B15,'CA H'!$AE$5:$AE$72,"&gt;0")+COUNTIFS('JU F'!$D$5:$D$72,CLUBS!$B15,'JU F'!$AE$5:$AE$72,"&gt;0")+COUNTIFS('JU H'!$D$5:$D$72,CLUBS!$B15,'JU H'!$AE$5:$AE$72,"&gt;0")</f>
        <v>0</v>
      </c>
      <c r="AD9" s="26">
        <f>SUMIF('MP F'!$D$5:$D$72,CLUBS!$B15,'MP F'!$AF$5:$AF$72)+SUMIF('MP H'!$D$5:$D$72,CLUBS!$B15,'MP H'!$AF$5:$AF$72)+SUMIF('PO F'!$D$5:$D$72,CLUBS!$B15,'PO F'!$AF$5:$AF$72)+SUMIF('PO H'!$D$5:$D$72,CLUBS!$B15,'PO H'!$AF$5:$AF$72)+SUMIF('PU F'!$D$5:$D$72,CLUBS!$B15,'PU F'!$AF$5:$AF$72)+SUMIF('PU H'!$D$5:$D$72,CLUBS!$B15,'PU H'!$AF$5:$AF$72)+SUMIF('BE F'!$D$5:$D$72,CLUBS!$B15,'BE F'!$AF$5:$AF$72)+SUMIF('BE H'!$D$5:$D$72,CLUBS!$B15,'BE H'!$AF$5:$AF$72)+SUMIF('MI F'!$D$5:$D$72,CLUBS!$B15,'MI F'!$AF$5:$AF$72)+SUMIF('MI H'!$D$5:$D$72,CLUBS!$B15,'MI H'!$AF$5:$AF$72)+SUMIF('CA F'!$D$5:$D$72,CLUBS!$B15,'CA F'!$AF$5:$AF$72)+SUMIF('CA H'!$D$5:$D$72,CLUBS!$B15,'CA H'!$AF$5:$AF$72)+SUMIF('JU F'!$D$5:$D$72,CLUBS!$B15,'JU F'!$AF$5:$AF$72)+SUMIF('JU H'!$D$5:$D$72,CLUBS!$B15,'JU H'!$AF$5:$AF$72)</f>
        <v>0</v>
      </c>
      <c r="AE9" s="26">
        <f>COUNTIFS('MP F'!$D$5:$D$72,CLUBS!$B15,'MP F'!$AG$5:$AG$72,"&gt;0")+COUNTIFS('MP H'!$D$5:$D$72,CLUBS!$B15,'MP H'!$AG$5:$AG$72,"&gt;0")+COUNTIFS('PO F'!$D$5:$D$72,CLUBS!$B15,'PO F'!$AG$5:$AG$72,"&gt;0")+COUNTIFS('PO H'!$D$5:$D$72,CLUBS!$B15,'PO H'!$AG$5:$AG$72,"&gt;0")+COUNTIFS('PU F'!$D$5:$D$72,CLUBS!$B15,'PU F'!$AG$5:$AG$72,"&gt;0")+COUNTIFS('PU H'!$D$5:$D$72,CLUBS!$B15,'PU H'!$AG$5:$AG$72,"&gt;0")+COUNTIFS('BE F'!$D$5:$D$72,CLUBS!$B15,'BE F'!$AG$5:$AG$72,"&gt;0")+COUNTIFS('BE H'!$D$5:$D$72,CLUBS!$B15,'BE H'!$AG$5:$AG$72,"&gt;0")+COUNTIFS('MI F'!$D$5:$D$72,CLUBS!$B15,'MI F'!$AG$5:$AG$72,"&gt;0")+COUNTIFS('MI H'!$D$5:$D$72,CLUBS!$B15,'MI H'!$AG$5:$AG$72,"&gt;0")+COUNTIFS('CA F'!$D$5:$D$72,CLUBS!$B15,'CA F'!$AG$5:$AG$72,"&gt;0")+COUNTIFS('CA H'!$D$5:$D$72,CLUBS!$B15,'CA H'!$AG$5:$AG$72,"&gt;0")+COUNTIFS('JU F'!$D$5:$D$72,CLUBS!$B15,'JU F'!$AG$5:$AG$72,"&gt;0")+COUNTIFS('JU H'!$D$5:$D$72,CLUBS!$B15,'JU H'!$AG$5:$AG$72,"&gt;0")</f>
        <v>0</v>
      </c>
      <c r="AF9" s="26">
        <f>SUMIF('MP F'!$D$5:$D$72,CLUBS!$B15,'MP F'!$AH$5:$AH$72)+SUMIF('MP H'!$D$5:$D$72,CLUBS!$B15,'MP H'!$AH$5:$AH$72)+SUMIF('PO F'!$D$5:$D$72,CLUBS!$B15,'PO F'!$AH$5:$AH$72)+SUMIF('PO H'!$D$5:$D$72,CLUBS!$B15,'PO H'!$AH$5:$AH$72)+SUMIF('PU F'!$D$5:$D$72,CLUBS!$B15,'PU F'!$AH$5:$AH$72)+SUMIF('PU H'!$D$5:$D$72,CLUBS!$B15,'PU H'!$AH$5:$AH$72)+SUMIF('BE F'!$D$5:$D$72,CLUBS!$B15,'BE F'!$AH$5:$AH$72)+SUMIF('BE H'!$D$5:$D$72,CLUBS!$B15,'BE H'!$AH$5:$AH$72)+SUMIF('MI F'!$D$5:$D$72,CLUBS!$B15,'MI F'!$AH$5:$AH$72)+SUMIF('MI H'!$D$5:$D$72,CLUBS!$B15,'MI H'!$AH$5:$AH$72)+SUMIF('CA F'!$D$5:$D$72,CLUBS!$B15,'CA F'!$AH$5:$AH$72)+SUMIF('CA H'!$D$5:$D$72,CLUBS!$B15,'CA H'!$AH$5:$AH$72)+SUMIF('JU F'!$D$5:$D$72,CLUBS!$B15,'JU F'!$AH$5:$AH$72)+SUMIF('JU H'!$D$5:$D$72,CLUBS!$B15,'JU H'!$AH$5:$AH$72)</f>
        <v>0</v>
      </c>
      <c r="AG9" s="16">
        <f t="shared" si="1"/>
        <v>0</v>
      </c>
      <c r="AH9" s="28">
        <f t="shared" si="2"/>
        <v>0</v>
      </c>
      <c r="AI9" s="29">
        <f t="shared" si="3"/>
        <v>0</v>
      </c>
      <c r="AJ9" s="14">
        <f>COUNTIF('Licenciés Jeunes 2023'!F:F,CLUBS!B15)</f>
        <v>0</v>
      </c>
      <c r="AK9" s="27">
        <f t="shared" si="4"/>
        <v>0</v>
      </c>
    </row>
    <row r="10" spans="1:37" ht="13.5">
      <c r="A10" s="34">
        <f t="shared" si="0"/>
        <v>15</v>
      </c>
      <c r="B10" s="64" t="s">
        <v>21</v>
      </c>
      <c r="C10" s="14">
        <f>COUNTIFS('MP F'!$D$5:$D$72,CLUBS!$B7,'MP F'!$E$5:$E$72,"&gt;0")+COUNTIFS('MP H'!$D$5:$D$72,CLUBS!$B7,'MP H'!$E$5:$E$72,"&gt;0")+COUNTIFS('PO F'!$D$5:$D$72,CLUBS!$B7,'PO F'!$E$5:$E$72,"&gt;0")+COUNTIFS('PO H'!$D$5:$D$72,CLUBS!$B7,'PO H'!$E$5:$E$72,"&gt;0")+COUNTIFS('PU F'!$D$5:$D$72,CLUBS!$B7,'PU F'!$E$5:$E$72,"&gt;0")+COUNTIFS('PU H'!$D$5:$D$72,CLUBS!$B7,'PU H'!$E$5:$E$72,"&gt;0")+COUNTIFS('BE F'!$D$5:$D$72,CLUBS!$B7,'BE F'!$E$5:$E$72,"&gt;0")+COUNTIFS('BE H'!$D$5:$D$72,CLUBS!$B7,'BE H'!$E$5:$E$72,"&gt;0")+COUNTIFS('MI F'!$D$5:$D$72,CLUBS!$B7,'MI F'!$E$5:$E$72,"&gt;0")+COUNTIFS('MI H'!$D$5:$D$72,CLUBS!$B7,'MI H'!$E$5:$E$72,"&gt;0")+COUNTIFS('CA F'!$D$5:$D$72,CLUBS!$B7,'CA F'!$E$5:$E$72,"&gt;0")+COUNTIFS('CA H'!$D$5:$D$72,CLUBS!$B7,'CA H'!$E$5:$E$72,"&gt;0")+COUNTIFS('JU F'!$D$5:$D$72,CLUBS!$B7,'JU F'!$E$5:$E$72,"&gt;0")+COUNTIFS('JU H'!$D$5:$D$72,CLUBS!$B7,'JU H'!$E$5:$E$72,"&gt;0")</f>
        <v>0</v>
      </c>
      <c r="D10" s="27">
        <f>SUMIF('MP F'!$D$5:$D$72,CLUBS!$B7,'MP F'!$F$5:$F$72)+SUMIF('MP H'!$D$5:$D$72,CLUBS!$B7,'MP H'!$F$5:$F$72)+SUMIF('PO F'!$D$5:$D$72,CLUBS!$B7,'PO F'!$F$5:$F$72)+SUMIF('PO H'!$D$5:$D$72,CLUBS!$B7,'PO H'!$F$5:$F$72)+SUMIF('PU F'!$D$5:$D$72,CLUBS!$B7,'PU F'!$F$5:$F$72)+SUMIF('PU H'!$D$5:$D$72,CLUBS!$B7,'PU H'!$F$5:$F$72)+SUMIF('BE F'!$D$5:$D$72,CLUBS!$B7,'BE F'!$F$5:$F$72)+SUMIF('BE H'!$D$5:$D$72,CLUBS!$B7,'BE H'!$F$5:$F$72)+SUMIF('MI F'!$D$5:$D$72,CLUBS!$B7,'MI F'!$F$5:$F$72)+SUMIF('MI H'!$D$5:$D$72,CLUBS!$B7,'MI H'!$F$5:$F$72)+SUMIF('CA F'!$D$5:$D$72,CLUBS!$B7,'CA F'!$F$5:$F$72)+SUMIF('CA H'!$D$5:$D$72,CLUBS!$B7,'CA H'!$F$5:$F$72)+SUMIF('JU F'!$D$5:$D$72,CLUBS!$B7,'JU F'!$F$5:$F$72)+SUMIF('JU H'!$D$5:$D$72,CLUBS!$B7,'JU H'!$F$5:$F$72)</f>
        <v>0</v>
      </c>
      <c r="E10" s="38">
        <f>COUNTIFS('MP F'!$D$5:$D$72,CLUBS!$B7,'MP F'!$G$5:$G$72,"&gt;0")+COUNTIFS('MP H'!$D$5:$D$72,CLUBS!$B7,'MP H'!$G$5:$G$72,"&gt;0")+COUNTIFS('PO F'!$D$5:$D$72,CLUBS!$B7,'PO F'!$G$5:$G$72,"&gt;0")+COUNTIFS('PO H'!$D$5:$D$72,CLUBS!$B7,'PO H'!$G$5:$G$72,"&gt;0")+COUNTIFS('PU F'!$D$5:$D$72,CLUBS!$B7,'PU F'!$G$5:$G$72,"&gt;0")+COUNTIFS('PU H'!$D$5:$D$72,CLUBS!$B7,'PU H'!$G$5:$G$72,"&gt;0")+COUNTIFS('BE F'!$D$5:$D$72,CLUBS!$B7,'BE F'!$G$5:$G$72,"&gt;0")+COUNTIFS('BE H'!$D$5:$D$72,CLUBS!$B7,'BE H'!$G$5:$G$72,"&gt;0")+COUNTIFS('MI F'!$D$5:$D$72,CLUBS!$B7,'MI F'!$G$5:$G$72,"&gt;0")+COUNTIFS('MI H'!$D$5:$D$72,CLUBS!$B7,'MI H'!$G$5:$G$72,"&gt;0")+COUNTIFS('CA F'!$D$5:$D$72,CLUBS!$B7,'CA F'!$G$5:$G$72,"&gt;0")+COUNTIFS('CA H'!$D$5:$D$72,CLUBS!$B7,'CA H'!$G$5:$G$72,"&gt;0")+COUNTIFS('JU F'!$D$5:$D$72,CLUBS!$B7,'JU F'!$G$5:$G$72,"&gt;0")+COUNTIFS('JU H'!$D$5:$D$72,CLUBS!$B7,'JU H'!$G$5:$G$72,"&gt;0")</f>
        <v>0</v>
      </c>
      <c r="F10" s="57">
        <f>SUMIF('MP F'!$D$5:$D$72,CLUBS!$B7,'MP F'!$H$5:$H$72)+SUMIF('MP H'!$D$5:$D$72,CLUBS!$B7,'MP H'!$H$5:$H$72)+SUMIF('PO F'!$D$5:$D$72,CLUBS!$B7,'PO F'!$H$5:$H$72)+SUMIF('PO H'!$D$5:$D$72,CLUBS!$B7,'PO H'!$H$5:$H$72)+SUMIF('PU F'!$D$5:$D$72,CLUBS!$B7,'PU F'!$H$5:$H$72)+SUMIF('PU H'!$D$5:$D$72,CLUBS!$B7,'PU H'!$H$5:$H$72)+SUMIF('BE F'!$D$5:$D$72,CLUBS!$B7,'BE F'!$H$5:$H$72)+SUMIF('BE H'!$D$5:$D$72,CLUBS!$B7,'BE H'!$H$5:$H$72)+SUMIF('MI F'!$D$5:$D$72,CLUBS!$B7,'MI F'!$H$5:$H$72)+SUMIF('MI H'!$D$5:$D$72,CLUBS!$B7,'MI H'!$H$5:$H$72)+SUMIF('CA F'!$D$5:$D$72,CLUBS!$B7,'CA F'!$H$5:$H$72)+SUMIF('CA H'!$D$5:$D$72,CLUBS!$B7,'CA H'!$H$5:$H$72)+SUMIF('JU F'!$D$5:$D$72,CLUBS!$B7,'JU F'!$H$5:$H$72)+SUMIF('JU H'!$D$5:$D$72,CLUBS!$B7,'JU H'!$H$5:$H$72)</f>
        <v>0</v>
      </c>
      <c r="G10" s="14">
        <f>COUNTIFS('MP F'!$D$5:$D$72,CLUBS!$B7,'MP F'!$I$5:$I$72,"&gt;0")+COUNTIFS('MP H'!$D$5:$D$72,CLUBS!$B7,'MP H'!$I$5:$I$72,"&gt;0")+COUNTIFS('PO F'!$D$5:$D$72,CLUBS!$B7,'PO F'!$I$5:$I$72,"&gt;0")+COUNTIFS('PO H'!$D$5:$D$72,CLUBS!$B7,'PO H'!$I$5:$I$72,"&gt;0")+COUNTIFS('PU F'!$D$5:$D$72,CLUBS!$B7,'PU F'!$I$5:$I$72,"&gt;0")+COUNTIFS('PU H'!$D$5:$D$72,CLUBS!$B7,'PU H'!$I$5:$I$72,"&gt;0")+COUNTIFS('BE F'!$D$5:$D$72,CLUBS!$B7,'BE F'!$I$5:$I$72,"&gt;0")+COUNTIFS('BE H'!$D$5:$D$72,CLUBS!$B7,'BE H'!$I$5:$I$72,"&gt;0")+COUNTIFS('MI F'!$D$5:$D$72,CLUBS!$B7,'MI F'!$I$5:$I$72,"&gt;0")+COUNTIFS('MI H'!$D$5:$D$72,CLUBS!$B7,'MI H'!$I$5:$I$72,"&gt;0")+COUNTIFS('CA F'!$D$5:$D$72,CLUBS!$B7,'CA F'!$I$5:$I$72,"&gt;0")+COUNTIFS('CA H'!$D$5:$D$72,CLUBS!$B7,'CA H'!$I$5:$I$72,"&gt;0")+COUNTIFS('JU F'!$D$5:$D$72,CLUBS!$B7,'JU F'!$I$5:$I$72,"&gt;0")+COUNTIFS('JU H'!$D$5:$D$72,CLUBS!$B7,'JU H'!$I$5:$I$72,"&gt;0")</f>
        <v>0</v>
      </c>
      <c r="H10" s="26">
        <f>SUMIF('MP F'!$D$5:$D$72,CLUBS!$B7,'MP F'!$J$5:$J$72)+SUMIF('MP H'!$D$5:$D$72,CLUBS!$B7,'MP H'!$J$5:$J$72)+SUMIF('PO F'!$D$5:$D$72,CLUBS!$B7,'PO F'!$J$5:$J$72)+SUMIF('PO H'!$D$5:$D$72,CLUBS!$B7,'PO H'!$J$5:$J$72)+SUMIF('PU F'!$D$5:$D$72,CLUBS!$B7,'PU F'!$J$5:$J$72)+SUMIF('PU H'!$D$5:$D$72,CLUBS!$B7,'PU H'!$J$5:$J$72)+SUMIF('BE F'!$D$5:$D$72,CLUBS!$B7,'BE F'!$J$5:$J$72)+SUMIF('BE H'!$D$5:$D$72,CLUBS!$B7,'BE H'!$J$5:$J$72)+SUMIF('MI F'!$D$5:$D$72,CLUBS!$B7,'MI F'!$J$5:$J$72)+SUMIF('MI H'!$D$5:$D$72,CLUBS!$B7,'MI H'!$J$5:$J$72)+SUMIF('CA F'!$D$5:$D$72,CLUBS!$B7,'CA F'!$J$5:$J$72)+SUMIF('CA H'!$D$5:$D$72,CLUBS!$B7,'CA H'!$J$5:$J$72)+SUMIF('JU F'!$D$5:$D$72,CLUBS!$B7,'JU F'!$J$5:$J$72)+SUMIF('JU H'!$D$5:$D$72,CLUBS!$B7,'JU H'!$J$5:$J$72)</f>
        <v>0</v>
      </c>
      <c r="I10" s="38">
        <f>COUNTIFS('MP F'!$D$5:$D$72,CLUBS!$B7,'MP F'!$K$5:$K$72,"&gt;0")+COUNTIFS('MP H'!$D$5:$D$72,CLUBS!$B7,'MP H'!$K$5:$K$72,"&gt;0")+COUNTIFS('PO F'!$D$5:$D$72,CLUBS!$B7,'PO F'!$K$5:$K$72,"&gt;0")+COUNTIFS('PO H'!$D$5:$D$72,CLUBS!$B7,'PO H'!$K$5:$K$72,"&gt;0")+COUNTIFS('PU F'!$D$5:$D$72,CLUBS!$B7,'PU F'!$K$5:$K$72,"&gt;0")+COUNTIFS('PU H'!$D$5:$D$72,CLUBS!$B7,'PU H'!$K$5:$K$72,"&gt;0")+COUNTIFS('BE F'!$D$5:$D$72,CLUBS!$B7,'BE F'!$K$5:$K$72,"&gt;0")+COUNTIFS('BE H'!$D$5:$D$72,CLUBS!$B7,'BE H'!$K$5:$K$72,"&gt;0")+COUNTIFS('MI F'!$D$5:$D$72,CLUBS!$B7,'MI F'!$K$5:$K$72,"&gt;0")+COUNTIFS('MI H'!$D$5:$D$72,CLUBS!$B7,'MI H'!$K$5:$K$72,"&gt;0")+COUNTIFS('CA F'!$D$5:$D$72,CLUBS!$B7,'CA F'!$K$5:$K$72,"&gt;0")+COUNTIFS('CA H'!$D$5:$D$72,CLUBS!$B7,'CA H'!$K$5:$K$72,"&gt;0")+COUNTIFS('JU F'!$D$5:$D$72,CLUBS!$B7,'JU F'!$K$5:$K$72,"&gt;0")+COUNTIFS('JU H'!$D$5:$D$72,CLUBS!$B7,'JU H'!$K$5:$K$72,"&gt;0")</f>
        <v>0</v>
      </c>
      <c r="J10" s="38">
        <f>SUMIF('MP F'!$D$5:$D$72,CLUBS!$B7,'MP F'!$L$5:$L$72)+SUMIF('MP H'!$D$5:$D$72,CLUBS!$B7,'MP H'!$L$5:$L$72)+SUMIF('PO F'!$D$5:$D$72,CLUBS!$B7,'PO F'!$L$5:$L$72)+SUMIF('PO H'!$D$5:$D$72,CLUBS!$B7,'PO H'!$L$5:$L$72)+SUMIF('PU F'!$D$5:$D$72,CLUBS!$B7,'PU F'!$L$5:$L$72)+SUMIF('PU H'!$D$5:$D$72,CLUBS!$B7,'PU H'!$L$5:$L$72)+SUMIF('BE F'!$D$5:$D$72,CLUBS!$B7,'BE F'!$L$5:$L$72)+SUMIF('BE H'!$D$5:$D$72,CLUBS!$B7,'BE H'!$L$5:$L$72)+SUMIF('MI F'!$D$5:$D$72,CLUBS!$B7,'MI F'!$L$5:$L$72)+SUMIF('MI H'!$D$5:$D$72,CLUBS!$B7,'MI H'!$L$5:$L$72)+SUMIF('CA F'!$D$5:$D$72,CLUBS!$B7,'CA F'!$L$5:$L$72)+SUMIF('CA H'!$D$5:$D$72,CLUBS!$B7,'CA H'!$L$5:$L$72)+SUMIF('JU F'!$D$5:$D$72,CLUBS!$B7,'JU F'!$L$5:$L$72)+SUMIF('JU H'!$D$5:$D$72,CLUBS!$B7,'JU H'!$L$5:$L$72)</f>
        <v>0</v>
      </c>
      <c r="K10" s="26">
        <f>COUNTIFS('MP F'!$D$5:$D$72,CLUBS!$B7,'MP F'!$M$5:$M$72,"&gt;0")+COUNTIFS('MP H'!$D$5:$D$72,CLUBS!$B7,'MP H'!$M$5:$M$72,"&gt;0")+COUNTIFS('PO F'!$D$5:$D$72,CLUBS!$B7,'PO F'!$M$5:$M$72,"&gt;0")+COUNTIFS('PO H'!$D$5:$D$72,CLUBS!$B7,'PO H'!$M$5:$M$72,"&gt;0")+COUNTIFS('PU F'!$D$5:$D$72,CLUBS!$B7,'PU F'!$M$5:$M$72,"&gt;0")+COUNTIFS('PU H'!$D$5:$D$72,CLUBS!$B7,'PU H'!$M$5:$M$72,"&gt;0")+COUNTIFS('BE F'!$D$5:$D$72,CLUBS!$B7,'BE F'!$M$5:$M$72,"&gt;0")+COUNTIFS('BE H'!$D$5:$D$72,CLUBS!$B7,'BE H'!$M$5:$M$72,"&gt;0")+COUNTIFS('MI F'!$D$5:$D$72,CLUBS!$B7,'MI F'!$M$5:$M$72,"&gt;0")+COUNTIFS('MI H'!$D$5:$D$72,CLUBS!$B7,'MI H'!$M$5:$M$72,"&gt;0")+COUNTIFS('CA F'!$D$5:$D$72,CLUBS!$B7,'CA F'!$M$5:$M$72,"&gt;0")+COUNTIFS('CA H'!$D$5:$D$72,CLUBS!$B7,'CA H'!$M$5:$M$72,"&gt;0")+COUNTIFS('JU F'!$D$5:$D$72,CLUBS!$B7,'JU F'!$M$5:$M$72,"&gt;0")+COUNTIFS('JU H'!$D$5:$D$72,CLUBS!$B7,'JU H'!$M$5:$M$72,"&gt;0")</f>
        <v>0</v>
      </c>
      <c r="L10" s="26">
        <f>SUMIF('MP F'!$D$5:$D$72,CLUBS!$B7,'MP F'!$N$5:$N$72)+SUMIF('MP H'!$D$5:$D$72,CLUBS!$B7,'MP H'!$N$5:$N$72)+SUMIF('PO F'!$D$5:$D$72,CLUBS!$B7,'PO F'!$N$5:$N$72)+SUMIF('PO H'!$D$5:$D$72,CLUBS!$B7,'PO H'!$N$5:$N$72)+SUMIF('PU F'!$D$5:$D$72,CLUBS!$B7,'PU F'!$N$5:$N$72)+SUMIF('PU H'!$D$5:$D$72,CLUBS!$B7,'PU H'!$N$5:$N$72)+SUMIF('BE F'!$D$5:$D$72,CLUBS!$B7,'BE F'!$N$5:$N$72)+SUMIF('BE H'!$D$5:$D$72,CLUBS!$B7,'BE H'!$N$5:$N$72)+SUMIF('MI F'!$D$5:$D$72,CLUBS!$B7,'MI F'!$N$5:$N$72)+SUMIF('MI H'!$D$5:$D$72,CLUBS!$B7,'MI H'!$N$5:$N$72)+SUMIF('CA F'!$D$5:$D$72,CLUBS!$B7,'CA F'!$N$5:$N$72)+SUMIF('CA H'!$D$5:$D$72,CLUBS!$B7,'CA H'!$N$5:$N$72)+SUMIF('JU F'!$D$5:$D$72,CLUBS!$B7,'JU F'!$N$5:$N$72)+SUMIF('JU H'!$D$5:$D$72,CLUBS!$B7,'JU H'!$N$5:$N$72)</f>
        <v>0</v>
      </c>
      <c r="M10" s="26">
        <f>COUNTIFS('MP F'!$D$5:$D$72,CLUBS!$B7,'MP F'!$O$5:$O$72,"&gt;0")+COUNTIFS('MP H'!$D$5:$D$72,CLUBS!$B7,'MP H'!$O$5:$O$72,"&gt;0")+COUNTIFS('PO F'!$D$5:$D$72,CLUBS!$B7,'PO F'!$O$5:$O$72,"&gt;0")+COUNTIFS('PO H'!$D$5:$D$72,CLUBS!$B7,'PO H'!$O$5:$O$72,"&gt;0")+COUNTIFS('PU F'!$D$5:$D$72,CLUBS!$B7,'PU F'!$O$5:$O$72,"&gt;0")+COUNTIFS('PU H'!$D$5:$D$72,CLUBS!$B7,'PU H'!$O$5:$O$72,"&gt;0")+COUNTIFS('BE F'!$D$5:$D$72,CLUBS!$B7,'BE F'!$O$5:$O$72,"&gt;0")+COUNTIFS('BE H'!$D$5:$D$72,CLUBS!$B7,'BE H'!$O$5:$O$72,"&gt;0")+COUNTIFS('MI F'!$D$5:$D$72,CLUBS!$B7,'MI F'!$O$5:$O$72,"&gt;0")+COUNTIFS('MI H'!$D$5:$D$72,CLUBS!$B7,'MI H'!$O$5:$O$72,"&gt;0")+COUNTIFS('CA F'!$D$5:$D$72,CLUBS!$B7,'CA F'!$O$5:$O$72,"&gt;0")+COUNTIFS('CA H'!$D$5:$D$72,CLUBS!$B7,'CA H'!$O$5:$O$72,"&gt;0")+COUNTIFS('JU F'!$D$5:$D$72,CLUBS!$B7,'JU F'!$O$5:$O$72,"&gt;0")+COUNTIFS('JU H'!$D$5:$D$72,CLUBS!$B7,'JU H'!$O$5:$O$72,"&gt;0")</f>
        <v>0</v>
      </c>
      <c r="N10" s="26">
        <f>SUMIF('MP F'!$D$5:$D$72,CLUBS!$B7,'MP F'!$P$5:$P$72)+SUMIF('MP H'!$D$5:$D$72,CLUBS!$B7,'MP H'!$P$5:$P$72)+SUMIF('PO F'!$D$5:$D$72,CLUBS!$B7,'PO F'!$P$5:$P$72)+SUMIF('PO H'!$D$5:$D$72,CLUBS!$B7,'PO H'!$P$5:$P$72)+SUMIF('PU F'!$D$5:$D$72,CLUBS!$B7,'PU F'!$P$5:$P$72)+SUMIF('PU H'!$D$5:$D$72,CLUBS!$B7,'PU H'!$P$5:$P$72)+SUMIF('BE F'!$D$5:$D$72,CLUBS!$B7,'BE F'!$P$5:$P$72)+SUMIF('BE H'!$D$5:$D$72,CLUBS!$B7,'BE H'!$P$5:$P$72)+SUMIF('MI F'!$D$5:$D$72,CLUBS!$B7,'MI F'!$P$5:$P$72)+SUMIF('MI H'!$D$5:$D$72,CLUBS!$B7,'MI H'!$P$5:$P$72)+SUMIF('CA F'!$D$5:$D$72,CLUBS!$B7,'CA F'!$P$5:$P$72)+SUMIF('CA H'!$D$5:$D$72,CLUBS!$B7,'CA H'!$P$5:$P$72)+SUMIF('JU F'!$D$5:$D$72,CLUBS!$B7,'JU F'!$P$5:$P$72)+SUMIF('JU H'!$D$5:$D$72,CLUBS!$B7,'JU H'!$P$5:$P$72)</f>
        <v>0</v>
      </c>
      <c r="O10" s="26">
        <f>COUNTIFS('MP F'!$D$5:$D$72,CLUBS!$B7,'MP F'!$Q$5:$Q$72,"&gt;0")+COUNTIFS('MP H'!$D$5:$D$72,CLUBS!$B7,'MP H'!$Q$5:$Q$72,"&gt;0")+COUNTIFS('PO F'!$D$5:$D$72,CLUBS!$B7,'PO F'!$Q$5:$Q$72,"&gt;0")+COUNTIFS('PO H'!$D$5:$D$72,CLUBS!$B7,'PO H'!$Q$5:$Q$72,"&gt;0")+COUNTIFS('PU F'!$D$5:$D$72,CLUBS!$B7,'PU F'!$Q$5:$Q$72,"&gt;0")+COUNTIFS('PU H'!$D$5:$D$72,CLUBS!$B7,'PU H'!$Q$5:$Q$72,"&gt;0")+COUNTIFS('BE F'!$D$5:$D$72,CLUBS!$B7,'BE F'!$Q$5:$Q$72,"&gt;0")+COUNTIFS('BE H'!$D$5:$D$72,CLUBS!$B7,'BE H'!$Q$5:$Q$72,"&gt;0")+COUNTIFS('MI F'!$D$5:$D$72,CLUBS!$B7,'MI F'!$Q$5:$Q$72,"&gt;0")+COUNTIFS('MI H'!$D$5:$D$72,CLUBS!$B7,'MI H'!$Q$5:$Q$72,"&gt;0")+COUNTIFS('CA F'!$D$5:$D$72,CLUBS!$B7,'CA F'!$Q$5:$Q$72,"&gt;0")+COUNTIFS('CA H'!$D$5:$D$72,CLUBS!$B7,'CA H'!$Q$5:$Q$72,"&gt;0")+COUNTIFS('JU F'!$D$5:$D$72,CLUBS!$B7,'JU F'!$Q$5:$Q$72,"&gt;0")+COUNTIFS('JU H'!$D$5:$D$72,CLUBS!$B7,'JU H'!$Q$5:$Q$72,"&gt;0")</f>
        <v>0</v>
      </c>
      <c r="P10" s="26">
        <f>SUMIF('MP F'!$D$5:$D$72,CLUBS!$B7,'MP F'!$R$5:$R$72)+SUMIF('MP H'!$D$5:$D$72,CLUBS!$B7,'MP H'!$R$5:$R$72)+SUMIF('PO F'!$D$5:$D$72,CLUBS!$B7,'PO F'!$R$5:$R$72)+SUMIF('PO H'!$D$5:$D$72,CLUBS!$B7,'PO H'!$R$5:$R$72)+SUMIF('PU F'!$D$5:$D$72,CLUBS!$B7,'PU F'!$R$5:$R$72)+SUMIF('PU H'!$D$5:$D$72,CLUBS!$B7,'PU H'!$R$5:$R$72)+SUMIF('BE F'!$D$5:$D$72,CLUBS!$B7,'BE F'!$R$5:$R$72)+SUMIF('BE H'!$D$5:$D$72,CLUBS!$B7,'BE H'!$R$5:$R$72)+SUMIF('MI F'!$D$5:$D$72,CLUBS!$B7,'MI F'!$R$5:$R$72)+SUMIF('MI H'!$D$5:$D$72,CLUBS!$B7,'MI H'!$R$5:$R$72)+SUMIF('CA F'!$D$5:$D$72,CLUBS!$B7,'CA F'!$R$5:$R$72)+SUMIF('CA H'!$D$5:$D$72,CLUBS!$B7,'CA H'!$R$5:$R$72)+SUMIF('JU F'!$D$5:$D$72,CLUBS!$B7,'JU F'!$R$5:$R$72)+SUMIF('JU H'!$D$5:$D$72,CLUBS!$B7,'JU H'!$R$5:$R$72)</f>
        <v>0</v>
      </c>
      <c r="Q10" s="26">
        <f>COUNTIFS('MP F'!$D$5:$D$72,CLUBS!$B7,'MP F'!$S$5:$S$72,"&gt;0")+COUNTIFS('MP H'!$D$5:$D$72,CLUBS!$B7,'MP H'!$S$5:$S$72,"&gt;0")+COUNTIFS('PO F'!$D$5:$D$72,CLUBS!$B7,'PO F'!$S$5:$S$72,"&gt;0")+COUNTIFS('PO H'!$D$5:$D$72,CLUBS!$B7,'PO H'!$S$5:$S$72,"&gt;0")+COUNTIFS('PU F'!$D$5:$D$72,CLUBS!$B7,'PU F'!$S$5:$S$72,"&gt;0")+COUNTIFS('PU H'!$D$5:$D$72,CLUBS!$B7,'PU H'!$S$5:$S$72,"&gt;0")+COUNTIFS('BE F'!$D$5:$D$72,CLUBS!$B7,'BE F'!$S$5:$S$72,"&gt;0")+COUNTIFS('BE H'!$D$5:$D$72,CLUBS!$B7,'BE H'!$S$5:$S$72,"&gt;0")+COUNTIFS('MI F'!$D$5:$D$72,CLUBS!$B7,'MI F'!$S$5:$S$72,"&gt;0")+COUNTIFS('MI H'!$D$5:$D$72,CLUBS!$B7,'MI H'!$S$5:$S$72,"&gt;0")+COUNTIFS('CA F'!$D$5:$D$72,CLUBS!$B7,'CA F'!$S$5:$S$72,"&gt;0")+COUNTIFS('CA H'!$D$5:$D$72,CLUBS!$B7,'CA H'!$S$5:$S$72,"&gt;0")+COUNTIFS('JU F'!$D$5:$D$72,CLUBS!$B7,'JU F'!$S$5:$S$72,"&gt;0")+COUNTIFS('JU H'!$D$5:$D$72,CLUBS!$B7,'JU H'!$S$5:$S$72,"&gt;0")</f>
        <v>0</v>
      </c>
      <c r="R10" s="26">
        <f>SUMIF('MP F'!$D$5:$D$72,CLUBS!$B7,'MP F'!$T$5:$T$72)+SUMIF('MP H'!$D$5:$D$72,CLUBS!$B7,'MP H'!$T$5:$T$72)+SUMIF('PO F'!$D$5:$D$72,CLUBS!$B7,'PO F'!$T$5:$T$72)+SUMIF('PO H'!$D$5:$D$72,CLUBS!$B7,'PO H'!$T$5:$T$72)+SUMIF('PU F'!$D$5:$D$72,CLUBS!$B7,'PU F'!$T$5:$T$72)+SUMIF('PU H'!$D$5:$D$72,CLUBS!$B7,'PU H'!$T$5:$T$72)+SUMIF('BE F'!$D$5:$D$72,CLUBS!$B7,'BE F'!$T$5:$T$72)+SUMIF('BE H'!$D$5:$D$72,CLUBS!$B7,'BE H'!$T$5:$T$72)+SUMIF('MI F'!$D$5:$D$72,CLUBS!$B7,'MI F'!$T$5:$T$72)+SUMIF('MI H'!$D$5:$D$72,CLUBS!$B7,'MI H'!$T$5:$T$72)+SUMIF('CA F'!$D$5:$D$72,CLUBS!$B7,'CA F'!$T$5:$T$72)+SUMIF('CA H'!$D$5:$D$72,CLUBS!$B7,'CA H'!$T$5:$T$72)+SUMIF('JU F'!$D$5:$D$72,CLUBS!$B7,'JU F'!$T$5:$T$72)+SUMIF('JU H'!$D$5:$D$72,CLUBS!$B7,'JU H'!$T$5:$T$72)</f>
        <v>0</v>
      </c>
      <c r="S10" s="26">
        <f>COUNTIFS('MP F'!$D$5:$D$72,CLUBS!$B7,'MP F'!$U$5:$U$72,"&gt;0")+COUNTIFS('MP H'!$D$5:$D$72,CLUBS!$B7,'MP H'!$U$5:$U$72,"&gt;0")+COUNTIFS('PO F'!$D$5:$D$72,CLUBS!$B7,'PO F'!$U$5:$U$72,"&gt;0")+COUNTIFS('PO H'!$D$5:$D$72,CLUBS!$B7,'PO H'!$U$5:$U$72,"&gt;0")+COUNTIFS('PU F'!$D$5:$D$72,CLUBS!$B7,'PU F'!$U$5:$U$72,"&gt;0")+COUNTIFS('PU H'!$D$5:$D$72,CLUBS!$B7,'PU H'!$U$5:$U$72,"&gt;0")+COUNTIFS('BE F'!$D$5:$D$72,CLUBS!$B7,'BE F'!$U$5:$U$72,"&gt;0")+COUNTIFS('BE H'!$D$5:$D$72,CLUBS!$B7,'BE H'!$U$5:$U$72,"&gt;0")+COUNTIFS('MI F'!$D$5:$D$72,CLUBS!$B7,'MI F'!$U$5:$U$72,"&gt;0")+COUNTIFS('MI H'!$D$5:$D$72,CLUBS!$B7,'MI H'!$U$5:$U$72,"&gt;0")+COUNTIFS('CA F'!$D$5:$D$72,CLUBS!$B7,'CA F'!$U$5:$U$72,"&gt;0")+COUNTIFS('CA H'!$D$5:$D$72,CLUBS!$B7,'CA H'!$U$5:$U$72,"&gt;0")+COUNTIFS('JU F'!$D$5:$D$72,CLUBS!$B7,'JU F'!$U$5:$U$72,"&gt;0")+COUNTIFS('JU H'!$D$5:$D$72,CLUBS!$B7,'JU H'!$U$5:$U$72,"&gt;0")</f>
        <v>0</v>
      </c>
      <c r="T10" s="26">
        <f>SUMIF('MP F'!$D$5:$D$72,CLUBS!$B7,'MP F'!$V$5:$V$72)+SUMIF('MP H'!$D$5:$D$72,CLUBS!$B7,'MP H'!$V$5:$V$72)+SUMIF('PO F'!$D$5:$D$72,CLUBS!$B7,'PO F'!$V$5:$V$72)+SUMIF('PO H'!$D$5:$D$72,CLUBS!$B7,'PO H'!$V$5:$V$72)+SUMIF('PU F'!$D$5:$D$72,CLUBS!$B7,'PU F'!$V$5:$V$72)+SUMIF('PU H'!$D$5:$D$72,CLUBS!$B7,'PU H'!$V$5:$V$72)+SUMIF('BE F'!$D$5:$D$72,CLUBS!$B7,'BE F'!$V$5:$V$72)+SUMIF('BE H'!$D$5:$D$72,CLUBS!$B7,'BE H'!$V$5:$V$72)+SUMIF('MI F'!$D$5:$D$72,CLUBS!$B7,'MI F'!$V$5:$V$72)+SUMIF('MI H'!$D$5:$D$72,CLUBS!$B7,'MI H'!$V$5:$V$72)+SUMIF('CA F'!$D$5:$D$72,CLUBS!$B7,'CA F'!$V$5:$V$72)+SUMIF('CA H'!$D$5:$D$72,CLUBS!$B7,'CA H'!$V$5:$V$72)+SUMIF('JU F'!$D$5:$D$72,CLUBS!$B7,'JU F'!$V$5:$V$72)+SUMIF('JU H'!$D$5:$D$72,CLUBS!$B7,'JU H'!$V$5:$V$72)</f>
        <v>0</v>
      </c>
      <c r="U10" s="26">
        <f>COUNTIFS('MP F'!$D$5:$D$72,CLUBS!$B7,'MP F'!$W$5:$W$72,"&gt;0")+COUNTIFS('MP H'!$D$5:$D$72,CLUBS!$B7,'MP H'!$W$5:$W$72,"&gt;0")+COUNTIFS('PO F'!$D$5:$D$72,CLUBS!$B7,'PO F'!$W$5:$W$72,"&gt;0")+COUNTIFS('PO H'!$D$5:$D$72,CLUBS!$B7,'PO H'!$W$5:$W$72,"&gt;0")+COUNTIFS('PU F'!$D$5:$D$72,CLUBS!$B7,'PU F'!$W$5:$W$72,"&gt;0")+COUNTIFS('PU H'!$D$5:$D$72,CLUBS!$B7,'PU H'!$W$5:$W$72,"&gt;0")+COUNTIFS('BE F'!$D$5:$D$72,CLUBS!$B7,'BE F'!$W$5:$W$72,"&gt;0")+COUNTIFS('BE H'!$D$5:$D$72,CLUBS!$B7,'BE H'!$W$5:$W$72,"&gt;0")+COUNTIFS('MI F'!$D$5:$D$72,CLUBS!$B7,'MI F'!$W$5:$W$72,"&gt;0")+COUNTIFS('MI H'!$D$5:$D$72,CLUBS!$B7,'MI H'!$W$5:$W$72,"&gt;0")+COUNTIFS('CA F'!$D$5:$D$72,CLUBS!$B7,'CA F'!$W$5:$W$72,"&gt;0")+COUNTIFS('CA H'!$D$5:$D$72,CLUBS!$B7,'CA H'!$W$5:$W$72,"&gt;0")+COUNTIFS('JU F'!$D$5:$D$72,CLUBS!$B7,'JU F'!$W$5:$W$72,"&gt;0")+COUNTIFS('JU H'!$D$5:$D$72,CLUBS!$B7,'JU H'!$W$5:$W$72,"&gt;0")</f>
        <v>0</v>
      </c>
      <c r="V10" s="26">
        <f>SUMIF('MP F'!$D$5:$D$72,CLUBS!$B7,'MP F'!$X$5:$X$72)+SUMIF('MP H'!$D$5:$D$72,CLUBS!$B7,'MP H'!$X$5:$X$72)+SUMIF('PO F'!$D$5:$D$72,CLUBS!$B7,'PO F'!$X$5:$X$72)+SUMIF('PO H'!$D$5:$D$72,CLUBS!$B7,'PO H'!$X$5:$X$72)+SUMIF('PU F'!$D$5:$D$72,CLUBS!$B7,'PU F'!$X$5:$X$72)+SUMIF('PU H'!$D$5:$D$72,CLUBS!$B7,'PU H'!$X$5:$X$72)+SUMIF('BE F'!$D$5:$D$72,CLUBS!$B7,'BE F'!$X$5:$X$72)+SUMIF('BE H'!$D$5:$D$72,CLUBS!$B7,'BE H'!$X$5:$X$72)+SUMIF('MI F'!$D$5:$D$72,CLUBS!$B7,'MI F'!$X$5:$X$72)+SUMIF('MI H'!$D$5:$D$72,CLUBS!$B7,'MI H'!$X$5:$X$72)+SUMIF('CA F'!$D$5:$D$72,CLUBS!$B7,'CA F'!$X$5:$X$72)+SUMIF('CA H'!$D$5:$D$72,CLUBS!$B7,'CA H'!$X$5:$X$72)+SUMIF('JU F'!$D$5:$D$72,CLUBS!$B7,'JU F'!$X$5:$X$72)+SUMIF('JU H'!$D$5:$D$72,CLUBS!$B7,'JU H'!$X$5:$X$72)</f>
        <v>0</v>
      </c>
      <c r="W10" s="26">
        <f>COUNTIFS('MP F'!$D$5:$D$72,CLUBS!$B7,'MP F'!$Y$5:$Y$72,"&gt;0")+COUNTIFS('MP H'!$D$5:$D$72,CLUBS!$B7,'MP H'!$Y$5:$Y$72,"&gt;0")+COUNTIFS('PO F'!$D$5:$D$72,CLUBS!$B7,'PO F'!$Y$5:$Y$72,"&gt;0")+COUNTIFS('PO H'!$D$5:$D$72,CLUBS!$B7,'PO H'!$Y$5:$Y$72,"&gt;0")+COUNTIFS('PU F'!$D$5:$D$72,CLUBS!$B7,'PU F'!$Y$5:$Y$72,"&gt;0")+COUNTIFS('PU H'!$D$5:$D$72,CLUBS!$B7,'PU H'!$Y$5:$Y$72,"&gt;0")+COUNTIFS('BE F'!$D$5:$D$72,CLUBS!$B7,'BE F'!$Y$5:$Y$72,"&gt;0")+COUNTIFS('BE H'!$D$5:$D$72,CLUBS!$B7,'BE H'!$Y$5:$Y$72,"&gt;0")+COUNTIFS('MI F'!$D$5:$D$72,CLUBS!$B7,'MI F'!$Y$5:$Y$72,"&gt;0")+COUNTIFS('MI H'!$D$5:$D$72,CLUBS!$B7,'MI H'!$Y$5:$Y$72,"&gt;0")+COUNTIFS('CA F'!$D$5:$D$72,CLUBS!$B7,'CA F'!$Y$5:$Y$72,"&gt;0")+COUNTIFS('CA H'!$D$5:$D$72,CLUBS!$B7,'CA H'!$Y$5:$Y$72,"&gt;0")+COUNTIFS('JU F'!$D$5:$D$72,CLUBS!$B7,'JU F'!$Y$5:$Y$72,"&gt;0")+COUNTIFS('JU H'!$D$5:$D$72,CLUBS!$B7,'JU H'!$Y$5:$Y$72,"&gt;0")</f>
        <v>0</v>
      </c>
      <c r="X10" s="26">
        <f>SUMIF('MP F'!$D$5:$D$72,CLUBS!$B7,'MP F'!$Z$5:$Z$72)+SUMIF('MP H'!$D$5:$D$72,CLUBS!$B7,'MP H'!$Z$5:$Z$72)+SUMIF('PO F'!$D$5:$D$72,CLUBS!$B7,'PO F'!$Z$5:$Z$72)+SUMIF('PO H'!$D$5:$D$72,CLUBS!$B7,'PO H'!$Z$5:$Z$72)+SUMIF('PU F'!$D$5:$D$72,CLUBS!$B7,'PU F'!$Z$5:$Z$72)+SUMIF('PU H'!$D$5:$D$72,CLUBS!$B7,'PU H'!$Z$5:$Z$72)+SUMIF('BE F'!$D$5:$D$72,CLUBS!$B7,'BE F'!$Z$5:$Z$72)+SUMIF('BE H'!$D$5:$D$72,CLUBS!$B7,'BE H'!$Z$5:$Z$72)+SUMIF('MI F'!$D$5:$D$72,CLUBS!$B7,'MI F'!$Z$5:$Z$72)+SUMIF('MI H'!$D$5:$D$72,CLUBS!$B7,'MI H'!$Z$5:$Z$72)+SUMIF('CA F'!$D$5:$D$72,CLUBS!$B7,'CA F'!$Z$5:$Z$72)+SUMIF('CA H'!$D$5:$D$72,CLUBS!$B7,'CA H'!$Z$5:$Z$72)+SUMIF('JU F'!$D$5:$D$72,CLUBS!$B7,'JU F'!$Z$5:$Z$72)+SUMIF('JU H'!$D$5:$D$72,CLUBS!$B7,'JU H'!$Z$5:$Z$72)</f>
        <v>0</v>
      </c>
      <c r="Y10" s="26">
        <f>COUNTIFS('MP F'!$D$5:$D$72,CLUBS!$B7,'MP F'!$AA$5:$AA$72,"&gt;0")+COUNTIFS('MP H'!$D$5:$D$72,CLUBS!$B7,'MP H'!$AA$5:$AA$72,"&gt;0")+COUNTIFS('PO F'!$D$5:$D$72,CLUBS!$B7,'PO F'!$AA$5:$AA$72,"&gt;0")+COUNTIFS('PO H'!$D$5:$D$72,CLUBS!$B7,'PO H'!$AA$5:$AA$72,"&gt;0")+COUNTIFS('PU F'!$D$5:$D$72,CLUBS!$B7,'PU F'!$AA$5:$AA$72,"&gt;0")+COUNTIFS('PU H'!$D$5:$D$72,CLUBS!$B7,'PU H'!$AA$5:$AA$72,"&gt;0")+COUNTIFS('BE F'!$D$5:$D$72,CLUBS!$B7,'BE F'!$AA$5:$AA$72,"&gt;0")+COUNTIFS('BE H'!$D$5:$D$72,CLUBS!$B7,'BE H'!$AA$5:$AA$72,"&gt;0")+COUNTIFS('MI F'!$D$5:$D$72,CLUBS!$B7,'MI F'!$AA$5:$AA$72,"&gt;0")+COUNTIFS('MI H'!$D$5:$D$72,CLUBS!$B7,'MI H'!$AA$5:$AA$72,"&gt;0")+COUNTIFS('CA F'!$D$5:$D$72,CLUBS!$B7,'CA F'!$AA$5:$AA$72,"&gt;0")+COUNTIFS('CA H'!$D$5:$D$72,CLUBS!$B7,'CA H'!$AA$5:$AA$72,"&gt;0")+COUNTIFS('JU F'!$D$5:$D$72,CLUBS!$B7,'JU F'!$AA$5:$AA$72,"&gt;0")+COUNTIFS('JU H'!$D$5:$D$72,CLUBS!$B7,'JU H'!$AA$5:$AA$72,"&gt;0")</f>
        <v>0</v>
      </c>
      <c r="Z10" s="26">
        <f>SUMIF('MP F'!$D$5:$D$72,CLUBS!$B7,'MP F'!$AB$5:$AB$72)+SUMIF('MP H'!$D$5:$D$72,CLUBS!$B7,'MP H'!$AB$5:$AB$72)+SUMIF('PO F'!$D$5:$D$72,CLUBS!$B7,'PO F'!$AB$5:$AB$72)+SUMIF('PO H'!$D$5:$D$72,CLUBS!$B7,'PO H'!$AB$5:$AB$72)+SUMIF('PU F'!$D$5:$D$72,CLUBS!$B7,'PU F'!$AB$5:$AB$72)+SUMIF('PU H'!$D$5:$D$72,CLUBS!$B7,'PU H'!$AB$5:$AB$72)+SUMIF('BE F'!$D$5:$D$72,CLUBS!$B7,'BE F'!$AB$5:$AB$72)+SUMIF('BE H'!$D$5:$D$72,CLUBS!$B7,'BE H'!$AB$5:$AB$72)+SUMIF('MI F'!$D$5:$D$72,CLUBS!$B7,'MI F'!$AB$5:$AB$72)+SUMIF('MI H'!$D$5:$D$72,CLUBS!$B7,'MI H'!$AB$5:$AB$72)+SUMIF('CA F'!$D$5:$D$72,CLUBS!$B7,'CA F'!$AB$5:$AB$72)+SUMIF('CA H'!$D$5:$D$72,CLUBS!$B7,'CA H'!$AB$5:$AB$72)+SUMIF('JU F'!$D$5:$D$72,CLUBS!$B7,'JU F'!$AB$5:$AB$72)+SUMIF('JU H'!$D$5:$D$72,CLUBS!$B7,'JU H'!$AB$5:$AB$72)</f>
        <v>0</v>
      </c>
      <c r="AA10" s="26">
        <f>COUNTIFS('MP F'!$D$5:$D$72,CLUBS!$B7,'MP F'!$AC$5:$AC$72,"&gt;0")+COUNTIFS('MP H'!$D$5:$D$72,CLUBS!$B7,'MP H'!$AC$5:$AC$72,"&gt;0")+COUNTIFS('PO F'!$D$5:$D$72,CLUBS!$B7,'PO F'!$AC$5:$AC$72,"&gt;0")+COUNTIFS('PO H'!$D$5:$D$72,CLUBS!$B7,'PO H'!$AC$5:$AC$72,"&gt;0")+COUNTIFS('PU F'!$D$5:$D$72,CLUBS!$B7,'PU F'!$AC$5:$AC$72,"&gt;0")+COUNTIFS('PU H'!$D$5:$D$72,CLUBS!$B7,'PU H'!$AC$5:$AC$72,"&gt;0")+COUNTIFS('BE F'!$D$5:$D$72,CLUBS!$B7,'BE F'!$AC$5:$AC$72,"&gt;0")+COUNTIFS('BE H'!$D$5:$D$72,CLUBS!$B7,'BE H'!$AC$5:$AC$72,"&gt;0")+COUNTIFS('MI F'!$D$5:$D$72,CLUBS!$B7,'MI F'!$AC$5:$AC$72,"&gt;0")+COUNTIFS('MI H'!$D$5:$D$72,CLUBS!$B7,'MI H'!$AC$5:$AC$72,"&gt;0")+COUNTIFS('CA F'!$D$5:$D$72,CLUBS!$B7,'CA F'!$AC$5:$AC$72,"&gt;0")+COUNTIFS('CA H'!$D$5:$D$72,CLUBS!$B7,'CA H'!$AC$5:$AC$72,"&gt;0")+COUNTIFS('JU F'!$D$5:$D$72,CLUBS!$B7,'JU F'!$AC$5:$AC$72,"&gt;0")+COUNTIFS('JU H'!$D$5:$D$72,CLUBS!$B7,'JU H'!$AC$5:$AC$72,"&gt;0")</f>
        <v>0</v>
      </c>
      <c r="AB10" s="26">
        <f>SUMIF('MP F'!$D$5:$D$72,CLUBS!$B7,'MP F'!$AD$5:$AD$72)+SUMIF('MP H'!$D$5:$D$72,CLUBS!$B7,'MP H'!$AD$5:$AD$72)+SUMIF('PO F'!$D$5:$D$72,CLUBS!$B7,'PO F'!$AD$5:$AD$72)+SUMIF('PO H'!$D$5:$D$72,CLUBS!$B7,'PO H'!$AD$5:$AD$72)+SUMIF('PU F'!$D$5:$D$72,CLUBS!$B7,'PU F'!$AD$5:$AD$72)+SUMIF('PU H'!$D$5:$D$72,CLUBS!$B7,'PU H'!$AD$5:$AD$72)+SUMIF('BE F'!$D$5:$D$72,CLUBS!$B7,'BE F'!$AD$5:$AD$72)+SUMIF('BE H'!$D$5:$D$72,CLUBS!$B7,'BE H'!$AD$5:$AD$72)+SUMIF('MI F'!$D$5:$D$72,CLUBS!$B7,'MI F'!$AD$5:$AD$72)+SUMIF('MI H'!$D$5:$D$72,CLUBS!$B7,'MI H'!$AD$5:$AD$72)+SUMIF('CA F'!$D$5:$D$72,CLUBS!$B7,'CA F'!$AD$5:$AD$72)+SUMIF('CA H'!$D$5:$D$72,CLUBS!$B7,'CA H'!$AD$5:$AD$72)+SUMIF('JU F'!$D$5:$D$72,CLUBS!$B7,'JU F'!$AD$5:$AD$72)+SUMIF('JU H'!$D$5:$D$72,CLUBS!$B7,'JU H'!$AD$5:$AD$72)</f>
        <v>0</v>
      </c>
      <c r="AC10" s="26">
        <f>COUNTIFS('MP F'!$D$5:$D$72,CLUBS!$B7,'MP F'!$AE$5:$AE$72,"&gt;0")+COUNTIFS('MP H'!$D$5:$D$72,CLUBS!$B7,'MP H'!$AE$5:$AE$72,"&gt;0")+COUNTIFS('PO F'!$D$5:$D$72,CLUBS!$B7,'PO F'!$AE$5:$AE$72,"&gt;0")+COUNTIFS('PO H'!$D$5:$D$72,CLUBS!$B7,'PO H'!$AE$5:$AE$72,"&gt;0")+COUNTIFS('PU F'!$D$5:$D$72,CLUBS!$B7,'PU F'!$AE$5:$AE$72,"&gt;0")+COUNTIFS('PU H'!$D$5:$D$72,CLUBS!$B7,'PU H'!$AE$5:$AE$72,"&gt;0")+COUNTIFS('BE F'!$D$5:$D$72,CLUBS!$B7,'BE F'!$AE$5:$AE$72,"&gt;0")+COUNTIFS('BE H'!$D$5:$D$72,CLUBS!$B7,'BE H'!$AE$5:$AE$72,"&gt;0")+COUNTIFS('MI F'!$D$5:$D$72,CLUBS!$B7,'MI F'!$AE$5:$AE$72,"&gt;0")+COUNTIFS('MI H'!$D$5:$D$72,CLUBS!$B7,'MI H'!$AE$5:$AE$72,"&gt;0")+COUNTIFS('CA F'!$D$5:$D$72,CLUBS!$B7,'CA F'!$AE$5:$AE$72,"&gt;0")+COUNTIFS('CA H'!$D$5:$D$72,CLUBS!$B7,'CA H'!$AE$5:$AE$72,"&gt;0")+COUNTIFS('JU F'!$D$5:$D$72,CLUBS!$B7,'JU F'!$AE$5:$AE$72,"&gt;0")+COUNTIFS('JU H'!$D$5:$D$72,CLUBS!$B7,'JU H'!$AE$5:$AE$72,"&gt;0")</f>
        <v>0</v>
      </c>
      <c r="AD10" s="26">
        <f>SUMIF('MP F'!$D$5:$D$72,CLUBS!$B7,'MP F'!$AF$5:$AF$72)+SUMIF('MP H'!$D$5:$D$72,CLUBS!$B7,'MP H'!$AF$5:$AF$72)+SUMIF('PO F'!$D$5:$D$72,CLUBS!$B7,'PO F'!$AF$5:$AF$72)+SUMIF('PO H'!$D$5:$D$72,CLUBS!$B7,'PO H'!$AF$5:$AF$72)+SUMIF('PU F'!$D$5:$D$72,CLUBS!$B7,'PU F'!$AF$5:$AF$72)+SUMIF('PU H'!$D$5:$D$72,CLUBS!$B7,'PU H'!$AF$5:$AF$72)+SUMIF('BE F'!$D$5:$D$72,CLUBS!$B7,'BE F'!$AF$5:$AF$72)+SUMIF('BE H'!$D$5:$D$72,CLUBS!$B7,'BE H'!$AF$5:$AF$72)+SUMIF('MI F'!$D$5:$D$72,CLUBS!$B7,'MI F'!$AF$5:$AF$72)+SUMIF('MI H'!$D$5:$D$72,CLUBS!$B7,'MI H'!$AF$5:$AF$72)+SUMIF('CA F'!$D$5:$D$72,CLUBS!$B7,'CA F'!$AF$5:$AF$72)+SUMIF('CA H'!$D$5:$D$72,CLUBS!$B7,'CA H'!$AF$5:$AF$72)+SUMIF('JU F'!$D$5:$D$72,CLUBS!$B7,'JU F'!$AF$5:$AF$72)+SUMIF('JU H'!$D$5:$D$72,CLUBS!$B7,'JU H'!$AF$5:$AF$72)</f>
        <v>0</v>
      </c>
      <c r="AE10" s="26">
        <f>COUNTIFS('MP F'!$D$5:$D$72,CLUBS!$B7,'MP F'!$AG$5:$AG$72,"&gt;0")+COUNTIFS('MP H'!$D$5:$D$72,CLUBS!$B7,'MP H'!$AG$5:$AG$72,"&gt;0")+COUNTIFS('PO F'!$D$5:$D$72,CLUBS!$B7,'PO F'!$AG$5:$AG$72,"&gt;0")+COUNTIFS('PO H'!$D$5:$D$72,CLUBS!$B7,'PO H'!$AG$5:$AG$72,"&gt;0")+COUNTIFS('PU F'!$D$5:$D$72,CLUBS!$B7,'PU F'!$AG$5:$AG$72,"&gt;0")+COUNTIFS('PU H'!$D$5:$D$72,CLUBS!$B7,'PU H'!$AG$5:$AG$72,"&gt;0")+COUNTIFS('BE F'!$D$5:$D$72,CLUBS!$B7,'BE F'!$AG$5:$AG$72,"&gt;0")+COUNTIFS('BE H'!$D$5:$D$72,CLUBS!$B7,'BE H'!$AG$5:$AG$72,"&gt;0")+COUNTIFS('MI F'!$D$5:$D$72,CLUBS!$B7,'MI F'!$AG$5:$AG$72,"&gt;0")+COUNTIFS('MI H'!$D$5:$D$72,CLUBS!$B7,'MI H'!$AG$5:$AG$72,"&gt;0")+COUNTIFS('CA F'!$D$5:$D$72,CLUBS!$B7,'CA F'!$AG$5:$AG$72,"&gt;0")+COUNTIFS('CA H'!$D$5:$D$72,CLUBS!$B7,'CA H'!$AG$5:$AG$72,"&gt;0")+COUNTIFS('JU F'!$D$5:$D$72,CLUBS!$B7,'JU F'!$AG$5:$AG$72,"&gt;0")+COUNTIFS('JU H'!$D$5:$D$72,CLUBS!$B7,'JU H'!$AG$5:$AG$72,"&gt;0")</f>
        <v>0</v>
      </c>
      <c r="AF10" s="26">
        <f>SUMIF('MP F'!$D$5:$D$72,CLUBS!$B7,'MP F'!$AH$5:$AH$72)+SUMIF('MP H'!$D$5:$D$72,CLUBS!$B7,'MP H'!$AH$5:$AH$72)+SUMIF('PO F'!$D$5:$D$72,CLUBS!$B7,'PO F'!$AH$5:$AH$72)+SUMIF('PO H'!$D$5:$D$72,CLUBS!$B7,'PO H'!$AH$5:$AH$72)+SUMIF('PU F'!$D$5:$D$72,CLUBS!$B7,'PU F'!$AH$5:$AH$72)+SUMIF('PU H'!$D$5:$D$72,CLUBS!$B7,'PU H'!$AH$5:$AH$72)+SUMIF('BE F'!$D$5:$D$72,CLUBS!$B7,'BE F'!$AH$5:$AH$72)+SUMIF('BE H'!$D$5:$D$72,CLUBS!$B7,'BE H'!$AH$5:$AH$72)+SUMIF('MI F'!$D$5:$D$72,CLUBS!$B7,'MI F'!$AH$5:$AH$72)+SUMIF('MI H'!$D$5:$D$72,CLUBS!$B7,'MI H'!$AH$5:$AH$72)+SUMIF('CA F'!$D$5:$D$72,CLUBS!$B7,'CA F'!$AH$5:$AH$72)+SUMIF('CA H'!$D$5:$D$72,CLUBS!$B7,'CA H'!$AH$5:$AH$72)+SUMIF('JU F'!$D$5:$D$72,CLUBS!$B7,'JU F'!$AH$5:$AH$72)+SUMIF('JU H'!$D$5:$D$72,CLUBS!$B7,'JU H'!$AH$5:$AH$72)</f>
        <v>0</v>
      </c>
      <c r="AG10" s="16">
        <f t="shared" si="1"/>
        <v>0</v>
      </c>
      <c r="AH10" s="28">
        <f t="shared" si="2"/>
        <v>0</v>
      </c>
      <c r="AI10" s="29">
        <f t="shared" si="3"/>
        <v>0</v>
      </c>
      <c r="AJ10" s="14">
        <f>COUNTIF('Licenciés Jeunes 2023'!F:F,CLUBS!B7)</f>
        <v>0</v>
      </c>
      <c r="AK10" s="27">
        <f t="shared" si="4"/>
        <v>0</v>
      </c>
    </row>
    <row r="11" spans="1:37" ht="13.5">
      <c r="A11" s="34">
        <f t="shared" si="0"/>
        <v>4</v>
      </c>
      <c r="B11" s="64" t="s">
        <v>8</v>
      </c>
      <c r="C11" s="14">
        <f>COUNTIFS('MP F'!$D$5:$D$72,CLUBS!$B2,'MP F'!$E$5:$E$72,"&gt;0")+COUNTIFS('MP H'!$D$5:$D$72,CLUBS!$B2,'MP H'!$E$5:$E$72,"&gt;0")+COUNTIFS('PO F'!$D$5:$D$72,CLUBS!$B2,'PO F'!$E$5:$E$72,"&gt;0")+COUNTIFS('PO H'!$D$5:$D$72,CLUBS!$B2,'PO H'!$E$5:$E$72,"&gt;0")+COUNTIFS('PU F'!$D$5:$D$72,CLUBS!$B2,'PU F'!$E$5:$E$72,"&gt;0")+COUNTIFS('PU H'!$D$5:$D$72,CLUBS!$B2,'PU H'!$E$5:$E$72,"&gt;0")+COUNTIFS('BE F'!$D$5:$D$72,CLUBS!$B2,'BE F'!$E$5:$E$72,"&gt;0")+COUNTIFS('BE H'!$D$5:$D$72,CLUBS!$B2,'BE H'!$E$5:$E$72,"&gt;0")+COUNTIFS('MI F'!$D$5:$D$72,CLUBS!$B2,'MI F'!$E$5:$E$72,"&gt;0")+COUNTIFS('MI H'!$D$5:$D$72,CLUBS!$B2,'MI H'!$E$5:$E$72,"&gt;0")+COUNTIFS('CA F'!$D$5:$D$72,CLUBS!$B2,'CA F'!$E$5:$E$72,"&gt;0")+COUNTIFS('CA H'!$D$5:$D$72,CLUBS!$B2,'CA H'!$E$5:$E$72,"&gt;0")+COUNTIFS('JU F'!$D$5:$D$72,CLUBS!$B2,'JU F'!$E$5:$E$72,"&gt;0")+COUNTIFS('JU H'!$D$5:$D$72,CLUBS!$B2,'JU H'!$E$5:$E$72,"&gt;0")</f>
        <v>0</v>
      </c>
      <c r="D11" s="27">
        <f>SUMIF('MP F'!$D$5:$D$72,CLUBS!$B2,'MP F'!$F$5:$F$72)+SUMIF('MP H'!$D$5:$D$72,CLUBS!$B2,'MP H'!$F$5:$F$72)+SUMIF('PO F'!$D$5:$D$72,CLUBS!$B2,'PO F'!$F$5:$F$72)+SUMIF('PO H'!$D$5:$D$72,CLUBS!$B2,'PO H'!$F$5:$F$72)+SUMIF('PU F'!$D$5:$D$72,CLUBS!$B2,'PU F'!$F$5:$F$72)+SUMIF('PU H'!$D$5:$D$72,CLUBS!$B2,'PU H'!$F$5:$F$72)+SUMIF('BE F'!$D$5:$D$72,CLUBS!$B2,'BE F'!$F$5:$F$72)+SUMIF('BE H'!$D$5:$D$72,CLUBS!$B2,'BE H'!$F$5:$F$72)+SUMIF('MI F'!$D$5:$D$72,CLUBS!$B2,'MI F'!$F$5:$F$72)+SUMIF('MI H'!$D$5:$D$72,CLUBS!$B2,'MI H'!$F$5:$F$72)+SUMIF('CA F'!$D$5:$D$72,CLUBS!$B2,'CA F'!$F$5:$F$72)+SUMIF('CA H'!$D$5:$D$72,CLUBS!$B2,'CA H'!$F$5:$F$72)+SUMIF('JU F'!$D$5:$D$72,CLUBS!$B2,'JU F'!$F$5:$F$72)+SUMIF('JU H'!$D$5:$D$72,CLUBS!$B2,'JU H'!$F$5:$F$72)</f>
        <v>0</v>
      </c>
      <c r="E11" s="38">
        <f>COUNTIFS('MP F'!$D$5:$D$72,CLUBS!$B2,'MP F'!$G$5:$G$72,"&gt;0")+COUNTIFS('MP H'!$D$5:$D$72,CLUBS!$B2,'MP H'!$G$5:$G$72,"&gt;0")+COUNTIFS('PO F'!$D$5:$D$72,CLUBS!$B2,'PO F'!$G$5:$G$72,"&gt;0")+COUNTIFS('PO H'!$D$5:$D$72,CLUBS!$B2,'PO H'!$G$5:$G$72,"&gt;0")+COUNTIFS('PU F'!$D$5:$D$72,CLUBS!$B2,'PU F'!$G$5:$G$72,"&gt;0")+COUNTIFS('PU H'!$D$5:$D$72,CLUBS!$B2,'PU H'!$G$5:$G$72,"&gt;0")+COUNTIFS('BE F'!$D$5:$D$72,CLUBS!$B2,'BE F'!$G$5:$G$72,"&gt;0")+COUNTIFS('BE H'!$D$5:$D$72,CLUBS!$B2,'BE H'!$G$5:$G$72,"&gt;0")+COUNTIFS('MI F'!$D$5:$D$72,CLUBS!$B2,'MI F'!$G$5:$G$72,"&gt;0")+COUNTIFS('MI H'!$D$5:$D$72,CLUBS!$B2,'MI H'!$G$5:$G$72,"&gt;0")+COUNTIFS('CA F'!$D$5:$D$72,CLUBS!$B2,'CA F'!$G$5:$G$72,"&gt;0")+COUNTIFS('CA H'!$D$5:$D$72,CLUBS!$B2,'CA H'!$G$5:$G$72,"&gt;0")+COUNTIFS('JU F'!$D$5:$D$72,CLUBS!$B2,'JU F'!$G$5:$G$72,"&gt;0")+COUNTIFS('JU H'!$D$5:$D$72,CLUBS!$B2,'JU H'!$G$5:$G$72,"&gt;0")</f>
        <v>33</v>
      </c>
      <c r="F11" s="57">
        <f>SUMIF('MP F'!$D$5:$D$72,CLUBS!$B2,'MP F'!$H$5:$H$72)+SUMIF('MP H'!$D$5:$D$72,CLUBS!$B2,'MP H'!$H$5:$H$72)+SUMIF('PO F'!$D$5:$D$72,CLUBS!$B2,'PO F'!$H$5:$H$72)+SUMIF('PO H'!$D$5:$D$72,CLUBS!$B2,'PO H'!$H$5:$H$72)+SUMIF('PU F'!$D$5:$D$72,CLUBS!$B2,'PU F'!$H$5:$H$72)+SUMIF('PU H'!$D$5:$D$72,CLUBS!$B2,'PU H'!$H$5:$H$72)+SUMIF('BE F'!$D$5:$D$72,CLUBS!$B2,'BE F'!$H$5:$H$72)+SUMIF('BE H'!$D$5:$D$72,CLUBS!$B2,'BE H'!$H$5:$H$72)+SUMIF('MI F'!$D$5:$D$72,CLUBS!$B2,'MI F'!$H$5:$H$72)+SUMIF('MI H'!$D$5:$D$72,CLUBS!$B2,'MI H'!$H$5:$H$72)+SUMIF('CA F'!$D$5:$D$72,CLUBS!$B2,'CA F'!$H$5:$H$72)+SUMIF('CA H'!$D$5:$D$72,CLUBS!$B2,'CA H'!$H$5:$H$72)+SUMIF('JU F'!$D$5:$D$72,CLUBS!$B2,'JU F'!$H$5:$H$72)+SUMIF('JU H'!$D$5:$D$72,CLUBS!$B2,'JU H'!$H$5:$H$72)</f>
        <v>945</v>
      </c>
      <c r="G11" s="14">
        <f>COUNTIFS('MP F'!$D$5:$D$72,CLUBS!$B2,'MP F'!$I$5:$I$72,"&gt;0")+COUNTIFS('MP H'!$D$5:$D$72,CLUBS!$B2,'MP H'!$I$5:$I$72,"&gt;0")+COUNTIFS('PO F'!$D$5:$D$72,CLUBS!$B2,'PO F'!$I$5:$I$72,"&gt;0")+COUNTIFS('PO H'!$D$5:$D$72,CLUBS!$B2,'PO H'!$I$5:$I$72,"&gt;0")+COUNTIFS('PU F'!$D$5:$D$72,CLUBS!$B2,'PU F'!$I$5:$I$72,"&gt;0")+COUNTIFS('PU H'!$D$5:$D$72,CLUBS!$B2,'PU H'!$I$5:$I$72,"&gt;0")+COUNTIFS('BE F'!$D$5:$D$72,CLUBS!$B2,'BE F'!$I$5:$I$72,"&gt;0")+COUNTIFS('BE H'!$D$5:$D$72,CLUBS!$B2,'BE H'!$I$5:$I$72,"&gt;0")+COUNTIFS('MI F'!$D$5:$D$72,CLUBS!$B2,'MI F'!$I$5:$I$72,"&gt;0")+COUNTIFS('MI H'!$D$5:$D$72,CLUBS!$B2,'MI H'!$I$5:$I$72,"&gt;0")+COUNTIFS('CA F'!$D$5:$D$72,CLUBS!$B2,'CA F'!$I$5:$I$72,"&gt;0")+COUNTIFS('CA H'!$D$5:$D$72,CLUBS!$B2,'CA H'!$I$5:$I$72,"&gt;0")+COUNTIFS('JU F'!$D$5:$D$72,CLUBS!$B2,'JU F'!$I$5:$I$72,"&gt;0")+COUNTIFS('JU H'!$D$5:$D$72,CLUBS!$B2,'JU H'!$I$5:$I$72,"&gt;0")</f>
        <v>0</v>
      </c>
      <c r="H11" s="26">
        <f>SUMIF('MP F'!$D$5:$D$72,CLUBS!$B2,'MP F'!$J$5:$J$72)+SUMIF('MP H'!$D$5:$D$72,CLUBS!$B2,'MP H'!$J$5:$J$72)+SUMIF('PO F'!$D$5:$D$72,CLUBS!$B2,'PO F'!$J$5:$J$72)+SUMIF('PO H'!$D$5:$D$72,CLUBS!$B2,'PO H'!$J$5:$J$72)+SUMIF('PU F'!$D$5:$D$72,CLUBS!$B2,'PU F'!$J$5:$J$72)+SUMIF('PU H'!$D$5:$D$72,CLUBS!$B2,'PU H'!$J$5:$J$72)+SUMIF('BE F'!$D$5:$D$72,CLUBS!$B2,'BE F'!$J$5:$J$72)+SUMIF('BE H'!$D$5:$D$72,CLUBS!$B2,'BE H'!$J$5:$J$72)+SUMIF('MI F'!$D$5:$D$72,CLUBS!$B2,'MI F'!$J$5:$J$72)+SUMIF('MI H'!$D$5:$D$72,CLUBS!$B2,'MI H'!$J$5:$J$72)+SUMIF('CA F'!$D$5:$D$72,CLUBS!$B2,'CA F'!$J$5:$J$72)+SUMIF('CA H'!$D$5:$D$72,CLUBS!$B2,'CA H'!$J$5:$J$72)+SUMIF('JU F'!$D$5:$D$72,CLUBS!$B2,'JU F'!$J$5:$J$72)+SUMIF('JU H'!$D$5:$D$72,CLUBS!$B2,'JU H'!$J$5:$J$72)</f>
        <v>0</v>
      </c>
      <c r="I11" s="38">
        <f>COUNTIFS('MP F'!$D$5:$D$72,CLUBS!$B2,'MP F'!$K$5:$K$72,"&gt;0")+COUNTIFS('MP H'!$D$5:$D$72,CLUBS!$B2,'MP H'!$K$5:$K$72,"&gt;0")+COUNTIFS('PO F'!$D$5:$D$72,CLUBS!$B2,'PO F'!$K$5:$K$72,"&gt;0")+COUNTIFS('PO H'!$D$5:$D$72,CLUBS!$B2,'PO H'!$K$5:$K$72,"&gt;0")+COUNTIFS('PU F'!$D$5:$D$72,CLUBS!$B2,'PU F'!$K$5:$K$72,"&gt;0")+COUNTIFS('PU H'!$D$5:$D$72,CLUBS!$B2,'PU H'!$K$5:$K$72,"&gt;0")+COUNTIFS('BE F'!$D$5:$D$72,CLUBS!$B2,'BE F'!$K$5:$K$72,"&gt;0")+COUNTIFS('BE H'!$D$5:$D$72,CLUBS!$B2,'BE H'!$K$5:$K$72,"&gt;0")+COUNTIFS('MI F'!$D$5:$D$72,CLUBS!$B2,'MI F'!$K$5:$K$72,"&gt;0")+COUNTIFS('MI H'!$D$5:$D$72,CLUBS!$B2,'MI H'!$K$5:$K$72,"&gt;0")+COUNTIFS('CA F'!$D$5:$D$72,CLUBS!$B2,'CA F'!$K$5:$K$72,"&gt;0")+COUNTIFS('CA H'!$D$5:$D$72,CLUBS!$B2,'CA H'!$K$5:$K$72,"&gt;0")+COUNTIFS('JU F'!$D$5:$D$72,CLUBS!$B2,'JU F'!$K$5:$K$72,"&gt;0")+COUNTIFS('JU H'!$D$5:$D$72,CLUBS!$B2,'JU H'!$K$5:$K$72,"&gt;0")</f>
        <v>0</v>
      </c>
      <c r="J11" s="38">
        <f>SUMIF('MP F'!$D$5:$D$72,CLUBS!$B2,'MP F'!$L$5:$L$72)+SUMIF('MP H'!$D$5:$D$72,CLUBS!$B2,'MP H'!$L$5:$L$72)+SUMIF('PO F'!$D$5:$D$72,CLUBS!$B2,'PO F'!$L$5:$L$72)+SUMIF('PO H'!$D$5:$D$72,CLUBS!$B2,'PO H'!$L$5:$L$72)+SUMIF('PU F'!$D$5:$D$72,CLUBS!$B2,'PU F'!$L$5:$L$72)+SUMIF('PU H'!$D$5:$D$72,CLUBS!$B2,'PU H'!$L$5:$L$72)+SUMIF('BE F'!$D$5:$D$72,CLUBS!$B2,'BE F'!$L$5:$L$72)+SUMIF('BE H'!$D$5:$D$72,CLUBS!$B2,'BE H'!$L$5:$L$72)+SUMIF('MI F'!$D$5:$D$72,CLUBS!$B2,'MI F'!$L$5:$L$72)+SUMIF('MI H'!$D$5:$D$72,CLUBS!$B2,'MI H'!$L$5:$L$72)+SUMIF('CA F'!$D$5:$D$72,CLUBS!$B2,'CA F'!$L$5:$L$72)+SUMIF('CA H'!$D$5:$D$72,CLUBS!$B2,'CA H'!$L$5:$L$72)+SUMIF('JU F'!$D$5:$D$72,CLUBS!$B2,'JU F'!$L$5:$L$72)+SUMIF('JU H'!$D$5:$D$72,CLUBS!$B2,'JU H'!$L$5:$L$72)</f>
        <v>0</v>
      </c>
      <c r="K11" s="26">
        <f>COUNTIFS('MP F'!$D$5:$D$72,CLUBS!$B2,'MP F'!$M$5:$M$72,"&gt;0")+COUNTIFS('MP H'!$D$5:$D$72,CLUBS!$B2,'MP H'!$M$5:$M$72,"&gt;0")+COUNTIFS('PO F'!$D$5:$D$72,CLUBS!$B2,'PO F'!$M$5:$M$72,"&gt;0")+COUNTIFS('PO H'!$D$5:$D$72,CLUBS!$B2,'PO H'!$M$5:$M$72,"&gt;0")+COUNTIFS('PU F'!$D$5:$D$72,CLUBS!$B2,'PU F'!$M$5:$M$72,"&gt;0")+COUNTIFS('PU H'!$D$5:$D$72,CLUBS!$B2,'PU H'!$M$5:$M$72,"&gt;0")+COUNTIFS('BE F'!$D$5:$D$72,CLUBS!$B2,'BE F'!$M$5:$M$72,"&gt;0")+COUNTIFS('BE H'!$D$5:$D$72,CLUBS!$B2,'BE H'!$M$5:$M$72,"&gt;0")+COUNTIFS('MI F'!$D$5:$D$72,CLUBS!$B2,'MI F'!$M$5:$M$72,"&gt;0")+COUNTIFS('MI H'!$D$5:$D$72,CLUBS!$B2,'MI H'!$M$5:$M$72,"&gt;0")+COUNTIFS('CA F'!$D$5:$D$72,CLUBS!$B2,'CA F'!$M$5:$M$72,"&gt;0")+COUNTIFS('CA H'!$D$5:$D$72,CLUBS!$B2,'CA H'!$M$5:$M$72,"&gt;0")+COUNTIFS('JU F'!$D$5:$D$72,CLUBS!$B2,'JU F'!$M$5:$M$72,"&gt;0")+COUNTIFS('JU H'!$D$5:$D$72,CLUBS!$B2,'JU H'!$M$5:$M$72,"&gt;0")</f>
        <v>0</v>
      </c>
      <c r="L11" s="26">
        <f>SUMIF('MP F'!$D$5:$D$72,CLUBS!$B2,'MP F'!$N$5:$N$72)+SUMIF('MP H'!$D$5:$D$72,CLUBS!$B2,'MP H'!$N$5:$N$72)+SUMIF('PO F'!$D$5:$D$72,CLUBS!$B2,'PO F'!$N$5:$N$72)+SUMIF('PO H'!$D$5:$D$72,CLUBS!$B2,'PO H'!$N$5:$N$72)+SUMIF('PU F'!$D$5:$D$72,CLUBS!$B2,'PU F'!$N$5:$N$72)+SUMIF('PU H'!$D$5:$D$72,CLUBS!$B2,'PU H'!$N$5:$N$72)+SUMIF('BE F'!$D$5:$D$72,CLUBS!$B2,'BE F'!$N$5:$N$72)+SUMIF('BE H'!$D$5:$D$72,CLUBS!$B2,'BE H'!$N$5:$N$72)+SUMIF('MI F'!$D$5:$D$72,CLUBS!$B2,'MI F'!$N$5:$N$72)+SUMIF('MI H'!$D$5:$D$72,CLUBS!$B2,'MI H'!$N$5:$N$72)+SUMIF('CA F'!$D$5:$D$72,CLUBS!$B2,'CA F'!$N$5:$N$72)+SUMIF('CA H'!$D$5:$D$72,CLUBS!$B2,'CA H'!$N$5:$N$72)+SUMIF('JU F'!$D$5:$D$72,CLUBS!$B2,'JU F'!$N$5:$N$72)+SUMIF('JU H'!$D$5:$D$72,CLUBS!$B2,'JU H'!$N$5:$N$72)</f>
        <v>0</v>
      </c>
      <c r="M11" s="26">
        <f>COUNTIFS('MP F'!$D$5:$D$72,CLUBS!$B2,'MP F'!$O$5:$O$72,"&gt;0")+COUNTIFS('MP H'!$D$5:$D$72,CLUBS!$B2,'MP H'!$O$5:$O$72,"&gt;0")+COUNTIFS('PO F'!$D$5:$D$72,CLUBS!$B2,'PO F'!$O$5:$O$72,"&gt;0")+COUNTIFS('PO H'!$D$5:$D$72,CLUBS!$B2,'PO H'!$O$5:$O$72,"&gt;0")+COUNTIFS('PU F'!$D$5:$D$72,CLUBS!$B2,'PU F'!$O$5:$O$72,"&gt;0")+COUNTIFS('PU H'!$D$5:$D$72,CLUBS!$B2,'PU H'!$O$5:$O$72,"&gt;0")+COUNTIFS('BE F'!$D$5:$D$72,CLUBS!$B2,'BE F'!$O$5:$O$72,"&gt;0")+COUNTIFS('BE H'!$D$5:$D$72,CLUBS!$B2,'BE H'!$O$5:$O$72,"&gt;0")+COUNTIFS('MI F'!$D$5:$D$72,CLUBS!$B2,'MI F'!$O$5:$O$72,"&gt;0")+COUNTIFS('MI H'!$D$5:$D$72,CLUBS!$B2,'MI H'!$O$5:$O$72,"&gt;0")+COUNTIFS('CA F'!$D$5:$D$72,CLUBS!$B2,'CA F'!$O$5:$O$72,"&gt;0")+COUNTIFS('CA H'!$D$5:$D$72,CLUBS!$B2,'CA H'!$O$5:$O$72,"&gt;0")+COUNTIFS('JU F'!$D$5:$D$72,CLUBS!$B2,'JU F'!$O$5:$O$72,"&gt;0")+COUNTIFS('JU H'!$D$5:$D$72,CLUBS!$B2,'JU H'!$O$5:$O$72,"&gt;0")</f>
        <v>0</v>
      </c>
      <c r="N11" s="26">
        <f>SUMIF('MP F'!$D$5:$D$72,CLUBS!$B2,'MP F'!$P$5:$P$72)+SUMIF('MP H'!$D$5:$D$72,CLUBS!$B2,'MP H'!$P$5:$P$72)+SUMIF('PO F'!$D$5:$D$72,CLUBS!$B2,'PO F'!$P$5:$P$72)+SUMIF('PO H'!$D$5:$D$72,CLUBS!$B2,'PO H'!$P$5:$P$72)+SUMIF('PU F'!$D$5:$D$72,CLUBS!$B2,'PU F'!$P$5:$P$72)+SUMIF('PU H'!$D$5:$D$72,CLUBS!$B2,'PU H'!$P$5:$P$72)+SUMIF('BE F'!$D$5:$D$72,CLUBS!$B2,'BE F'!$P$5:$P$72)+SUMIF('BE H'!$D$5:$D$72,CLUBS!$B2,'BE H'!$P$5:$P$72)+SUMIF('MI F'!$D$5:$D$72,CLUBS!$B2,'MI F'!$P$5:$P$72)+SUMIF('MI H'!$D$5:$D$72,CLUBS!$B2,'MI H'!$P$5:$P$72)+SUMIF('CA F'!$D$5:$D$72,CLUBS!$B2,'CA F'!$P$5:$P$72)+SUMIF('CA H'!$D$5:$D$72,CLUBS!$B2,'CA H'!$P$5:$P$72)+SUMIF('JU F'!$D$5:$D$72,CLUBS!$B2,'JU F'!$P$5:$P$72)+SUMIF('JU H'!$D$5:$D$72,CLUBS!$B2,'JU H'!$P$5:$P$72)</f>
        <v>0</v>
      </c>
      <c r="O11" s="26">
        <f>COUNTIFS('MP F'!$D$5:$D$72,CLUBS!$B2,'MP F'!$Q$5:$Q$72,"&gt;0")+COUNTIFS('MP H'!$D$5:$D$72,CLUBS!$B2,'MP H'!$Q$5:$Q$72,"&gt;0")+COUNTIFS('PO F'!$D$5:$D$72,CLUBS!$B2,'PO F'!$Q$5:$Q$72,"&gt;0")+COUNTIFS('PO H'!$D$5:$D$72,CLUBS!$B2,'PO H'!$Q$5:$Q$72,"&gt;0")+COUNTIFS('PU F'!$D$5:$D$72,CLUBS!$B2,'PU F'!$Q$5:$Q$72,"&gt;0")+COUNTIFS('PU H'!$D$5:$D$72,CLUBS!$B2,'PU H'!$Q$5:$Q$72,"&gt;0")+COUNTIFS('BE F'!$D$5:$D$72,CLUBS!$B2,'BE F'!$Q$5:$Q$72,"&gt;0")+COUNTIFS('BE H'!$D$5:$D$72,CLUBS!$B2,'BE H'!$Q$5:$Q$72,"&gt;0")+COUNTIFS('MI F'!$D$5:$D$72,CLUBS!$B2,'MI F'!$Q$5:$Q$72,"&gt;0")+COUNTIFS('MI H'!$D$5:$D$72,CLUBS!$B2,'MI H'!$Q$5:$Q$72,"&gt;0")+COUNTIFS('CA F'!$D$5:$D$72,CLUBS!$B2,'CA F'!$Q$5:$Q$72,"&gt;0")+COUNTIFS('CA H'!$D$5:$D$72,CLUBS!$B2,'CA H'!$Q$5:$Q$72,"&gt;0")+COUNTIFS('JU F'!$D$5:$D$72,CLUBS!$B2,'JU F'!$Q$5:$Q$72,"&gt;0")+COUNTIFS('JU H'!$D$5:$D$72,CLUBS!$B2,'JU H'!$Q$5:$Q$72,"&gt;0")</f>
        <v>0</v>
      </c>
      <c r="P11" s="26">
        <f>SUMIF('MP F'!$D$5:$D$72,CLUBS!$B2,'MP F'!$R$5:$R$72)+SUMIF('MP H'!$D$5:$D$72,CLUBS!$B2,'MP H'!$R$5:$R$72)+SUMIF('PO F'!$D$5:$D$72,CLUBS!$B2,'PO F'!$R$5:$R$72)+SUMIF('PO H'!$D$5:$D$72,CLUBS!$B2,'PO H'!$R$5:$R$72)+SUMIF('PU F'!$D$5:$D$72,CLUBS!$B2,'PU F'!$R$5:$R$72)+SUMIF('PU H'!$D$5:$D$72,CLUBS!$B2,'PU H'!$R$5:$R$72)+SUMIF('BE F'!$D$5:$D$72,CLUBS!$B2,'BE F'!$R$5:$R$72)+SUMIF('BE H'!$D$5:$D$72,CLUBS!$B2,'BE H'!$R$5:$R$72)+SUMIF('MI F'!$D$5:$D$72,CLUBS!$B2,'MI F'!$R$5:$R$72)+SUMIF('MI H'!$D$5:$D$72,CLUBS!$B2,'MI H'!$R$5:$R$72)+SUMIF('CA F'!$D$5:$D$72,CLUBS!$B2,'CA F'!$R$5:$R$72)+SUMIF('CA H'!$D$5:$D$72,CLUBS!$B2,'CA H'!$R$5:$R$72)+SUMIF('JU F'!$D$5:$D$72,CLUBS!$B2,'JU F'!$R$5:$R$72)+SUMIF('JU H'!$D$5:$D$72,CLUBS!$B2,'JU H'!$R$5:$R$72)</f>
        <v>0</v>
      </c>
      <c r="Q11" s="26">
        <f>COUNTIFS('MP F'!$D$5:$D$72,CLUBS!$B2,'MP F'!$S$5:$S$72,"&gt;0")+COUNTIFS('MP H'!$D$5:$D$72,CLUBS!$B2,'MP H'!$S$5:$S$72,"&gt;0")+COUNTIFS('PO F'!$D$5:$D$72,CLUBS!$B2,'PO F'!$S$5:$S$72,"&gt;0")+COUNTIFS('PO H'!$D$5:$D$72,CLUBS!$B2,'PO H'!$S$5:$S$72,"&gt;0")+COUNTIFS('PU F'!$D$5:$D$72,CLUBS!$B2,'PU F'!$S$5:$S$72,"&gt;0")+COUNTIFS('PU H'!$D$5:$D$72,CLUBS!$B2,'PU H'!$S$5:$S$72,"&gt;0")+COUNTIFS('BE F'!$D$5:$D$72,CLUBS!$B2,'BE F'!$S$5:$S$72,"&gt;0")+COUNTIFS('BE H'!$D$5:$D$72,CLUBS!$B2,'BE H'!$S$5:$S$72,"&gt;0")+COUNTIFS('MI F'!$D$5:$D$72,CLUBS!$B2,'MI F'!$S$5:$S$72,"&gt;0")+COUNTIFS('MI H'!$D$5:$D$72,CLUBS!$B2,'MI H'!$S$5:$S$72,"&gt;0")+COUNTIFS('CA F'!$D$5:$D$72,CLUBS!$B2,'CA F'!$S$5:$S$72,"&gt;0")+COUNTIFS('CA H'!$D$5:$D$72,CLUBS!$B2,'CA H'!$S$5:$S$72,"&gt;0")+COUNTIFS('JU F'!$D$5:$D$72,CLUBS!$B2,'JU F'!$S$5:$S$72,"&gt;0")+COUNTIFS('JU H'!$D$5:$D$72,CLUBS!$B2,'JU H'!$S$5:$S$72,"&gt;0")</f>
        <v>0</v>
      </c>
      <c r="R11" s="26">
        <f>SUMIF('MP F'!$D$5:$D$72,CLUBS!$B2,'MP F'!$T$5:$T$72)+SUMIF('MP H'!$D$5:$D$72,CLUBS!$B2,'MP H'!$T$5:$T$72)+SUMIF('PO F'!$D$5:$D$72,CLUBS!$B2,'PO F'!$T$5:$T$72)+SUMIF('PO H'!$D$5:$D$72,CLUBS!$B2,'PO H'!$T$5:$T$72)+SUMIF('PU F'!$D$5:$D$72,CLUBS!$B2,'PU F'!$T$5:$T$72)+SUMIF('PU H'!$D$5:$D$72,CLUBS!$B2,'PU H'!$T$5:$T$72)+SUMIF('BE F'!$D$5:$D$72,CLUBS!$B2,'BE F'!$T$5:$T$72)+SUMIF('BE H'!$D$5:$D$72,CLUBS!$B2,'BE H'!$T$5:$T$72)+SUMIF('MI F'!$D$5:$D$72,CLUBS!$B2,'MI F'!$T$5:$T$72)+SUMIF('MI H'!$D$5:$D$72,CLUBS!$B2,'MI H'!$T$5:$T$72)+SUMIF('CA F'!$D$5:$D$72,CLUBS!$B2,'CA F'!$T$5:$T$72)+SUMIF('CA H'!$D$5:$D$72,CLUBS!$B2,'CA H'!$T$5:$T$72)+SUMIF('JU F'!$D$5:$D$72,CLUBS!$B2,'JU F'!$T$5:$T$72)+SUMIF('JU H'!$D$5:$D$72,CLUBS!$B2,'JU H'!$T$5:$T$72)</f>
        <v>0</v>
      </c>
      <c r="S11" s="26">
        <f>COUNTIFS('MP F'!$D$5:$D$72,CLUBS!$B2,'MP F'!$U$5:$U$72,"&gt;0")+COUNTIFS('MP H'!$D$5:$D$72,CLUBS!$B2,'MP H'!$U$5:$U$72,"&gt;0")+COUNTIFS('PO F'!$D$5:$D$72,CLUBS!$B2,'PO F'!$U$5:$U$72,"&gt;0")+COUNTIFS('PO H'!$D$5:$D$72,CLUBS!$B2,'PO H'!$U$5:$U$72,"&gt;0")+COUNTIFS('PU F'!$D$5:$D$72,CLUBS!$B2,'PU F'!$U$5:$U$72,"&gt;0")+COUNTIFS('PU H'!$D$5:$D$72,CLUBS!$B2,'PU H'!$U$5:$U$72,"&gt;0")+COUNTIFS('BE F'!$D$5:$D$72,CLUBS!$B2,'BE F'!$U$5:$U$72,"&gt;0")+COUNTIFS('BE H'!$D$5:$D$72,CLUBS!$B2,'BE H'!$U$5:$U$72,"&gt;0")+COUNTIFS('MI F'!$D$5:$D$72,CLUBS!$B2,'MI F'!$U$5:$U$72,"&gt;0")+COUNTIFS('MI H'!$D$5:$D$72,CLUBS!$B2,'MI H'!$U$5:$U$72,"&gt;0")+COUNTIFS('CA F'!$D$5:$D$72,CLUBS!$B2,'CA F'!$U$5:$U$72,"&gt;0")+COUNTIFS('CA H'!$D$5:$D$72,CLUBS!$B2,'CA H'!$U$5:$U$72,"&gt;0")+COUNTIFS('JU F'!$D$5:$D$72,CLUBS!$B2,'JU F'!$U$5:$U$72,"&gt;0")+COUNTIFS('JU H'!$D$5:$D$72,CLUBS!$B2,'JU H'!$U$5:$U$72,"&gt;0")</f>
        <v>0</v>
      </c>
      <c r="T11" s="26">
        <f>SUMIF('MP F'!$D$5:$D$72,CLUBS!$B2,'MP F'!$V$5:$V$72)+SUMIF('MP H'!$D$5:$D$72,CLUBS!$B2,'MP H'!$V$5:$V$72)+SUMIF('PO F'!$D$5:$D$72,CLUBS!$B2,'PO F'!$V$5:$V$72)+SUMIF('PO H'!$D$5:$D$72,CLUBS!$B2,'PO H'!$V$5:$V$72)+SUMIF('PU F'!$D$5:$D$72,CLUBS!$B2,'PU F'!$V$5:$V$72)+SUMIF('PU H'!$D$5:$D$72,CLUBS!$B2,'PU H'!$V$5:$V$72)+SUMIF('BE F'!$D$5:$D$72,CLUBS!$B2,'BE F'!$V$5:$V$72)+SUMIF('BE H'!$D$5:$D$72,CLUBS!$B2,'BE H'!$V$5:$V$72)+SUMIF('MI F'!$D$5:$D$72,CLUBS!$B2,'MI F'!$V$5:$V$72)+SUMIF('MI H'!$D$5:$D$72,CLUBS!$B2,'MI H'!$V$5:$V$72)+SUMIF('CA F'!$D$5:$D$72,CLUBS!$B2,'CA F'!$V$5:$V$72)+SUMIF('CA H'!$D$5:$D$72,CLUBS!$B2,'CA H'!$V$5:$V$72)+SUMIF('JU F'!$D$5:$D$72,CLUBS!$B2,'JU F'!$V$5:$V$72)+SUMIF('JU H'!$D$5:$D$72,CLUBS!$B2,'JU H'!$V$5:$V$72)</f>
        <v>0</v>
      </c>
      <c r="U11" s="26">
        <f>COUNTIFS('MP F'!$D$5:$D$72,CLUBS!$B2,'MP F'!$W$5:$W$72,"&gt;0")+COUNTIFS('MP H'!$D$5:$D$72,CLUBS!$B2,'MP H'!$W$5:$W$72,"&gt;0")+COUNTIFS('PO F'!$D$5:$D$72,CLUBS!$B2,'PO F'!$W$5:$W$72,"&gt;0")+COUNTIFS('PO H'!$D$5:$D$72,CLUBS!$B2,'PO H'!$W$5:$W$72,"&gt;0")+COUNTIFS('PU F'!$D$5:$D$72,CLUBS!$B2,'PU F'!$W$5:$W$72,"&gt;0")+COUNTIFS('PU H'!$D$5:$D$72,CLUBS!$B2,'PU H'!$W$5:$W$72,"&gt;0")+COUNTIFS('BE F'!$D$5:$D$72,CLUBS!$B2,'BE F'!$W$5:$W$72,"&gt;0")+COUNTIFS('BE H'!$D$5:$D$72,CLUBS!$B2,'BE H'!$W$5:$W$72,"&gt;0")+COUNTIFS('MI F'!$D$5:$D$72,CLUBS!$B2,'MI F'!$W$5:$W$72,"&gt;0")+COUNTIFS('MI H'!$D$5:$D$72,CLUBS!$B2,'MI H'!$W$5:$W$72,"&gt;0")+COUNTIFS('CA F'!$D$5:$D$72,CLUBS!$B2,'CA F'!$W$5:$W$72,"&gt;0")+COUNTIFS('CA H'!$D$5:$D$72,CLUBS!$B2,'CA H'!$W$5:$W$72,"&gt;0")+COUNTIFS('JU F'!$D$5:$D$72,CLUBS!$B2,'JU F'!$W$5:$W$72,"&gt;0")+COUNTIFS('JU H'!$D$5:$D$72,CLUBS!$B2,'JU H'!$W$5:$W$72,"&gt;0")</f>
        <v>0</v>
      </c>
      <c r="V11" s="26">
        <f>SUMIF('MP F'!$D$5:$D$72,CLUBS!$B2,'MP F'!$X$5:$X$72)+SUMIF('MP H'!$D$5:$D$72,CLUBS!$B2,'MP H'!$X$5:$X$72)+SUMIF('PO F'!$D$5:$D$72,CLUBS!$B2,'PO F'!$X$5:$X$72)+SUMIF('PO H'!$D$5:$D$72,CLUBS!$B2,'PO H'!$X$5:$X$72)+SUMIF('PU F'!$D$5:$D$72,CLUBS!$B2,'PU F'!$X$5:$X$72)+SUMIF('PU H'!$D$5:$D$72,CLUBS!$B2,'PU H'!$X$5:$X$72)+SUMIF('BE F'!$D$5:$D$72,CLUBS!$B2,'BE F'!$X$5:$X$72)+SUMIF('BE H'!$D$5:$D$72,CLUBS!$B2,'BE H'!$X$5:$X$72)+SUMIF('MI F'!$D$5:$D$72,CLUBS!$B2,'MI F'!$X$5:$X$72)+SUMIF('MI H'!$D$5:$D$72,CLUBS!$B2,'MI H'!$X$5:$X$72)+SUMIF('CA F'!$D$5:$D$72,CLUBS!$B2,'CA F'!$X$5:$X$72)+SUMIF('CA H'!$D$5:$D$72,CLUBS!$B2,'CA H'!$X$5:$X$72)+SUMIF('JU F'!$D$5:$D$72,CLUBS!$B2,'JU F'!$X$5:$X$72)+SUMIF('JU H'!$D$5:$D$72,CLUBS!$B2,'JU H'!$X$5:$X$72)</f>
        <v>0</v>
      </c>
      <c r="W11" s="26">
        <f>COUNTIFS('MP F'!$D$5:$D$72,CLUBS!$B2,'MP F'!$Y$5:$Y$72,"&gt;0")+COUNTIFS('MP H'!$D$5:$D$72,CLUBS!$B2,'MP H'!$Y$5:$Y$72,"&gt;0")+COUNTIFS('PO F'!$D$5:$D$72,CLUBS!$B2,'PO F'!$Y$5:$Y$72,"&gt;0")+COUNTIFS('PO H'!$D$5:$D$72,CLUBS!$B2,'PO H'!$Y$5:$Y$72,"&gt;0")+COUNTIFS('PU F'!$D$5:$D$72,CLUBS!$B2,'PU F'!$Y$5:$Y$72,"&gt;0")+COUNTIFS('PU H'!$D$5:$D$72,CLUBS!$B2,'PU H'!$Y$5:$Y$72,"&gt;0")+COUNTIFS('BE F'!$D$5:$D$72,CLUBS!$B2,'BE F'!$Y$5:$Y$72,"&gt;0")+COUNTIFS('BE H'!$D$5:$D$72,CLUBS!$B2,'BE H'!$Y$5:$Y$72,"&gt;0")+COUNTIFS('MI F'!$D$5:$D$72,CLUBS!$B2,'MI F'!$Y$5:$Y$72,"&gt;0")+COUNTIFS('MI H'!$D$5:$D$72,CLUBS!$B2,'MI H'!$Y$5:$Y$72,"&gt;0")+COUNTIFS('CA F'!$D$5:$D$72,CLUBS!$B2,'CA F'!$Y$5:$Y$72,"&gt;0")+COUNTIFS('CA H'!$D$5:$D$72,CLUBS!$B2,'CA H'!$Y$5:$Y$72,"&gt;0")+COUNTIFS('JU F'!$D$5:$D$72,CLUBS!$B2,'JU F'!$Y$5:$Y$72,"&gt;0")+COUNTIFS('JU H'!$D$5:$D$72,CLUBS!$B2,'JU H'!$Y$5:$Y$72,"&gt;0")</f>
        <v>0</v>
      </c>
      <c r="X11" s="26">
        <f>SUMIF('MP F'!$D$5:$D$72,CLUBS!$B2,'MP F'!$Z$5:$Z$72)+SUMIF('MP H'!$D$5:$D$72,CLUBS!$B2,'MP H'!$Z$5:$Z$72)+SUMIF('PO F'!$D$5:$D$72,CLUBS!$B2,'PO F'!$Z$5:$Z$72)+SUMIF('PO H'!$D$5:$D$72,CLUBS!$B2,'PO H'!$Z$5:$Z$72)+SUMIF('PU F'!$D$5:$D$72,CLUBS!$B2,'PU F'!$Z$5:$Z$72)+SUMIF('PU H'!$D$5:$D$72,CLUBS!$B2,'PU H'!$Z$5:$Z$72)+SUMIF('BE F'!$D$5:$D$72,CLUBS!$B2,'BE F'!$Z$5:$Z$72)+SUMIF('BE H'!$D$5:$D$72,CLUBS!$B2,'BE H'!$Z$5:$Z$72)+SUMIF('MI F'!$D$5:$D$72,CLUBS!$B2,'MI F'!$Z$5:$Z$72)+SUMIF('MI H'!$D$5:$D$72,CLUBS!$B2,'MI H'!$Z$5:$Z$72)+SUMIF('CA F'!$D$5:$D$72,CLUBS!$B2,'CA F'!$Z$5:$Z$72)+SUMIF('CA H'!$D$5:$D$72,CLUBS!$B2,'CA H'!$Z$5:$Z$72)+SUMIF('JU F'!$D$5:$D$72,CLUBS!$B2,'JU F'!$Z$5:$Z$72)+SUMIF('JU H'!$D$5:$D$72,CLUBS!$B2,'JU H'!$Z$5:$Z$72)</f>
        <v>0</v>
      </c>
      <c r="Y11" s="26">
        <f>COUNTIFS('MP F'!$D$5:$D$72,CLUBS!$B2,'MP F'!$AA$5:$AA$72,"&gt;0")+COUNTIFS('MP H'!$D$5:$D$72,CLUBS!$B2,'MP H'!$AA$5:$AA$72,"&gt;0")+COUNTIFS('PO F'!$D$5:$D$72,CLUBS!$B2,'PO F'!$AA$5:$AA$72,"&gt;0")+COUNTIFS('PO H'!$D$5:$D$72,CLUBS!$B2,'PO H'!$AA$5:$AA$72,"&gt;0")+COUNTIFS('PU F'!$D$5:$D$72,CLUBS!$B2,'PU F'!$AA$5:$AA$72,"&gt;0")+COUNTIFS('PU H'!$D$5:$D$72,CLUBS!$B2,'PU H'!$AA$5:$AA$72,"&gt;0")+COUNTIFS('BE F'!$D$5:$D$72,CLUBS!$B2,'BE F'!$AA$5:$AA$72,"&gt;0")+COUNTIFS('BE H'!$D$5:$D$72,CLUBS!$B2,'BE H'!$AA$5:$AA$72,"&gt;0")+COUNTIFS('MI F'!$D$5:$D$72,CLUBS!$B2,'MI F'!$AA$5:$AA$72,"&gt;0")+COUNTIFS('MI H'!$D$5:$D$72,CLUBS!$B2,'MI H'!$AA$5:$AA$72,"&gt;0")+COUNTIFS('CA F'!$D$5:$D$72,CLUBS!$B2,'CA F'!$AA$5:$AA$72,"&gt;0")+COUNTIFS('CA H'!$D$5:$D$72,CLUBS!$B2,'CA H'!$AA$5:$AA$72,"&gt;0")+COUNTIFS('JU F'!$D$5:$D$72,CLUBS!$B2,'JU F'!$AA$5:$AA$72,"&gt;0")+COUNTIFS('JU H'!$D$5:$D$72,CLUBS!$B2,'JU H'!$AA$5:$AA$72,"&gt;0")</f>
        <v>0</v>
      </c>
      <c r="Z11" s="26">
        <f>SUMIF('MP F'!$D$5:$D$72,CLUBS!$B2,'MP F'!$AB$5:$AB$72)+SUMIF('MP H'!$D$5:$D$72,CLUBS!$B2,'MP H'!$AB$5:$AB$72)+SUMIF('PO F'!$D$5:$D$72,CLUBS!$B2,'PO F'!$AB$5:$AB$72)+SUMIF('PO H'!$D$5:$D$72,CLUBS!$B2,'PO H'!$AB$5:$AB$72)+SUMIF('PU F'!$D$5:$D$72,CLUBS!$B2,'PU F'!$AB$5:$AB$72)+SUMIF('PU H'!$D$5:$D$72,CLUBS!$B2,'PU H'!$AB$5:$AB$72)+SUMIF('BE F'!$D$5:$D$72,CLUBS!$B2,'BE F'!$AB$5:$AB$72)+SUMIF('BE H'!$D$5:$D$72,CLUBS!$B2,'BE H'!$AB$5:$AB$72)+SUMIF('MI F'!$D$5:$D$72,CLUBS!$B2,'MI F'!$AB$5:$AB$72)+SUMIF('MI H'!$D$5:$D$72,CLUBS!$B2,'MI H'!$AB$5:$AB$72)+SUMIF('CA F'!$D$5:$D$72,CLUBS!$B2,'CA F'!$AB$5:$AB$72)+SUMIF('CA H'!$D$5:$D$72,CLUBS!$B2,'CA H'!$AB$5:$AB$72)+SUMIF('JU F'!$D$5:$D$72,CLUBS!$B2,'JU F'!$AB$5:$AB$72)+SUMIF('JU H'!$D$5:$D$72,CLUBS!$B2,'JU H'!$AB$5:$AB$72)</f>
        <v>0</v>
      </c>
      <c r="AA11" s="26">
        <f>COUNTIFS('MP F'!$D$5:$D$72,CLUBS!$B2,'MP F'!$AC$5:$AC$72,"&gt;0")+COUNTIFS('MP H'!$D$5:$D$72,CLUBS!$B2,'MP H'!$AC$5:$AC$72,"&gt;0")+COUNTIFS('PO F'!$D$5:$D$72,CLUBS!$B2,'PO F'!$AC$5:$AC$72,"&gt;0")+COUNTIFS('PO H'!$D$5:$D$72,CLUBS!$B2,'PO H'!$AC$5:$AC$72,"&gt;0")+COUNTIFS('PU F'!$D$5:$D$72,CLUBS!$B2,'PU F'!$AC$5:$AC$72,"&gt;0")+COUNTIFS('PU H'!$D$5:$D$72,CLUBS!$B2,'PU H'!$AC$5:$AC$72,"&gt;0")+COUNTIFS('BE F'!$D$5:$D$72,CLUBS!$B2,'BE F'!$AC$5:$AC$72,"&gt;0")+COUNTIFS('BE H'!$D$5:$D$72,CLUBS!$B2,'BE H'!$AC$5:$AC$72,"&gt;0")+COUNTIFS('MI F'!$D$5:$D$72,CLUBS!$B2,'MI F'!$AC$5:$AC$72,"&gt;0")+COUNTIFS('MI H'!$D$5:$D$72,CLUBS!$B2,'MI H'!$AC$5:$AC$72,"&gt;0")+COUNTIFS('CA F'!$D$5:$D$72,CLUBS!$B2,'CA F'!$AC$5:$AC$72,"&gt;0")+COUNTIFS('CA H'!$D$5:$D$72,CLUBS!$B2,'CA H'!$AC$5:$AC$72,"&gt;0")+COUNTIFS('JU F'!$D$5:$D$72,CLUBS!$B2,'JU F'!$AC$5:$AC$72,"&gt;0")+COUNTIFS('JU H'!$D$5:$D$72,CLUBS!$B2,'JU H'!$AC$5:$AC$72,"&gt;0")</f>
        <v>0</v>
      </c>
      <c r="AB11" s="26">
        <f>SUMIF('MP F'!$D$5:$D$72,CLUBS!$B2,'MP F'!$AD$5:$AD$72)+SUMIF('MP H'!$D$5:$D$72,CLUBS!$B2,'MP H'!$AD$5:$AD$72)+SUMIF('PO F'!$D$5:$D$72,CLUBS!$B2,'PO F'!$AD$5:$AD$72)+SUMIF('PO H'!$D$5:$D$72,CLUBS!$B2,'PO H'!$AD$5:$AD$72)+SUMIF('PU F'!$D$5:$D$72,CLUBS!$B2,'PU F'!$AD$5:$AD$72)+SUMIF('PU H'!$D$5:$D$72,CLUBS!$B2,'PU H'!$AD$5:$AD$72)+SUMIF('BE F'!$D$5:$D$72,CLUBS!$B2,'BE F'!$AD$5:$AD$72)+SUMIF('BE H'!$D$5:$D$72,CLUBS!$B2,'BE H'!$AD$5:$AD$72)+SUMIF('MI F'!$D$5:$D$72,CLUBS!$B2,'MI F'!$AD$5:$AD$72)+SUMIF('MI H'!$D$5:$D$72,CLUBS!$B2,'MI H'!$AD$5:$AD$72)+SUMIF('CA F'!$D$5:$D$72,CLUBS!$B2,'CA F'!$AD$5:$AD$72)+SUMIF('CA H'!$D$5:$D$72,CLUBS!$B2,'CA H'!$AD$5:$AD$72)+SUMIF('JU F'!$D$5:$D$72,CLUBS!$B2,'JU F'!$AD$5:$AD$72)+SUMIF('JU H'!$D$5:$D$72,CLUBS!$B2,'JU H'!$AD$5:$AD$72)</f>
        <v>0</v>
      </c>
      <c r="AC11" s="26">
        <f>COUNTIFS('MP F'!$D$5:$D$72,CLUBS!$B2,'MP F'!$AE$5:$AE$72,"&gt;0")+COUNTIFS('MP H'!$D$5:$D$72,CLUBS!$B2,'MP H'!$AE$5:$AE$72,"&gt;0")+COUNTIFS('PO F'!$D$5:$D$72,CLUBS!$B2,'PO F'!$AE$5:$AE$72,"&gt;0")+COUNTIFS('PO H'!$D$5:$D$72,CLUBS!$B2,'PO H'!$AE$5:$AE$72,"&gt;0")+COUNTIFS('PU F'!$D$5:$D$72,CLUBS!$B2,'PU F'!$AE$5:$AE$72,"&gt;0")+COUNTIFS('PU H'!$D$5:$D$72,CLUBS!$B2,'PU H'!$AE$5:$AE$72,"&gt;0")+COUNTIFS('BE F'!$D$5:$D$72,CLUBS!$B2,'BE F'!$AE$5:$AE$72,"&gt;0")+COUNTIFS('BE H'!$D$5:$D$72,CLUBS!$B2,'BE H'!$AE$5:$AE$72,"&gt;0")+COUNTIFS('MI F'!$D$5:$D$72,CLUBS!$B2,'MI F'!$AE$5:$AE$72,"&gt;0")+COUNTIFS('MI H'!$D$5:$D$72,CLUBS!$B2,'MI H'!$AE$5:$AE$72,"&gt;0")+COUNTIFS('CA F'!$D$5:$D$72,CLUBS!$B2,'CA F'!$AE$5:$AE$72,"&gt;0")+COUNTIFS('CA H'!$D$5:$D$72,CLUBS!$B2,'CA H'!$AE$5:$AE$72,"&gt;0")+COUNTIFS('JU F'!$D$5:$D$72,CLUBS!$B2,'JU F'!$AE$5:$AE$72,"&gt;0")+COUNTIFS('JU H'!$D$5:$D$72,CLUBS!$B2,'JU H'!$AE$5:$AE$72,"&gt;0")</f>
        <v>0</v>
      </c>
      <c r="AD11" s="26">
        <f>SUMIF('MP F'!$D$5:$D$72,CLUBS!$B2,'MP F'!$AF$5:$AF$72)+SUMIF('MP H'!$D$5:$D$72,CLUBS!$B2,'MP H'!$AF$5:$AF$72)+SUMIF('PO F'!$D$5:$D$72,CLUBS!$B2,'PO F'!$AF$5:$AF$72)+SUMIF('PO H'!$D$5:$D$72,CLUBS!$B2,'PO H'!$AF$5:$AF$72)+SUMIF('PU F'!$D$5:$D$72,CLUBS!$B2,'PU F'!$AF$5:$AF$72)+SUMIF('PU H'!$D$5:$D$72,CLUBS!$B2,'PU H'!$AF$5:$AF$72)+SUMIF('BE F'!$D$5:$D$72,CLUBS!$B2,'BE F'!$AF$5:$AF$72)+SUMIF('BE H'!$D$5:$D$72,CLUBS!$B2,'BE H'!$AF$5:$AF$72)+SUMIF('MI F'!$D$5:$D$72,CLUBS!$B2,'MI F'!$AF$5:$AF$72)+SUMIF('MI H'!$D$5:$D$72,CLUBS!$B2,'MI H'!$AF$5:$AF$72)+SUMIF('CA F'!$D$5:$D$72,CLUBS!$B2,'CA F'!$AF$5:$AF$72)+SUMIF('CA H'!$D$5:$D$72,CLUBS!$B2,'CA H'!$AF$5:$AF$72)+SUMIF('JU F'!$D$5:$D$72,CLUBS!$B2,'JU F'!$AF$5:$AF$72)+SUMIF('JU H'!$D$5:$D$72,CLUBS!$B2,'JU H'!$AF$5:$AF$72)</f>
        <v>0</v>
      </c>
      <c r="AE11" s="26">
        <f>COUNTIFS('MP F'!$D$5:$D$72,CLUBS!$B2,'MP F'!$AG$5:$AG$72,"&gt;0")+COUNTIFS('MP H'!$D$5:$D$72,CLUBS!$B2,'MP H'!$AG$5:$AG$72,"&gt;0")+COUNTIFS('PO F'!$D$5:$D$72,CLUBS!$B2,'PO F'!$AG$5:$AG$72,"&gt;0")+COUNTIFS('PO H'!$D$5:$D$72,CLUBS!$B2,'PO H'!$AG$5:$AG$72,"&gt;0")+COUNTIFS('PU F'!$D$5:$D$72,CLUBS!$B2,'PU F'!$AG$5:$AG$72,"&gt;0")+COUNTIFS('PU H'!$D$5:$D$72,CLUBS!$B2,'PU H'!$AG$5:$AG$72,"&gt;0")+COUNTIFS('BE F'!$D$5:$D$72,CLUBS!$B2,'BE F'!$AG$5:$AG$72,"&gt;0")+COUNTIFS('BE H'!$D$5:$D$72,CLUBS!$B2,'BE H'!$AG$5:$AG$72,"&gt;0")+COUNTIFS('MI F'!$D$5:$D$72,CLUBS!$B2,'MI F'!$AG$5:$AG$72,"&gt;0")+COUNTIFS('MI H'!$D$5:$D$72,CLUBS!$B2,'MI H'!$AG$5:$AG$72,"&gt;0")+COUNTIFS('CA F'!$D$5:$D$72,CLUBS!$B2,'CA F'!$AG$5:$AG$72,"&gt;0")+COUNTIFS('CA H'!$D$5:$D$72,CLUBS!$B2,'CA H'!$AG$5:$AG$72,"&gt;0")+COUNTIFS('JU F'!$D$5:$D$72,CLUBS!$B2,'JU F'!$AG$5:$AG$72,"&gt;0")+COUNTIFS('JU H'!$D$5:$D$72,CLUBS!$B2,'JU H'!$AG$5:$AG$72,"&gt;0")</f>
        <v>0</v>
      </c>
      <c r="AF11" s="26">
        <f>SUMIF('MP F'!$D$5:$D$72,CLUBS!$B2,'MP F'!$AH$5:$AH$72)+SUMIF('MP H'!$D$5:$D$72,CLUBS!$B2,'MP H'!$AH$5:$AH$72)+SUMIF('PO F'!$D$5:$D$72,CLUBS!$B2,'PO F'!$AH$5:$AH$72)+SUMIF('PO H'!$D$5:$D$72,CLUBS!$B2,'PO H'!$AH$5:$AH$72)+SUMIF('PU F'!$D$5:$D$72,CLUBS!$B2,'PU F'!$AH$5:$AH$72)+SUMIF('PU H'!$D$5:$D$72,CLUBS!$B2,'PU H'!$AH$5:$AH$72)+SUMIF('BE F'!$D$5:$D$72,CLUBS!$B2,'BE F'!$AH$5:$AH$72)+SUMIF('BE H'!$D$5:$D$72,CLUBS!$B2,'BE H'!$AH$5:$AH$72)+SUMIF('MI F'!$D$5:$D$72,CLUBS!$B2,'MI F'!$AH$5:$AH$72)+SUMIF('MI H'!$D$5:$D$72,CLUBS!$B2,'MI H'!$AH$5:$AH$72)+SUMIF('CA F'!$D$5:$D$72,CLUBS!$B2,'CA F'!$AH$5:$AH$72)+SUMIF('CA H'!$D$5:$D$72,CLUBS!$B2,'CA H'!$AH$5:$AH$72)+SUMIF('JU F'!$D$5:$D$72,CLUBS!$B2,'JU F'!$AH$5:$AH$72)+SUMIF('JU H'!$D$5:$D$72,CLUBS!$B2,'JU H'!$AH$5:$AH$72)</f>
        <v>0</v>
      </c>
      <c r="AG11" s="16">
        <f t="shared" si="1"/>
        <v>33</v>
      </c>
      <c r="AH11" s="28">
        <f t="shared" si="2"/>
        <v>945</v>
      </c>
      <c r="AI11" s="29">
        <f t="shared" si="3"/>
        <v>28.636363636363637</v>
      </c>
      <c r="AJ11" s="14">
        <f>COUNTIF('Licenciés Jeunes 2023'!F:F,CLUBS!B2)</f>
        <v>0</v>
      </c>
      <c r="AK11" s="27">
        <f t="shared" si="4"/>
        <v>0</v>
      </c>
    </row>
    <row r="12" spans="1:37" ht="13.5">
      <c r="A12" s="34">
        <f t="shared" si="0"/>
        <v>8</v>
      </c>
      <c r="B12" s="64" t="s">
        <v>108</v>
      </c>
      <c r="C12" s="14">
        <f>COUNTIFS('MP F'!$D$5:$D$72,CLUBS!$B17,'MP F'!$E$5:$E$72,"&gt;0")+COUNTIFS('MP H'!$D$5:$D$72,CLUBS!$B17,'MP H'!$E$5:$E$72,"&gt;0")+COUNTIFS('PO F'!$D$5:$D$72,CLUBS!$B17,'PO F'!$E$5:$E$72,"&gt;0")+COUNTIFS('PO H'!$D$5:$D$72,CLUBS!$B17,'PO H'!$E$5:$E$72,"&gt;0")+COUNTIFS('PU F'!$D$5:$D$72,CLUBS!$B17,'PU F'!$E$5:$E$72,"&gt;0")+COUNTIFS('PU H'!$D$5:$D$72,CLUBS!$B17,'PU H'!$E$5:$E$72,"&gt;0")+COUNTIFS('BE F'!$D$5:$D$72,CLUBS!$B17,'BE F'!$E$5:$E$72,"&gt;0")+COUNTIFS('BE H'!$D$5:$D$72,CLUBS!$B17,'BE H'!$E$5:$E$72,"&gt;0")+COUNTIFS('MI F'!$D$5:$D$72,CLUBS!$B17,'MI F'!$E$5:$E$72,"&gt;0")+COUNTIFS('MI H'!$D$5:$D$72,CLUBS!$B17,'MI H'!$E$5:$E$72,"&gt;0")+COUNTIFS('CA F'!$D$5:$D$72,CLUBS!$B17,'CA F'!$E$5:$E$72,"&gt;0")+COUNTIFS('CA H'!$D$5:$D$72,CLUBS!$B17,'CA H'!$E$5:$E$72,"&gt;0")+COUNTIFS('JU F'!$D$5:$D$72,CLUBS!$B17,'JU F'!$E$5:$E$72,"&gt;0")+COUNTIFS('JU H'!$D$5:$D$72,CLUBS!$B17,'JU H'!$E$5:$E$72,"&gt;0")</f>
        <v>7</v>
      </c>
      <c r="D12" s="27">
        <f>SUMIF('MP F'!$D$5:$D$72,CLUBS!$B17,'MP F'!$F$5:$F$72)+SUMIF('MP H'!$D$5:$D$72,CLUBS!$B17,'MP H'!$F$5:$F$72)+SUMIF('PO F'!$D$5:$D$72,CLUBS!$B17,'PO F'!$F$5:$F$72)+SUMIF('PO H'!$D$5:$D$72,CLUBS!$B17,'PO H'!$F$5:$F$72)+SUMIF('PU F'!$D$5:$D$72,CLUBS!$B17,'PU F'!$F$5:$F$72)+SUMIF('PU H'!$D$5:$D$72,CLUBS!$B17,'PU H'!$F$5:$F$72)+SUMIF('BE F'!$D$5:$D$72,CLUBS!$B17,'BE F'!$F$5:$F$72)+SUMIF('BE H'!$D$5:$D$72,CLUBS!$B17,'BE H'!$F$5:$F$72)+SUMIF('MI F'!$D$5:$D$72,CLUBS!$B17,'MI F'!$F$5:$F$72)+SUMIF('MI H'!$D$5:$D$72,CLUBS!$B17,'MI H'!$F$5:$F$72)+SUMIF('CA F'!$D$5:$D$72,CLUBS!$B17,'CA F'!$F$5:$F$72)+SUMIF('CA H'!$D$5:$D$72,CLUBS!$B17,'CA H'!$F$5:$F$72)+SUMIF('JU F'!$D$5:$D$72,CLUBS!$B17,'JU F'!$F$5:$F$72)+SUMIF('JU H'!$D$5:$D$72,CLUBS!$B17,'JU H'!$F$5:$F$72)</f>
        <v>129</v>
      </c>
      <c r="E12" s="38">
        <f>COUNTIFS('MP F'!$D$5:$D$72,CLUBS!$B17,'MP F'!$G$5:$G$72,"&gt;0")+COUNTIFS('MP H'!$D$5:$D$72,CLUBS!$B17,'MP H'!$G$5:$G$72,"&gt;0")+COUNTIFS('PO F'!$D$5:$D$72,CLUBS!$B17,'PO F'!$G$5:$G$72,"&gt;0")+COUNTIFS('PO H'!$D$5:$D$72,CLUBS!$B17,'PO H'!$G$5:$G$72,"&gt;0")+COUNTIFS('PU F'!$D$5:$D$72,CLUBS!$B17,'PU F'!$G$5:$G$72,"&gt;0")+COUNTIFS('PU H'!$D$5:$D$72,CLUBS!$B17,'PU H'!$G$5:$G$72,"&gt;0")+COUNTIFS('BE F'!$D$5:$D$72,CLUBS!$B17,'BE F'!$G$5:$G$72,"&gt;0")+COUNTIFS('BE H'!$D$5:$D$72,CLUBS!$B17,'BE H'!$G$5:$G$72,"&gt;0")+COUNTIFS('MI F'!$D$5:$D$72,CLUBS!$B17,'MI F'!$G$5:$G$72,"&gt;0")+COUNTIFS('MI H'!$D$5:$D$72,CLUBS!$B17,'MI H'!$G$5:$G$72,"&gt;0")+COUNTIFS('CA F'!$D$5:$D$72,CLUBS!$B17,'CA F'!$G$5:$G$72,"&gt;0")+COUNTIFS('CA H'!$D$5:$D$72,CLUBS!$B17,'CA H'!$G$5:$G$72,"&gt;0")+COUNTIFS('JU F'!$D$5:$D$72,CLUBS!$B17,'JU F'!$G$5:$G$72,"&gt;0")+COUNTIFS('JU H'!$D$5:$D$72,CLUBS!$B17,'JU H'!$G$5:$G$72,"&gt;0")</f>
        <v>0</v>
      </c>
      <c r="F12" s="57">
        <f>SUMIF('MP F'!$D$5:$D$72,CLUBS!$B17,'MP F'!$H$5:$H$72)+SUMIF('MP H'!$D$5:$D$72,CLUBS!$B17,'MP H'!$H$5:$H$72)+SUMIF('PO F'!$D$5:$D$72,CLUBS!$B17,'PO F'!$H$5:$H$72)+SUMIF('PO H'!$D$5:$D$72,CLUBS!$B17,'PO H'!$H$5:$H$72)+SUMIF('PU F'!$D$5:$D$72,CLUBS!$B17,'PU F'!$H$5:$H$72)+SUMIF('PU H'!$D$5:$D$72,CLUBS!$B17,'PU H'!$H$5:$H$72)+SUMIF('BE F'!$D$5:$D$72,CLUBS!$B17,'BE F'!$H$5:$H$72)+SUMIF('BE H'!$D$5:$D$72,CLUBS!$B17,'BE H'!$H$5:$H$72)+SUMIF('MI F'!$D$5:$D$72,CLUBS!$B17,'MI F'!$H$5:$H$72)+SUMIF('MI H'!$D$5:$D$72,CLUBS!$B17,'MI H'!$H$5:$H$72)+SUMIF('CA F'!$D$5:$D$72,CLUBS!$B17,'CA F'!$H$5:$H$72)+SUMIF('CA H'!$D$5:$D$72,CLUBS!$B17,'CA H'!$H$5:$H$72)+SUMIF('JU F'!$D$5:$D$72,CLUBS!$B17,'JU F'!$H$5:$H$72)+SUMIF('JU H'!$D$5:$D$72,CLUBS!$B17,'JU H'!$H$5:$H$72)</f>
        <v>0</v>
      </c>
      <c r="G12" s="14">
        <f>COUNTIFS('MP F'!$D$5:$D$72,CLUBS!$B17,'MP F'!$I$5:$I$72,"&gt;0")+COUNTIFS('MP H'!$D$5:$D$72,CLUBS!$B17,'MP H'!$I$5:$I$72,"&gt;0")+COUNTIFS('PO F'!$D$5:$D$72,CLUBS!$B17,'PO F'!$I$5:$I$72,"&gt;0")+COUNTIFS('PO H'!$D$5:$D$72,CLUBS!$B17,'PO H'!$I$5:$I$72,"&gt;0")+COUNTIFS('PU F'!$D$5:$D$72,CLUBS!$B17,'PU F'!$I$5:$I$72,"&gt;0")+COUNTIFS('PU H'!$D$5:$D$72,CLUBS!$B17,'PU H'!$I$5:$I$72,"&gt;0")+COUNTIFS('BE F'!$D$5:$D$72,CLUBS!$B17,'BE F'!$I$5:$I$72,"&gt;0")+COUNTIFS('BE H'!$D$5:$D$72,CLUBS!$B17,'BE H'!$I$5:$I$72,"&gt;0")+COUNTIFS('MI F'!$D$5:$D$72,CLUBS!$B17,'MI F'!$I$5:$I$72,"&gt;0")+COUNTIFS('MI H'!$D$5:$D$72,CLUBS!$B17,'MI H'!$I$5:$I$72,"&gt;0")+COUNTIFS('CA F'!$D$5:$D$72,CLUBS!$B17,'CA F'!$I$5:$I$72,"&gt;0")+COUNTIFS('CA H'!$D$5:$D$72,CLUBS!$B17,'CA H'!$I$5:$I$72,"&gt;0")+COUNTIFS('JU F'!$D$5:$D$72,CLUBS!$B17,'JU F'!$I$5:$I$72,"&gt;0")+COUNTIFS('JU H'!$D$5:$D$72,CLUBS!$B17,'JU H'!$I$5:$I$72,"&gt;0")</f>
        <v>7</v>
      </c>
      <c r="H12" s="26">
        <f>SUMIF('MP F'!$D$5:$D$72,CLUBS!$B17,'MP F'!$J$5:$J$72)+SUMIF('MP H'!$D$5:$D$72,CLUBS!$B17,'MP H'!$J$5:$J$72)+SUMIF('PO F'!$D$5:$D$72,CLUBS!$B17,'PO F'!$J$5:$J$72)+SUMIF('PO H'!$D$5:$D$72,CLUBS!$B17,'PO H'!$J$5:$J$72)+SUMIF('PU F'!$D$5:$D$72,CLUBS!$B17,'PU F'!$J$5:$J$72)+SUMIF('PU H'!$D$5:$D$72,CLUBS!$B17,'PU H'!$J$5:$J$72)+SUMIF('BE F'!$D$5:$D$72,CLUBS!$B17,'BE F'!$J$5:$J$72)+SUMIF('BE H'!$D$5:$D$72,CLUBS!$B17,'BE H'!$J$5:$J$72)+SUMIF('MI F'!$D$5:$D$72,CLUBS!$B17,'MI F'!$J$5:$J$72)+SUMIF('MI H'!$D$5:$D$72,CLUBS!$B17,'MI H'!$J$5:$J$72)+SUMIF('CA F'!$D$5:$D$72,CLUBS!$B17,'CA F'!$J$5:$J$72)+SUMIF('CA H'!$D$5:$D$72,CLUBS!$B17,'CA H'!$J$5:$J$72)+SUMIF('JU F'!$D$5:$D$72,CLUBS!$B17,'JU F'!$J$5:$J$72)+SUMIF('JU H'!$D$5:$D$72,CLUBS!$B17,'JU H'!$J$5:$J$72)</f>
        <v>130</v>
      </c>
      <c r="I12" s="38">
        <f>COUNTIFS('MP F'!$D$5:$D$72,CLUBS!$B17,'MP F'!$K$5:$K$72,"&gt;0")+COUNTIFS('MP H'!$D$5:$D$72,CLUBS!$B17,'MP H'!$K$5:$K$72,"&gt;0")+COUNTIFS('PO F'!$D$5:$D$72,CLUBS!$B17,'PO F'!$K$5:$K$72,"&gt;0")+COUNTIFS('PO H'!$D$5:$D$72,CLUBS!$B17,'PO H'!$K$5:$K$72,"&gt;0")+COUNTIFS('PU F'!$D$5:$D$72,CLUBS!$B17,'PU F'!$K$5:$K$72,"&gt;0")+COUNTIFS('PU H'!$D$5:$D$72,CLUBS!$B17,'PU H'!$K$5:$K$72,"&gt;0")+COUNTIFS('BE F'!$D$5:$D$72,CLUBS!$B17,'BE F'!$K$5:$K$72,"&gt;0")+COUNTIFS('BE H'!$D$5:$D$72,CLUBS!$B17,'BE H'!$K$5:$K$72,"&gt;0")+COUNTIFS('MI F'!$D$5:$D$72,CLUBS!$B17,'MI F'!$K$5:$K$72,"&gt;0")+COUNTIFS('MI H'!$D$5:$D$72,CLUBS!$B17,'MI H'!$K$5:$K$72,"&gt;0")+COUNTIFS('CA F'!$D$5:$D$72,CLUBS!$B17,'CA F'!$K$5:$K$72,"&gt;0")+COUNTIFS('CA H'!$D$5:$D$72,CLUBS!$B17,'CA H'!$K$5:$K$72,"&gt;0")+COUNTIFS('JU F'!$D$5:$D$72,CLUBS!$B17,'JU F'!$K$5:$K$72,"&gt;0")+COUNTIFS('JU H'!$D$5:$D$72,CLUBS!$B17,'JU H'!$K$5:$K$72,"&gt;0")</f>
        <v>0</v>
      </c>
      <c r="J12" s="38">
        <f>SUMIF('MP F'!$D$5:$D$72,CLUBS!$B17,'MP F'!$L$5:$L$72)+SUMIF('MP H'!$D$5:$D$72,CLUBS!$B17,'MP H'!$L$5:$L$72)+SUMIF('PO F'!$D$5:$D$72,CLUBS!$B17,'PO F'!$L$5:$L$72)+SUMIF('PO H'!$D$5:$D$72,CLUBS!$B17,'PO H'!$L$5:$L$72)+SUMIF('PU F'!$D$5:$D$72,CLUBS!$B17,'PU F'!$L$5:$L$72)+SUMIF('PU H'!$D$5:$D$72,CLUBS!$B17,'PU H'!$L$5:$L$72)+SUMIF('BE F'!$D$5:$D$72,CLUBS!$B17,'BE F'!$L$5:$L$72)+SUMIF('BE H'!$D$5:$D$72,CLUBS!$B17,'BE H'!$L$5:$L$72)+SUMIF('MI F'!$D$5:$D$72,CLUBS!$B17,'MI F'!$L$5:$L$72)+SUMIF('MI H'!$D$5:$D$72,CLUBS!$B17,'MI H'!$L$5:$L$72)+SUMIF('CA F'!$D$5:$D$72,CLUBS!$B17,'CA F'!$L$5:$L$72)+SUMIF('CA H'!$D$5:$D$72,CLUBS!$B17,'CA H'!$L$5:$L$72)+SUMIF('JU F'!$D$5:$D$72,CLUBS!$B17,'JU F'!$L$5:$L$72)+SUMIF('JU H'!$D$5:$D$72,CLUBS!$B17,'JU H'!$L$5:$L$72)</f>
        <v>0</v>
      </c>
      <c r="K12" s="26">
        <f>COUNTIFS('MP F'!$D$5:$D$72,CLUBS!$B17,'MP F'!$M$5:$M$72,"&gt;0")+COUNTIFS('MP H'!$D$5:$D$72,CLUBS!$B17,'MP H'!$M$5:$M$72,"&gt;0")+COUNTIFS('PO F'!$D$5:$D$72,CLUBS!$B17,'PO F'!$M$5:$M$72,"&gt;0")+COUNTIFS('PO H'!$D$5:$D$72,CLUBS!$B17,'PO H'!$M$5:$M$72,"&gt;0")+COUNTIFS('PU F'!$D$5:$D$72,CLUBS!$B17,'PU F'!$M$5:$M$72,"&gt;0")+COUNTIFS('PU H'!$D$5:$D$72,CLUBS!$B17,'PU H'!$M$5:$M$72,"&gt;0")+COUNTIFS('BE F'!$D$5:$D$72,CLUBS!$B17,'BE F'!$M$5:$M$72,"&gt;0")+COUNTIFS('BE H'!$D$5:$D$72,CLUBS!$B17,'BE H'!$M$5:$M$72,"&gt;0")+COUNTIFS('MI F'!$D$5:$D$72,CLUBS!$B17,'MI F'!$M$5:$M$72,"&gt;0")+COUNTIFS('MI H'!$D$5:$D$72,CLUBS!$B17,'MI H'!$M$5:$M$72,"&gt;0")+COUNTIFS('CA F'!$D$5:$D$72,CLUBS!$B17,'CA F'!$M$5:$M$72,"&gt;0")+COUNTIFS('CA H'!$D$5:$D$72,CLUBS!$B17,'CA H'!$M$5:$M$72,"&gt;0")+COUNTIFS('JU F'!$D$5:$D$72,CLUBS!$B17,'JU F'!$M$5:$M$72,"&gt;0")+COUNTIFS('JU H'!$D$5:$D$72,CLUBS!$B17,'JU H'!$M$5:$M$72,"&gt;0")</f>
        <v>0</v>
      </c>
      <c r="L12" s="26">
        <f>SUMIF('MP F'!$D$5:$D$72,CLUBS!$B17,'MP F'!$N$5:$N$72)+SUMIF('MP H'!$D$5:$D$72,CLUBS!$B17,'MP H'!$N$5:$N$72)+SUMIF('PO F'!$D$5:$D$72,CLUBS!$B17,'PO F'!$N$5:$N$72)+SUMIF('PO H'!$D$5:$D$72,CLUBS!$B17,'PO H'!$N$5:$N$72)+SUMIF('PU F'!$D$5:$D$72,CLUBS!$B17,'PU F'!$N$5:$N$72)+SUMIF('PU H'!$D$5:$D$72,CLUBS!$B17,'PU H'!$N$5:$N$72)+SUMIF('BE F'!$D$5:$D$72,CLUBS!$B17,'BE F'!$N$5:$N$72)+SUMIF('BE H'!$D$5:$D$72,CLUBS!$B17,'BE H'!$N$5:$N$72)+SUMIF('MI F'!$D$5:$D$72,CLUBS!$B17,'MI F'!$N$5:$N$72)+SUMIF('MI H'!$D$5:$D$72,CLUBS!$B17,'MI H'!$N$5:$N$72)+SUMIF('CA F'!$D$5:$D$72,CLUBS!$B17,'CA F'!$N$5:$N$72)+SUMIF('CA H'!$D$5:$D$72,CLUBS!$B17,'CA H'!$N$5:$N$72)+SUMIF('JU F'!$D$5:$D$72,CLUBS!$B17,'JU F'!$N$5:$N$72)+SUMIF('JU H'!$D$5:$D$72,CLUBS!$B17,'JU H'!$N$5:$N$72)</f>
        <v>0</v>
      </c>
      <c r="M12" s="26">
        <f>COUNTIFS('MP F'!$D$5:$D$72,CLUBS!$B17,'MP F'!$O$5:$O$72,"&gt;0")+COUNTIFS('MP H'!$D$5:$D$72,CLUBS!$B17,'MP H'!$O$5:$O$72,"&gt;0")+COUNTIFS('PO F'!$D$5:$D$72,CLUBS!$B17,'PO F'!$O$5:$O$72,"&gt;0")+COUNTIFS('PO H'!$D$5:$D$72,CLUBS!$B17,'PO H'!$O$5:$O$72,"&gt;0")+COUNTIFS('PU F'!$D$5:$D$72,CLUBS!$B17,'PU F'!$O$5:$O$72,"&gt;0")+COUNTIFS('PU H'!$D$5:$D$72,CLUBS!$B17,'PU H'!$O$5:$O$72,"&gt;0")+COUNTIFS('BE F'!$D$5:$D$72,CLUBS!$B17,'BE F'!$O$5:$O$72,"&gt;0")+COUNTIFS('BE H'!$D$5:$D$72,CLUBS!$B17,'BE H'!$O$5:$O$72,"&gt;0")+COUNTIFS('MI F'!$D$5:$D$72,CLUBS!$B17,'MI F'!$O$5:$O$72,"&gt;0")+COUNTIFS('MI H'!$D$5:$D$72,CLUBS!$B17,'MI H'!$O$5:$O$72,"&gt;0")+COUNTIFS('CA F'!$D$5:$D$72,CLUBS!$B17,'CA F'!$O$5:$O$72,"&gt;0")+COUNTIFS('CA H'!$D$5:$D$72,CLUBS!$B17,'CA H'!$O$5:$O$72,"&gt;0")+COUNTIFS('JU F'!$D$5:$D$72,CLUBS!$B17,'JU F'!$O$5:$O$72,"&gt;0")+COUNTIFS('JU H'!$D$5:$D$72,CLUBS!$B17,'JU H'!$O$5:$O$72,"&gt;0")</f>
        <v>0</v>
      </c>
      <c r="N12" s="26">
        <f>SUMIF('MP F'!$D$5:$D$72,CLUBS!$B17,'MP F'!$P$5:$P$72)+SUMIF('MP H'!$D$5:$D$72,CLUBS!$B17,'MP H'!$P$5:$P$72)+SUMIF('PO F'!$D$5:$D$72,CLUBS!$B17,'PO F'!$P$5:$P$72)+SUMIF('PO H'!$D$5:$D$72,CLUBS!$B17,'PO H'!$P$5:$P$72)+SUMIF('PU F'!$D$5:$D$72,CLUBS!$B17,'PU F'!$P$5:$P$72)+SUMIF('PU H'!$D$5:$D$72,CLUBS!$B17,'PU H'!$P$5:$P$72)+SUMIF('BE F'!$D$5:$D$72,CLUBS!$B17,'BE F'!$P$5:$P$72)+SUMIF('BE H'!$D$5:$D$72,CLUBS!$B17,'BE H'!$P$5:$P$72)+SUMIF('MI F'!$D$5:$D$72,CLUBS!$B17,'MI F'!$P$5:$P$72)+SUMIF('MI H'!$D$5:$D$72,CLUBS!$B17,'MI H'!$P$5:$P$72)+SUMIF('CA F'!$D$5:$D$72,CLUBS!$B17,'CA F'!$P$5:$P$72)+SUMIF('CA H'!$D$5:$D$72,CLUBS!$B17,'CA H'!$P$5:$P$72)+SUMIF('JU F'!$D$5:$D$72,CLUBS!$B17,'JU F'!$P$5:$P$72)+SUMIF('JU H'!$D$5:$D$72,CLUBS!$B17,'JU H'!$P$5:$P$72)</f>
        <v>0</v>
      </c>
      <c r="O12" s="26">
        <f>COUNTIFS('MP F'!$D$5:$D$72,CLUBS!$B17,'MP F'!$Q$5:$Q$72,"&gt;0")+COUNTIFS('MP H'!$D$5:$D$72,CLUBS!$B17,'MP H'!$Q$5:$Q$72,"&gt;0")+COUNTIFS('PO F'!$D$5:$D$72,CLUBS!$B17,'PO F'!$Q$5:$Q$72,"&gt;0")+COUNTIFS('PO H'!$D$5:$D$72,CLUBS!$B17,'PO H'!$Q$5:$Q$72,"&gt;0")+COUNTIFS('PU F'!$D$5:$D$72,CLUBS!$B17,'PU F'!$Q$5:$Q$72,"&gt;0")+COUNTIFS('PU H'!$D$5:$D$72,CLUBS!$B17,'PU H'!$Q$5:$Q$72,"&gt;0")+COUNTIFS('BE F'!$D$5:$D$72,CLUBS!$B17,'BE F'!$Q$5:$Q$72,"&gt;0")+COUNTIFS('BE H'!$D$5:$D$72,CLUBS!$B17,'BE H'!$Q$5:$Q$72,"&gt;0")+COUNTIFS('MI F'!$D$5:$D$72,CLUBS!$B17,'MI F'!$Q$5:$Q$72,"&gt;0")+COUNTIFS('MI H'!$D$5:$D$72,CLUBS!$B17,'MI H'!$Q$5:$Q$72,"&gt;0")+COUNTIFS('CA F'!$D$5:$D$72,CLUBS!$B17,'CA F'!$Q$5:$Q$72,"&gt;0")+COUNTIFS('CA H'!$D$5:$D$72,CLUBS!$B17,'CA H'!$Q$5:$Q$72,"&gt;0")+COUNTIFS('JU F'!$D$5:$D$72,CLUBS!$B17,'JU F'!$Q$5:$Q$72,"&gt;0")+COUNTIFS('JU H'!$D$5:$D$72,CLUBS!$B17,'JU H'!$Q$5:$Q$72,"&gt;0")</f>
        <v>0</v>
      </c>
      <c r="P12" s="26">
        <f>SUMIF('MP F'!$D$5:$D$72,CLUBS!$B17,'MP F'!$R$5:$R$72)+SUMIF('MP H'!$D$5:$D$72,CLUBS!$B17,'MP H'!$R$5:$R$72)+SUMIF('PO F'!$D$5:$D$72,CLUBS!$B17,'PO F'!$R$5:$R$72)+SUMIF('PO H'!$D$5:$D$72,CLUBS!$B17,'PO H'!$R$5:$R$72)+SUMIF('PU F'!$D$5:$D$72,CLUBS!$B17,'PU F'!$R$5:$R$72)+SUMIF('PU H'!$D$5:$D$72,CLUBS!$B17,'PU H'!$R$5:$R$72)+SUMIF('BE F'!$D$5:$D$72,CLUBS!$B17,'BE F'!$R$5:$R$72)+SUMIF('BE H'!$D$5:$D$72,CLUBS!$B17,'BE H'!$R$5:$R$72)+SUMIF('MI F'!$D$5:$D$72,CLUBS!$B17,'MI F'!$R$5:$R$72)+SUMIF('MI H'!$D$5:$D$72,CLUBS!$B17,'MI H'!$R$5:$R$72)+SUMIF('CA F'!$D$5:$D$72,CLUBS!$B17,'CA F'!$R$5:$R$72)+SUMIF('CA H'!$D$5:$D$72,CLUBS!$B17,'CA H'!$R$5:$R$72)+SUMIF('JU F'!$D$5:$D$72,CLUBS!$B17,'JU F'!$R$5:$R$72)+SUMIF('JU H'!$D$5:$D$72,CLUBS!$B17,'JU H'!$R$5:$R$72)</f>
        <v>0</v>
      </c>
      <c r="Q12" s="26">
        <f>COUNTIFS('MP F'!$D$5:$D$72,CLUBS!$B17,'MP F'!$S$5:$S$72,"&gt;0")+COUNTIFS('MP H'!$D$5:$D$72,CLUBS!$B17,'MP H'!$S$5:$S$72,"&gt;0")+COUNTIFS('PO F'!$D$5:$D$72,CLUBS!$B17,'PO F'!$S$5:$S$72,"&gt;0")+COUNTIFS('PO H'!$D$5:$D$72,CLUBS!$B17,'PO H'!$S$5:$S$72,"&gt;0")+COUNTIFS('PU F'!$D$5:$D$72,CLUBS!$B17,'PU F'!$S$5:$S$72,"&gt;0")+COUNTIFS('PU H'!$D$5:$D$72,CLUBS!$B17,'PU H'!$S$5:$S$72,"&gt;0")+COUNTIFS('BE F'!$D$5:$D$72,CLUBS!$B17,'BE F'!$S$5:$S$72,"&gt;0")+COUNTIFS('BE H'!$D$5:$D$72,CLUBS!$B17,'BE H'!$S$5:$S$72,"&gt;0")+COUNTIFS('MI F'!$D$5:$D$72,CLUBS!$B17,'MI F'!$S$5:$S$72,"&gt;0")+COUNTIFS('MI H'!$D$5:$D$72,CLUBS!$B17,'MI H'!$S$5:$S$72,"&gt;0")+COUNTIFS('CA F'!$D$5:$D$72,CLUBS!$B17,'CA F'!$S$5:$S$72,"&gt;0")+COUNTIFS('CA H'!$D$5:$D$72,CLUBS!$B17,'CA H'!$S$5:$S$72,"&gt;0")+COUNTIFS('JU F'!$D$5:$D$72,CLUBS!$B17,'JU F'!$S$5:$S$72,"&gt;0")+COUNTIFS('JU H'!$D$5:$D$72,CLUBS!$B17,'JU H'!$S$5:$S$72,"&gt;0")</f>
        <v>0</v>
      </c>
      <c r="R12" s="26">
        <f>SUMIF('MP F'!$D$5:$D$72,CLUBS!$B17,'MP F'!$T$5:$T$72)+SUMIF('MP H'!$D$5:$D$72,CLUBS!$B17,'MP H'!$T$5:$T$72)+SUMIF('PO F'!$D$5:$D$72,CLUBS!$B17,'PO F'!$T$5:$T$72)+SUMIF('PO H'!$D$5:$D$72,CLUBS!$B17,'PO H'!$T$5:$T$72)+SUMIF('PU F'!$D$5:$D$72,CLUBS!$B17,'PU F'!$T$5:$T$72)+SUMIF('PU H'!$D$5:$D$72,CLUBS!$B17,'PU H'!$T$5:$T$72)+SUMIF('BE F'!$D$5:$D$72,CLUBS!$B17,'BE F'!$T$5:$T$72)+SUMIF('BE H'!$D$5:$D$72,CLUBS!$B17,'BE H'!$T$5:$T$72)+SUMIF('MI F'!$D$5:$D$72,CLUBS!$B17,'MI F'!$T$5:$T$72)+SUMIF('MI H'!$D$5:$D$72,CLUBS!$B17,'MI H'!$T$5:$T$72)+SUMIF('CA F'!$D$5:$D$72,CLUBS!$B17,'CA F'!$T$5:$T$72)+SUMIF('CA H'!$D$5:$D$72,CLUBS!$B17,'CA H'!$T$5:$T$72)+SUMIF('JU F'!$D$5:$D$72,CLUBS!$B17,'JU F'!$T$5:$T$72)+SUMIF('JU H'!$D$5:$D$72,CLUBS!$B17,'JU H'!$T$5:$T$72)</f>
        <v>0</v>
      </c>
      <c r="S12" s="26">
        <f>COUNTIFS('MP F'!$D$5:$D$72,CLUBS!$B17,'MP F'!$U$5:$U$72,"&gt;0")+COUNTIFS('MP H'!$D$5:$D$72,CLUBS!$B17,'MP H'!$U$5:$U$72,"&gt;0")+COUNTIFS('PO F'!$D$5:$D$72,CLUBS!$B17,'PO F'!$U$5:$U$72,"&gt;0")+COUNTIFS('PO H'!$D$5:$D$72,CLUBS!$B17,'PO H'!$U$5:$U$72,"&gt;0")+COUNTIFS('PU F'!$D$5:$D$72,CLUBS!$B17,'PU F'!$U$5:$U$72,"&gt;0")+COUNTIFS('PU H'!$D$5:$D$72,CLUBS!$B17,'PU H'!$U$5:$U$72,"&gt;0")+COUNTIFS('BE F'!$D$5:$D$72,CLUBS!$B17,'BE F'!$U$5:$U$72,"&gt;0")+COUNTIFS('BE H'!$D$5:$D$72,CLUBS!$B17,'BE H'!$U$5:$U$72,"&gt;0")+COUNTIFS('MI F'!$D$5:$D$72,CLUBS!$B17,'MI F'!$U$5:$U$72,"&gt;0")+COUNTIFS('MI H'!$D$5:$D$72,CLUBS!$B17,'MI H'!$U$5:$U$72,"&gt;0")+COUNTIFS('CA F'!$D$5:$D$72,CLUBS!$B17,'CA F'!$U$5:$U$72,"&gt;0")+COUNTIFS('CA H'!$D$5:$D$72,CLUBS!$B17,'CA H'!$U$5:$U$72,"&gt;0")+COUNTIFS('JU F'!$D$5:$D$72,CLUBS!$B17,'JU F'!$U$5:$U$72,"&gt;0")+COUNTIFS('JU H'!$D$5:$D$72,CLUBS!$B17,'JU H'!$U$5:$U$72,"&gt;0")</f>
        <v>0</v>
      </c>
      <c r="T12" s="26">
        <f>SUMIF('MP F'!$D$5:$D$72,CLUBS!$B17,'MP F'!$V$5:$V$72)+SUMIF('MP H'!$D$5:$D$72,CLUBS!$B17,'MP H'!$V$5:$V$72)+SUMIF('PO F'!$D$5:$D$72,CLUBS!$B17,'PO F'!$V$5:$V$72)+SUMIF('PO H'!$D$5:$D$72,CLUBS!$B17,'PO H'!$V$5:$V$72)+SUMIF('PU F'!$D$5:$D$72,CLUBS!$B17,'PU F'!$V$5:$V$72)+SUMIF('PU H'!$D$5:$D$72,CLUBS!$B17,'PU H'!$V$5:$V$72)+SUMIF('BE F'!$D$5:$D$72,CLUBS!$B17,'BE F'!$V$5:$V$72)+SUMIF('BE H'!$D$5:$D$72,CLUBS!$B17,'BE H'!$V$5:$V$72)+SUMIF('MI F'!$D$5:$D$72,CLUBS!$B17,'MI F'!$V$5:$V$72)+SUMIF('MI H'!$D$5:$D$72,CLUBS!$B17,'MI H'!$V$5:$V$72)+SUMIF('CA F'!$D$5:$D$72,CLUBS!$B17,'CA F'!$V$5:$V$72)+SUMIF('CA H'!$D$5:$D$72,CLUBS!$B17,'CA H'!$V$5:$V$72)+SUMIF('JU F'!$D$5:$D$72,CLUBS!$B17,'JU F'!$V$5:$V$72)+SUMIF('JU H'!$D$5:$D$72,CLUBS!$B17,'JU H'!$V$5:$V$72)</f>
        <v>0</v>
      </c>
      <c r="U12" s="26">
        <f>COUNTIFS('MP F'!$D$5:$D$72,CLUBS!$B17,'MP F'!$W$5:$W$72,"&gt;0")+COUNTIFS('MP H'!$D$5:$D$72,CLUBS!$B17,'MP H'!$W$5:$W$72,"&gt;0")+COUNTIFS('PO F'!$D$5:$D$72,CLUBS!$B17,'PO F'!$W$5:$W$72,"&gt;0")+COUNTIFS('PO H'!$D$5:$D$72,CLUBS!$B17,'PO H'!$W$5:$W$72,"&gt;0")+COUNTIFS('PU F'!$D$5:$D$72,CLUBS!$B17,'PU F'!$W$5:$W$72,"&gt;0")+COUNTIFS('PU H'!$D$5:$D$72,CLUBS!$B17,'PU H'!$W$5:$W$72,"&gt;0")+COUNTIFS('BE F'!$D$5:$D$72,CLUBS!$B17,'BE F'!$W$5:$W$72,"&gt;0")+COUNTIFS('BE H'!$D$5:$D$72,CLUBS!$B17,'BE H'!$W$5:$W$72,"&gt;0")+COUNTIFS('MI F'!$D$5:$D$72,CLUBS!$B17,'MI F'!$W$5:$W$72,"&gt;0")+COUNTIFS('MI H'!$D$5:$D$72,CLUBS!$B17,'MI H'!$W$5:$W$72,"&gt;0")+COUNTIFS('CA F'!$D$5:$D$72,CLUBS!$B17,'CA F'!$W$5:$W$72,"&gt;0")+COUNTIFS('CA H'!$D$5:$D$72,CLUBS!$B17,'CA H'!$W$5:$W$72,"&gt;0")+COUNTIFS('JU F'!$D$5:$D$72,CLUBS!$B17,'JU F'!$W$5:$W$72,"&gt;0")+COUNTIFS('JU H'!$D$5:$D$72,CLUBS!$B17,'JU H'!$W$5:$W$72,"&gt;0")</f>
        <v>0</v>
      </c>
      <c r="V12" s="26">
        <f>SUMIF('MP F'!$D$5:$D$72,CLUBS!$B17,'MP F'!$X$5:$X$72)+SUMIF('MP H'!$D$5:$D$72,CLUBS!$B17,'MP H'!$X$5:$X$72)+SUMIF('PO F'!$D$5:$D$72,CLUBS!$B17,'PO F'!$X$5:$X$72)+SUMIF('PO H'!$D$5:$D$72,CLUBS!$B17,'PO H'!$X$5:$X$72)+SUMIF('PU F'!$D$5:$D$72,CLUBS!$B17,'PU F'!$X$5:$X$72)+SUMIF('PU H'!$D$5:$D$72,CLUBS!$B17,'PU H'!$X$5:$X$72)+SUMIF('BE F'!$D$5:$D$72,CLUBS!$B17,'BE F'!$X$5:$X$72)+SUMIF('BE H'!$D$5:$D$72,CLUBS!$B17,'BE H'!$X$5:$X$72)+SUMIF('MI F'!$D$5:$D$72,CLUBS!$B17,'MI F'!$X$5:$X$72)+SUMIF('MI H'!$D$5:$D$72,CLUBS!$B17,'MI H'!$X$5:$X$72)+SUMIF('CA F'!$D$5:$D$72,CLUBS!$B17,'CA F'!$X$5:$X$72)+SUMIF('CA H'!$D$5:$D$72,CLUBS!$B17,'CA H'!$X$5:$X$72)+SUMIF('JU F'!$D$5:$D$72,CLUBS!$B17,'JU F'!$X$5:$X$72)+SUMIF('JU H'!$D$5:$D$72,CLUBS!$B17,'JU H'!$X$5:$X$72)</f>
        <v>0</v>
      </c>
      <c r="W12" s="26">
        <f>COUNTIFS('MP F'!$D$5:$D$72,CLUBS!$B17,'MP F'!$Y$5:$Y$72,"&gt;0")+COUNTIFS('MP H'!$D$5:$D$72,CLUBS!$B17,'MP H'!$Y$5:$Y$72,"&gt;0")+COUNTIFS('PO F'!$D$5:$D$72,CLUBS!$B17,'PO F'!$Y$5:$Y$72,"&gt;0")+COUNTIFS('PO H'!$D$5:$D$72,CLUBS!$B17,'PO H'!$Y$5:$Y$72,"&gt;0")+COUNTIFS('PU F'!$D$5:$D$72,CLUBS!$B17,'PU F'!$Y$5:$Y$72,"&gt;0")+COUNTIFS('PU H'!$D$5:$D$72,CLUBS!$B17,'PU H'!$Y$5:$Y$72,"&gt;0")+COUNTIFS('BE F'!$D$5:$D$72,CLUBS!$B17,'BE F'!$Y$5:$Y$72,"&gt;0")+COUNTIFS('BE H'!$D$5:$D$72,CLUBS!$B17,'BE H'!$Y$5:$Y$72,"&gt;0")+COUNTIFS('MI F'!$D$5:$D$72,CLUBS!$B17,'MI F'!$Y$5:$Y$72,"&gt;0")+COUNTIFS('MI H'!$D$5:$D$72,CLUBS!$B17,'MI H'!$Y$5:$Y$72,"&gt;0")+COUNTIFS('CA F'!$D$5:$D$72,CLUBS!$B17,'CA F'!$Y$5:$Y$72,"&gt;0")+COUNTIFS('CA H'!$D$5:$D$72,CLUBS!$B17,'CA H'!$Y$5:$Y$72,"&gt;0")+COUNTIFS('JU F'!$D$5:$D$72,CLUBS!$B17,'JU F'!$Y$5:$Y$72,"&gt;0")+COUNTIFS('JU H'!$D$5:$D$72,CLUBS!$B17,'JU H'!$Y$5:$Y$72,"&gt;0")</f>
        <v>0</v>
      </c>
      <c r="X12" s="26">
        <f>SUMIF('MP F'!$D$5:$D$72,CLUBS!$B17,'MP F'!$Z$5:$Z$72)+SUMIF('MP H'!$D$5:$D$72,CLUBS!$B17,'MP H'!$Z$5:$Z$72)+SUMIF('PO F'!$D$5:$D$72,CLUBS!$B17,'PO F'!$Z$5:$Z$72)+SUMIF('PO H'!$D$5:$D$72,CLUBS!$B17,'PO H'!$Z$5:$Z$72)+SUMIF('PU F'!$D$5:$D$72,CLUBS!$B17,'PU F'!$Z$5:$Z$72)+SUMIF('PU H'!$D$5:$D$72,CLUBS!$B17,'PU H'!$Z$5:$Z$72)+SUMIF('BE F'!$D$5:$D$72,CLUBS!$B17,'BE F'!$Z$5:$Z$72)+SUMIF('BE H'!$D$5:$D$72,CLUBS!$B17,'BE H'!$Z$5:$Z$72)+SUMIF('MI F'!$D$5:$D$72,CLUBS!$B17,'MI F'!$Z$5:$Z$72)+SUMIF('MI H'!$D$5:$D$72,CLUBS!$B17,'MI H'!$Z$5:$Z$72)+SUMIF('CA F'!$D$5:$D$72,CLUBS!$B17,'CA F'!$Z$5:$Z$72)+SUMIF('CA H'!$D$5:$D$72,CLUBS!$B17,'CA H'!$Z$5:$Z$72)+SUMIF('JU F'!$D$5:$D$72,CLUBS!$B17,'JU F'!$Z$5:$Z$72)+SUMIF('JU H'!$D$5:$D$72,CLUBS!$B17,'JU H'!$Z$5:$Z$72)</f>
        <v>0</v>
      </c>
      <c r="Y12" s="26">
        <f>COUNTIFS('MP F'!$D$5:$D$72,CLUBS!$B17,'MP F'!$AA$5:$AA$72,"&gt;0")+COUNTIFS('MP H'!$D$5:$D$72,CLUBS!$B17,'MP H'!$AA$5:$AA$72,"&gt;0")+COUNTIFS('PO F'!$D$5:$D$72,CLUBS!$B17,'PO F'!$AA$5:$AA$72,"&gt;0")+COUNTIFS('PO H'!$D$5:$D$72,CLUBS!$B17,'PO H'!$AA$5:$AA$72,"&gt;0")+COUNTIFS('PU F'!$D$5:$D$72,CLUBS!$B17,'PU F'!$AA$5:$AA$72,"&gt;0")+COUNTIFS('PU H'!$D$5:$D$72,CLUBS!$B17,'PU H'!$AA$5:$AA$72,"&gt;0")+COUNTIFS('BE F'!$D$5:$D$72,CLUBS!$B17,'BE F'!$AA$5:$AA$72,"&gt;0")+COUNTIFS('BE H'!$D$5:$D$72,CLUBS!$B17,'BE H'!$AA$5:$AA$72,"&gt;0")+COUNTIFS('MI F'!$D$5:$D$72,CLUBS!$B17,'MI F'!$AA$5:$AA$72,"&gt;0")+COUNTIFS('MI H'!$D$5:$D$72,CLUBS!$B17,'MI H'!$AA$5:$AA$72,"&gt;0")+COUNTIFS('CA F'!$D$5:$D$72,CLUBS!$B17,'CA F'!$AA$5:$AA$72,"&gt;0")+COUNTIFS('CA H'!$D$5:$D$72,CLUBS!$B17,'CA H'!$AA$5:$AA$72,"&gt;0")+COUNTIFS('JU F'!$D$5:$D$72,CLUBS!$B17,'JU F'!$AA$5:$AA$72,"&gt;0")+COUNTIFS('JU H'!$D$5:$D$72,CLUBS!$B17,'JU H'!$AA$5:$AA$72,"&gt;0")</f>
        <v>0</v>
      </c>
      <c r="Z12" s="26">
        <f>SUMIF('MP F'!$D$5:$D$72,CLUBS!$B17,'MP F'!$AB$5:$AB$72)+SUMIF('MP H'!$D$5:$D$72,CLUBS!$B17,'MP H'!$AB$5:$AB$72)+SUMIF('PO F'!$D$5:$D$72,CLUBS!$B17,'PO F'!$AB$5:$AB$72)+SUMIF('PO H'!$D$5:$D$72,CLUBS!$B17,'PO H'!$AB$5:$AB$72)+SUMIF('PU F'!$D$5:$D$72,CLUBS!$B17,'PU F'!$AB$5:$AB$72)+SUMIF('PU H'!$D$5:$D$72,CLUBS!$B17,'PU H'!$AB$5:$AB$72)+SUMIF('BE F'!$D$5:$D$72,CLUBS!$B17,'BE F'!$AB$5:$AB$72)+SUMIF('BE H'!$D$5:$D$72,CLUBS!$B17,'BE H'!$AB$5:$AB$72)+SUMIF('MI F'!$D$5:$D$72,CLUBS!$B17,'MI F'!$AB$5:$AB$72)+SUMIF('MI H'!$D$5:$D$72,CLUBS!$B17,'MI H'!$AB$5:$AB$72)+SUMIF('CA F'!$D$5:$D$72,CLUBS!$B17,'CA F'!$AB$5:$AB$72)+SUMIF('CA H'!$D$5:$D$72,CLUBS!$B17,'CA H'!$AB$5:$AB$72)+SUMIF('JU F'!$D$5:$D$72,CLUBS!$B17,'JU F'!$AB$5:$AB$72)+SUMIF('JU H'!$D$5:$D$72,CLUBS!$B17,'JU H'!$AB$5:$AB$72)</f>
        <v>0</v>
      </c>
      <c r="AA12" s="26">
        <f>COUNTIFS('MP F'!$D$5:$D$72,CLUBS!$B17,'MP F'!$AC$5:$AC$72,"&gt;0")+COUNTIFS('MP H'!$D$5:$D$72,CLUBS!$B17,'MP H'!$AC$5:$AC$72,"&gt;0")+COUNTIFS('PO F'!$D$5:$D$72,CLUBS!$B17,'PO F'!$AC$5:$AC$72,"&gt;0")+COUNTIFS('PO H'!$D$5:$D$72,CLUBS!$B17,'PO H'!$AC$5:$AC$72,"&gt;0")+COUNTIFS('PU F'!$D$5:$D$72,CLUBS!$B17,'PU F'!$AC$5:$AC$72,"&gt;0")+COUNTIFS('PU H'!$D$5:$D$72,CLUBS!$B17,'PU H'!$AC$5:$AC$72,"&gt;0")+COUNTIFS('BE F'!$D$5:$D$72,CLUBS!$B17,'BE F'!$AC$5:$AC$72,"&gt;0")+COUNTIFS('BE H'!$D$5:$D$72,CLUBS!$B17,'BE H'!$AC$5:$AC$72,"&gt;0")+COUNTIFS('MI F'!$D$5:$D$72,CLUBS!$B17,'MI F'!$AC$5:$AC$72,"&gt;0")+COUNTIFS('MI H'!$D$5:$D$72,CLUBS!$B17,'MI H'!$AC$5:$AC$72,"&gt;0")+COUNTIFS('CA F'!$D$5:$D$72,CLUBS!$B17,'CA F'!$AC$5:$AC$72,"&gt;0")+COUNTIFS('CA H'!$D$5:$D$72,CLUBS!$B17,'CA H'!$AC$5:$AC$72,"&gt;0")+COUNTIFS('JU F'!$D$5:$D$72,CLUBS!$B17,'JU F'!$AC$5:$AC$72,"&gt;0")+COUNTIFS('JU H'!$D$5:$D$72,CLUBS!$B17,'JU H'!$AC$5:$AC$72,"&gt;0")</f>
        <v>0</v>
      </c>
      <c r="AB12" s="26">
        <f>SUMIF('MP F'!$D$5:$D$72,CLUBS!$B17,'MP F'!$AD$5:$AD$72)+SUMIF('MP H'!$D$5:$D$72,CLUBS!$B17,'MP H'!$AD$5:$AD$72)+SUMIF('PO F'!$D$5:$D$72,CLUBS!$B17,'PO F'!$AD$5:$AD$72)+SUMIF('PO H'!$D$5:$D$72,CLUBS!$B17,'PO H'!$AD$5:$AD$72)+SUMIF('PU F'!$D$5:$D$72,CLUBS!$B17,'PU F'!$AD$5:$AD$72)+SUMIF('PU H'!$D$5:$D$72,CLUBS!$B17,'PU H'!$AD$5:$AD$72)+SUMIF('BE F'!$D$5:$D$72,CLUBS!$B17,'BE F'!$AD$5:$AD$72)+SUMIF('BE H'!$D$5:$D$72,CLUBS!$B17,'BE H'!$AD$5:$AD$72)+SUMIF('MI F'!$D$5:$D$72,CLUBS!$B17,'MI F'!$AD$5:$AD$72)+SUMIF('MI H'!$D$5:$D$72,CLUBS!$B17,'MI H'!$AD$5:$AD$72)+SUMIF('CA F'!$D$5:$D$72,CLUBS!$B17,'CA F'!$AD$5:$AD$72)+SUMIF('CA H'!$D$5:$D$72,CLUBS!$B17,'CA H'!$AD$5:$AD$72)+SUMIF('JU F'!$D$5:$D$72,CLUBS!$B17,'JU F'!$AD$5:$AD$72)+SUMIF('JU H'!$D$5:$D$72,CLUBS!$B17,'JU H'!$AD$5:$AD$72)</f>
        <v>0</v>
      </c>
      <c r="AC12" s="26">
        <f>COUNTIFS('MP F'!$D$5:$D$72,CLUBS!$B17,'MP F'!$AE$5:$AE$72,"&gt;0")+COUNTIFS('MP H'!$D$5:$D$72,CLUBS!$B17,'MP H'!$AE$5:$AE$72,"&gt;0")+COUNTIFS('PO F'!$D$5:$D$72,CLUBS!$B17,'PO F'!$AE$5:$AE$72,"&gt;0")+COUNTIFS('PO H'!$D$5:$D$72,CLUBS!$B17,'PO H'!$AE$5:$AE$72,"&gt;0")+COUNTIFS('PU F'!$D$5:$D$72,CLUBS!$B17,'PU F'!$AE$5:$AE$72,"&gt;0")+COUNTIFS('PU H'!$D$5:$D$72,CLUBS!$B17,'PU H'!$AE$5:$AE$72,"&gt;0")+COUNTIFS('BE F'!$D$5:$D$72,CLUBS!$B17,'BE F'!$AE$5:$AE$72,"&gt;0")+COUNTIFS('BE H'!$D$5:$D$72,CLUBS!$B17,'BE H'!$AE$5:$AE$72,"&gt;0")+COUNTIFS('MI F'!$D$5:$D$72,CLUBS!$B17,'MI F'!$AE$5:$AE$72,"&gt;0")+COUNTIFS('MI H'!$D$5:$D$72,CLUBS!$B17,'MI H'!$AE$5:$AE$72,"&gt;0")+COUNTIFS('CA F'!$D$5:$D$72,CLUBS!$B17,'CA F'!$AE$5:$AE$72,"&gt;0")+COUNTIFS('CA H'!$D$5:$D$72,CLUBS!$B17,'CA H'!$AE$5:$AE$72,"&gt;0")+COUNTIFS('JU F'!$D$5:$D$72,CLUBS!$B17,'JU F'!$AE$5:$AE$72,"&gt;0")+COUNTIFS('JU H'!$D$5:$D$72,CLUBS!$B17,'JU H'!$AE$5:$AE$72,"&gt;0")</f>
        <v>0</v>
      </c>
      <c r="AD12" s="26">
        <f>SUMIF('MP F'!$D$5:$D$72,CLUBS!$B17,'MP F'!$AF$5:$AF$72)+SUMIF('MP H'!$D$5:$D$72,CLUBS!$B17,'MP H'!$AF$5:$AF$72)+SUMIF('PO F'!$D$5:$D$72,CLUBS!$B17,'PO F'!$AF$5:$AF$72)+SUMIF('PO H'!$D$5:$D$72,CLUBS!$B17,'PO H'!$AF$5:$AF$72)+SUMIF('PU F'!$D$5:$D$72,CLUBS!$B17,'PU F'!$AF$5:$AF$72)+SUMIF('PU H'!$D$5:$D$72,CLUBS!$B17,'PU H'!$AF$5:$AF$72)+SUMIF('BE F'!$D$5:$D$72,CLUBS!$B17,'BE F'!$AF$5:$AF$72)+SUMIF('BE H'!$D$5:$D$72,CLUBS!$B17,'BE H'!$AF$5:$AF$72)+SUMIF('MI F'!$D$5:$D$72,CLUBS!$B17,'MI F'!$AF$5:$AF$72)+SUMIF('MI H'!$D$5:$D$72,CLUBS!$B17,'MI H'!$AF$5:$AF$72)+SUMIF('CA F'!$D$5:$D$72,CLUBS!$B17,'CA F'!$AF$5:$AF$72)+SUMIF('CA H'!$D$5:$D$72,CLUBS!$B17,'CA H'!$AF$5:$AF$72)+SUMIF('JU F'!$D$5:$D$72,CLUBS!$B17,'JU F'!$AF$5:$AF$72)+SUMIF('JU H'!$D$5:$D$72,CLUBS!$B17,'JU H'!$AF$5:$AF$72)</f>
        <v>0</v>
      </c>
      <c r="AE12" s="26">
        <f>COUNTIFS('MP F'!$D$5:$D$72,CLUBS!$B17,'MP F'!$AG$5:$AG$72,"&gt;0")+COUNTIFS('MP H'!$D$5:$D$72,CLUBS!$B17,'MP H'!$AG$5:$AG$72,"&gt;0")+COUNTIFS('PO F'!$D$5:$D$72,CLUBS!$B17,'PO F'!$AG$5:$AG$72,"&gt;0")+COUNTIFS('PO H'!$D$5:$D$72,CLUBS!$B17,'PO H'!$AG$5:$AG$72,"&gt;0")+COUNTIFS('PU F'!$D$5:$D$72,CLUBS!$B17,'PU F'!$AG$5:$AG$72,"&gt;0")+COUNTIFS('PU H'!$D$5:$D$72,CLUBS!$B17,'PU H'!$AG$5:$AG$72,"&gt;0")+COUNTIFS('BE F'!$D$5:$D$72,CLUBS!$B17,'BE F'!$AG$5:$AG$72,"&gt;0")+COUNTIFS('BE H'!$D$5:$D$72,CLUBS!$B17,'BE H'!$AG$5:$AG$72,"&gt;0")+COUNTIFS('MI F'!$D$5:$D$72,CLUBS!$B17,'MI F'!$AG$5:$AG$72,"&gt;0")+COUNTIFS('MI H'!$D$5:$D$72,CLUBS!$B17,'MI H'!$AG$5:$AG$72,"&gt;0")+COUNTIFS('CA F'!$D$5:$D$72,CLUBS!$B17,'CA F'!$AG$5:$AG$72,"&gt;0")+COUNTIFS('CA H'!$D$5:$D$72,CLUBS!$B17,'CA H'!$AG$5:$AG$72,"&gt;0")+COUNTIFS('JU F'!$D$5:$D$72,CLUBS!$B17,'JU F'!$AG$5:$AG$72,"&gt;0")+COUNTIFS('JU H'!$D$5:$D$72,CLUBS!$B17,'JU H'!$AG$5:$AG$72,"&gt;0")</f>
        <v>0</v>
      </c>
      <c r="AF12" s="26">
        <f>SUMIF('MP F'!$D$5:$D$72,CLUBS!$B17,'MP F'!$AH$5:$AH$72)+SUMIF('MP H'!$D$5:$D$72,CLUBS!$B17,'MP H'!$AH$5:$AH$72)+SUMIF('PO F'!$D$5:$D$72,CLUBS!$B17,'PO F'!$AH$5:$AH$72)+SUMIF('PO H'!$D$5:$D$72,CLUBS!$B17,'PO H'!$AH$5:$AH$72)+SUMIF('PU F'!$D$5:$D$72,CLUBS!$B17,'PU F'!$AH$5:$AH$72)+SUMIF('PU H'!$D$5:$D$72,CLUBS!$B17,'PU H'!$AH$5:$AH$72)+SUMIF('BE F'!$D$5:$D$72,CLUBS!$B17,'BE F'!$AH$5:$AH$72)+SUMIF('BE H'!$D$5:$D$72,CLUBS!$B17,'BE H'!$AH$5:$AH$72)+SUMIF('MI F'!$D$5:$D$72,CLUBS!$B17,'MI F'!$AH$5:$AH$72)+SUMIF('MI H'!$D$5:$D$72,CLUBS!$B17,'MI H'!$AH$5:$AH$72)+SUMIF('CA F'!$D$5:$D$72,CLUBS!$B17,'CA F'!$AH$5:$AH$72)+SUMIF('CA H'!$D$5:$D$72,CLUBS!$B17,'CA H'!$AH$5:$AH$72)+SUMIF('JU F'!$D$5:$D$72,CLUBS!$B17,'JU F'!$AH$5:$AH$72)+SUMIF('JU H'!$D$5:$D$72,CLUBS!$B17,'JU H'!$AH$5:$AH$72)</f>
        <v>0</v>
      </c>
      <c r="AG12" s="16">
        <f t="shared" si="1"/>
        <v>14</v>
      </c>
      <c r="AH12" s="28">
        <f t="shared" si="2"/>
        <v>259</v>
      </c>
      <c r="AI12" s="29">
        <f t="shared" si="3"/>
        <v>18.5</v>
      </c>
      <c r="AJ12" s="14">
        <f>COUNTIF('Licenciés Jeunes 2023'!F:F,CLUBS!B17)</f>
        <v>0</v>
      </c>
      <c r="AK12" s="27">
        <f t="shared" si="4"/>
        <v>0</v>
      </c>
    </row>
    <row r="13" spans="1:37" ht="13.5">
      <c r="A13" s="34">
        <f t="shared" si="0"/>
        <v>7</v>
      </c>
      <c r="B13" s="64" t="s">
        <v>56</v>
      </c>
      <c r="C13" s="14">
        <f>COUNTIFS('MP F'!$D$5:$D$72,CLUBS!$B3,'MP F'!$E$5:$E$72,"&gt;0")+COUNTIFS('MP H'!$D$5:$D$72,CLUBS!$B3,'MP H'!$E$5:$E$72,"&gt;0")+COUNTIFS('PO F'!$D$5:$D$72,CLUBS!$B3,'PO F'!$E$5:$E$72,"&gt;0")+COUNTIFS('PO H'!$D$5:$D$72,CLUBS!$B3,'PO H'!$E$5:$E$72,"&gt;0")+COUNTIFS('PU F'!$D$5:$D$72,CLUBS!$B3,'PU F'!$E$5:$E$72,"&gt;0")+COUNTIFS('PU H'!$D$5:$D$72,CLUBS!$B3,'PU H'!$E$5:$E$72,"&gt;0")+COUNTIFS('BE F'!$D$5:$D$72,CLUBS!$B3,'BE F'!$E$5:$E$72,"&gt;0")+COUNTIFS('BE H'!$D$5:$D$72,CLUBS!$B3,'BE H'!$E$5:$E$72,"&gt;0")+COUNTIFS('MI F'!$D$5:$D$72,CLUBS!$B3,'MI F'!$E$5:$E$72,"&gt;0")+COUNTIFS('MI H'!$D$5:$D$72,CLUBS!$B3,'MI H'!$E$5:$E$72,"&gt;0")+COUNTIFS('CA F'!$D$5:$D$72,CLUBS!$B3,'CA F'!$E$5:$E$72,"&gt;0")+COUNTIFS('CA H'!$D$5:$D$72,CLUBS!$B3,'CA H'!$E$5:$E$72,"&gt;0")+COUNTIFS('JU F'!$D$5:$D$72,CLUBS!$B3,'JU F'!$E$5:$E$72,"&gt;0")+COUNTIFS('JU H'!$D$5:$D$72,CLUBS!$B3,'JU H'!$E$5:$E$72,"&gt;0")</f>
        <v>9</v>
      </c>
      <c r="D13" s="27">
        <f>SUMIF('MP F'!$D$5:$D$72,CLUBS!$B3,'MP F'!$F$5:$F$72)+SUMIF('MP H'!$D$5:$D$72,CLUBS!$B3,'MP H'!$F$5:$F$72)+SUMIF('PO F'!$D$5:$D$72,CLUBS!$B3,'PO F'!$F$5:$F$72)+SUMIF('PO H'!$D$5:$D$72,CLUBS!$B3,'PO H'!$F$5:$F$72)+SUMIF('PU F'!$D$5:$D$72,CLUBS!$B3,'PU F'!$F$5:$F$72)+SUMIF('PU H'!$D$5:$D$72,CLUBS!$B3,'PU H'!$F$5:$F$72)+SUMIF('BE F'!$D$5:$D$72,CLUBS!$B3,'BE F'!$F$5:$F$72)+SUMIF('BE H'!$D$5:$D$72,CLUBS!$B3,'BE H'!$F$5:$F$72)+SUMIF('MI F'!$D$5:$D$72,CLUBS!$B3,'MI F'!$F$5:$F$72)+SUMIF('MI H'!$D$5:$D$72,CLUBS!$B3,'MI H'!$F$5:$F$72)+SUMIF('CA F'!$D$5:$D$72,CLUBS!$B3,'CA F'!$F$5:$F$72)+SUMIF('CA H'!$D$5:$D$72,CLUBS!$B3,'CA H'!$F$5:$F$72)+SUMIF('JU F'!$D$5:$D$72,CLUBS!$B3,'JU F'!$F$5:$F$72)+SUMIF('JU H'!$D$5:$D$72,CLUBS!$B3,'JU H'!$F$5:$F$72)</f>
        <v>207</v>
      </c>
      <c r="E13" s="38">
        <f>COUNTIFS('MP F'!$D$5:$D$72,CLUBS!$B3,'MP F'!$G$5:$G$72,"&gt;0")+COUNTIFS('MP H'!$D$5:$D$72,CLUBS!$B3,'MP H'!$G$5:$G$72,"&gt;0")+COUNTIFS('PO F'!$D$5:$D$72,CLUBS!$B3,'PO F'!$G$5:$G$72,"&gt;0")+COUNTIFS('PO H'!$D$5:$D$72,CLUBS!$B3,'PO H'!$G$5:$G$72,"&gt;0")+COUNTIFS('PU F'!$D$5:$D$72,CLUBS!$B3,'PU F'!$G$5:$G$72,"&gt;0")+COUNTIFS('PU H'!$D$5:$D$72,CLUBS!$B3,'PU H'!$G$5:$G$72,"&gt;0")+COUNTIFS('BE F'!$D$5:$D$72,CLUBS!$B3,'BE F'!$G$5:$G$72,"&gt;0")+COUNTIFS('BE H'!$D$5:$D$72,CLUBS!$B3,'BE H'!$G$5:$G$72,"&gt;0")+COUNTIFS('MI F'!$D$5:$D$72,CLUBS!$B3,'MI F'!$G$5:$G$72,"&gt;0")+COUNTIFS('MI H'!$D$5:$D$72,CLUBS!$B3,'MI H'!$G$5:$G$72,"&gt;0")+COUNTIFS('CA F'!$D$5:$D$72,CLUBS!$B3,'CA F'!$G$5:$G$72,"&gt;0")+COUNTIFS('CA H'!$D$5:$D$72,CLUBS!$B3,'CA H'!$G$5:$G$72,"&gt;0")+COUNTIFS('JU F'!$D$5:$D$72,CLUBS!$B3,'JU F'!$G$5:$G$72,"&gt;0")+COUNTIFS('JU H'!$D$5:$D$72,CLUBS!$B3,'JU H'!$G$5:$G$72,"&gt;0")</f>
        <v>14</v>
      </c>
      <c r="F13" s="57">
        <f>SUMIF('MP F'!$D$5:$D$72,CLUBS!$B3,'MP F'!$H$5:$H$72)+SUMIF('MP H'!$D$5:$D$72,CLUBS!$B3,'MP H'!$H$5:$H$72)+SUMIF('PO F'!$D$5:$D$72,CLUBS!$B3,'PO F'!$H$5:$H$72)+SUMIF('PO H'!$D$5:$D$72,CLUBS!$B3,'PO H'!$H$5:$H$72)+SUMIF('PU F'!$D$5:$D$72,CLUBS!$B3,'PU F'!$H$5:$H$72)+SUMIF('PU H'!$D$5:$D$72,CLUBS!$B3,'PU H'!$H$5:$H$72)+SUMIF('BE F'!$D$5:$D$72,CLUBS!$B3,'BE F'!$H$5:$H$72)+SUMIF('BE H'!$D$5:$D$72,CLUBS!$B3,'BE H'!$H$5:$H$72)+SUMIF('MI F'!$D$5:$D$72,CLUBS!$B3,'MI F'!$H$5:$H$72)+SUMIF('MI H'!$D$5:$D$72,CLUBS!$B3,'MI H'!$H$5:$H$72)+SUMIF('CA F'!$D$5:$D$72,CLUBS!$B3,'CA F'!$H$5:$H$72)+SUMIF('CA H'!$D$5:$D$72,CLUBS!$B3,'CA H'!$H$5:$H$72)+SUMIF('JU F'!$D$5:$D$72,CLUBS!$B3,'JU F'!$H$5:$H$72)+SUMIF('JU H'!$D$5:$D$72,CLUBS!$B3,'JU H'!$H$5:$H$72)</f>
        <v>330</v>
      </c>
      <c r="G13" s="14">
        <f>COUNTIFS('MP F'!$D$5:$D$72,CLUBS!$B3,'MP F'!$I$5:$I$72,"&gt;0")+COUNTIFS('MP H'!$D$5:$D$72,CLUBS!$B3,'MP H'!$I$5:$I$72,"&gt;0")+COUNTIFS('PO F'!$D$5:$D$72,CLUBS!$B3,'PO F'!$I$5:$I$72,"&gt;0")+COUNTIFS('PO H'!$D$5:$D$72,CLUBS!$B3,'PO H'!$I$5:$I$72,"&gt;0")+COUNTIFS('PU F'!$D$5:$D$72,CLUBS!$B3,'PU F'!$I$5:$I$72,"&gt;0")+COUNTIFS('PU H'!$D$5:$D$72,CLUBS!$B3,'PU H'!$I$5:$I$72,"&gt;0")+COUNTIFS('BE F'!$D$5:$D$72,CLUBS!$B3,'BE F'!$I$5:$I$72,"&gt;0")+COUNTIFS('BE H'!$D$5:$D$72,CLUBS!$B3,'BE H'!$I$5:$I$72,"&gt;0")+COUNTIFS('MI F'!$D$5:$D$72,CLUBS!$B3,'MI F'!$I$5:$I$72,"&gt;0")+COUNTIFS('MI H'!$D$5:$D$72,CLUBS!$B3,'MI H'!$I$5:$I$72,"&gt;0")+COUNTIFS('CA F'!$D$5:$D$72,CLUBS!$B3,'CA F'!$I$5:$I$72,"&gt;0")+COUNTIFS('CA H'!$D$5:$D$72,CLUBS!$B3,'CA H'!$I$5:$I$72,"&gt;0")+COUNTIFS('JU F'!$D$5:$D$72,CLUBS!$B3,'JU F'!$I$5:$I$72,"&gt;0")+COUNTIFS('JU H'!$D$5:$D$72,CLUBS!$B3,'JU H'!$I$5:$I$72,"&gt;0")</f>
        <v>0</v>
      </c>
      <c r="H13" s="26">
        <f>SUMIF('MP F'!$D$5:$D$72,CLUBS!$B3,'MP F'!$J$5:$J$72)+SUMIF('MP H'!$D$5:$D$72,CLUBS!$B3,'MP H'!$J$5:$J$72)+SUMIF('PO F'!$D$5:$D$72,CLUBS!$B3,'PO F'!$J$5:$J$72)+SUMIF('PO H'!$D$5:$D$72,CLUBS!$B3,'PO H'!$J$5:$J$72)+SUMIF('PU F'!$D$5:$D$72,CLUBS!$B3,'PU F'!$J$5:$J$72)+SUMIF('PU H'!$D$5:$D$72,CLUBS!$B3,'PU H'!$J$5:$J$72)+SUMIF('BE F'!$D$5:$D$72,CLUBS!$B3,'BE F'!$J$5:$J$72)+SUMIF('BE H'!$D$5:$D$72,CLUBS!$B3,'BE H'!$J$5:$J$72)+SUMIF('MI F'!$D$5:$D$72,CLUBS!$B3,'MI F'!$J$5:$J$72)+SUMIF('MI H'!$D$5:$D$72,CLUBS!$B3,'MI H'!$J$5:$J$72)+SUMIF('CA F'!$D$5:$D$72,CLUBS!$B3,'CA F'!$J$5:$J$72)+SUMIF('CA H'!$D$5:$D$72,CLUBS!$B3,'CA H'!$J$5:$J$72)+SUMIF('JU F'!$D$5:$D$72,CLUBS!$B3,'JU F'!$J$5:$J$72)+SUMIF('JU H'!$D$5:$D$72,CLUBS!$B3,'JU H'!$J$5:$J$72)</f>
        <v>0</v>
      </c>
      <c r="I13" s="38">
        <f>COUNTIFS('MP F'!$D$5:$D$72,CLUBS!$B3,'MP F'!$K$5:$K$72,"&gt;0")+COUNTIFS('MP H'!$D$5:$D$72,CLUBS!$B3,'MP H'!$K$5:$K$72,"&gt;0")+COUNTIFS('PO F'!$D$5:$D$72,CLUBS!$B3,'PO F'!$K$5:$K$72,"&gt;0")+COUNTIFS('PO H'!$D$5:$D$72,CLUBS!$B3,'PO H'!$K$5:$K$72,"&gt;0")+COUNTIFS('PU F'!$D$5:$D$72,CLUBS!$B3,'PU F'!$K$5:$K$72,"&gt;0")+COUNTIFS('PU H'!$D$5:$D$72,CLUBS!$B3,'PU H'!$K$5:$K$72,"&gt;0")+COUNTIFS('BE F'!$D$5:$D$72,CLUBS!$B3,'BE F'!$K$5:$K$72,"&gt;0")+COUNTIFS('BE H'!$D$5:$D$72,CLUBS!$B3,'BE H'!$K$5:$K$72,"&gt;0")+COUNTIFS('MI F'!$D$5:$D$72,CLUBS!$B3,'MI F'!$K$5:$K$72,"&gt;0")+COUNTIFS('MI H'!$D$5:$D$72,CLUBS!$B3,'MI H'!$K$5:$K$72,"&gt;0")+COUNTIFS('CA F'!$D$5:$D$72,CLUBS!$B3,'CA F'!$K$5:$K$72,"&gt;0")+COUNTIFS('CA H'!$D$5:$D$72,CLUBS!$B3,'CA H'!$K$5:$K$72,"&gt;0")+COUNTIFS('JU F'!$D$5:$D$72,CLUBS!$B3,'JU F'!$K$5:$K$72,"&gt;0")+COUNTIFS('JU H'!$D$5:$D$72,CLUBS!$B3,'JU H'!$K$5:$K$72,"&gt;0")</f>
        <v>0</v>
      </c>
      <c r="J13" s="38">
        <f>SUMIF('MP F'!$D$5:$D$72,CLUBS!$B3,'MP F'!$L$5:$L$72)+SUMIF('MP H'!$D$5:$D$72,CLUBS!$B3,'MP H'!$L$5:$L$72)+SUMIF('PO F'!$D$5:$D$72,CLUBS!$B3,'PO F'!$L$5:$L$72)+SUMIF('PO H'!$D$5:$D$72,CLUBS!$B3,'PO H'!$L$5:$L$72)+SUMIF('PU F'!$D$5:$D$72,CLUBS!$B3,'PU F'!$L$5:$L$72)+SUMIF('PU H'!$D$5:$D$72,CLUBS!$B3,'PU H'!$L$5:$L$72)+SUMIF('BE F'!$D$5:$D$72,CLUBS!$B3,'BE F'!$L$5:$L$72)+SUMIF('BE H'!$D$5:$D$72,CLUBS!$B3,'BE H'!$L$5:$L$72)+SUMIF('MI F'!$D$5:$D$72,CLUBS!$B3,'MI F'!$L$5:$L$72)+SUMIF('MI H'!$D$5:$D$72,CLUBS!$B3,'MI H'!$L$5:$L$72)+SUMIF('CA F'!$D$5:$D$72,CLUBS!$B3,'CA F'!$L$5:$L$72)+SUMIF('CA H'!$D$5:$D$72,CLUBS!$B3,'CA H'!$L$5:$L$72)+SUMIF('JU F'!$D$5:$D$72,CLUBS!$B3,'JU F'!$L$5:$L$72)+SUMIF('JU H'!$D$5:$D$72,CLUBS!$B3,'JU H'!$L$5:$L$72)</f>
        <v>0</v>
      </c>
      <c r="K13" s="26">
        <f>COUNTIFS('MP F'!$D$5:$D$72,CLUBS!$B3,'MP F'!$M$5:$M$72,"&gt;0")+COUNTIFS('MP H'!$D$5:$D$72,CLUBS!$B3,'MP H'!$M$5:$M$72,"&gt;0")+COUNTIFS('PO F'!$D$5:$D$72,CLUBS!$B3,'PO F'!$M$5:$M$72,"&gt;0")+COUNTIFS('PO H'!$D$5:$D$72,CLUBS!$B3,'PO H'!$M$5:$M$72,"&gt;0")+COUNTIFS('PU F'!$D$5:$D$72,CLUBS!$B3,'PU F'!$M$5:$M$72,"&gt;0")+COUNTIFS('PU H'!$D$5:$D$72,CLUBS!$B3,'PU H'!$M$5:$M$72,"&gt;0")+COUNTIFS('BE F'!$D$5:$D$72,CLUBS!$B3,'BE F'!$M$5:$M$72,"&gt;0")+COUNTIFS('BE H'!$D$5:$D$72,CLUBS!$B3,'BE H'!$M$5:$M$72,"&gt;0")+COUNTIFS('MI F'!$D$5:$D$72,CLUBS!$B3,'MI F'!$M$5:$M$72,"&gt;0")+COUNTIFS('MI H'!$D$5:$D$72,CLUBS!$B3,'MI H'!$M$5:$M$72,"&gt;0")+COUNTIFS('CA F'!$D$5:$D$72,CLUBS!$B3,'CA F'!$M$5:$M$72,"&gt;0")+COUNTIFS('CA H'!$D$5:$D$72,CLUBS!$B3,'CA H'!$M$5:$M$72,"&gt;0")+COUNTIFS('JU F'!$D$5:$D$72,CLUBS!$B3,'JU F'!$M$5:$M$72,"&gt;0")+COUNTIFS('JU H'!$D$5:$D$72,CLUBS!$B3,'JU H'!$M$5:$M$72,"&gt;0")</f>
        <v>0</v>
      </c>
      <c r="L13" s="26">
        <f>SUMIF('MP F'!$D$5:$D$72,CLUBS!$B3,'MP F'!$N$5:$N$72)+SUMIF('MP H'!$D$5:$D$72,CLUBS!$B3,'MP H'!$N$5:$N$72)+SUMIF('PO F'!$D$5:$D$72,CLUBS!$B3,'PO F'!$N$5:$N$72)+SUMIF('PO H'!$D$5:$D$72,CLUBS!$B3,'PO H'!$N$5:$N$72)+SUMIF('PU F'!$D$5:$D$72,CLUBS!$B3,'PU F'!$N$5:$N$72)+SUMIF('PU H'!$D$5:$D$72,CLUBS!$B3,'PU H'!$N$5:$N$72)+SUMIF('BE F'!$D$5:$D$72,CLUBS!$B3,'BE F'!$N$5:$N$72)+SUMIF('BE H'!$D$5:$D$72,CLUBS!$B3,'BE H'!$N$5:$N$72)+SUMIF('MI F'!$D$5:$D$72,CLUBS!$B3,'MI F'!$N$5:$N$72)+SUMIF('MI H'!$D$5:$D$72,CLUBS!$B3,'MI H'!$N$5:$N$72)+SUMIF('CA F'!$D$5:$D$72,CLUBS!$B3,'CA F'!$N$5:$N$72)+SUMIF('CA H'!$D$5:$D$72,CLUBS!$B3,'CA H'!$N$5:$N$72)+SUMIF('JU F'!$D$5:$D$72,CLUBS!$B3,'JU F'!$N$5:$N$72)+SUMIF('JU H'!$D$5:$D$72,CLUBS!$B3,'JU H'!$N$5:$N$72)</f>
        <v>0</v>
      </c>
      <c r="M13" s="26">
        <f>COUNTIFS('MP F'!$D$5:$D$72,CLUBS!$B3,'MP F'!$O$5:$O$72,"&gt;0")+COUNTIFS('MP H'!$D$5:$D$72,CLUBS!$B3,'MP H'!$O$5:$O$72,"&gt;0")+COUNTIFS('PO F'!$D$5:$D$72,CLUBS!$B3,'PO F'!$O$5:$O$72,"&gt;0")+COUNTIFS('PO H'!$D$5:$D$72,CLUBS!$B3,'PO H'!$O$5:$O$72,"&gt;0")+COUNTIFS('PU F'!$D$5:$D$72,CLUBS!$B3,'PU F'!$O$5:$O$72,"&gt;0")+COUNTIFS('PU H'!$D$5:$D$72,CLUBS!$B3,'PU H'!$O$5:$O$72,"&gt;0")+COUNTIFS('BE F'!$D$5:$D$72,CLUBS!$B3,'BE F'!$O$5:$O$72,"&gt;0")+COUNTIFS('BE H'!$D$5:$D$72,CLUBS!$B3,'BE H'!$O$5:$O$72,"&gt;0")+COUNTIFS('MI F'!$D$5:$D$72,CLUBS!$B3,'MI F'!$O$5:$O$72,"&gt;0")+COUNTIFS('MI H'!$D$5:$D$72,CLUBS!$B3,'MI H'!$O$5:$O$72,"&gt;0")+COUNTIFS('CA F'!$D$5:$D$72,CLUBS!$B3,'CA F'!$O$5:$O$72,"&gt;0")+COUNTIFS('CA H'!$D$5:$D$72,CLUBS!$B3,'CA H'!$O$5:$O$72,"&gt;0")+COUNTIFS('JU F'!$D$5:$D$72,CLUBS!$B3,'JU F'!$O$5:$O$72,"&gt;0")+COUNTIFS('JU H'!$D$5:$D$72,CLUBS!$B3,'JU H'!$O$5:$O$72,"&gt;0")</f>
        <v>0</v>
      </c>
      <c r="N13" s="26">
        <f>SUMIF('MP F'!$D$5:$D$72,CLUBS!$B3,'MP F'!$P$5:$P$72)+SUMIF('MP H'!$D$5:$D$72,CLUBS!$B3,'MP H'!$P$5:$P$72)+SUMIF('PO F'!$D$5:$D$72,CLUBS!$B3,'PO F'!$P$5:$P$72)+SUMIF('PO H'!$D$5:$D$72,CLUBS!$B3,'PO H'!$P$5:$P$72)+SUMIF('PU F'!$D$5:$D$72,CLUBS!$B3,'PU F'!$P$5:$P$72)+SUMIF('PU H'!$D$5:$D$72,CLUBS!$B3,'PU H'!$P$5:$P$72)+SUMIF('BE F'!$D$5:$D$72,CLUBS!$B3,'BE F'!$P$5:$P$72)+SUMIF('BE H'!$D$5:$D$72,CLUBS!$B3,'BE H'!$P$5:$P$72)+SUMIF('MI F'!$D$5:$D$72,CLUBS!$B3,'MI F'!$P$5:$P$72)+SUMIF('MI H'!$D$5:$D$72,CLUBS!$B3,'MI H'!$P$5:$P$72)+SUMIF('CA F'!$D$5:$D$72,CLUBS!$B3,'CA F'!$P$5:$P$72)+SUMIF('CA H'!$D$5:$D$72,CLUBS!$B3,'CA H'!$P$5:$P$72)+SUMIF('JU F'!$D$5:$D$72,CLUBS!$B3,'JU F'!$P$5:$P$72)+SUMIF('JU H'!$D$5:$D$72,CLUBS!$B3,'JU H'!$P$5:$P$72)</f>
        <v>0</v>
      </c>
      <c r="O13" s="26">
        <f>COUNTIFS('MP F'!$D$5:$D$72,CLUBS!$B3,'MP F'!$Q$5:$Q$72,"&gt;0")+COUNTIFS('MP H'!$D$5:$D$72,CLUBS!$B3,'MP H'!$Q$5:$Q$72,"&gt;0")+COUNTIFS('PO F'!$D$5:$D$72,CLUBS!$B3,'PO F'!$Q$5:$Q$72,"&gt;0")+COUNTIFS('PO H'!$D$5:$D$72,CLUBS!$B3,'PO H'!$Q$5:$Q$72,"&gt;0")+COUNTIFS('PU F'!$D$5:$D$72,CLUBS!$B3,'PU F'!$Q$5:$Q$72,"&gt;0")+COUNTIFS('PU H'!$D$5:$D$72,CLUBS!$B3,'PU H'!$Q$5:$Q$72,"&gt;0")+COUNTIFS('BE F'!$D$5:$D$72,CLUBS!$B3,'BE F'!$Q$5:$Q$72,"&gt;0")+COUNTIFS('BE H'!$D$5:$D$72,CLUBS!$B3,'BE H'!$Q$5:$Q$72,"&gt;0")+COUNTIFS('MI F'!$D$5:$D$72,CLUBS!$B3,'MI F'!$Q$5:$Q$72,"&gt;0")+COUNTIFS('MI H'!$D$5:$D$72,CLUBS!$B3,'MI H'!$Q$5:$Q$72,"&gt;0")+COUNTIFS('CA F'!$D$5:$D$72,CLUBS!$B3,'CA F'!$Q$5:$Q$72,"&gt;0")+COUNTIFS('CA H'!$D$5:$D$72,CLUBS!$B3,'CA H'!$Q$5:$Q$72,"&gt;0")+COUNTIFS('JU F'!$D$5:$D$72,CLUBS!$B3,'JU F'!$Q$5:$Q$72,"&gt;0")+COUNTIFS('JU H'!$D$5:$D$72,CLUBS!$B3,'JU H'!$Q$5:$Q$72,"&gt;0")</f>
        <v>0</v>
      </c>
      <c r="P13" s="26">
        <f>SUMIF('MP F'!$D$5:$D$72,CLUBS!$B3,'MP F'!$R$5:$R$72)+SUMIF('MP H'!$D$5:$D$72,CLUBS!$B3,'MP H'!$R$5:$R$72)+SUMIF('PO F'!$D$5:$D$72,CLUBS!$B3,'PO F'!$R$5:$R$72)+SUMIF('PO H'!$D$5:$D$72,CLUBS!$B3,'PO H'!$R$5:$R$72)+SUMIF('PU F'!$D$5:$D$72,CLUBS!$B3,'PU F'!$R$5:$R$72)+SUMIF('PU H'!$D$5:$D$72,CLUBS!$B3,'PU H'!$R$5:$R$72)+SUMIF('BE F'!$D$5:$D$72,CLUBS!$B3,'BE F'!$R$5:$R$72)+SUMIF('BE H'!$D$5:$D$72,CLUBS!$B3,'BE H'!$R$5:$R$72)+SUMIF('MI F'!$D$5:$D$72,CLUBS!$B3,'MI F'!$R$5:$R$72)+SUMIF('MI H'!$D$5:$D$72,CLUBS!$B3,'MI H'!$R$5:$R$72)+SUMIF('CA F'!$D$5:$D$72,CLUBS!$B3,'CA F'!$R$5:$R$72)+SUMIF('CA H'!$D$5:$D$72,CLUBS!$B3,'CA H'!$R$5:$R$72)+SUMIF('JU F'!$D$5:$D$72,CLUBS!$B3,'JU F'!$R$5:$R$72)+SUMIF('JU H'!$D$5:$D$72,CLUBS!$B3,'JU H'!$R$5:$R$72)</f>
        <v>0</v>
      </c>
      <c r="Q13" s="26">
        <f>COUNTIFS('MP F'!$D$5:$D$72,CLUBS!$B3,'MP F'!$S$5:$S$72,"&gt;0")+COUNTIFS('MP H'!$D$5:$D$72,CLUBS!$B3,'MP H'!$S$5:$S$72,"&gt;0")+COUNTIFS('PO F'!$D$5:$D$72,CLUBS!$B3,'PO F'!$S$5:$S$72,"&gt;0")+COUNTIFS('PO H'!$D$5:$D$72,CLUBS!$B3,'PO H'!$S$5:$S$72,"&gt;0")+COUNTIFS('PU F'!$D$5:$D$72,CLUBS!$B3,'PU F'!$S$5:$S$72,"&gt;0")+COUNTIFS('PU H'!$D$5:$D$72,CLUBS!$B3,'PU H'!$S$5:$S$72,"&gt;0")+COUNTIFS('BE F'!$D$5:$D$72,CLUBS!$B3,'BE F'!$S$5:$S$72,"&gt;0")+COUNTIFS('BE H'!$D$5:$D$72,CLUBS!$B3,'BE H'!$S$5:$S$72,"&gt;0")+COUNTIFS('MI F'!$D$5:$D$72,CLUBS!$B3,'MI F'!$S$5:$S$72,"&gt;0")+COUNTIFS('MI H'!$D$5:$D$72,CLUBS!$B3,'MI H'!$S$5:$S$72,"&gt;0")+COUNTIFS('CA F'!$D$5:$D$72,CLUBS!$B3,'CA F'!$S$5:$S$72,"&gt;0")+COUNTIFS('CA H'!$D$5:$D$72,CLUBS!$B3,'CA H'!$S$5:$S$72,"&gt;0")+COUNTIFS('JU F'!$D$5:$D$72,CLUBS!$B3,'JU F'!$S$5:$S$72,"&gt;0")+COUNTIFS('JU H'!$D$5:$D$72,CLUBS!$B3,'JU H'!$S$5:$S$72,"&gt;0")</f>
        <v>0</v>
      </c>
      <c r="R13" s="26">
        <f>SUMIF('MP F'!$D$5:$D$72,CLUBS!$B3,'MP F'!$T$5:$T$72)+SUMIF('MP H'!$D$5:$D$72,CLUBS!$B3,'MP H'!$T$5:$T$72)+SUMIF('PO F'!$D$5:$D$72,CLUBS!$B3,'PO F'!$T$5:$T$72)+SUMIF('PO H'!$D$5:$D$72,CLUBS!$B3,'PO H'!$T$5:$T$72)+SUMIF('PU F'!$D$5:$D$72,CLUBS!$B3,'PU F'!$T$5:$T$72)+SUMIF('PU H'!$D$5:$D$72,CLUBS!$B3,'PU H'!$T$5:$T$72)+SUMIF('BE F'!$D$5:$D$72,CLUBS!$B3,'BE F'!$T$5:$T$72)+SUMIF('BE H'!$D$5:$D$72,CLUBS!$B3,'BE H'!$T$5:$T$72)+SUMIF('MI F'!$D$5:$D$72,CLUBS!$B3,'MI F'!$T$5:$T$72)+SUMIF('MI H'!$D$5:$D$72,CLUBS!$B3,'MI H'!$T$5:$T$72)+SUMIF('CA F'!$D$5:$D$72,CLUBS!$B3,'CA F'!$T$5:$T$72)+SUMIF('CA H'!$D$5:$D$72,CLUBS!$B3,'CA H'!$T$5:$T$72)+SUMIF('JU F'!$D$5:$D$72,CLUBS!$B3,'JU F'!$T$5:$T$72)+SUMIF('JU H'!$D$5:$D$72,CLUBS!$B3,'JU H'!$T$5:$T$72)</f>
        <v>0</v>
      </c>
      <c r="S13" s="26">
        <f>COUNTIFS('MP F'!$D$5:$D$72,CLUBS!$B3,'MP F'!$U$5:$U$72,"&gt;0")+COUNTIFS('MP H'!$D$5:$D$72,CLUBS!$B3,'MP H'!$U$5:$U$72,"&gt;0")+COUNTIFS('PO F'!$D$5:$D$72,CLUBS!$B3,'PO F'!$U$5:$U$72,"&gt;0")+COUNTIFS('PO H'!$D$5:$D$72,CLUBS!$B3,'PO H'!$U$5:$U$72,"&gt;0")+COUNTIFS('PU F'!$D$5:$D$72,CLUBS!$B3,'PU F'!$U$5:$U$72,"&gt;0")+COUNTIFS('PU H'!$D$5:$D$72,CLUBS!$B3,'PU H'!$U$5:$U$72,"&gt;0")+COUNTIFS('BE F'!$D$5:$D$72,CLUBS!$B3,'BE F'!$U$5:$U$72,"&gt;0")+COUNTIFS('BE H'!$D$5:$D$72,CLUBS!$B3,'BE H'!$U$5:$U$72,"&gt;0")+COUNTIFS('MI F'!$D$5:$D$72,CLUBS!$B3,'MI F'!$U$5:$U$72,"&gt;0")+COUNTIFS('MI H'!$D$5:$D$72,CLUBS!$B3,'MI H'!$U$5:$U$72,"&gt;0")+COUNTIFS('CA F'!$D$5:$D$72,CLUBS!$B3,'CA F'!$U$5:$U$72,"&gt;0")+COUNTIFS('CA H'!$D$5:$D$72,CLUBS!$B3,'CA H'!$U$5:$U$72,"&gt;0")+COUNTIFS('JU F'!$D$5:$D$72,CLUBS!$B3,'JU F'!$U$5:$U$72,"&gt;0")+COUNTIFS('JU H'!$D$5:$D$72,CLUBS!$B3,'JU H'!$U$5:$U$72,"&gt;0")</f>
        <v>0</v>
      </c>
      <c r="T13" s="26">
        <f>SUMIF('MP F'!$D$5:$D$72,CLUBS!$B3,'MP F'!$V$5:$V$72)+SUMIF('MP H'!$D$5:$D$72,CLUBS!$B3,'MP H'!$V$5:$V$72)+SUMIF('PO F'!$D$5:$D$72,CLUBS!$B3,'PO F'!$V$5:$V$72)+SUMIF('PO H'!$D$5:$D$72,CLUBS!$B3,'PO H'!$V$5:$V$72)+SUMIF('PU F'!$D$5:$D$72,CLUBS!$B3,'PU F'!$V$5:$V$72)+SUMIF('PU H'!$D$5:$D$72,CLUBS!$B3,'PU H'!$V$5:$V$72)+SUMIF('BE F'!$D$5:$D$72,CLUBS!$B3,'BE F'!$V$5:$V$72)+SUMIF('BE H'!$D$5:$D$72,CLUBS!$B3,'BE H'!$V$5:$V$72)+SUMIF('MI F'!$D$5:$D$72,CLUBS!$B3,'MI F'!$V$5:$V$72)+SUMIF('MI H'!$D$5:$D$72,CLUBS!$B3,'MI H'!$V$5:$V$72)+SUMIF('CA F'!$D$5:$D$72,CLUBS!$B3,'CA F'!$V$5:$V$72)+SUMIF('CA H'!$D$5:$D$72,CLUBS!$B3,'CA H'!$V$5:$V$72)+SUMIF('JU F'!$D$5:$D$72,CLUBS!$B3,'JU F'!$V$5:$V$72)+SUMIF('JU H'!$D$5:$D$72,CLUBS!$B3,'JU H'!$V$5:$V$72)</f>
        <v>0</v>
      </c>
      <c r="U13" s="26">
        <f>COUNTIFS('MP F'!$D$5:$D$72,CLUBS!$B3,'MP F'!$W$5:$W$72,"&gt;0")+COUNTIFS('MP H'!$D$5:$D$72,CLUBS!$B3,'MP H'!$W$5:$W$72,"&gt;0")+COUNTIFS('PO F'!$D$5:$D$72,CLUBS!$B3,'PO F'!$W$5:$W$72,"&gt;0")+COUNTIFS('PO H'!$D$5:$D$72,CLUBS!$B3,'PO H'!$W$5:$W$72,"&gt;0")+COUNTIFS('PU F'!$D$5:$D$72,CLUBS!$B3,'PU F'!$W$5:$W$72,"&gt;0")+COUNTIFS('PU H'!$D$5:$D$72,CLUBS!$B3,'PU H'!$W$5:$W$72,"&gt;0")+COUNTIFS('BE F'!$D$5:$D$72,CLUBS!$B3,'BE F'!$W$5:$W$72,"&gt;0")+COUNTIFS('BE H'!$D$5:$D$72,CLUBS!$B3,'BE H'!$W$5:$W$72,"&gt;0")+COUNTIFS('MI F'!$D$5:$D$72,CLUBS!$B3,'MI F'!$W$5:$W$72,"&gt;0")+COUNTIFS('MI H'!$D$5:$D$72,CLUBS!$B3,'MI H'!$W$5:$W$72,"&gt;0")+COUNTIFS('CA F'!$D$5:$D$72,CLUBS!$B3,'CA F'!$W$5:$W$72,"&gt;0")+COUNTIFS('CA H'!$D$5:$D$72,CLUBS!$B3,'CA H'!$W$5:$W$72,"&gt;0")+COUNTIFS('JU F'!$D$5:$D$72,CLUBS!$B3,'JU F'!$W$5:$W$72,"&gt;0")+COUNTIFS('JU H'!$D$5:$D$72,CLUBS!$B3,'JU H'!$W$5:$W$72,"&gt;0")</f>
        <v>0</v>
      </c>
      <c r="V13" s="26">
        <f>SUMIF('MP F'!$D$5:$D$72,CLUBS!$B3,'MP F'!$X$5:$X$72)+SUMIF('MP H'!$D$5:$D$72,CLUBS!$B3,'MP H'!$X$5:$X$72)+SUMIF('PO F'!$D$5:$D$72,CLUBS!$B3,'PO F'!$X$5:$X$72)+SUMIF('PO H'!$D$5:$D$72,CLUBS!$B3,'PO H'!$X$5:$X$72)+SUMIF('PU F'!$D$5:$D$72,CLUBS!$B3,'PU F'!$X$5:$X$72)+SUMIF('PU H'!$D$5:$D$72,CLUBS!$B3,'PU H'!$X$5:$X$72)+SUMIF('BE F'!$D$5:$D$72,CLUBS!$B3,'BE F'!$X$5:$X$72)+SUMIF('BE H'!$D$5:$D$72,CLUBS!$B3,'BE H'!$X$5:$X$72)+SUMIF('MI F'!$D$5:$D$72,CLUBS!$B3,'MI F'!$X$5:$X$72)+SUMIF('MI H'!$D$5:$D$72,CLUBS!$B3,'MI H'!$X$5:$X$72)+SUMIF('CA F'!$D$5:$D$72,CLUBS!$B3,'CA F'!$X$5:$X$72)+SUMIF('CA H'!$D$5:$D$72,CLUBS!$B3,'CA H'!$X$5:$X$72)+SUMIF('JU F'!$D$5:$D$72,CLUBS!$B3,'JU F'!$X$5:$X$72)+SUMIF('JU H'!$D$5:$D$72,CLUBS!$B3,'JU H'!$X$5:$X$72)</f>
        <v>0</v>
      </c>
      <c r="W13" s="26">
        <f>COUNTIFS('MP F'!$D$5:$D$72,CLUBS!$B3,'MP F'!$Y$5:$Y$72,"&gt;0")+COUNTIFS('MP H'!$D$5:$D$72,CLUBS!$B3,'MP H'!$Y$5:$Y$72,"&gt;0")+COUNTIFS('PO F'!$D$5:$D$72,CLUBS!$B3,'PO F'!$Y$5:$Y$72,"&gt;0")+COUNTIFS('PO H'!$D$5:$D$72,CLUBS!$B3,'PO H'!$Y$5:$Y$72,"&gt;0")+COUNTIFS('PU F'!$D$5:$D$72,CLUBS!$B3,'PU F'!$Y$5:$Y$72,"&gt;0")+COUNTIFS('PU H'!$D$5:$D$72,CLUBS!$B3,'PU H'!$Y$5:$Y$72,"&gt;0")+COUNTIFS('BE F'!$D$5:$D$72,CLUBS!$B3,'BE F'!$Y$5:$Y$72,"&gt;0")+COUNTIFS('BE H'!$D$5:$D$72,CLUBS!$B3,'BE H'!$Y$5:$Y$72,"&gt;0")+COUNTIFS('MI F'!$D$5:$D$72,CLUBS!$B3,'MI F'!$Y$5:$Y$72,"&gt;0")+COUNTIFS('MI H'!$D$5:$D$72,CLUBS!$B3,'MI H'!$Y$5:$Y$72,"&gt;0")+COUNTIFS('CA F'!$D$5:$D$72,CLUBS!$B3,'CA F'!$Y$5:$Y$72,"&gt;0")+COUNTIFS('CA H'!$D$5:$D$72,CLUBS!$B3,'CA H'!$Y$5:$Y$72,"&gt;0")+COUNTIFS('JU F'!$D$5:$D$72,CLUBS!$B3,'JU F'!$Y$5:$Y$72,"&gt;0")+COUNTIFS('JU H'!$D$5:$D$72,CLUBS!$B3,'JU H'!$Y$5:$Y$72,"&gt;0")</f>
        <v>0</v>
      </c>
      <c r="X13" s="26">
        <f>SUMIF('MP F'!$D$5:$D$72,CLUBS!$B3,'MP F'!$Z$5:$Z$72)+SUMIF('MP H'!$D$5:$D$72,CLUBS!$B3,'MP H'!$Z$5:$Z$72)+SUMIF('PO F'!$D$5:$D$72,CLUBS!$B3,'PO F'!$Z$5:$Z$72)+SUMIF('PO H'!$D$5:$D$72,CLUBS!$B3,'PO H'!$Z$5:$Z$72)+SUMIF('PU F'!$D$5:$D$72,CLUBS!$B3,'PU F'!$Z$5:$Z$72)+SUMIF('PU H'!$D$5:$D$72,CLUBS!$B3,'PU H'!$Z$5:$Z$72)+SUMIF('BE F'!$D$5:$D$72,CLUBS!$B3,'BE F'!$Z$5:$Z$72)+SUMIF('BE H'!$D$5:$D$72,CLUBS!$B3,'BE H'!$Z$5:$Z$72)+SUMIF('MI F'!$D$5:$D$72,CLUBS!$B3,'MI F'!$Z$5:$Z$72)+SUMIF('MI H'!$D$5:$D$72,CLUBS!$B3,'MI H'!$Z$5:$Z$72)+SUMIF('CA F'!$D$5:$D$72,CLUBS!$B3,'CA F'!$Z$5:$Z$72)+SUMIF('CA H'!$D$5:$D$72,CLUBS!$B3,'CA H'!$Z$5:$Z$72)+SUMIF('JU F'!$D$5:$D$72,CLUBS!$B3,'JU F'!$Z$5:$Z$72)+SUMIF('JU H'!$D$5:$D$72,CLUBS!$B3,'JU H'!$Z$5:$Z$72)</f>
        <v>0</v>
      </c>
      <c r="Y13" s="26">
        <f>COUNTIFS('MP F'!$D$5:$D$72,CLUBS!$B3,'MP F'!$AA$5:$AA$72,"&gt;0")+COUNTIFS('MP H'!$D$5:$D$72,CLUBS!$B3,'MP H'!$AA$5:$AA$72,"&gt;0")+COUNTIFS('PO F'!$D$5:$D$72,CLUBS!$B3,'PO F'!$AA$5:$AA$72,"&gt;0")+COUNTIFS('PO H'!$D$5:$D$72,CLUBS!$B3,'PO H'!$AA$5:$AA$72,"&gt;0")+COUNTIFS('PU F'!$D$5:$D$72,CLUBS!$B3,'PU F'!$AA$5:$AA$72,"&gt;0")+COUNTIFS('PU H'!$D$5:$D$72,CLUBS!$B3,'PU H'!$AA$5:$AA$72,"&gt;0")+COUNTIFS('BE F'!$D$5:$D$72,CLUBS!$B3,'BE F'!$AA$5:$AA$72,"&gt;0")+COUNTIFS('BE H'!$D$5:$D$72,CLUBS!$B3,'BE H'!$AA$5:$AA$72,"&gt;0")+COUNTIFS('MI F'!$D$5:$D$72,CLUBS!$B3,'MI F'!$AA$5:$AA$72,"&gt;0")+COUNTIFS('MI H'!$D$5:$D$72,CLUBS!$B3,'MI H'!$AA$5:$AA$72,"&gt;0")+COUNTIFS('CA F'!$D$5:$D$72,CLUBS!$B3,'CA F'!$AA$5:$AA$72,"&gt;0")+COUNTIFS('CA H'!$D$5:$D$72,CLUBS!$B3,'CA H'!$AA$5:$AA$72,"&gt;0")+COUNTIFS('JU F'!$D$5:$D$72,CLUBS!$B3,'JU F'!$AA$5:$AA$72,"&gt;0")+COUNTIFS('JU H'!$D$5:$D$72,CLUBS!$B3,'JU H'!$AA$5:$AA$72,"&gt;0")</f>
        <v>0</v>
      </c>
      <c r="Z13" s="26">
        <f>SUMIF('MP F'!$D$5:$D$72,CLUBS!$B3,'MP F'!$AB$5:$AB$72)+SUMIF('MP H'!$D$5:$D$72,CLUBS!$B3,'MP H'!$AB$5:$AB$72)+SUMIF('PO F'!$D$5:$D$72,CLUBS!$B3,'PO F'!$AB$5:$AB$72)+SUMIF('PO H'!$D$5:$D$72,CLUBS!$B3,'PO H'!$AB$5:$AB$72)+SUMIF('PU F'!$D$5:$D$72,CLUBS!$B3,'PU F'!$AB$5:$AB$72)+SUMIF('PU H'!$D$5:$D$72,CLUBS!$B3,'PU H'!$AB$5:$AB$72)+SUMIF('BE F'!$D$5:$D$72,CLUBS!$B3,'BE F'!$AB$5:$AB$72)+SUMIF('BE H'!$D$5:$D$72,CLUBS!$B3,'BE H'!$AB$5:$AB$72)+SUMIF('MI F'!$D$5:$D$72,CLUBS!$B3,'MI F'!$AB$5:$AB$72)+SUMIF('MI H'!$D$5:$D$72,CLUBS!$B3,'MI H'!$AB$5:$AB$72)+SUMIF('CA F'!$D$5:$D$72,CLUBS!$B3,'CA F'!$AB$5:$AB$72)+SUMIF('CA H'!$D$5:$D$72,CLUBS!$B3,'CA H'!$AB$5:$AB$72)+SUMIF('JU F'!$D$5:$D$72,CLUBS!$B3,'JU F'!$AB$5:$AB$72)+SUMIF('JU H'!$D$5:$D$72,CLUBS!$B3,'JU H'!$AB$5:$AB$72)</f>
        <v>0</v>
      </c>
      <c r="AA13" s="26">
        <f>COUNTIFS('MP F'!$D$5:$D$72,CLUBS!$B3,'MP F'!$AC$5:$AC$72,"&gt;0")+COUNTIFS('MP H'!$D$5:$D$72,CLUBS!$B3,'MP H'!$AC$5:$AC$72,"&gt;0")+COUNTIFS('PO F'!$D$5:$D$72,CLUBS!$B3,'PO F'!$AC$5:$AC$72,"&gt;0")+COUNTIFS('PO H'!$D$5:$D$72,CLUBS!$B3,'PO H'!$AC$5:$AC$72,"&gt;0")+COUNTIFS('PU F'!$D$5:$D$72,CLUBS!$B3,'PU F'!$AC$5:$AC$72,"&gt;0")+COUNTIFS('PU H'!$D$5:$D$72,CLUBS!$B3,'PU H'!$AC$5:$AC$72,"&gt;0")+COUNTIFS('BE F'!$D$5:$D$72,CLUBS!$B3,'BE F'!$AC$5:$AC$72,"&gt;0")+COUNTIFS('BE H'!$D$5:$D$72,CLUBS!$B3,'BE H'!$AC$5:$AC$72,"&gt;0")+COUNTIFS('MI F'!$D$5:$D$72,CLUBS!$B3,'MI F'!$AC$5:$AC$72,"&gt;0")+COUNTIFS('MI H'!$D$5:$D$72,CLUBS!$B3,'MI H'!$AC$5:$AC$72,"&gt;0")+COUNTIFS('CA F'!$D$5:$D$72,CLUBS!$B3,'CA F'!$AC$5:$AC$72,"&gt;0")+COUNTIFS('CA H'!$D$5:$D$72,CLUBS!$B3,'CA H'!$AC$5:$AC$72,"&gt;0")+COUNTIFS('JU F'!$D$5:$D$72,CLUBS!$B3,'JU F'!$AC$5:$AC$72,"&gt;0")+COUNTIFS('JU H'!$D$5:$D$72,CLUBS!$B3,'JU H'!$AC$5:$AC$72,"&gt;0")</f>
        <v>0</v>
      </c>
      <c r="AB13" s="26">
        <f>SUMIF('MP F'!$D$5:$D$72,CLUBS!$B3,'MP F'!$AD$5:$AD$72)+SUMIF('MP H'!$D$5:$D$72,CLUBS!$B3,'MP H'!$AD$5:$AD$72)+SUMIF('PO F'!$D$5:$D$72,CLUBS!$B3,'PO F'!$AD$5:$AD$72)+SUMIF('PO H'!$D$5:$D$72,CLUBS!$B3,'PO H'!$AD$5:$AD$72)+SUMIF('PU F'!$D$5:$D$72,CLUBS!$B3,'PU F'!$AD$5:$AD$72)+SUMIF('PU H'!$D$5:$D$72,CLUBS!$B3,'PU H'!$AD$5:$AD$72)+SUMIF('BE F'!$D$5:$D$72,CLUBS!$B3,'BE F'!$AD$5:$AD$72)+SUMIF('BE H'!$D$5:$D$72,CLUBS!$B3,'BE H'!$AD$5:$AD$72)+SUMIF('MI F'!$D$5:$D$72,CLUBS!$B3,'MI F'!$AD$5:$AD$72)+SUMIF('MI H'!$D$5:$D$72,CLUBS!$B3,'MI H'!$AD$5:$AD$72)+SUMIF('CA F'!$D$5:$D$72,CLUBS!$B3,'CA F'!$AD$5:$AD$72)+SUMIF('CA H'!$D$5:$D$72,CLUBS!$B3,'CA H'!$AD$5:$AD$72)+SUMIF('JU F'!$D$5:$D$72,CLUBS!$B3,'JU F'!$AD$5:$AD$72)+SUMIF('JU H'!$D$5:$D$72,CLUBS!$B3,'JU H'!$AD$5:$AD$72)</f>
        <v>0</v>
      </c>
      <c r="AC13" s="26">
        <f>COUNTIFS('MP F'!$D$5:$D$72,CLUBS!$B3,'MP F'!$AE$5:$AE$72,"&gt;0")+COUNTIFS('MP H'!$D$5:$D$72,CLUBS!$B3,'MP H'!$AE$5:$AE$72,"&gt;0")+COUNTIFS('PO F'!$D$5:$D$72,CLUBS!$B3,'PO F'!$AE$5:$AE$72,"&gt;0")+COUNTIFS('PO H'!$D$5:$D$72,CLUBS!$B3,'PO H'!$AE$5:$AE$72,"&gt;0")+COUNTIFS('PU F'!$D$5:$D$72,CLUBS!$B3,'PU F'!$AE$5:$AE$72,"&gt;0")+COUNTIFS('PU H'!$D$5:$D$72,CLUBS!$B3,'PU H'!$AE$5:$AE$72,"&gt;0")+COUNTIFS('BE F'!$D$5:$D$72,CLUBS!$B3,'BE F'!$AE$5:$AE$72,"&gt;0")+COUNTIFS('BE H'!$D$5:$D$72,CLUBS!$B3,'BE H'!$AE$5:$AE$72,"&gt;0")+COUNTIFS('MI F'!$D$5:$D$72,CLUBS!$B3,'MI F'!$AE$5:$AE$72,"&gt;0")+COUNTIFS('MI H'!$D$5:$D$72,CLUBS!$B3,'MI H'!$AE$5:$AE$72,"&gt;0")+COUNTIFS('CA F'!$D$5:$D$72,CLUBS!$B3,'CA F'!$AE$5:$AE$72,"&gt;0")+COUNTIFS('CA H'!$D$5:$D$72,CLUBS!$B3,'CA H'!$AE$5:$AE$72,"&gt;0")+COUNTIFS('JU F'!$D$5:$D$72,CLUBS!$B3,'JU F'!$AE$5:$AE$72,"&gt;0")+COUNTIFS('JU H'!$D$5:$D$72,CLUBS!$B3,'JU H'!$AE$5:$AE$72,"&gt;0")</f>
        <v>0</v>
      </c>
      <c r="AD13" s="26">
        <f>SUMIF('MP F'!$D$5:$D$72,CLUBS!$B3,'MP F'!$AF$5:$AF$72)+SUMIF('MP H'!$D$5:$D$72,CLUBS!$B3,'MP H'!$AF$5:$AF$72)+SUMIF('PO F'!$D$5:$D$72,CLUBS!$B3,'PO F'!$AF$5:$AF$72)+SUMIF('PO H'!$D$5:$D$72,CLUBS!$B3,'PO H'!$AF$5:$AF$72)+SUMIF('PU F'!$D$5:$D$72,CLUBS!$B3,'PU F'!$AF$5:$AF$72)+SUMIF('PU H'!$D$5:$D$72,CLUBS!$B3,'PU H'!$AF$5:$AF$72)+SUMIF('BE F'!$D$5:$D$72,CLUBS!$B3,'BE F'!$AF$5:$AF$72)+SUMIF('BE H'!$D$5:$D$72,CLUBS!$B3,'BE H'!$AF$5:$AF$72)+SUMIF('MI F'!$D$5:$D$72,CLUBS!$B3,'MI F'!$AF$5:$AF$72)+SUMIF('MI H'!$D$5:$D$72,CLUBS!$B3,'MI H'!$AF$5:$AF$72)+SUMIF('CA F'!$D$5:$D$72,CLUBS!$B3,'CA F'!$AF$5:$AF$72)+SUMIF('CA H'!$D$5:$D$72,CLUBS!$B3,'CA H'!$AF$5:$AF$72)+SUMIF('JU F'!$D$5:$D$72,CLUBS!$B3,'JU F'!$AF$5:$AF$72)+SUMIF('JU H'!$D$5:$D$72,CLUBS!$B3,'JU H'!$AF$5:$AF$72)</f>
        <v>0</v>
      </c>
      <c r="AE13" s="26">
        <f>COUNTIFS('MP F'!$D$5:$D$72,CLUBS!$B3,'MP F'!$AG$5:$AG$72,"&gt;0")+COUNTIFS('MP H'!$D$5:$D$72,CLUBS!$B3,'MP H'!$AG$5:$AG$72,"&gt;0")+COUNTIFS('PO F'!$D$5:$D$72,CLUBS!$B3,'PO F'!$AG$5:$AG$72,"&gt;0")+COUNTIFS('PO H'!$D$5:$D$72,CLUBS!$B3,'PO H'!$AG$5:$AG$72,"&gt;0")+COUNTIFS('PU F'!$D$5:$D$72,CLUBS!$B3,'PU F'!$AG$5:$AG$72,"&gt;0")+COUNTIFS('PU H'!$D$5:$D$72,CLUBS!$B3,'PU H'!$AG$5:$AG$72,"&gt;0")+COUNTIFS('BE F'!$D$5:$D$72,CLUBS!$B3,'BE F'!$AG$5:$AG$72,"&gt;0")+COUNTIFS('BE H'!$D$5:$D$72,CLUBS!$B3,'BE H'!$AG$5:$AG$72,"&gt;0")+COUNTIFS('MI F'!$D$5:$D$72,CLUBS!$B3,'MI F'!$AG$5:$AG$72,"&gt;0")+COUNTIFS('MI H'!$D$5:$D$72,CLUBS!$B3,'MI H'!$AG$5:$AG$72,"&gt;0")+COUNTIFS('CA F'!$D$5:$D$72,CLUBS!$B3,'CA F'!$AG$5:$AG$72,"&gt;0")+COUNTIFS('CA H'!$D$5:$D$72,CLUBS!$B3,'CA H'!$AG$5:$AG$72,"&gt;0")+COUNTIFS('JU F'!$D$5:$D$72,CLUBS!$B3,'JU F'!$AG$5:$AG$72,"&gt;0")+COUNTIFS('JU H'!$D$5:$D$72,CLUBS!$B3,'JU H'!$AG$5:$AG$72,"&gt;0")</f>
        <v>0</v>
      </c>
      <c r="AF13" s="26">
        <f>SUMIF('MP F'!$D$5:$D$72,CLUBS!$B3,'MP F'!$AH$5:$AH$72)+SUMIF('MP H'!$D$5:$D$72,CLUBS!$B3,'MP H'!$AH$5:$AH$72)+SUMIF('PO F'!$D$5:$D$72,CLUBS!$B3,'PO F'!$AH$5:$AH$72)+SUMIF('PO H'!$D$5:$D$72,CLUBS!$B3,'PO H'!$AH$5:$AH$72)+SUMIF('PU F'!$D$5:$D$72,CLUBS!$B3,'PU F'!$AH$5:$AH$72)+SUMIF('PU H'!$D$5:$D$72,CLUBS!$B3,'PU H'!$AH$5:$AH$72)+SUMIF('BE F'!$D$5:$D$72,CLUBS!$B3,'BE F'!$AH$5:$AH$72)+SUMIF('BE H'!$D$5:$D$72,CLUBS!$B3,'BE H'!$AH$5:$AH$72)+SUMIF('MI F'!$D$5:$D$72,CLUBS!$B3,'MI F'!$AH$5:$AH$72)+SUMIF('MI H'!$D$5:$D$72,CLUBS!$B3,'MI H'!$AH$5:$AH$72)+SUMIF('CA F'!$D$5:$D$72,CLUBS!$B3,'CA F'!$AH$5:$AH$72)+SUMIF('CA H'!$D$5:$D$72,CLUBS!$B3,'CA H'!$AH$5:$AH$72)+SUMIF('JU F'!$D$5:$D$72,CLUBS!$B3,'JU F'!$AH$5:$AH$72)+SUMIF('JU H'!$D$5:$D$72,CLUBS!$B3,'JU H'!$AH$5:$AH$72)</f>
        <v>0</v>
      </c>
      <c r="AG13" s="16">
        <f t="shared" si="1"/>
        <v>23</v>
      </c>
      <c r="AH13" s="28">
        <f t="shared" si="2"/>
        <v>537</v>
      </c>
      <c r="AI13" s="29">
        <f t="shared" si="3"/>
        <v>23.34782608695652</v>
      </c>
      <c r="AJ13" s="14">
        <f>COUNTIF('Licenciés Jeunes 2023'!F:F,CLUBS!B3)</f>
        <v>0</v>
      </c>
      <c r="AK13" s="27">
        <f t="shared" si="4"/>
        <v>0</v>
      </c>
    </row>
    <row r="14" spans="1:37" ht="13.5">
      <c r="A14" s="34">
        <f t="shared" si="0"/>
        <v>1</v>
      </c>
      <c r="B14" s="64" t="s">
        <v>44</v>
      </c>
      <c r="C14" s="14">
        <f>COUNTIFS('MP F'!$D$5:$D$72,CLUBS!$B4,'MP F'!$E$5:$E$72,"&gt;0")+COUNTIFS('MP H'!$D$5:$D$72,CLUBS!$B4,'MP H'!$E$5:$E$72,"&gt;0")+COUNTIFS('PO F'!$D$5:$D$72,CLUBS!$B4,'PO F'!$E$5:$E$72,"&gt;0")+COUNTIFS('PO H'!$D$5:$D$72,CLUBS!$B4,'PO H'!$E$5:$E$72,"&gt;0")+COUNTIFS('PU F'!$D$5:$D$72,CLUBS!$B4,'PU F'!$E$5:$E$72,"&gt;0")+COUNTIFS('PU H'!$D$5:$D$72,CLUBS!$B4,'PU H'!$E$5:$E$72,"&gt;0")+COUNTIFS('BE F'!$D$5:$D$72,CLUBS!$B4,'BE F'!$E$5:$E$72,"&gt;0")+COUNTIFS('BE H'!$D$5:$D$72,CLUBS!$B4,'BE H'!$E$5:$E$72,"&gt;0")+COUNTIFS('MI F'!$D$5:$D$72,CLUBS!$B4,'MI F'!$E$5:$E$72,"&gt;0")+COUNTIFS('MI H'!$D$5:$D$72,CLUBS!$B4,'MI H'!$E$5:$E$72,"&gt;0")+COUNTIFS('CA F'!$D$5:$D$72,CLUBS!$B4,'CA F'!$E$5:$E$72,"&gt;0")+COUNTIFS('CA H'!$D$5:$D$72,CLUBS!$B4,'CA H'!$E$5:$E$72,"&gt;0")+COUNTIFS('JU F'!$D$5:$D$72,CLUBS!$B4,'JU F'!$E$5:$E$72,"&gt;0")+COUNTIFS('JU H'!$D$5:$D$72,CLUBS!$B4,'JU H'!$E$5:$E$72,"&gt;0")</f>
        <v>14</v>
      </c>
      <c r="D14" s="27">
        <f>SUMIF('MP F'!$D$5:$D$72,CLUBS!$B4,'MP F'!$F$5:$F$72)+SUMIF('MP H'!$D$5:$D$72,CLUBS!$B4,'MP H'!$F$5:$F$72)+SUMIF('PO F'!$D$5:$D$72,CLUBS!$B4,'PO F'!$F$5:$F$72)+SUMIF('PO H'!$D$5:$D$72,CLUBS!$B4,'PO H'!$F$5:$F$72)+SUMIF('PU F'!$D$5:$D$72,CLUBS!$B4,'PU F'!$F$5:$F$72)+SUMIF('PU H'!$D$5:$D$72,CLUBS!$B4,'PU H'!$F$5:$F$72)+SUMIF('BE F'!$D$5:$D$72,CLUBS!$B4,'BE F'!$F$5:$F$72)+SUMIF('BE H'!$D$5:$D$72,CLUBS!$B4,'BE H'!$F$5:$F$72)+SUMIF('MI F'!$D$5:$D$72,CLUBS!$B4,'MI F'!$F$5:$F$72)+SUMIF('MI H'!$D$5:$D$72,CLUBS!$B4,'MI H'!$F$5:$F$72)+SUMIF('CA F'!$D$5:$D$72,CLUBS!$B4,'CA F'!$F$5:$F$72)+SUMIF('CA H'!$D$5:$D$72,CLUBS!$B4,'CA H'!$F$5:$F$72)+SUMIF('JU F'!$D$5:$D$72,CLUBS!$B4,'JU F'!$F$5:$F$72)+SUMIF('JU H'!$D$5:$D$72,CLUBS!$B4,'JU H'!$F$5:$F$72)</f>
        <v>418</v>
      </c>
      <c r="E14" s="38">
        <f>COUNTIFS('MP F'!$D$5:$D$72,CLUBS!$B4,'MP F'!$G$5:$G$72,"&gt;0")+COUNTIFS('MP H'!$D$5:$D$72,CLUBS!$B4,'MP H'!$G$5:$G$72,"&gt;0")+COUNTIFS('PO F'!$D$5:$D$72,CLUBS!$B4,'PO F'!$G$5:$G$72,"&gt;0")+COUNTIFS('PO H'!$D$5:$D$72,CLUBS!$B4,'PO H'!$G$5:$G$72,"&gt;0")+COUNTIFS('PU F'!$D$5:$D$72,CLUBS!$B4,'PU F'!$G$5:$G$72,"&gt;0")+COUNTIFS('PU H'!$D$5:$D$72,CLUBS!$B4,'PU H'!$G$5:$G$72,"&gt;0")+COUNTIFS('BE F'!$D$5:$D$72,CLUBS!$B4,'BE F'!$G$5:$G$72,"&gt;0")+COUNTIFS('BE H'!$D$5:$D$72,CLUBS!$B4,'BE H'!$G$5:$G$72,"&gt;0")+COUNTIFS('MI F'!$D$5:$D$72,CLUBS!$B4,'MI F'!$G$5:$G$72,"&gt;0")+COUNTIFS('MI H'!$D$5:$D$72,CLUBS!$B4,'MI H'!$G$5:$G$72,"&gt;0")+COUNTIFS('CA F'!$D$5:$D$72,CLUBS!$B4,'CA F'!$G$5:$G$72,"&gt;0")+COUNTIFS('CA H'!$D$5:$D$72,CLUBS!$B4,'CA H'!$G$5:$G$72,"&gt;0")+COUNTIFS('JU F'!$D$5:$D$72,CLUBS!$B4,'JU F'!$G$5:$G$72,"&gt;0")+COUNTIFS('JU H'!$D$5:$D$72,CLUBS!$B4,'JU H'!$G$5:$G$72,"&gt;0")</f>
        <v>26</v>
      </c>
      <c r="F14" s="57">
        <f>SUMIF('MP F'!$D$5:$D$72,CLUBS!$B4,'MP F'!$H$5:$H$72)+SUMIF('MP H'!$D$5:$D$72,CLUBS!$B4,'MP H'!$H$5:$H$72)+SUMIF('PO F'!$D$5:$D$72,CLUBS!$B4,'PO F'!$H$5:$H$72)+SUMIF('PO H'!$D$5:$D$72,CLUBS!$B4,'PO H'!$H$5:$H$72)+SUMIF('PU F'!$D$5:$D$72,CLUBS!$B4,'PU F'!$H$5:$H$72)+SUMIF('PU H'!$D$5:$D$72,CLUBS!$B4,'PU H'!$H$5:$H$72)+SUMIF('BE F'!$D$5:$D$72,CLUBS!$B4,'BE F'!$H$5:$H$72)+SUMIF('BE H'!$D$5:$D$72,CLUBS!$B4,'BE H'!$H$5:$H$72)+SUMIF('MI F'!$D$5:$D$72,CLUBS!$B4,'MI F'!$H$5:$H$72)+SUMIF('MI H'!$D$5:$D$72,CLUBS!$B4,'MI H'!$H$5:$H$72)+SUMIF('CA F'!$D$5:$D$72,CLUBS!$B4,'CA F'!$H$5:$H$72)+SUMIF('CA H'!$D$5:$D$72,CLUBS!$B4,'CA H'!$H$5:$H$72)+SUMIF('JU F'!$D$5:$D$72,CLUBS!$B4,'JU F'!$H$5:$H$72)+SUMIF('JU H'!$D$5:$D$72,CLUBS!$B4,'JU H'!$H$5:$H$72)</f>
        <v>930</v>
      </c>
      <c r="G14" s="14">
        <f>COUNTIFS('MP F'!$D$5:$D$72,CLUBS!$B4,'MP F'!$I$5:$I$72,"&gt;0")+COUNTIFS('MP H'!$D$5:$D$72,CLUBS!$B4,'MP H'!$I$5:$I$72,"&gt;0")+COUNTIFS('PO F'!$D$5:$D$72,CLUBS!$B4,'PO F'!$I$5:$I$72,"&gt;0")+COUNTIFS('PO H'!$D$5:$D$72,CLUBS!$B4,'PO H'!$I$5:$I$72,"&gt;0")+COUNTIFS('PU F'!$D$5:$D$72,CLUBS!$B4,'PU F'!$I$5:$I$72,"&gt;0")+COUNTIFS('PU H'!$D$5:$D$72,CLUBS!$B4,'PU H'!$I$5:$I$72,"&gt;0")+COUNTIFS('BE F'!$D$5:$D$72,CLUBS!$B4,'BE F'!$I$5:$I$72,"&gt;0")+COUNTIFS('BE H'!$D$5:$D$72,CLUBS!$B4,'BE H'!$I$5:$I$72,"&gt;0")+COUNTIFS('MI F'!$D$5:$D$72,CLUBS!$B4,'MI F'!$I$5:$I$72,"&gt;0")+COUNTIFS('MI H'!$D$5:$D$72,CLUBS!$B4,'MI H'!$I$5:$I$72,"&gt;0")+COUNTIFS('CA F'!$D$5:$D$72,CLUBS!$B4,'CA F'!$I$5:$I$72,"&gt;0")+COUNTIFS('CA H'!$D$5:$D$72,CLUBS!$B4,'CA H'!$I$5:$I$72,"&gt;0")+COUNTIFS('JU F'!$D$5:$D$72,CLUBS!$B4,'JU F'!$I$5:$I$72,"&gt;0")+COUNTIFS('JU H'!$D$5:$D$72,CLUBS!$B4,'JU H'!$I$5:$I$72,"&gt;0")</f>
        <v>36</v>
      </c>
      <c r="H14" s="26">
        <f>SUMIF('MP F'!$D$5:$D$72,CLUBS!$B4,'MP F'!$J$5:$J$72)+SUMIF('MP H'!$D$5:$D$72,CLUBS!$B4,'MP H'!$J$5:$J$72)+SUMIF('PO F'!$D$5:$D$72,CLUBS!$B4,'PO F'!$J$5:$J$72)+SUMIF('PO H'!$D$5:$D$72,CLUBS!$B4,'PO H'!$J$5:$J$72)+SUMIF('PU F'!$D$5:$D$72,CLUBS!$B4,'PU F'!$J$5:$J$72)+SUMIF('PU H'!$D$5:$D$72,CLUBS!$B4,'PU H'!$J$5:$J$72)+SUMIF('BE F'!$D$5:$D$72,CLUBS!$B4,'BE F'!$J$5:$J$72)+SUMIF('BE H'!$D$5:$D$72,CLUBS!$B4,'BE H'!$J$5:$J$72)+SUMIF('MI F'!$D$5:$D$72,CLUBS!$B4,'MI F'!$J$5:$J$72)+SUMIF('MI H'!$D$5:$D$72,CLUBS!$B4,'MI H'!$J$5:$J$72)+SUMIF('CA F'!$D$5:$D$72,CLUBS!$B4,'CA F'!$J$5:$J$72)+SUMIF('CA H'!$D$5:$D$72,CLUBS!$B4,'CA H'!$J$5:$J$72)+SUMIF('JU F'!$D$5:$D$72,CLUBS!$B4,'JU F'!$J$5:$J$72)+SUMIF('JU H'!$D$5:$D$72,CLUBS!$B4,'JU H'!$J$5:$J$72)</f>
        <v>1043</v>
      </c>
      <c r="I14" s="38">
        <f>COUNTIFS('MP F'!$D$5:$D$72,CLUBS!$B4,'MP F'!$K$5:$K$72,"&gt;0")+COUNTIFS('MP H'!$D$5:$D$72,CLUBS!$B4,'MP H'!$K$5:$K$72,"&gt;0")+COUNTIFS('PO F'!$D$5:$D$72,CLUBS!$B4,'PO F'!$K$5:$K$72,"&gt;0")+COUNTIFS('PO H'!$D$5:$D$72,CLUBS!$B4,'PO H'!$K$5:$K$72,"&gt;0")+COUNTIFS('PU F'!$D$5:$D$72,CLUBS!$B4,'PU F'!$K$5:$K$72,"&gt;0")+COUNTIFS('PU H'!$D$5:$D$72,CLUBS!$B4,'PU H'!$K$5:$K$72,"&gt;0")+COUNTIFS('BE F'!$D$5:$D$72,CLUBS!$B4,'BE F'!$K$5:$K$72,"&gt;0")+COUNTIFS('BE H'!$D$5:$D$72,CLUBS!$B4,'BE H'!$K$5:$K$72,"&gt;0")+COUNTIFS('MI F'!$D$5:$D$72,CLUBS!$B4,'MI F'!$K$5:$K$72,"&gt;0")+COUNTIFS('MI H'!$D$5:$D$72,CLUBS!$B4,'MI H'!$K$5:$K$72,"&gt;0")+COUNTIFS('CA F'!$D$5:$D$72,CLUBS!$B4,'CA F'!$K$5:$K$72,"&gt;0")+COUNTIFS('CA H'!$D$5:$D$72,CLUBS!$B4,'CA H'!$K$5:$K$72,"&gt;0")+COUNTIFS('JU F'!$D$5:$D$72,CLUBS!$B4,'JU F'!$K$5:$K$72,"&gt;0")+COUNTIFS('JU H'!$D$5:$D$72,CLUBS!$B4,'JU H'!$K$5:$K$72,"&gt;0")</f>
        <v>0</v>
      </c>
      <c r="J14" s="38">
        <f>SUMIF('MP F'!$D$5:$D$72,CLUBS!$B4,'MP F'!$L$5:$L$72)+SUMIF('MP H'!$D$5:$D$72,CLUBS!$B4,'MP H'!$L$5:$L$72)+SUMIF('PO F'!$D$5:$D$72,CLUBS!$B4,'PO F'!$L$5:$L$72)+SUMIF('PO H'!$D$5:$D$72,CLUBS!$B4,'PO H'!$L$5:$L$72)+SUMIF('PU F'!$D$5:$D$72,CLUBS!$B4,'PU F'!$L$5:$L$72)+SUMIF('PU H'!$D$5:$D$72,CLUBS!$B4,'PU H'!$L$5:$L$72)+SUMIF('BE F'!$D$5:$D$72,CLUBS!$B4,'BE F'!$L$5:$L$72)+SUMIF('BE H'!$D$5:$D$72,CLUBS!$B4,'BE H'!$L$5:$L$72)+SUMIF('MI F'!$D$5:$D$72,CLUBS!$B4,'MI F'!$L$5:$L$72)+SUMIF('MI H'!$D$5:$D$72,CLUBS!$B4,'MI H'!$L$5:$L$72)+SUMIF('CA F'!$D$5:$D$72,CLUBS!$B4,'CA F'!$L$5:$L$72)+SUMIF('CA H'!$D$5:$D$72,CLUBS!$B4,'CA H'!$L$5:$L$72)+SUMIF('JU F'!$D$5:$D$72,CLUBS!$B4,'JU F'!$L$5:$L$72)+SUMIF('JU H'!$D$5:$D$72,CLUBS!$B4,'JU H'!$L$5:$L$72)</f>
        <v>0</v>
      </c>
      <c r="K14" s="26">
        <f>COUNTIFS('MP F'!$D$5:$D$72,CLUBS!$B4,'MP F'!$M$5:$M$72,"&gt;0")+COUNTIFS('MP H'!$D$5:$D$72,CLUBS!$B4,'MP H'!$M$5:$M$72,"&gt;0")+COUNTIFS('PO F'!$D$5:$D$72,CLUBS!$B4,'PO F'!$M$5:$M$72,"&gt;0")+COUNTIFS('PO H'!$D$5:$D$72,CLUBS!$B4,'PO H'!$M$5:$M$72,"&gt;0")+COUNTIFS('PU F'!$D$5:$D$72,CLUBS!$B4,'PU F'!$M$5:$M$72,"&gt;0")+COUNTIFS('PU H'!$D$5:$D$72,CLUBS!$B4,'PU H'!$M$5:$M$72,"&gt;0")+COUNTIFS('BE F'!$D$5:$D$72,CLUBS!$B4,'BE F'!$M$5:$M$72,"&gt;0")+COUNTIFS('BE H'!$D$5:$D$72,CLUBS!$B4,'BE H'!$M$5:$M$72,"&gt;0")+COUNTIFS('MI F'!$D$5:$D$72,CLUBS!$B4,'MI F'!$M$5:$M$72,"&gt;0")+COUNTIFS('MI H'!$D$5:$D$72,CLUBS!$B4,'MI H'!$M$5:$M$72,"&gt;0")+COUNTIFS('CA F'!$D$5:$D$72,CLUBS!$B4,'CA F'!$M$5:$M$72,"&gt;0")+COUNTIFS('CA H'!$D$5:$D$72,CLUBS!$B4,'CA H'!$M$5:$M$72,"&gt;0")+COUNTIFS('JU F'!$D$5:$D$72,CLUBS!$B4,'JU F'!$M$5:$M$72,"&gt;0")+COUNTIFS('JU H'!$D$5:$D$72,CLUBS!$B4,'JU H'!$M$5:$M$72,"&gt;0")</f>
        <v>0</v>
      </c>
      <c r="L14" s="26">
        <f>SUMIF('MP F'!$D$5:$D$72,CLUBS!$B4,'MP F'!$N$5:$N$72)+SUMIF('MP H'!$D$5:$D$72,CLUBS!$B4,'MP H'!$N$5:$N$72)+SUMIF('PO F'!$D$5:$D$72,CLUBS!$B4,'PO F'!$N$5:$N$72)+SUMIF('PO H'!$D$5:$D$72,CLUBS!$B4,'PO H'!$N$5:$N$72)+SUMIF('PU F'!$D$5:$D$72,CLUBS!$B4,'PU F'!$N$5:$N$72)+SUMIF('PU H'!$D$5:$D$72,CLUBS!$B4,'PU H'!$N$5:$N$72)+SUMIF('BE F'!$D$5:$D$72,CLUBS!$B4,'BE F'!$N$5:$N$72)+SUMIF('BE H'!$D$5:$D$72,CLUBS!$B4,'BE H'!$N$5:$N$72)+SUMIF('MI F'!$D$5:$D$72,CLUBS!$B4,'MI F'!$N$5:$N$72)+SUMIF('MI H'!$D$5:$D$72,CLUBS!$B4,'MI H'!$N$5:$N$72)+SUMIF('CA F'!$D$5:$D$72,CLUBS!$B4,'CA F'!$N$5:$N$72)+SUMIF('CA H'!$D$5:$D$72,CLUBS!$B4,'CA H'!$N$5:$N$72)+SUMIF('JU F'!$D$5:$D$72,CLUBS!$B4,'JU F'!$N$5:$N$72)+SUMIF('JU H'!$D$5:$D$72,CLUBS!$B4,'JU H'!$N$5:$N$72)</f>
        <v>0</v>
      </c>
      <c r="M14" s="26">
        <f>COUNTIFS('MP F'!$D$5:$D$72,CLUBS!$B4,'MP F'!$O$5:$O$72,"&gt;0")+COUNTIFS('MP H'!$D$5:$D$72,CLUBS!$B4,'MP H'!$O$5:$O$72,"&gt;0")+COUNTIFS('PO F'!$D$5:$D$72,CLUBS!$B4,'PO F'!$O$5:$O$72,"&gt;0")+COUNTIFS('PO H'!$D$5:$D$72,CLUBS!$B4,'PO H'!$O$5:$O$72,"&gt;0")+COUNTIFS('PU F'!$D$5:$D$72,CLUBS!$B4,'PU F'!$O$5:$O$72,"&gt;0")+COUNTIFS('PU H'!$D$5:$D$72,CLUBS!$B4,'PU H'!$O$5:$O$72,"&gt;0")+COUNTIFS('BE F'!$D$5:$D$72,CLUBS!$B4,'BE F'!$O$5:$O$72,"&gt;0")+COUNTIFS('BE H'!$D$5:$D$72,CLUBS!$B4,'BE H'!$O$5:$O$72,"&gt;0")+COUNTIFS('MI F'!$D$5:$D$72,CLUBS!$B4,'MI F'!$O$5:$O$72,"&gt;0")+COUNTIFS('MI H'!$D$5:$D$72,CLUBS!$B4,'MI H'!$O$5:$O$72,"&gt;0")+COUNTIFS('CA F'!$D$5:$D$72,CLUBS!$B4,'CA F'!$O$5:$O$72,"&gt;0")+COUNTIFS('CA H'!$D$5:$D$72,CLUBS!$B4,'CA H'!$O$5:$O$72,"&gt;0")+COUNTIFS('JU F'!$D$5:$D$72,CLUBS!$B4,'JU F'!$O$5:$O$72,"&gt;0")+COUNTIFS('JU H'!$D$5:$D$72,CLUBS!$B4,'JU H'!$O$5:$O$72,"&gt;0")</f>
        <v>0</v>
      </c>
      <c r="N14" s="26">
        <f>SUMIF('MP F'!$D$5:$D$72,CLUBS!$B4,'MP F'!$P$5:$P$72)+SUMIF('MP H'!$D$5:$D$72,CLUBS!$B4,'MP H'!$P$5:$P$72)+SUMIF('PO F'!$D$5:$D$72,CLUBS!$B4,'PO F'!$P$5:$P$72)+SUMIF('PO H'!$D$5:$D$72,CLUBS!$B4,'PO H'!$P$5:$P$72)+SUMIF('PU F'!$D$5:$D$72,CLUBS!$B4,'PU F'!$P$5:$P$72)+SUMIF('PU H'!$D$5:$D$72,CLUBS!$B4,'PU H'!$P$5:$P$72)+SUMIF('BE F'!$D$5:$D$72,CLUBS!$B4,'BE F'!$P$5:$P$72)+SUMIF('BE H'!$D$5:$D$72,CLUBS!$B4,'BE H'!$P$5:$P$72)+SUMIF('MI F'!$D$5:$D$72,CLUBS!$B4,'MI F'!$P$5:$P$72)+SUMIF('MI H'!$D$5:$D$72,CLUBS!$B4,'MI H'!$P$5:$P$72)+SUMIF('CA F'!$D$5:$D$72,CLUBS!$B4,'CA F'!$P$5:$P$72)+SUMIF('CA H'!$D$5:$D$72,CLUBS!$B4,'CA H'!$P$5:$P$72)+SUMIF('JU F'!$D$5:$D$72,CLUBS!$B4,'JU F'!$P$5:$P$72)+SUMIF('JU H'!$D$5:$D$72,CLUBS!$B4,'JU H'!$P$5:$P$72)</f>
        <v>0</v>
      </c>
      <c r="O14" s="26">
        <f>COUNTIFS('MP F'!$D$5:$D$72,CLUBS!$B4,'MP F'!$Q$5:$Q$72,"&gt;0")+COUNTIFS('MP H'!$D$5:$D$72,CLUBS!$B4,'MP H'!$Q$5:$Q$72,"&gt;0")+COUNTIFS('PO F'!$D$5:$D$72,CLUBS!$B4,'PO F'!$Q$5:$Q$72,"&gt;0")+COUNTIFS('PO H'!$D$5:$D$72,CLUBS!$B4,'PO H'!$Q$5:$Q$72,"&gt;0")+COUNTIFS('PU F'!$D$5:$D$72,CLUBS!$B4,'PU F'!$Q$5:$Q$72,"&gt;0")+COUNTIFS('PU H'!$D$5:$D$72,CLUBS!$B4,'PU H'!$Q$5:$Q$72,"&gt;0")+COUNTIFS('BE F'!$D$5:$D$72,CLUBS!$B4,'BE F'!$Q$5:$Q$72,"&gt;0")+COUNTIFS('BE H'!$D$5:$D$72,CLUBS!$B4,'BE H'!$Q$5:$Q$72,"&gt;0")+COUNTIFS('MI F'!$D$5:$D$72,CLUBS!$B4,'MI F'!$Q$5:$Q$72,"&gt;0")+COUNTIFS('MI H'!$D$5:$D$72,CLUBS!$B4,'MI H'!$Q$5:$Q$72,"&gt;0")+COUNTIFS('CA F'!$D$5:$D$72,CLUBS!$B4,'CA F'!$Q$5:$Q$72,"&gt;0")+COUNTIFS('CA H'!$D$5:$D$72,CLUBS!$B4,'CA H'!$Q$5:$Q$72,"&gt;0")+COUNTIFS('JU F'!$D$5:$D$72,CLUBS!$B4,'JU F'!$Q$5:$Q$72,"&gt;0")+COUNTIFS('JU H'!$D$5:$D$72,CLUBS!$B4,'JU H'!$Q$5:$Q$72,"&gt;0")</f>
        <v>0</v>
      </c>
      <c r="P14" s="26">
        <f>SUMIF('MP F'!$D$5:$D$72,CLUBS!$B4,'MP F'!$R$5:$R$72)+SUMIF('MP H'!$D$5:$D$72,CLUBS!$B4,'MP H'!$R$5:$R$72)+SUMIF('PO F'!$D$5:$D$72,CLUBS!$B4,'PO F'!$R$5:$R$72)+SUMIF('PO H'!$D$5:$D$72,CLUBS!$B4,'PO H'!$R$5:$R$72)+SUMIF('PU F'!$D$5:$D$72,CLUBS!$B4,'PU F'!$R$5:$R$72)+SUMIF('PU H'!$D$5:$D$72,CLUBS!$B4,'PU H'!$R$5:$R$72)+SUMIF('BE F'!$D$5:$D$72,CLUBS!$B4,'BE F'!$R$5:$R$72)+SUMIF('BE H'!$D$5:$D$72,CLUBS!$B4,'BE H'!$R$5:$R$72)+SUMIF('MI F'!$D$5:$D$72,CLUBS!$B4,'MI F'!$R$5:$R$72)+SUMIF('MI H'!$D$5:$D$72,CLUBS!$B4,'MI H'!$R$5:$R$72)+SUMIF('CA F'!$D$5:$D$72,CLUBS!$B4,'CA F'!$R$5:$R$72)+SUMIF('CA H'!$D$5:$D$72,CLUBS!$B4,'CA H'!$R$5:$R$72)+SUMIF('JU F'!$D$5:$D$72,CLUBS!$B4,'JU F'!$R$5:$R$72)+SUMIF('JU H'!$D$5:$D$72,CLUBS!$B4,'JU H'!$R$5:$R$72)</f>
        <v>0</v>
      </c>
      <c r="Q14" s="26">
        <f>COUNTIFS('MP F'!$D$5:$D$72,CLUBS!$B4,'MP F'!$S$5:$S$72,"&gt;0")+COUNTIFS('MP H'!$D$5:$D$72,CLUBS!$B4,'MP H'!$S$5:$S$72,"&gt;0")+COUNTIFS('PO F'!$D$5:$D$72,CLUBS!$B4,'PO F'!$S$5:$S$72,"&gt;0")+COUNTIFS('PO H'!$D$5:$D$72,CLUBS!$B4,'PO H'!$S$5:$S$72,"&gt;0")+COUNTIFS('PU F'!$D$5:$D$72,CLUBS!$B4,'PU F'!$S$5:$S$72,"&gt;0")+COUNTIFS('PU H'!$D$5:$D$72,CLUBS!$B4,'PU H'!$S$5:$S$72,"&gt;0")+COUNTIFS('BE F'!$D$5:$D$72,CLUBS!$B4,'BE F'!$S$5:$S$72,"&gt;0")+COUNTIFS('BE H'!$D$5:$D$72,CLUBS!$B4,'BE H'!$S$5:$S$72,"&gt;0")+COUNTIFS('MI F'!$D$5:$D$72,CLUBS!$B4,'MI F'!$S$5:$S$72,"&gt;0")+COUNTIFS('MI H'!$D$5:$D$72,CLUBS!$B4,'MI H'!$S$5:$S$72,"&gt;0")+COUNTIFS('CA F'!$D$5:$D$72,CLUBS!$B4,'CA F'!$S$5:$S$72,"&gt;0")+COUNTIFS('CA H'!$D$5:$D$72,CLUBS!$B4,'CA H'!$S$5:$S$72,"&gt;0")+COUNTIFS('JU F'!$D$5:$D$72,CLUBS!$B4,'JU F'!$S$5:$S$72,"&gt;0")+COUNTIFS('JU H'!$D$5:$D$72,CLUBS!$B4,'JU H'!$S$5:$S$72,"&gt;0")</f>
        <v>0</v>
      </c>
      <c r="R14" s="26">
        <f>SUMIF('MP F'!$D$5:$D$72,CLUBS!$B4,'MP F'!$T$5:$T$72)+SUMIF('MP H'!$D$5:$D$72,CLUBS!$B4,'MP H'!$T$5:$T$72)+SUMIF('PO F'!$D$5:$D$72,CLUBS!$B4,'PO F'!$T$5:$T$72)+SUMIF('PO H'!$D$5:$D$72,CLUBS!$B4,'PO H'!$T$5:$T$72)+SUMIF('PU F'!$D$5:$D$72,CLUBS!$B4,'PU F'!$T$5:$T$72)+SUMIF('PU H'!$D$5:$D$72,CLUBS!$B4,'PU H'!$T$5:$T$72)+SUMIF('BE F'!$D$5:$D$72,CLUBS!$B4,'BE F'!$T$5:$T$72)+SUMIF('BE H'!$D$5:$D$72,CLUBS!$B4,'BE H'!$T$5:$T$72)+SUMIF('MI F'!$D$5:$D$72,CLUBS!$B4,'MI F'!$T$5:$T$72)+SUMIF('MI H'!$D$5:$D$72,CLUBS!$B4,'MI H'!$T$5:$T$72)+SUMIF('CA F'!$D$5:$D$72,CLUBS!$B4,'CA F'!$T$5:$T$72)+SUMIF('CA H'!$D$5:$D$72,CLUBS!$B4,'CA H'!$T$5:$T$72)+SUMIF('JU F'!$D$5:$D$72,CLUBS!$B4,'JU F'!$T$5:$T$72)+SUMIF('JU H'!$D$5:$D$72,CLUBS!$B4,'JU H'!$T$5:$T$72)</f>
        <v>0</v>
      </c>
      <c r="S14" s="26">
        <f>COUNTIFS('MP F'!$D$5:$D$72,CLUBS!$B4,'MP F'!$U$5:$U$72,"&gt;0")+COUNTIFS('MP H'!$D$5:$D$72,CLUBS!$B4,'MP H'!$U$5:$U$72,"&gt;0")+COUNTIFS('PO F'!$D$5:$D$72,CLUBS!$B4,'PO F'!$U$5:$U$72,"&gt;0")+COUNTIFS('PO H'!$D$5:$D$72,CLUBS!$B4,'PO H'!$U$5:$U$72,"&gt;0")+COUNTIFS('PU F'!$D$5:$D$72,CLUBS!$B4,'PU F'!$U$5:$U$72,"&gt;0")+COUNTIFS('PU H'!$D$5:$D$72,CLUBS!$B4,'PU H'!$U$5:$U$72,"&gt;0")+COUNTIFS('BE F'!$D$5:$D$72,CLUBS!$B4,'BE F'!$U$5:$U$72,"&gt;0")+COUNTIFS('BE H'!$D$5:$D$72,CLUBS!$B4,'BE H'!$U$5:$U$72,"&gt;0")+COUNTIFS('MI F'!$D$5:$D$72,CLUBS!$B4,'MI F'!$U$5:$U$72,"&gt;0")+COUNTIFS('MI H'!$D$5:$D$72,CLUBS!$B4,'MI H'!$U$5:$U$72,"&gt;0")+COUNTIFS('CA F'!$D$5:$D$72,CLUBS!$B4,'CA F'!$U$5:$U$72,"&gt;0")+COUNTIFS('CA H'!$D$5:$D$72,CLUBS!$B4,'CA H'!$U$5:$U$72,"&gt;0")+COUNTIFS('JU F'!$D$5:$D$72,CLUBS!$B4,'JU F'!$U$5:$U$72,"&gt;0")+COUNTIFS('JU H'!$D$5:$D$72,CLUBS!$B4,'JU H'!$U$5:$U$72,"&gt;0")</f>
        <v>0</v>
      </c>
      <c r="T14" s="26">
        <f>SUMIF('MP F'!$D$5:$D$72,CLUBS!$B4,'MP F'!$V$5:$V$72)+SUMIF('MP H'!$D$5:$D$72,CLUBS!$B4,'MP H'!$V$5:$V$72)+SUMIF('PO F'!$D$5:$D$72,CLUBS!$B4,'PO F'!$V$5:$V$72)+SUMIF('PO H'!$D$5:$D$72,CLUBS!$B4,'PO H'!$V$5:$V$72)+SUMIF('PU F'!$D$5:$D$72,CLUBS!$B4,'PU F'!$V$5:$V$72)+SUMIF('PU H'!$D$5:$D$72,CLUBS!$B4,'PU H'!$V$5:$V$72)+SUMIF('BE F'!$D$5:$D$72,CLUBS!$B4,'BE F'!$V$5:$V$72)+SUMIF('BE H'!$D$5:$D$72,CLUBS!$B4,'BE H'!$V$5:$V$72)+SUMIF('MI F'!$D$5:$D$72,CLUBS!$B4,'MI F'!$V$5:$V$72)+SUMIF('MI H'!$D$5:$D$72,CLUBS!$B4,'MI H'!$V$5:$V$72)+SUMIF('CA F'!$D$5:$D$72,CLUBS!$B4,'CA F'!$V$5:$V$72)+SUMIF('CA H'!$D$5:$D$72,CLUBS!$B4,'CA H'!$V$5:$V$72)+SUMIF('JU F'!$D$5:$D$72,CLUBS!$B4,'JU F'!$V$5:$V$72)+SUMIF('JU H'!$D$5:$D$72,CLUBS!$B4,'JU H'!$V$5:$V$72)</f>
        <v>0</v>
      </c>
      <c r="U14" s="26">
        <f>COUNTIFS('MP F'!$D$5:$D$72,CLUBS!$B4,'MP F'!$W$5:$W$72,"&gt;0")+COUNTIFS('MP H'!$D$5:$D$72,CLUBS!$B4,'MP H'!$W$5:$W$72,"&gt;0")+COUNTIFS('PO F'!$D$5:$D$72,CLUBS!$B4,'PO F'!$W$5:$W$72,"&gt;0")+COUNTIFS('PO H'!$D$5:$D$72,CLUBS!$B4,'PO H'!$W$5:$W$72,"&gt;0")+COUNTIFS('PU F'!$D$5:$D$72,CLUBS!$B4,'PU F'!$W$5:$W$72,"&gt;0")+COUNTIFS('PU H'!$D$5:$D$72,CLUBS!$B4,'PU H'!$W$5:$W$72,"&gt;0")+COUNTIFS('BE F'!$D$5:$D$72,CLUBS!$B4,'BE F'!$W$5:$W$72,"&gt;0")+COUNTIFS('BE H'!$D$5:$D$72,CLUBS!$B4,'BE H'!$W$5:$W$72,"&gt;0")+COUNTIFS('MI F'!$D$5:$D$72,CLUBS!$B4,'MI F'!$W$5:$W$72,"&gt;0")+COUNTIFS('MI H'!$D$5:$D$72,CLUBS!$B4,'MI H'!$W$5:$W$72,"&gt;0")+COUNTIFS('CA F'!$D$5:$D$72,CLUBS!$B4,'CA F'!$W$5:$W$72,"&gt;0")+COUNTIFS('CA H'!$D$5:$D$72,CLUBS!$B4,'CA H'!$W$5:$W$72,"&gt;0")+COUNTIFS('JU F'!$D$5:$D$72,CLUBS!$B4,'JU F'!$W$5:$W$72,"&gt;0")+COUNTIFS('JU H'!$D$5:$D$72,CLUBS!$B4,'JU H'!$W$5:$W$72,"&gt;0")</f>
        <v>0</v>
      </c>
      <c r="V14" s="26">
        <f>SUMIF('MP F'!$D$5:$D$72,CLUBS!$B4,'MP F'!$X$5:$X$72)+SUMIF('MP H'!$D$5:$D$72,CLUBS!$B4,'MP H'!$X$5:$X$72)+SUMIF('PO F'!$D$5:$D$72,CLUBS!$B4,'PO F'!$X$5:$X$72)+SUMIF('PO H'!$D$5:$D$72,CLUBS!$B4,'PO H'!$X$5:$X$72)+SUMIF('PU F'!$D$5:$D$72,CLUBS!$B4,'PU F'!$X$5:$X$72)+SUMIF('PU H'!$D$5:$D$72,CLUBS!$B4,'PU H'!$X$5:$X$72)+SUMIF('BE F'!$D$5:$D$72,CLUBS!$B4,'BE F'!$X$5:$X$72)+SUMIF('BE H'!$D$5:$D$72,CLUBS!$B4,'BE H'!$X$5:$X$72)+SUMIF('MI F'!$D$5:$D$72,CLUBS!$B4,'MI F'!$X$5:$X$72)+SUMIF('MI H'!$D$5:$D$72,CLUBS!$B4,'MI H'!$X$5:$X$72)+SUMIF('CA F'!$D$5:$D$72,CLUBS!$B4,'CA F'!$X$5:$X$72)+SUMIF('CA H'!$D$5:$D$72,CLUBS!$B4,'CA H'!$X$5:$X$72)+SUMIF('JU F'!$D$5:$D$72,CLUBS!$B4,'JU F'!$X$5:$X$72)+SUMIF('JU H'!$D$5:$D$72,CLUBS!$B4,'JU H'!$X$5:$X$72)</f>
        <v>0</v>
      </c>
      <c r="W14" s="26">
        <f>COUNTIFS('MP F'!$D$5:$D$72,CLUBS!$B4,'MP F'!$Y$5:$Y$72,"&gt;0")+COUNTIFS('MP H'!$D$5:$D$72,CLUBS!$B4,'MP H'!$Y$5:$Y$72,"&gt;0")+COUNTIFS('PO F'!$D$5:$D$72,CLUBS!$B4,'PO F'!$Y$5:$Y$72,"&gt;0")+COUNTIFS('PO H'!$D$5:$D$72,CLUBS!$B4,'PO H'!$Y$5:$Y$72,"&gt;0")+COUNTIFS('PU F'!$D$5:$D$72,CLUBS!$B4,'PU F'!$Y$5:$Y$72,"&gt;0")+COUNTIFS('PU H'!$D$5:$D$72,CLUBS!$B4,'PU H'!$Y$5:$Y$72,"&gt;0")+COUNTIFS('BE F'!$D$5:$D$72,CLUBS!$B4,'BE F'!$Y$5:$Y$72,"&gt;0")+COUNTIFS('BE H'!$D$5:$D$72,CLUBS!$B4,'BE H'!$Y$5:$Y$72,"&gt;0")+COUNTIFS('MI F'!$D$5:$D$72,CLUBS!$B4,'MI F'!$Y$5:$Y$72,"&gt;0")+COUNTIFS('MI H'!$D$5:$D$72,CLUBS!$B4,'MI H'!$Y$5:$Y$72,"&gt;0")+COUNTIFS('CA F'!$D$5:$D$72,CLUBS!$B4,'CA F'!$Y$5:$Y$72,"&gt;0")+COUNTIFS('CA H'!$D$5:$D$72,CLUBS!$B4,'CA H'!$Y$5:$Y$72,"&gt;0")+COUNTIFS('JU F'!$D$5:$D$72,CLUBS!$B4,'JU F'!$Y$5:$Y$72,"&gt;0")+COUNTIFS('JU H'!$D$5:$D$72,CLUBS!$B4,'JU H'!$Y$5:$Y$72,"&gt;0")</f>
        <v>0</v>
      </c>
      <c r="X14" s="26">
        <f>SUMIF('MP F'!$D$5:$D$72,CLUBS!$B4,'MP F'!$Z$5:$Z$72)+SUMIF('MP H'!$D$5:$D$72,CLUBS!$B4,'MP H'!$Z$5:$Z$72)+SUMIF('PO F'!$D$5:$D$72,CLUBS!$B4,'PO F'!$Z$5:$Z$72)+SUMIF('PO H'!$D$5:$D$72,CLUBS!$B4,'PO H'!$Z$5:$Z$72)+SUMIF('PU F'!$D$5:$D$72,CLUBS!$B4,'PU F'!$Z$5:$Z$72)+SUMIF('PU H'!$D$5:$D$72,CLUBS!$B4,'PU H'!$Z$5:$Z$72)+SUMIF('BE F'!$D$5:$D$72,CLUBS!$B4,'BE F'!$Z$5:$Z$72)+SUMIF('BE H'!$D$5:$D$72,CLUBS!$B4,'BE H'!$Z$5:$Z$72)+SUMIF('MI F'!$D$5:$D$72,CLUBS!$B4,'MI F'!$Z$5:$Z$72)+SUMIF('MI H'!$D$5:$D$72,CLUBS!$B4,'MI H'!$Z$5:$Z$72)+SUMIF('CA F'!$D$5:$D$72,CLUBS!$B4,'CA F'!$Z$5:$Z$72)+SUMIF('CA H'!$D$5:$D$72,CLUBS!$B4,'CA H'!$Z$5:$Z$72)+SUMIF('JU F'!$D$5:$D$72,CLUBS!$B4,'JU F'!$Z$5:$Z$72)+SUMIF('JU H'!$D$5:$D$72,CLUBS!$B4,'JU H'!$Z$5:$Z$72)</f>
        <v>0</v>
      </c>
      <c r="Y14" s="26">
        <f>COUNTIFS('MP F'!$D$5:$D$72,CLUBS!$B4,'MP F'!$AA$5:$AA$72,"&gt;0")+COUNTIFS('MP H'!$D$5:$D$72,CLUBS!$B4,'MP H'!$AA$5:$AA$72,"&gt;0")+COUNTIFS('PO F'!$D$5:$D$72,CLUBS!$B4,'PO F'!$AA$5:$AA$72,"&gt;0")+COUNTIFS('PO H'!$D$5:$D$72,CLUBS!$B4,'PO H'!$AA$5:$AA$72,"&gt;0")+COUNTIFS('PU F'!$D$5:$D$72,CLUBS!$B4,'PU F'!$AA$5:$AA$72,"&gt;0")+COUNTIFS('PU H'!$D$5:$D$72,CLUBS!$B4,'PU H'!$AA$5:$AA$72,"&gt;0")+COUNTIFS('BE F'!$D$5:$D$72,CLUBS!$B4,'BE F'!$AA$5:$AA$72,"&gt;0")+COUNTIFS('BE H'!$D$5:$D$72,CLUBS!$B4,'BE H'!$AA$5:$AA$72,"&gt;0")+COUNTIFS('MI F'!$D$5:$D$72,CLUBS!$B4,'MI F'!$AA$5:$AA$72,"&gt;0")+COUNTIFS('MI H'!$D$5:$D$72,CLUBS!$B4,'MI H'!$AA$5:$AA$72,"&gt;0")+COUNTIFS('CA F'!$D$5:$D$72,CLUBS!$B4,'CA F'!$AA$5:$AA$72,"&gt;0")+COUNTIFS('CA H'!$D$5:$D$72,CLUBS!$B4,'CA H'!$AA$5:$AA$72,"&gt;0")+COUNTIFS('JU F'!$D$5:$D$72,CLUBS!$B4,'JU F'!$AA$5:$AA$72,"&gt;0")+COUNTIFS('JU H'!$D$5:$D$72,CLUBS!$B4,'JU H'!$AA$5:$AA$72,"&gt;0")</f>
        <v>0</v>
      </c>
      <c r="Z14" s="26">
        <f>SUMIF('MP F'!$D$5:$D$72,CLUBS!$B4,'MP F'!$AB$5:$AB$72)+SUMIF('MP H'!$D$5:$D$72,CLUBS!$B4,'MP H'!$AB$5:$AB$72)+SUMIF('PO F'!$D$5:$D$72,CLUBS!$B4,'PO F'!$AB$5:$AB$72)+SUMIF('PO H'!$D$5:$D$72,CLUBS!$B4,'PO H'!$AB$5:$AB$72)+SUMIF('PU F'!$D$5:$D$72,CLUBS!$B4,'PU F'!$AB$5:$AB$72)+SUMIF('PU H'!$D$5:$D$72,CLUBS!$B4,'PU H'!$AB$5:$AB$72)+SUMIF('BE F'!$D$5:$D$72,CLUBS!$B4,'BE F'!$AB$5:$AB$72)+SUMIF('BE H'!$D$5:$D$72,CLUBS!$B4,'BE H'!$AB$5:$AB$72)+SUMIF('MI F'!$D$5:$D$72,CLUBS!$B4,'MI F'!$AB$5:$AB$72)+SUMIF('MI H'!$D$5:$D$72,CLUBS!$B4,'MI H'!$AB$5:$AB$72)+SUMIF('CA F'!$D$5:$D$72,CLUBS!$B4,'CA F'!$AB$5:$AB$72)+SUMIF('CA H'!$D$5:$D$72,CLUBS!$B4,'CA H'!$AB$5:$AB$72)+SUMIF('JU F'!$D$5:$D$72,CLUBS!$B4,'JU F'!$AB$5:$AB$72)+SUMIF('JU H'!$D$5:$D$72,CLUBS!$B4,'JU H'!$AB$5:$AB$72)</f>
        <v>0</v>
      </c>
      <c r="AA14" s="26">
        <f>COUNTIFS('MP F'!$D$5:$D$72,CLUBS!$B4,'MP F'!$AC$5:$AC$72,"&gt;0")+COUNTIFS('MP H'!$D$5:$D$72,CLUBS!$B4,'MP H'!$AC$5:$AC$72,"&gt;0")+COUNTIFS('PO F'!$D$5:$D$72,CLUBS!$B4,'PO F'!$AC$5:$AC$72,"&gt;0")+COUNTIFS('PO H'!$D$5:$D$72,CLUBS!$B4,'PO H'!$AC$5:$AC$72,"&gt;0")+COUNTIFS('PU F'!$D$5:$D$72,CLUBS!$B4,'PU F'!$AC$5:$AC$72,"&gt;0")+COUNTIFS('PU H'!$D$5:$D$72,CLUBS!$B4,'PU H'!$AC$5:$AC$72,"&gt;0")+COUNTIFS('BE F'!$D$5:$D$72,CLUBS!$B4,'BE F'!$AC$5:$AC$72,"&gt;0")+COUNTIFS('BE H'!$D$5:$D$72,CLUBS!$B4,'BE H'!$AC$5:$AC$72,"&gt;0")+COUNTIFS('MI F'!$D$5:$D$72,CLUBS!$B4,'MI F'!$AC$5:$AC$72,"&gt;0")+COUNTIFS('MI H'!$D$5:$D$72,CLUBS!$B4,'MI H'!$AC$5:$AC$72,"&gt;0")+COUNTIFS('CA F'!$D$5:$D$72,CLUBS!$B4,'CA F'!$AC$5:$AC$72,"&gt;0")+COUNTIFS('CA H'!$D$5:$D$72,CLUBS!$B4,'CA H'!$AC$5:$AC$72,"&gt;0")+COUNTIFS('JU F'!$D$5:$D$72,CLUBS!$B4,'JU F'!$AC$5:$AC$72,"&gt;0")+COUNTIFS('JU H'!$D$5:$D$72,CLUBS!$B4,'JU H'!$AC$5:$AC$72,"&gt;0")</f>
        <v>0</v>
      </c>
      <c r="AB14" s="26">
        <f>SUMIF('MP F'!$D$5:$D$72,CLUBS!$B4,'MP F'!$AD$5:$AD$72)+SUMIF('MP H'!$D$5:$D$72,CLUBS!$B4,'MP H'!$AD$5:$AD$72)+SUMIF('PO F'!$D$5:$D$72,CLUBS!$B4,'PO F'!$AD$5:$AD$72)+SUMIF('PO H'!$D$5:$D$72,CLUBS!$B4,'PO H'!$AD$5:$AD$72)+SUMIF('PU F'!$D$5:$D$72,CLUBS!$B4,'PU F'!$AD$5:$AD$72)+SUMIF('PU H'!$D$5:$D$72,CLUBS!$B4,'PU H'!$AD$5:$AD$72)+SUMIF('BE F'!$D$5:$D$72,CLUBS!$B4,'BE F'!$AD$5:$AD$72)+SUMIF('BE H'!$D$5:$D$72,CLUBS!$B4,'BE H'!$AD$5:$AD$72)+SUMIF('MI F'!$D$5:$D$72,CLUBS!$B4,'MI F'!$AD$5:$AD$72)+SUMIF('MI H'!$D$5:$D$72,CLUBS!$B4,'MI H'!$AD$5:$AD$72)+SUMIF('CA F'!$D$5:$D$72,CLUBS!$B4,'CA F'!$AD$5:$AD$72)+SUMIF('CA H'!$D$5:$D$72,CLUBS!$B4,'CA H'!$AD$5:$AD$72)+SUMIF('JU F'!$D$5:$D$72,CLUBS!$B4,'JU F'!$AD$5:$AD$72)+SUMIF('JU H'!$D$5:$D$72,CLUBS!$B4,'JU H'!$AD$5:$AD$72)</f>
        <v>0</v>
      </c>
      <c r="AC14" s="26">
        <f>COUNTIFS('MP F'!$D$5:$D$72,CLUBS!$B4,'MP F'!$AE$5:$AE$72,"&gt;0")+COUNTIFS('MP H'!$D$5:$D$72,CLUBS!$B4,'MP H'!$AE$5:$AE$72,"&gt;0")+COUNTIFS('PO F'!$D$5:$D$72,CLUBS!$B4,'PO F'!$AE$5:$AE$72,"&gt;0")+COUNTIFS('PO H'!$D$5:$D$72,CLUBS!$B4,'PO H'!$AE$5:$AE$72,"&gt;0")+COUNTIFS('PU F'!$D$5:$D$72,CLUBS!$B4,'PU F'!$AE$5:$AE$72,"&gt;0")+COUNTIFS('PU H'!$D$5:$D$72,CLUBS!$B4,'PU H'!$AE$5:$AE$72,"&gt;0")+COUNTIFS('BE F'!$D$5:$D$72,CLUBS!$B4,'BE F'!$AE$5:$AE$72,"&gt;0")+COUNTIFS('BE H'!$D$5:$D$72,CLUBS!$B4,'BE H'!$AE$5:$AE$72,"&gt;0")+COUNTIFS('MI F'!$D$5:$D$72,CLUBS!$B4,'MI F'!$AE$5:$AE$72,"&gt;0")+COUNTIFS('MI H'!$D$5:$D$72,CLUBS!$B4,'MI H'!$AE$5:$AE$72,"&gt;0")+COUNTIFS('CA F'!$D$5:$D$72,CLUBS!$B4,'CA F'!$AE$5:$AE$72,"&gt;0")+COUNTIFS('CA H'!$D$5:$D$72,CLUBS!$B4,'CA H'!$AE$5:$AE$72,"&gt;0")+COUNTIFS('JU F'!$D$5:$D$72,CLUBS!$B4,'JU F'!$AE$5:$AE$72,"&gt;0")+COUNTIFS('JU H'!$D$5:$D$72,CLUBS!$B4,'JU H'!$AE$5:$AE$72,"&gt;0")</f>
        <v>0</v>
      </c>
      <c r="AD14" s="26">
        <f>SUMIF('MP F'!$D$5:$D$72,CLUBS!$B4,'MP F'!$AF$5:$AF$72)+SUMIF('MP H'!$D$5:$D$72,CLUBS!$B4,'MP H'!$AF$5:$AF$72)+SUMIF('PO F'!$D$5:$D$72,CLUBS!$B4,'PO F'!$AF$5:$AF$72)+SUMIF('PO H'!$D$5:$D$72,CLUBS!$B4,'PO H'!$AF$5:$AF$72)+SUMIF('PU F'!$D$5:$D$72,CLUBS!$B4,'PU F'!$AF$5:$AF$72)+SUMIF('PU H'!$D$5:$D$72,CLUBS!$B4,'PU H'!$AF$5:$AF$72)+SUMIF('BE F'!$D$5:$D$72,CLUBS!$B4,'BE F'!$AF$5:$AF$72)+SUMIF('BE H'!$D$5:$D$72,CLUBS!$B4,'BE H'!$AF$5:$AF$72)+SUMIF('MI F'!$D$5:$D$72,CLUBS!$B4,'MI F'!$AF$5:$AF$72)+SUMIF('MI H'!$D$5:$D$72,CLUBS!$B4,'MI H'!$AF$5:$AF$72)+SUMIF('CA F'!$D$5:$D$72,CLUBS!$B4,'CA F'!$AF$5:$AF$72)+SUMIF('CA H'!$D$5:$D$72,CLUBS!$B4,'CA H'!$AF$5:$AF$72)+SUMIF('JU F'!$D$5:$D$72,CLUBS!$B4,'JU F'!$AF$5:$AF$72)+SUMIF('JU H'!$D$5:$D$72,CLUBS!$B4,'JU H'!$AF$5:$AF$72)</f>
        <v>0</v>
      </c>
      <c r="AE14" s="26">
        <f>COUNTIFS('MP F'!$D$5:$D$72,CLUBS!$B4,'MP F'!$AG$5:$AG$72,"&gt;0")+COUNTIFS('MP H'!$D$5:$D$72,CLUBS!$B4,'MP H'!$AG$5:$AG$72,"&gt;0")+COUNTIFS('PO F'!$D$5:$D$72,CLUBS!$B4,'PO F'!$AG$5:$AG$72,"&gt;0")+COUNTIFS('PO H'!$D$5:$D$72,CLUBS!$B4,'PO H'!$AG$5:$AG$72,"&gt;0")+COUNTIFS('PU F'!$D$5:$D$72,CLUBS!$B4,'PU F'!$AG$5:$AG$72,"&gt;0")+COUNTIFS('PU H'!$D$5:$D$72,CLUBS!$B4,'PU H'!$AG$5:$AG$72,"&gt;0")+COUNTIFS('BE F'!$D$5:$D$72,CLUBS!$B4,'BE F'!$AG$5:$AG$72,"&gt;0")+COUNTIFS('BE H'!$D$5:$D$72,CLUBS!$B4,'BE H'!$AG$5:$AG$72,"&gt;0")+COUNTIFS('MI F'!$D$5:$D$72,CLUBS!$B4,'MI F'!$AG$5:$AG$72,"&gt;0")+COUNTIFS('MI H'!$D$5:$D$72,CLUBS!$B4,'MI H'!$AG$5:$AG$72,"&gt;0")+COUNTIFS('CA F'!$D$5:$D$72,CLUBS!$B4,'CA F'!$AG$5:$AG$72,"&gt;0")+COUNTIFS('CA H'!$D$5:$D$72,CLUBS!$B4,'CA H'!$AG$5:$AG$72,"&gt;0")+COUNTIFS('JU F'!$D$5:$D$72,CLUBS!$B4,'JU F'!$AG$5:$AG$72,"&gt;0")+COUNTIFS('JU H'!$D$5:$D$72,CLUBS!$B4,'JU H'!$AG$5:$AG$72,"&gt;0")</f>
        <v>0</v>
      </c>
      <c r="AF14" s="26">
        <f>SUMIF('MP F'!$D$5:$D$72,CLUBS!$B4,'MP F'!$AH$5:$AH$72)+SUMIF('MP H'!$D$5:$D$72,CLUBS!$B4,'MP H'!$AH$5:$AH$72)+SUMIF('PO F'!$D$5:$D$72,CLUBS!$B4,'PO F'!$AH$5:$AH$72)+SUMIF('PO H'!$D$5:$D$72,CLUBS!$B4,'PO H'!$AH$5:$AH$72)+SUMIF('PU F'!$D$5:$D$72,CLUBS!$B4,'PU F'!$AH$5:$AH$72)+SUMIF('PU H'!$D$5:$D$72,CLUBS!$B4,'PU H'!$AH$5:$AH$72)+SUMIF('BE F'!$D$5:$D$72,CLUBS!$B4,'BE F'!$AH$5:$AH$72)+SUMIF('BE H'!$D$5:$D$72,CLUBS!$B4,'BE H'!$AH$5:$AH$72)+SUMIF('MI F'!$D$5:$D$72,CLUBS!$B4,'MI F'!$AH$5:$AH$72)+SUMIF('MI H'!$D$5:$D$72,CLUBS!$B4,'MI H'!$AH$5:$AH$72)+SUMIF('CA F'!$D$5:$D$72,CLUBS!$B4,'CA F'!$AH$5:$AH$72)+SUMIF('CA H'!$D$5:$D$72,CLUBS!$B4,'CA H'!$AH$5:$AH$72)+SUMIF('JU F'!$D$5:$D$72,CLUBS!$B4,'JU F'!$AH$5:$AH$72)+SUMIF('JU H'!$D$5:$D$72,CLUBS!$B4,'JU H'!$AH$5:$AH$72)</f>
        <v>0</v>
      </c>
      <c r="AG14" s="16">
        <f t="shared" si="1"/>
        <v>76</v>
      </c>
      <c r="AH14" s="28">
        <f t="shared" si="2"/>
        <v>2391</v>
      </c>
      <c r="AI14" s="29">
        <f t="shared" si="3"/>
        <v>31.460526315789473</v>
      </c>
      <c r="AJ14" s="14">
        <f>COUNTIF('Licenciés Jeunes 2023'!F:F,CLUBS!B4)</f>
        <v>0</v>
      </c>
      <c r="AK14" s="27">
        <f t="shared" si="4"/>
        <v>0</v>
      </c>
    </row>
    <row r="15" spans="1:37" ht="13.5">
      <c r="A15" s="34">
        <f t="shared" si="0"/>
        <v>6</v>
      </c>
      <c r="B15" s="64" t="s">
        <v>109</v>
      </c>
      <c r="C15" s="14">
        <f>COUNTIFS('MP F'!$D$5:$D$72,CLUBS!$B5,'MP F'!$E$5:$E$72,"&gt;0")+COUNTIFS('MP H'!$D$5:$D$72,CLUBS!$B5,'MP H'!$E$5:$E$72,"&gt;0")+COUNTIFS('PO F'!$D$5:$D$72,CLUBS!$B5,'PO F'!$E$5:$E$72,"&gt;0")+COUNTIFS('PO H'!$D$5:$D$72,CLUBS!$B5,'PO H'!$E$5:$E$72,"&gt;0")+COUNTIFS('PU F'!$D$5:$D$72,CLUBS!$B5,'PU F'!$E$5:$E$72,"&gt;0")+COUNTIFS('PU H'!$D$5:$D$72,CLUBS!$B5,'PU H'!$E$5:$E$72,"&gt;0")+COUNTIFS('BE F'!$D$5:$D$72,CLUBS!$B5,'BE F'!$E$5:$E$72,"&gt;0")+COUNTIFS('BE H'!$D$5:$D$72,CLUBS!$B5,'BE H'!$E$5:$E$72,"&gt;0")+COUNTIFS('MI F'!$D$5:$D$72,CLUBS!$B5,'MI F'!$E$5:$E$72,"&gt;0")+COUNTIFS('MI H'!$D$5:$D$72,CLUBS!$B5,'MI H'!$E$5:$E$72,"&gt;0")+COUNTIFS('CA F'!$D$5:$D$72,CLUBS!$B5,'CA F'!$E$5:$E$72,"&gt;0")+COUNTIFS('CA H'!$D$5:$D$72,CLUBS!$B5,'CA H'!$E$5:$E$72,"&gt;0")+COUNTIFS('JU F'!$D$5:$D$72,CLUBS!$B5,'JU F'!$E$5:$E$72,"&gt;0")+COUNTIFS('JU H'!$D$5:$D$72,CLUBS!$B5,'JU H'!$E$5:$E$72,"&gt;0")</f>
        <v>0</v>
      </c>
      <c r="D15" s="27">
        <f>SUMIF('MP F'!$D$5:$D$72,CLUBS!$B5,'MP F'!$F$5:$F$72)+SUMIF('MP H'!$D$5:$D$72,CLUBS!$B5,'MP H'!$F$5:$F$72)+SUMIF('PO F'!$D$5:$D$72,CLUBS!$B5,'PO F'!$F$5:$F$72)+SUMIF('PO H'!$D$5:$D$72,CLUBS!$B5,'PO H'!$F$5:$F$72)+SUMIF('PU F'!$D$5:$D$72,CLUBS!$B5,'PU F'!$F$5:$F$72)+SUMIF('PU H'!$D$5:$D$72,CLUBS!$B5,'PU H'!$F$5:$F$72)+SUMIF('BE F'!$D$5:$D$72,CLUBS!$B5,'BE F'!$F$5:$F$72)+SUMIF('BE H'!$D$5:$D$72,CLUBS!$B5,'BE H'!$F$5:$F$72)+SUMIF('MI F'!$D$5:$D$72,CLUBS!$B5,'MI F'!$F$5:$F$72)+SUMIF('MI H'!$D$5:$D$72,CLUBS!$B5,'MI H'!$F$5:$F$72)+SUMIF('CA F'!$D$5:$D$72,CLUBS!$B5,'CA F'!$F$5:$F$72)+SUMIF('CA H'!$D$5:$D$72,CLUBS!$B5,'CA H'!$F$5:$F$72)+SUMIF('JU F'!$D$5:$D$72,CLUBS!$B5,'JU F'!$F$5:$F$72)+SUMIF('JU H'!$D$5:$D$72,CLUBS!$B5,'JU H'!$F$5:$F$72)</f>
        <v>0</v>
      </c>
      <c r="E15" s="38">
        <f>COUNTIFS('MP F'!$D$5:$D$72,CLUBS!$B5,'MP F'!$G$5:$G$72,"&gt;0")+COUNTIFS('MP H'!$D$5:$D$72,CLUBS!$B5,'MP H'!$G$5:$G$72,"&gt;0")+COUNTIFS('PO F'!$D$5:$D$72,CLUBS!$B5,'PO F'!$G$5:$G$72,"&gt;0")+COUNTIFS('PO H'!$D$5:$D$72,CLUBS!$B5,'PO H'!$G$5:$G$72,"&gt;0")+COUNTIFS('PU F'!$D$5:$D$72,CLUBS!$B5,'PU F'!$G$5:$G$72,"&gt;0")+COUNTIFS('PU H'!$D$5:$D$72,CLUBS!$B5,'PU H'!$G$5:$G$72,"&gt;0")+COUNTIFS('BE F'!$D$5:$D$72,CLUBS!$B5,'BE F'!$G$5:$G$72,"&gt;0")+COUNTIFS('BE H'!$D$5:$D$72,CLUBS!$B5,'BE H'!$G$5:$G$72,"&gt;0")+COUNTIFS('MI F'!$D$5:$D$72,CLUBS!$B5,'MI F'!$G$5:$G$72,"&gt;0")+COUNTIFS('MI H'!$D$5:$D$72,CLUBS!$B5,'MI H'!$G$5:$G$72,"&gt;0")+COUNTIFS('CA F'!$D$5:$D$72,CLUBS!$B5,'CA F'!$G$5:$G$72,"&gt;0")+COUNTIFS('CA H'!$D$5:$D$72,CLUBS!$B5,'CA H'!$G$5:$G$72,"&gt;0")+COUNTIFS('JU F'!$D$5:$D$72,CLUBS!$B5,'JU F'!$G$5:$G$72,"&gt;0")+COUNTIFS('JU H'!$D$5:$D$72,CLUBS!$B5,'JU H'!$G$5:$G$72,"&gt;0")</f>
        <v>6</v>
      </c>
      <c r="F15" s="57">
        <f>SUMIF('MP F'!$D$5:$D$72,CLUBS!$B5,'MP F'!$H$5:$H$72)+SUMIF('MP H'!$D$5:$D$72,CLUBS!$B5,'MP H'!$H$5:$H$72)+SUMIF('PO F'!$D$5:$D$72,CLUBS!$B5,'PO F'!$H$5:$H$72)+SUMIF('PO H'!$D$5:$D$72,CLUBS!$B5,'PO H'!$H$5:$H$72)+SUMIF('PU F'!$D$5:$D$72,CLUBS!$B5,'PU F'!$H$5:$H$72)+SUMIF('PU H'!$D$5:$D$72,CLUBS!$B5,'PU H'!$H$5:$H$72)+SUMIF('BE F'!$D$5:$D$72,CLUBS!$B5,'BE F'!$H$5:$H$72)+SUMIF('BE H'!$D$5:$D$72,CLUBS!$B5,'BE H'!$H$5:$H$72)+SUMIF('MI F'!$D$5:$D$72,CLUBS!$B5,'MI F'!$H$5:$H$72)+SUMIF('MI H'!$D$5:$D$72,CLUBS!$B5,'MI H'!$H$5:$H$72)+SUMIF('CA F'!$D$5:$D$72,CLUBS!$B5,'CA F'!$H$5:$H$72)+SUMIF('CA H'!$D$5:$D$72,CLUBS!$B5,'CA H'!$H$5:$H$72)+SUMIF('JU F'!$D$5:$D$72,CLUBS!$B5,'JU F'!$H$5:$H$72)+SUMIF('JU H'!$D$5:$D$72,CLUBS!$B5,'JU H'!$H$5:$H$72)</f>
        <v>330</v>
      </c>
      <c r="G15" s="14">
        <f>COUNTIFS('MP F'!$D$5:$D$72,CLUBS!$B5,'MP F'!$I$5:$I$72,"&gt;0")+COUNTIFS('MP H'!$D$5:$D$72,CLUBS!$B5,'MP H'!$I$5:$I$72,"&gt;0")+COUNTIFS('PO F'!$D$5:$D$72,CLUBS!$B5,'PO F'!$I$5:$I$72,"&gt;0")+COUNTIFS('PO H'!$D$5:$D$72,CLUBS!$B5,'PO H'!$I$5:$I$72,"&gt;0")+COUNTIFS('PU F'!$D$5:$D$72,CLUBS!$B5,'PU F'!$I$5:$I$72,"&gt;0")+COUNTIFS('PU H'!$D$5:$D$72,CLUBS!$B5,'PU H'!$I$5:$I$72,"&gt;0")+COUNTIFS('BE F'!$D$5:$D$72,CLUBS!$B5,'BE F'!$I$5:$I$72,"&gt;0")+COUNTIFS('BE H'!$D$5:$D$72,CLUBS!$B5,'BE H'!$I$5:$I$72,"&gt;0")+COUNTIFS('MI F'!$D$5:$D$72,CLUBS!$B5,'MI F'!$I$5:$I$72,"&gt;0")+COUNTIFS('MI H'!$D$5:$D$72,CLUBS!$B5,'MI H'!$I$5:$I$72,"&gt;0")+COUNTIFS('CA F'!$D$5:$D$72,CLUBS!$B5,'CA F'!$I$5:$I$72,"&gt;0")+COUNTIFS('CA H'!$D$5:$D$72,CLUBS!$B5,'CA H'!$I$5:$I$72,"&gt;0")+COUNTIFS('JU F'!$D$5:$D$72,CLUBS!$B5,'JU F'!$I$5:$I$72,"&gt;0")+COUNTIFS('JU H'!$D$5:$D$72,CLUBS!$B5,'JU H'!$I$5:$I$72,"&gt;0")</f>
        <v>9</v>
      </c>
      <c r="H15" s="26">
        <f>SUMIF('MP F'!$D$5:$D$72,CLUBS!$B5,'MP F'!$J$5:$J$72)+SUMIF('MP H'!$D$5:$D$72,CLUBS!$B5,'MP H'!$J$5:$J$72)+SUMIF('PO F'!$D$5:$D$72,CLUBS!$B5,'PO F'!$J$5:$J$72)+SUMIF('PO H'!$D$5:$D$72,CLUBS!$B5,'PO H'!$J$5:$J$72)+SUMIF('PU F'!$D$5:$D$72,CLUBS!$B5,'PU F'!$J$5:$J$72)+SUMIF('PU H'!$D$5:$D$72,CLUBS!$B5,'PU H'!$J$5:$J$72)+SUMIF('BE F'!$D$5:$D$72,CLUBS!$B5,'BE F'!$J$5:$J$72)+SUMIF('BE H'!$D$5:$D$72,CLUBS!$B5,'BE H'!$J$5:$J$72)+SUMIF('MI F'!$D$5:$D$72,CLUBS!$B5,'MI F'!$J$5:$J$72)+SUMIF('MI H'!$D$5:$D$72,CLUBS!$B5,'MI H'!$J$5:$J$72)+SUMIF('CA F'!$D$5:$D$72,CLUBS!$B5,'CA F'!$J$5:$J$72)+SUMIF('CA H'!$D$5:$D$72,CLUBS!$B5,'CA H'!$J$5:$J$72)+SUMIF('JU F'!$D$5:$D$72,CLUBS!$B5,'JU F'!$J$5:$J$72)+SUMIF('JU H'!$D$5:$D$72,CLUBS!$B5,'JU H'!$J$5:$J$72)</f>
        <v>285</v>
      </c>
      <c r="I15" s="38">
        <f>COUNTIFS('MP F'!$D$5:$D$72,CLUBS!$B5,'MP F'!$K$5:$K$72,"&gt;0")+COUNTIFS('MP H'!$D$5:$D$72,CLUBS!$B5,'MP H'!$K$5:$K$72,"&gt;0")+COUNTIFS('PO F'!$D$5:$D$72,CLUBS!$B5,'PO F'!$K$5:$K$72,"&gt;0")+COUNTIFS('PO H'!$D$5:$D$72,CLUBS!$B5,'PO H'!$K$5:$K$72,"&gt;0")+COUNTIFS('PU F'!$D$5:$D$72,CLUBS!$B5,'PU F'!$K$5:$K$72,"&gt;0")+COUNTIFS('PU H'!$D$5:$D$72,CLUBS!$B5,'PU H'!$K$5:$K$72,"&gt;0")+COUNTIFS('BE F'!$D$5:$D$72,CLUBS!$B5,'BE F'!$K$5:$K$72,"&gt;0")+COUNTIFS('BE H'!$D$5:$D$72,CLUBS!$B5,'BE H'!$K$5:$K$72,"&gt;0")+COUNTIFS('MI F'!$D$5:$D$72,CLUBS!$B5,'MI F'!$K$5:$K$72,"&gt;0")+COUNTIFS('MI H'!$D$5:$D$72,CLUBS!$B5,'MI H'!$K$5:$K$72,"&gt;0")+COUNTIFS('CA F'!$D$5:$D$72,CLUBS!$B5,'CA F'!$K$5:$K$72,"&gt;0")+COUNTIFS('CA H'!$D$5:$D$72,CLUBS!$B5,'CA H'!$K$5:$K$72,"&gt;0")+COUNTIFS('JU F'!$D$5:$D$72,CLUBS!$B5,'JU F'!$K$5:$K$72,"&gt;0")+COUNTIFS('JU H'!$D$5:$D$72,CLUBS!$B5,'JU H'!$K$5:$K$72,"&gt;0")</f>
        <v>0</v>
      </c>
      <c r="J15" s="38">
        <f>SUMIF('MP F'!$D$5:$D$72,CLUBS!$B5,'MP F'!$L$5:$L$72)+SUMIF('MP H'!$D$5:$D$72,CLUBS!$B5,'MP H'!$L$5:$L$72)+SUMIF('PO F'!$D$5:$D$72,CLUBS!$B5,'PO F'!$L$5:$L$72)+SUMIF('PO H'!$D$5:$D$72,CLUBS!$B5,'PO H'!$L$5:$L$72)+SUMIF('PU F'!$D$5:$D$72,CLUBS!$B5,'PU F'!$L$5:$L$72)+SUMIF('PU H'!$D$5:$D$72,CLUBS!$B5,'PU H'!$L$5:$L$72)+SUMIF('BE F'!$D$5:$D$72,CLUBS!$B5,'BE F'!$L$5:$L$72)+SUMIF('BE H'!$D$5:$D$72,CLUBS!$B5,'BE H'!$L$5:$L$72)+SUMIF('MI F'!$D$5:$D$72,CLUBS!$B5,'MI F'!$L$5:$L$72)+SUMIF('MI H'!$D$5:$D$72,CLUBS!$B5,'MI H'!$L$5:$L$72)+SUMIF('CA F'!$D$5:$D$72,CLUBS!$B5,'CA F'!$L$5:$L$72)+SUMIF('CA H'!$D$5:$D$72,CLUBS!$B5,'CA H'!$L$5:$L$72)+SUMIF('JU F'!$D$5:$D$72,CLUBS!$B5,'JU F'!$L$5:$L$72)+SUMIF('JU H'!$D$5:$D$72,CLUBS!$B5,'JU H'!$L$5:$L$72)</f>
        <v>0</v>
      </c>
      <c r="K15" s="26">
        <f>COUNTIFS('MP F'!$D$5:$D$72,CLUBS!$B5,'MP F'!$M$5:$M$72,"&gt;0")+COUNTIFS('MP H'!$D$5:$D$72,CLUBS!$B5,'MP H'!$M$5:$M$72,"&gt;0")+COUNTIFS('PO F'!$D$5:$D$72,CLUBS!$B5,'PO F'!$M$5:$M$72,"&gt;0")+COUNTIFS('PO H'!$D$5:$D$72,CLUBS!$B5,'PO H'!$M$5:$M$72,"&gt;0")+COUNTIFS('PU F'!$D$5:$D$72,CLUBS!$B5,'PU F'!$M$5:$M$72,"&gt;0")+COUNTIFS('PU H'!$D$5:$D$72,CLUBS!$B5,'PU H'!$M$5:$M$72,"&gt;0")+COUNTIFS('BE F'!$D$5:$D$72,CLUBS!$B5,'BE F'!$M$5:$M$72,"&gt;0")+COUNTIFS('BE H'!$D$5:$D$72,CLUBS!$B5,'BE H'!$M$5:$M$72,"&gt;0")+COUNTIFS('MI F'!$D$5:$D$72,CLUBS!$B5,'MI F'!$M$5:$M$72,"&gt;0")+COUNTIFS('MI H'!$D$5:$D$72,CLUBS!$B5,'MI H'!$M$5:$M$72,"&gt;0")+COUNTIFS('CA F'!$D$5:$D$72,CLUBS!$B5,'CA F'!$M$5:$M$72,"&gt;0")+COUNTIFS('CA H'!$D$5:$D$72,CLUBS!$B5,'CA H'!$M$5:$M$72,"&gt;0")+COUNTIFS('JU F'!$D$5:$D$72,CLUBS!$B5,'JU F'!$M$5:$M$72,"&gt;0")+COUNTIFS('JU H'!$D$5:$D$72,CLUBS!$B5,'JU H'!$M$5:$M$72,"&gt;0")</f>
        <v>0</v>
      </c>
      <c r="L15" s="26">
        <f>SUMIF('MP F'!$D$5:$D$72,CLUBS!$B5,'MP F'!$N$5:$N$72)+SUMIF('MP H'!$D$5:$D$72,CLUBS!$B5,'MP H'!$N$5:$N$72)+SUMIF('PO F'!$D$5:$D$72,CLUBS!$B5,'PO F'!$N$5:$N$72)+SUMIF('PO H'!$D$5:$D$72,CLUBS!$B5,'PO H'!$N$5:$N$72)+SUMIF('PU F'!$D$5:$D$72,CLUBS!$B5,'PU F'!$N$5:$N$72)+SUMIF('PU H'!$D$5:$D$72,CLUBS!$B5,'PU H'!$N$5:$N$72)+SUMIF('BE F'!$D$5:$D$72,CLUBS!$B5,'BE F'!$N$5:$N$72)+SUMIF('BE H'!$D$5:$D$72,CLUBS!$B5,'BE H'!$N$5:$N$72)+SUMIF('MI F'!$D$5:$D$72,CLUBS!$B5,'MI F'!$N$5:$N$72)+SUMIF('MI H'!$D$5:$D$72,CLUBS!$B5,'MI H'!$N$5:$N$72)+SUMIF('CA F'!$D$5:$D$72,CLUBS!$B5,'CA F'!$N$5:$N$72)+SUMIF('CA H'!$D$5:$D$72,CLUBS!$B5,'CA H'!$N$5:$N$72)+SUMIF('JU F'!$D$5:$D$72,CLUBS!$B5,'JU F'!$N$5:$N$72)+SUMIF('JU H'!$D$5:$D$72,CLUBS!$B5,'JU H'!$N$5:$N$72)</f>
        <v>0</v>
      </c>
      <c r="M15" s="26">
        <f>COUNTIFS('MP F'!$D$5:$D$72,CLUBS!$B5,'MP F'!$O$5:$O$72,"&gt;0")+COUNTIFS('MP H'!$D$5:$D$72,CLUBS!$B5,'MP H'!$O$5:$O$72,"&gt;0")+COUNTIFS('PO F'!$D$5:$D$72,CLUBS!$B5,'PO F'!$O$5:$O$72,"&gt;0")+COUNTIFS('PO H'!$D$5:$D$72,CLUBS!$B5,'PO H'!$O$5:$O$72,"&gt;0")+COUNTIFS('PU F'!$D$5:$D$72,CLUBS!$B5,'PU F'!$O$5:$O$72,"&gt;0")+COUNTIFS('PU H'!$D$5:$D$72,CLUBS!$B5,'PU H'!$O$5:$O$72,"&gt;0")+COUNTIFS('BE F'!$D$5:$D$72,CLUBS!$B5,'BE F'!$O$5:$O$72,"&gt;0")+COUNTIFS('BE H'!$D$5:$D$72,CLUBS!$B5,'BE H'!$O$5:$O$72,"&gt;0")+COUNTIFS('MI F'!$D$5:$D$72,CLUBS!$B5,'MI F'!$O$5:$O$72,"&gt;0")+COUNTIFS('MI H'!$D$5:$D$72,CLUBS!$B5,'MI H'!$O$5:$O$72,"&gt;0")+COUNTIFS('CA F'!$D$5:$D$72,CLUBS!$B5,'CA F'!$O$5:$O$72,"&gt;0")+COUNTIFS('CA H'!$D$5:$D$72,CLUBS!$B5,'CA H'!$O$5:$O$72,"&gt;0")+COUNTIFS('JU F'!$D$5:$D$72,CLUBS!$B5,'JU F'!$O$5:$O$72,"&gt;0")+COUNTIFS('JU H'!$D$5:$D$72,CLUBS!$B5,'JU H'!$O$5:$O$72,"&gt;0")</f>
        <v>0</v>
      </c>
      <c r="N15" s="26">
        <f>SUMIF('MP F'!$D$5:$D$72,CLUBS!$B5,'MP F'!$P$5:$P$72)+SUMIF('MP H'!$D$5:$D$72,CLUBS!$B5,'MP H'!$P$5:$P$72)+SUMIF('PO F'!$D$5:$D$72,CLUBS!$B5,'PO F'!$P$5:$P$72)+SUMIF('PO H'!$D$5:$D$72,CLUBS!$B5,'PO H'!$P$5:$P$72)+SUMIF('PU F'!$D$5:$D$72,CLUBS!$B5,'PU F'!$P$5:$P$72)+SUMIF('PU H'!$D$5:$D$72,CLUBS!$B5,'PU H'!$P$5:$P$72)+SUMIF('BE F'!$D$5:$D$72,CLUBS!$B5,'BE F'!$P$5:$P$72)+SUMIF('BE H'!$D$5:$D$72,CLUBS!$B5,'BE H'!$P$5:$P$72)+SUMIF('MI F'!$D$5:$D$72,CLUBS!$B5,'MI F'!$P$5:$P$72)+SUMIF('MI H'!$D$5:$D$72,CLUBS!$B5,'MI H'!$P$5:$P$72)+SUMIF('CA F'!$D$5:$D$72,CLUBS!$B5,'CA F'!$P$5:$P$72)+SUMIF('CA H'!$D$5:$D$72,CLUBS!$B5,'CA H'!$P$5:$P$72)+SUMIF('JU F'!$D$5:$D$72,CLUBS!$B5,'JU F'!$P$5:$P$72)+SUMIF('JU H'!$D$5:$D$72,CLUBS!$B5,'JU H'!$P$5:$P$72)</f>
        <v>0</v>
      </c>
      <c r="O15" s="26">
        <f>COUNTIFS('MP F'!$D$5:$D$72,CLUBS!$B5,'MP F'!$Q$5:$Q$72,"&gt;0")+COUNTIFS('MP H'!$D$5:$D$72,CLUBS!$B5,'MP H'!$Q$5:$Q$72,"&gt;0")+COUNTIFS('PO F'!$D$5:$D$72,CLUBS!$B5,'PO F'!$Q$5:$Q$72,"&gt;0")+COUNTIFS('PO H'!$D$5:$D$72,CLUBS!$B5,'PO H'!$Q$5:$Q$72,"&gt;0")+COUNTIFS('PU F'!$D$5:$D$72,CLUBS!$B5,'PU F'!$Q$5:$Q$72,"&gt;0")+COUNTIFS('PU H'!$D$5:$D$72,CLUBS!$B5,'PU H'!$Q$5:$Q$72,"&gt;0")+COUNTIFS('BE F'!$D$5:$D$72,CLUBS!$B5,'BE F'!$Q$5:$Q$72,"&gt;0")+COUNTIFS('BE H'!$D$5:$D$72,CLUBS!$B5,'BE H'!$Q$5:$Q$72,"&gt;0")+COUNTIFS('MI F'!$D$5:$D$72,CLUBS!$B5,'MI F'!$Q$5:$Q$72,"&gt;0")+COUNTIFS('MI H'!$D$5:$D$72,CLUBS!$B5,'MI H'!$Q$5:$Q$72,"&gt;0")+COUNTIFS('CA F'!$D$5:$D$72,CLUBS!$B5,'CA F'!$Q$5:$Q$72,"&gt;0")+COUNTIFS('CA H'!$D$5:$D$72,CLUBS!$B5,'CA H'!$Q$5:$Q$72,"&gt;0")+COUNTIFS('JU F'!$D$5:$D$72,CLUBS!$B5,'JU F'!$Q$5:$Q$72,"&gt;0")+COUNTIFS('JU H'!$D$5:$D$72,CLUBS!$B5,'JU H'!$Q$5:$Q$72,"&gt;0")</f>
        <v>0</v>
      </c>
      <c r="P15" s="26">
        <f>SUMIF('MP F'!$D$5:$D$72,CLUBS!$B5,'MP F'!$R$5:$R$72)+SUMIF('MP H'!$D$5:$D$72,CLUBS!$B5,'MP H'!$R$5:$R$72)+SUMIF('PO F'!$D$5:$D$72,CLUBS!$B5,'PO F'!$R$5:$R$72)+SUMIF('PO H'!$D$5:$D$72,CLUBS!$B5,'PO H'!$R$5:$R$72)+SUMIF('PU F'!$D$5:$D$72,CLUBS!$B5,'PU F'!$R$5:$R$72)+SUMIF('PU H'!$D$5:$D$72,CLUBS!$B5,'PU H'!$R$5:$R$72)+SUMIF('BE F'!$D$5:$D$72,CLUBS!$B5,'BE F'!$R$5:$R$72)+SUMIF('BE H'!$D$5:$D$72,CLUBS!$B5,'BE H'!$R$5:$R$72)+SUMIF('MI F'!$D$5:$D$72,CLUBS!$B5,'MI F'!$R$5:$R$72)+SUMIF('MI H'!$D$5:$D$72,CLUBS!$B5,'MI H'!$R$5:$R$72)+SUMIF('CA F'!$D$5:$D$72,CLUBS!$B5,'CA F'!$R$5:$R$72)+SUMIF('CA H'!$D$5:$D$72,CLUBS!$B5,'CA H'!$R$5:$R$72)+SUMIF('JU F'!$D$5:$D$72,CLUBS!$B5,'JU F'!$R$5:$R$72)+SUMIF('JU H'!$D$5:$D$72,CLUBS!$B5,'JU H'!$R$5:$R$72)</f>
        <v>0</v>
      </c>
      <c r="Q15" s="26">
        <f>COUNTIFS('MP F'!$D$5:$D$72,CLUBS!$B5,'MP F'!$S$5:$S$72,"&gt;0")+COUNTIFS('MP H'!$D$5:$D$72,CLUBS!$B5,'MP H'!$S$5:$S$72,"&gt;0")+COUNTIFS('PO F'!$D$5:$D$72,CLUBS!$B5,'PO F'!$S$5:$S$72,"&gt;0")+COUNTIFS('PO H'!$D$5:$D$72,CLUBS!$B5,'PO H'!$S$5:$S$72,"&gt;0")+COUNTIFS('PU F'!$D$5:$D$72,CLUBS!$B5,'PU F'!$S$5:$S$72,"&gt;0")+COUNTIFS('PU H'!$D$5:$D$72,CLUBS!$B5,'PU H'!$S$5:$S$72,"&gt;0")+COUNTIFS('BE F'!$D$5:$D$72,CLUBS!$B5,'BE F'!$S$5:$S$72,"&gt;0")+COUNTIFS('BE H'!$D$5:$D$72,CLUBS!$B5,'BE H'!$S$5:$S$72,"&gt;0")+COUNTIFS('MI F'!$D$5:$D$72,CLUBS!$B5,'MI F'!$S$5:$S$72,"&gt;0")+COUNTIFS('MI H'!$D$5:$D$72,CLUBS!$B5,'MI H'!$S$5:$S$72,"&gt;0")+COUNTIFS('CA F'!$D$5:$D$72,CLUBS!$B5,'CA F'!$S$5:$S$72,"&gt;0")+COUNTIFS('CA H'!$D$5:$D$72,CLUBS!$B5,'CA H'!$S$5:$S$72,"&gt;0")+COUNTIFS('JU F'!$D$5:$D$72,CLUBS!$B5,'JU F'!$S$5:$S$72,"&gt;0")+COUNTIFS('JU H'!$D$5:$D$72,CLUBS!$B5,'JU H'!$S$5:$S$72,"&gt;0")</f>
        <v>0</v>
      </c>
      <c r="R15" s="26">
        <f>SUMIF('MP F'!$D$5:$D$72,CLUBS!$B5,'MP F'!$T$5:$T$72)+SUMIF('MP H'!$D$5:$D$72,CLUBS!$B5,'MP H'!$T$5:$T$72)+SUMIF('PO F'!$D$5:$D$72,CLUBS!$B5,'PO F'!$T$5:$T$72)+SUMIF('PO H'!$D$5:$D$72,CLUBS!$B5,'PO H'!$T$5:$T$72)+SUMIF('PU F'!$D$5:$D$72,CLUBS!$B5,'PU F'!$T$5:$T$72)+SUMIF('PU H'!$D$5:$D$72,CLUBS!$B5,'PU H'!$T$5:$T$72)+SUMIF('BE F'!$D$5:$D$72,CLUBS!$B5,'BE F'!$T$5:$T$72)+SUMIF('BE H'!$D$5:$D$72,CLUBS!$B5,'BE H'!$T$5:$T$72)+SUMIF('MI F'!$D$5:$D$72,CLUBS!$B5,'MI F'!$T$5:$T$72)+SUMIF('MI H'!$D$5:$D$72,CLUBS!$B5,'MI H'!$T$5:$T$72)+SUMIF('CA F'!$D$5:$D$72,CLUBS!$B5,'CA F'!$T$5:$T$72)+SUMIF('CA H'!$D$5:$D$72,CLUBS!$B5,'CA H'!$T$5:$T$72)+SUMIF('JU F'!$D$5:$D$72,CLUBS!$B5,'JU F'!$T$5:$T$72)+SUMIF('JU H'!$D$5:$D$72,CLUBS!$B5,'JU H'!$T$5:$T$72)</f>
        <v>0</v>
      </c>
      <c r="S15" s="26">
        <f>COUNTIFS('MP F'!$D$5:$D$72,CLUBS!$B5,'MP F'!$U$5:$U$72,"&gt;0")+COUNTIFS('MP H'!$D$5:$D$72,CLUBS!$B5,'MP H'!$U$5:$U$72,"&gt;0")+COUNTIFS('PO F'!$D$5:$D$72,CLUBS!$B5,'PO F'!$U$5:$U$72,"&gt;0")+COUNTIFS('PO H'!$D$5:$D$72,CLUBS!$B5,'PO H'!$U$5:$U$72,"&gt;0")+COUNTIFS('PU F'!$D$5:$D$72,CLUBS!$B5,'PU F'!$U$5:$U$72,"&gt;0")+COUNTIFS('PU H'!$D$5:$D$72,CLUBS!$B5,'PU H'!$U$5:$U$72,"&gt;0")+COUNTIFS('BE F'!$D$5:$D$72,CLUBS!$B5,'BE F'!$U$5:$U$72,"&gt;0")+COUNTIFS('BE H'!$D$5:$D$72,CLUBS!$B5,'BE H'!$U$5:$U$72,"&gt;0")+COUNTIFS('MI F'!$D$5:$D$72,CLUBS!$B5,'MI F'!$U$5:$U$72,"&gt;0")+COUNTIFS('MI H'!$D$5:$D$72,CLUBS!$B5,'MI H'!$U$5:$U$72,"&gt;0")+COUNTIFS('CA F'!$D$5:$D$72,CLUBS!$B5,'CA F'!$U$5:$U$72,"&gt;0")+COUNTIFS('CA H'!$D$5:$D$72,CLUBS!$B5,'CA H'!$U$5:$U$72,"&gt;0")+COUNTIFS('JU F'!$D$5:$D$72,CLUBS!$B5,'JU F'!$U$5:$U$72,"&gt;0")+COUNTIFS('JU H'!$D$5:$D$72,CLUBS!$B5,'JU H'!$U$5:$U$72,"&gt;0")</f>
        <v>0</v>
      </c>
      <c r="T15" s="26">
        <f>SUMIF('MP F'!$D$5:$D$72,CLUBS!$B5,'MP F'!$V$5:$V$72)+SUMIF('MP H'!$D$5:$D$72,CLUBS!$B5,'MP H'!$V$5:$V$72)+SUMIF('PO F'!$D$5:$D$72,CLUBS!$B5,'PO F'!$V$5:$V$72)+SUMIF('PO H'!$D$5:$D$72,CLUBS!$B5,'PO H'!$V$5:$V$72)+SUMIF('PU F'!$D$5:$D$72,CLUBS!$B5,'PU F'!$V$5:$V$72)+SUMIF('PU H'!$D$5:$D$72,CLUBS!$B5,'PU H'!$V$5:$V$72)+SUMIF('BE F'!$D$5:$D$72,CLUBS!$B5,'BE F'!$V$5:$V$72)+SUMIF('BE H'!$D$5:$D$72,CLUBS!$B5,'BE H'!$V$5:$V$72)+SUMIF('MI F'!$D$5:$D$72,CLUBS!$B5,'MI F'!$V$5:$V$72)+SUMIF('MI H'!$D$5:$D$72,CLUBS!$B5,'MI H'!$V$5:$V$72)+SUMIF('CA F'!$D$5:$D$72,CLUBS!$B5,'CA F'!$V$5:$V$72)+SUMIF('CA H'!$D$5:$D$72,CLUBS!$B5,'CA H'!$V$5:$V$72)+SUMIF('JU F'!$D$5:$D$72,CLUBS!$B5,'JU F'!$V$5:$V$72)+SUMIF('JU H'!$D$5:$D$72,CLUBS!$B5,'JU H'!$V$5:$V$72)</f>
        <v>0</v>
      </c>
      <c r="U15" s="26">
        <f>COUNTIFS('MP F'!$D$5:$D$72,CLUBS!$B5,'MP F'!$W$5:$W$72,"&gt;0")+COUNTIFS('MP H'!$D$5:$D$72,CLUBS!$B5,'MP H'!$W$5:$W$72,"&gt;0")+COUNTIFS('PO F'!$D$5:$D$72,CLUBS!$B5,'PO F'!$W$5:$W$72,"&gt;0")+COUNTIFS('PO H'!$D$5:$D$72,CLUBS!$B5,'PO H'!$W$5:$W$72,"&gt;0")+COUNTIFS('PU F'!$D$5:$D$72,CLUBS!$B5,'PU F'!$W$5:$W$72,"&gt;0")+COUNTIFS('PU H'!$D$5:$D$72,CLUBS!$B5,'PU H'!$W$5:$W$72,"&gt;0")+COUNTIFS('BE F'!$D$5:$D$72,CLUBS!$B5,'BE F'!$W$5:$W$72,"&gt;0")+COUNTIFS('BE H'!$D$5:$D$72,CLUBS!$B5,'BE H'!$W$5:$W$72,"&gt;0")+COUNTIFS('MI F'!$D$5:$D$72,CLUBS!$B5,'MI F'!$W$5:$W$72,"&gt;0")+COUNTIFS('MI H'!$D$5:$D$72,CLUBS!$B5,'MI H'!$W$5:$W$72,"&gt;0")+COUNTIFS('CA F'!$D$5:$D$72,CLUBS!$B5,'CA F'!$W$5:$W$72,"&gt;0")+COUNTIFS('CA H'!$D$5:$D$72,CLUBS!$B5,'CA H'!$W$5:$W$72,"&gt;0")+COUNTIFS('JU F'!$D$5:$D$72,CLUBS!$B5,'JU F'!$W$5:$W$72,"&gt;0")+COUNTIFS('JU H'!$D$5:$D$72,CLUBS!$B5,'JU H'!$W$5:$W$72,"&gt;0")</f>
        <v>0</v>
      </c>
      <c r="V15" s="26">
        <f>SUMIF('MP F'!$D$5:$D$72,CLUBS!$B5,'MP F'!$X$5:$X$72)+SUMIF('MP H'!$D$5:$D$72,CLUBS!$B5,'MP H'!$X$5:$X$72)+SUMIF('PO F'!$D$5:$D$72,CLUBS!$B5,'PO F'!$X$5:$X$72)+SUMIF('PO H'!$D$5:$D$72,CLUBS!$B5,'PO H'!$X$5:$X$72)+SUMIF('PU F'!$D$5:$D$72,CLUBS!$B5,'PU F'!$X$5:$X$72)+SUMIF('PU H'!$D$5:$D$72,CLUBS!$B5,'PU H'!$X$5:$X$72)+SUMIF('BE F'!$D$5:$D$72,CLUBS!$B5,'BE F'!$X$5:$X$72)+SUMIF('BE H'!$D$5:$D$72,CLUBS!$B5,'BE H'!$X$5:$X$72)+SUMIF('MI F'!$D$5:$D$72,CLUBS!$B5,'MI F'!$X$5:$X$72)+SUMIF('MI H'!$D$5:$D$72,CLUBS!$B5,'MI H'!$X$5:$X$72)+SUMIF('CA F'!$D$5:$D$72,CLUBS!$B5,'CA F'!$X$5:$X$72)+SUMIF('CA H'!$D$5:$D$72,CLUBS!$B5,'CA H'!$X$5:$X$72)+SUMIF('JU F'!$D$5:$D$72,CLUBS!$B5,'JU F'!$X$5:$X$72)+SUMIF('JU H'!$D$5:$D$72,CLUBS!$B5,'JU H'!$X$5:$X$72)</f>
        <v>0</v>
      </c>
      <c r="W15" s="26">
        <f>COUNTIFS('MP F'!$D$5:$D$72,CLUBS!$B5,'MP F'!$Y$5:$Y$72,"&gt;0")+COUNTIFS('MP H'!$D$5:$D$72,CLUBS!$B5,'MP H'!$Y$5:$Y$72,"&gt;0")+COUNTIFS('PO F'!$D$5:$D$72,CLUBS!$B5,'PO F'!$Y$5:$Y$72,"&gt;0")+COUNTIFS('PO H'!$D$5:$D$72,CLUBS!$B5,'PO H'!$Y$5:$Y$72,"&gt;0")+COUNTIFS('PU F'!$D$5:$D$72,CLUBS!$B5,'PU F'!$Y$5:$Y$72,"&gt;0")+COUNTIFS('PU H'!$D$5:$D$72,CLUBS!$B5,'PU H'!$Y$5:$Y$72,"&gt;0")+COUNTIFS('BE F'!$D$5:$D$72,CLUBS!$B5,'BE F'!$Y$5:$Y$72,"&gt;0")+COUNTIFS('BE H'!$D$5:$D$72,CLUBS!$B5,'BE H'!$Y$5:$Y$72,"&gt;0")+COUNTIFS('MI F'!$D$5:$D$72,CLUBS!$B5,'MI F'!$Y$5:$Y$72,"&gt;0")+COUNTIFS('MI H'!$D$5:$D$72,CLUBS!$B5,'MI H'!$Y$5:$Y$72,"&gt;0")+COUNTIFS('CA F'!$D$5:$D$72,CLUBS!$B5,'CA F'!$Y$5:$Y$72,"&gt;0")+COUNTIFS('CA H'!$D$5:$D$72,CLUBS!$B5,'CA H'!$Y$5:$Y$72,"&gt;0")+COUNTIFS('JU F'!$D$5:$D$72,CLUBS!$B5,'JU F'!$Y$5:$Y$72,"&gt;0")+COUNTIFS('JU H'!$D$5:$D$72,CLUBS!$B5,'JU H'!$Y$5:$Y$72,"&gt;0")</f>
        <v>0</v>
      </c>
      <c r="X15" s="26">
        <f>SUMIF('MP F'!$D$5:$D$72,CLUBS!$B5,'MP F'!$Z$5:$Z$72)+SUMIF('MP H'!$D$5:$D$72,CLUBS!$B5,'MP H'!$Z$5:$Z$72)+SUMIF('PO F'!$D$5:$D$72,CLUBS!$B5,'PO F'!$Z$5:$Z$72)+SUMIF('PO H'!$D$5:$D$72,CLUBS!$B5,'PO H'!$Z$5:$Z$72)+SUMIF('PU F'!$D$5:$D$72,CLUBS!$B5,'PU F'!$Z$5:$Z$72)+SUMIF('PU H'!$D$5:$D$72,CLUBS!$B5,'PU H'!$Z$5:$Z$72)+SUMIF('BE F'!$D$5:$D$72,CLUBS!$B5,'BE F'!$Z$5:$Z$72)+SUMIF('BE H'!$D$5:$D$72,CLUBS!$B5,'BE H'!$Z$5:$Z$72)+SUMIF('MI F'!$D$5:$D$72,CLUBS!$B5,'MI F'!$Z$5:$Z$72)+SUMIF('MI H'!$D$5:$D$72,CLUBS!$B5,'MI H'!$Z$5:$Z$72)+SUMIF('CA F'!$D$5:$D$72,CLUBS!$B5,'CA F'!$Z$5:$Z$72)+SUMIF('CA H'!$D$5:$D$72,CLUBS!$B5,'CA H'!$Z$5:$Z$72)+SUMIF('JU F'!$D$5:$D$72,CLUBS!$B5,'JU F'!$Z$5:$Z$72)+SUMIF('JU H'!$D$5:$D$72,CLUBS!$B5,'JU H'!$Z$5:$Z$72)</f>
        <v>0</v>
      </c>
      <c r="Y15" s="26">
        <f>COUNTIFS('MP F'!$D$5:$D$72,CLUBS!$B5,'MP F'!$AA$5:$AA$72,"&gt;0")+COUNTIFS('MP H'!$D$5:$D$72,CLUBS!$B5,'MP H'!$AA$5:$AA$72,"&gt;0")+COUNTIFS('PO F'!$D$5:$D$72,CLUBS!$B5,'PO F'!$AA$5:$AA$72,"&gt;0")+COUNTIFS('PO H'!$D$5:$D$72,CLUBS!$B5,'PO H'!$AA$5:$AA$72,"&gt;0")+COUNTIFS('PU F'!$D$5:$D$72,CLUBS!$B5,'PU F'!$AA$5:$AA$72,"&gt;0")+COUNTIFS('PU H'!$D$5:$D$72,CLUBS!$B5,'PU H'!$AA$5:$AA$72,"&gt;0")+COUNTIFS('BE F'!$D$5:$D$72,CLUBS!$B5,'BE F'!$AA$5:$AA$72,"&gt;0")+COUNTIFS('BE H'!$D$5:$D$72,CLUBS!$B5,'BE H'!$AA$5:$AA$72,"&gt;0")+COUNTIFS('MI F'!$D$5:$D$72,CLUBS!$B5,'MI F'!$AA$5:$AA$72,"&gt;0")+COUNTIFS('MI H'!$D$5:$D$72,CLUBS!$B5,'MI H'!$AA$5:$AA$72,"&gt;0")+COUNTIFS('CA F'!$D$5:$D$72,CLUBS!$B5,'CA F'!$AA$5:$AA$72,"&gt;0")+COUNTIFS('CA H'!$D$5:$D$72,CLUBS!$B5,'CA H'!$AA$5:$AA$72,"&gt;0")+COUNTIFS('JU F'!$D$5:$D$72,CLUBS!$B5,'JU F'!$AA$5:$AA$72,"&gt;0")+COUNTIFS('JU H'!$D$5:$D$72,CLUBS!$B5,'JU H'!$AA$5:$AA$72,"&gt;0")</f>
        <v>0</v>
      </c>
      <c r="Z15" s="26">
        <f>SUMIF('MP F'!$D$5:$D$72,CLUBS!$B5,'MP F'!$AB$5:$AB$72)+SUMIF('MP H'!$D$5:$D$72,CLUBS!$B5,'MP H'!$AB$5:$AB$72)+SUMIF('PO F'!$D$5:$D$72,CLUBS!$B5,'PO F'!$AB$5:$AB$72)+SUMIF('PO H'!$D$5:$D$72,CLUBS!$B5,'PO H'!$AB$5:$AB$72)+SUMIF('PU F'!$D$5:$D$72,CLUBS!$B5,'PU F'!$AB$5:$AB$72)+SUMIF('PU H'!$D$5:$D$72,CLUBS!$B5,'PU H'!$AB$5:$AB$72)+SUMIF('BE F'!$D$5:$D$72,CLUBS!$B5,'BE F'!$AB$5:$AB$72)+SUMIF('BE H'!$D$5:$D$72,CLUBS!$B5,'BE H'!$AB$5:$AB$72)+SUMIF('MI F'!$D$5:$D$72,CLUBS!$B5,'MI F'!$AB$5:$AB$72)+SUMIF('MI H'!$D$5:$D$72,CLUBS!$B5,'MI H'!$AB$5:$AB$72)+SUMIF('CA F'!$D$5:$D$72,CLUBS!$B5,'CA F'!$AB$5:$AB$72)+SUMIF('CA H'!$D$5:$D$72,CLUBS!$B5,'CA H'!$AB$5:$AB$72)+SUMIF('JU F'!$D$5:$D$72,CLUBS!$B5,'JU F'!$AB$5:$AB$72)+SUMIF('JU H'!$D$5:$D$72,CLUBS!$B5,'JU H'!$AB$5:$AB$72)</f>
        <v>0</v>
      </c>
      <c r="AA15" s="26">
        <f>COUNTIFS('MP F'!$D$5:$D$72,CLUBS!$B5,'MP F'!$AC$5:$AC$72,"&gt;0")+COUNTIFS('MP H'!$D$5:$D$72,CLUBS!$B5,'MP H'!$AC$5:$AC$72,"&gt;0")+COUNTIFS('PO F'!$D$5:$D$72,CLUBS!$B5,'PO F'!$AC$5:$AC$72,"&gt;0")+COUNTIFS('PO H'!$D$5:$D$72,CLUBS!$B5,'PO H'!$AC$5:$AC$72,"&gt;0")+COUNTIFS('PU F'!$D$5:$D$72,CLUBS!$B5,'PU F'!$AC$5:$AC$72,"&gt;0")+COUNTIFS('PU H'!$D$5:$D$72,CLUBS!$B5,'PU H'!$AC$5:$AC$72,"&gt;0")+COUNTIFS('BE F'!$D$5:$D$72,CLUBS!$B5,'BE F'!$AC$5:$AC$72,"&gt;0")+COUNTIFS('BE H'!$D$5:$D$72,CLUBS!$B5,'BE H'!$AC$5:$AC$72,"&gt;0")+COUNTIFS('MI F'!$D$5:$D$72,CLUBS!$B5,'MI F'!$AC$5:$AC$72,"&gt;0")+COUNTIFS('MI H'!$D$5:$D$72,CLUBS!$B5,'MI H'!$AC$5:$AC$72,"&gt;0")+COUNTIFS('CA F'!$D$5:$D$72,CLUBS!$B5,'CA F'!$AC$5:$AC$72,"&gt;0")+COUNTIFS('CA H'!$D$5:$D$72,CLUBS!$B5,'CA H'!$AC$5:$AC$72,"&gt;0")+COUNTIFS('JU F'!$D$5:$D$72,CLUBS!$B5,'JU F'!$AC$5:$AC$72,"&gt;0")+COUNTIFS('JU H'!$D$5:$D$72,CLUBS!$B5,'JU H'!$AC$5:$AC$72,"&gt;0")</f>
        <v>0</v>
      </c>
      <c r="AB15" s="26">
        <f>SUMIF('MP F'!$D$5:$D$72,CLUBS!$B5,'MP F'!$AD$5:$AD$72)+SUMIF('MP H'!$D$5:$D$72,CLUBS!$B5,'MP H'!$AD$5:$AD$72)+SUMIF('PO F'!$D$5:$D$72,CLUBS!$B5,'PO F'!$AD$5:$AD$72)+SUMIF('PO H'!$D$5:$D$72,CLUBS!$B5,'PO H'!$AD$5:$AD$72)+SUMIF('PU F'!$D$5:$D$72,CLUBS!$B5,'PU F'!$AD$5:$AD$72)+SUMIF('PU H'!$D$5:$D$72,CLUBS!$B5,'PU H'!$AD$5:$AD$72)+SUMIF('BE F'!$D$5:$D$72,CLUBS!$B5,'BE F'!$AD$5:$AD$72)+SUMIF('BE H'!$D$5:$D$72,CLUBS!$B5,'BE H'!$AD$5:$AD$72)+SUMIF('MI F'!$D$5:$D$72,CLUBS!$B5,'MI F'!$AD$5:$AD$72)+SUMIF('MI H'!$D$5:$D$72,CLUBS!$B5,'MI H'!$AD$5:$AD$72)+SUMIF('CA F'!$D$5:$D$72,CLUBS!$B5,'CA F'!$AD$5:$AD$72)+SUMIF('CA H'!$D$5:$D$72,CLUBS!$B5,'CA H'!$AD$5:$AD$72)+SUMIF('JU F'!$D$5:$D$72,CLUBS!$B5,'JU F'!$AD$5:$AD$72)+SUMIF('JU H'!$D$5:$D$72,CLUBS!$B5,'JU H'!$AD$5:$AD$72)</f>
        <v>0</v>
      </c>
      <c r="AC15" s="26">
        <f>COUNTIFS('MP F'!$D$5:$D$72,CLUBS!$B5,'MP F'!$AE$5:$AE$72,"&gt;0")+COUNTIFS('MP H'!$D$5:$D$72,CLUBS!$B5,'MP H'!$AE$5:$AE$72,"&gt;0")+COUNTIFS('PO F'!$D$5:$D$72,CLUBS!$B5,'PO F'!$AE$5:$AE$72,"&gt;0")+COUNTIFS('PO H'!$D$5:$D$72,CLUBS!$B5,'PO H'!$AE$5:$AE$72,"&gt;0")+COUNTIFS('PU F'!$D$5:$D$72,CLUBS!$B5,'PU F'!$AE$5:$AE$72,"&gt;0")+COUNTIFS('PU H'!$D$5:$D$72,CLUBS!$B5,'PU H'!$AE$5:$AE$72,"&gt;0")+COUNTIFS('BE F'!$D$5:$D$72,CLUBS!$B5,'BE F'!$AE$5:$AE$72,"&gt;0")+COUNTIFS('BE H'!$D$5:$D$72,CLUBS!$B5,'BE H'!$AE$5:$AE$72,"&gt;0")+COUNTIFS('MI F'!$D$5:$D$72,CLUBS!$B5,'MI F'!$AE$5:$AE$72,"&gt;0")+COUNTIFS('MI H'!$D$5:$D$72,CLUBS!$B5,'MI H'!$AE$5:$AE$72,"&gt;0")+COUNTIFS('CA F'!$D$5:$D$72,CLUBS!$B5,'CA F'!$AE$5:$AE$72,"&gt;0")+COUNTIFS('CA H'!$D$5:$D$72,CLUBS!$B5,'CA H'!$AE$5:$AE$72,"&gt;0")+COUNTIFS('JU F'!$D$5:$D$72,CLUBS!$B5,'JU F'!$AE$5:$AE$72,"&gt;0")+COUNTIFS('JU H'!$D$5:$D$72,CLUBS!$B5,'JU H'!$AE$5:$AE$72,"&gt;0")</f>
        <v>0</v>
      </c>
      <c r="AD15" s="26">
        <f>SUMIF('MP F'!$D$5:$D$72,CLUBS!$B5,'MP F'!$AF$5:$AF$72)+SUMIF('MP H'!$D$5:$D$72,CLUBS!$B5,'MP H'!$AF$5:$AF$72)+SUMIF('PO F'!$D$5:$D$72,CLUBS!$B5,'PO F'!$AF$5:$AF$72)+SUMIF('PO H'!$D$5:$D$72,CLUBS!$B5,'PO H'!$AF$5:$AF$72)+SUMIF('PU F'!$D$5:$D$72,CLUBS!$B5,'PU F'!$AF$5:$AF$72)+SUMIF('PU H'!$D$5:$D$72,CLUBS!$B5,'PU H'!$AF$5:$AF$72)+SUMIF('BE F'!$D$5:$D$72,CLUBS!$B5,'BE F'!$AF$5:$AF$72)+SUMIF('BE H'!$D$5:$D$72,CLUBS!$B5,'BE H'!$AF$5:$AF$72)+SUMIF('MI F'!$D$5:$D$72,CLUBS!$B5,'MI F'!$AF$5:$AF$72)+SUMIF('MI H'!$D$5:$D$72,CLUBS!$B5,'MI H'!$AF$5:$AF$72)+SUMIF('CA F'!$D$5:$D$72,CLUBS!$B5,'CA F'!$AF$5:$AF$72)+SUMIF('CA H'!$D$5:$D$72,CLUBS!$B5,'CA H'!$AF$5:$AF$72)+SUMIF('JU F'!$D$5:$D$72,CLUBS!$B5,'JU F'!$AF$5:$AF$72)+SUMIF('JU H'!$D$5:$D$72,CLUBS!$B5,'JU H'!$AF$5:$AF$72)</f>
        <v>0</v>
      </c>
      <c r="AE15" s="26">
        <f>COUNTIFS('MP F'!$D$5:$D$72,CLUBS!$B5,'MP F'!$AG$5:$AG$72,"&gt;0")+COUNTIFS('MP H'!$D$5:$D$72,CLUBS!$B5,'MP H'!$AG$5:$AG$72,"&gt;0")+COUNTIFS('PO F'!$D$5:$D$72,CLUBS!$B5,'PO F'!$AG$5:$AG$72,"&gt;0")+COUNTIFS('PO H'!$D$5:$D$72,CLUBS!$B5,'PO H'!$AG$5:$AG$72,"&gt;0")+COUNTIFS('PU F'!$D$5:$D$72,CLUBS!$B5,'PU F'!$AG$5:$AG$72,"&gt;0")+COUNTIFS('PU H'!$D$5:$D$72,CLUBS!$B5,'PU H'!$AG$5:$AG$72,"&gt;0")+COUNTIFS('BE F'!$D$5:$D$72,CLUBS!$B5,'BE F'!$AG$5:$AG$72,"&gt;0")+COUNTIFS('BE H'!$D$5:$D$72,CLUBS!$B5,'BE H'!$AG$5:$AG$72,"&gt;0")+COUNTIFS('MI F'!$D$5:$D$72,CLUBS!$B5,'MI F'!$AG$5:$AG$72,"&gt;0")+COUNTIFS('MI H'!$D$5:$D$72,CLUBS!$B5,'MI H'!$AG$5:$AG$72,"&gt;0")+COUNTIFS('CA F'!$D$5:$D$72,CLUBS!$B5,'CA F'!$AG$5:$AG$72,"&gt;0")+COUNTIFS('CA H'!$D$5:$D$72,CLUBS!$B5,'CA H'!$AG$5:$AG$72,"&gt;0")+COUNTIFS('JU F'!$D$5:$D$72,CLUBS!$B5,'JU F'!$AG$5:$AG$72,"&gt;0")+COUNTIFS('JU H'!$D$5:$D$72,CLUBS!$B5,'JU H'!$AG$5:$AG$72,"&gt;0")</f>
        <v>0</v>
      </c>
      <c r="AF15" s="26">
        <f>SUMIF('MP F'!$D$5:$D$72,CLUBS!$B5,'MP F'!$AH$5:$AH$72)+SUMIF('MP H'!$D$5:$D$72,CLUBS!$B5,'MP H'!$AH$5:$AH$72)+SUMIF('PO F'!$D$5:$D$72,CLUBS!$B5,'PO F'!$AH$5:$AH$72)+SUMIF('PO H'!$D$5:$D$72,CLUBS!$B5,'PO H'!$AH$5:$AH$72)+SUMIF('PU F'!$D$5:$D$72,CLUBS!$B5,'PU F'!$AH$5:$AH$72)+SUMIF('PU H'!$D$5:$D$72,CLUBS!$B5,'PU H'!$AH$5:$AH$72)+SUMIF('BE F'!$D$5:$D$72,CLUBS!$B5,'BE F'!$AH$5:$AH$72)+SUMIF('BE H'!$D$5:$D$72,CLUBS!$B5,'BE H'!$AH$5:$AH$72)+SUMIF('MI F'!$D$5:$D$72,CLUBS!$B5,'MI F'!$AH$5:$AH$72)+SUMIF('MI H'!$D$5:$D$72,CLUBS!$B5,'MI H'!$AH$5:$AH$72)+SUMIF('CA F'!$D$5:$D$72,CLUBS!$B5,'CA F'!$AH$5:$AH$72)+SUMIF('CA H'!$D$5:$D$72,CLUBS!$B5,'CA H'!$AH$5:$AH$72)+SUMIF('JU F'!$D$5:$D$72,CLUBS!$B5,'JU F'!$AH$5:$AH$72)+SUMIF('JU H'!$D$5:$D$72,CLUBS!$B5,'JU H'!$AH$5:$AH$72)</f>
        <v>0</v>
      </c>
      <c r="AG15" s="16">
        <f t="shared" si="1"/>
        <v>15</v>
      </c>
      <c r="AH15" s="28">
        <f t="shared" si="2"/>
        <v>615</v>
      </c>
      <c r="AI15" s="29">
        <f t="shared" si="3"/>
        <v>41</v>
      </c>
      <c r="AJ15" s="14">
        <f>COUNTIF('Licenciés Jeunes 2023'!F:F,CLUBS!B5)</f>
        <v>0</v>
      </c>
      <c r="AK15" s="27">
        <f t="shared" si="4"/>
        <v>0</v>
      </c>
    </row>
    <row r="16" spans="1:37" ht="13.5">
      <c r="A16" s="34">
        <f t="shared" si="0"/>
        <v>2</v>
      </c>
      <c r="B16" s="64" t="s">
        <v>27</v>
      </c>
      <c r="C16" s="14">
        <f>COUNTIFS('MP F'!$D$5:$D$72,CLUBS!$B6,'MP F'!$E$5:$E$72,"&gt;0")+COUNTIFS('MP H'!$D$5:$D$72,CLUBS!$B6,'MP H'!$E$5:$E$72,"&gt;0")+COUNTIFS('PO F'!$D$5:$D$72,CLUBS!$B6,'PO F'!$E$5:$E$72,"&gt;0")+COUNTIFS('PO H'!$D$5:$D$72,CLUBS!$B6,'PO H'!$E$5:$E$72,"&gt;0")+COUNTIFS('PU F'!$D$5:$D$72,CLUBS!$B6,'PU F'!$E$5:$E$72,"&gt;0")+COUNTIFS('PU H'!$D$5:$D$72,CLUBS!$B6,'PU H'!$E$5:$E$72,"&gt;0")+COUNTIFS('BE F'!$D$5:$D$72,CLUBS!$B6,'BE F'!$E$5:$E$72,"&gt;0")+COUNTIFS('BE H'!$D$5:$D$72,CLUBS!$B6,'BE H'!$E$5:$E$72,"&gt;0")+COUNTIFS('MI F'!$D$5:$D$72,CLUBS!$B6,'MI F'!$E$5:$E$72,"&gt;0")+COUNTIFS('MI H'!$D$5:$D$72,CLUBS!$B6,'MI H'!$E$5:$E$72,"&gt;0")+COUNTIFS('CA F'!$D$5:$D$72,CLUBS!$B6,'CA F'!$E$5:$E$72,"&gt;0")+COUNTIFS('CA H'!$D$5:$D$72,CLUBS!$B6,'CA H'!$E$5:$E$72,"&gt;0")+COUNTIFS('JU F'!$D$5:$D$72,CLUBS!$B6,'JU F'!$E$5:$E$72,"&gt;0")+COUNTIFS('JU H'!$D$5:$D$72,CLUBS!$B6,'JU H'!$E$5:$E$72,"&gt;0")</f>
        <v>2</v>
      </c>
      <c r="D16" s="27">
        <f>SUMIF('MP F'!$D$5:$D$72,CLUBS!$B6,'MP F'!$F$5:$F$72)+SUMIF('MP H'!$D$5:$D$72,CLUBS!$B6,'MP H'!$F$5:$F$72)+SUMIF('PO F'!$D$5:$D$72,CLUBS!$B6,'PO F'!$F$5:$F$72)+SUMIF('PO H'!$D$5:$D$72,CLUBS!$B6,'PO H'!$F$5:$F$72)+SUMIF('PU F'!$D$5:$D$72,CLUBS!$B6,'PU F'!$F$5:$F$72)+SUMIF('PU H'!$D$5:$D$72,CLUBS!$B6,'PU H'!$F$5:$F$72)+SUMIF('BE F'!$D$5:$D$72,CLUBS!$B6,'BE F'!$F$5:$F$72)+SUMIF('BE H'!$D$5:$D$72,CLUBS!$B6,'BE H'!$F$5:$F$72)+SUMIF('MI F'!$D$5:$D$72,CLUBS!$B6,'MI F'!$F$5:$F$72)+SUMIF('MI H'!$D$5:$D$72,CLUBS!$B6,'MI H'!$F$5:$F$72)+SUMIF('CA F'!$D$5:$D$72,CLUBS!$B6,'CA F'!$F$5:$F$72)+SUMIF('CA H'!$D$5:$D$72,CLUBS!$B6,'CA H'!$F$5:$F$72)+SUMIF('JU F'!$D$5:$D$72,CLUBS!$B6,'JU F'!$F$5:$F$72)+SUMIF('JU H'!$D$5:$D$72,CLUBS!$B6,'JU H'!$F$5:$F$72)</f>
        <v>45</v>
      </c>
      <c r="E16" s="38">
        <f>COUNTIFS('MP F'!$D$5:$D$72,CLUBS!$B6,'MP F'!$G$5:$G$72,"&gt;0")+COUNTIFS('MP H'!$D$5:$D$72,CLUBS!$B6,'MP H'!$G$5:$G$72,"&gt;0")+COUNTIFS('PO F'!$D$5:$D$72,CLUBS!$B6,'PO F'!$G$5:$G$72,"&gt;0")+COUNTIFS('PO H'!$D$5:$D$72,CLUBS!$B6,'PO H'!$G$5:$G$72,"&gt;0")+COUNTIFS('PU F'!$D$5:$D$72,CLUBS!$B6,'PU F'!$G$5:$G$72,"&gt;0")+COUNTIFS('PU H'!$D$5:$D$72,CLUBS!$B6,'PU H'!$G$5:$G$72,"&gt;0")+COUNTIFS('BE F'!$D$5:$D$72,CLUBS!$B6,'BE F'!$G$5:$G$72,"&gt;0")+COUNTIFS('BE H'!$D$5:$D$72,CLUBS!$B6,'BE H'!$G$5:$G$72,"&gt;0")+COUNTIFS('MI F'!$D$5:$D$72,CLUBS!$B6,'MI F'!$G$5:$G$72,"&gt;0")+COUNTIFS('MI H'!$D$5:$D$72,CLUBS!$B6,'MI H'!$G$5:$G$72,"&gt;0")+COUNTIFS('CA F'!$D$5:$D$72,CLUBS!$B6,'CA F'!$G$5:$G$72,"&gt;0")+COUNTIFS('CA H'!$D$5:$D$72,CLUBS!$B6,'CA H'!$G$5:$G$72,"&gt;0")+COUNTIFS('JU F'!$D$5:$D$72,CLUBS!$B6,'JU F'!$G$5:$G$72,"&gt;0")+COUNTIFS('JU H'!$D$5:$D$72,CLUBS!$B6,'JU H'!$G$5:$G$72,"&gt;0")</f>
        <v>0</v>
      </c>
      <c r="F16" s="57">
        <f>SUMIF('MP F'!$D$5:$D$72,CLUBS!$B6,'MP F'!$H$5:$H$72)+SUMIF('MP H'!$D$5:$D$72,CLUBS!$B6,'MP H'!$H$5:$H$72)+SUMIF('PO F'!$D$5:$D$72,CLUBS!$B6,'PO F'!$H$5:$H$72)+SUMIF('PO H'!$D$5:$D$72,CLUBS!$B6,'PO H'!$H$5:$H$72)+SUMIF('PU F'!$D$5:$D$72,CLUBS!$B6,'PU F'!$H$5:$H$72)+SUMIF('PU H'!$D$5:$D$72,CLUBS!$B6,'PU H'!$H$5:$H$72)+SUMIF('BE F'!$D$5:$D$72,CLUBS!$B6,'BE F'!$H$5:$H$72)+SUMIF('BE H'!$D$5:$D$72,CLUBS!$B6,'BE H'!$H$5:$H$72)+SUMIF('MI F'!$D$5:$D$72,CLUBS!$B6,'MI F'!$H$5:$H$72)+SUMIF('MI H'!$D$5:$D$72,CLUBS!$B6,'MI H'!$H$5:$H$72)+SUMIF('CA F'!$D$5:$D$72,CLUBS!$B6,'CA F'!$H$5:$H$72)+SUMIF('CA H'!$D$5:$D$72,CLUBS!$B6,'CA H'!$H$5:$H$72)+SUMIF('JU F'!$D$5:$D$72,CLUBS!$B6,'JU F'!$H$5:$H$72)+SUMIF('JU H'!$D$5:$D$72,CLUBS!$B6,'JU H'!$H$5:$H$72)</f>
        <v>0</v>
      </c>
      <c r="G16" s="14">
        <f>COUNTIFS('MP F'!$D$5:$D$72,CLUBS!$B6,'MP F'!$I$5:$I$72,"&gt;0")+COUNTIFS('MP H'!$D$5:$D$72,CLUBS!$B6,'MP H'!$I$5:$I$72,"&gt;0")+COUNTIFS('PO F'!$D$5:$D$72,CLUBS!$B6,'PO F'!$I$5:$I$72,"&gt;0")+COUNTIFS('PO H'!$D$5:$D$72,CLUBS!$B6,'PO H'!$I$5:$I$72,"&gt;0")+COUNTIFS('PU F'!$D$5:$D$72,CLUBS!$B6,'PU F'!$I$5:$I$72,"&gt;0")+COUNTIFS('PU H'!$D$5:$D$72,CLUBS!$B6,'PU H'!$I$5:$I$72,"&gt;0")+COUNTIFS('BE F'!$D$5:$D$72,CLUBS!$B6,'BE F'!$I$5:$I$72,"&gt;0")+COUNTIFS('BE H'!$D$5:$D$72,CLUBS!$B6,'BE H'!$I$5:$I$72,"&gt;0")+COUNTIFS('MI F'!$D$5:$D$72,CLUBS!$B6,'MI F'!$I$5:$I$72,"&gt;0")+COUNTIFS('MI H'!$D$5:$D$72,CLUBS!$B6,'MI H'!$I$5:$I$72,"&gt;0")+COUNTIFS('CA F'!$D$5:$D$72,CLUBS!$B6,'CA F'!$I$5:$I$72,"&gt;0")+COUNTIFS('CA H'!$D$5:$D$72,CLUBS!$B6,'CA H'!$I$5:$I$72,"&gt;0")+COUNTIFS('JU F'!$D$5:$D$72,CLUBS!$B6,'JU F'!$I$5:$I$72,"&gt;0")+COUNTIFS('JU H'!$D$5:$D$72,CLUBS!$B6,'JU H'!$I$5:$I$72,"&gt;0")</f>
        <v>40</v>
      </c>
      <c r="H16" s="26">
        <f>SUMIF('MP F'!$D$5:$D$72,CLUBS!$B6,'MP F'!$J$5:$J$72)+SUMIF('MP H'!$D$5:$D$72,CLUBS!$B6,'MP H'!$J$5:$J$72)+SUMIF('PO F'!$D$5:$D$72,CLUBS!$B6,'PO F'!$J$5:$J$72)+SUMIF('PO H'!$D$5:$D$72,CLUBS!$B6,'PO H'!$J$5:$J$72)+SUMIF('PU F'!$D$5:$D$72,CLUBS!$B6,'PU F'!$J$5:$J$72)+SUMIF('PU H'!$D$5:$D$72,CLUBS!$B6,'PU H'!$J$5:$J$72)+SUMIF('BE F'!$D$5:$D$72,CLUBS!$B6,'BE F'!$J$5:$J$72)+SUMIF('BE H'!$D$5:$D$72,CLUBS!$B6,'BE H'!$J$5:$J$72)+SUMIF('MI F'!$D$5:$D$72,CLUBS!$B6,'MI F'!$J$5:$J$72)+SUMIF('MI H'!$D$5:$D$72,CLUBS!$B6,'MI H'!$J$5:$J$72)+SUMIF('CA F'!$D$5:$D$72,CLUBS!$B6,'CA F'!$J$5:$J$72)+SUMIF('CA H'!$D$5:$D$72,CLUBS!$B6,'CA H'!$J$5:$J$72)+SUMIF('JU F'!$D$5:$D$72,CLUBS!$B6,'JU F'!$J$5:$J$72)+SUMIF('JU H'!$D$5:$D$72,CLUBS!$B6,'JU H'!$J$5:$J$72)</f>
        <v>1255</v>
      </c>
      <c r="I16" s="38">
        <f>COUNTIFS('MP F'!$D$5:$D$72,CLUBS!$B6,'MP F'!$K$5:$K$72,"&gt;0")+COUNTIFS('MP H'!$D$5:$D$72,CLUBS!$B6,'MP H'!$K$5:$K$72,"&gt;0")+COUNTIFS('PO F'!$D$5:$D$72,CLUBS!$B6,'PO F'!$K$5:$K$72,"&gt;0")+COUNTIFS('PO H'!$D$5:$D$72,CLUBS!$B6,'PO H'!$K$5:$K$72,"&gt;0")+COUNTIFS('PU F'!$D$5:$D$72,CLUBS!$B6,'PU F'!$K$5:$K$72,"&gt;0")+COUNTIFS('PU H'!$D$5:$D$72,CLUBS!$B6,'PU H'!$K$5:$K$72,"&gt;0")+COUNTIFS('BE F'!$D$5:$D$72,CLUBS!$B6,'BE F'!$K$5:$K$72,"&gt;0")+COUNTIFS('BE H'!$D$5:$D$72,CLUBS!$B6,'BE H'!$K$5:$K$72,"&gt;0")+COUNTIFS('MI F'!$D$5:$D$72,CLUBS!$B6,'MI F'!$K$5:$K$72,"&gt;0")+COUNTIFS('MI H'!$D$5:$D$72,CLUBS!$B6,'MI H'!$K$5:$K$72,"&gt;0")+COUNTIFS('CA F'!$D$5:$D$72,CLUBS!$B6,'CA F'!$K$5:$K$72,"&gt;0")+COUNTIFS('CA H'!$D$5:$D$72,CLUBS!$B6,'CA H'!$K$5:$K$72,"&gt;0")+COUNTIFS('JU F'!$D$5:$D$72,CLUBS!$B6,'JU F'!$K$5:$K$72,"&gt;0")+COUNTIFS('JU H'!$D$5:$D$72,CLUBS!$B6,'JU H'!$K$5:$K$72,"&gt;0")</f>
        <v>0</v>
      </c>
      <c r="J16" s="38">
        <f>SUMIF('MP F'!$D$5:$D$72,CLUBS!$B6,'MP F'!$L$5:$L$72)+SUMIF('MP H'!$D$5:$D$72,CLUBS!$B6,'MP H'!$L$5:$L$72)+SUMIF('PO F'!$D$5:$D$72,CLUBS!$B6,'PO F'!$L$5:$L$72)+SUMIF('PO H'!$D$5:$D$72,CLUBS!$B6,'PO H'!$L$5:$L$72)+SUMIF('PU F'!$D$5:$D$72,CLUBS!$B6,'PU F'!$L$5:$L$72)+SUMIF('PU H'!$D$5:$D$72,CLUBS!$B6,'PU H'!$L$5:$L$72)+SUMIF('BE F'!$D$5:$D$72,CLUBS!$B6,'BE F'!$L$5:$L$72)+SUMIF('BE H'!$D$5:$D$72,CLUBS!$B6,'BE H'!$L$5:$L$72)+SUMIF('MI F'!$D$5:$D$72,CLUBS!$B6,'MI F'!$L$5:$L$72)+SUMIF('MI H'!$D$5:$D$72,CLUBS!$B6,'MI H'!$L$5:$L$72)+SUMIF('CA F'!$D$5:$D$72,CLUBS!$B6,'CA F'!$L$5:$L$72)+SUMIF('CA H'!$D$5:$D$72,CLUBS!$B6,'CA H'!$L$5:$L$72)+SUMIF('JU F'!$D$5:$D$72,CLUBS!$B6,'JU F'!$L$5:$L$72)+SUMIF('JU H'!$D$5:$D$72,CLUBS!$B6,'JU H'!$L$5:$L$72)</f>
        <v>0</v>
      </c>
      <c r="K16" s="26">
        <f>COUNTIFS('MP F'!$D$5:$D$72,CLUBS!$B6,'MP F'!$M$5:$M$72,"&gt;0")+COUNTIFS('MP H'!$D$5:$D$72,CLUBS!$B6,'MP H'!$M$5:$M$72,"&gt;0")+COUNTIFS('PO F'!$D$5:$D$72,CLUBS!$B6,'PO F'!$M$5:$M$72,"&gt;0")+COUNTIFS('PO H'!$D$5:$D$72,CLUBS!$B6,'PO H'!$M$5:$M$72,"&gt;0")+COUNTIFS('PU F'!$D$5:$D$72,CLUBS!$B6,'PU F'!$M$5:$M$72,"&gt;0")+COUNTIFS('PU H'!$D$5:$D$72,CLUBS!$B6,'PU H'!$M$5:$M$72,"&gt;0")+COUNTIFS('BE F'!$D$5:$D$72,CLUBS!$B6,'BE F'!$M$5:$M$72,"&gt;0")+COUNTIFS('BE H'!$D$5:$D$72,CLUBS!$B6,'BE H'!$M$5:$M$72,"&gt;0")+COUNTIFS('MI F'!$D$5:$D$72,CLUBS!$B6,'MI F'!$M$5:$M$72,"&gt;0")+COUNTIFS('MI H'!$D$5:$D$72,CLUBS!$B6,'MI H'!$M$5:$M$72,"&gt;0")+COUNTIFS('CA F'!$D$5:$D$72,CLUBS!$B6,'CA F'!$M$5:$M$72,"&gt;0")+COUNTIFS('CA H'!$D$5:$D$72,CLUBS!$B6,'CA H'!$M$5:$M$72,"&gt;0")+COUNTIFS('JU F'!$D$5:$D$72,CLUBS!$B6,'JU F'!$M$5:$M$72,"&gt;0")+COUNTIFS('JU H'!$D$5:$D$72,CLUBS!$B6,'JU H'!$M$5:$M$72,"&gt;0")</f>
        <v>0</v>
      </c>
      <c r="L16" s="26">
        <f>SUMIF('MP F'!$D$5:$D$72,CLUBS!$B6,'MP F'!$N$5:$N$72)+SUMIF('MP H'!$D$5:$D$72,CLUBS!$B6,'MP H'!$N$5:$N$72)+SUMIF('PO F'!$D$5:$D$72,CLUBS!$B6,'PO F'!$N$5:$N$72)+SUMIF('PO H'!$D$5:$D$72,CLUBS!$B6,'PO H'!$N$5:$N$72)+SUMIF('PU F'!$D$5:$D$72,CLUBS!$B6,'PU F'!$N$5:$N$72)+SUMIF('PU H'!$D$5:$D$72,CLUBS!$B6,'PU H'!$N$5:$N$72)+SUMIF('BE F'!$D$5:$D$72,CLUBS!$B6,'BE F'!$N$5:$N$72)+SUMIF('BE H'!$D$5:$D$72,CLUBS!$B6,'BE H'!$N$5:$N$72)+SUMIF('MI F'!$D$5:$D$72,CLUBS!$B6,'MI F'!$N$5:$N$72)+SUMIF('MI H'!$D$5:$D$72,CLUBS!$B6,'MI H'!$N$5:$N$72)+SUMIF('CA F'!$D$5:$D$72,CLUBS!$B6,'CA F'!$N$5:$N$72)+SUMIF('CA H'!$D$5:$D$72,CLUBS!$B6,'CA H'!$N$5:$N$72)+SUMIF('JU F'!$D$5:$D$72,CLUBS!$B6,'JU F'!$N$5:$N$72)+SUMIF('JU H'!$D$5:$D$72,CLUBS!$B6,'JU H'!$N$5:$N$72)</f>
        <v>0</v>
      </c>
      <c r="M16" s="26">
        <f>COUNTIFS('MP F'!$D$5:$D$72,CLUBS!$B6,'MP F'!$O$5:$O$72,"&gt;0")+COUNTIFS('MP H'!$D$5:$D$72,CLUBS!$B6,'MP H'!$O$5:$O$72,"&gt;0")+COUNTIFS('PO F'!$D$5:$D$72,CLUBS!$B6,'PO F'!$O$5:$O$72,"&gt;0")+COUNTIFS('PO H'!$D$5:$D$72,CLUBS!$B6,'PO H'!$O$5:$O$72,"&gt;0")+COUNTIFS('PU F'!$D$5:$D$72,CLUBS!$B6,'PU F'!$O$5:$O$72,"&gt;0")+COUNTIFS('PU H'!$D$5:$D$72,CLUBS!$B6,'PU H'!$O$5:$O$72,"&gt;0")+COUNTIFS('BE F'!$D$5:$D$72,CLUBS!$B6,'BE F'!$O$5:$O$72,"&gt;0")+COUNTIFS('BE H'!$D$5:$D$72,CLUBS!$B6,'BE H'!$O$5:$O$72,"&gt;0")+COUNTIFS('MI F'!$D$5:$D$72,CLUBS!$B6,'MI F'!$O$5:$O$72,"&gt;0")+COUNTIFS('MI H'!$D$5:$D$72,CLUBS!$B6,'MI H'!$O$5:$O$72,"&gt;0")+COUNTIFS('CA F'!$D$5:$D$72,CLUBS!$B6,'CA F'!$O$5:$O$72,"&gt;0")+COUNTIFS('CA H'!$D$5:$D$72,CLUBS!$B6,'CA H'!$O$5:$O$72,"&gt;0")+COUNTIFS('JU F'!$D$5:$D$72,CLUBS!$B6,'JU F'!$O$5:$O$72,"&gt;0")+COUNTIFS('JU H'!$D$5:$D$72,CLUBS!$B6,'JU H'!$O$5:$O$72,"&gt;0")</f>
        <v>0</v>
      </c>
      <c r="N16" s="26">
        <f>SUMIF('MP F'!$D$5:$D$72,CLUBS!$B6,'MP F'!$P$5:$P$72)+SUMIF('MP H'!$D$5:$D$72,CLUBS!$B6,'MP H'!$P$5:$P$72)+SUMIF('PO F'!$D$5:$D$72,CLUBS!$B6,'PO F'!$P$5:$P$72)+SUMIF('PO H'!$D$5:$D$72,CLUBS!$B6,'PO H'!$P$5:$P$72)+SUMIF('PU F'!$D$5:$D$72,CLUBS!$B6,'PU F'!$P$5:$P$72)+SUMIF('PU H'!$D$5:$D$72,CLUBS!$B6,'PU H'!$P$5:$P$72)+SUMIF('BE F'!$D$5:$D$72,CLUBS!$B6,'BE F'!$P$5:$P$72)+SUMIF('BE H'!$D$5:$D$72,CLUBS!$B6,'BE H'!$P$5:$P$72)+SUMIF('MI F'!$D$5:$D$72,CLUBS!$B6,'MI F'!$P$5:$P$72)+SUMIF('MI H'!$D$5:$D$72,CLUBS!$B6,'MI H'!$P$5:$P$72)+SUMIF('CA F'!$D$5:$D$72,CLUBS!$B6,'CA F'!$P$5:$P$72)+SUMIF('CA H'!$D$5:$D$72,CLUBS!$B6,'CA H'!$P$5:$P$72)+SUMIF('JU F'!$D$5:$D$72,CLUBS!$B6,'JU F'!$P$5:$P$72)+SUMIF('JU H'!$D$5:$D$72,CLUBS!$B6,'JU H'!$P$5:$P$72)</f>
        <v>0</v>
      </c>
      <c r="O16" s="26">
        <f>COUNTIFS('MP F'!$D$5:$D$72,CLUBS!$B6,'MP F'!$Q$5:$Q$72,"&gt;0")+COUNTIFS('MP H'!$D$5:$D$72,CLUBS!$B6,'MP H'!$Q$5:$Q$72,"&gt;0")+COUNTIFS('PO F'!$D$5:$D$72,CLUBS!$B6,'PO F'!$Q$5:$Q$72,"&gt;0")+COUNTIFS('PO H'!$D$5:$D$72,CLUBS!$B6,'PO H'!$Q$5:$Q$72,"&gt;0")+COUNTIFS('PU F'!$D$5:$D$72,CLUBS!$B6,'PU F'!$Q$5:$Q$72,"&gt;0")+COUNTIFS('PU H'!$D$5:$D$72,CLUBS!$B6,'PU H'!$Q$5:$Q$72,"&gt;0")+COUNTIFS('BE F'!$D$5:$D$72,CLUBS!$B6,'BE F'!$Q$5:$Q$72,"&gt;0")+COUNTIFS('BE H'!$D$5:$D$72,CLUBS!$B6,'BE H'!$Q$5:$Q$72,"&gt;0")+COUNTIFS('MI F'!$D$5:$D$72,CLUBS!$B6,'MI F'!$Q$5:$Q$72,"&gt;0")+COUNTIFS('MI H'!$D$5:$D$72,CLUBS!$B6,'MI H'!$Q$5:$Q$72,"&gt;0")+COUNTIFS('CA F'!$D$5:$D$72,CLUBS!$B6,'CA F'!$Q$5:$Q$72,"&gt;0")+COUNTIFS('CA H'!$D$5:$D$72,CLUBS!$B6,'CA H'!$Q$5:$Q$72,"&gt;0")+COUNTIFS('JU F'!$D$5:$D$72,CLUBS!$B6,'JU F'!$Q$5:$Q$72,"&gt;0")+COUNTIFS('JU H'!$D$5:$D$72,CLUBS!$B6,'JU H'!$Q$5:$Q$72,"&gt;0")</f>
        <v>0</v>
      </c>
      <c r="P16" s="26">
        <f>SUMIF('MP F'!$D$5:$D$72,CLUBS!$B6,'MP F'!$R$5:$R$72)+SUMIF('MP H'!$D$5:$D$72,CLUBS!$B6,'MP H'!$R$5:$R$72)+SUMIF('PO F'!$D$5:$D$72,CLUBS!$B6,'PO F'!$R$5:$R$72)+SUMIF('PO H'!$D$5:$D$72,CLUBS!$B6,'PO H'!$R$5:$R$72)+SUMIF('PU F'!$D$5:$D$72,CLUBS!$B6,'PU F'!$R$5:$R$72)+SUMIF('PU H'!$D$5:$D$72,CLUBS!$B6,'PU H'!$R$5:$R$72)+SUMIF('BE F'!$D$5:$D$72,CLUBS!$B6,'BE F'!$R$5:$R$72)+SUMIF('BE H'!$D$5:$D$72,CLUBS!$B6,'BE H'!$R$5:$R$72)+SUMIF('MI F'!$D$5:$D$72,CLUBS!$B6,'MI F'!$R$5:$R$72)+SUMIF('MI H'!$D$5:$D$72,CLUBS!$B6,'MI H'!$R$5:$R$72)+SUMIF('CA F'!$D$5:$D$72,CLUBS!$B6,'CA F'!$R$5:$R$72)+SUMIF('CA H'!$D$5:$D$72,CLUBS!$B6,'CA H'!$R$5:$R$72)+SUMIF('JU F'!$D$5:$D$72,CLUBS!$B6,'JU F'!$R$5:$R$72)+SUMIF('JU H'!$D$5:$D$72,CLUBS!$B6,'JU H'!$R$5:$R$72)</f>
        <v>0</v>
      </c>
      <c r="Q16" s="26">
        <f>COUNTIFS('MP F'!$D$5:$D$72,CLUBS!$B6,'MP F'!$S$5:$S$72,"&gt;0")+COUNTIFS('MP H'!$D$5:$D$72,CLUBS!$B6,'MP H'!$S$5:$S$72,"&gt;0")+COUNTIFS('PO F'!$D$5:$D$72,CLUBS!$B6,'PO F'!$S$5:$S$72,"&gt;0")+COUNTIFS('PO H'!$D$5:$D$72,CLUBS!$B6,'PO H'!$S$5:$S$72,"&gt;0")+COUNTIFS('PU F'!$D$5:$D$72,CLUBS!$B6,'PU F'!$S$5:$S$72,"&gt;0")+COUNTIFS('PU H'!$D$5:$D$72,CLUBS!$B6,'PU H'!$S$5:$S$72,"&gt;0")+COUNTIFS('BE F'!$D$5:$D$72,CLUBS!$B6,'BE F'!$S$5:$S$72,"&gt;0")+COUNTIFS('BE H'!$D$5:$D$72,CLUBS!$B6,'BE H'!$S$5:$S$72,"&gt;0")+COUNTIFS('MI F'!$D$5:$D$72,CLUBS!$B6,'MI F'!$S$5:$S$72,"&gt;0")+COUNTIFS('MI H'!$D$5:$D$72,CLUBS!$B6,'MI H'!$S$5:$S$72,"&gt;0")+COUNTIFS('CA F'!$D$5:$D$72,CLUBS!$B6,'CA F'!$S$5:$S$72,"&gt;0")+COUNTIFS('CA H'!$D$5:$D$72,CLUBS!$B6,'CA H'!$S$5:$S$72,"&gt;0")+COUNTIFS('JU F'!$D$5:$D$72,CLUBS!$B6,'JU F'!$S$5:$S$72,"&gt;0")+COUNTIFS('JU H'!$D$5:$D$72,CLUBS!$B6,'JU H'!$S$5:$S$72,"&gt;0")</f>
        <v>0</v>
      </c>
      <c r="R16" s="26">
        <f>SUMIF('MP F'!$D$5:$D$72,CLUBS!$B6,'MP F'!$T$5:$T$72)+SUMIF('MP H'!$D$5:$D$72,CLUBS!$B6,'MP H'!$T$5:$T$72)+SUMIF('PO F'!$D$5:$D$72,CLUBS!$B6,'PO F'!$T$5:$T$72)+SUMIF('PO H'!$D$5:$D$72,CLUBS!$B6,'PO H'!$T$5:$T$72)+SUMIF('PU F'!$D$5:$D$72,CLUBS!$B6,'PU F'!$T$5:$T$72)+SUMIF('PU H'!$D$5:$D$72,CLUBS!$B6,'PU H'!$T$5:$T$72)+SUMIF('BE F'!$D$5:$D$72,CLUBS!$B6,'BE F'!$T$5:$T$72)+SUMIF('BE H'!$D$5:$D$72,CLUBS!$B6,'BE H'!$T$5:$T$72)+SUMIF('MI F'!$D$5:$D$72,CLUBS!$B6,'MI F'!$T$5:$T$72)+SUMIF('MI H'!$D$5:$D$72,CLUBS!$B6,'MI H'!$T$5:$T$72)+SUMIF('CA F'!$D$5:$D$72,CLUBS!$B6,'CA F'!$T$5:$T$72)+SUMIF('CA H'!$D$5:$D$72,CLUBS!$B6,'CA H'!$T$5:$T$72)+SUMIF('JU F'!$D$5:$D$72,CLUBS!$B6,'JU F'!$T$5:$T$72)+SUMIF('JU H'!$D$5:$D$72,CLUBS!$B6,'JU H'!$T$5:$T$72)</f>
        <v>0</v>
      </c>
      <c r="S16" s="26">
        <f>COUNTIFS('MP F'!$D$5:$D$72,CLUBS!$B6,'MP F'!$U$5:$U$72,"&gt;0")+COUNTIFS('MP H'!$D$5:$D$72,CLUBS!$B6,'MP H'!$U$5:$U$72,"&gt;0")+COUNTIFS('PO F'!$D$5:$D$72,CLUBS!$B6,'PO F'!$U$5:$U$72,"&gt;0")+COUNTIFS('PO H'!$D$5:$D$72,CLUBS!$B6,'PO H'!$U$5:$U$72,"&gt;0")+COUNTIFS('PU F'!$D$5:$D$72,CLUBS!$B6,'PU F'!$U$5:$U$72,"&gt;0")+COUNTIFS('PU H'!$D$5:$D$72,CLUBS!$B6,'PU H'!$U$5:$U$72,"&gt;0")+COUNTIFS('BE F'!$D$5:$D$72,CLUBS!$B6,'BE F'!$U$5:$U$72,"&gt;0")+COUNTIFS('BE H'!$D$5:$D$72,CLUBS!$B6,'BE H'!$U$5:$U$72,"&gt;0")+COUNTIFS('MI F'!$D$5:$D$72,CLUBS!$B6,'MI F'!$U$5:$U$72,"&gt;0")+COUNTIFS('MI H'!$D$5:$D$72,CLUBS!$B6,'MI H'!$U$5:$U$72,"&gt;0")+COUNTIFS('CA F'!$D$5:$D$72,CLUBS!$B6,'CA F'!$U$5:$U$72,"&gt;0")+COUNTIFS('CA H'!$D$5:$D$72,CLUBS!$B6,'CA H'!$U$5:$U$72,"&gt;0")+COUNTIFS('JU F'!$D$5:$D$72,CLUBS!$B6,'JU F'!$U$5:$U$72,"&gt;0")+COUNTIFS('JU H'!$D$5:$D$72,CLUBS!$B6,'JU H'!$U$5:$U$72,"&gt;0")</f>
        <v>0</v>
      </c>
      <c r="T16" s="26">
        <f>SUMIF('MP F'!$D$5:$D$72,CLUBS!$B6,'MP F'!$V$5:$V$72)+SUMIF('MP H'!$D$5:$D$72,CLUBS!$B6,'MP H'!$V$5:$V$72)+SUMIF('PO F'!$D$5:$D$72,CLUBS!$B6,'PO F'!$V$5:$V$72)+SUMIF('PO H'!$D$5:$D$72,CLUBS!$B6,'PO H'!$V$5:$V$72)+SUMIF('PU F'!$D$5:$D$72,CLUBS!$B6,'PU F'!$V$5:$V$72)+SUMIF('PU H'!$D$5:$D$72,CLUBS!$B6,'PU H'!$V$5:$V$72)+SUMIF('BE F'!$D$5:$D$72,CLUBS!$B6,'BE F'!$V$5:$V$72)+SUMIF('BE H'!$D$5:$D$72,CLUBS!$B6,'BE H'!$V$5:$V$72)+SUMIF('MI F'!$D$5:$D$72,CLUBS!$B6,'MI F'!$V$5:$V$72)+SUMIF('MI H'!$D$5:$D$72,CLUBS!$B6,'MI H'!$V$5:$V$72)+SUMIF('CA F'!$D$5:$D$72,CLUBS!$B6,'CA F'!$V$5:$V$72)+SUMIF('CA H'!$D$5:$D$72,CLUBS!$B6,'CA H'!$V$5:$V$72)+SUMIF('JU F'!$D$5:$D$72,CLUBS!$B6,'JU F'!$V$5:$V$72)+SUMIF('JU H'!$D$5:$D$72,CLUBS!$B6,'JU H'!$V$5:$V$72)</f>
        <v>0</v>
      </c>
      <c r="U16" s="26">
        <f>COUNTIFS('MP F'!$D$5:$D$72,CLUBS!$B6,'MP F'!$W$5:$W$72,"&gt;0")+COUNTIFS('MP H'!$D$5:$D$72,CLUBS!$B6,'MP H'!$W$5:$W$72,"&gt;0")+COUNTIFS('PO F'!$D$5:$D$72,CLUBS!$B6,'PO F'!$W$5:$W$72,"&gt;0")+COUNTIFS('PO H'!$D$5:$D$72,CLUBS!$B6,'PO H'!$W$5:$W$72,"&gt;0")+COUNTIFS('PU F'!$D$5:$D$72,CLUBS!$B6,'PU F'!$W$5:$W$72,"&gt;0")+COUNTIFS('PU H'!$D$5:$D$72,CLUBS!$B6,'PU H'!$W$5:$W$72,"&gt;0")+COUNTIFS('BE F'!$D$5:$D$72,CLUBS!$B6,'BE F'!$W$5:$W$72,"&gt;0")+COUNTIFS('BE H'!$D$5:$D$72,CLUBS!$B6,'BE H'!$W$5:$W$72,"&gt;0")+COUNTIFS('MI F'!$D$5:$D$72,CLUBS!$B6,'MI F'!$W$5:$W$72,"&gt;0")+COUNTIFS('MI H'!$D$5:$D$72,CLUBS!$B6,'MI H'!$W$5:$W$72,"&gt;0")+COUNTIFS('CA F'!$D$5:$D$72,CLUBS!$B6,'CA F'!$W$5:$W$72,"&gt;0")+COUNTIFS('CA H'!$D$5:$D$72,CLUBS!$B6,'CA H'!$W$5:$W$72,"&gt;0")+COUNTIFS('JU F'!$D$5:$D$72,CLUBS!$B6,'JU F'!$W$5:$W$72,"&gt;0")+COUNTIFS('JU H'!$D$5:$D$72,CLUBS!$B6,'JU H'!$W$5:$W$72,"&gt;0")</f>
        <v>0</v>
      </c>
      <c r="V16" s="26">
        <f>SUMIF('MP F'!$D$5:$D$72,CLUBS!$B6,'MP F'!$X$5:$X$72)+SUMIF('MP H'!$D$5:$D$72,CLUBS!$B6,'MP H'!$X$5:$X$72)+SUMIF('PO F'!$D$5:$D$72,CLUBS!$B6,'PO F'!$X$5:$X$72)+SUMIF('PO H'!$D$5:$D$72,CLUBS!$B6,'PO H'!$X$5:$X$72)+SUMIF('PU F'!$D$5:$D$72,CLUBS!$B6,'PU F'!$X$5:$X$72)+SUMIF('PU H'!$D$5:$D$72,CLUBS!$B6,'PU H'!$X$5:$X$72)+SUMIF('BE F'!$D$5:$D$72,CLUBS!$B6,'BE F'!$X$5:$X$72)+SUMIF('BE H'!$D$5:$D$72,CLUBS!$B6,'BE H'!$X$5:$X$72)+SUMIF('MI F'!$D$5:$D$72,CLUBS!$B6,'MI F'!$X$5:$X$72)+SUMIF('MI H'!$D$5:$D$72,CLUBS!$B6,'MI H'!$X$5:$X$72)+SUMIF('CA F'!$D$5:$D$72,CLUBS!$B6,'CA F'!$X$5:$X$72)+SUMIF('CA H'!$D$5:$D$72,CLUBS!$B6,'CA H'!$X$5:$X$72)+SUMIF('JU F'!$D$5:$D$72,CLUBS!$B6,'JU F'!$X$5:$X$72)+SUMIF('JU H'!$D$5:$D$72,CLUBS!$B6,'JU H'!$X$5:$X$72)</f>
        <v>0</v>
      </c>
      <c r="W16" s="26">
        <f>COUNTIFS('MP F'!$D$5:$D$72,CLUBS!$B6,'MP F'!$Y$5:$Y$72,"&gt;0")+COUNTIFS('MP H'!$D$5:$D$72,CLUBS!$B6,'MP H'!$Y$5:$Y$72,"&gt;0")+COUNTIFS('PO F'!$D$5:$D$72,CLUBS!$B6,'PO F'!$Y$5:$Y$72,"&gt;0")+COUNTIFS('PO H'!$D$5:$D$72,CLUBS!$B6,'PO H'!$Y$5:$Y$72,"&gt;0")+COUNTIFS('PU F'!$D$5:$D$72,CLUBS!$B6,'PU F'!$Y$5:$Y$72,"&gt;0")+COUNTIFS('PU H'!$D$5:$D$72,CLUBS!$B6,'PU H'!$Y$5:$Y$72,"&gt;0")+COUNTIFS('BE F'!$D$5:$D$72,CLUBS!$B6,'BE F'!$Y$5:$Y$72,"&gt;0")+COUNTIFS('BE H'!$D$5:$D$72,CLUBS!$B6,'BE H'!$Y$5:$Y$72,"&gt;0")+COUNTIFS('MI F'!$D$5:$D$72,CLUBS!$B6,'MI F'!$Y$5:$Y$72,"&gt;0")+COUNTIFS('MI H'!$D$5:$D$72,CLUBS!$B6,'MI H'!$Y$5:$Y$72,"&gt;0")+COUNTIFS('CA F'!$D$5:$D$72,CLUBS!$B6,'CA F'!$Y$5:$Y$72,"&gt;0")+COUNTIFS('CA H'!$D$5:$D$72,CLUBS!$B6,'CA H'!$Y$5:$Y$72,"&gt;0")+COUNTIFS('JU F'!$D$5:$D$72,CLUBS!$B6,'JU F'!$Y$5:$Y$72,"&gt;0")+COUNTIFS('JU H'!$D$5:$D$72,CLUBS!$B6,'JU H'!$Y$5:$Y$72,"&gt;0")</f>
        <v>0</v>
      </c>
      <c r="X16" s="26">
        <f>SUMIF('MP F'!$D$5:$D$72,CLUBS!$B6,'MP F'!$Z$5:$Z$72)+SUMIF('MP H'!$D$5:$D$72,CLUBS!$B6,'MP H'!$Z$5:$Z$72)+SUMIF('PO F'!$D$5:$D$72,CLUBS!$B6,'PO F'!$Z$5:$Z$72)+SUMIF('PO H'!$D$5:$D$72,CLUBS!$B6,'PO H'!$Z$5:$Z$72)+SUMIF('PU F'!$D$5:$D$72,CLUBS!$B6,'PU F'!$Z$5:$Z$72)+SUMIF('PU H'!$D$5:$D$72,CLUBS!$B6,'PU H'!$Z$5:$Z$72)+SUMIF('BE F'!$D$5:$D$72,CLUBS!$B6,'BE F'!$Z$5:$Z$72)+SUMIF('BE H'!$D$5:$D$72,CLUBS!$B6,'BE H'!$Z$5:$Z$72)+SUMIF('MI F'!$D$5:$D$72,CLUBS!$B6,'MI F'!$Z$5:$Z$72)+SUMIF('MI H'!$D$5:$D$72,CLUBS!$B6,'MI H'!$Z$5:$Z$72)+SUMIF('CA F'!$D$5:$D$72,CLUBS!$B6,'CA F'!$Z$5:$Z$72)+SUMIF('CA H'!$D$5:$D$72,CLUBS!$B6,'CA H'!$Z$5:$Z$72)+SUMIF('JU F'!$D$5:$D$72,CLUBS!$B6,'JU F'!$Z$5:$Z$72)+SUMIF('JU H'!$D$5:$D$72,CLUBS!$B6,'JU H'!$Z$5:$Z$72)</f>
        <v>0</v>
      </c>
      <c r="Y16" s="26">
        <f>COUNTIFS('MP F'!$D$5:$D$72,CLUBS!$B6,'MP F'!$AA$5:$AA$72,"&gt;0")+COUNTIFS('MP H'!$D$5:$D$72,CLUBS!$B6,'MP H'!$AA$5:$AA$72,"&gt;0")+COUNTIFS('PO F'!$D$5:$D$72,CLUBS!$B6,'PO F'!$AA$5:$AA$72,"&gt;0")+COUNTIFS('PO H'!$D$5:$D$72,CLUBS!$B6,'PO H'!$AA$5:$AA$72,"&gt;0")+COUNTIFS('PU F'!$D$5:$D$72,CLUBS!$B6,'PU F'!$AA$5:$AA$72,"&gt;0")+COUNTIFS('PU H'!$D$5:$D$72,CLUBS!$B6,'PU H'!$AA$5:$AA$72,"&gt;0")+COUNTIFS('BE F'!$D$5:$D$72,CLUBS!$B6,'BE F'!$AA$5:$AA$72,"&gt;0")+COUNTIFS('BE H'!$D$5:$D$72,CLUBS!$B6,'BE H'!$AA$5:$AA$72,"&gt;0")+COUNTIFS('MI F'!$D$5:$D$72,CLUBS!$B6,'MI F'!$AA$5:$AA$72,"&gt;0")+COUNTIFS('MI H'!$D$5:$D$72,CLUBS!$B6,'MI H'!$AA$5:$AA$72,"&gt;0")+COUNTIFS('CA F'!$D$5:$D$72,CLUBS!$B6,'CA F'!$AA$5:$AA$72,"&gt;0")+COUNTIFS('CA H'!$D$5:$D$72,CLUBS!$B6,'CA H'!$AA$5:$AA$72,"&gt;0")+COUNTIFS('JU F'!$D$5:$D$72,CLUBS!$B6,'JU F'!$AA$5:$AA$72,"&gt;0")+COUNTIFS('JU H'!$D$5:$D$72,CLUBS!$B6,'JU H'!$AA$5:$AA$72,"&gt;0")</f>
        <v>0</v>
      </c>
      <c r="Z16" s="26">
        <f>SUMIF('MP F'!$D$5:$D$72,CLUBS!$B6,'MP F'!$AB$5:$AB$72)+SUMIF('MP H'!$D$5:$D$72,CLUBS!$B6,'MP H'!$AB$5:$AB$72)+SUMIF('PO F'!$D$5:$D$72,CLUBS!$B6,'PO F'!$AB$5:$AB$72)+SUMIF('PO H'!$D$5:$D$72,CLUBS!$B6,'PO H'!$AB$5:$AB$72)+SUMIF('PU F'!$D$5:$D$72,CLUBS!$B6,'PU F'!$AB$5:$AB$72)+SUMIF('PU H'!$D$5:$D$72,CLUBS!$B6,'PU H'!$AB$5:$AB$72)+SUMIF('BE F'!$D$5:$D$72,CLUBS!$B6,'BE F'!$AB$5:$AB$72)+SUMIF('BE H'!$D$5:$D$72,CLUBS!$B6,'BE H'!$AB$5:$AB$72)+SUMIF('MI F'!$D$5:$D$72,CLUBS!$B6,'MI F'!$AB$5:$AB$72)+SUMIF('MI H'!$D$5:$D$72,CLUBS!$B6,'MI H'!$AB$5:$AB$72)+SUMIF('CA F'!$D$5:$D$72,CLUBS!$B6,'CA F'!$AB$5:$AB$72)+SUMIF('CA H'!$D$5:$D$72,CLUBS!$B6,'CA H'!$AB$5:$AB$72)+SUMIF('JU F'!$D$5:$D$72,CLUBS!$B6,'JU F'!$AB$5:$AB$72)+SUMIF('JU H'!$D$5:$D$72,CLUBS!$B6,'JU H'!$AB$5:$AB$72)</f>
        <v>0</v>
      </c>
      <c r="AA16" s="26">
        <f>COUNTIFS('MP F'!$D$5:$D$72,CLUBS!$B6,'MP F'!$AC$5:$AC$72,"&gt;0")+COUNTIFS('MP H'!$D$5:$D$72,CLUBS!$B6,'MP H'!$AC$5:$AC$72,"&gt;0")+COUNTIFS('PO F'!$D$5:$D$72,CLUBS!$B6,'PO F'!$AC$5:$AC$72,"&gt;0")+COUNTIFS('PO H'!$D$5:$D$72,CLUBS!$B6,'PO H'!$AC$5:$AC$72,"&gt;0")+COUNTIFS('PU F'!$D$5:$D$72,CLUBS!$B6,'PU F'!$AC$5:$AC$72,"&gt;0")+COUNTIFS('PU H'!$D$5:$D$72,CLUBS!$B6,'PU H'!$AC$5:$AC$72,"&gt;0")+COUNTIFS('BE F'!$D$5:$D$72,CLUBS!$B6,'BE F'!$AC$5:$AC$72,"&gt;0")+COUNTIFS('BE H'!$D$5:$D$72,CLUBS!$B6,'BE H'!$AC$5:$AC$72,"&gt;0")+COUNTIFS('MI F'!$D$5:$D$72,CLUBS!$B6,'MI F'!$AC$5:$AC$72,"&gt;0")+COUNTIFS('MI H'!$D$5:$D$72,CLUBS!$B6,'MI H'!$AC$5:$AC$72,"&gt;0")+COUNTIFS('CA F'!$D$5:$D$72,CLUBS!$B6,'CA F'!$AC$5:$AC$72,"&gt;0")+COUNTIFS('CA H'!$D$5:$D$72,CLUBS!$B6,'CA H'!$AC$5:$AC$72,"&gt;0")+COUNTIFS('JU F'!$D$5:$D$72,CLUBS!$B6,'JU F'!$AC$5:$AC$72,"&gt;0")+COUNTIFS('JU H'!$D$5:$D$72,CLUBS!$B6,'JU H'!$AC$5:$AC$72,"&gt;0")</f>
        <v>0</v>
      </c>
      <c r="AB16" s="26">
        <f>SUMIF('MP F'!$D$5:$D$72,CLUBS!$B6,'MP F'!$AD$5:$AD$72)+SUMIF('MP H'!$D$5:$D$72,CLUBS!$B6,'MP H'!$AD$5:$AD$72)+SUMIF('PO F'!$D$5:$D$72,CLUBS!$B6,'PO F'!$AD$5:$AD$72)+SUMIF('PO H'!$D$5:$D$72,CLUBS!$B6,'PO H'!$AD$5:$AD$72)+SUMIF('PU F'!$D$5:$D$72,CLUBS!$B6,'PU F'!$AD$5:$AD$72)+SUMIF('PU H'!$D$5:$D$72,CLUBS!$B6,'PU H'!$AD$5:$AD$72)+SUMIF('BE F'!$D$5:$D$72,CLUBS!$B6,'BE F'!$AD$5:$AD$72)+SUMIF('BE H'!$D$5:$D$72,CLUBS!$B6,'BE H'!$AD$5:$AD$72)+SUMIF('MI F'!$D$5:$D$72,CLUBS!$B6,'MI F'!$AD$5:$AD$72)+SUMIF('MI H'!$D$5:$D$72,CLUBS!$B6,'MI H'!$AD$5:$AD$72)+SUMIF('CA F'!$D$5:$D$72,CLUBS!$B6,'CA F'!$AD$5:$AD$72)+SUMIF('CA H'!$D$5:$D$72,CLUBS!$B6,'CA H'!$AD$5:$AD$72)+SUMIF('JU F'!$D$5:$D$72,CLUBS!$B6,'JU F'!$AD$5:$AD$72)+SUMIF('JU H'!$D$5:$D$72,CLUBS!$B6,'JU H'!$AD$5:$AD$72)</f>
        <v>0</v>
      </c>
      <c r="AC16" s="26">
        <f>COUNTIFS('MP F'!$D$5:$D$72,CLUBS!$B6,'MP F'!$AE$5:$AE$72,"&gt;0")+COUNTIFS('MP H'!$D$5:$D$72,CLUBS!$B6,'MP H'!$AE$5:$AE$72,"&gt;0")+COUNTIFS('PO F'!$D$5:$D$72,CLUBS!$B6,'PO F'!$AE$5:$AE$72,"&gt;0")+COUNTIFS('PO H'!$D$5:$D$72,CLUBS!$B6,'PO H'!$AE$5:$AE$72,"&gt;0")+COUNTIFS('PU F'!$D$5:$D$72,CLUBS!$B6,'PU F'!$AE$5:$AE$72,"&gt;0")+COUNTIFS('PU H'!$D$5:$D$72,CLUBS!$B6,'PU H'!$AE$5:$AE$72,"&gt;0")+COUNTIFS('BE F'!$D$5:$D$72,CLUBS!$B6,'BE F'!$AE$5:$AE$72,"&gt;0")+COUNTIFS('BE H'!$D$5:$D$72,CLUBS!$B6,'BE H'!$AE$5:$AE$72,"&gt;0")+COUNTIFS('MI F'!$D$5:$D$72,CLUBS!$B6,'MI F'!$AE$5:$AE$72,"&gt;0")+COUNTIFS('MI H'!$D$5:$D$72,CLUBS!$B6,'MI H'!$AE$5:$AE$72,"&gt;0")+COUNTIFS('CA F'!$D$5:$D$72,CLUBS!$B6,'CA F'!$AE$5:$AE$72,"&gt;0")+COUNTIFS('CA H'!$D$5:$D$72,CLUBS!$B6,'CA H'!$AE$5:$AE$72,"&gt;0")+COUNTIFS('JU F'!$D$5:$D$72,CLUBS!$B6,'JU F'!$AE$5:$AE$72,"&gt;0")+COUNTIFS('JU H'!$D$5:$D$72,CLUBS!$B6,'JU H'!$AE$5:$AE$72,"&gt;0")</f>
        <v>0</v>
      </c>
      <c r="AD16" s="26">
        <f>SUMIF('MP F'!$D$5:$D$72,CLUBS!$B6,'MP F'!$AF$5:$AF$72)+SUMIF('MP H'!$D$5:$D$72,CLUBS!$B6,'MP H'!$AF$5:$AF$72)+SUMIF('PO F'!$D$5:$D$72,CLUBS!$B6,'PO F'!$AF$5:$AF$72)+SUMIF('PO H'!$D$5:$D$72,CLUBS!$B6,'PO H'!$AF$5:$AF$72)+SUMIF('PU F'!$D$5:$D$72,CLUBS!$B6,'PU F'!$AF$5:$AF$72)+SUMIF('PU H'!$D$5:$D$72,CLUBS!$B6,'PU H'!$AF$5:$AF$72)+SUMIF('BE F'!$D$5:$D$72,CLUBS!$B6,'BE F'!$AF$5:$AF$72)+SUMIF('BE H'!$D$5:$D$72,CLUBS!$B6,'BE H'!$AF$5:$AF$72)+SUMIF('MI F'!$D$5:$D$72,CLUBS!$B6,'MI F'!$AF$5:$AF$72)+SUMIF('MI H'!$D$5:$D$72,CLUBS!$B6,'MI H'!$AF$5:$AF$72)+SUMIF('CA F'!$D$5:$D$72,CLUBS!$B6,'CA F'!$AF$5:$AF$72)+SUMIF('CA H'!$D$5:$D$72,CLUBS!$B6,'CA H'!$AF$5:$AF$72)+SUMIF('JU F'!$D$5:$D$72,CLUBS!$B6,'JU F'!$AF$5:$AF$72)+SUMIF('JU H'!$D$5:$D$72,CLUBS!$B6,'JU H'!$AF$5:$AF$72)</f>
        <v>0</v>
      </c>
      <c r="AE16" s="26">
        <f>COUNTIFS('MP F'!$D$5:$D$72,CLUBS!$B6,'MP F'!$AG$5:$AG$72,"&gt;0")+COUNTIFS('MP H'!$D$5:$D$72,CLUBS!$B6,'MP H'!$AG$5:$AG$72,"&gt;0")+COUNTIFS('PO F'!$D$5:$D$72,CLUBS!$B6,'PO F'!$AG$5:$AG$72,"&gt;0")+COUNTIFS('PO H'!$D$5:$D$72,CLUBS!$B6,'PO H'!$AG$5:$AG$72,"&gt;0")+COUNTIFS('PU F'!$D$5:$D$72,CLUBS!$B6,'PU F'!$AG$5:$AG$72,"&gt;0")+COUNTIFS('PU H'!$D$5:$D$72,CLUBS!$B6,'PU H'!$AG$5:$AG$72,"&gt;0")+COUNTIFS('BE F'!$D$5:$D$72,CLUBS!$B6,'BE F'!$AG$5:$AG$72,"&gt;0")+COUNTIFS('BE H'!$D$5:$D$72,CLUBS!$B6,'BE H'!$AG$5:$AG$72,"&gt;0")+COUNTIFS('MI F'!$D$5:$D$72,CLUBS!$B6,'MI F'!$AG$5:$AG$72,"&gt;0")+COUNTIFS('MI H'!$D$5:$D$72,CLUBS!$B6,'MI H'!$AG$5:$AG$72,"&gt;0")+COUNTIFS('CA F'!$D$5:$D$72,CLUBS!$B6,'CA F'!$AG$5:$AG$72,"&gt;0")+COUNTIFS('CA H'!$D$5:$D$72,CLUBS!$B6,'CA H'!$AG$5:$AG$72,"&gt;0")+COUNTIFS('JU F'!$D$5:$D$72,CLUBS!$B6,'JU F'!$AG$5:$AG$72,"&gt;0")+COUNTIFS('JU H'!$D$5:$D$72,CLUBS!$B6,'JU H'!$AG$5:$AG$72,"&gt;0")</f>
        <v>0</v>
      </c>
      <c r="AF16" s="26">
        <f>SUMIF('MP F'!$D$5:$D$72,CLUBS!$B6,'MP F'!$AH$5:$AH$72)+SUMIF('MP H'!$D$5:$D$72,CLUBS!$B6,'MP H'!$AH$5:$AH$72)+SUMIF('PO F'!$D$5:$D$72,CLUBS!$B6,'PO F'!$AH$5:$AH$72)+SUMIF('PO H'!$D$5:$D$72,CLUBS!$B6,'PO H'!$AH$5:$AH$72)+SUMIF('PU F'!$D$5:$D$72,CLUBS!$B6,'PU F'!$AH$5:$AH$72)+SUMIF('PU H'!$D$5:$D$72,CLUBS!$B6,'PU H'!$AH$5:$AH$72)+SUMIF('BE F'!$D$5:$D$72,CLUBS!$B6,'BE F'!$AH$5:$AH$72)+SUMIF('BE H'!$D$5:$D$72,CLUBS!$B6,'BE H'!$AH$5:$AH$72)+SUMIF('MI F'!$D$5:$D$72,CLUBS!$B6,'MI F'!$AH$5:$AH$72)+SUMIF('MI H'!$D$5:$D$72,CLUBS!$B6,'MI H'!$AH$5:$AH$72)+SUMIF('CA F'!$D$5:$D$72,CLUBS!$B6,'CA F'!$AH$5:$AH$72)+SUMIF('CA H'!$D$5:$D$72,CLUBS!$B6,'CA H'!$AH$5:$AH$72)+SUMIF('JU F'!$D$5:$D$72,CLUBS!$B6,'JU F'!$AH$5:$AH$72)+SUMIF('JU H'!$D$5:$D$72,CLUBS!$B6,'JU H'!$AH$5:$AH$72)</f>
        <v>0</v>
      </c>
      <c r="AG16" s="16">
        <f t="shared" si="1"/>
        <v>42</v>
      </c>
      <c r="AH16" s="28">
        <f t="shared" si="2"/>
        <v>1300</v>
      </c>
      <c r="AI16" s="29">
        <f t="shared" si="3"/>
        <v>30.952380952380949</v>
      </c>
      <c r="AJ16" s="14">
        <f>COUNTIF('Licenciés Jeunes 2023'!F:F,CLUBS!B6)</f>
        <v>0</v>
      </c>
      <c r="AK16" s="27">
        <f t="shared" si="4"/>
        <v>0</v>
      </c>
    </row>
    <row r="17" spans="1:37" ht="13.5">
      <c r="A17" s="34">
        <f t="shared" si="0"/>
        <v>13</v>
      </c>
      <c r="B17" s="64" t="s">
        <v>45</v>
      </c>
      <c r="C17" s="14">
        <f>COUNTIFS('MP F'!$D$5:$D$72,CLUBS!$B9,'MP F'!$E$5:$E$72,"&gt;0")+COUNTIFS('MP H'!$D$5:$D$72,CLUBS!$B9,'MP H'!$E$5:$E$72,"&gt;0")+COUNTIFS('PO F'!$D$5:$D$72,CLUBS!$B9,'PO F'!$E$5:$E$72,"&gt;0")+COUNTIFS('PO H'!$D$5:$D$72,CLUBS!$B9,'PO H'!$E$5:$E$72,"&gt;0")+COUNTIFS('PU F'!$D$5:$D$72,CLUBS!$B9,'PU F'!$E$5:$E$72,"&gt;0")+COUNTIFS('PU H'!$D$5:$D$72,CLUBS!$B9,'PU H'!$E$5:$E$72,"&gt;0")+COUNTIFS('BE F'!$D$5:$D$72,CLUBS!$B9,'BE F'!$E$5:$E$72,"&gt;0")+COUNTIFS('BE H'!$D$5:$D$72,CLUBS!$B9,'BE H'!$E$5:$E$72,"&gt;0")+COUNTIFS('MI F'!$D$5:$D$72,CLUBS!$B9,'MI F'!$E$5:$E$72,"&gt;0")+COUNTIFS('MI H'!$D$5:$D$72,CLUBS!$B9,'MI H'!$E$5:$E$72,"&gt;0")+COUNTIFS('CA F'!$D$5:$D$72,CLUBS!$B9,'CA F'!$E$5:$E$72,"&gt;0")+COUNTIFS('CA H'!$D$5:$D$72,CLUBS!$B9,'CA H'!$E$5:$E$72,"&gt;0")+COUNTIFS('JU F'!$D$5:$D$72,CLUBS!$B9,'JU F'!$E$5:$E$72,"&gt;0")+COUNTIFS('JU H'!$D$5:$D$72,CLUBS!$B9,'JU H'!$E$5:$E$72,"&gt;0")</f>
        <v>2</v>
      </c>
      <c r="D17" s="27">
        <f>SUMIF('MP F'!$D$5:$D$72,CLUBS!$B9,'MP F'!$F$5:$F$72)+SUMIF('MP H'!$D$5:$D$72,CLUBS!$B9,'MP H'!$F$5:$F$72)+SUMIF('PO F'!$D$5:$D$72,CLUBS!$B9,'PO F'!$F$5:$F$72)+SUMIF('PO H'!$D$5:$D$72,CLUBS!$B9,'PO H'!$F$5:$F$72)+SUMIF('PU F'!$D$5:$D$72,CLUBS!$B9,'PU F'!$F$5:$F$72)+SUMIF('PU H'!$D$5:$D$72,CLUBS!$B9,'PU H'!$F$5:$F$72)+SUMIF('BE F'!$D$5:$D$72,CLUBS!$B9,'BE F'!$F$5:$F$72)+SUMIF('BE H'!$D$5:$D$72,CLUBS!$B9,'BE H'!$F$5:$F$72)+SUMIF('MI F'!$D$5:$D$72,CLUBS!$B9,'MI F'!$F$5:$F$72)+SUMIF('MI H'!$D$5:$D$72,CLUBS!$B9,'MI H'!$F$5:$F$72)+SUMIF('CA F'!$D$5:$D$72,CLUBS!$B9,'CA F'!$F$5:$F$72)+SUMIF('CA H'!$D$5:$D$72,CLUBS!$B9,'CA H'!$F$5:$F$72)+SUMIF('JU F'!$D$5:$D$72,CLUBS!$B9,'JU F'!$F$5:$F$72)+SUMIF('JU H'!$D$5:$D$72,CLUBS!$B9,'JU H'!$F$5:$F$72)</f>
        <v>20</v>
      </c>
      <c r="E17" s="38">
        <f>COUNTIFS('MP F'!$D$5:$D$72,CLUBS!$B9,'MP F'!$G$5:$G$72,"&gt;0")+COUNTIFS('MP H'!$D$5:$D$72,CLUBS!$B9,'MP H'!$G$5:$G$72,"&gt;0")+COUNTIFS('PO F'!$D$5:$D$72,CLUBS!$B9,'PO F'!$G$5:$G$72,"&gt;0")+COUNTIFS('PO H'!$D$5:$D$72,CLUBS!$B9,'PO H'!$G$5:$G$72,"&gt;0")+COUNTIFS('PU F'!$D$5:$D$72,CLUBS!$B9,'PU F'!$G$5:$G$72,"&gt;0")+COUNTIFS('PU H'!$D$5:$D$72,CLUBS!$B9,'PU H'!$G$5:$G$72,"&gt;0")+COUNTIFS('BE F'!$D$5:$D$72,CLUBS!$B9,'BE F'!$G$5:$G$72,"&gt;0")+COUNTIFS('BE H'!$D$5:$D$72,CLUBS!$B9,'BE H'!$G$5:$G$72,"&gt;0")+COUNTIFS('MI F'!$D$5:$D$72,CLUBS!$B9,'MI F'!$G$5:$G$72,"&gt;0")+COUNTIFS('MI H'!$D$5:$D$72,CLUBS!$B9,'MI H'!$G$5:$G$72,"&gt;0")+COUNTIFS('CA F'!$D$5:$D$72,CLUBS!$B9,'CA F'!$G$5:$G$72,"&gt;0")+COUNTIFS('CA H'!$D$5:$D$72,CLUBS!$B9,'CA H'!$G$5:$G$72,"&gt;0")+COUNTIFS('JU F'!$D$5:$D$72,CLUBS!$B9,'JU F'!$G$5:$G$72,"&gt;0")+COUNTIFS('JU H'!$D$5:$D$72,CLUBS!$B9,'JU H'!$G$5:$G$72,"&gt;0")</f>
        <v>0</v>
      </c>
      <c r="F17" s="57">
        <f>SUMIF('MP F'!$D$5:$D$72,CLUBS!$B9,'MP F'!$H$5:$H$72)+SUMIF('MP H'!$D$5:$D$72,CLUBS!$B9,'MP H'!$H$5:$H$72)+SUMIF('PO F'!$D$5:$D$72,CLUBS!$B9,'PO F'!$H$5:$H$72)+SUMIF('PO H'!$D$5:$D$72,CLUBS!$B9,'PO H'!$H$5:$H$72)+SUMIF('PU F'!$D$5:$D$72,CLUBS!$B9,'PU F'!$H$5:$H$72)+SUMIF('PU H'!$D$5:$D$72,CLUBS!$B9,'PU H'!$H$5:$H$72)+SUMIF('BE F'!$D$5:$D$72,CLUBS!$B9,'BE F'!$H$5:$H$72)+SUMIF('BE H'!$D$5:$D$72,CLUBS!$B9,'BE H'!$H$5:$H$72)+SUMIF('MI F'!$D$5:$D$72,CLUBS!$B9,'MI F'!$H$5:$H$72)+SUMIF('MI H'!$D$5:$D$72,CLUBS!$B9,'MI H'!$H$5:$H$72)+SUMIF('CA F'!$D$5:$D$72,CLUBS!$B9,'CA F'!$H$5:$H$72)+SUMIF('CA H'!$D$5:$D$72,CLUBS!$B9,'CA H'!$H$5:$H$72)+SUMIF('JU F'!$D$5:$D$72,CLUBS!$B9,'JU F'!$H$5:$H$72)+SUMIF('JU H'!$D$5:$D$72,CLUBS!$B9,'JU H'!$H$5:$H$72)</f>
        <v>0</v>
      </c>
      <c r="G17" s="14">
        <f>COUNTIFS('MP F'!$D$5:$D$72,CLUBS!$B9,'MP F'!$I$5:$I$72,"&gt;0")+COUNTIFS('MP H'!$D$5:$D$72,CLUBS!$B9,'MP H'!$I$5:$I$72,"&gt;0")+COUNTIFS('PO F'!$D$5:$D$72,CLUBS!$B9,'PO F'!$I$5:$I$72,"&gt;0")+COUNTIFS('PO H'!$D$5:$D$72,CLUBS!$B9,'PO H'!$I$5:$I$72,"&gt;0")+COUNTIFS('PU F'!$D$5:$D$72,CLUBS!$B9,'PU F'!$I$5:$I$72,"&gt;0")+COUNTIFS('PU H'!$D$5:$D$72,CLUBS!$B9,'PU H'!$I$5:$I$72,"&gt;0")+COUNTIFS('BE F'!$D$5:$D$72,CLUBS!$B9,'BE F'!$I$5:$I$72,"&gt;0")+COUNTIFS('BE H'!$D$5:$D$72,CLUBS!$B9,'BE H'!$I$5:$I$72,"&gt;0")+COUNTIFS('MI F'!$D$5:$D$72,CLUBS!$B9,'MI F'!$I$5:$I$72,"&gt;0")+COUNTIFS('MI H'!$D$5:$D$72,CLUBS!$B9,'MI H'!$I$5:$I$72,"&gt;0")+COUNTIFS('CA F'!$D$5:$D$72,CLUBS!$B9,'CA F'!$I$5:$I$72,"&gt;0")+COUNTIFS('CA H'!$D$5:$D$72,CLUBS!$B9,'CA H'!$I$5:$I$72,"&gt;0")+COUNTIFS('JU F'!$D$5:$D$72,CLUBS!$B9,'JU F'!$I$5:$I$72,"&gt;0")+COUNTIFS('JU H'!$D$5:$D$72,CLUBS!$B9,'JU H'!$I$5:$I$72,"&gt;0")</f>
        <v>5</v>
      </c>
      <c r="H17" s="26">
        <f>SUMIF('MP F'!$D$5:$D$72,CLUBS!$B9,'MP F'!$J$5:$J$72)+SUMIF('MP H'!$D$5:$D$72,CLUBS!$B9,'MP H'!$J$5:$J$72)+SUMIF('PO F'!$D$5:$D$72,CLUBS!$B9,'PO F'!$J$5:$J$72)+SUMIF('PO H'!$D$5:$D$72,CLUBS!$B9,'PO H'!$J$5:$J$72)+SUMIF('PU F'!$D$5:$D$72,CLUBS!$B9,'PU F'!$J$5:$J$72)+SUMIF('PU H'!$D$5:$D$72,CLUBS!$B9,'PU H'!$J$5:$J$72)+SUMIF('BE F'!$D$5:$D$72,CLUBS!$B9,'BE F'!$J$5:$J$72)+SUMIF('BE H'!$D$5:$D$72,CLUBS!$B9,'BE H'!$J$5:$J$72)+SUMIF('MI F'!$D$5:$D$72,CLUBS!$B9,'MI F'!$J$5:$J$72)+SUMIF('MI H'!$D$5:$D$72,CLUBS!$B9,'MI H'!$J$5:$J$72)+SUMIF('CA F'!$D$5:$D$72,CLUBS!$B9,'CA F'!$J$5:$J$72)+SUMIF('CA H'!$D$5:$D$72,CLUBS!$B9,'CA H'!$J$5:$J$72)+SUMIF('JU F'!$D$5:$D$72,CLUBS!$B9,'JU F'!$J$5:$J$72)+SUMIF('JU H'!$D$5:$D$72,CLUBS!$B9,'JU H'!$J$5:$J$72)</f>
        <v>74</v>
      </c>
      <c r="I17" s="38">
        <f>COUNTIFS('MP F'!$D$5:$D$72,CLUBS!$B9,'MP F'!$K$5:$K$72,"&gt;0")+COUNTIFS('MP H'!$D$5:$D$72,CLUBS!$B9,'MP H'!$K$5:$K$72,"&gt;0")+COUNTIFS('PO F'!$D$5:$D$72,CLUBS!$B9,'PO F'!$K$5:$K$72,"&gt;0")+COUNTIFS('PO H'!$D$5:$D$72,CLUBS!$B9,'PO H'!$K$5:$K$72,"&gt;0")+COUNTIFS('PU F'!$D$5:$D$72,CLUBS!$B9,'PU F'!$K$5:$K$72,"&gt;0")+COUNTIFS('PU H'!$D$5:$D$72,CLUBS!$B9,'PU H'!$K$5:$K$72,"&gt;0")+COUNTIFS('BE F'!$D$5:$D$72,CLUBS!$B9,'BE F'!$K$5:$K$72,"&gt;0")+COUNTIFS('BE H'!$D$5:$D$72,CLUBS!$B9,'BE H'!$K$5:$K$72,"&gt;0")+COUNTIFS('MI F'!$D$5:$D$72,CLUBS!$B9,'MI F'!$K$5:$K$72,"&gt;0")+COUNTIFS('MI H'!$D$5:$D$72,CLUBS!$B9,'MI H'!$K$5:$K$72,"&gt;0")+COUNTIFS('CA F'!$D$5:$D$72,CLUBS!$B9,'CA F'!$K$5:$K$72,"&gt;0")+COUNTIFS('CA H'!$D$5:$D$72,CLUBS!$B9,'CA H'!$K$5:$K$72,"&gt;0")+COUNTIFS('JU F'!$D$5:$D$72,CLUBS!$B9,'JU F'!$K$5:$K$72,"&gt;0")+COUNTIFS('JU H'!$D$5:$D$72,CLUBS!$B9,'JU H'!$K$5:$K$72,"&gt;0")</f>
        <v>0</v>
      </c>
      <c r="J17" s="38">
        <f>SUMIF('MP F'!$D$5:$D$72,CLUBS!$B9,'MP F'!$L$5:$L$72)+SUMIF('MP H'!$D$5:$D$72,CLUBS!$B9,'MP H'!$L$5:$L$72)+SUMIF('PO F'!$D$5:$D$72,CLUBS!$B9,'PO F'!$L$5:$L$72)+SUMIF('PO H'!$D$5:$D$72,CLUBS!$B9,'PO H'!$L$5:$L$72)+SUMIF('PU F'!$D$5:$D$72,CLUBS!$B9,'PU F'!$L$5:$L$72)+SUMIF('PU H'!$D$5:$D$72,CLUBS!$B9,'PU H'!$L$5:$L$72)+SUMIF('BE F'!$D$5:$D$72,CLUBS!$B9,'BE F'!$L$5:$L$72)+SUMIF('BE H'!$D$5:$D$72,CLUBS!$B9,'BE H'!$L$5:$L$72)+SUMIF('MI F'!$D$5:$D$72,CLUBS!$B9,'MI F'!$L$5:$L$72)+SUMIF('MI H'!$D$5:$D$72,CLUBS!$B9,'MI H'!$L$5:$L$72)+SUMIF('CA F'!$D$5:$D$72,CLUBS!$B9,'CA F'!$L$5:$L$72)+SUMIF('CA H'!$D$5:$D$72,CLUBS!$B9,'CA H'!$L$5:$L$72)+SUMIF('JU F'!$D$5:$D$72,CLUBS!$B9,'JU F'!$L$5:$L$72)+SUMIF('JU H'!$D$5:$D$72,CLUBS!$B9,'JU H'!$L$5:$L$72)</f>
        <v>0</v>
      </c>
      <c r="K17" s="26">
        <f>COUNTIFS('MP F'!$D$5:$D$72,CLUBS!$B9,'MP F'!$M$5:$M$72,"&gt;0")+COUNTIFS('MP H'!$D$5:$D$72,CLUBS!$B9,'MP H'!$M$5:$M$72,"&gt;0")+COUNTIFS('PO F'!$D$5:$D$72,CLUBS!$B9,'PO F'!$M$5:$M$72,"&gt;0")+COUNTIFS('PO H'!$D$5:$D$72,CLUBS!$B9,'PO H'!$M$5:$M$72,"&gt;0")+COUNTIFS('PU F'!$D$5:$D$72,CLUBS!$B9,'PU F'!$M$5:$M$72,"&gt;0")+COUNTIFS('PU H'!$D$5:$D$72,CLUBS!$B9,'PU H'!$M$5:$M$72,"&gt;0")+COUNTIFS('BE F'!$D$5:$D$72,CLUBS!$B9,'BE F'!$M$5:$M$72,"&gt;0")+COUNTIFS('BE H'!$D$5:$D$72,CLUBS!$B9,'BE H'!$M$5:$M$72,"&gt;0")+COUNTIFS('MI F'!$D$5:$D$72,CLUBS!$B9,'MI F'!$M$5:$M$72,"&gt;0")+COUNTIFS('MI H'!$D$5:$D$72,CLUBS!$B9,'MI H'!$M$5:$M$72,"&gt;0")+COUNTIFS('CA F'!$D$5:$D$72,CLUBS!$B9,'CA F'!$M$5:$M$72,"&gt;0")+COUNTIFS('CA H'!$D$5:$D$72,CLUBS!$B9,'CA H'!$M$5:$M$72,"&gt;0")+COUNTIFS('JU F'!$D$5:$D$72,CLUBS!$B9,'JU F'!$M$5:$M$72,"&gt;0")+COUNTIFS('JU H'!$D$5:$D$72,CLUBS!$B9,'JU H'!$M$5:$M$72,"&gt;0")</f>
        <v>0</v>
      </c>
      <c r="L17" s="26">
        <f>SUMIF('MP F'!$D$5:$D$72,CLUBS!$B9,'MP F'!$N$5:$N$72)+SUMIF('MP H'!$D$5:$D$72,CLUBS!$B9,'MP H'!$N$5:$N$72)+SUMIF('PO F'!$D$5:$D$72,CLUBS!$B9,'PO F'!$N$5:$N$72)+SUMIF('PO H'!$D$5:$D$72,CLUBS!$B9,'PO H'!$N$5:$N$72)+SUMIF('PU F'!$D$5:$D$72,CLUBS!$B9,'PU F'!$N$5:$N$72)+SUMIF('PU H'!$D$5:$D$72,CLUBS!$B9,'PU H'!$N$5:$N$72)+SUMIF('BE F'!$D$5:$D$72,CLUBS!$B9,'BE F'!$N$5:$N$72)+SUMIF('BE H'!$D$5:$D$72,CLUBS!$B9,'BE H'!$N$5:$N$72)+SUMIF('MI F'!$D$5:$D$72,CLUBS!$B9,'MI F'!$N$5:$N$72)+SUMIF('MI H'!$D$5:$D$72,CLUBS!$B9,'MI H'!$N$5:$N$72)+SUMIF('CA F'!$D$5:$D$72,CLUBS!$B9,'CA F'!$N$5:$N$72)+SUMIF('CA H'!$D$5:$D$72,CLUBS!$B9,'CA H'!$N$5:$N$72)+SUMIF('JU F'!$D$5:$D$72,CLUBS!$B9,'JU F'!$N$5:$N$72)+SUMIF('JU H'!$D$5:$D$72,CLUBS!$B9,'JU H'!$N$5:$N$72)</f>
        <v>0</v>
      </c>
      <c r="M17" s="26">
        <f>COUNTIFS('MP F'!$D$5:$D$72,CLUBS!$B9,'MP F'!$O$5:$O$72,"&gt;0")+COUNTIFS('MP H'!$D$5:$D$72,CLUBS!$B9,'MP H'!$O$5:$O$72,"&gt;0")+COUNTIFS('PO F'!$D$5:$D$72,CLUBS!$B9,'PO F'!$O$5:$O$72,"&gt;0")+COUNTIFS('PO H'!$D$5:$D$72,CLUBS!$B9,'PO H'!$O$5:$O$72,"&gt;0")+COUNTIFS('PU F'!$D$5:$D$72,CLUBS!$B9,'PU F'!$O$5:$O$72,"&gt;0")+COUNTIFS('PU H'!$D$5:$D$72,CLUBS!$B9,'PU H'!$O$5:$O$72,"&gt;0")+COUNTIFS('BE F'!$D$5:$D$72,CLUBS!$B9,'BE F'!$O$5:$O$72,"&gt;0")+COUNTIFS('BE H'!$D$5:$D$72,CLUBS!$B9,'BE H'!$O$5:$O$72,"&gt;0")+COUNTIFS('MI F'!$D$5:$D$72,CLUBS!$B9,'MI F'!$O$5:$O$72,"&gt;0")+COUNTIFS('MI H'!$D$5:$D$72,CLUBS!$B9,'MI H'!$O$5:$O$72,"&gt;0")+COUNTIFS('CA F'!$D$5:$D$72,CLUBS!$B9,'CA F'!$O$5:$O$72,"&gt;0")+COUNTIFS('CA H'!$D$5:$D$72,CLUBS!$B9,'CA H'!$O$5:$O$72,"&gt;0")+COUNTIFS('JU F'!$D$5:$D$72,CLUBS!$B9,'JU F'!$O$5:$O$72,"&gt;0")+COUNTIFS('JU H'!$D$5:$D$72,CLUBS!$B9,'JU H'!$O$5:$O$72,"&gt;0")</f>
        <v>0</v>
      </c>
      <c r="N17" s="26">
        <f>SUMIF('MP F'!$D$5:$D$72,CLUBS!$B9,'MP F'!$P$5:$P$72)+SUMIF('MP H'!$D$5:$D$72,CLUBS!$B9,'MP H'!$P$5:$P$72)+SUMIF('PO F'!$D$5:$D$72,CLUBS!$B9,'PO F'!$P$5:$P$72)+SUMIF('PO H'!$D$5:$D$72,CLUBS!$B9,'PO H'!$P$5:$P$72)+SUMIF('PU F'!$D$5:$D$72,CLUBS!$B9,'PU F'!$P$5:$P$72)+SUMIF('PU H'!$D$5:$D$72,CLUBS!$B9,'PU H'!$P$5:$P$72)+SUMIF('BE F'!$D$5:$D$72,CLUBS!$B9,'BE F'!$P$5:$P$72)+SUMIF('BE H'!$D$5:$D$72,CLUBS!$B9,'BE H'!$P$5:$P$72)+SUMIF('MI F'!$D$5:$D$72,CLUBS!$B9,'MI F'!$P$5:$P$72)+SUMIF('MI H'!$D$5:$D$72,CLUBS!$B9,'MI H'!$P$5:$P$72)+SUMIF('CA F'!$D$5:$D$72,CLUBS!$B9,'CA F'!$P$5:$P$72)+SUMIF('CA H'!$D$5:$D$72,CLUBS!$B9,'CA H'!$P$5:$P$72)+SUMIF('JU F'!$D$5:$D$72,CLUBS!$B9,'JU F'!$P$5:$P$72)+SUMIF('JU H'!$D$5:$D$72,CLUBS!$B9,'JU H'!$P$5:$P$72)</f>
        <v>0</v>
      </c>
      <c r="O17" s="26">
        <f>COUNTIFS('MP F'!$D$5:$D$72,CLUBS!$B9,'MP F'!$Q$5:$Q$72,"&gt;0")+COUNTIFS('MP H'!$D$5:$D$72,CLUBS!$B9,'MP H'!$Q$5:$Q$72,"&gt;0")+COUNTIFS('PO F'!$D$5:$D$72,CLUBS!$B9,'PO F'!$Q$5:$Q$72,"&gt;0")+COUNTIFS('PO H'!$D$5:$D$72,CLUBS!$B9,'PO H'!$Q$5:$Q$72,"&gt;0")+COUNTIFS('PU F'!$D$5:$D$72,CLUBS!$B9,'PU F'!$Q$5:$Q$72,"&gt;0")+COUNTIFS('PU H'!$D$5:$D$72,CLUBS!$B9,'PU H'!$Q$5:$Q$72,"&gt;0")+COUNTIFS('BE F'!$D$5:$D$72,CLUBS!$B9,'BE F'!$Q$5:$Q$72,"&gt;0")+COUNTIFS('BE H'!$D$5:$D$72,CLUBS!$B9,'BE H'!$Q$5:$Q$72,"&gt;0")+COUNTIFS('MI F'!$D$5:$D$72,CLUBS!$B9,'MI F'!$Q$5:$Q$72,"&gt;0")+COUNTIFS('MI H'!$D$5:$D$72,CLUBS!$B9,'MI H'!$Q$5:$Q$72,"&gt;0")+COUNTIFS('CA F'!$D$5:$D$72,CLUBS!$B9,'CA F'!$Q$5:$Q$72,"&gt;0")+COUNTIFS('CA H'!$D$5:$D$72,CLUBS!$B9,'CA H'!$Q$5:$Q$72,"&gt;0")+COUNTIFS('JU F'!$D$5:$D$72,CLUBS!$B9,'JU F'!$Q$5:$Q$72,"&gt;0")+COUNTIFS('JU H'!$D$5:$D$72,CLUBS!$B9,'JU H'!$Q$5:$Q$72,"&gt;0")</f>
        <v>0</v>
      </c>
      <c r="P17" s="26">
        <f>SUMIF('MP F'!$D$5:$D$72,CLUBS!$B9,'MP F'!$R$5:$R$72)+SUMIF('MP H'!$D$5:$D$72,CLUBS!$B9,'MP H'!$R$5:$R$72)+SUMIF('PO F'!$D$5:$D$72,CLUBS!$B9,'PO F'!$R$5:$R$72)+SUMIF('PO H'!$D$5:$D$72,CLUBS!$B9,'PO H'!$R$5:$R$72)+SUMIF('PU F'!$D$5:$D$72,CLUBS!$B9,'PU F'!$R$5:$R$72)+SUMIF('PU H'!$D$5:$D$72,CLUBS!$B9,'PU H'!$R$5:$R$72)+SUMIF('BE F'!$D$5:$D$72,CLUBS!$B9,'BE F'!$R$5:$R$72)+SUMIF('BE H'!$D$5:$D$72,CLUBS!$B9,'BE H'!$R$5:$R$72)+SUMIF('MI F'!$D$5:$D$72,CLUBS!$B9,'MI F'!$R$5:$R$72)+SUMIF('MI H'!$D$5:$D$72,CLUBS!$B9,'MI H'!$R$5:$R$72)+SUMIF('CA F'!$D$5:$D$72,CLUBS!$B9,'CA F'!$R$5:$R$72)+SUMIF('CA H'!$D$5:$D$72,CLUBS!$B9,'CA H'!$R$5:$R$72)+SUMIF('JU F'!$D$5:$D$72,CLUBS!$B9,'JU F'!$R$5:$R$72)+SUMIF('JU H'!$D$5:$D$72,CLUBS!$B9,'JU H'!$R$5:$R$72)</f>
        <v>0</v>
      </c>
      <c r="Q17" s="26">
        <f>COUNTIFS('MP F'!$D$5:$D$72,CLUBS!$B9,'MP F'!$S$5:$S$72,"&gt;0")+COUNTIFS('MP H'!$D$5:$D$72,CLUBS!$B9,'MP H'!$S$5:$S$72,"&gt;0")+COUNTIFS('PO F'!$D$5:$D$72,CLUBS!$B9,'PO F'!$S$5:$S$72,"&gt;0")+COUNTIFS('PO H'!$D$5:$D$72,CLUBS!$B9,'PO H'!$S$5:$S$72,"&gt;0")+COUNTIFS('PU F'!$D$5:$D$72,CLUBS!$B9,'PU F'!$S$5:$S$72,"&gt;0")+COUNTIFS('PU H'!$D$5:$D$72,CLUBS!$B9,'PU H'!$S$5:$S$72,"&gt;0")+COUNTIFS('BE F'!$D$5:$D$72,CLUBS!$B9,'BE F'!$S$5:$S$72,"&gt;0")+COUNTIFS('BE H'!$D$5:$D$72,CLUBS!$B9,'BE H'!$S$5:$S$72,"&gt;0")+COUNTIFS('MI F'!$D$5:$D$72,CLUBS!$B9,'MI F'!$S$5:$S$72,"&gt;0")+COUNTIFS('MI H'!$D$5:$D$72,CLUBS!$B9,'MI H'!$S$5:$S$72,"&gt;0")+COUNTIFS('CA F'!$D$5:$D$72,CLUBS!$B9,'CA F'!$S$5:$S$72,"&gt;0")+COUNTIFS('CA H'!$D$5:$D$72,CLUBS!$B9,'CA H'!$S$5:$S$72,"&gt;0")+COUNTIFS('JU F'!$D$5:$D$72,CLUBS!$B9,'JU F'!$S$5:$S$72,"&gt;0")+COUNTIFS('JU H'!$D$5:$D$72,CLUBS!$B9,'JU H'!$S$5:$S$72,"&gt;0")</f>
        <v>0</v>
      </c>
      <c r="R17" s="26">
        <f>SUMIF('MP F'!$D$5:$D$72,CLUBS!$B9,'MP F'!$T$5:$T$72)+SUMIF('MP H'!$D$5:$D$72,CLUBS!$B9,'MP H'!$T$5:$T$72)+SUMIF('PO F'!$D$5:$D$72,CLUBS!$B9,'PO F'!$T$5:$T$72)+SUMIF('PO H'!$D$5:$D$72,CLUBS!$B9,'PO H'!$T$5:$T$72)+SUMIF('PU F'!$D$5:$D$72,CLUBS!$B9,'PU F'!$T$5:$T$72)+SUMIF('PU H'!$D$5:$D$72,CLUBS!$B9,'PU H'!$T$5:$T$72)+SUMIF('BE F'!$D$5:$D$72,CLUBS!$B9,'BE F'!$T$5:$T$72)+SUMIF('BE H'!$D$5:$D$72,CLUBS!$B9,'BE H'!$T$5:$T$72)+SUMIF('MI F'!$D$5:$D$72,CLUBS!$B9,'MI F'!$T$5:$T$72)+SUMIF('MI H'!$D$5:$D$72,CLUBS!$B9,'MI H'!$T$5:$T$72)+SUMIF('CA F'!$D$5:$D$72,CLUBS!$B9,'CA F'!$T$5:$T$72)+SUMIF('CA H'!$D$5:$D$72,CLUBS!$B9,'CA H'!$T$5:$T$72)+SUMIF('JU F'!$D$5:$D$72,CLUBS!$B9,'JU F'!$T$5:$T$72)+SUMIF('JU H'!$D$5:$D$72,CLUBS!$B9,'JU H'!$T$5:$T$72)</f>
        <v>0</v>
      </c>
      <c r="S17" s="26">
        <f>COUNTIFS('MP F'!$D$5:$D$72,CLUBS!$B9,'MP F'!$U$5:$U$72,"&gt;0")+COUNTIFS('MP H'!$D$5:$D$72,CLUBS!$B9,'MP H'!$U$5:$U$72,"&gt;0")+COUNTIFS('PO F'!$D$5:$D$72,CLUBS!$B9,'PO F'!$U$5:$U$72,"&gt;0")+COUNTIFS('PO H'!$D$5:$D$72,CLUBS!$B9,'PO H'!$U$5:$U$72,"&gt;0")+COUNTIFS('PU F'!$D$5:$D$72,CLUBS!$B9,'PU F'!$U$5:$U$72,"&gt;0")+COUNTIFS('PU H'!$D$5:$D$72,CLUBS!$B9,'PU H'!$U$5:$U$72,"&gt;0")+COUNTIFS('BE F'!$D$5:$D$72,CLUBS!$B9,'BE F'!$U$5:$U$72,"&gt;0")+COUNTIFS('BE H'!$D$5:$D$72,CLUBS!$B9,'BE H'!$U$5:$U$72,"&gt;0")+COUNTIFS('MI F'!$D$5:$D$72,CLUBS!$B9,'MI F'!$U$5:$U$72,"&gt;0")+COUNTIFS('MI H'!$D$5:$D$72,CLUBS!$B9,'MI H'!$U$5:$U$72,"&gt;0")+COUNTIFS('CA F'!$D$5:$D$72,CLUBS!$B9,'CA F'!$U$5:$U$72,"&gt;0")+COUNTIFS('CA H'!$D$5:$D$72,CLUBS!$B9,'CA H'!$U$5:$U$72,"&gt;0")+COUNTIFS('JU F'!$D$5:$D$72,CLUBS!$B9,'JU F'!$U$5:$U$72,"&gt;0")+COUNTIFS('JU H'!$D$5:$D$72,CLUBS!$B9,'JU H'!$U$5:$U$72,"&gt;0")</f>
        <v>0</v>
      </c>
      <c r="T17" s="26">
        <f>SUMIF('MP F'!$D$5:$D$72,CLUBS!$B9,'MP F'!$V$5:$V$72)+SUMIF('MP H'!$D$5:$D$72,CLUBS!$B9,'MP H'!$V$5:$V$72)+SUMIF('PO F'!$D$5:$D$72,CLUBS!$B9,'PO F'!$V$5:$V$72)+SUMIF('PO H'!$D$5:$D$72,CLUBS!$B9,'PO H'!$V$5:$V$72)+SUMIF('PU F'!$D$5:$D$72,CLUBS!$B9,'PU F'!$V$5:$V$72)+SUMIF('PU H'!$D$5:$D$72,CLUBS!$B9,'PU H'!$V$5:$V$72)+SUMIF('BE F'!$D$5:$D$72,CLUBS!$B9,'BE F'!$V$5:$V$72)+SUMIF('BE H'!$D$5:$D$72,CLUBS!$B9,'BE H'!$V$5:$V$72)+SUMIF('MI F'!$D$5:$D$72,CLUBS!$B9,'MI F'!$V$5:$V$72)+SUMIF('MI H'!$D$5:$D$72,CLUBS!$B9,'MI H'!$V$5:$V$72)+SUMIF('CA F'!$D$5:$D$72,CLUBS!$B9,'CA F'!$V$5:$V$72)+SUMIF('CA H'!$D$5:$D$72,CLUBS!$B9,'CA H'!$V$5:$V$72)+SUMIF('JU F'!$D$5:$D$72,CLUBS!$B9,'JU F'!$V$5:$V$72)+SUMIF('JU H'!$D$5:$D$72,CLUBS!$B9,'JU H'!$V$5:$V$72)</f>
        <v>0</v>
      </c>
      <c r="U17" s="26">
        <f>COUNTIFS('MP F'!$D$5:$D$72,CLUBS!$B9,'MP F'!$W$5:$W$72,"&gt;0")+COUNTIFS('MP H'!$D$5:$D$72,CLUBS!$B9,'MP H'!$W$5:$W$72,"&gt;0")+COUNTIFS('PO F'!$D$5:$D$72,CLUBS!$B9,'PO F'!$W$5:$W$72,"&gt;0")+COUNTIFS('PO H'!$D$5:$D$72,CLUBS!$B9,'PO H'!$W$5:$W$72,"&gt;0")+COUNTIFS('PU F'!$D$5:$D$72,CLUBS!$B9,'PU F'!$W$5:$W$72,"&gt;0")+COUNTIFS('PU H'!$D$5:$D$72,CLUBS!$B9,'PU H'!$W$5:$W$72,"&gt;0")+COUNTIFS('BE F'!$D$5:$D$72,CLUBS!$B9,'BE F'!$W$5:$W$72,"&gt;0")+COUNTIFS('BE H'!$D$5:$D$72,CLUBS!$B9,'BE H'!$W$5:$W$72,"&gt;0")+COUNTIFS('MI F'!$D$5:$D$72,CLUBS!$B9,'MI F'!$W$5:$W$72,"&gt;0")+COUNTIFS('MI H'!$D$5:$D$72,CLUBS!$B9,'MI H'!$W$5:$W$72,"&gt;0")+COUNTIFS('CA F'!$D$5:$D$72,CLUBS!$B9,'CA F'!$W$5:$W$72,"&gt;0")+COUNTIFS('CA H'!$D$5:$D$72,CLUBS!$B9,'CA H'!$W$5:$W$72,"&gt;0")+COUNTIFS('JU F'!$D$5:$D$72,CLUBS!$B9,'JU F'!$W$5:$W$72,"&gt;0")+COUNTIFS('JU H'!$D$5:$D$72,CLUBS!$B9,'JU H'!$W$5:$W$72,"&gt;0")</f>
        <v>0</v>
      </c>
      <c r="V17" s="26">
        <f>SUMIF('MP F'!$D$5:$D$72,CLUBS!$B9,'MP F'!$X$5:$X$72)+SUMIF('MP H'!$D$5:$D$72,CLUBS!$B9,'MP H'!$X$5:$X$72)+SUMIF('PO F'!$D$5:$D$72,CLUBS!$B9,'PO F'!$X$5:$X$72)+SUMIF('PO H'!$D$5:$D$72,CLUBS!$B9,'PO H'!$X$5:$X$72)+SUMIF('PU F'!$D$5:$D$72,CLUBS!$B9,'PU F'!$X$5:$X$72)+SUMIF('PU H'!$D$5:$D$72,CLUBS!$B9,'PU H'!$X$5:$X$72)+SUMIF('BE F'!$D$5:$D$72,CLUBS!$B9,'BE F'!$X$5:$X$72)+SUMIF('BE H'!$D$5:$D$72,CLUBS!$B9,'BE H'!$X$5:$X$72)+SUMIF('MI F'!$D$5:$D$72,CLUBS!$B9,'MI F'!$X$5:$X$72)+SUMIF('MI H'!$D$5:$D$72,CLUBS!$B9,'MI H'!$X$5:$X$72)+SUMIF('CA F'!$D$5:$D$72,CLUBS!$B9,'CA F'!$X$5:$X$72)+SUMIF('CA H'!$D$5:$D$72,CLUBS!$B9,'CA H'!$X$5:$X$72)+SUMIF('JU F'!$D$5:$D$72,CLUBS!$B9,'JU F'!$X$5:$X$72)+SUMIF('JU H'!$D$5:$D$72,CLUBS!$B9,'JU H'!$X$5:$X$72)</f>
        <v>0</v>
      </c>
      <c r="W17" s="26">
        <f>COUNTIFS('MP F'!$D$5:$D$72,CLUBS!$B9,'MP F'!$Y$5:$Y$72,"&gt;0")+COUNTIFS('MP H'!$D$5:$D$72,CLUBS!$B9,'MP H'!$Y$5:$Y$72,"&gt;0")+COUNTIFS('PO F'!$D$5:$D$72,CLUBS!$B9,'PO F'!$Y$5:$Y$72,"&gt;0")+COUNTIFS('PO H'!$D$5:$D$72,CLUBS!$B9,'PO H'!$Y$5:$Y$72,"&gt;0")+COUNTIFS('PU F'!$D$5:$D$72,CLUBS!$B9,'PU F'!$Y$5:$Y$72,"&gt;0")+COUNTIFS('PU H'!$D$5:$D$72,CLUBS!$B9,'PU H'!$Y$5:$Y$72,"&gt;0")+COUNTIFS('BE F'!$D$5:$D$72,CLUBS!$B9,'BE F'!$Y$5:$Y$72,"&gt;0")+COUNTIFS('BE H'!$D$5:$D$72,CLUBS!$B9,'BE H'!$Y$5:$Y$72,"&gt;0")+COUNTIFS('MI F'!$D$5:$D$72,CLUBS!$B9,'MI F'!$Y$5:$Y$72,"&gt;0")+COUNTIFS('MI H'!$D$5:$D$72,CLUBS!$B9,'MI H'!$Y$5:$Y$72,"&gt;0")+COUNTIFS('CA F'!$D$5:$D$72,CLUBS!$B9,'CA F'!$Y$5:$Y$72,"&gt;0")+COUNTIFS('CA H'!$D$5:$D$72,CLUBS!$B9,'CA H'!$Y$5:$Y$72,"&gt;0")+COUNTIFS('JU F'!$D$5:$D$72,CLUBS!$B9,'JU F'!$Y$5:$Y$72,"&gt;0")+COUNTIFS('JU H'!$D$5:$D$72,CLUBS!$B9,'JU H'!$Y$5:$Y$72,"&gt;0")</f>
        <v>0</v>
      </c>
      <c r="X17" s="26">
        <f>SUMIF('MP F'!$D$5:$D$72,CLUBS!$B9,'MP F'!$Z$5:$Z$72)+SUMIF('MP H'!$D$5:$D$72,CLUBS!$B9,'MP H'!$Z$5:$Z$72)+SUMIF('PO F'!$D$5:$D$72,CLUBS!$B9,'PO F'!$Z$5:$Z$72)+SUMIF('PO H'!$D$5:$D$72,CLUBS!$B9,'PO H'!$Z$5:$Z$72)+SUMIF('PU F'!$D$5:$D$72,CLUBS!$B9,'PU F'!$Z$5:$Z$72)+SUMIF('PU H'!$D$5:$D$72,CLUBS!$B9,'PU H'!$Z$5:$Z$72)+SUMIF('BE F'!$D$5:$D$72,CLUBS!$B9,'BE F'!$Z$5:$Z$72)+SUMIF('BE H'!$D$5:$D$72,CLUBS!$B9,'BE H'!$Z$5:$Z$72)+SUMIF('MI F'!$D$5:$D$72,CLUBS!$B9,'MI F'!$Z$5:$Z$72)+SUMIF('MI H'!$D$5:$D$72,CLUBS!$B9,'MI H'!$Z$5:$Z$72)+SUMIF('CA F'!$D$5:$D$72,CLUBS!$B9,'CA F'!$Z$5:$Z$72)+SUMIF('CA H'!$D$5:$D$72,CLUBS!$B9,'CA H'!$Z$5:$Z$72)+SUMIF('JU F'!$D$5:$D$72,CLUBS!$B9,'JU F'!$Z$5:$Z$72)+SUMIF('JU H'!$D$5:$D$72,CLUBS!$B9,'JU H'!$Z$5:$Z$72)</f>
        <v>0</v>
      </c>
      <c r="Y17" s="26">
        <f>COUNTIFS('MP F'!$D$5:$D$72,CLUBS!$B9,'MP F'!$AA$5:$AA$72,"&gt;0")+COUNTIFS('MP H'!$D$5:$D$72,CLUBS!$B9,'MP H'!$AA$5:$AA$72,"&gt;0")+COUNTIFS('PO F'!$D$5:$D$72,CLUBS!$B9,'PO F'!$AA$5:$AA$72,"&gt;0")+COUNTIFS('PO H'!$D$5:$D$72,CLUBS!$B9,'PO H'!$AA$5:$AA$72,"&gt;0")+COUNTIFS('PU F'!$D$5:$D$72,CLUBS!$B9,'PU F'!$AA$5:$AA$72,"&gt;0")+COUNTIFS('PU H'!$D$5:$D$72,CLUBS!$B9,'PU H'!$AA$5:$AA$72,"&gt;0")+COUNTIFS('BE F'!$D$5:$D$72,CLUBS!$B9,'BE F'!$AA$5:$AA$72,"&gt;0")+COUNTIFS('BE H'!$D$5:$D$72,CLUBS!$B9,'BE H'!$AA$5:$AA$72,"&gt;0")+COUNTIFS('MI F'!$D$5:$D$72,CLUBS!$B9,'MI F'!$AA$5:$AA$72,"&gt;0")+COUNTIFS('MI H'!$D$5:$D$72,CLUBS!$B9,'MI H'!$AA$5:$AA$72,"&gt;0")+COUNTIFS('CA F'!$D$5:$D$72,CLUBS!$B9,'CA F'!$AA$5:$AA$72,"&gt;0")+COUNTIFS('CA H'!$D$5:$D$72,CLUBS!$B9,'CA H'!$AA$5:$AA$72,"&gt;0")+COUNTIFS('JU F'!$D$5:$D$72,CLUBS!$B9,'JU F'!$AA$5:$AA$72,"&gt;0")+COUNTIFS('JU H'!$D$5:$D$72,CLUBS!$B9,'JU H'!$AA$5:$AA$72,"&gt;0")</f>
        <v>0</v>
      </c>
      <c r="Z17" s="26">
        <f>SUMIF('MP F'!$D$5:$D$72,CLUBS!$B9,'MP F'!$AB$5:$AB$72)+SUMIF('MP H'!$D$5:$D$72,CLUBS!$B9,'MP H'!$AB$5:$AB$72)+SUMIF('PO F'!$D$5:$D$72,CLUBS!$B9,'PO F'!$AB$5:$AB$72)+SUMIF('PO H'!$D$5:$D$72,CLUBS!$B9,'PO H'!$AB$5:$AB$72)+SUMIF('PU F'!$D$5:$D$72,CLUBS!$B9,'PU F'!$AB$5:$AB$72)+SUMIF('PU H'!$D$5:$D$72,CLUBS!$B9,'PU H'!$AB$5:$AB$72)+SUMIF('BE F'!$D$5:$D$72,CLUBS!$B9,'BE F'!$AB$5:$AB$72)+SUMIF('BE H'!$D$5:$D$72,CLUBS!$B9,'BE H'!$AB$5:$AB$72)+SUMIF('MI F'!$D$5:$D$72,CLUBS!$B9,'MI F'!$AB$5:$AB$72)+SUMIF('MI H'!$D$5:$D$72,CLUBS!$B9,'MI H'!$AB$5:$AB$72)+SUMIF('CA F'!$D$5:$D$72,CLUBS!$B9,'CA F'!$AB$5:$AB$72)+SUMIF('CA H'!$D$5:$D$72,CLUBS!$B9,'CA H'!$AB$5:$AB$72)+SUMIF('JU F'!$D$5:$D$72,CLUBS!$B9,'JU F'!$AB$5:$AB$72)+SUMIF('JU H'!$D$5:$D$72,CLUBS!$B9,'JU H'!$AB$5:$AB$72)</f>
        <v>0</v>
      </c>
      <c r="AA17" s="26">
        <f>COUNTIFS('MP F'!$D$5:$D$72,CLUBS!$B9,'MP F'!$AC$5:$AC$72,"&gt;0")+COUNTIFS('MP H'!$D$5:$D$72,CLUBS!$B9,'MP H'!$AC$5:$AC$72,"&gt;0")+COUNTIFS('PO F'!$D$5:$D$72,CLUBS!$B9,'PO F'!$AC$5:$AC$72,"&gt;0")+COUNTIFS('PO H'!$D$5:$D$72,CLUBS!$B9,'PO H'!$AC$5:$AC$72,"&gt;0")+COUNTIFS('PU F'!$D$5:$D$72,CLUBS!$B9,'PU F'!$AC$5:$AC$72,"&gt;0")+COUNTIFS('PU H'!$D$5:$D$72,CLUBS!$B9,'PU H'!$AC$5:$AC$72,"&gt;0")+COUNTIFS('BE F'!$D$5:$D$72,CLUBS!$B9,'BE F'!$AC$5:$AC$72,"&gt;0")+COUNTIFS('BE H'!$D$5:$D$72,CLUBS!$B9,'BE H'!$AC$5:$AC$72,"&gt;0")+COUNTIFS('MI F'!$D$5:$D$72,CLUBS!$B9,'MI F'!$AC$5:$AC$72,"&gt;0")+COUNTIFS('MI H'!$D$5:$D$72,CLUBS!$B9,'MI H'!$AC$5:$AC$72,"&gt;0")+COUNTIFS('CA F'!$D$5:$D$72,CLUBS!$B9,'CA F'!$AC$5:$AC$72,"&gt;0")+COUNTIFS('CA H'!$D$5:$D$72,CLUBS!$B9,'CA H'!$AC$5:$AC$72,"&gt;0")+COUNTIFS('JU F'!$D$5:$D$72,CLUBS!$B9,'JU F'!$AC$5:$AC$72,"&gt;0")+COUNTIFS('JU H'!$D$5:$D$72,CLUBS!$B9,'JU H'!$AC$5:$AC$72,"&gt;0")</f>
        <v>0</v>
      </c>
      <c r="AB17" s="26">
        <f>SUMIF('MP F'!$D$5:$D$72,CLUBS!$B9,'MP F'!$AD$5:$AD$72)+SUMIF('MP H'!$D$5:$D$72,CLUBS!$B9,'MP H'!$AD$5:$AD$72)+SUMIF('PO F'!$D$5:$D$72,CLUBS!$B9,'PO F'!$AD$5:$AD$72)+SUMIF('PO H'!$D$5:$D$72,CLUBS!$B9,'PO H'!$AD$5:$AD$72)+SUMIF('PU F'!$D$5:$D$72,CLUBS!$B9,'PU F'!$AD$5:$AD$72)+SUMIF('PU H'!$D$5:$D$72,CLUBS!$B9,'PU H'!$AD$5:$AD$72)+SUMIF('BE F'!$D$5:$D$72,CLUBS!$B9,'BE F'!$AD$5:$AD$72)+SUMIF('BE H'!$D$5:$D$72,CLUBS!$B9,'BE H'!$AD$5:$AD$72)+SUMIF('MI F'!$D$5:$D$72,CLUBS!$B9,'MI F'!$AD$5:$AD$72)+SUMIF('MI H'!$D$5:$D$72,CLUBS!$B9,'MI H'!$AD$5:$AD$72)+SUMIF('CA F'!$D$5:$D$72,CLUBS!$B9,'CA F'!$AD$5:$AD$72)+SUMIF('CA H'!$D$5:$D$72,CLUBS!$B9,'CA H'!$AD$5:$AD$72)+SUMIF('JU F'!$D$5:$D$72,CLUBS!$B9,'JU F'!$AD$5:$AD$72)+SUMIF('JU H'!$D$5:$D$72,CLUBS!$B9,'JU H'!$AD$5:$AD$72)</f>
        <v>0</v>
      </c>
      <c r="AC17" s="26">
        <f>COUNTIFS('MP F'!$D$5:$D$72,CLUBS!$B9,'MP F'!$AE$5:$AE$72,"&gt;0")+COUNTIFS('MP H'!$D$5:$D$72,CLUBS!$B9,'MP H'!$AE$5:$AE$72,"&gt;0")+COUNTIFS('PO F'!$D$5:$D$72,CLUBS!$B9,'PO F'!$AE$5:$AE$72,"&gt;0")+COUNTIFS('PO H'!$D$5:$D$72,CLUBS!$B9,'PO H'!$AE$5:$AE$72,"&gt;0")+COUNTIFS('PU F'!$D$5:$D$72,CLUBS!$B9,'PU F'!$AE$5:$AE$72,"&gt;0")+COUNTIFS('PU H'!$D$5:$D$72,CLUBS!$B9,'PU H'!$AE$5:$AE$72,"&gt;0")+COUNTIFS('BE F'!$D$5:$D$72,CLUBS!$B9,'BE F'!$AE$5:$AE$72,"&gt;0")+COUNTIFS('BE H'!$D$5:$D$72,CLUBS!$B9,'BE H'!$AE$5:$AE$72,"&gt;0")+COUNTIFS('MI F'!$D$5:$D$72,CLUBS!$B9,'MI F'!$AE$5:$AE$72,"&gt;0")+COUNTIFS('MI H'!$D$5:$D$72,CLUBS!$B9,'MI H'!$AE$5:$AE$72,"&gt;0")+COUNTIFS('CA F'!$D$5:$D$72,CLUBS!$B9,'CA F'!$AE$5:$AE$72,"&gt;0")+COUNTIFS('CA H'!$D$5:$D$72,CLUBS!$B9,'CA H'!$AE$5:$AE$72,"&gt;0")+COUNTIFS('JU F'!$D$5:$D$72,CLUBS!$B9,'JU F'!$AE$5:$AE$72,"&gt;0")+COUNTIFS('JU H'!$D$5:$D$72,CLUBS!$B9,'JU H'!$AE$5:$AE$72,"&gt;0")</f>
        <v>0</v>
      </c>
      <c r="AD17" s="26">
        <f>SUMIF('MP F'!$D$5:$D$72,CLUBS!$B9,'MP F'!$AF$5:$AF$72)+SUMIF('MP H'!$D$5:$D$72,CLUBS!$B9,'MP H'!$AF$5:$AF$72)+SUMIF('PO F'!$D$5:$D$72,CLUBS!$B9,'PO F'!$AF$5:$AF$72)+SUMIF('PO H'!$D$5:$D$72,CLUBS!$B9,'PO H'!$AF$5:$AF$72)+SUMIF('PU F'!$D$5:$D$72,CLUBS!$B9,'PU F'!$AF$5:$AF$72)+SUMIF('PU H'!$D$5:$D$72,CLUBS!$B9,'PU H'!$AF$5:$AF$72)+SUMIF('BE F'!$D$5:$D$72,CLUBS!$B9,'BE F'!$AF$5:$AF$72)+SUMIF('BE H'!$D$5:$D$72,CLUBS!$B9,'BE H'!$AF$5:$AF$72)+SUMIF('MI F'!$D$5:$D$72,CLUBS!$B9,'MI F'!$AF$5:$AF$72)+SUMIF('MI H'!$D$5:$D$72,CLUBS!$B9,'MI H'!$AF$5:$AF$72)+SUMIF('CA F'!$D$5:$D$72,CLUBS!$B9,'CA F'!$AF$5:$AF$72)+SUMIF('CA H'!$D$5:$D$72,CLUBS!$B9,'CA H'!$AF$5:$AF$72)+SUMIF('JU F'!$D$5:$D$72,CLUBS!$B9,'JU F'!$AF$5:$AF$72)+SUMIF('JU H'!$D$5:$D$72,CLUBS!$B9,'JU H'!$AF$5:$AF$72)</f>
        <v>0</v>
      </c>
      <c r="AE17" s="26">
        <f>COUNTIFS('MP F'!$D$5:$D$72,CLUBS!$B9,'MP F'!$AG$5:$AG$72,"&gt;0")+COUNTIFS('MP H'!$D$5:$D$72,CLUBS!$B9,'MP H'!$AG$5:$AG$72,"&gt;0")+COUNTIFS('PO F'!$D$5:$D$72,CLUBS!$B9,'PO F'!$AG$5:$AG$72,"&gt;0")+COUNTIFS('PO H'!$D$5:$D$72,CLUBS!$B9,'PO H'!$AG$5:$AG$72,"&gt;0")+COUNTIFS('PU F'!$D$5:$D$72,CLUBS!$B9,'PU F'!$AG$5:$AG$72,"&gt;0")+COUNTIFS('PU H'!$D$5:$D$72,CLUBS!$B9,'PU H'!$AG$5:$AG$72,"&gt;0")+COUNTIFS('BE F'!$D$5:$D$72,CLUBS!$B9,'BE F'!$AG$5:$AG$72,"&gt;0")+COUNTIFS('BE H'!$D$5:$D$72,CLUBS!$B9,'BE H'!$AG$5:$AG$72,"&gt;0")+COUNTIFS('MI F'!$D$5:$D$72,CLUBS!$B9,'MI F'!$AG$5:$AG$72,"&gt;0")+COUNTIFS('MI H'!$D$5:$D$72,CLUBS!$B9,'MI H'!$AG$5:$AG$72,"&gt;0")+COUNTIFS('CA F'!$D$5:$D$72,CLUBS!$B9,'CA F'!$AG$5:$AG$72,"&gt;0")+COUNTIFS('CA H'!$D$5:$D$72,CLUBS!$B9,'CA H'!$AG$5:$AG$72,"&gt;0")+COUNTIFS('JU F'!$D$5:$D$72,CLUBS!$B9,'JU F'!$AG$5:$AG$72,"&gt;0")+COUNTIFS('JU H'!$D$5:$D$72,CLUBS!$B9,'JU H'!$AG$5:$AG$72,"&gt;0")</f>
        <v>0</v>
      </c>
      <c r="AF17" s="26">
        <f>SUMIF('MP F'!$D$5:$D$72,CLUBS!$B9,'MP F'!$AH$5:$AH$72)+SUMIF('MP H'!$D$5:$D$72,CLUBS!$B9,'MP H'!$AH$5:$AH$72)+SUMIF('PO F'!$D$5:$D$72,CLUBS!$B9,'PO F'!$AH$5:$AH$72)+SUMIF('PO H'!$D$5:$D$72,CLUBS!$B9,'PO H'!$AH$5:$AH$72)+SUMIF('PU F'!$D$5:$D$72,CLUBS!$B9,'PU F'!$AH$5:$AH$72)+SUMIF('PU H'!$D$5:$D$72,CLUBS!$B9,'PU H'!$AH$5:$AH$72)+SUMIF('BE F'!$D$5:$D$72,CLUBS!$B9,'BE F'!$AH$5:$AH$72)+SUMIF('BE H'!$D$5:$D$72,CLUBS!$B9,'BE H'!$AH$5:$AH$72)+SUMIF('MI F'!$D$5:$D$72,CLUBS!$B9,'MI F'!$AH$5:$AH$72)+SUMIF('MI H'!$D$5:$D$72,CLUBS!$B9,'MI H'!$AH$5:$AH$72)+SUMIF('CA F'!$D$5:$D$72,CLUBS!$B9,'CA F'!$AH$5:$AH$72)+SUMIF('CA H'!$D$5:$D$72,CLUBS!$B9,'CA H'!$AH$5:$AH$72)+SUMIF('JU F'!$D$5:$D$72,CLUBS!$B9,'JU F'!$AH$5:$AH$72)+SUMIF('JU H'!$D$5:$D$72,CLUBS!$B9,'JU H'!$AH$5:$AH$72)</f>
        <v>0</v>
      </c>
      <c r="AG17" s="16">
        <f t="shared" si="1"/>
        <v>7</v>
      </c>
      <c r="AH17" s="28">
        <f t="shared" si="2"/>
        <v>94</v>
      </c>
      <c r="AI17" s="29">
        <f t="shared" si="3"/>
        <v>13.428571428571427</v>
      </c>
      <c r="AJ17" s="14">
        <f>COUNTIF('Licenciés Jeunes 2023'!F:F,CLUBS!B9)</f>
        <v>0</v>
      </c>
      <c r="AK17" s="27">
        <f t="shared" si="4"/>
        <v>0</v>
      </c>
    </row>
    <row r="18" spans="1:37" ht="13.5">
      <c r="A18" s="34">
        <f t="shared" si="0"/>
        <v>10</v>
      </c>
      <c r="B18" s="64" t="s">
        <v>36</v>
      </c>
      <c r="C18" s="14">
        <f>COUNTIFS('MP F'!$D$5:$D$72,CLUBS!$B10,'MP F'!$E$5:$E$72,"&gt;0")+COUNTIFS('MP H'!$D$5:$D$72,CLUBS!$B10,'MP H'!$E$5:$E$72,"&gt;0")+COUNTIFS('PO F'!$D$5:$D$72,CLUBS!$B10,'PO F'!$E$5:$E$72,"&gt;0")+COUNTIFS('PO H'!$D$5:$D$72,CLUBS!$B10,'PO H'!$E$5:$E$72,"&gt;0")+COUNTIFS('PU F'!$D$5:$D$72,CLUBS!$B10,'PU F'!$E$5:$E$72,"&gt;0")+COUNTIFS('PU H'!$D$5:$D$72,CLUBS!$B10,'PU H'!$E$5:$E$72,"&gt;0")+COUNTIFS('BE F'!$D$5:$D$72,CLUBS!$B10,'BE F'!$E$5:$E$72,"&gt;0")+COUNTIFS('BE H'!$D$5:$D$72,CLUBS!$B10,'BE H'!$E$5:$E$72,"&gt;0")+COUNTIFS('MI F'!$D$5:$D$72,CLUBS!$B10,'MI F'!$E$5:$E$72,"&gt;0")+COUNTIFS('MI H'!$D$5:$D$72,CLUBS!$B10,'MI H'!$E$5:$E$72,"&gt;0")+COUNTIFS('CA F'!$D$5:$D$72,CLUBS!$B10,'CA F'!$E$5:$E$72,"&gt;0")+COUNTIFS('CA H'!$D$5:$D$72,CLUBS!$B10,'CA H'!$E$5:$E$72,"&gt;0")+COUNTIFS('JU F'!$D$5:$D$72,CLUBS!$B10,'JU F'!$E$5:$E$72,"&gt;0")+COUNTIFS('JU H'!$D$5:$D$72,CLUBS!$B10,'JU H'!$E$5:$E$72,"&gt;0")</f>
        <v>5</v>
      </c>
      <c r="D18" s="27">
        <f>SUMIF('MP F'!$D$5:$D$72,CLUBS!$B10,'MP F'!$F$5:$F$72)+SUMIF('MP H'!$D$5:$D$72,CLUBS!$B10,'MP H'!$F$5:$F$72)+SUMIF('PO F'!$D$5:$D$72,CLUBS!$B10,'PO F'!$F$5:$F$72)+SUMIF('PO H'!$D$5:$D$72,CLUBS!$B10,'PO H'!$F$5:$F$72)+SUMIF('PU F'!$D$5:$D$72,CLUBS!$B10,'PU F'!$F$5:$F$72)+SUMIF('PU H'!$D$5:$D$72,CLUBS!$B10,'PU H'!$F$5:$F$72)+SUMIF('BE F'!$D$5:$D$72,CLUBS!$B10,'BE F'!$F$5:$F$72)+SUMIF('BE H'!$D$5:$D$72,CLUBS!$B10,'BE H'!$F$5:$F$72)+SUMIF('MI F'!$D$5:$D$72,CLUBS!$B10,'MI F'!$F$5:$F$72)+SUMIF('MI H'!$D$5:$D$72,CLUBS!$B10,'MI H'!$F$5:$F$72)+SUMIF('CA F'!$D$5:$D$72,CLUBS!$B10,'CA F'!$F$5:$F$72)+SUMIF('CA H'!$D$5:$D$72,CLUBS!$B10,'CA H'!$F$5:$F$72)+SUMIF('JU F'!$D$5:$D$72,CLUBS!$B10,'JU F'!$F$5:$F$72)+SUMIF('JU H'!$D$5:$D$72,CLUBS!$B10,'JU H'!$F$5:$F$72)</f>
        <v>140</v>
      </c>
      <c r="E18" s="38">
        <f>COUNTIFS('MP F'!$D$5:$D$72,CLUBS!$B10,'MP F'!$G$5:$G$72,"&gt;0")+COUNTIFS('MP H'!$D$5:$D$72,CLUBS!$B10,'MP H'!$G$5:$G$72,"&gt;0")+COUNTIFS('PO F'!$D$5:$D$72,CLUBS!$B10,'PO F'!$G$5:$G$72,"&gt;0")+COUNTIFS('PO H'!$D$5:$D$72,CLUBS!$B10,'PO H'!$G$5:$G$72,"&gt;0")+COUNTIFS('PU F'!$D$5:$D$72,CLUBS!$B10,'PU F'!$G$5:$G$72,"&gt;0")+COUNTIFS('PU H'!$D$5:$D$72,CLUBS!$B10,'PU H'!$G$5:$G$72,"&gt;0")+COUNTIFS('BE F'!$D$5:$D$72,CLUBS!$B10,'BE F'!$G$5:$G$72,"&gt;0")+COUNTIFS('BE H'!$D$5:$D$72,CLUBS!$B10,'BE H'!$G$5:$G$72,"&gt;0")+COUNTIFS('MI F'!$D$5:$D$72,CLUBS!$B10,'MI F'!$G$5:$G$72,"&gt;0")+COUNTIFS('MI H'!$D$5:$D$72,CLUBS!$B10,'MI H'!$G$5:$G$72,"&gt;0")+COUNTIFS('CA F'!$D$5:$D$72,CLUBS!$B10,'CA F'!$G$5:$G$72,"&gt;0")+COUNTIFS('CA H'!$D$5:$D$72,CLUBS!$B10,'CA H'!$G$5:$G$72,"&gt;0")+COUNTIFS('JU F'!$D$5:$D$72,CLUBS!$B10,'JU F'!$G$5:$G$72,"&gt;0")+COUNTIFS('JU H'!$D$5:$D$72,CLUBS!$B10,'JU H'!$G$5:$G$72,"&gt;0")</f>
        <v>0</v>
      </c>
      <c r="F18" s="57">
        <f>SUMIF('MP F'!$D$5:$D$72,CLUBS!$B10,'MP F'!$H$5:$H$72)+SUMIF('MP H'!$D$5:$D$72,CLUBS!$B10,'MP H'!$H$5:$H$72)+SUMIF('PO F'!$D$5:$D$72,CLUBS!$B10,'PO F'!$H$5:$H$72)+SUMIF('PO H'!$D$5:$D$72,CLUBS!$B10,'PO H'!$H$5:$H$72)+SUMIF('PU F'!$D$5:$D$72,CLUBS!$B10,'PU F'!$H$5:$H$72)+SUMIF('PU H'!$D$5:$D$72,CLUBS!$B10,'PU H'!$H$5:$H$72)+SUMIF('BE F'!$D$5:$D$72,CLUBS!$B10,'BE F'!$H$5:$H$72)+SUMIF('BE H'!$D$5:$D$72,CLUBS!$B10,'BE H'!$H$5:$H$72)+SUMIF('MI F'!$D$5:$D$72,CLUBS!$B10,'MI F'!$H$5:$H$72)+SUMIF('MI H'!$D$5:$D$72,CLUBS!$B10,'MI H'!$H$5:$H$72)+SUMIF('CA F'!$D$5:$D$72,CLUBS!$B10,'CA F'!$H$5:$H$72)+SUMIF('CA H'!$D$5:$D$72,CLUBS!$B10,'CA H'!$H$5:$H$72)+SUMIF('JU F'!$D$5:$D$72,CLUBS!$B10,'JU F'!$H$5:$H$72)+SUMIF('JU H'!$D$5:$D$72,CLUBS!$B10,'JU H'!$H$5:$H$72)</f>
        <v>0</v>
      </c>
      <c r="G18" s="14">
        <f>COUNTIFS('MP F'!$D$5:$D$72,CLUBS!$B10,'MP F'!$I$5:$I$72,"&gt;0")+COUNTIFS('MP H'!$D$5:$D$72,CLUBS!$B10,'MP H'!$I$5:$I$72,"&gt;0")+COUNTIFS('PO F'!$D$5:$D$72,CLUBS!$B10,'PO F'!$I$5:$I$72,"&gt;0")+COUNTIFS('PO H'!$D$5:$D$72,CLUBS!$B10,'PO H'!$I$5:$I$72,"&gt;0")+COUNTIFS('PU F'!$D$5:$D$72,CLUBS!$B10,'PU F'!$I$5:$I$72,"&gt;0")+COUNTIFS('PU H'!$D$5:$D$72,CLUBS!$B10,'PU H'!$I$5:$I$72,"&gt;0")+COUNTIFS('BE F'!$D$5:$D$72,CLUBS!$B10,'BE F'!$I$5:$I$72,"&gt;0")+COUNTIFS('BE H'!$D$5:$D$72,CLUBS!$B10,'BE H'!$I$5:$I$72,"&gt;0")+COUNTIFS('MI F'!$D$5:$D$72,CLUBS!$B10,'MI F'!$I$5:$I$72,"&gt;0")+COUNTIFS('MI H'!$D$5:$D$72,CLUBS!$B10,'MI H'!$I$5:$I$72,"&gt;0")+COUNTIFS('CA F'!$D$5:$D$72,CLUBS!$B10,'CA F'!$I$5:$I$72,"&gt;0")+COUNTIFS('CA H'!$D$5:$D$72,CLUBS!$B10,'CA H'!$I$5:$I$72,"&gt;0")+COUNTIFS('JU F'!$D$5:$D$72,CLUBS!$B10,'JU F'!$I$5:$I$72,"&gt;0")+COUNTIFS('JU H'!$D$5:$D$72,CLUBS!$B10,'JU H'!$I$5:$I$72,"&gt;0")</f>
        <v>0</v>
      </c>
      <c r="H18" s="26">
        <f>SUMIF('MP F'!$D$5:$D$72,CLUBS!$B10,'MP F'!$J$5:$J$72)+SUMIF('MP H'!$D$5:$D$72,CLUBS!$B10,'MP H'!$J$5:$J$72)+SUMIF('PO F'!$D$5:$D$72,CLUBS!$B10,'PO F'!$J$5:$J$72)+SUMIF('PO H'!$D$5:$D$72,CLUBS!$B10,'PO H'!$J$5:$J$72)+SUMIF('PU F'!$D$5:$D$72,CLUBS!$B10,'PU F'!$J$5:$J$72)+SUMIF('PU H'!$D$5:$D$72,CLUBS!$B10,'PU H'!$J$5:$J$72)+SUMIF('BE F'!$D$5:$D$72,CLUBS!$B10,'BE F'!$J$5:$J$72)+SUMIF('BE H'!$D$5:$D$72,CLUBS!$B10,'BE H'!$J$5:$J$72)+SUMIF('MI F'!$D$5:$D$72,CLUBS!$B10,'MI F'!$J$5:$J$72)+SUMIF('MI H'!$D$5:$D$72,CLUBS!$B10,'MI H'!$J$5:$J$72)+SUMIF('CA F'!$D$5:$D$72,CLUBS!$B10,'CA F'!$J$5:$J$72)+SUMIF('CA H'!$D$5:$D$72,CLUBS!$B10,'CA H'!$J$5:$J$72)+SUMIF('JU F'!$D$5:$D$72,CLUBS!$B10,'JU F'!$J$5:$J$72)+SUMIF('JU H'!$D$5:$D$72,CLUBS!$B10,'JU H'!$J$5:$J$72)</f>
        <v>0</v>
      </c>
      <c r="I18" s="38">
        <f>COUNTIFS('MP F'!$D$5:$D$72,CLUBS!$B10,'MP F'!$K$5:$K$72,"&gt;0")+COUNTIFS('MP H'!$D$5:$D$72,CLUBS!$B10,'MP H'!$K$5:$K$72,"&gt;0")+COUNTIFS('PO F'!$D$5:$D$72,CLUBS!$B10,'PO F'!$K$5:$K$72,"&gt;0")+COUNTIFS('PO H'!$D$5:$D$72,CLUBS!$B10,'PO H'!$K$5:$K$72,"&gt;0")+COUNTIFS('PU F'!$D$5:$D$72,CLUBS!$B10,'PU F'!$K$5:$K$72,"&gt;0")+COUNTIFS('PU H'!$D$5:$D$72,CLUBS!$B10,'PU H'!$K$5:$K$72,"&gt;0")+COUNTIFS('BE F'!$D$5:$D$72,CLUBS!$B10,'BE F'!$K$5:$K$72,"&gt;0")+COUNTIFS('BE H'!$D$5:$D$72,CLUBS!$B10,'BE H'!$K$5:$K$72,"&gt;0")+COUNTIFS('MI F'!$D$5:$D$72,CLUBS!$B10,'MI F'!$K$5:$K$72,"&gt;0")+COUNTIFS('MI H'!$D$5:$D$72,CLUBS!$B10,'MI H'!$K$5:$K$72,"&gt;0")+COUNTIFS('CA F'!$D$5:$D$72,CLUBS!$B10,'CA F'!$K$5:$K$72,"&gt;0")+COUNTIFS('CA H'!$D$5:$D$72,CLUBS!$B10,'CA H'!$K$5:$K$72,"&gt;0")+COUNTIFS('JU F'!$D$5:$D$72,CLUBS!$B10,'JU F'!$K$5:$K$72,"&gt;0")+COUNTIFS('JU H'!$D$5:$D$72,CLUBS!$B10,'JU H'!$K$5:$K$72,"&gt;0")</f>
        <v>0</v>
      </c>
      <c r="J18" s="38">
        <f>SUMIF('MP F'!$D$5:$D$72,CLUBS!$B10,'MP F'!$L$5:$L$72)+SUMIF('MP H'!$D$5:$D$72,CLUBS!$B10,'MP H'!$L$5:$L$72)+SUMIF('PO F'!$D$5:$D$72,CLUBS!$B10,'PO F'!$L$5:$L$72)+SUMIF('PO H'!$D$5:$D$72,CLUBS!$B10,'PO H'!$L$5:$L$72)+SUMIF('PU F'!$D$5:$D$72,CLUBS!$B10,'PU F'!$L$5:$L$72)+SUMIF('PU H'!$D$5:$D$72,CLUBS!$B10,'PU H'!$L$5:$L$72)+SUMIF('BE F'!$D$5:$D$72,CLUBS!$B10,'BE F'!$L$5:$L$72)+SUMIF('BE H'!$D$5:$D$72,CLUBS!$B10,'BE H'!$L$5:$L$72)+SUMIF('MI F'!$D$5:$D$72,CLUBS!$B10,'MI F'!$L$5:$L$72)+SUMIF('MI H'!$D$5:$D$72,CLUBS!$B10,'MI H'!$L$5:$L$72)+SUMIF('CA F'!$D$5:$D$72,CLUBS!$B10,'CA F'!$L$5:$L$72)+SUMIF('CA H'!$D$5:$D$72,CLUBS!$B10,'CA H'!$L$5:$L$72)+SUMIF('JU F'!$D$5:$D$72,CLUBS!$B10,'JU F'!$L$5:$L$72)+SUMIF('JU H'!$D$5:$D$72,CLUBS!$B10,'JU H'!$L$5:$L$72)</f>
        <v>0</v>
      </c>
      <c r="K18" s="26">
        <f>COUNTIFS('MP F'!$D$5:$D$72,CLUBS!$B10,'MP F'!$M$5:$M$72,"&gt;0")+COUNTIFS('MP H'!$D$5:$D$72,CLUBS!$B10,'MP H'!$M$5:$M$72,"&gt;0")+COUNTIFS('PO F'!$D$5:$D$72,CLUBS!$B10,'PO F'!$M$5:$M$72,"&gt;0")+COUNTIFS('PO H'!$D$5:$D$72,CLUBS!$B10,'PO H'!$M$5:$M$72,"&gt;0")+COUNTIFS('PU F'!$D$5:$D$72,CLUBS!$B10,'PU F'!$M$5:$M$72,"&gt;0")+COUNTIFS('PU H'!$D$5:$D$72,CLUBS!$B10,'PU H'!$M$5:$M$72,"&gt;0")+COUNTIFS('BE F'!$D$5:$D$72,CLUBS!$B10,'BE F'!$M$5:$M$72,"&gt;0")+COUNTIFS('BE H'!$D$5:$D$72,CLUBS!$B10,'BE H'!$M$5:$M$72,"&gt;0")+COUNTIFS('MI F'!$D$5:$D$72,CLUBS!$B10,'MI F'!$M$5:$M$72,"&gt;0")+COUNTIFS('MI H'!$D$5:$D$72,CLUBS!$B10,'MI H'!$M$5:$M$72,"&gt;0")+COUNTIFS('CA F'!$D$5:$D$72,CLUBS!$B10,'CA F'!$M$5:$M$72,"&gt;0")+COUNTIFS('CA H'!$D$5:$D$72,CLUBS!$B10,'CA H'!$M$5:$M$72,"&gt;0")+COUNTIFS('JU F'!$D$5:$D$72,CLUBS!$B10,'JU F'!$M$5:$M$72,"&gt;0")+COUNTIFS('JU H'!$D$5:$D$72,CLUBS!$B10,'JU H'!$M$5:$M$72,"&gt;0")</f>
        <v>0</v>
      </c>
      <c r="L18" s="26">
        <f>SUMIF('MP F'!$D$5:$D$72,CLUBS!$B10,'MP F'!$N$5:$N$72)+SUMIF('MP H'!$D$5:$D$72,CLUBS!$B10,'MP H'!$N$5:$N$72)+SUMIF('PO F'!$D$5:$D$72,CLUBS!$B10,'PO F'!$N$5:$N$72)+SUMIF('PO H'!$D$5:$D$72,CLUBS!$B10,'PO H'!$N$5:$N$72)+SUMIF('PU F'!$D$5:$D$72,CLUBS!$B10,'PU F'!$N$5:$N$72)+SUMIF('PU H'!$D$5:$D$72,CLUBS!$B10,'PU H'!$N$5:$N$72)+SUMIF('BE F'!$D$5:$D$72,CLUBS!$B10,'BE F'!$N$5:$N$72)+SUMIF('BE H'!$D$5:$D$72,CLUBS!$B10,'BE H'!$N$5:$N$72)+SUMIF('MI F'!$D$5:$D$72,CLUBS!$B10,'MI F'!$N$5:$N$72)+SUMIF('MI H'!$D$5:$D$72,CLUBS!$B10,'MI H'!$N$5:$N$72)+SUMIF('CA F'!$D$5:$D$72,CLUBS!$B10,'CA F'!$N$5:$N$72)+SUMIF('CA H'!$D$5:$D$72,CLUBS!$B10,'CA H'!$N$5:$N$72)+SUMIF('JU F'!$D$5:$D$72,CLUBS!$B10,'JU F'!$N$5:$N$72)+SUMIF('JU H'!$D$5:$D$72,CLUBS!$B10,'JU H'!$N$5:$N$72)</f>
        <v>0</v>
      </c>
      <c r="M18" s="26">
        <f>COUNTIFS('MP F'!$D$5:$D$72,CLUBS!$B10,'MP F'!$O$5:$O$72,"&gt;0")+COUNTIFS('MP H'!$D$5:$D$72,CLUBS!$B10,'MP H'!$O$5:$O$72,"&gt;0")+COUNTIFS('PO F'!$D$5:$D$72,CLUBS!$B10,'PO F'!$O$5:$O$72,"&gt;0")+COUNTIFS('PO H'!$D$5:$D$72,CLUBS!$B10,'PO H'!$O$5:$O$72,"&gt;0")+COUNTIFS('PU F'!$D$5:$D$72,CLUBS!$B10,'PU F'!$O$5:$O$72,"&gt;0")+COUNTIFS('PU H'!$D$5:$D$72,CLUBS!$B10,'PU H'!$O$5:$O$72,"&gt;0")+COUNTIFS('BE F'!$D$5:$D$72,CLUBS!$B10,'BE F'!$O$5:$O$72,"&gt;0")+COUNTIFS('BE H'!$D$5:$D$72,CLUBS!$B10,'BE H'!$O$5:$O$72,"&gt;0")+COUNTIFS('MI F'!$D$5:$D$72,CLUBS!$B10,'MI F'!$O$5:$O$72,"&gt;0")+COUNTIFS('MI H'!$D$5:$D$72,CLUBS!$B10,'MI H'!$O$5:$O$72,"&gt;0")+COUNTIFS('CA F'!$D$5:$D$72,CLUBS!$B10,'CA F'!$O$5:$O$72,"&gt;0")+COUNTIFS('CA H'!$D$5:$D$72,CLUBS!$B10,'CA H'!$O$5:$O$72,"&gt;0")+COUNTIFS('JU F'!$D$5:$D$72,CLUBS!$B10,'JU F'!$O$5:$O$72,"&gt;0")+COUNTIFS('JU H'!$D$5:$D$72,CLUBS!$B10,'JU H'!$O$5:$O$72,"&gt;0")</f>
        <v>0</v>
      </c>
      <c r="N18" s="26">
        <f>SUMIF('MP F'!$D$5:$D$72,CLUBS!$B10,'MP F'!$P$5:$P$72)+SUMIF('MP H'!$D$5:$D$72,CLUBS!$B10,'MP H'!$P$5:$P$72)+SUMIF('PO F'!$D$5:$D$72,CLUBS!$B10,'PO F'!$P$5:$P$72)+SUMIF('PO H'!$D$5:$D$72,CLUBS!$B10,'PO H'!$P$5:$P$72)+SUMIF('PU F'!$D$5:$D$72,CLUBS!$B10,'PU F'!$P$5:$P$72)+SUMIF('PU H'!$D$5:$D$72,CLUBS!$B10,'PU H'!$P$5:$P$72)+SUMIF('BE F'!$D$5:$D$72,CLUBS!$B10,'BE F'!$P$5:$P$72)+SUMIF('BE H'!$D$5:$D$72,CLUBS!$B10,'BE H'!$P$5:$P$72)+SUMIF('MI F'!$D$5:$D$72,CLUBS!$B10,'MI F'!$P$5:$P$72)+SUMIF('MI H'!$D$5:$D$72,CLUBS!$B10,'MI H'!$P$5:$P$72)+SUMIF('CA F'!$D$5:$D$72,CLUBS!$B10,'CA F'!$P$5:$P$72)+SUMIF('CA H'!$D$5:$D$72,CLUBS!$B10,'CA H'!$P$5:$P$72)+SUMIF('JU F'!$D$5:$D$72,CLUBS!$B10,'JU F'!$P$5:$P$72)+SUMIF('JU H'!$D$5:$D$72,CLUBS!$B10,'JU H'!$P$5:$P$72)</f>
        <v>0</v>
      </c>
      <c r="O18" s="26">
        <f>COUNTIFS('MP F'!$D$5:$D$72,CLUBS!$B10,'MP F'!$Q$5:$Q$72,"&gt;0")+COUNTIFS('MP H'!$D$5:$D$72,CLUBS!$B10,'MP H'!$Q$5:$Q$72,"&gt;0")+COUNTIFS('PO F'!$D$5:$D$72,CLUBS!$B10,'PO F'!$Q$5:$Q$72,"&gt;0")+COUNTIFS('PO H'!$D$5:$D$72,CLUBS!$B10,'PO H'!$Q$5:$Q$72,"&gt;0")+COUNTIFS('PU F'!$D$5:$D$72,CLUBS!$B10,'PU F'!$Q$5:$Q$72,"&gt;0")+COUNTIFS('PU H'!$D$5:$D$72,CLUBS!$B10,'PU H'!$Q$5:$Q$72,"&gt;0")+COUNTIFS('BE F'!$D$5:$D$72,CLUBS!$B10,'BE F'!$Q$5:$Q$72,"&gt;0")+COUNTIFS('BE H'!$D$5:$D$72,CLUBS!$B10,'BE H'!$Q$5:$Q$72,"&gt;0")+COUNTIFS('MI F'!$D$5:$D$72,CLUBS!$B10,'MI F'!$Q$5:$Q$72,"&gt;0")+COUNTIFS('MI H'!$D$5:$D$72,CLUBS!$B10,'MI H'!$Q$5:$Q$72,"&gt;0")+COUNTIFS('CA F'!$D$5:$D$72,CLUBS!$B10,'CA F'!$Q$5:$Q$72,"&gt;0")+COUNTIFS('CA H'!$D$5:$D$72,CLUBS!$B10,'CA H'!$Q$5:$Q$72,"&gt;0")+COUNTIFS('JU F'!$D$5:$D$72,CLUBS!$B10,'JU F'!$Q$5:$Q$72,"&gt;0")+COUNTIFS('JU H'!$D$5:$D$72,CLUBS!$B10,'JU H'!$Q$5:$Q$72,"&gt;0")</f>
        <v>0</v>
      </c>
      <c r="P18" s="26">
        <f>SUMIF('MP F'!$D$5:$D$72,CLUBS!$B10,'MP F'!$R$5:$R$72)+SUMIF('MP H'!$D$5:$D$72,CLUBS!$B10,'MP H'!$R$5:$R$72)+SUMIF('PO F'!$D$5:$D$72,CLUBS!$B10,'PO F'!$R$5:$R$72)+SUMIF('PO H'!$D$5:$D$72,CLUBS!$B10,'PO H'!$R$5:$R$72)+SUMIF('PU F'!$D$5:$D$72,CLUBS!$B10,'PU F'!$R$5:$R$72)+SUMIF('PU H'!$D$5:$D$72,CLUBS!$B10,'PU H'!$R$5:$R$72)+SUMIF('BE F'!$D$5:$D$72,CLUBS!$B10,'BE F'!$R$5:$R$72)+SUMIF('BE H'!$D$5:$D$72,CLUBS!$B10,'BE H'!$R$5:$R$72)+SUMIF('MI F'!$D$5:$D$72,CLUBS!$B10,'MI F'!$R$5:$R$72)+SUMIF('MI H'!$D$5:$D$72,CLUBS!$B10,'MI H'!$R$5:$R$72)+SUMIF('CA F'!$D$5:$D$72,CLUBS!$B10,'CA F'!$R$5:$R$72)+SUMIF('CA H'!$D$5:$D$72,CLUBS!$B10,'CA H'!$R$5:$R$72)+SUMIF('JU F'!$D$5:$D$72,CLUBS!$B10,'JU F'!$R$5:$R$72)+SUMIF('JU H'!$D$5:$D$72,CLUBS!$B10,'JU H'!$R$5:$R$72)</f>
        <v>0</v>
      </c>
      <c r="Q18" s="26">
        <f>COUNTIFS('MP F'!$D$5:$D$72,CLUBS!$B10,'MP F'!$S$5:$S$72,"&gt;0")+COUNTIFS('MP H'!$D$5:$D$72,CLUBS!$B10,'MP H'!$S$5:$S$72,"&gt;0")+COUNTIFS('PO F'!$D$5:$D$72,CLUBS!$B10,'PO F'!$S$5:$S$72,"&gt;0")+COUNTIFS('PO H'!$D$5:$D$72,CLUBS!$B10,'PO H'!$S$5:$S$72,"&gt;0")+COUNTIFS('PU F'!$D$5:$D$72,CLUBS!$B10,'PU F'!$S$5:$S$72,"&gt;0")+COUNTIFS('PU H'!$D$5:$D$72,CLUBS!$B10,'PU H'!$S$5:$S$72,"&gt;0")+COUNTIFS('BE F'!$D$5:$D$72,CLUBS!$B10,'BE F'!$S$5:$S$72,"&gt;0")+COUNTIFS('BE H'!$D$5:$D$72,CLUBS!$B10,'BE H'!$S$5:$S$72,"&gt;0")+COUNTIFS('MI F'!$D$5:$D$72,CLUBS!$B10,'MI F'!$S$5:$S$72,"&gt;0")+COUNTIFS('MI H'!$D$5:$D$72,CLUBS!$B10,'MI H'!$S$5:$S$72,"&gt;0")+COUNTIFS('CA F'!$D$5:$D$72,CLUBS!$B10,'CA F'!$S$5:$S$72,"&gt;0")+COUNTIFS('CA H'!$D$5:$D$72,CLUBS!$B10,'CA H'!$S$5:$S$72,"&gt;0")+COUNTIFS('JU F'!$D$5:$D$72,CLUBS!$B10,'JU F'!$S$5:$S$72,"&gt;0")+COUNTIFS('JU H'!$D$5:$D$72,CLUBS!$B10,'JU H'!$S$5:$S$72,"&gt;0")</f>
        <v>0</v>
      </c>
      <c r="R18" s="26">
        <f>SUMIF('MP F'!$D$5:$D$72,CLUBS!$B10,'MP F'!$T$5:$T$72)+SUMIF('MP H'!$D$5:$D$72,CLUBS!$B10,'MP H'!$T$5:$T$72)+SUMIF('PO F'!$D$5:$D$72,CLUBS!$B10,'PO F'!$T$5:$T$72)+SUMIF('PO H'!$D$5:$D$72,CLUBS!$B10,'PO H'!$T$5:$T$72)+SUMIF('PU F'!$D$5:$D$72,CLUBS!$B10,'PU F'!$T$5:$T$72)+SUMIF('PU H'!$D$5:$D$72,CLUBS!$B10,'PU H'!$T$5:$T$72)+SUMIF('BE F'!$D$5:$D$72,CLUBS!$B10,'BE F'!$T$5:$T$72)+SUMIF('BE H'!$D$5:$D$72,CLUBS!$B10,'BE H'!$T$5:$T$72)+SUMIF('MI F'!$D$5:$D$72,CLUBS!$B10,'MI F'!$T$5:$T$72)+SUMIF('MI H'!$D$5:$D$72,CLUBS!$B10,'MI H'!$T$5:$T$72)+SUMIF('CA F'!$D$5:$D$72,CLUBS!$B10,'CA F'!$T$5:$T$72)+SUMIF('CA H'!$D$5:$D$72,CLUBS!$B10,'CA H'!$T$5:$T$72)+SUMIF('JU F'!$D$5:$D$72,CLUBS!$B10,'JU F'!$T$5:$T$72)+SUMIF('JU H'!$D$5:$D$72,CLUBS!$B10,'JU H'!$T$5:$T$72)</f>
        <v>0</v>
      </c>
      <c r="S18" s="26">
        <f>COUNTIFS('MP F'!$D$5:$D$72,CLUBS!$B10,'MP F'!$U$5:$U$72,"&gt;0")+COUNTIFS('MP H'!$D$5:$D$72,CLUBS!$B10,'MP H'!$U$5:$U$72,"&gt;0")+COUNTIFS('PO F'!$D$5:$D$72,CLUBS!$B10,'PO F'!$U$5:$U$72,"&gt;0")+COUNTIFS('PO H'!$D$5:$D$72,CLUBS!$B10,'PO H'!$U$5:$U$72,"&gt;0")+COUNTIFS('PU F'!$D$5:$D$72,CLUBS!$B10,'PU F'!$U$5:$U$72,"&gt;0")+COUNTIFS('PU H'!$D$5:$D$72,CLUBS!$B10,'PU H'!$U$5:$U$72,"&gt;0")+COUNTIFS('BE F'!$D$5:$D$72,CLUBS!$B10,'BE F'!$U$5:$U$72,"&gt;0")+COUNTIFS('BE H'!$D$5:$D$72,CLUBS!$B10,'BE H'!$U$5:$U$72,"&gt;0")+COUNTIFS('MI F'!$D$5:$D$72,CLUBS!$B10,'MI F'!$U$5:$U$72,"&gt;0")+COUNTIFS('MI H'!$D$5:$D$72,CLUBS!$B10,'MI H'!$U$5:$U$72,"&gt;0")+COUNTIFS('CA F'!$D$5:$D$72,CLUBS!$B10,'CA F'!$U$5:$U$72,"&gt;0")+COUNTIFS('CA H'!$D$5:$D$72,CLUBS!$B10,'CA H'!$U$5:$U$72,"&gt;0")+COUNTIFS('JU F'!$D$5:$D$72,CLUBS!$B10,'JU F'!$U$5:$U$72,"&gt;0")+COUNTIFS('JU H'!$D$5:$D$72,CLUBS!$B10,'JU H'!$U$5:$U$72,"&gt;0")</f>
        <v>0</v>
      </c>
      <c r="T18" s="26">
        <f>SUMIF('MP F'!$D$5:$D$72,CLUBS!$B10,'MP F'!$V$5:$V$72)+SUMIF('MP H'!$D$5:$D$72,CLUBS!$B10,'MP H'!$V$5:$V$72)+SUMIF('PO F'!$D$5:$D$72,CLUBS!$B10,'PO F'!$V$5:$V$72)+SUMIF('PO H'!$D$5:$D$72,CLUBS!$B10,'PO H'!$V$5:$V$72)+SUMIF('PU F'!$D$5:$D$72,CLUBS!$B10,'PU F'!$V$5:$V$72)+SUMIF('PU H'!$D$5:$D$72,CLUBS!$B10,'PU H'!$V$5:$V$72)+SUMIF('BE F'!$D$5:$D$72,CLUBS!$B10,'BE F'!$V$5:$V$72)+SUMIF('BE H'!$D$5:$D$72,CLUBS!$B10,'BE H'!$V$5:$V$72)+SUMIF('MI F'!$D$5:$D$72,CLUBS!$B10,'MI F'!$V$5:$V$72)+SUMIF('MI H'!$D$5:$D$72,CLUBS!$B10,'MI H'!$V$5:$V$72)+SUMIF('CA F'!$D$5:$D$72,CLUBS!$B10,'CA F'!$V$5:$V$72)+SUMIF('CA H'!$D$5:$D$72,CLUBS!$B10,'CA H'!$V$5:$V$72)+SUMIF('JU F'!$D$5:$D$72,CLUBS!$B10,'JU F'!$V$5:$V$72)+SUMIF('JU H'!$D$5:$D$72,CLUBS!$B10,'JU H'!$V$5:$V$72)</f>
        <v>0</v>
      </c>
      <c r="U18" s="26">
        <f>COUNTIFS('MP F'!$D$5:$D$72,CLUBS!$B10,'MP F'!$W$5:$W$72,"&gt;0")+COUNTIFS('MP H'!$D$5:$D$72,CLUBS!$B10,'MP H'!$W$5:$W$72,"&gt;0")+COUNTIFS('PO F'!$D$5:$D$72,CLUBS!$B10,'PO F'!$W$5:$W$72,"&gt;0")+COUNTIFS('PO H'!$D$5:$D$72,CLUBS!$B10,'PO H'!$W$5:$W$72,"&gt;0")+COUNTIFS('PU F'!$D$5:$D$72,CLUBS!$B10,'PU F'!$W$5:$W$72,"&gt;0")+COUNTIFS('PU H'!$D$5:$D$72,CLUBS!$B10,'PU H'!$W$5:$W$72,"&gt;0")+COUNTIFS('BE F'!$D$5:$D$72,CLUBS!$B10,'BE F'!$W$5:$W$72,"&gt;0")+COUNTIFS('BE H'!$D$5:$D$72,CLUBS!$B10,'BE H'!$W$5:$W$72,"&gt;0")+COUNTIFS('MI F'!$D$5:$D$72,CLUBS!$B10,'MI F'!$W$5:$W$72,"&gt;0")+COUNTIFS('MI H'!$D$5:$D$72,CLUBS!$B10,'MI H'!$W$5:$W$72,"&gt;0")+COUNTIFS('CA F'!$D$5:$D$72,CLUBS!$B10,'CA F'!$W$5:$W$72,"&gt;0")+COUNTIFS('CA H'!$D$5:$D$72,CLUBS!$B10,'CA H'!$W$5:$W$72,"&gt;0")+COUNTIFS('JU F'!$D$5:$D$72,CLUBS!$B10,'JU F'!$W$5:$W$72,"&gt;0")+COUNTIFS('JU H'!$D$5:$D$72,CLUBS!$B10,'JU H'!$W$5:$W$72,"&gt;0")</f>
        <v>0</v>
      </c>
      <c r="V18" s="26">
        <f>SUMIF('MP F'!$D$5:$D$72,CLUBS!$B10,'MP F'!$X$5:$X$72)+SUMIF('MP H'!$D$5:$D$72,CLUBS!$B10,'MP H'!$X$5:$X$72)+SUMIF('PO F'!$D$5:$D$72,CLUBS!$B10,'PO F'!$X$5:$X$72)+SUMIF('PO H'!$D$5:$D$72,CLUBS!$B10,'PO H'!$X$5:$X$72)+SUMIF('PU F'!$D$5:$D$72,CLUBS!$B10,'PU F'!$X$5:$X$72)+SUMIF('PU H'!$D$5:$D$72,CLUBS!$B10,'PU H'!$X$5:$X$72)+SUMIF('BE F'!$D$5:$D$72,CLUBS!$B10,'BE F'!$X$5:$X$72)+SUMIF('BE H'!$D$5:$D$72,CLUBS!$B10,'BE H'!$X$5:$X$72)+SUMIF('MI F'!$D$5:$D$72,CLUBS!$B10,'MI F'!$X$5:$X$72)+SUMIF('MI H'!$D$5:$D$72,CLUBS!$B10,'MI H'!$X$5:$X$72)+SUMIF('CA F'!$D$5:$D$72,CLUBS!$B10,'CA F'!$X$5:$X$72)+SUMIF('CA H'!$D$5:$D$72,CLUBS!$B10,'CA H'!$X$5:$X$72)+SUMIF('JU F'!$D$5:$D$72,CLUBS!$B10,'JU F'!$X$5:$X$72)+SUMIF('JU H'!$D$5:$D$72,CLUBS!$B10,'JU H'!$X$5:$X$72)</f>
        <v>0</v>
      </c>
      <c r="W18" s="26">
        <f>COUNTIFS('MP F'!$D$5:$D$72,CLUBS!$B10,'MP F'!$Y$5:$Y$72,"&gt;0")+COUNTIFS('MP H'!$D$5:$D$72,CLUBS!$B10,'MP H'!$Y$5:$Y$72,"&gt;0")+COUNTIFS('PO F'!$D$5:$D$72,CLUBS!$B10,'PO F'!$Y$5:$Y$72,"&gt;0")+COUNTIFS('PO H'!$D$5:$D$72,CLUBS!$B10,'PO H'!$Y$5:$Y$72,"&gt;0")+COUNTIFS('PU F'!$D$5:$D$72,CLUBS!$B10,'PU F'!$Y$5:$Y$72,"&gt;0")+COUNTIFS('PU H'!$D$5:$D$72,CLUBS!$B10,'PU H'!$Y$5:$Y$72,"&gt;0")+COUNTIFS('BE F'!$D$5:$D$72,CLUBS!$B10,'BE F'!$Y$5:$Y$72,"&gt;0")+COUNTIFS('BE H'!$D$5:$D$72,CLUBS!$B10,'BE H'!$Y$5:$Y$72,"&gt;0")+COUNTIFS('MI F'!$D$5:$D$72,CLUBS!$B10,'MI F'!$Y$5:$Y$72,"&gt;0")+COUNTIFS('MI H'!$D$5:$D$72,CLUBS!$B10,'MI H'!$Y$5:$Y$72,"&gt;0")+COUNTIFS('CA F'!$D$5:$D$72,CLUBS!$B10,'CA F'!$Y$5:$Y$72,"&gt;0")+COUNTIFS('CA H'!$D$5:$D$72,CLUBS!$B10,'CA H'!$Y$5:$Y$72,"&gt;0")+COUNTIFS('JU F'!$D$5:$D$72,CLUBS!$B10,'JU F'!$Y$5:$Y$72,"&gt;0")+COUNTIFS('JU H'!$D$5:$D$72,CLUBS!$B10,'JU H'!$Y$5:$Y$72,"&gt;0")</f>
        <v>0</v>
      </c>
      <c r="X18" s="26">
        <f>SUMIF('MP F'!$D$5:$D$72,CLUBS!$B10,'MP F'!$Z$5:$Z$72)+SUMIF('MP H'!$D$5:$D$72,CLUBS!$B10,'MP H'!$Z$5:$Z$72)+SUMIF('PO F'!$D$5:$D$72,CLUBS!$B10,'PO F'!$Z$5:$Z$72)+SUMIF('PO H'!$D$5:$D$72,CLUBS!$B10,'PO H'!$Z$5:$Z$72)+SUMIF('PU F'!$D$5:$D$72,CLUBS!$B10,'PU F'!$Z$5:$Z$72)+SUMIF('PU H'!$D$5:$D$72,CLUBS!$B10,'PU H'!$Z$5:$Z$72)+SUMIF('BE F'!$D$5:$D$72,CLUBS!$B10,'BE F'!$Z$5:$Z$72)+SUMIF('BE H'!$D$5:$D$72,CLUBS!$B10,'BE H'!$Z$5:$Z$72)+SUMIF('MI F'!$D$5:$D$72,CLUBS!$B10,'MI F'!$Z$5:$Z$72)+SUMIF('MI H'!$D$5:$D$72,CLUBS!$B10,'MI H'!$Z$5:$Z$72)+SUMIF('CA F'!$D$5:$D$72,CLUBS!$B10,'CA F'!$Z$5:$Z$72)+SUMIF('CA H'!$D$5:$D$72,CLUBS!$B10,'CA H'!$Z$5:$Z$72)+SUMIF('JU F'!$D$5:$D$72,CLUBS!$B10,'JU F'!$Z$5:$Z$72)+SUMIF('JU H'!$D$5:$D$72,CLUBS!$B10,'JU H'!$Z$5:$Z$72)</f>
        <v>0</v>
      </c>
      <c r="Y18" s="26">
        <f>COUNTIFS('MP F'!$D$5:$D$72,CLUBS!$B10,'MP F'!$AA$5:$AA$72,"&gt;0")+COUNTIFS('MP H'!$D$5:$D$72,CLUBS!$B10,'MP H'!$AA$5:$AA$72,"&gt;0")+COUNTIFS('PO F'!$D$5:$D$72,CLUBS!$B10,'PO F'!$AA$5:$AA$72,"&gt;0")+COUNTIFS('PO H'!$D$5:$D$72,CLUBS!$B10,'PO H'!$AA$5:$AA$72,"&gt;0")+COUNTIFS('PU F'!$D$5:$D$72,CLUBS!$B10,'PU F'!$AA$5:$AA$72,"&gt;0")+COUNTIFS('PU H'!$D$5:$D$72,CLUBS!$B10,'PU H'!$AA$5:$AA$72,"&gt;0")+COUNTIFS('BE F'!$D$5:$D$72,CLUBS!$B10,'BE F'!$AA$5:$AA$72,"&gt;0")+COUNTIFS('BE H'!$D$5:$D$72,CLUBS!$B10,'BE H'!$AA$5:$AA$72,"&gt;0")+COUNTIFS('MI F'!$D$5:$D$72,CLUBS!$B10,'MI F'!$AA$5:$AA$72,"&gt;0")+COUNTIFS('MI H'!$D$5:$D$72,CLUBS!$B10,'MI H'!$AA$5:$AA$72,"&gt;0")+COUNTIFS('CA F'!$D$5:$D$72,CLUBS!$B10,'CA F'!$AA$5:$AA$72,"&gt;0")+COUNTIFS('CA H'!$D$5:$D$72,CLUBS!$B10,'CA H'!$AA$5:$AA$72,"&gt;0")+COUNTIFS('JU F'!$D$5:$D$72,CLUBS!$B10,'JU F'!$AA$5:$AA$72,"&gt;0")+COUNTIFS('JU H'!$D$5:$D$72,CLUBS!$B10,'JU H'!$AA$5:$AA$72,"&gt;0")</f>
        <v>0</v>
      </c>
      <c r="Z18" s="26">
        <f>SUMIF('MP F'!$D$5:$D$72,CLUBS!$B10,'MP F'!$AB$5:$AB$72)+SUMIF('MP H'!$D$5:$D$72,CLUBS!$B10,'MP H'!$AB$5:$AB$72)+SUMIF('PO F'!$D$5:$D$72,CLUBS!$B10,'PO F'!$AB$5:$AB$72)+SUMIF('PO H'!$D$5:$D$72,CLUBS!$B10,'PO H'!$AB$5:$AB$72)+SUMIF('PU F'!$D$5:$D$72,CLUBS!$B10,'PU F'!$AB$5:$AB$72)+SUMIF('PU H'!$D$5:$D$72,CLUBS!$B10,'PU H'!$AB$5:$AB$72)+SUMIF('BE F'!$D$5:$D$72,CLUBS!$B10,'BE F'!$AB$5:$AB$72)+SUMIF('BE H'!$D$5:$D$72,CLUBS!$B10,'BE H'!$AB$5:$AB$72)+SUMIF('MI F'!$D$5:$D$72,CLUBS!$B10,'MI F'!$AB$5:$AB$72)+SUMIF('MI H'!$D$5:$D$72,CLUBS!$B10,'MI H'!$AB$5:$AB$72)+SUMIF('CA F'!$D$5:$D$72,CLUBS!$B10,'CA F'!$AB$5:$AB$72)+SUMIF('CA H'!$D$5:$D$72,CLUBS!$B10,'CA H'!$AB$5:$AB$72)+SUMIF('JU F'!$D$5:$D$72,CLUBS!$B10,'JU F'!$AB$5:$AB$72)+SUMIF('JU H'!$D$5:$D$72,CLUBS!$B10,'JU H'!$AB$5:$AB$72)</f>
        <v>0</v>
      </c>
      <c r="AA18" s="26">
        <f>COUNTIFS('MP F'!$D$5:$D$72,CLUBS!$B10,'MP F'!$AC$5:$AC$72,"&gt;0")+COUNTIFS('MP H'!$D$5:$D$72,CLUBS!$B10,'MP H'!$AC$5:$AC$72,"&gt;0")+COUNTIFS('PO F'!$D$5:$D$72,CLUBS!$B10,'PO F'!$AC$5:$AC$72,"&gt;0")+COUNTIFS('PO H'!$D$5:$D$72,CLUBS!$B10,'PO H'!$AC$5:$AC$72,"&gt;0")+COUNTIFS('PU F'!$D$5:$D$72,CLUBS!$B10,'PU F'!$AC$5:$AC$72,"&gt;0")+COUNTIFS('PU H'!$D$5:$D$72,CLUBS!$B10,'PU H'!$AC$5:$AC$72,"&gt;0")+COUNTIFS('BE F'!$D$5:$D$72,CLUBS!$B10,'BE F'!$AC$5:$AC$72,"&gt;0")+COUNTIFS('BE H'!$D$5:$D$72,CLUBS!$B10,'BE H'!$AC$5:$AC$72,"&gt;0")+COUNTIFS('MI F'!$D$5:$D$72,CLUBS!$B10,'MI F'!$AC$5:$AC$72,"&gt;0")+COUNTIFS('MI H'!$D$5:$D$72,CLUBS!$B10,'MI H'!$AC$5:$AC$72,"&gt;0")+COUNTIFS('CA F'!$D$5:$D$72,CLUBS!$B10,'CA F'!$AC$5:$AC$72,"&gt;0")+COUNTIFS('CA H'!$D$5:$D$72,CLUBS!$B10,'CA H'!$AC$5:$AC$72,"&gt;0")+COUNTIFS('JU F'!$D$5:$D$72,CLUBS!$B10,'JU F'!$AC$5:$AC$72,"&gt;0")+COUNTIFS('JU H'!$D$5:$D$72,CLUBS!$B10,'JU H'!$AC$5:$AC$72,"&gt;0")</f>
        <v>0</v>
      </c>
      <c r="AB18" s="26">
        <f>SUMIF('MP F'!$D$5:$D$72,CLUBS!$B10,'MP F'!$AD$5:$AD$72)+SUMIF('MP H'!$D$5:$D$72,CLUBS!$B10,'MP H'!$AD$5:$AD$72)+SUMIF('PO F'!$D$5:$D$72,CLUBS!$B10,'PO F'!$AD$5:$AD$72)+SUMIF('PO H'!$D$5:$D$72,CLUBS!$B10,'PO H'!$AD$5:$AD$72)+SUMIF('PU F'!$D$5:$D$72,CLUBS!$B10,'PU F'!$AD$5:$AD$72)+SUMIF('PU H'!$D$5:$D$72,CLUBS!$B10,'PU H'!$AD$5:$AD$72)+SUMIF('BE F'!$D$5:$D$72,CLUBS!$B10,'BE F'!$AD$5:$AD$72)+SUMIF('BE H'!$D$5:$D$72,CLUBS!$B10,'BE H'!$AD$5:$AD$72)+SUMIF('MI F'!$D$5:$D$72,CLUBS!$B10,'MI F'!$AD$5:$AD$72)+SUMIF('MI H'!$D$5:$D$72,CLUBS!$B10,'MI H'!$AD$5:$AD$72)+SUMIF('CA F'!$D$5:$D$72,CLUBS!$B10,'CA F'!$AD$5:$AD$72)+SUMIF('CA H'!$D$5:$D$72,CLUBS!$B10,'CA H'!$AD$5:$AD$72)+SUMIF('JU F'!$D$5:$D$72,CLUBS!$B10,'JU F'!$AD$5:$AD$72)+SUMIF('JU H'!$D$5:$D$72,CLUBS!$B10,'JU H'!$AD$5:$AD$72)</f>
        <v>0</v>
      </c>
      <c r="AC18" s="26">
        <f>COUNTIFS('MP F'!$D$5:$D$72,CLUBS!$B10,'MP F'!$AE$5:$AE$72,"&gt;0")+COUNTIFS('MP H'!$D$5:$D$72,CLUBS!$B10,'MP H'!$AE$5:$AE$72,"&gt;0")+COUNTIFS('PO F'!$D$5:$D$72,CLUBS!$B10,'PO F'!$AE$5:$AE$72,"&gt;0")+COUNTIFS('PO H'!$D$5:$D$72,CLUBS!$B10,'PO H'!$AE$5:$AE$72,"&gt;0")+COUNTIFS('PU F'!$D$5:$D$72,CLUBS!$B10,'PU F'!$AE$5:$AE$72,"&gt;0")+COUNTIFS('PU H'!$D$5:$D$72,CLUBS!$B10,'PU H'!$AE$5:$AE$72,"&gt;0")+COUNTIFS('BE F'!$D$5:$D$72,CLUBS!$B10,'BE F'!$AE$5:$AE$72,"&gt;0")+COUNTIFS('BE H'!$D$5:$D$72,CLUBS!$B10,'BE H'!$AE$5:$AE$72,"&gt;0")+COUNTIFS('MI F'!$D$5:$D$72,CLUBS!$B10,'MI F'!$AE$5:$AE$72,"&gt;0")+COUNTIFS('MI H'!$D$5:$D$72,CLUBS!$B10,'MI H'!$AE$5:$AE$72,"&gt;0")+COUNTIFS('CA F'!$D$5:$D$72,CLUBS!$B10,'CA F'!$AE$5:$AE$72,"&gt;0")+COUNTIFS('CA H'!$D$5:$D$72,CLUBS!$B10,'CA H'!$AE$5:$AE$72,"&gt;0")+COUNTIFS('JU F'!$D$5:$D$72,CLUBS!$B10,'JU F'!$AE$5:$AE$72,"&gt;0")+COUNTIFS('JU H'!$D$5:$D$72,CLUBS!$B10,'JU H'!$AE$5:$AE$72,"&gt;0")</f>
        <v>0</v>
      </c>
      <c r="AD18" s="26">
        <f>SUMIF('MP F'!$D$5:$D$72,CLUBS!$B10,'MP F'!$AF$5:$AF$72)+SUMIF('MP H'!$D$5:$D$72,CLUBS!$B10,'MP H'!$AF$5:$AF$72)+SUMIF('PO F'!$D$5:$D$72,CLUBS!$B10,'PO F'!$AF$5:$AF$72)+SUMIF('PO H'!$D$5:$D$72,CLUBS!$B10,'PO H'!$AF$5:$AF$72)+SUMIF('PU F'!$D$5:$D$72,CLUBS!$B10,'PU F'!$AF$5:$AF$72)+SUMIF('PU H'!$D$5:$D$72,CLUBS!$B10,'PU H'!$AF$5:$AF$72)+SUMIF('BE F'!$D$5:$D$72,CLUBS!$B10,'BE F'!$AF$5:$AF$72)+SUMIF('BE H'!$D$5:$D$72,CLUBS!$B10,'BE H'!$AF$5:$AF$72)+SUMIF('MI F'!$D$5:$D$72,CLUBS!$B10,'MI F'!$AF$5:$AF$72)+SUMIF('MI H'!$D$5:$D$72,CLUBS!$B10,'MI H'!$AF$5:$AF$72)+SUMIF('CA F'!$D$5:$D$72,CLUBS!$B10,'CA F'!$AF$5:$AF$72)+SUMIF('CA H'!$D$5:$D$72,CLUBS!$B10,'CA H'!$AF$5:$AF$72)+SUMIF('JU F'!$D$5:$D$72,CLUBS!$B10,'JU F'!$AF$5:$AF$72)+SUMIF('JU H'!$D$5:$D$72,CLUBS!$B10,'JU H'!$AF$5:$AF$72)</f>
        <v>0</v>
      </c>
      <c r="AE18" s="26">
        <f>COUNTIFS('MP F'!$D$5:$D$72,CLUBS!$B10,'MP F'!$AG$5:$AG$72,"&gt;0")+COUNTIFS('MP H'!$D$5:$D$72,CLUBS!$B10,'MP H'!$AG$5:$AG$72,"&gt;0")+COUNTIFS('PO F'!$D$5:$D$72,CLUBS!$B10,'PO F'!$AG$5:$AG$72,"&gt;0")+COUNTIFS('PO H'!$D$5:$D$72,CLUBS!$B10,'PO H'!$AG$5:$AG$72,"&gt;0")+COUNTIFS('PU F'!$D$5:$D$72,CLUBS!$B10,'PU F'!$AG$5:$AG$72,"&gt;0")+COUNTIFS('PU H'!$D$5:$D$72,CLUBS!$B10,'PU H'!$AG$5:$AG$72,"&gt;0")+COUNTIFS('BE F'!$D$5:$D$72,CLUBS!$B10,'BE F'!$AG$5:$AG$72,"&gt;0")+COUNTIFS('BE H'!$D$5:$D$72,CLUBS!$B10,'BE H'!$AG$5:$AG$72,"&gt;0")+COUNTIFS('MI F'!$D$5:$D$72,CLUBS!$B10,'MI F'!$AG$5:$AG$72,"&gt;0")+COUNTIFS('MI H'!$D$5:$D$72,CLUBS!$B10,'MI H'!$AG$5:$AG$72,"&gt;0")+COUNTIFS('CA F'!$D$5:$D$72,CLUBS!$B10,'CA F'!$AG$5:$AG$72,"&gt;0")+COUNTIFS('CA H'!$D$5:$D$72,CLUBS!$B10,'CA H'!$AG$5:$AG$72,"&gt;0")+COUNTIFS('JU F'!$D$5:$D$72,CLUBS!$B10,'JU F'!$AG$5:$AG$72,"&gt;0")+COUNTIFS('JU H'!$D$5:$D$72,CLUBS!$B10,'JU H'!$AG$5:$AG$72,"&gt;0")</f>
        <v>0</v>
      </c>
      <c r="AF18" s="26">
        <f>SUMIF('MP F'!$D$5:$D$72,CLUBS!$B10,'MP F'!$AH$5:$AH$72)+SUMIF('MP H'!$D$5:$D$72,CLUBS!$B10,'MP H'!$AH$5:$AH$72)+SUMIF('PO F'!$D$5:$D$72,CLUBS!$B10,'PO F'!$AH$5:$AH$72)+SUMIF('PO H'!$D$5:$D$72,CLUBS!$B10,'PO H'!$AH$5:$AH$72)+SUMIF('PU F'!$D$5:$D$72,CLUBS!$B10,'PU F'!$AH$5:$AH$72)+SUMIF('PU H'!$D$5:$D$72,CLUBS!$B10,'PU H'!$AH$5:$AH$72)+SUMIF('BE F'!$D$5:$D$72,CLUBS!$B10,'BE F'!$AH$5:$AH$72)+SUMIF('BE H'!$D$5:$D$72,CLUBS!$B10,'BE H'!$AH$5:$AH$72)+SUMIF('MI F'!$D$5:$D$72,CLUBS!$B10,'MI F'!$AH$5:$AH$72)+SUMIF('MI H'!$D$5:$D$72,CLUBS!$B10,'MI H'!$AH$5:$AH$72)+SUMIF('CA F'!$D$5:$D$72,CLUBS!$B10,'CA F'!$AH$5:$AH$72)+SUMIF('CA H'!$D$5:$D$72,CLUBS!$B10,'CA H'!$AH$5:$AH$72)+SUMIF('JU F'!$D$5:$D$72,CLUBS!$B10,'JU F'!$AH$5:$AH$72)+SUMIF('JU H'!$D$5:$D$72,CLUBS!$B10,'JU H'!$AH$5:$AH$72)</f>
        <v>0</v>
      </c>
      <c r="AG18" s="16">
        <f t="shared" si="1"/>
        <v>5</v>
      </c>
      <c r="AH18" s="28">
        <f t="shared" si="2"/>
        <v>140</v>
      </c>
      <c r="AI18" s="29">
        <f t="shared" si="3"/>
        <v>28</v>
      </c>
      <c r="AJ18" s="14">
        <f>COUNTIF('Licenciés Jeunes 2023'!F:F,CLUBS!B10)</f>
        <v>0</v>
      </c>
      <c r="AK18" s="27">
        <f t="shared" si="4"/>
        <v>0</v>
      </c>
    </row>
    <row r="19" spans="1:37" ht="13.5">
      <c r="A19" s="34">
        <f t="shared" si="0"/>
        <v>15</v>
      </c>
      <c r="B19" s="64" t="s">
        <v>38</v>
      </c>
      <c r="C19" s="14">
        <f>COUNTIFS('MP F'!$D$5:$D$72,CLUBS!$B11,'MP F'!$E$5:$E$72,"&gt;0")+COUNTIFS('MP H'!$D$5:$D$72,CLUBS!$B11,'MP H'!$E$5:$E$72,"&gt;0")+COUNTIFS('PO F'!$D$5:$D$72,CLUBS!$B11,'PO F'!$E$5:$E$72,"&gt;0")+COUNTIFS('PO H'!$D$5:$D$72,CLUBS!$B11,'PO H'!$E$5:$E$72,"&gt;0")+COUNTIFS('PU F'!$D$5:$D$72,CLUBS!$B11,'PU F'!$E$5:$E$72,"&gt;0")+COUNTIFS('PU H'!$D$5:$D$72,CLUBS!$B11,'PU H'!$E$5:$E$72,"&gt;0")+COUNTIFS('BE F'!$D$5:$D$72,CLUBS!$B11,'BE F'!$E$5:$E$72,"&gt;0")+COUNTIFS('BE H'!$D$5:$D$72,CLUBS!$B11,'BE H'!$E$5:$E$72,"&gt;0")+COUNTIFS('MI F'!$D$5:$D$72,CLUBS!$B11,'MI F'!$E$5:$E$72,"&gt;0")+COUNTIFS('MI H'!$D$5:$D$72,CLUBS!$B11,'MI H'!$E$5:$E$72,"&gt;0")+COUNTIFS('CA F'!$D$5:$D$72,CLUBS!$B11,'CA F'!$E$5:$E$72,"&gt;0")+COUNTIFS('CA H'!$D$5:$D$72,CLUBS!$B11,'CA H'!$E$5:$E$72,"&gt;0")+COUNTIFS('JU F'!$D$5:$D$72,CLUBS!$B11,'JU F'!$E$5:$E$72,"&gt;0")+COUNTIFS('JU H'!$D$5:$D$72,CLUBS!$B11,'JU H'!$E$5:$E$72,"&gt;0")</f>
        <v>0</v>
      </c>
      <c r="D19" s="27">
        <f>SUMIF('MP F'!$D$5:$D$72,CLUBS!$B11,'MP F'!$F$5:$F$72)+SUMIF('MP H'!$D$5:$D$72,CLUBS!$B11,'MP H'!$F$5:$F$72)+SUMIF('PO F'!$D$5:$D$72,CLUBS!$B11,'PO F'!$F$5:$F$72)+SUMIF('PO H'!$D$5:$D$72,CLUBS!$B11,'PO H'!$F$5:$F$72)+SUMIF('PU F'!$D$5:$D$72,CLUBS!$B11,'PU F'!$F$5:$F$72)+SUMIF('PU H'!$D$5:$D$72,CLUBS!$B11,'PU H'!$F$5:$F$72)+SUMIF('BE F'!$D$5:$D$72,CLUBS!$B11,'BE F'!$F$5:$F$72)+SUMIF('BE H'!$D$5:$D$72,CLUBS!$B11,'BE H'!$F$5:$F$72)+SUMIF('MI F'!$D$5:$D$72,CLUBS!$B11,'MI F'!$F$5:$F$72)+SUMIF('MI H'!$D$5:$D$72,CLUBS!$B11,'MI H'!$F$5:$F$72)+SUMIF('CA F'!$D$5:$D$72,CLUBS!$B11,'CA F'!$F$5:$F$72)+SUMIF('CA H'!$D$5:$D$72,CLUBS!$B11,'CA H'!$F$5:$F$72)+SUMIF('JU F'!$D$5:$D$72,CLUBS!$B11,'JU F'!$F$5:$F$72)+SUMIF('JU H'!$D$5:$D$72,CLUBS!$B11,'JU H'!$F$5:$F$72)</f>
        <v>0</v>
      </c>
      <c r="E19" s="38">
        <f>COUNTIFS('MP F'!$D$5:$D$72,CLUBS!$B11,'MP F'!$G$5:$G$72,"&gt;0")+COUNTIFS('MP H'!$D$5:$D$72,CLUBS!$B11,'MP H'!$G$5:$G$72,"&gt;0")+COUNTIFS('PO F'!$D$5:$D$72,CLUBS!$B11,'PO F'!$G$5:$G$72,"&gt;0")+COUNTIFS('PO H'!$D$5:$D$72,CLUBS!$B11,'PO H'!$G$5:$G$72,"&gt;0")+COUNTIFS('PU F'!$D$5:$D$72,CLUBS!$B11,'PU F'!$G$5:$G$72,"&gt;0")+COUNTIFS('PU H'!$D$5:$D$72,CLUBS!$B11,'PU H'!$G$5:$G$72,"&gt;0")+COUNTIFS('BE F'!$D$5:$D$72,CLUBS!$B11,'BE F'!$G$5:$G$72,"&gt;0")+COUNTIFS('BE H'!$D$5:$D$72,CLUBS!$B11,'BE H'!$G$5:$G$72,"&gt;0")+COUNTIFS('MI F'!$D$5:$D$72,CLUBS!$B11,'MI F'!$G$5:$G$72,"&gt;0")+COUNTIFS('MI H'!$D$5:$D$72,CLUBS!$B11,'MI H'!$G$5:$G$72,"&gt;0")+COUNTIFS('CA F'!$D$5:$D$72,CLUBS!$B11,'CA F'!$G$5:$G$72,"&gt;0")+COUNTIFS('CA H'!$D$5:$D$72,CLUBS!$B11,'CA H'!$G$5:$G$72,"&gt;0")+COUNTIFS('JU F'!$D$5:$D$72,CLUBS!$B11,'JU F'!$G$5:$G$72,"&gt;0")+COUNTIFS('JU H'!$D$5:$D$72,CLUBS!$B11,'JU H'!$G$5:$G$72,"&gt;0")</f>
        <v>0</v>
      </c>
      <c r="F19" s="57">
        <f>SUMIF('MP F'!$D$5:$D$72,CLUBS!$B11,'MP F'!$H$5:$H$72)+SUMIF('MP H'!$D$5:$D$72,CLUBS!$B11,'MP H'!$H$5:$H$72)+SUMIF('PO F'!$D$5:$D$72,CLUBS!$B11,'PO F'!$H$5:$H$72)+SUMIF('PO H'!$D$5:$D$72,CLUBS!$B11,'PO H'!$H$5:$H$72)+SUMIF('PU F'!$D$5:$D$72,CLUBS!$B11,'PU F'!$H$5:$H$72)+SUMIF('PU H'!$D$5:$D$72,CLUBS!$B11,'PU H'!$H$5:$H$72)+SUMIF('BE F'!$D$5:$D$72,CLUBS!$B11,'BE F'!$H$5:$H$72)+SUMIF('BE H'!$D$5:$D$72,CLUBS!$B11,'BE H'!$H$5:$H$72)+SUMIF('MI F'!$D$5:$D$72,CLUBS!$B11,'MI F'!$H$5:$H$72)+SUMIF('MI H'!$D$5:$D$72,CLUBS!$B11,'MI H'!$H$5:$H$72)+SUMIF('CA F'!$D$5:$D$72,CLUBS!$B11,'CA F'!$H$5:$H$72)+SUMIF('CA H'!$D$5:$D$72,CLUBS!$B11,'CA H'!$H$5:$H$72)+SUMIF('JU F'!$D$5:$D$72,CLUBS!$B11,'JU F'!$H$5:$H$72)+SUMIF('JU H'!$D$5:$D$72,CLUBS!$B11,'JU H'!$H$5:$H$72)</f>
        <v>0</v>
      </c>
      <c r="G19" s="14">
        <f>COUNTIFS('MP F'!$D$5:$D$72,CLUBS!$B11,'MP F'!$I$5:$I$72,"&gt;0")+COUNTIFS('MP H'!$D$5:$D$72,CLUBS!$B11,'MP H'!$I$5:$I$72,"&gt;0")+COUNTIFS('PO F'!$D$5:$D$72,CLUBS!$B11,'PO F'!$I$5:$I$72,"&gt;0")+COUNTIFS('PO H'!$D$5:$D$72,CLUBS!$B11,'PO H'!$I$5:$I$72,"&gt;0")+COUNTIFS('PU F'!$D$5:$D$72,CLUBS!$B11,'PU F'!$I$5:$I$72,"&gt;0")+COUNTIFS('PU H'!$D$5:$D$72,CLUBS!$B11,'PU H'!$I$5:$I$72,"&gt;0")+COUNTIFS('BE F'!$D$5:$D$72,CLUBS!$B11,'BE F'!$I$5:$I$72,"&gt;0")+COUNTIFS('BE H'!$D$5:$D$72,CLUBS!$B11,'BE H'!$I$5:$I$72,"&gt;0")+COUNTIFS('MI F'!$D$5:$D$72,CLUBS!$B11,'MI F'!$I$5:$I$72,"&gt;0")+COUNTIFS('MI H'!$D$5:$D$72,CLUBS!$B11,'MI H'!$I$5:$I$72,"&gt;0")+COUNTIFS('CA F'!$D$5:$D$72,CLUBS!$B11,'CA F'!$I$5:$I$72,"&gt;0")+COUNTIFS('CA H'!$D$5:$D$72,CLUBS!$B11,'CA H'!$I$5:$I$72,"&gt;0")+COUNTIFS('JU F'!$D$5:$D$72,CLUBS!$B11,'JU F'!$I$5:$I$72,"&gt;0")+COUNTIFS('JU H'!$D$5:$D$72,CLUBS!$B11,'JU H'!$I$5:$I$72,"&gt;0")</f>
        <v>0</v>
      </c>
      <c r="H19" s="26">
        <f>SUMIF('MP F'!$D$5:$D$72,CLUBS!$B11,'MP F'!$J$5:$J$72)+SUMIF('MP H'!$D$5:$D$72,CLUBS!$B11,'MP H'!$J$5:$J$72)+SUMIF('PO F'!$D$5:$D$72,CLUBS!$B11,'PO F'!$J$5:$J$72)+SUMIF('PO H'!$D$5:$D$72,CLUBS!$B11,'PO H'!$J$5:$J$72)+SUMIF('PU F'!$D$5:$D$72,CLUBS!$B11,'PU F'!$J$5:$J$72)+SUMIF('PU H'!$D$5:$D$72,CLUBS!$B11,'PU H'!$J$5:$J$72)+SUMIF('BE F'!$D$5:$D$72,CLUBS!$B11,'BE F'!$J$5:$J$72)+SUMIF('BE H'!$D$5:$D$72,CLUBS!$B11,'BE H'!$J$5:$J$72)+SUMIF('MI F'!$D$5:$D$72,CLUBS!$B11,'MI F'!$J$5:$J$72)+SUMIF('MI H'!$D$5:$D$72,CLUBS!$B11,'MI H'!$J$5:$J$72)+SUMIF('CA F'!$D$5:$D$72,CLUBS!$B11,'CA F'!$J$5:$J$72)+SUMIF('CA H'!$D$5:$D$72,CLUBS!$B11,'CA H'!$J$5:$J$72)+SUMIF('JU F'!$D$5:$D$72,CLUBS!$B11,'JU F'!$J$5:$J$72)+SUMIF('JU H'!$D$5:$D$72,CLUBS!$B11,'JU H'!$J$5:$J$72)</f>
        <v>0</v>
      </c>
      <c r="I19" s="38">
        <f>COUNTIFS('MP F'!$D$5:$D$72,CLUBS!$B11,'MP F'!$K$5:$K$72,"&gt;0")+COUNTIFS('MP H'!$D$5:$D$72,CLUBS!$B11,'MP H'!$K$5:$K$72,"&gt;0")+COUNTIFS('PO F'!$D$5:$D$72,CLUBS!$B11,'PO F'!$K$5:$K$72,"&gt;0")+COUNTIFS('PO H'!$D$5:$D$72,CLUBS!$B11,'PO H'!$K$5:$K$72,"&gt;0")+COUNTIFS('PU F'!$D$5:$D$72,CLUBS!$B11,'PU F'!$K$5:$K$72,"&gt;0")+COUNTIFS('PU H'!$D$5:$D$72,CLUBS!$B11,'PU H'!$K$5:$K$72,"&gt;0")+COUNTIFS('BE F'!$D$5:$D$72,CLUBS!$B11,'BE F'!$K$5:$K$72,"&gt;0")+COUNTIFS('BE H'!$D$5:$D$72,CLUBS!$B11,'BE H'!$K$5:$K$72,"&gt;0")+COUNTIFS('MI F'!$D$5:$D$72,CLUBS!$B11,'MI F'!$K$5:$K$72,"&gt;0")+COUNTIFS('MI H'!$D$5:$D$72,CLUBS!$B11,'MI H'!$K$5:$K$72,"&gt;0")+COUNTIFS('CA F'!$D$5:$D$72,CLUBS!$B11,'CA F'!$K$5:$K$72,"&gt;0")+COUNTIFS('CA H'!$D$5:$D$72,CLUBS!$B11,'CA H'!$K$5:$K$72,"&gt;0")+COUNTIFS('JU F'!$D$5:$D$72,CLUBS!$B11,'JU F'!$K$5:$K$72,"&gt;0")+COUNTIFS('JU H'!$D$5:$D$72,CLUBS!$B11,'JU H'!$K$5:$K$72,"&gt;0")</f>
        <v>0</v>
      </c>
      <c r="J19" s="38">
        <f>SUMIF('MP F'!$D$5:$D$72,CLUBS!$B11,'MP F'!$L$5:$L$72)+SUMIF('MP H'!$D$5:$D$72,CLUBS!$B11,'MP H'!$L$5:$L$72)+SUMIF('PO F'!$D$5:$D$72,CLUBS!$B11,'PO F'!$L$5:$L$72)+SUMIF('PO H'!$D$5:$D$72,CLUBS!$B11,'PO H'!$L$5:$L$72)+SUMIF('PU F'!$D$5:$D$72,CLUBS!$B11,'PU F'!$L$5:$L$72)+SUMIF('PU H'!$D$5:$D$72,CLUBS!$B11,'PU H'!$L$5:$L$72)+SUMIF('BE F'!$D$5:$D$72,CLUBS!$B11,'BE F'!$L$5:$L$72)+SUMIF('BE H'!$D$5:$D$72,CLUBS!$B11,'BE H'!$L$5:$L$72)+SUMIF('MI F'!$D$5:$D$72,CLUBS!$B11,'MI F'!$L$5:$L$72)+SUMIF('MI H'!$D$5:$D$72,CLUBS!$B11,'MI H'!$L$5:$L$72)+SUMIF('CA F'!$D$5:$D$72,CLUBS!$B11,'CA F'!$L$5:$L$72)+SUMIF('CA H'!$D$5:$D$72,CLUBS!$B11,'CA H'!$L$5:$L$72)+SUMIF('JU F'!$D$5:$D$72,CLUBS!$B11,'JU F'!$L$5:$L$72)+SUMIF('JU H'!$D$5:$D$72,CLUBS!$B11,'JU H'!$L$5:$L$72)</f>
        <v>0</v>
      </c>
      <c r="K19" s="26">
        <f>COUNTIFS('MP F'!$D$5:$D$72,CLUBS!$B11,'MP F'!$M$5:$M$72,"&gt;0")+COUNTIFS('MP H'!$D$5:$D$72,CLUBS!$B11,'MP H'!$M$5:$M$72,"&gt;0")+COUNTIFS('PO F'!$D$5:$D$72,CLUBS!$B11,'PO F'!$M$5:$M$72,"&gt;0")+COUNTIFS('PO H'!$D$5:$D$72,CLUBS!$B11,'PO H'!$M$5:$M$72,"&gt;0")+COUNTIFS('PU F'!$D$5:$D$72,CLUBS!$B11,'PU F'!$M$5:$M$72,"&gt;0")+COUNTIFS('PU H'!$D$5:$D$72,CLUBS!$B11,'PU H'!$M$5:$M$72,"&gt;0")+COUNTIFS('BE F'!$D$5:$D$72,CLUBS!$B11,'BE F'!$M$5:$M$72,"&gt;0")+COUNTIFS('BE H'!$D$5:$D$72,CLUBS!$B11,'BE H'!$M$5:$M$72,"&gt;0")+COUNTIFS('MI F'!$D$5:$D$72,CLUBS!$B11,'MI F'!$M$5:$M$72,"&gt;0")+COUNTIFS('MI H'!$D$5:$D$72,CLUBS!$B11,'MI H'!$M$5:$M$72,"&gt;0")+COUNTIFS('CA F'!$D$5:$D$72,CLUBS!$B11,'CA F'!$M$5:$M$72,"&gt;0")+COUNTIFS('CA H'!$D$5:$D$72,CLUBS!$B11,'CA H'!$M$5:$M$72,"&gt;0")+COUNTIFS('JU F'!$D$5:$D$72,CLUBS!$B11,'JU F'!$M$5:$M$72,"&gt;0")+COUNTIFS('JU H'!$D$5:$D$72,CLUBS!$B11,'JU H'!$M$5:$M$72,"&gt;0")</f>
        <v>0</v>
      </c>
      <c r="L19" s="26">
        <f>SUMIF('MP F'!$D$5:$D$72,CLUBS!$B11,'MP F'!$N$5:$N$72)+SUMIF('MP H'!$D$5:$D$72,CLUBS!$B11,'MP H'!$N$5:$N$72)+SUMIF('PO F'!$D$5:$D$72,CLUBS!$B11,'PO F'!$N$5:$N$72)+SUMIF('PO H'!$D$5:$D$72,CLUBS!$B11,'PO H'!$N$5:$N$72)+SUMIF('PU F'!$D$5:$D$72,CLUBS!$B11,'PU F'!$N$5:$N$72)+SUMIF('PU H'!$D$5:$D$72,CLUBS!$B11,'PU H'!$N$5:$N$72)+SUMIF('BE F'!$D$5:$D$72,CLUBS!$B11,'BE F'!$N$5:$N$72)+SUMIF('BE H'!$D$5:$D$72,CLUBS!$B11,'BE H'!$N$5:$N$72)+SUMIF('MI F'!$D$5:$D$72,CLUBS!$B11,'MI F'!$N$5:$N$72)+SUMIF('MI H'!$D$5:$D$72,CLUBS!$B11,'MI H'!$N$5:$N$72)+SUMIF('CA F'!$D$5:$D$72,CLUBS!$B11,'CA F'!$N$5:$N$72)+SUMIF('CA H'!$D$5:$D$72,CLUBS!$B11,'CA H'!$N$5:$N$72)+SUMIF('JU F'!$D$5:$D$72,CLUBS!$B11,'JU F'!$N$5:$N$72)+SUMIF('JU H'!$D$5:$D$72,CLUBS!$B11,'JU H'!$N$5:$N$72)</f>
        <v>0</v>
      </c>
      <c r="M19" s="26">
        <f>COUNTIFS('MP F'!$D$5:$D$72,CLUBS!$B11,'MP F'!$O$5:$O$72,"&gt;0")+COUNTIFS('MP H'!$D$5:$D$72,CLUBS!$B11,'MP H'!$O$5:$O$72,"&gt;0")+COUNTIFS('PO F'!$D$5:$D$72,CLUBS!$B11,'PO F'!$O$5:$O$72,"&gt;0")+COUNTIFS('PO H'!$D$5:$D$72,CLUBS!$B11,'PO H'!$O$5:$O$72,"&gt;0")+COUNTIFS('PU F'!$D$5:$D$72,CLUBS!$B11,'PU F'!$O$5:$O$72,"&gt;0")+COUNTIFS('PU H'!$D$5:$D$72,CLUBS!$B11,'PU H'!$O$5:$O$72,"&gt;0")+COUNTIFS('BE F'!$D$5:$D$72,CLUBS!$B11,'BE F'!$O$5:$O$72,"&gt;0")+COUNTIFS('BE H'!$D$5:$D$72,CLUBS!$B11,'BE H'!$O$5:$O$72,"&gt;0")+COUNTIFS('MI F'!$D$5:$D$72,CLUBS!$B11,'MI F'!$O$5:$O$72,"&gt;0")+COUNTIFS('MI H'!$D$5:$D$72,CLUBS!$B11,'MI H'!$O$5:$O$72,"&gt;0")+COUNTIFS('CA F'!$D$5:$D$72,CLUBS!$B11,'CA F'!$O$5:$O$72,"&gt;0")+COUNTIFS('CA H'!$D$5:$D$72,CLUBS!$B11,'CA H'!$O$5:$O$72,"&gt;0")+COUNTIFS('JU F'!$D$5:$D$72,CLUBS!$B11,'JU F'!$O$5:$O$72,"&gt;0")+COUNTIFS('JU H'!$D$5:$D$72,CLUBS!$B11,'JU H'!$O$5:$O$72,"&gt;0")</f>
        <v>0</v>
      </c>
      <c r="N19" s="26">
        <f>SUMIF('MP F'!$D$5:$D$72,CLUBS!$B11,'MP F'!$P$5:$P$72)+SUMIF('MP H'!$D$5:$D$72,CLUBS!$B11,'MP H'!$P$5:$P$72)+SUMIF('PO F'!$D$5:$D$72,CLUBS!$B11,'PO F'!$P$5:$P$72)+SUMIF('PO H'!$D$5:$D$72,CLUBS!$B11,'PO H'!$P$5:$P$72)+SUMIF('PU F'!$D$5:$D$72,CLUBS!$B11,'PU F'!$P$5:$P$72)+SUMIF('PU H'!$D$5:$D$72,CLUBS!$B11,'PU H'!$P$5:$P$72)+SUMIF('BE F'!$D$5:$D$72,CLUBS!$B11,'BE F'!$P$5:$P$72)+SUMIF('BE H'!$D$5:$D$72,CLUBS!$B11,'BE H'!$P$5:$P$72)+SUMIF('MI F'!$D$5:$D$72,CLUBS!$B11,'MI F'!$P$5:$P$72)+SUMIF('MI H'!$D$5:$D$72,CLUBS!$B11,'MI H'!$P$5:$P$72)+SUMIF('CA F'!$D$5:$D$72,CLUBS!$B11,'CA F'!$P$5:$P$72)+SUMIF('CA H'!$D$5:$D$72,CLUBS!$B11,'CA H'!$P$5:$P$72)+SUMIF('JU F'!$D$5:$D$72,CLUBS!$B11,'JU F'!$P$5:$P$72)+SUMIF('JU H'!$D$5:$D$72,CLUBS!$B11,'JU H'!$P$5:$P$72)</f>
        <v>0</v>
      </c>
      <c r="O19" s="26">
        <f>COUNTIFS('MP F'!$D$5:$D$72,CLUBS!$B11,'MP F'!$Q$5:$Q$72,"&gt;0")+COUNTIFS('MP H'!$D$5:$D$72,CLUBS!$B11,'MP H'!$Q$5:$Q$72,"&gt;0")+COUNTIFS('PO F'!$D$5:$D$72,CLUBS!$B11,'PO F'!$Q$5:$Q$72,"&gt;0")+COUNTIFS('PO H'!$D$5:$D$72,CLUBS!$B11,'PO H'!$Q$5:$Q$72,"&gt;0")+COUNTIFS('PU F'!$D$5:$D$72,CLUBS!$B11,'PU F'!$Q$5:$Q$72,"&gt;0")+COUNTIFS('PU H'!$D$5:$D$72,CLUBS!$B11,'PU H'!$Q$5:$Q$72,"&gt;0")+COUNTIFS('BE F'!$D$5:$D$72,CLUBS!$B11,'BE F'!$Q$5:$Q$72,"&gt;0")+COUNTIFS('BE H'!$D$5:$D$72,CLUBS!$B11,'BE H'!$Q$5:$Q$72,"&gt;0")+COUNTIFS('MI F'!$D$5:$D$72,CLUBS!$B11,'MI F'!$Q$5:$Q$72,"&gt;0")+COUNTIFS('MI H'!$D$5:$D$72,CLUBS!$B11,'MI H'!$Q$5:$Q$72,"&gt;0")+COUNTIFS('CA F'!$D$5:$D$72,CLUBS!$B11,'CA F'!$Q$5:$Q$72,"&gt;0")+COUNTIFS('CA H'!$D$5:$D$72,CLUBS!$B11,'CA H'!$Q$5:$Q$72,"&gt;0")+COUNTIFS('JU F'!$D$5:$D$72,CLUBS!$B11,'JU F'!$Q$5:$Q$72,"&gt;0")+COUNTIFS('JU H'!$D$5:$D$72,CLUBS!$B11,'JU H'!$Q$5:$Q$72,"&gt;0")</f>
        <v>0</v>
      </c>
      <c r="P19" s="26">
        <f>SUMIF('MP F'!$D$5:$D$72,CLUBS!$B11,'MP F'!$R$5:$R$72)+SUMIF('MP H'!$D$5:$D$72,CLUBS!$B11,'MP H'!$R$5:$R$72)+SUMIF('PO F'!$D$5:$D$72,CLUBS!$B11,'PO F'!$R$5:$R$72)+SUMIF('PO H'!$D$5:$D$72,CLUBS!$B11,'PO H'!$R$5:$R$72)+SUMIF('PU F'!$D$5:$D$72,CLUBS!$B11,'PU F'!$R$5:$R$72)+SUMIF('PU H'!$D$5:$D$72,CLUBS!$B11,'PU H'!$R$5:$R$72)+SUMIF('BE F'!$D$5:$D$72,CLUBS!$B11,'BE F'!$R$5:$R$72)+SUMIF('BE H'!$D$5:$D$72,CLUBS!$B11,'BE H'!$R$5:$R$72)+SUMIF('MI F'!$D$5:$D$72,CLUBS!$B11,'MI F'!$R$5:$R$72)+SUMIF('MI H'!$D$5:$D$72,CLUBS!$B11,'MI H'!$R$5:$R$72)+SUMIF('CA F'!$D$5:$D$72,CLUBS!$B11,'CA F'!$R$5:$R$72)+SUMIF('CA H'!$D$5:$D$72,CLUBS!$B11,'CA H'!$R$5:$R$72)+SUMIF('JU F'!$D$5:$D$72,CLUBS!$B11,'JU F'!$R$5:$R$72)+SUMIF('JU H'!$D$5:$D$72,CLUBS!$B11,'JU H'!$R$5:$R$72)</f>
        <v>0</v>
      </c>
      <c r="Q19" s="26">
        <f>COUNTIFS('MP F'!$D$5:$D$72,CLUBS!$B11,'MP F'!$S$5:$S$72,"&gt;0")+COUNTIFS('MP H'!$D$5:$D$72,CLUBS!$B11,'MP H'!$S$5:$S$72,"&gt;0")+COUNTIFS('PO F'!$D$5:$D$72,CLUBS!$B11,'PO F'!$S$5:$S$72,"&gt;0")+COUNTIFS('PO H'!$D$5:$D$72,CLUBS!$B11,'PO H'!$S$5:$S$72,"&gt;0")+COUNTIFS('PU F'!$D$5:$D$72,CLUBS!$B11,'PU F'!$S$5:$S$72,"&gt;0")+COUNTIFS('PU H'!$D$5:$D$72,CLUBS!$B11,'PU H'!$S$5:$S$72,"&gt;0")+COUNTIFS('BE F'!$D$5:$D$72,CLUBS!$B11,'BE F'!$S$5:$S$72,"&gt;0")+COUNTIFS('BE H'!$D$5:$D$72,CLUBS!$B11,'BE H'!$S$5:$S$72,"&gt;0")+COUNTIFS('MI F'!$D$5:$D$72,CLUBS!$B11,'MI F'!$S$5:$S$72,"&gt;0")+COUNTIFS('MI H'!$D$5:$D$72,CLUBS!$B11,'MI H'!$S$5:$S$72,"&gt;0")+COUNTIFS('CA F'!$D$5:$D$72,CLUBS!$B11,'CA F'!$S$5:$S$72,"&gt;0")+COUNTIFS('CA H'!$D$5:$D$72,CLUBS!$B11,'CA H'!$S$5:$S$72,"&gt;0")+COUNTIFS('JU F'!$D$5:$D$72,CLUBS!$B11,'JU F'!$S$5:$S$72,"&gt;0")+COUNTIFS('JU H'!$D$5:$D$72,CLUBS!$B11,'JU H'!$S$5:$S$72,"&gt;0")</f>
        <v>0</v>
      </c>
      <c r="R19" s="26">
        <f>SUMIF('MP F'!$D$5:$D$72,CLUBS!$B11,'MP F'!$T$5:$T$72)+SUMIF('MP H'!$D$5:$D$72,CLUBS!$B11,'MP H'!$T$5:$T$72)+SUMIF('PO F'!$D$5:$D$72,CLUBS!$B11,'PO F'!$T$5:$T$72)+SUMIF('PO H'!$D$5:$D$72,CLUBS!$B11,'PO H'!$T$5:$T$72)+SUMIF('PU F'!$D$5:$D$72,CLUBS!$B11,'PU F'!$T$5:$T$72)+SUMIF('PU H'!$D$5:$D$72,CLUBS!$B11,'PU H'!$T$5:$T$72)+SUMIF('BE F'!$D$5:$D$72,CLUBS!$B11,'BE F'!$T$5:$T$72)+SUMIF('BE H'!$D$5:$D$72,CLUBS!$B11,'BE H'!$T$5:$T$72)+SUMIF('MI F'!$D$5:$D$72,CLUBS!$B11,'MI F'!$T$5:$T$72)+SUMIF('MI H'!$D$5:$D$72,CLUBS!$B11,'MI H'!$T$5:$T$72)+SUMIF('CA F'!$D$5:$D$72,CLUBS!$B11,'CA F'!$T$5:$T$72)+SUMIF('CA H'!$D$5:$D$72,CLUBS!$B11,'CA H'!$T$5:$T$72)+SUMIF('JU F'!$D$5:$D$72,CLUBS!$B11,'JU F'!$T$5:$T$72)+SUMIF('JU H'!$D$5:$D$72,CLUBS!$B11,'JU H'!$T$5:$T$72)</f>
        <v>0</v>
      </c>
      <c r="S19" s="26">
        <f>COUNTIFS('MP F'!$D$5:$D$72,CLUBS!$B11,'MP F'!$U$5:$U$72,"&gt;0")+COUNTIFS('MP H'!$D$5:$D$72,CLUBS!$B11,'MP H'!$U$5:$U$72,"&gt;0")+COUNTIFS('PO F'!$D$5:$D$72,CLUBS!$B11,'PO F'!$U$5:$U$72,"&gt;0")+COUNTIFS('PO H'!$D$5:$D$72,CLUBS!$B11,'PO H'!$U$5:$U$72,"&gt;0")+COUNTIFS('PU F'!$D$5:$D$72,CLUBS!$B11,'PU F'!$U$5:$U$72,"&gt;0")+COUNTIFS('PU H'!$D$5:$D$72,CLUBS!$B11,'PU H'!$U$5:$U$72,"&gt;0")+COUNTIFS('BE F'!$D$5:$D$72,CLUBS!$B11,'BE F'!$U$5:$U$72,"&gt;0")+COUNTIFS('BE H'!$D$5:$D$72,CLUBS!$B11,'BE H'!$U$5:$U$72,"&gt;0")+COUNTIFS('MI F'!$D$5:$D$72,CLUBS!$B11,'MI F'!$U$5:$U$72,"&gt;0")+COUNTIFS('MI H'!$D$5:$D$72,CLUBS!$B11,'MI H'!$U$5:$U$72,"&gt;0")+COUNTIFS('CA F'!$D$5:$D$72,CLUBS!$B11,'CA F'!$U$5:$U$72,"&gt;0")+COUNTIFS('CA H'!$D$5:$D$72,CLUBS!$B11,'CA H'!$U$5:$U$72,"&gt;0")+COUNTIFS('JU F'!$D$5:$D$72,CLUBS!$B11,'JU F'!$U$5:$U$72,"&gt;0")+COUNTIFS('JU H'!$D$5:$D$72,CLUBS!$B11,'JU H'!$U$5:$U$72,"&gt;0")</f>
        <v>0</v>
      </c>
      <c r="T19" s="26">
        <f>SUMIF('MP F'!$D$5:$D$72,CLUBS!$B11,'MP F'!$V$5:$V$72)+SUMIF('MP H'!$D$5:$D$72,CLUBS!$B11,'MP H'!$V$5:$V$72)+SUMIF('PO F'!$D$5:$D$72,CLUBS!$B11,'PO F'!$V$5:$V$72)+SUMIF('PO H'!$D$5:$D$72,CLUBS!$B11,'PO H'!$V$5:$V$72)+SUMIF('PU F'!$D$5:$D$72,CLUBS!$B11,'PU F'!$V$5:$V$72)+SUMIF('PU H'!$D$5:$D$72,CLUBS!$B11,'PU H'!$V$5:$V$72)+SUMIF('BE F'!$D$5:$D$72,CLUBS!$B11,'BE F'!$V$5:$V$72)+SUMIF('BE H'!$D$5:$D$72,CLUBS!$B11,'BE H'!$V$5:$V$72)+SUMIF('MI F'!$D$5:$D$72,CLUBS!$B11,'MI F'!$V$5:$V$72)+SUMIF('MI H'!$D$5:$D$72,CLUBS!$B11,'MI H'!$V$5:$V$72)+SUMIF('CA F'!$D$5:$D$72,CLUBS!$B11,'CA F'!$V$5:$V$72)+SUMIF('CA H'!$D$5:$D$72,CLUBS!$B11,'CA H'!$V$5:$V$72)+SUMIF('JU F'!$D$5:$D$72,CLUBS!$B11,'JU F'!$V$5:$V$72)+SUMIF('JU H'!$D$5:$D$72,CLUBS!$B11,'JU H'!$V$5:$V$72)</f>
        <v>0</v>
      </c>
      <c r="U19" s="26">
        <f>COUNTIFS('MP F'!$D$5:$D$72,CLUBS!$B11,'MP F'!$W$5:$W$72,"&gt;0")+COUNTIFS('MP H'!$D$5:$D$72,CLUBS!$B11,'MP H'!$W$5:$W$72,"&gt;0")+COUNTIFS('PO F'!$D$5:$D$72,CLUBS!$B11,'PO F'!$W$5:$W$72,"&gt;0")+COUNTIFS('PO H'!$D$5:$D$72,CLUBS!$B11,'PO H'!$W$5:$W$72,"&gt;0")+COUNTIFS('PU F'!$D$5:$D$72,CLUBS!$B11,'PU F'!$W$5:$W$72,"&gt;0")+COUNTIFS('PU H'!$D$5:$D$72,CLUBS!$B11,'PU H'!$W$5:$W$72,"&gt;0")+COUNTIFS('BE F'!$D$5:$D$72,CLUBS!$B11,'BE F'!$W$5:$W$72,"&gt;0")+COUNTIFS('BE H'!$D$5:$D$72,CLUBS!$B11,'BE H'!$W$5:$W$72,"&gt;0")+COUNTIFS('MI F'!$D$5:$D$72,CLUBS!$B11,'MI F'!$W$5:$W$72,"&gt;0")+COUNTIFS('MI H'!$D$5:$D$72,CLUBS!$B11,'MI H'!$W$5:$W$72,"&gt;0")+COUNTIFS('CA F'!$D$5:$D$72,CLUBS!$B11,'CA F'!$W$5:$W$72,"&gt;0")+COUNTIFS('CA H'!$D$5:$D$72,CLUBS!$B11,'CA H'!$W$5:$W$72,"&gt;0")+COUNTIFS('JU F'!$D$5:$D$72,CLUBS!$B11,'JU F'!$W$5:$W$72,"&gt;0")+COUNTIFS('JU H'!$D$5:$D$72,CLUBS!$B11,'JU H'!$W$5:$W$72,"&gt;0")</f>
        <v>0</v>
      </c>
      <c r="V19" s="26">
        <f>SUMIF('MP F'!$D$5:$D$72,CLUBS!$B11,'MP F'!$X$5:$X$72)+SUMIF('MP H'!$D$5:$D$72,CLUBS!$B11,'MP H'!$X$5:$X$72)+SUMIF('PO F'!$D$5:$D$72,CLUBS!$B11,'PO F'!$X$5:$X$72)+SUMIF('PO H'!$D$5:$D$72,CLUBS!$B11,'PO H'!$X$5:$X$72)+SUMIF('PU F'!$D$5:$D$72,CLUBS!$B11,'PU F'!$X$5:$X$72)+SUMIF('PU H'!$D$5:$D$72,CLUBS!$B11,'PU H'!$X$5:$X$72)+SUMIF('BE F'!$D$5:$D$72,CLUBS!$B11,'BE F'!$X$5:$X$72)+SUMIF('BE H'!$D$5:$D$72,CLUBS!$B11,'BE H'!$X$5:$X$72)+SUMIF('MI F'!$D$5:$D$72,CLUBS!$B11,'MI F'!$X$5:$X$72)+SUMIF('MI H'!$D$5:$D$72,CLUBS!$B11,'MI H'!$X$5:$X$72)+SUMIF('CA F'!$D$5:$D$72,CLUBS!$B11,'CA F'!$X$5:$X$72)+SUMIF('CA H'!$D$5:$D$72,CLUBS!$B11,'CA H'!$X$5:$X$72)+SUMIF('JU F'!$D$5:$D$72,CLUBS!$B11,'JU F'!$X$5:$X$72)+SUMIF('JU H'!$D$5:$D$72,CLUBS!$B11,'JU H'!$X$5:$X$72)</f>
        <v>0</v>
      </c>
      <c r="W19" s="26">
        <f>COUNTIFS('MP F'!$D$5:$D$72,CLUBS!$B11,'MP F'!$Y$5:$Y$72,"&gt;0")+COUNTIFS('MP H'!$D$5:$D$72,CLUBS!$B11,'MP H'!$Y$5:$Y$72,"&gt;0")+COUNTIFS('PO F'!$D$5:$D$72,CLUBS!$B11,'PO F'!$Y$5:$Y$72,"&gt;0")+COUNTIFS('PO H'!$D$5:$D$72,CLUBS!$B11,'PO H'!$Y$5:$Y$72,"&gt;0")+COUNTIFS('PU F'!$D$5:$D$72,CLUBS!$B11,'PU F'!$Y$5:$Y$72,"&gt;0")+COUNTIFS('PU H'!$D$5:$D$72,CLUBS!$B11,'PU H'!$Y$5:$Y$72,"&gt;0")+COUNTIFS('BE F'!$D$5:$D$72,CLUBS!$B11,'BE F'!$Y$5:$Y$72,"&gt;0")+COUNTIFS('BE H'!$D$5:$D$72,CLUBS!$B11,'BE H'!$Y$5:$Y$72,"&gt;0")+COUNTIFS('MI F'!$D$5:$D$72,CLUBS!$B11,'MI F'!$Y$5:$Y$72,"&gt;0")+COUNTIFS('MI H'!$D$5:$D$72,CLUBS!$B11,'MI H'!$Y$5:$Y$72,"&gt;0")+COUNTIFS('CA F'!$D$5:$D$72,CLUBS!$B11,'CA F'!$Y$5:$Y$72,"&gt;0")+COUNTIFS('CA H'!$D$5:$D$72,CLUBS!$B11,'CA H'!$Y$5:$Y$72,"&gt;0")+COUNTIFS('JU F'!$D$5:$D$72,CLUBS!$B11,'JU F'!$Y$5:$Y$72,"&gt;0")+COUNTIFS('JU H'!$D$5:$D$72,CLUBS!$B11,'JU H'!$Y$5:$Y$72,"&gt;0")</f>
        <v>0</v>
      </c>
      <c r="X19" s="26">
        <f>SUMIF('MP F'!$D$5:$D$72,CLUBS!$B11,'MP F'!$Z$5:$Z$72)+SUMIF('MP H'!$D$5:$D$72,CLUBS!$B11,'MP H'!$Z$5:$Z$72)+SUMIF('PO F'!$D$5:$D$72,CLUBS!$B11,'PO F'!$Z$5:$Z$72)+SUMIF('PO H'!$D$5:$D$72,CLUBS!$B11,'PO H'!$Z$5:$Z$72)+SUMIF('PU F'!$D$5:$D$72,CLUBS!$B11,'PU F'!$Z$5:$Z$72)+SUMIF('PU H'!$D$5:$D$72,CLUBS!$B11,'PU H'!$Z$5:$Z$72)+SUMIF('BE F'!$D$5:$D$72,CLUBS!$B11,'BE F'!$Z$5:$Z$72)+SUMIF('BE H'!$D$5:$D$72,CLUBS!$B11,'BE H'!$Z$5:$Z$72)+SUMIF('MI F'!$D$5:$D$72,CLUBS!$B11,'MI F'!$Z$5:$Z$72)+SUMIF('MI H'!$D$5:$D$72,CLUBS!$B11,'MI H'!$Z$5:$Z$72)+SUMIF('CA F'!$D$5:$D$72,CLUBS!$B11,'CA F'!$Z$5:$Z$72)+SUMIF('CA H'!$D$5:$D$72,CLUBS!$B11,'CA H'!$Z$5:$Z$72)+SUMIF('JU F'!$D$5:$D$72,CLUBS!$B11,'JU F'!$Z$5:$Z$72)+SUMIF('JU H'!$D$5:$D$72,CLUBS!$B11,'JU H'!$Z$5:$Z$72)</f>
        <v>0</v>
      </c>
      <c r="Y19" s="26">
        <f>COUNTIFS('MP F'!$D$5:$D$72,CLUBS!$B11,'MP F'!$AA$5:$AA$72,"&gt;0")+COUNTIFS('MP H'!$D$5:$D$72,CLUBS!$B11,'MP H'!$AA$5:$AA$72,"&gt;0")+COUNTIFS('PO F'!$D$5:$D$72,CLUBS!$B11,'PO F'!$AA$5:$AA$72,"&gt;0")+COUNTIFS('PO H'!$D$5:$D$72,CLUBS!$B11,'PO H'!$AA$5:$AA$72,"&gt;0")+COUNTIFS('PU F'!$D$5:$D$72,CLUBS!$B11,'PU F'!$AA$5:$AA$72,"&gt;0")+COUNTIFS('PU H'!$D$5:$D$72,CLUBS!$B11,'PU H'!$AA$5:$AA$72,"&gt;0")+COUNTIFS('BE F'!$D$5:$D$72,CLUBS!$B11,'BE F'!$AA$5:$AA$72,"&gt;0")+COUNTIFS('BE H'!$D$5:$D$72,CLUBS!$B11,'BE H'!$AA$5:$AA$72,"&gt;0")+COUNTIFS('MI F'!$D$5:$D$72,CLUBS!$B11,'MI F'!$AA$5:$AA$72,"&gt;0")+COUNTIFS('MI H'!$D$5:$D$72,CLUBS!$B11,'MI H'!$AA$5:$AA$72,"&gt;0")+COUNTIFS('CA F'!$D$5:$D$72,CLUBS!$B11,'CA F'!$AA$5:$AA$72,"&gt;0")+COUNTIFS('CA H'!$D$5:$D$72,CLUBS!$B11,'CA H'!$AA$5:$AA$72,"&gt;0")+COUNTIFS('JU F'!$D$5:$D$72,CLUBS!$B11,'JU F'!$AA$5:$AA$72,"&gt;0")+COUNTIFS('JU H'!$D$5:$D$72,CLUBS!$B11,'JU H'!$AA$5:$AA$72,"&gt;0")</f>
        <v>0</v>
      </c>
      <c r="Z19" s="26">
        <f>SUMIF('MP F'!$D$5:$D$72,CLUBS!$B11,'MP F'!$AB$5:$AB$72)+SUMIF('MP H'!$D$5:$D$72,CLUBS!$B11,'MP H'!$AB$5:$AB$72)+SUMIF('PO F'!$D$5:$D$72,CLUBS!$B11,'PO F'!$AB$5:$AB$72)+SUMIF('PO H'!$D$5:$D$72,CLUBS!$B11,'PO H'!$AB$5:$AB$72)+SUMIF('PU F'!$D$5:$D$72,CLUBS!$B11,'PU F'!$AB$5:$AB$72)+SUMIF('PU H'!$D$5:$D$72,CLUBS!$B11,'PU H'!$AB$5:$AB$72)+SUMIF('BE F'!$D$5:$D$72,CLUBS!$B11,'BE F'!$AB$5:$AB$72)+SUMIF('BE H'!$D$5:$D$72,CLUBS!$B11,'BE H'!$AB$5:$AB$72)+SUMIF('MI F'!$D$5:$D$72,CLUBS!$B11,'MI F'!$AB$5:$AB$72)+SUMIF('MI H'!$D$5:$D$72,CLUBS!$B11,'MI H'!$AB$5:$AB$72)+SUMIF('CA F'!$D$5:$D$72,CLUBS!$B11,'CA F'!$AB$5:$AB$72)+SUMIF('CA H'!$D$5:$D$72,CLUBS!$B11,'CA H'!$AB$5:$AB$72)+SUMIF('JU F'!$D$5:$D$72,CLUBS!$B11,'JU F'!$AB$5:$AB$72)+SUMIF('JU H'!$D$5:$D$72,CLUBS!$B11,'JU H'!$AB$5:$AB$72)</f>
        <v>0</v>
      </c>
      <c r="AA19" s="26">
        <f>COUNTIFS('MP F'!$D$5:$D$72,CLUBS!$B11,'MP F'!$AC$5:$AC$72,"&gt;0")+COUNTIFS('MP H'!$D$5:$D$72,CLUBS!$B11,'MP H'!$AC$5:$AC$72,"&gt;0")+COUNTIFS('PO F'!$D$5:$D$72,CLUBS!$B11,'PO F'!$AC$5:$AC$72,"&gt;0")+COUNTIFS('PO H'!$D$5:$D$72,CLUBS!$B11,'PO H'!$AC$5:$AC$72,"&gt;0")+COUNTIFS('PU F'!$D$5:$D$72,CLUBS!$B11,'PU F'!$AC$5:$AC$72,"&gt;0")+COUNTIFS('PU H'!$D$5:$D$72,CLUBS!$B11,'PU H'!$AC$5:$AC$72,"&gt;0")+COUNTIFS('BE F'!$D$5:$D$72,CLUBS!$B11,'BE F'!$AC$5:$AC$72,"&gt;0")+COUNTIFS('BE H'!$D$5:$D$72,CLUBS!$B11,'BE H'!$AC$5:$AC$72,"&gt;0")+COUNTIFS('MI F'!$D$5:$D$72,CLUBS!$B11,'MI F'!$AC$5:$AC$72,"&gt;0")+COUNTIFS('MI H'!$D$5:$D$72,CLUBS!$B11,'MI H'!$AC$5:$AC$72,"&gt;0")+COUNTIFS('CA F'!$D$5:$D$72,CLUBS!$B11,'CA F'!$AC$5:$AC$72,"&gt;0")+COUNTIFS('CA H'!$D$5:$D$72,CLUBS!$B11,'CA H'!$AC$5:$AC$72,"&gt;0")+COUNTIFS('JU F'!$D$5:$D$72,CLUBS!$B11,'JU F'!$AC$5:$AC$72,"&gt;0")+COUNTIFS('JU H'!$D$5:$D$72,CLUBS!$B11,'JU H'!$AC$5:$AC$72,"&gt;0")</f>
        <v>0</v>
      </c>
      <c r="AB19" s="26">
        <f>SUMIF('MP F'!$D$5:$D$72,CLUBS!$B11,'MP F'!$AD$5:$AD$72)+SUMIF('MP H'!$D$5:$D$72,CLUBS!$B11,'MP H'!$AD$5:$AD$72)+SUMIF('PO F'!$D$5:$D$72,CLUBS!$B11,'PO F'!$AD$5:$AD$72)+SUMIF('PO H'!$D$5:$D$72,CLUBS!$B11,'PO H'!$AD$5:$AD$72)+SUMIF('PU F'!$D$5:$D$72,CLUBS!$B11,'PU F'!$AD$5:$AD$72)+SUMIF('PU H'!$D$5:$D$72,CLUBS!$B11,'PU H'!$AD$5:$AD$72)+SUMIF('BE F'!$D$5:$D$72,CLUBS!$B11,'BE F'!$AD$5:$AD$72)+SUMIF('BE H'!$D$5:$D$72,CLUBS!$B11,'BE H'!$AD$5:$AD$72)+SUMIF('MI F'!$D$5:$D$72,CLUBS!$B11,'MI F'!$AD$5:$AD$72)+SUMIF('MI H'!$D$5:$D$72,CLUBS!$B11,'MI H'!$AD$5:$AD$72)+SUMIF('CA F'!$D$5:$D$72,CLUBS!$B11,'CA F'!$AD$5:$AD$72)+SUMIF('CA H'!$D$5:$D$72,CLUBS!$B11,'CA H'!$AD$5:$AD$72)+SUMIF('JU F'!$D$5:$D$72,CLUBS!$B11,'JU F'!$AD$5:$AD$72)+SUMIF('JU H'!$D$5:$D$72,CLUBS!$B11,'JU H'!$AD$5:$AD$72)</f>
        <v>0</v>
      </c>
      <c r="AC19" s="26">
        <f>COUNTIFS('MP F'!$D$5:$D$72,CLUBS!$B11,'MP F'!$AE$5:$AE$72,"&gt;0")+COUNTIFS('MP H'!$D$5:$D$72,CLUBS!$B11,'MP H'!$AE$5:$AE$72,"&gt;0")+COUNTIFS('PO F'!$D$5:$D$72,CLUBS!$B11,'PO F'!$AE$5:$AE$72,"&gt;0")+COUNTIFS('PO H'!$D$5:$D$72,CLUBS!$B11,'PO H'!$AE$5:$AE$72,"&gt;0")+COUNTIFS('PU F'!$D$5:$D$72,CLUBS!$B11,'PU F'!$AE$5:$AE$72,"&gt;0")+COUNTIFS('PU H'!$D$5:$D$72,CLUBS!$B11,'PU H'!$AE$5:$AE$72,"&gt;0")+COUNTIFS('BE F'!$D$5:$D$72,CLUBS!$B11,'BE F'!$AE$5:$AE$72,"&gt;0")+COUNTIFS('BE H'!$D$5:$D$72,CLUBS!$B11,'BE H'!$AE$5:$AE$72,"&gt;0")+COUNTIFS('MI F'!$D$5:$D$72,CLUBS!$B11,'MI F'!$AE$5:$AE$72,"&gt;0")+COUNTIFS('MI H'!$D$5:$D$72,CLUBS!$B11,'MI H'!$AE$5:$AE$72,"&gt;0")+COUNTIFS('CA F'!$D$5:$D$72,CLUBS!$B11,'CA F'!$AE$5:$AE$72,"&gt;0")+COUNTIFS('CA H'!$D$5:$D$72,CLUBS!$B11,'CA H'!$AE$5:$AE$72,"&gt;0")+COUNTIFS('JU F'!$D$5:$D$72,CLUBS!$B11,'JU F'!$AE$5:$AE$72,"&gt;0")+COUNTIFS('JU H'!$D$5:$D$72,CLUBS!$B11,'JU H'!$AE$5:$AE$72,"&gt;0")</f>
        <v>0</v>
      </c>
      <c r="AD19" s="26">
        <f>SUMIF('MP F'!$D$5:$D$72,CLUBS!$B11,'MP F'!$AF$5:$AF$72)+SUMIF('MP H'!$D$5:$D$72,CLUBS!$B11,'MP H'!$AF$5:$AF$72)+SUMIF('PO F'!$D$5:$D$72,CLUBS!$B11,'PO F'!$AF$5:$AF$72)+SUMIF('PO H'!$D$5:$D$72,CLUBS!$B11,'PO H'!$AF$5:$AF$72)+SUMIF('PU F'!$D$5:$D$72,CLUBS!$B11,'PU F'!$AF$5:$AF$72)+SUMIF('PU H'!$D$5:$D$72,CLUBS!$B11,'PU H'!$AF$5:$AF$72)+SUMIF('BE F'!$D$5:$D$72,CLUBS!$B11,'BE F'!$AF$5:$AF$72)+SUMIF('BE H'!$D$5:$D$72,CLUBS!$B11,'BE H'!$AF$5:$AF$72)+SUMIF('MI F'!$D$5:$D$72,CLUBS!$B11,'MI F'!$AF$5:$AF$72)+SUMIF('MI H'!$D$5:$D$72,CLUBS!$B11,'MI H'!$AF$5:$AF$72)+SUMIF('CA F'!$D$5:$D$72,CLUBS!$B11,'CA F'!$AF$5:$AF$72)+SUMIF('CA H'!$D$5:$D$72,CLUBS!$B11,'CA H'!$AF$5:$AF$72)+SUMIF('JU F'!$D$5:$D$72,CLUBS!$B11,'JU F'!$AF$5:$AF$72)+SUMIF('JU H'!$D$5:$D$72,CLUBS!$B11,'JU H'!$AF$5:$AF$72)</f>
        <v>0</v>
      </c>
      <c r="AE19" s="26">
        <f>COUNTIFS('MP F'!$D$5:$D$72,CLUBS!$B11,'MP F'!$AG$5:$AG$72,"&gt;0")+COUNTIFS('MP H'!$D$5:$D$72,CLUBS!$B11,'MP H'!$AG$5:$AG$72,"&gt;0")+COUNTIFS('PO F'!$D$5:$D$72,CLUBS!$B11,'PO F'!$AG$5:$AG$72,"&gt;0")+COUNTIFS('PO H'!$D$5:$D$72,CLUBS!$B11,'PO H'!$AG$5:$AG$72,"&gt;0")+COUNTIFS('PU F'!$D$5:$D$72,CLUBS!$B11,'PU F'!$AG$5:$AG$72,"&gt;0")+COUNTIFS('PU H'!$D$5:$D$72,CLUBS!$B11,'PU H'!$AG$5:$AG$72,"&gt;0")+COUNTIFS('BE F'!$D$5:$D$72,CLUBS!$B11,'BE F'!$AG$5:$AG$72,"&gt;0")+COUNTIFS('BE H'!$D$5:$D$72,CLUBS!$B11,'BE H'!$AG$5:$AG$72,"&gt;0")+COUNTIFS('MI F'!$D$5:$D$72,CLUBS!$B11,'MI F'!$AG$5:$AG$72,"&gt;0")+COUNTIFS('MI H'!$D$5:$D$72,CLUBS!$B11,'MI H'!$AG$5:$AG$72,"&gt;0")+COUNTIFS('CA F'!$D$5:$D$72,CLUBS!$B11,'CA F'!$AG$5:$AG$72,"&gt;0")+COUNTIFS('CA H'!$D$5:$D$72,CLUBS!$B11,'CA H'!$AG$5:$AG$72,"&gt;0")+COUNTIFS('JU F'!$D$5:$D$72,CLUBS!$B11,'JU F'!$AG$5:$AG$72,"&gt;0")+COUNTIFS('JU H'!$D$5:$D$72,CLUBS!$B11,'JU H'!$AG$5:$AG$72,"&gt;0")</f>
        <v>0</v>
      </c>
      <c r="AF19" s="26">
        <f>SUMIF('MP F'!$D$5:$D$72,CLUBS!$B11,'MP F'!$AH$5:$AH$72)+SUMIF('MP H'!$D$5:$D$72,CLUBS!$B11,'MP H'!$AH$5:$AH$72)+SUMIF('PO F'!$D$5:$D$72,CLUBS!$B11,'PO F'!$AH$5:$AH$72)+SUMIF('PO H'!$D$5:$D$72,CLUBS!$B11,'PO H'!$AH$5:$AH$72)+SUMIF('PU F'!$D$5:$D$72,CLUBS!$B11,'PU F'!$AH$5:$AH$72)+SUMIF('PU H'!$D$5:$D$72,CLUBS!$B11,'PU H'!$AH$5:$AH$72)+SUMIF('BE F'!$D$5:$D$72,CLUBS!$B11,'BE F'!$AH$5:$AH$72)+SUMIF('BE H'!$D$5:$D$72,CLUBS!$B11,'BE H'!$AH$5:$AH$72)+SUMIF('MI F'!$D$5:$D$72,CLUBS!$B11,'MI F'!$AH$5:$AH$72)+SUMIF('MI H'!$D$5:$D$72,CLUBS!$B11,'MI H'!$AH$5:$AH$72)+SUMIF('CA F'!$D$5:$D$72,CLUBS!$B11,'CA F'!$AH$5:$AH$72)+SUMIF('CA H'!$D$5:$D$72,CLUBS!$B11,'CA H'!$AH$5:$AH$72)+SUMIF('JU F'!$D$5:$D$72,CLUBS!$B11,'JU F'!$AH$5:$AH$72)+SUMIF('JU H'!$D$5:$D$72,CLUBS!$B11,'JU H'!$AH$5:$AH$72)</f>
        <v>0</v>
      </c>
      <c r="AG19" s="16">
        <f t="shared" si="1"/>
        <v>0</v>
      </c>
      <c r="AH19" s="28">
        <f t="shared" si="2"/>
        <v>0</v>
      </c>
      <c r="AI19" s="29">
        <f t="shared" si="3"/>
        <v>0</v>
      </c>
      <c r="AJ19" s="14">
        <f>COUNTIF('Licenciés Jeunes 2023'!F:F,CLUBS!B11)</f>
        <v>0</v>
      </c>
      <c r="AK19" s="27">
        <f t="shared" si="4"/>
        <v>0</v>
      </c>
    </row>
    <row r="20" spans="1:37" ht="13.5">
      <c r="A20" s="34">
        <f t="shared" si="0"/>
        <v>14</v>
      </c>
      <c r="B20" s="64" t="s">
        <v>40</v>
      </c>
      <c r="C20" s="14">
        <f>COUNTIFS('MP F'!$D$5:$D$72,CLUBS!$B12,'MP F'!$E$5:$E$72,"&gt;0")+COUNTIFS('MP H'!$D$5:$D$72,CLUBS!$B12,'MP H'!$E$5:$E$72,"&gt;0")+COUNTIFS('PO F'!$D$5:$D$72,CLUBS!$B12,'PO F'!$E$5:$E$72,"&gt;0")+COUNTIFS('PO H'!$D$5:$D$72,CLUBS!$B12,'PO H'!$E$5:$E$72,"&gt;0")+COUNTIFS('PU F'!$D$5:$D$72,CLUBS!$B12,'PU F'!$E$5:$E$72,"&gt;0")+COUNTIFS('PU H'!$D$5:$D$72,CLUBS!$B12,'PU H'!$E$5:$E$72,"&gt;0")+COUNTIFS('BE F'!$D$5:$D$72,CLUBS!$B12,'BE F'!$E$5:$E$72,"&gt;0")+COUNTIFS('BE H'!$D$5:$D$72,CLUBS!$B12,'BE H'!$E$5:$E$72,"&gt;0")+COUNTIFS('MI F'!$D$5:$D$72,CLUBS!$B12,'MI F'!$E$5:$E$72,"&gt;0")+COUNTIFS('MI H'!$D$5:$D$72,CLUBS!$B12,'MI H'!$E$5:$E$72,"&gt;0")+COUNTIFS('CA F'!$D$5:$D$72,CLUBS!$B12,'CA F'!$E$5:$E$72,"&gt;0")+COUNTIFS('CA H'!$D$5:$D$72,CLUBS!$B12,'CA H'!$E$5:$E$72,"&gt;0")+COUNTIFS('JU F'!$D$5:$D$72,CLUBS!$B12,'JU F'!$E$5:$E$72,"&gt;0")+COUNTIFS('JU H'!$D$5:$D$72,CLUBS!$B12,'JU H'!$E$5:$E$72,"&gt;0")</f>
        <v>1</v>
      </c>
      <c r="D20" s="27">
        <f>SUMIF('MP F'!$D$5:$D$72,CLUBS!$B12,'MP F'!$F$5:$F$72)+SUMIF('MP H'!$D$5:$D$72,CLUBS!$B12,'MP H'!$F$5:$F$72)+SUMIF('PO F'!$D$5:$D$72,CLUBS!$B12,'PO F'!$F$5:$F$72)+SUMIF('PO H'!$D$5:$D$72,CLUBS!$B12,'PO H'!$F$5:$F$72)+SUMIF('PU F'!$D$5:$D$72,CLUBS!$B12,'PU F'!$F$5:$F$72)+SUMIF('PU H'!$D$5:$D$72,CLUBS!$B12,'PU H'!$F$5:$F$72)+SUMIF('BE F'!$D$5:$D$72,CLUBS!$B12,'BE F'!$F$5:$F$72)+SUMIF('BE H'!$D$5:$D$72,CLUBS!$B12,'BE H'!$F$5:$F$72)+SUMIF('MI F'!$D$5:$D$72,CLUBS!$B12,'MI F'!$F$5:$F$72)+SUMIF('MI H'!$D$5:$D$72,CLUBS!$B12,'MI H'!$F$5:$F$72)+SUMIF('CA F'!$D$5:$D$72,CLUBS!$B12,'CA F'!$F$5:$F$72)+SUMIF('CA H'!$D$5:$D$72,CLUBS!$B12,'CA H'!$F$5:$F$72)+SUMIF('JU F'!$D$5:$D$72,CLUBS!$B12,'JU F'!$F$5:$F$72)+SUMIF('JU H'!$D$5:$D$72,CLUBS!$B12,'JU H'!$F$5:$F$72)</f>
        <v>10</v>
      </c>
      <c r="E20" s="38">
        <f>COUNTIFS('MP F'!$D$5:$D$72,CLUBS!$B12,'MP F'!$G$5:$G$72,"&gt;0")+COUNTIFS('MP H'!$D$5:$D$72,CLUBS!$B12,'MP H'!$G$5:$G$72,"&gt;0")+COUNTIFS('PO F'!$D$5:$D$72,CLUBS!$B12,'PO F'!$G$5:$G$72,"&gt;0")+COUNTIFS('PO H'!$D$5:$D$72,CLUBS!$B12,'PO H'!$G$5:$G$72,"&gt;0")+COUNTIFS('PU F'!$D$5:$D$72,CLUBS!$B12,'PU F'!$G$5:$G$72,"&gt;0")+COUNTIFS('PU H'!$D$5:$D$72,CLUBS!$B12,'PU H'!$G$5:$G$72,"&gt;0")+COUNTIFS('BE F'!$D$5:$D$72,CLUBS!$B12,'BE F'!$G$5:$G$72,"&gt;0")+COUNTIFS('BE H'!$D$5:$D$72,CLUBS!$B12,'BE H'!$G$5:$G$72,"&gt;0")+COUNTIFS('MI F'!$D$5:$D$72,CLUBS!$B12,'MI F'!$G$5:$G$72,"&gt;0")+COUNTIFS('MI H'!$D$5:$D$72,CLUBS!$B12,'MI H'!$G$5:$G$72,"&gt;0")+COUNTIFS('CA F'!$D$5:$D$72,CLUBS!$B12,'CA F'!$G$5:$G$72,"&gt;0")+COUNTIFS('CA H'!$D$5:$D$72,CLUBS!$B12,'CA H'!$G$5:$G$72,"&gt;0")+COUNTIFS('JU F'!$D$5:$D$72,CLUBS!$B12,'JU F'!$G$5:$G$72,"&gt;0")+COUNTIFS('JU H'!$D$5:$D$72,CLUBS!$B12,'JU H'!$G$5:$G$72,"&gt;0")</f>
        <v>0</v>
      </c>
      <c r="F20" s="57">
        <f>SUMIF('MP F'!$D$5:$D$72,CLUBS!$B12,'MP F'!$H$5:$H$72)+SUMIF('MP H'!$D$5:$D$72,CLUBS!$B12,'MP H'!$H$5:$H$72)+SUMIF('PO F'!$D$5:$D$72,CLUBS!$B12,'PO F'!$H$5:$H$72)+SUMIF('PO H'!$D$5:$D$72,CLUBS!$B12,'PO H'!$H$5:$H$72)+SUMIF('PU F'!$D$5:$D$72,CLUBS!$B12,'PU F'!$H$5:$H$72)+SUMIF('PU H'!$D$5:$D$72,CLUBS!$B12,'PU H'!$H$5:$H$72)+SUMIF('BE F'!$D$5:$D$72,CLUBS!$B12,'BE F'!$H$5:$H$72)+SUMIF('BE H'!$D$5:$D$72,CLUBS!$B12,'BE H'!$H$5:$H$72)+SUMIF('MI F'!$D$5:$D$72,CLUBS!$B12,'MI F'!$H$5:$H$72)+SUMIF('MI H'!$D$5:$D$72,CLUBS!$B12,'MI H'!$H$5:$H$72)+SUMIF('CA F'!$D$5:$D$72,CLUBS!$B12,'CA F'!$H$5:$H$72)+SUMIF('CA H'!$D$5:$D$72,CLUBS!$B12,'CA H'!$H$5:$H$72)+SUMIF('JU F'!$D$5:$D$72,CLUBS!$B12,'JU F'!$H$5:$H$72)+SUMIF('JU H'!$D$5:$D$72,CLUBS!$B12,'JU H'!$H$5:$H$72)</f>
        <v>0</v>
      </c>
      <c r="G20" s="14">
        <f>COUNTIFS('MP F'!$D$5:$D$72,CLUBS!$B12,'MP F'!$I$5:$I$72,"&gt;0")+COUNTIFS('MP H'!$D$5:$D$72,CLUBS!$B12,'MP H'!$I$5:$I$72,"&gt;0")+COUNTIFS('PO F'!$D$5:$D$72,CLUBS!$B12,'PO F'!$I$5:$I$72,"&gt;0")+COUNTIFS('PO H'!$D$5:$D$72,CLUBS!$B12,'PO H'!$I$5:$I$72,"&gt;0")+COUNTIFS('PU F'!$D$5:$D$72,CLUBS!$B12,'PU F'!$I$5:$I$72,"&gt;0")+COUNTIFS('PU H'!$D$5:$D$72,CLUBS!$B12,'PU H'!$I$5:$I$72,"&gt;0")+COUNTIFS('BE F'!$D$5:$D$72,CLUBS!$B12,'BE F'!$I$5:$I$72,"&gt;0")+COUNTIFS('BE H'!$D$5:$D$72,CLUBS!$B12,'BE H'!$I$5:$I$72,"&gt;0")+COUNTIFS('MI F'!$D$5:$D$72,CLUBS!$B12,'MI F'!$I$5:$I$72,"&gt;0")+COUNTIFS('MI H'!$D$5:$D$72,CLUBS!$B12,'MI H'!$I$5:$I$72,"&gt;0")+COUNTIFS('CA F'!$D$5:$D$72,CLUBS!$B12,'CA F'!$I$5:$I$72,"&gt;0")+COUNTIFS('CA H'!$D$5:$D$72,CLUBS!$B12,'CA H'!$I$5:$I$72,"&gt;0")+COUNTIFS('JU F'!$D$5:$D$72,CLUBS!$B12,'JU F'!$I$5:$I$72,"&gt;0")+COUNTIFS('JU H'!$D$5:$D$72,CLUBS!$B12,'JU H'!$I$5:$I$72,"&gt;0")</f>
        <v>0</v>
      </c>
      <c r="H20" s="26">
        <f>SUMIF('MP F'!$D$5:$D$72,CLUBS!$B12,'MP F'!$J$5:$J$72)+SUMIF('MP H'!$D$5:$D$72,CLUBS!$B12,'MP H'!$J$5:$J$72)+SUMIF('PO F'!$D$5:$D$72,CLUBS!$B12,'PO F'!$J$5:$J$72)+SUMIF('PO H'!$D$5:$D$72,CLUBS!$B12,'PO H'!$J$5:$J$72)+SUMIF('PU F'!$D$5:$D$72,CLUBS!$B12,'PU F'!$J$5:$J$72)+SUMIF('PU H'!$D$5:$D$72,CLUBS!$B12,'PU H'!$J$5:$J$72)+SUMIF('BE F'!$D$5:$D$72,CLUBS!$B12,'BE F'!$J$5:$J$72)+SUMIF('BE H'!$D$5:$D$72,CLUBS!$B12,'BE H'!$J$5:$J$72)+SUMIF('MI F'!$D$5:$D$72,CLUBS!$B12,'MI F'!$J$5:$J$72)+SUMIF('MI H'!$D$5:$D$72,CLUBS!$B12,'MI H'!$J$5:$J$72)+SUMIF('CA F'!$D$5:$D$72,CLUBS!$B12,'CA F'!$J$5:$J$72)+SUMIF('CA H'!$D$5:$D$72,CLUBS!$B12,'CA H'!$J$5:$J$72)+SUMIF('JU F'!$D$5:$D$72,CLUBS!$B12,'JU F'!$J$5:$J$72)+SUMIF('JU H'!$D$5:$D$72,CLUBS!$B12,'JU H'!$J$5:$J$72)</f>
        <v>0</v>
      </c>
      <c r="I20" s="38">
        <f>COUNTIFS('MP F'!$D$5:$D$72,CLUBS!$B12,'MP F'!$K$5:$K$72,"&gt;0")+COUNTIFS('MP H'!$D$5:$D$72,CLUBS!$B12,'MP H'!$K$5:$K$72,"&gt;0")+COUNTIFS('PO F'!$D$5:$D$72,CLUBS!$B12,'PO F'!$K$5:$K$72,"&gt;0")+COUNTIFS('PO H'!$D$5:$D$72,CLUBS!$B12,'PO H'!$K$5:$K$72,"&gt;0")+COUNTIFS('PU F'!$D$5:$D$72,CLUBS!$B12,'PU F'!$K$5:$K$72,"&gt;0")+COUNTIFS('PU H'!$D$5:$D$72,CLUBS!$B12,'PU H'!$K$5:$K$72,"&gt;0")+COUNTIFS('BE F'!$D$5:$D$72,CLUBS!$B12,'BE F'!$K$5:$K$72,"&gt;0")+COUNTIFS('BE H'!$D$5:$D$72,CLUBS!$B12,'BE H'!$K$5:$K$72,"&gt;0")+COUNTIFS('MI F'!$D$5:$D$72,CLUBS!$B12,'MI F'!$K$5:$K$72,"&gt;0")+COUNTIFS('MI H'!$D$5:$D$72,CLUBS!$B12,'MI H'!$K$5:$K$72,"&gt;0")+COUNTIFS('CA F'!$D$5:$D$72,CLUBS!$B12,'CA F'!$K$5:$K$72,"&gt;0")+COUNTIFS('CA H'!$D$5:$D$72,CLUBS!$B12,'CA H'!$K$5:$K$72,"&gt;0")+COUNTIFS('JU F'!$D$5:$D$72,CLUBS!$B12,'JU F'!$K$5:$K$72,"&gt;0")+COUNTIFS('JU H'!$D$5:$D$72,CLUBS!$B12,'JU H'!$K$5:$K$72,"&gt;0")</f>
        <v>0</v>
      </c>
      <c r="J20" s="38">
        <f>SUMIF('MP F'!$D$5:$D$72,CLUBS!$B12,'MP F'!$L$5:$L$72)+SUMIF('MP H'!$D$5:$D$72,CLUBS!$B12,'MP H'!$L$5:$L$72)+SUMIF('PO F'!$D$5:$D$72,CLUBS!$B12,'PO F'!$L$5:$L$72)+SUMIF('PO H'!$D$5:$D$72,CLUBS!$B12,'PO H'!$L$5:$L$72)+SUMIF('PU F'!$D$5:$D$72,CLUBS!$B12,'PU F'!$L$5:$L$72)+SUMIF('PU H'!$D$5:$D$72,CLUBS!$B12,'PU H'!$L$5:$L$72)+SUMIF('BE F'!$D$5:$D$72,CLUBS!$B12,'BE F'!$L$5:$L$72)+SUMIF('BE H'!$D$5:$D$72,CLUBS!$B12,'BE H'!$L$5:$L$72)+SUMIF('MI F'!$D$5:$D$72,CLUBS!$B12,'MI F'!$L$5:$L$72)+SUMIF('MI H'!$D$5:$D$72,CLUBS!$B12,'MI H'!$L$5:$L$72)+SUMIF('CA F'!$D$5:$D$72,CLUBS!$B12,'CA F'!$L$5:$L$72)+SUMIF('CA H'!$D$5:$D$72,CLUBS!$B12,'CA H'!$L$5:$L$72)+SUMIF('JU F'!$D$5:$D$72,CLUBS!$B12,'JU F'!$L$5:$L$72)+SUMIF('JU H'!$D$5:$D$72,CLUBS!$B12,'JU H'!$L$5:$L$72)</f>
        <v>0</v>
      </c>
      <c r="K20" s="26">
        <f>COUNTIFS('MP F'!$D$5:$D$72,CLUBS!$B12,'MP F'!$M$5:$M$72,"&gt;0")+COUNTIFS('MP H'!$D$5:$D$72,CLUBS!$B12,'MP H'!$M$5:$M$72,"&gt;0")+COUNTIFS('PO F'!$D$5:$D$72,CLUBS!$B12,'PO F'!$M$5:$M$72,"&gt;0")+COUNTIFS('PO H'!$D$5:$D$72,CLUBS!$B12,'PO H'!$M$5:$M$72,"&gt;0")+COUNTIFS('PU F'!$D$5:$D$72,CLUBS!$B12,'PU F'!$M$5:$M$72,"&gt;0")+COUNTIFS('PU H'!$D$5:$D$72,CLUBS!$B12,'PU H'!$M$5:$M$72,"&gt;0")+COUNTIFS('BE F'!$D$5:$D$72,CLUBS!$B12,'BE F'!$M$5:$M$72,"&gt;0")+COUNTIFS('BE H'!$D$5:$D$72,CLUBS!$B12,'BE H'!$M$5:$M$72,"&gt;0")+COUNTIFS('MI F'!$D$5:$D$72,CLUBS!$B12,'MI F'!$M$5:$M$72,"&gt;0")+COUNTIFS('MI H'!$D$5:$D$72,CLUBS!$B12,'MI H'!$M$5:$M$72,"&gt;0")+COUNTIFS('CA F'!$D$5:$D$72,CLUBS!$B12,'CA F'!$M$5:$M$72,"&gt;0")+COUNTIFS('CA H'!$D$5:$D$72,CLUBS!$B12,'CA H'!$M$5:$M$72,"&gt;0")+COUNTIFS('JU F'!$D$5:$D$72,CLUBS!$B12,'JU F'!$M$5:$M$72,"&gt;0")+COUNTIFS('JU H'!$D$5:$D$72,CLUBS!$B12,'JU H'!$M$5:$M$72,"&gt;0")</f>
        <v>0</v>
      </c>
      <c r="L20" s="26">
        <f>SUMIF('MP F'!$D$5:$D$72,CLUBS!$B12,'MP F'!$N$5:$N$72)+SUMIF('MP H'!$D$5:$D$72,CLUBS!$B12,'MP H'!$N$5:$N$72)+SUMIF('PO F'!$D$5:$D$72,CLUBS!$B12,'PO F'!$N$5:$N$72)+SUMIF('PO H'!$D$5:$D$72,CLUBS!$B12,'PO H'!$N$5:$N$72)+SUMIF('PU F'!$D$5:$D$72,CLUBS!$B12,'PU F'!$N$5:$N$72)+SUMIF('PU H'!$D$5:$D$72,CLUBS!$B12,'PU H'!$N$5:$N$72)+SUMIF('BE F'!$D$5:$D$72,CLUBS!$B12,'BE F'!$N$5:$N$72)+SUMIF('BE H'!$D$5:$D$72,CLUBS!$B12,'BE H'!$N$5:$N$72)+SUMIF('MI F'!$D$5:$D$72,CLUBS!$B12,'MI F'!$N$5:$N$72)+SUMIF('MI H'!$D$5:$D$72,CLUBS!$B12,'MI H'!$N$5:$N$72)+SUMIF('CA F'!$D$5:$D$72,CLUBS!$B12,'CA F'!$N$5:$N$72)+SUMIF('CA H'!$D$5:$D$72,CLUBS!$B12,'CA H'!$N$5:$N$72)+SUMIF('JU F'!$D$5:$D$72,CLUBS!$B12,'JU F'!$N$5:$N$72)+SUMIF('JU H'!$D$5:$D$72,CLUBS!$B12,'JU H'!$N$5:$N$72)</f>
        <v>0</v>
      </c>
      <c r="M20" s="26">
        <f>COUNTIFS('MP F'!$D$5:$D$72,CLUBS!$B12,'MP F'!$O$5:$O$72,"&gt;0")+COUNTIFS('MP H'!$D$5:$D$72,CLUBS!$B12,'MP H'!$O$5:$O$72,"&gt;0")+COUNTIFS('PO F'!$D$5:$D$72,CLUBS!$B12,'PO F'!$O$5:$O$72,"&gt;0")+COUNTIFS('PO H'!$D$5:$D$72,CLUBS!$B12,'PO H'!$O$5:$O$72,"&gt;0")+COUNTIFS('PU F'!$D$5:$D$72,CLUBS!$B12,'PU F'!$O$5:$O$72,"&gt;0")+COUNTIFS('PU H'!$D$5:$D$72,CLUBS!$B12,'PU H'!$O$5:$O$72,"&gt;0")+COUNTIFS('BE F'!$D$5:$D$72,CLUBS!$B12,'BE F'!$O$5:$O$72,"&gt;0")+COUNTIFS('BE H'!$D$5:$D$72,CLUBS!$B12,'BE H'!$O$5:$O$72,"&gt;0")+COUNTIFS('MI F'!$D$5:$D$72,CLUBS!$B12,'MI F'!$O$5:$O$72,"&gt;0")+COUNTIFS('MI H'!$D$5:$D$72,CLUBS!$B12,'MI H'!$O$5:$O$72,"&gt;0")+COUNTIFS('CA F'!$D$5:$D$72,CLUBS!$B12,'CA F'!$O$5:$O$72,"&gt;0")+COUNTIFS('CA H'!$D$5:$D$72,CLUBS!$B12,'CA H'!$O$5:$O$72,"&gt;0")+COUNTIFS('JU F'!$D$5:$D$72,CLUBS!$B12,'JU F'!$O$5:$O$72,"&gt;0")+COUNTIFS('JU H'!$D$5:$D$72,CLUBS!$B12,'JU H'!$O$5:$O$72,"&gt;0")</f>
        <v>0</v>
      </c>
      <c r="N20" s="26">
        <f>SUMIF('MP F'!$D$5:$D$72,CLUBS!$B12,'MP F'!$P$5:$P$72)+SUMIF('MP H'!$D$5:$D$72,CLUBS!$B12,'MP H'!$P$5:$P$72)+SUMIF('PO F'!$D$5:$D$72,CLUBS!$B12,'PO F'!$P$5:$P$72)+SUMIF('PO H'!$D$5:$D$72,CLUBS!$B12,'PO H'!$P$5:$P$72)+SUMIF('PU F'!$D$5:$D$72,CLUBS!$B12,'PU F'!$P$5:$P$72)+SUMIF('PU H'!$D$5:$D$72,CLUBS!$B12,'PU H'!$P$5:$P$72)+SUMIF('BE F'!$D$5:$D$72,CLUBS!$B12,'BE F'!$P$5:$P$72)+SUMIF('BE H'!$D$5:$D$72,CLUBS!$B12,'BE H'!$P$5:$P$72)+SUMIF('MI F'!$D$5:$D$72,CLUBS!$B12,'MI F'!$P$5:$P$72)+SUMIF('MI H'!$D$5:$D$72,CLUBS!$B12,'MI H'!$P$5:$P$72)+SUMIF('CA F'!$D$5:$D$72,CLUBS!$B12,'CA F'!$P$5:$P$72)+SUMIF('CA H'!$D$5:$D$72,CLUBS!$B12,'CA H'!$P$5:$P$72)+SUMIF('JU F'!$D$5:$D$72,CLUBS!$B12,'JU F'!$P$5:$P$72)+SUMIF('JU H'!$D$5:$D$72,CLUBS!$B12,'JU H'!$P$5:$P$72)</f>
        <v>0</v>
      </c>
      <c r="O20" s="26">
        <f>COUNTIFS('MP F'!$D$5:$D$72,CLUBS!$B12,'MP F'!$Q$5:$Q$72,"&gt;0")+COUNTIFS('MP H'!$D$5:$D$72,CLUBS!$B12,'MP H'!$Q$5:$Q$72,"&gt;0")+COUNTIFS('PO F'!$D$5:$D$72,CLUBS!$B12,'PO F'!$Q$5:$Q$72,"&gt;0")+COUNTIFS('PO H'!$D$5:$D$72,CLUBS!$B12,'PO H'!$Q$5:$Q$72,"&gt;0")+COUNTIFS('PU F'!$D$5:$D$72,CLUBS!$B12,'PU F'!$Q$5:$Q$72,"&gt;0")+COUNTIFS('PU H'!$D$5:$D$72,CLUBS!$B12,'PU H'!$Q$5:$Q$72,"&gt;0")+COUNTIFS('BE F'!$D$5:$D$72,CLUBS!$B12,'BE F'!$Q$5:$Q$72,"&gt;0")+COUNTIFS('BE H'!$D$5:$D$72,CLUBS!$B12,'BE H'!$Q$5:$Q$72,"&gt;0")+COUNTIFS('MI F'!$D$5:$D$72,CLUBS!$B12,'MI F'!$Q$5:$Q$72,"&gt;0")+COUNTIFS('MI H'!$D$5:$D$72,CLUBS!$B12,'MI H'!$Q$5:$Q$72,"&gt;0")+COUNTIFS('CA F'!$D$5:$D$72,CLUBS!$B12,'CA F'!$Q$5:$Q$72,"&gt;0")+COUNTIFS('CA H'!$D$5:$D$72,CLUBS!$B12,'CA H'!$Q$5:$Q$72,"&gt;0")+COUNTIFS('JU F'!$D$5:$D$72,CLUBS!$B12,'JU F'!$Q$5:$Q$72,"&gt;0")+COUNTIFS('JU H'!$D$5:$D$72,CLUBS!$B12,'JU H'!$Q$5:$Q$72,"&gt;0")</f>
        <v>0</v>
      </c>
      <c r="P20" s="26">
        <f>SUMIF('MP F'!$D$5:$D$72,CLUBS!$B12,'MP F'!$R$5:$R$72)+SUMIF('MP H'!$D$5:$D$72,CLUBS!$B12,'MP H'!$R$5:$R$72)+SUMIF('PO F'!$D$5:$D$72,CLUBS!$B12,'PO F'!$R$5:$R$72)+SUMIF('PO H'!$D$5:$D$72,CLUBS!$B12,'PO H'!$R$5:$R$72)+SUMIF('PU F'!$D$5:$D$72,CLUBS!$B12,'PU F'!$R$5:$R$72)+SUMIF('PU H'!$D$5:$D$72,CLUBS!$B12,'PU H'!$R$5:$R$72)+SUMIF('BE F'!$D$5:$D$72,CLUBS!$B12,'BE F'!$R$5:$R$72)+SUMIF('BE H'!$D$5:$D$72,CLUBS!$B12,'BE H'!$R$5:$R$72)+SUMIF('MI F'!$D$5:$D$72,CLUBS!$B12,'MI F'!$R$5:$R$72)+SUMIF('MI H'!$D$5:$D$72,CLUBS!$B12,'MI H'!$R$5:$R$72)+SUMIF('CA F'!$D$5:$D$72,CLUBS!$B12,'CA F'!$R$5:$R$72)+SUMIF('CA H'!$D$5:$D$72,CLUBS!$B12,'CA H'!$R$5:$R$72)+SUMIF('JU F'!$D$5:$D$72,CLUBS!$B12,'JU F'!$R$5:$R$72)+SUMIF('JU H'!$D$5:$D$72,CLUBS!$B12,'JU H'!$R$5:$R$72)</f>
        <v>0</v>
      </c>
      <c r="Q20" s="26">
        <f>COUNTIFS('MP F'!$D$5:$D$72,CLUBS!$B12,'MP F'!$S$5:$S$72,"&gt;0")+COUNTIFS('MP H'!$D$5:$D$72,CLUBS!$B12,'MP H'!$S$5:$S$72,"&gt;0")+COUNTIFS('PO F'!$D$5:$D$72,CLUBS!$B12,'PO F'!$S$5:$S$72,"&gt;0")+COUNTIFS('PO H'!$D$5:$D$72,CLUBS!$B12,'PO H'!$S$5:$S$72,"&gt;0")+COUNTIFS('PU F'!$D$5:$D$72,CLUBS!$B12,'PU F'!$S$5:$S$72,"&gt;0")+COUNTIFS('PU H'!$D$5:$D$72,CLUBS!$B12,'PU H'!$S$5:$S$72,"&gt;0")+COUNTIFS('BE F'!$D$5:$D$72,CLUBS!$B12,'BE F'!$S$5:$S$72,"&gt;0")+COUNTIFS('BE H'!$D$5:$D$72,CLUBS!$B12,'BE H'!$S$5:$S$72,"&gt;0")+COUNTIFS('MI F'!$D$5:$D$72,CLUBS!$B12,'MI F'!$S$5:$S$72,"&gt;0")+COUNTIFS('MI H'!$D$5:$D$72,CLUBS!$B12,'MI H'!$S$5:$S$72,"&gt;0")+COUNTIFS('CA F'!$D$5:$D$72,CLUBS!$B12,'CA F'!$S$5:$S$72,"&gt;0")+COUNTIFS('CA H'!$D$5:$D$72,CLUBS!$B12,'CA H'!$S$5:$S$72,"&gt;0")+COUNTIFS('JU F'!$D$5:$D$72,CLUBS!$B12,'JU F'!$S$5:$S$72,"&gt;0")+COUNTIFS('JU H'!$D$5:$D$72,CLUBS!$B12,'JU H'!$S$5:$S$72,"&gt;0")</f>
        <v>0</v>
      </c>
      <c r="R20" s="26">
        <f>SUMIF('MP F'!$D$5:$D$72,CLUBS!$B12,'MP F'!$T$5:$T$72)+SUMIF('MP H'!$D$5:$D$72,CLUBS!$B12,'MP H'!$T$5:$T$72)+SUMIF('PO F'!$D$5:$D$72,CLUBS!$B12,'PO F'!$T$5:$T$72)+SUMIF('PO H'!$D$5:$D$72,CLUBS!$B12,'PO H'!$T$5:$T$72)+SUMIF('PU F'!$D$5:$D$72,CLUBS!$B12,'PU F'!$T$5:$T$72)+SUMIF('PU H'!$D$5:$D$72,CLUBS!$B12,'PU H'!$T$5:$T$72)+SUMIF('BE F'!$D$5:$D$72,CLUBS!$B12,'BE F'!$T$5:$T$72)+SUMIF('BE H'!$D$5:$D$72,CLUBS!$B12,'BE H'!$T$5:$T$72)+SUMIF('MI F'!$D$5:$D$72,CLUBS!$B12,'MI F'!$T$5:$T$72)+SUMIF('MI H'!$D$5:$D$72,CLUBS!$B12,'MI H'!$T$5:$T$72)+SUMIF('CA F'!$D$5:$D$72,CLUBS!$B12,'CA F'!$T$5:$T$72)+SUMIF('CA H'!$D$5:$D$72,CLUBS!$B12,'CA H'!$T$5:$T$72)+SUMIF('JU F'!$D$5:$D$72,CLUBS!$B12,'JU F'!$T$5:$T$72)+SUMIF('JU H'!$D$5:$D$72,CLUBS!$B12,'JU H'!$T$5:$T$72)</f>
        <v>0</v>
      </c>
      <c r="S20" s="26">
        <f>COUNTIFS('MP F'!$D$5:$D$72,CLUBS!$B12,'MP F'!$U$5:$U$72,"&gt;0")+COUNTIFS('MP H'!$D$5:$D$72,CLUBS!$B12,'MP H'!$U$5:$U$72,"&gt;0")+COUNTIFS('PO F'!$D$5:$D$72,CLUBS!$B12,'PO F'!$U$5:$U$72,"&gt;0")+COUNTIFS('PO H'!$D$5:$D$72,CLUBS!$B12,'PO H'!$U$5:$U$72,"&gt;0")+COUNTIFS('PU F'!$D$5:$D$72,CLUBS!$B12,'PU F'!$U$5:$U$72,"&gt;0")+COUNTIFS('PU H'!$D$5:$D$72,CLUBS!$B12,'PU H'!$U$5:$U$72,"&gt;0")+COUNTIFS('BE F'!$D$5:$D$72,CLUBS!$B12,'BE F'!$U$5:$U$72,"&gt;0")+COUNTIFS('BE H'!$D$5:$D$72,CLUBS!$B12,'BE H'!$U$5:$U$72,"&gt;0")+COUNTIFS('MI F'!$D$5:$D$72,CLUBS!$B12,'MI F'!$U$5:$U$72,"&gt;0")+COUNTIFS('MI H'!$D$5:$D$72,CLUBS!$B12,'MI H'!$U$5:$U$72,"&gt;0")+COUNTIFS('CA F'!$D$5:$D$72,CLUBS!$B12,'CA F'!$U$5:$U$72,"&gt;0")+COUNTIFS('CA H'!$D$5:$D$72,CLUBS!$B12,'CA H'!$U$5:$U$72,"&gt;0")+COUNTIFS('JU F'!$D$5:$D$72,CLUBS!$B12,'JU F'!$U$5:$U$72,"&gt;0")+COUNTIFS('JU H'!$D$5:$D$72,CLUBS!$B12,'JU H'!$U$5:$U$72,"&gt;0")</f>
        <v>0</v>
      </c>
      <c r="T20" s="26">
        <f>SUMIF('MP F'!$D$5:$D$72,CLUBS!$B12,'MP F'!$V$5:$V$72)+SUMIF('MP H'!$D$5:$D$72,CLUBS!$B12,'MP H'!$V$5:$V$72)+SUMIF('PO F'!$D$5:$D$72,CLUBS!$B12,'PO F'!$V$5:$V$72)+SUMIF('PO H'!$D$5:$D$72,CLUBS!$B12,'PO H'!$V$5:$V$72)+SUMIF('PU F'!$D$5:$D$72,CLUBS!$B12,'PU F'!$V$5:$V$72)+SUMIF('PU H'!$D$5:$D$72,CLUBS!$B12,'PU H'!$V$5:$V$72)+SUMIF('BE F'!$D$5:$D$72,CLUBS!$B12,'BE F'!$V$5:$V$72)+SUMIF('BE H'!$D$5:$D$72,CLUBS!$B12,'BE H'!$V$5:$V$72)+SUMIF('MI F'!$D$5:$D$72,CLUBS!$B12,'MI F'!$V$5:$V$72)+SUMIF('MI H'!$D$5:$D$72,CLUBS!$B12,'MI H'!$V$5:$V$72)+SUMIF('CA F'!$D$5:$D$72,CLUBS!$B12,'CA F'!$V$5:$V$72)+SUMIF('CA H'!$D$5:$D$72,CLUBS!$B12,'CA H'!$V$5:$V$72)+SUMIF('JU F'!$D$5:$D$72,CLUBS!$B12,'JU F'!$V$5:$V$72)+SUMIF('JU H'!$D$5:$D$72,CLUBS!$B12,'JU H'!$V$5:$V$72)</f>
        <v>0</v>
      </c>
      <c r="U20" s="26">
        <f>COUNTIFS('MP F'!$D$5:$D$72,CLUBS!$B12,'MP F'!$W$5:$W$72,"&gt;0")+COUNTIFS('MP H'!$D$5:$D$72,CLUBS!$B12,'MP H'!$W$5:$W$72,"&gt;0")+COUNTIFS('PO F'!$D$5:$D$72,CLUBS!$B12,'PO F'!$W$5:$W$72,"&gt;0")+COUNTIFS('PO H'!$D$5:$D$72,CLUBS!$B12,'PO H'!$W$5:$W$72,"&gt;0")+COUNTIFS('PU F'!$D$5:$D$72,CLUBS!$B12,'PU F'!$W$5:$W$72,"&gt;0")+COUNTIFS('PU H'!$D$5:$D$72,CLUBS!$B12,'PU H'!$W$5:$W$72,"&gt;0")+COUNTIFS('BE F'!$D$5:$D$72,CLUBS!$B12,'BE F'!$W$5:$W$72,"&gt;0")+COUNTIFS('BE H'!$D$5:$D$72,CLUBS!$B12,'BE H'!$W$5:$W$72,"&gt;0")+COUNTIFS('MI F'!$D$5:$D$72,CLUBS!$B12,'MI F'!$W$5:$W$72,"&gt;0")+COUNTIFS('MI H'!$D$5:$D$72,CLUBS!$B12,'MI H'!$W$5:$W$72,"&gt;0")+COUNTIFS('CA F'!$D$5:$D$72,CLUBS!$B12,'CA F'!$W$5:$W$72,"&gt;0")+COUNTIFS('CA H'!$D$5:$D$72,CLUBS!$B12,'CA H'!$W$5:$W$72,"&gt;0")+COUNTIFS('JU F'!$D$5:$D$72,CLUBS!$B12,'JU F'!$W$5:$W$72,"&gt;0")+COUNTIFS('JU H'!$D$5:$D$72,CLUBS!$B12,'JU H'!$W$5:$W$72,"&gt;0")</f>
        <v>0</v>
      </c>
      <c r="V20" s="26">
        <f>SUMIF('MP F'!$D$5:$D$72,CLUBS!$B12,'MP F'!$X$5:$X$72)+SUMIF('MP H'!$D$5:$D$72,CLUBS!$B12,'MP H'!$X$5:$X$72)+SUMIF('PO F'!$D$5:$D$72,CLUBS!$B12,'PO F'!$X$5:$X$72)+SUMIF('PO H'!$D$5:$D$72,CLUBS!$B12,'PO H'!$X$5:$X$72)+SUMIF('PU F'!$D$5:$D$72,CLUBS!$B12,'PU F'!$X$5:$X$72)+SUMIF('PU H'!$D$5:$D$72,CLUBS!$B12,'PU H'!$X$5:$X$72)+SUMIF('BE F'!$D$5:$D$72,CLUBS!$B12,'BE F'!$X$5:$X$72)+SUMIF('BE H'!$D$5:$D$72,CLUBS!$B12,'BE H'!$X$5:$X$72)+SUMIF('MI F'!$D$5:$D$72,CLUBS!$B12,'MI F'!$X$5:$X$72)+SUMIF('MI H'!$D$5:$D$72,CLUBS!$B12,'MI H'!$X$5:$X$72)+SUMIF('CA F'!$D$5:$D$72,CLUBS!$B12,'CA F'!$X$5:$X$72)+SUMIF('CA H'!$D$5:$D$72,CLUBS!$B12,'CA H'!$X$5:$X$72)+SUMIF('JU F'!$D$5:$D$72,CLUBS!$B12,'JU F'!$X$5:$X$72)+SUMIF('JU H'!$D$5:$D$72,CLUBS!$B12,'JU H'!$X$5:$X$72)</f>
        <v>0</v>
      </c>
      <c r="W20" s="26">
        <f>COUNTIFS('MP F'!$D$5:$D$72,CLUBS!$B12,'MP F'!$Y$5:$Y$72,"&gt;0")+COUNTIFS('MP H'!$D$5:$D$72,CLUBS!$B12,'MP H'!$Y$5:$Y$72,"&gt;0")+COUNTIFS('PO F'!$D$5:$D$72,CLUBS!$B12,'PO F'!$Y$5:$Y$72,"&gt;0")+COUNTIFS('PO H'!$D$5:$D$72,CLUBS!$B12,'PO H'!$Y$5:$Y$72,"&gt;0")+COUNTIFS('PU F'!$D$5:$D$72,CLUBS!$B12,'PU F'!$Y$5:$Y$72,"&gt;0")+COUNTIFS('PU H'!$D$5:$D$72,CLUBS!$B12,'PU H'!$Y$5:$Y$72,"&gt;0")+COUNTIFS('BE F'!$D$5:$D$72,CLUBS!$B12,'BE F'!$Y$5:$Y$72,"&gt;0")+COUNTIFS('BE H'!$D$5:$D$72,CLUBS!$B12,'BE H'!$Y$5:$Y$72,"&gt;0")+COUNTIFS('MI F'!$D$5:$D$72,CLUBS!$B12,'MI F'!$Y$5:$Y$72,"&gt;0")+COUNTIFS('MI H'!$D$5:$D$72,CLUBS!$B12,'MI H'!$Y$5:$Y$72,"&gt;0")+COUNTIFS('CA F'!$D$5:$D$72,CLUBS!$B12,'CA F'!$Y$5:$Y$72,"&gt;0")+COUNTIFS('CA H'!$D$5:$D$72,CLUBS!$B12,'CA H'!$Y$5:$Y$72,"&gt;0")+COUNTIFS('JU F'!$D$5:$D$72,CLUBS!$B12,'JU F'!$Y$5:$Y$72,"&gt;0")+COUNTIFS('JU H'!$D$5:$D$72,CLUBS!$B12,'JU H'!$Y$5:$Y$72,"&gt;0")</f>
        <v>0</v>
      </c>
      <c r="X20" s="26">
        <f>SUMIF('MP F'!$D$5:$D$72,CLUBS!$B12,'MP F'!$Z$5:$Z$72)+SUMIF('MP H'!$D$5:$D$72,CLUBS!$B12,'MP H'!$Z$5:$Z$72)+SUMIF('PO F'!$D$5:$D$72,CLUBS!$B12,'PO F'!$Z$5:$Z$72)+SUMIF('PO H'!$D$5:$D$72,CLUBS!$B12,'PO H'!$Z$5:$Z$72)+SUMIF('PU F'!$D$5:$D$72,CLUBS!$B12,'PU F'!$Z$5:$Z$72)+SUMIF('PU H'!$D$5:$D$72,CLUBS!$B12,'PU H'!$Z$5:$Z$72)+SUMIF('BE F'!$D$5:$D$72,CLUBS!$B12,'BE F'!$Z$5:$Z$72)+SUMIF('BE H'!$D$5:$D$72,CLUBS!$B12,'BE H'!$Z$5:$Z$72)+SUMIF('MI F'!$D$5:$D$72,CLUBS!$B12,'MI F'!$Z$5:$Z$72)+SUMIF('MI H'!$D$5:$D$72,CLUBS!$B12,'MI H'!$Z$5:$Z$72)+SUMIF('CA F'!$D$5:$D$72,CLUBS!$B12,'CA F'!$Z$5:$Z$72)+SUMIF('CA H'!$D$5:$D$72,CLUBS!$B12,'CA H'!$Z$5:$Z$72)+SUMIF('JU F'!$D$5:$D$72,CLUBS!$B12,'JU F'!$Z$5:$Z$72)+SUMIF('JU H'!$D$5:$D$72,CLUBS!$B12,'JU H'!$Z$5:$Z$72)</f>
        <v>0</v>
      </c>
      <c r="Y20" s="26">
        <f>COUNTIFS('MP F'!$D$5:$D$72,CLUBS!$B12,'MP F'!$AA$5:$AA$72,"&gt;0")+COUNTIFS('MP H'!$D$5:$D$72,CLUBS!$B12,'MP H'!$AA$5:$AA$72,"&gt;0")+COUNTIFS('PO F'!$D$5:$D$72,CLUBS!$B12,'PO F'!$AA$5:$AA$72,"&gt;0")+COUNTIFS('PO H'!$D$5:$D$72,CLUBS!$B12,'PO H'!$AA$5:$AA$72,"&gt;0")+COUNTIFS('PU F'!$D$5:$D$72,CLUBS!$B12,'PU F'!$AA$5:$AA$72,"&gt;0")+COUNTIFS('PU H'!$D$5:$D$72,CLUBS!$B12,'PU H'!$AA$5:$AA$72,"&gt;0")+COUNTIFS('BE F'!$D$5:$D$72,CLUBS!$B12,'BE F'!$AA$5:$AA$72,"&gt;0")+COUNTIFS('BE H'!$D$5:$D$72,CLUBS!$B12,'BE H'!$AA$5:$AA$72,"&gt;0")+COUNTIFS('MI F'!$D$5:$D$72,CLUBS!$B12,'MI F'!$AA$5:$AA$72,"&gt;0")+COUNTIFS('MI H'!$D$5:$D$72,CLUBS!$B12,'MI H'!$AA$5:$AA$72,"&gt;0")+COUNTIFS('CA F'!$D$5:$D$72,CLUBS!$B12,'CA F'!$AA$5:$AA$72,"&gt;0")+COUNTIFS('CA H'!$D$5:$D$72,CLUBS!$B12,'CA H'!$AA$5:$AA$72,"&gt;0")+COUNTIFS('JU F'!$D$5:$D$72,CLUBS!$B12,'JU F'!$AA$5:$AA$72,"&gt;0")+COUNTIFS('JU H'!$D$5:$D$72,CLUBS!$B12,'JU H'!$AA$5:$AA$72,"&gt;0")</f>
        <v>0</v>
      </c>
      <c r="Z20" s="26">
        <f>SUMIF('MP F'!$D$5:$D$72,CLUBS!$B12,'MP F'!$AB$5:$AB$72)+SUMIF('MP H'!$D$5:$D$72,CLUBS!$B12,'MP H'!$AB$5:$AB$72)+SUMIF('PO F'!$D$5:$D$72,CLUBS!$B12,'PO F'!$AB$5:$AB$72)+SUMIF('PO H'!$D$5:$D$72,CLUBS!$B12,'PO H'!$AB$5:$AB$72)+SUMIF('PU F'!$D$5:$D$72,CLUBS!$B12,'PU F'!$AB$5:$AB$72)+SUMIF('PU H'!$D$5:$D$72,CLUBS!$B12,'PU H'!$AB$5:$AB$72)+SUMIF('BE F'!$D$5:$D$72,CLUBS!$B12,'BE F'!$AB$5:$AB$72)+SUMIF('BE H'!$D$5:$D$72,CLUBS!$B12,'BE H'!$AB$5:$AB$72)+SUMIF('MI F'!$D$5:$D$72,CLUBS!$B12,'MI F'!$AB$5:$AB$72)+SUMIF('MI H'!$D$5:$D$72,CLUBS!$B12,'MI H'!$AB$5:$AB$72)+SUMIF('CA F'!$D$5:$D$72,CLUBS!$B12,'CA F'!$AB$5:$AB$72)+SUMIF('CA H'!$D$5:$D$72,CLUBS!$B12,'CA H'!$AB$5:$AB$72)+SUMIF('JU F'!$D$5:$D$72,CLUBS!$B12,'JU F'!$AB$5:$AB$72)+SUMIF('JU H'!$D$5:$D$72,CLUBS!$B12,'JU H'!$AB$5:$AB$72)</f>
        <v>0</v>
      </c>
      <c r="AA20" s="26">
        <f>COUNTIFS('MP F'!$D$5:$D$72,CLUBS!$B12,'MP F'!$AC$5:$AC$72,"&gt;0")+COUNTIFS('MP H'!$D$5:$D$72,CLUBS!$B12,'MP H'!$AC$5:$AC$72,"&gt;0")+COUNTIFS('PO F'!$D$5:$D$72,CLUBS!$B12,'PO F'!$AC$5:$AC$72,"&gt;0")+COUNTIFS('PO H'!$D$5:$D$72,CLUBS!$B12,'PO H'!$AC$5:$AC$72,"&gt;0")+COUNTIFS('PU F'!$D$5:$D$72,CLUBS!$B12,'PU F'!$AC$5:$AC$72,"&gt;0")+COUNTIFS('PU H'!$D$5:$D$72,CLUBS!$B12,'PU H'!$AC$5:$AC$72,"&gt;0")+COUNTIFS('BE F'!$D$5:$D$72,CLUBS!$B12,'BE F'!$AC$5:$AC$72,"&gt;0")+COUNTIFS('BE H'!$D$5:$D$72,CLUBS!$B12,'BE H'!$AC$5:$AC$72,"&gt;0")+COUNTIFS('MI F'!$D$5:$D$72,CLUBS!$B12,'MI F'!$AC$5:$AC$72,"&gt;0")+COUNTIFS('MI H'!$D$5:$D$72,CLUBS!$B12,'MI H'!$AC$5:$AC$72,"&gt;0")+COUNTIFS('CA F'!$D$5:$D$72,CLUBS!$B12,'CA F'!$AC$5:$AC$72,"&gt;0")+COUNTIFS('CA H'!$D$5:$D$72,CLUBS!$B12,'CA H'!$AC$5:$AC$72,"&gt;0")+COUNTIFS('JU F'!$D$5:$D$72,CLUBS!$B12,'JU F'!$AC$5:$AC$72,"&gt;0")+COUNTIFS('JU H'!$D$5:$D$72,CLUBS!$B12,'JU H'!$AC$5:$AC$72,"&gt;0")</f>
        <v>0</v>
      </c>
      <c r="AB20" s="26">
        <f>SUMIF('MP F'!$D$5:$D$72,CLUBS!$B12,'MP F'!$AD$5:$AD$72)+SUMIF('MP H'!$D$5:$D$72,CLUBS!$B12,'MP H'!$AD$5:$AD$72)+SUMIF('PO F'!$D$5:$D$72,CLUBS!$B12,'PO F'!$AD$5:$AD$72)+SUMIF('PO H'!$D$5:$D$72,CLUBS!$B12,'PO H'!$AD$5:$AD$72)+SUMIF('PU F'!$D$5:$D$72,CLUBS!$B12,'PU F'!$AD$5:$AD$72)+SUMIF('PU H'!$D$5:$D$72,CLUBS!$B12,'PU H'!$AD$5:$AD$72)+SUMIF('BE F'!$D$5:$D$72,CLUBS!$B12,'BE F'!$AD$5:$AD$72)+SUMIF('BE H'!$D$5:$D$72,CLUBS!$B12,'BE H'!$AD$5:$AD$72)+SUMIF('MI F'!$D$5:$D$72,CLUBS!$B12,'MI F'!$AD$5:$AD$72)+SUMIF('MI H'!$D$5:$D$72,CLUBS!$B12,'MI H'!$AD$5:$AD$72)+SUMIF('CA F'!$D$5:$D$72,CLUBS!$B12,'CA F'!$AD$5:$AD$72)+SUMIF('CA H'!$D$5:$D$72,CLUBS!$B12,'CA H'!$AD$5:$AD$72)+SUMIF('JU F'!$D$5:$D$72,CLUBS!$B12,'JU F'!$AD$5:$AD$72)+SUMIF('JU H'!$D$5:$D$72,CLUBS!$B12,'JU H'!$AD$5:$AD$72)</f>
        <v>0</v>
      </c>
      <c r="AC20" s="26">
        <f>COUNTIFS('MP F'!$D$5:$D$72,CLUBS!$B12,'MP F'!$AE$5:$AE$72,"&gt;0")+COUNTIFS('MP H'!$D$5:$D$72,CLUBS!$B12,'MP H'!$AE$5:$AE$72,"&gt;0")+COUNTIFS('PO F'!$D$5:$D$72,CLUBS!$B12,'PO F'!$AE$5:$AE$72,"&gt;0")+COUNTIFS('PO H'!$D$5:$D$72,CLUBS!$B12,'PO H'!$AE$5:$AE$72,"&gt;0")+COUNTIFS('PU F'!$D$5:$D$72,CLUBS!$B12,'PU F'!$AE$5:$AE$72,"&gt;0")+COUNTIFS('PU H'!$D$5:$D$72,CLUBS!$B12,'PU H'!$AE$5:$AE$72,"&gt;0")+COUNTIFS('BE F'!$D$5:$D$72,CLUBS!$B12,'BE F'!$AE$5:$AE$72,"&gt;0")+COUNTIFS('BE H'!$D$5:$D$72,CLUBS!$B12,'BE H'!$AE$5:$AE$72,"&gt;0")+COUNTIFS('MI F'!$D$5:$D$72,CLUBS!$B12,'MI F'!$AE$5:$AE$72,"&gt;0")+COUNTIFS('MI H'!$D$5:$D$72,CLUBS!$B12,'MI H'!$AE$5:$AE$72,"&gt;0")+COUNTIFS('CA F'!$D$5:$D$72,CLUBS!$B12,'CA F'!$AE$5:$AE$72,"&gt;0")+COUNTIFS('CA H'!$D$5:$D$72,CLUBS!$B12,'CA H'!$AE$5:$AE$72,"&gt;0")+COUNTIFS('JU F'!$D$5:$D$72,CLUBS!$B12,'JU F'!$AE$5:$AE$72,"&gt;0")+COUNTIFS('JU H'!$D$5:$D$72,CLUBS!$B12,'JU H'!$AE$5:$AE$72,"&gt;0")</f>
        <v>0</v>
      </c>
      <c r="AD20" s="26">
        <f>SUMIF('MP F'!$D$5:$D$72,CLUBS!$B12,'MP F'!$AF$5:$AF$72)+SUMIF('MP H'!$D$5:$D$72,CLUBS!$B12,'MP H'!$AF$5:$AF$72)+SUMIF('PO F'!$D$5:$D$72,CLUBS!$B12,'PO F'!$AF$5:$AF$72)+SUMIF('PO H'!$D$5:$D$72,CLUBS!$B12,'PO H'!$AF$5:$AF$72)+SUMIF('PU F'!$D$5:$D$72,CLUBS!$B12,'PU F'!$AF$5:$AF$72)+SUMIF('PU H'!$D$5:$D$72,CLUBS!$B12,'PU H'!$AF$5:$AF$72)+SUMIF('BE F'!$D$5:$D$72,CLUBS!$B12,'BE F'!$AF$5:$AF$72)+SUMIF('BE H'!$D$5:$D$72,CLUBS!$B12,'BE H'!$AF$5:$AF$72)+SUMIF('MI F'!$D$5:$D$72,CLUBS!$B12,'MI F'!$AF$5:$AF$72)+SUMIF('MI H'!$D$5:$D$72,CLUBS!$B12,'MI H'!$AF$5:$AF$72)+SUMIF('CA F'!$D$5:$D$72,CLUBS!$B12,'CA F'!$AF$5:$AF$72)+SUMIF('CA H'!$D$5:$D$72,CLUBS!$B12,'CA H'!$AF$5:$AF$72)+SUMIF('JU F'!$D$5:$D$72,CLUBS!$B12,'JU F'!$AF$5:$AF$72)+SUMIF('JU H'!$D$5:$D$72,CLUBS!$B12,'JU H'!$AF$5:$AF$72)</f>
        <v>0</v>
      </c>
      <c r="AE20" s="26">
        <f>COUNTIFS('MP F'!$D$5:$D$72,CLUBS!$B12,'MP F'!$AG$5:$AG$72,"&gt;0")+COUNTIFS('MP H'!$D$5:$D$72,CLUBS!$B12,'MP H'!$AG$5:$AG$72,"&gt;0")+COUNTIFS('PO F'!$D$5:$D$72,CLUBS!$B12,'PO F'!$AG$5:$AG$72,"&gt;0")+COUNTIFS('PO H'!$D$5:$D$72,CLUBS!$B12,'PO H'!$AG$5:$AG$72,"&gt;0")+COUNTIFS('PU F'!$D$5:$D$72,CLUBS!$B12,'PU F'!$AG$5:$AG$72,"&gt;0")+COUNTIFS('PU H'!$D$5:$D$72,CLUBS!$B12,'PU H'!$AG$5:$AG$72,"&gt;0")+COUNTIFS('BE F'!$D$5:$D$72,CLUBS!$B12,'BE F'!$AG$5:$AG$72,"&gt;0")+COUNTIFS('BE H'!$D$5:$D$72,CLUBS!$B12,'BE H'!$AG$5:$AG$72,"&gt;0")+COUNTIFS('MI F'!$D$5:$D$72,CLUBS!$B12,'MI F'!$AG$5:$AG$72,"&gt;0")+COUNTIFS('MI H'!$D$5:$D$72,CLUBS!$B12,'MI H'!$AG$5:$AG$72,"&gt;0")+COUNTIFS('CA F'!$D$5:$D$72,CLUBS!$B12,'CA F'!$AG$5:$AG$72,"&gt;0")+COUNTIFS('CA H'!$D$5:$D$72,CLUBS!$B12,'CA H'!$AG$5:$AG$72,"&gt;0")+COUNTIFS('JU F'!$D$5:$D$72,CLUBS!$B12,'JU F'!$AG$5:$AG$72,"&gt;0")+COUNTIFS('JU H'!$D$5:$D$72,CLUBS!$B12,'JU H'!$AG$5:$AG$72,"&gt;0")</f>
        <v>0</v>
      </c>
      <c r="AF20" s="26">
        <f>SUMIF('MP F'!$D$5:$D$72,CLUBS!$B12,'MP F'!$AH$5:$AH$72)+SUMIF('MP H'!$D$5:$D$72,CLUBS!$B12,'MP H'!$AH$5:$AH$72)+SUMIF('PO F'!$D$5:$D$72,CLUBS!$B12,'PO F'!$AH$5:$AH$72)+SUMIF('PO H'!$D$5:$D$72,CLUBS!$B12,'PO H'!$AH$5:$AH$72)+SUMIF('PU F'!$D$5:$D$72,CLUBS!$B12,'PU F'!$AH$5:$AH$72)+SUMIF('PU H'!$D$5:$D$72,CLUBS!$B12,'PU H'!$AH$5:$AH$72)+SUMIF('BE F'!$D$5:$D$72,CLUBS!$B12,'BE F'!$AH$5:$AH$72)+SUMIF('BE H'!$D$5:$D$72,CLUBS!$B12,'BE H'!$AH$5:$AH$72)+SUMIF('MI F'!$D$5:$D$72,CLUBS!$B12,'MI F'!$AH$5:$AH$72)+SUMIF('MI H'!$D$5:$D$72,CLUBS!$B12,'MI H'!$AH$5:$AH$72)+SUMIF('CA F'!$D$5:$D$72,CLUBS!$B12,'CA F'!$AH$5:$AH$72)+SUMIF('CA H'!$D$5:$D$72,CLUBS!$B12,'CA H'!$AH$5:$AH$72)+SUMIF('JU F'!$D$5:$D$72,CLUBS!$B12,'JU F'!$AH$5:$AH$72)+SUMIF('JU H'!$D$5:$D$72,CLUBS!$B12,'JU H'!$AH$5:$AH$72)</f>
        <v>0</v>
      </c>
      <c r="AG20" s="16">
        <f t="shared" si="1"/>
        <v>1</v>
      </c>
      <c r="AH20" s="28">
        <f t="shared" si="2"/>
        <v>10</v>
      </c>
      <c r="AI20" s="29">
        <f t="shared" si="3"/>
        <v>10</v>
      </c>
      <c r="AJ20" s="14">
        <f>COUNTIF('Licenciés Jeunes 2023'!F:F,CLUBS!B12)</f>
        <v>0</v>
      </c>
      <c r="AK20" s="27">
        <f t="shared" si="4"/>
        <v>0</v>
      </c>
    </row>
    <row r="21" spans="1:37" ht="13.5">
      <c r="A21" s="34">
        <f t="shared" si="0"/>
        <v>11</v>
      </c>
      <c r="B21" s="64" t="s">
        <v>39</v>
      </c>
      <c r="C21" s="14">
        <f>COUNTIFS('MP F'!$D$5:$D$72,CLUBS!$B13,'MP F'!$E$5:$E$72,"&gt;0")+COUNTIFS('MP H'!$D$5:$D$72,CLUBS!$B13,'MP H'!$E$5:$E$72,"&gt;0")+COUNTIFS('PO F'!$D$5:$D$72,CLUBS!$B13,'PO F'!$E$5:$E$72,"&gt;0")+COUNTIFS('PO H'!$D$5:$D$72,CLUBS!$B13,'PO H'!$E$5:$E$72,"&gt;0")+COUNTIFS('PU F'!$D$5:$D$72,CLUBS!$B13,'PU F'!$E$5:$E$72,"&gt;0")+COUNTIFS('PU H'!$D$5:$D$72,CLUBS!$B13,'PU H'!$E$5:$E$72,"&gt;0")+COUNTIFS('BE F'!$D$5:$D$72,CLUBS!$B13,'BE F'!$E$5:$E$72,"&gt;0")+COUNTIFS('BE H'!$D$5:$D$72,CLUBS!$B13,'BE H'!$E$5:$E$72,"&gt;0")+COUNTIFS('MI F'!$D$5:$D$72,CLUBS!$B13,'MI F'!$E$5:$E$72,"&gt;0")+COUNTIFS('MI H'!$D$5:$D$72,CLUBS!$B13,'MI H'!$E$5:$E$72,"&gt;0")+COUNTIFS('CA F'!$D$5:$D$72,CLUBS!$B13,'CA F'!$E$5:$E$72,"&gt;0")+COUNTIFS('CA H'!$D$5:$D$72,CLUBS!$B13,'CA H'!$E$5:$E$72,"&gt;0")+COUNTIFS('JU F'!$D$5:$D$72,CLUBS!$B13,'JU F'!$E$5:$E$72,"&gt;0")+COUNTIFS('JU H'!$D$5:$D$72,CLUBS!$B13,'JU H'!$E$5:$E$72,"&gt;0")</f>
        <v>2</v>
      </c>
      <c r="D21" s="27">
        <f>SUMIF('MP F'!$D$5:$D$72,CLUBS!$B13,'MP F'!$F$5:$F$72)+SUMIF('MP H'!$D$5:$D$72,CLUBS!$B13,'MP H'!$F$5:$F$72)+SUMIF('PO F'!$D$5:$D$72,CLUBS!$B13,'PO F'!$F$5:$F$72)+SUMIF('PO H'!$D$5:$D$72,CLUBS!$B13,'PO H'!$F$5:$F$72)+SUMIF('PU F'!$D$5:$D$72,CLUBS!$B13,'PU F'!$F$5:$F$72)+SUMIF('PU H'!$D$5:$D$72,CLUBS!$B13,'PU H'!$F$5:$F$72)+SUMIF('BE F'!$D$5:$D$72,CLUBS!$B13,'BE F'!$F$5:$F$72)+SUMIF('BE H'!$D$5:$D$72,CLUBS!$B13,'BE H'!$F$5:$F$72)+SUMIF('MI F'!$D$5:$D$72,CLUBS!$B13,'MI F'!$F$5:$F$72)+SUMIF('MI H'!$D$5:$D$72,CLUBS!$B13,'MI H'!$F$5:$F$72)+SUMIF('CA F'!$D$5:$D$72,CLUBS!$B13,'CA F'!$F$5:$F$72)+SUMIF('CA H'!$D$5:$D$72,CLUBS!$B13,'CA H'!$F$5:$F$72)+SUMIF('JU F'!$D$5:$D$72,CLUBS!$B13,'JU F'!$F$5:$F$72)+SUMIF('JU H'!$D$5:$D$72,CLUBS!$B13,'JU H'!$F$5:$F$72)</f>
        <v>20</v>
      </c>
      <c r="E21" s="38">
        <f>COUNTIFS('MP F'!$D$5:$D$72,CLUBS!$B13,'MP F'!$G$5:$G$72,"&gt;0")+COUNTIFS('MP H'!$D$5:$D$72,CLUBS!$B13,'MP H'!$G$5:$G$72,"&gt;0")+COUNTIFS('PO F'!$D$5:$D$72,CLUBS!$B13,'PO F'!$G$5:$G$72,"&gt;0")+COUNTIFS('PO H'!$D$5:$D$72,CLUBS!$B13,'PO H'!$G$5:$G$72,"&gt;0")+COUNTIFS('PU F'!$D$5:$D$72,CLUBS!$B13,'PU F'!$G$5:$G$72,"&gt;0")+COUNTIFS('PU H'!$D$5:$D$72,CLUBS!$B13,'PU H'!$G$5:$G$72,"&gt;0")+COUNTIFS('BE F'!$D$5:$D$72,CLUBS!$B13,'BE F'!$G$5:$G$72,"&gt;0")+COUNTIFS('BE H'!$D$5:$D$72,CLUBS!$B13,'BE H'!$G$5:$G$72,"&gt;0")+COUNTIFS('MI F'!$D$5:$D$72,CLUBS!$B13,'MI F'!$G$5:$G$72,"&gt;0")+COUNTIFS('MI H'!$D$5:$D$72,CLUBS!$B13,'MI H'!$G$5:$G$72,"&gt;0")+COUNTIFS('CA F'!$D$5:$D$72,CLUBS!$B13,'CA F'!$G$5:$G$72,"&gt;0")+COUNTIFS('CA H'!$D$5:$D$72,CLUBS!$B13,'CA H'!$G$5:$G$72,"&gt;0")+COUNTIFS('JU F'!$D$5:$D$72,CLUBS!$B13,'JU F'!$G$5:$G$72,"&gt;0")+COUNTIFS('JU H'!$D$5:$D$72,CLUBS!$B13,'JU H'!$G$5:$G$72,"&gt;0")</f>
        <v>2</v>
      </c>
      <c r="F21" s="57">
        <f>SUMIF('MP F'!$D$5:$D$72,CLUBS!$B13,'MP F'!$H$5:$H$72)+SUMIF('MP H'!$D$5:$D$72,CLUBS!$B13,'MP H'!$H$5:$H$72)+SUMIF('PO F'!$D$5:$D$72,CLUBS!$B13,'PO F'!$H$5:$H$72)+SUMIF('PO H'!$D$5:$D$72,CLUBS!$B13,'PO H'!$H$5:$H$72)+SUMIF('PU F'!$D$5:$D$72,CLUBS!$B13,'PU F'!$H$5:$H$72)+SUMIF('PU H'!$D$5:$D$72,CLUBS!$B13,'PU H'!$H$5:$H$72)+SUMIF('BE F'!$D$5:$D$72,CLUBS!$B13,'BE F'!$H$5:$H$72)+SUMIF('BE H'!$D$5:$D$72,CLUBS!$B13,'BE H'!$H$5:$H$72)+SUMIF('MI F'!$D$5:$D$72,CLUBS!$B13,'MI F'!$H$5:$H$72)+SUMIF('MI H'!$D$5:$D$72,CLUBS!$B13,'MI H'!$H$5:$H$72)+SUMIF('CA F'!$D$5:$D$72,CLUBS!$B13,'CA F'!$H$5:$H$72)+SUMIF('CA H'!$D$5:$D$72,CLUBS!$B13,'CA H'!$H$5:$H$72)+SUMIF('JU F'!$D$5:$D$72,CLUBS!$B13,'JU F'!$H$5:$H$72)+SUMIF('JU H'!$D$5:$D$72,CLUBS!$B13,'JU H'!$H$5:$H$72)</f>
        <v>110</v>
      </c>
      <c r="G21" s="14">
        <f>COUNTIFS('MP F'!$D$5:$D$72,CLUBS!$B13,'MP F'!$I$5:$I$72,"&gt;0")+COUNTIFS('MP H'!$D$5:$D$72,CLUBS!$B13,'MP H'!$I$5:$I$72,"&gt;0")+COUNTIFS('PO F'!$D$5:$D$72,CLUBS!$B13,'PO F'!$I$5:$I$72,"&gt;0")+COUNTIFS('PO H'!$D$5:$D$72,CLUBS!$B13,'PO H'!$I$5:$I$72,"&gt;0")+COUNTIFS('PU F'!$D$5:$D$72,CLUBS!$B13,'PU F'!$I$5:$I$72,"&gt;0")+COUNTIFS('PU H'!$D$5:$D$72,CLUBS!$B13,'PU H'!$I$5:$I$72,"&gt;0")+COUNTIFS('BE F'!$D$5:$D$72,CLUBS!$B13,'BE F'!$I$5:$I$72,"&gt;0")+COUNTIFS('BE H'!$D$5:$D$72,CLUBS!$B13,'BE H'!$I$5:$I$72,"&gt;0")+COUNTIFS('MI F'!$D$5:$D$72,CLUBS!$B13,'MI F'!$I$5:$I$72,"&gt;0")+COUNTIFS('MI H'!$D$5:$D$72,CLUBS!$B13,'MI H'!$I$5:$I$72,"&gt;0")+COUNTIFS('CA F'!$D$5:$D$72,CLUBS!$B13,'CA F'!$I$5:$I$72,"&gt;0")+COUNTIFS('CA H'!$D$5:$D$72,CLUBS!$B13,'CA H'!$I$5:$I$72,"&gt;0")+COUNTIFS('JU F'!$D$5:$D$72,CLUBS!$B13,'JU F'!$I$5:$I$72,"&gt;0")+COUNTIFS('JU H'!$D$5:$D$72,CLUBS!$B13,'JU H'!$I$5:$I$72,"&gt;0")</f>
        <v>0</v>
      </c>
      <c r="H21" s="26">
        <f>SUMIF('MP F'!$D$5:$D$72,CLUBS!$B13,'MP F'!$J$5:$J$72)+SUMIF('MP H'!$D$5:$D$72,CLUBS!$B13,'MP H'!$J$5:$J$72)+SUMIF('PO F'!$D$5:$D$72,CLUBS!$B13,'PO F'!$J$5:$J$72)+SUMIF('PO H'!$D$5:$D$72,CLUBS!$B13,'PO H'!$J$5:$J$72)+SUMIF('PU F'!$D$5:$D$72,CLUBS!$B13,'PU F'!$J$5:$J$72)+SUMIF('PU H'!$D$5:$D$72,CLUBS!$B13,'PU H'!$J$5:$J$72)+SUMIF('BE F'!$D$5:$D$72,CLUBS!$B13,'BE F'!$J$5:$J$72)+SUMIF('BE H'!$D$5:$D$72,CLUBS!$B13,'BE H'!$J$5:$J$72)+SUMIF('MI F'!$D$5:$D$72,CLUBS!$B13,'MI F'!$J$5:$J$72)+SUMIF('MI H'!$D$5:$D$72,CLUBS!$B13,'MI H'!$J$5:$J$72)+SUMIF('CA F'!$D$5:$D$72,CLUBS!$B13,'CA F'!$J$5:$J$72)+SUMIF('CA H'!$D$5:$D$72,CLUBS!$B13,'CA H'!$J$5:$J$72)+SUMIF('JU F'!$D$5:$D$72,CLUBS!$B13,'JU F'!$J$5:$J$72)+SUMIF('JU H'!$D$5:$D$72,CLUBS!$B13,'JU H'!$J$5:$J$72)</f>
        <v>0</v>
      </c>
      <c r="I21" s="38">
        <f>COUNTIFS('MP F'!$D$5:$D$72,CLUBS!$B13,'MP F'!$K$5:$K$72,"&gt;0")+COUNTIFS('MP H'!$D$5:$D$72,CLUBS!$B13,'MP H'!$K$5:$K$72,"&gt;0")+COUNTIFS('PO F'!$D$5:$D$72,CLUBS!$B13,'PO F'!$K$5:$K$72,"&gt;0")+COUNTIFS('PO H'!$D$5:$D$72,CLUBS!$B13,'PO H'!$K$5:$K$72,"&gt;0")+COUNTIFS('PU F'!$D$5:$D$72,CLUBS!$B13,'PU F'!$K$5:$K$72,"&gt;0")+COUNTIFS('PU H'!$D$5:$D$72,CLUBS!$B13,'PU H'!$K$5:$K$72,"&gt;0")+COUNTIFS('BE F'!$D$5:$D$72,CLUBS!$B13,'BE F'!$K$5:$K$72,"&gt;0")+COUNTIFS('BE H'!$D$5:$D$72,CLUBS!$B13,'BE H'!$K$5:$K$72,"&gt;0")+COUNTIFS('MI F'!$D$5:$D$72,CLUBS!$B13,'MI F'!$K$5:$K$72,"&gt;0")+COUNTIFS('MI H'!$D$5:$D$72,CLUBS!$B13,'MI H'!$K$5:$K$72,"&gt;0")+COUNTIFS('CA F'!$D$5:$D$72,CLUBS!$B13,'CA F'!$K$5:$K$72,"&gt;0")+COUNTIFS('CA H'!$D$5:$D$72,CLUBS!$B13,'CA H'!$K$5:$K$72,"&gt;0")+COUNTIFS('JU F'!$D$5:$D$72,CLUBS!$B13,'JU F'!$K$5:$K$72,"&gt;0")+COUNTIFS('JU H'!$D$5:$D$72,CLUBS!$B13,'JU H'!$K$5:$K$72,"&gt;0")</f>
        <v>0</v>
      </c>
      <c r="J21" s="38">
        <f>SUMIF('MP F'!$D$5:$D$72,CLUBS!$B13,'MP F'!$L$5:$L$72)+SUMIF('MP H'!$D$5:$D$72,CLUBS!$B13,'MP H'!$L$5:$L$72)+SUMIF('PO F'!$D$5:$D$72,CLUBS!$B13,'PO F'!$L$5:$L$72)+SUMIF('PO H'!$D$5:$D$72,CLUBS!$B13,'PO H'!$L$5:$L$72)+SUMIF('PU F'!$D$5:$D$72,CLUBS!$B13,'PU F'!$L$5:$L$72)+SUMIF('PU H'!$D$5:$D$72,CLUBS!$B13,'PU H'!$L$5:$L$72)+SUMIF('BE F'!$D$5:$D$72,CLUBS!$B13,'BE F'!$L$5:$L$72)+SUMIF('BE H'!$D$5:$D$72,CLUBS!$B13,'BE H'!$L$5:$L$72)+SUMIF('MI F'!$D$5:$D$72,CLUBS!$B13,'MI F'!$L$5:$L$72)+SUMIF('MI H'!$D$5:$D$72,CLUBS!$B13,'MI H'!$L$5:$L$72)+SUMIF('CA F'!$D$5:$D$72,CLUBS!$B13,'CA F'!$L$5:$L$72)+SUMIF('CA H'!$D$5:$D$72,CLUBS!$B13,'CA H'!$L$5:$L$72)+SUMIF('JU F'!$D$5:$D$72,CLUBS!$B13,'JU F'!$L$5:$L$72)+SUMIF('JU H'!$D$5:$D$72,CLUBS!$B13,'JU H'!$L$5:$L$72)</f>
        <v>0</v>
      </c>
      <c r="K21" s="26">
        <f>COUNTIFS('MP F'!$D$5:$D$72,CLUBS!$B13,'MP F'!$M$5:$M$72,"&gt;0")+COUNTIFS('MP H'!$D$5:$D$72,CLUBS!$B13,'MP H'!$M$5:$M$72,"&gt;0")+COUNTIFS('PO F'!$D$5:$D$72,CLUBS!$B13,'PO F'!$M$5:$M$72,"&gt;0")+COUNTIFS('PO H'!$D$5:$D$72,CLUBS!$B13,'PO H'!$M$5:$M$72,"&gt;0")+COUNTIFS('PU F'!$D$5:$D$72,CLUBS!$B13,'PU F'!$M$5:$M$72,"&gt;0")+COUNTIFS('PU H'!$D$5:$D$72,CLUBS!$B13,'PU H'!$M$5:$M$72,"&gt;0")+COUNTIFS('BE F'!$D$5:$D$72,CLUBS!$B13,'BE F'!$M$5:$M$72,"&gt;0")+COUNTIFS('BE H'!$D$5:$D$72,CLUBS!$B13,'BE H'!$M$5:$M$72,"&gt;0")+COUNTIFS('MI F'!$D$5:$D$72,CLUBS!$B13,'MI F'!$M$5:$M$72,"&gt;0")+COUNTIFS('MI H'!$D$5:$D$72,CLUBS!$B13,'MI H'!$M$5:$M$72,"&gt;0")+COUNTIFS('CA F'!$D$5:$D$72,CLUBS!$B13,'CA F'!$M$5:$M$72,"&gt;0")+COUNTIFS('CA H'!$D$5:$D$72,CLUBS!$B13,'CA H'!$M$5:$M$72,"&gt;0")+COUNTIFS('JU F'!$D$5:$D$72,CLUBS!$B13,'JU F'!$M$5:$M$72,"&gt;0")+COUNTIFS('JU H'!$D$5:$D$72,CLUBS!$B13,'JU H'!$M$5:$M$72,"&gt;0")</f>
        <v>0</v>
      </c>
      <c r="L21" s="26">
        <f>SUMIF('MP F'!$D$5:$D$72,CLUBS!$B13,'MP F'!$N$5:$N$72)+SUMIF('MP H'!$D$5:$D$72,CLUBS!$B13,'MP H'!$N$5:$N$72)+SUMIF('PO F'!$D$5:$D$72,CLUBS!$B13,'PO F'!$N$5:$N$72)+SUMIF('PO H'!$D$5:$D$72,CLUBS!$B13,'PO H'!$N$5:$N$72)+SUMIF('PU F'!$D$5:$D$72,CLUBS!$B13,'PU F'!$N$5:$N$72)+SUMIF('PU H'!$D$5:$D$72,CLUBS!$B13,'PU H'!$N$5:$N$72)+SUMIF('BE F'!$D$5:$D$72,CLUBS!$B13,'BE F'!$N$5:$N$72)+SUMIF('BE H'!$D$5:$D$72,CLUBS!$B13,'BE H'!$N$5:$N$72)+SUMIF('MI F'!$D$5:$D$72,CLUBS!$B13,'MI F'!$N$5:$N$72)+SUMIF('MI H'!$D$5:$D$72,CLUBS!$B13,'MI H'!$N$5:$N$72)+SUMIF('CA F'!$D$5:$D$72,CLUBS!$B13,'CA F'!$N$5:$N$72)+SUMIF('CA H'!$D$5:$D$72,CLUBS!$B13,'CA H'!$N$5:$N$72)+SUMIF('JU F'!$D$5:$D$72,CLUBS!$B13,'JU F'!$N$5:$N$72)+SUMIF('JU H'!$D$5:$D$72,CLUBS!$B13,'JU H'!$N$5:$N$72)</f>
        <v>0</v>
      </c>
      <c r="M21" s="26">
        <f>COUNTIFS('MP F'!$D$5:$D$72,CLUBS!$B13,'MP F'!$O$5:$O$72,"&gt;0")+COUNTIFS('MP H'!$D$5:$D$72,CLUBS!$B13,'MP H'!$O$5:$O$72,"&gt;0")+COUNTIFS('PO F'!$D$5:$D$72,CLUBS!$B13,'PO F'!$O$5:$O$72,"&gt;0")+COUNTIFS('PO H'!$D$5:$D$72,CLUBS!$B13,'PO H'!$O$5:$O$72,"&gt;0")+COUNTIFS('PU F'!$D$5:$D$72,CLUBS!$B13,'PU F'!$O$5:$O$72,"&gt;0")+COUNTIFS('PU H'!$D$5:$D$72,CLUBS!$B13,'PU H'!$O$5:$O$72,"&gt;0")+COUNTIFS('BE F'!$D$5:$D$72,CLUBS!$B13,'BE F'!$O$5:$O$72,"&gt;0")+COUNTIFS('BE H'!$D$5:$D$72,CLUBS!$B13,'BE H'!$O$5:$O$72,"&gt;0")+COUNTIFS('MI F'!$D$5:$D$72,CLUBS!$B13,'MI F'!$O$5:$O$72,"&gt;0")+COUNTIFS('MI H'!$D$5:$D$72,CLUBS!$B13,'MI H'!$O$5:$O$72,"&gt;0")+COUNTIFS('CA F'!$D$5:$D$72,CLUBS!$B13,'CA F'!$O$5:$O$72,"&gt;0")+COUNTIFS('CA H'!$D$5:$D$72,CLUBS!$B13,'CA H'!$O$5:$O$72,"&gt;0")+COUNTIFS('JU F'!$D$5:$D$72,CLUBS!$B13,'JU F'!$O$5:$O$72,"&gt;0")+COUNTIFS('JU H'!$D$5:$D$72,CLUBS!$B13,'JU H'!$O$5:$O$72,"&gt;0")</f>
        <v>0</v>
      </c>
      <c r="N21" s="26">
        <f>SUMIF('MP F'!$D$5:$D$72,CLUBS!$B13,'MP F'!$P$5:$P$72)+SUMIF('MP H'!$D$5:$D$72,CLUBS!$B13,'MP H'!$P$5:$P$72)+SUMIF('PO F'!$D$5:$D$72,CLUBS!$B13,'PO F'!$P$5:$P$72)+SUMIF('PO H'!$D$5:$D$72,CLUBS!$B13,'PO H'!$P$5:$P$72)+SUMIF('PU F'!$D$5:$D$72,CLUBS!$B13,'PU F'!$P$5:$P$72)+SUMIF('PU H'!$D$5:$D$72,CLUBS!$B13,'PU H'!$P$5:$P$72)+SUMIF('BE F'!$D$5:$D$72,CLUBS!$B13,'BE F'!$P$5:$P$72)+SUMIF('BE H'!$D$5:$D$72,CLUBS!$B13,'BE H'!$P$5:$P$72)+SUMIF('MI F'!$D$5:$D$72,CLUBS!$B13,'MI F'!$P$5:$P$72)+SUMIF('MI H'!$D$5:$D$72,CLUBS!$B13,'MI H'!$P$5:$P$72)+SUMIF('CA F'!$D$5:$D$72,CLUBS!$B13,'CA F'!$P$5:$P$72)+SUMIF('CA H'!$D$5:$D$72,CLUBS!$B13,'CA H'!$P$5:$P$72)+SUMIF('JU F'!$D$5:$D$72,CLUBS!$B13,'JU F'!$P$5:$P$72)+SUMIF('JU H'!$D$5:$D$72,CLUBS!$B13,'JU H'!$P$5:$P$72)</f>
        <v>0</v>
      </c>
      <c r="O21" s="26">
        <f>COUNTIFS('MP F'!$D$5:$D$72,CLUBS!$B13,'MP F'!$Q$5:$Q$72,"&gt;0")+COUNTIFS('MP H'!$D$5:$D$72,CLUBS!$B13,'MP H'!$Q$5:$Q$72,"&gt;0")+COUNTIFS('PO F'!$D$5:$D$72,CLUBS!$B13,'PO F'!$Q$5:$Q$72,"&gt;0")+COUNTIFS('PO H'!$D$5:$D$72,CLUBS!$B13,'PO H'!$Q$5:$Q$72,"&gt;0")+COUNTIFS('PU F'!$D$5:$D$72,CLUBS!$B13,'PU F'!$Q$5:$Q$72,"&gt;0")+COUNTIFS('PU H'!$D$5:$D$72,CLUBS!$B13,'PU H'!$Q$5:$Q$72,"&gt;0")+COUNTIFS('BE F'!$D$5:$D$72,CLUBS!$B13,'BE F'!$Q$5:$Q$72,"&gt;0")+COUNTIFS('BE H'!$D$5:$D$72,CLUBS!$B13,'BE H'!$Q$5:$Q$72,"&gt;0")+COUNTIFS('MI F'!$D$5:$D$72,CLUBS!$B13,'MI F'!$Q$5:$Q$72,"&gt;0")+COUNTIFS('MI H'!$D$5:$D$72,CLUBS!$B13,'MI H'!$Q$5:$Q$72,"&gt;0")+COUNTIFS('CA F'!$D$5:$D$72,CLUBS!$B13,'CA F'!$Q$5:$Q$72,"&gt;0")+COUNTIFS('CA H'!$D$5:$D$72,CLUBS!$B13,'CA H'!$Q$5:$Q$72,"&gt;0")+COUNTIFS('JU F'!$D$5:$D$72,CLUBS!$B13,'JU F'!$Q$5:$Q$72,"&gt;0")+COUNTIFS('JU H'!$D$5:$D$72,CLUBS!$B13,'JU H'!$Q$5:$Q$72,"&gt;0")</f>
        <v>0</v>
      </c>
      <c r="P21" s="26">
        <f>SUMIF('MP F'!$D$5:$D$72,CLUBS!$B13,'MP F'!$R$5:$R$72)+SUMIF('MP H'!$D$5:$D$72,CLUBS!$B13,'MP H'!$R$5:$R$72)+SUMIF('PO F'!$D$5:$D$72,CLUBS!$B13,'PO F'!$R$5:$R$72)+SUMIF('PO H'!$D$5:$D$72,CLUBS!$B13,'PO H'!$R$5:$R$72)+SUMIF('PU F'!$D$5:$D$72,CLUBS!$B13,'PU F'!$R$5:$R$72)+SUMIF('PU H'!$D$5:$D$72,CLUBS!$B13,'PU H'!$R$5:$R$72)+SUMIF('BE F'!$D$5:$D$72,CLUBS!$B13,'BE F'!$R$5:$R$72)+SUMIF('BE H'!$D$5:$D$72,CLUBS!$B13,'BE H'!$R$5:$R$72)+SUMIF('MI F'!$D$5:$D$72,CLUBS!$B13,'MI F'!$R$5:$R$72)+SUMIF('MI H'!$D$5:$D$72,CLUBS!$B13,'MI H'!$R$5:$R$72)+SUMIF('CA F'!$D$5:$D$72,CLUBS!$B13,'CA F'!$R$5:$R$72)+SUMIF('CA H'!$D$5:$D$72,CLUBS!$B13,'CA H'!$R$5:$R$72)+SUMIF('JU F'!$D$5:$D$72,CLUBS!$B13,'JU F'!$R$5:$R$72)+SUMIF('JU H'!$D$5:$D$72,CLUBS!$B13,'JU H'!$R$5:$R$72)</f>
        <v>0</v>
      </c>
      <c r="Q21" s="26">
        <f>COUNTIFS('MP F'!$D$5:$D$72,CLUBS!$B13,'MP F'!$S$5:$S$72,"&gt;0")+COUNTIFS('MP H'!$D$5:$D$72,CLUBS!$B13,'MP H'!$S$5:$S$72,"&gt;0")+COUNTIFS('PO F'!$D$5:$D$72,CLUBS!$B13,'PO F'!$S$5:$S$72,"&gt;0")+COUNTIFS('PO H'!$D$5:$D$72,CLUBS!$B13,'PO H'!$S$5:$S$72,"&gt;0")+COUNTIFS('PU F'!$D$5:$D$72,CLUBS!$B13,'PU F'!$S$5:$S$72,"&gt;0")+COUNTIFS('PU H'!$D$5:$D$72,CLUBS!$B13,'PU H'!$S$5:$S$72,"&gt;0")+COUNTIFS('BE F'!$D$5:$D$72,CLUBS!$B13,'BE F'!$S$5:$S$72,"&gt;0")+COUNTIFS('BE H'!$D$5:$D$72,CLUBS!$B13,'BE H'!$S$5:$S$72,"&gt;0")+COUNTIFS('MI F'!$D$5:$D$72,CLUBS!$B13,'MI F'!$S$5:$S$72,"&gt;0")+COUNTIFS('MI H'!$D$5:$D$72,CLUBS!$B13,'MI H'!$S$5:$S$72,"&gt;0")+COUNTIFS('CA F'!$D$5:$D$72,CLUBS!$B13,'CA F'!$S$5:$S$72,"&gt;0")+COUNTIFS('CA H'!$D$5:$D$72,CLUBS!$B13,'CA H'!$S$5:$S$72,"&gt;0")+COUNTIFS('JU F'!$D$5:$D$72,CLUBS!$B13,'JU F'!$S$5:$S$72,"&gt;0")+COUNTIFS('JU H'!$D$5:$D$72,CLUBS!$B13,'JU H'!$S$5:$S$72,"&gt;0")</f>
        <v>0</v>
      </c>
      <c r="R21" s="26">
        <f>SUMIF('MP F'!$D$5:$D$72,CLUBS!$B13,'MP F'!$T$5:$T$72)+SUMIF('MP H'!$D$5:$D$72,CLUBS!$B13,'MP H'!$T$5:$T$72)+SUMIF('PO F'!$D$5:$D$72,CLUBS!$B13,'PO F'!$T$5:$T$72)+SUMIF('PO H'!$D$5:$D$72,CLUBS!$B13,'PO H'!$T$5:$T$72)+SUMIF('PU F'!$D$5:$D$72,CLUBS!$B13,'PU F'!$T$5:$T$72)+SUMIF('PU H'!$D$5:$D$72,CLUBS!$B13,'PU H'!$T$5:$T$72)+SUMIF('BE F'!$D$5:$D$72,CLUBS!$B13,'BE F'!$T$5:$T$72)+SUMIF('BE H'!$D$5:$D$72,CLUBS!$B13,'BE H'!$T$5:$T$72)+SUMIF('MI F'!$D$5:$D$72,CLUBS!$B13,'MI F'!$T$5:$T$72)+SUMIF('MI H'!$D$5:$D$72,CLUBS!$B13,'MI H'!$T$5:$T$72)+SUMIF('CA F'!$D$5:$D$72,CLUBS!$B13,'CA F'!$T$5:$T$72)+SUMIF('CA H'!$D$5:$D$72,CLUBS!$B13,'CA H'!$T$5:$T$72)+SUMIF('JU F'!$D$5:$D$72,CLUBS!$B13,'JU F'!$T$5:$T$72)+SUMIF('JU H'!$D$5:$D$72,CLUBS!$B13,'JU H'!$T$5:$T$72)</f>
        <v>0</v>
      </c>
      <c r="S21" s="26">
        <f>COUNTIFS('MP F'!$D$5:$D$72,CLUBS!$B13,'MP F'!$U$5:$U$72,"&gt;0")+COUNTIFS('MP H'!$D$5:$D$72,CLUBS!$B13,'MP H'!$U$5:$U$72,"&gt;0")+COUNTIFS('PO F'!$D$5:$D$72,CLUBS!$B13,'PO F'!$U$5:$U$72,"&gt;0")+COUNTIFS('PO H'!$D$5:$D$72,CLUBS!$B13,'PO H'!$U$5:$U$72,"&gt;0")+COUNTIFS('PU F'!$D$5:$D$72,CLUBS!$B13,'PU F'!$U$5:$U$72,"&gt;0")+COUNTIFS('PU H'!$D$5:$D$72,CLUBS!$B13,'PU H'!$U$5:$U$72,"&gt;0")+COUNTIFS('BE F'!$D$5:$D$72,CLUBS!$B13,'BE F'!$U$5:$U$72,"&gt;0")+COUNTIFS('BE H'!$D$5:$D$72,CLUBS!$B13,'BE H'!$U$5:$U$72,"&gt;0")+COUNTIFS('MI F'!$D$5:$D$72,CLUBS!$B13,'MI F'!$U$5:$U$72,"&gt;0")+COUNTIFS('MI H'!$D$5:$D$72,CLUBS!$B13,'MI H'!$U$5:$U$72,"&gt;0")+COUNTIFS('CA F'!$D$5:$D$72,CLUBS!$B13,'CA F'!$U$5:$U$72,"&gt;0")+COUNTIFS('CA H'!$D$5:$D$72,CLUBS!$B13,'CA H'!$U$5:$U$72,"&gt;0")+COUNTIFS('JU F'!$D$5:$D$72,CLUBS!$B13,'JU F'!$U$5:$U$72,"&gt;0")+COUNTIFS('JU H'!$D$5:$D$72,CLUBS!$B13,'JU H'!$U$5:$U$72,"&gt;0")</f>
        <v>0</v>
      </c>
      <c r="T21" s="26">
        <f>SUMIF('MP F'!$D$5:$D$72,CLUBS!$B13,'MP F'!$V$5:$V$72)+SUMIF('MP H'!$D$5:$D$72,CLUBS!$B13,'MP H'!$V$5:$V$72)+SUMIF('PO F'!$D$5:$D$72,CLUBS!$B13,'PO F'!$V$5:$V$72)+SUMIF('PO H'!$D$5:$D$72,CLUBS!$B13,'PO H'!$V$5:$V$72)+SUMIF('PU F'!$D$5:$D$72,CLUBS!$B13,'PU F'!$V$5:$V$72)+SUMIF('PU H'!$D$5:$D$72,CLUBS!$B13,'PU H'!$V$5:$V$72)+SUMIF('BE F'!$D$5:$D$72,CLUBS!$B13,'BE F'!$V$5:$V$72)+SUMIF('BE H'!$D$5:$D$72,CLUBS!$B13,'BE H'!$V$5:$V$72)+SUMIF('MI F'!$D$5:$D$72,CLUBS!$B13,'MI F'!$V$5:$V$72)+SUMIF('MI H'!$D$5:$D$72,CLUBS!$B13,'MI H'!$V$5:$V$72)+SUMIF('CA F'!$D$5:$D$72,CLUBS!$B13,'CA F'!$V$5:$V$72)+SUMIF('CA H'!$D$5:$D$72,CLUBS!$B13,'CA H'!$V$5:$V$72)+SUMIF('JU F'!$D$5:$D$72,CLUBS!$B13,'JU F'!$V$5:$V$72)+SUMIF('JU H'!$D$5:$D$72,CLUBS!$B13,'JU H'!$V$5:$V$72)</f>
        <v>0</v>
      </c>
      <c r="U21" s="26">
        <f>COUNTIFS('MP F'!$D$5:$D$72,CLUBS!$B13,'MP F'!$W$5:$W$72,"&gt;0")+COUNTIFS('MP H'!$D$5:$D$72,CLUBS!$B13,'MP H'!$W$5:$W$72,"&gt;0")+COUNTIFS('PO F'!$D$5:$D$72,CLUBS!$B13,'PO F'!$W$5:$W$72,"&gt;0")+COUNTIFS('PO H'!$D$5:$D$72,CLUBS!$B13,'PO H'!$W$5:$W$72,"&gt;0")+COUNTIFS('PU F'!$D$5:$D$72,CLUBS!$B13,'PU F'!$W$5:$W$72,"&gt;0")+COUNTIFS('PU H'!$D$5:$D$72,CLUBS!$B13,'PU H'!$W$5:$W$72,"&gt;0")+COUNTIFS('BE F'!$D$5:$D$72,CLUBS!$B13,'BE F'!$W$5:$W$72,"&gt;0")+COUNTIFS('BE H'!$D$5:$D$72,CLUBS!$B13,'BE H'!$W$5:$W$72,"&gt;0")+COUNTIFS('MI F'!$D$5:$D$72,CLUBS!$B13,'MI F'!$W$5:$W$72,"&gt;0")+COUNTIFS('MI H'!$D$5:$D$72,CLUBS!$B13,'MI H'!$W$5:$W$72,"&gt;0")+COUNTIFS('CA F'!$D$5:$D$72,CLUBS!$B13,'CA F'!$W$5:$W$72,"&gt;0")+COUNTIFS('CA H'!$D$5:$D$72,CLUBS!$B13,'CA H'!$W$5:$W$72,"&gt;0")+COUNTIFS('JU F'!$D$5:$D$72,CLUBS!$B13,'JU F'!$W$5:$W$72,"&gt;0")+COUNTIFS('JU H'!$D$5:$D$72,CLUBS!$B13,'JU H'!$W$5:$W$72,"&gt;0")</f>
        <v>0</v>
      </c>
      <c r="V21" s="26">
        <f>SUMIF('MP F'!$D$5:$D$72,CLUBS!$B13,'MP F'!$X$5:$X$72)+SUMIF('MP H'!$D$5:$D$72,CLUBS!$B13,'MP H'!$X$5:$X$72)+SUMIF('PO F'!$D$5:$D$72,CLUBS!$B13,'PO F'!$X$5:$X$72)+SUMIF('PO H'!$D$5:$D$72,CLUBS!$B13,'PO H'!$X$5:$X$72)+SUMIF('PU F'!$D$5:$D$72,CLUBS!$B13,'PU F'!$X$5:$X$72)+SUMIF('PU H'!$D$5:$D$72,CLUBS!$B13,'PU H'!$X$5:$X$72)+SUMIF('BE F'!$D$5:$D$72,CLUBS!$B13,'BE F'!$X$5:$X$72)+SUMIF('BE H'!$D$5:$D$72,CLUBS!$B13,'BE H'!$X$5:$X$72)+SUMIF('MI F'!$D$5:$D$72,CLUBS!$B13,'MI F'!$X$5:$X$72)+SUMIF('MI H'!$D$5:$D$72,CLUBS!$B13,'MI H'!$X$5:$X$72)+SUMIF('CA F'!$D$5:$D$72,CLUBS!$B13,'CA F'!$X$5:$X$72)+SUMIF('CA H'!$D$5:$D$72,CLUBS!$B13,'CA H'!$X$5:$X$72)+SUMIF('JU F'!$D$5:$D$72,CLUBS!$B13,'JU F'!$X$5:$X$72)+SUMIF('JU H'!$D$5:$D$72,CLUBS!$B13,'JU H'!$X$5:$X$72)</f>
        <v>0</v>
      </c>
      <c r="W21" s="26">
        <f>COUNTIFS('MP F'!$D$5:$D$72,CLUBS!$B13,'MP F'!$Y$5:$Y$72,"&gt;0")+COUNTIFS('MP H'!$D$5:$D$72,CLUBS!$B13,'MP H'!$Y$5:$Y$72,"&gt;0")+COUNTIFS('PO F'!$D$5:$D$72,CLUBS!$B13,'PO F'!$Y$5:$Y$72,"&gt;0")+COUNTIFS('PO H'!$D$5:$D$72,CLUBS!$B13,'PO H'!$Y$5:$Y$72,"&gt;0")+COUNTIFS('PU F'!$D$5:$D$72,CLUBS!$B13,'PU F'!$Y$5:$Y$72,"&gt;0")+COUNTIFS('PU H'!$D$5:$D$72,CLUBS!$B13,'PU H'!$Y$5:$Y$72,"&gt;0")+COUNTIFS('BE F'!$D$5:$D$72,CLUBS!$B13,'BE F'!$Y$5:$Y$72,"&gt;0")+COUNTIFS('BE H'!$D$5:$D$72,CLUBS!$B13,'BE H'!$Y$5:$Y$72,"&gt;0")+COUNTIFS('MI F'!$D$5:$D$72,CLUBS!$B13,'MI F'!$Y$5:$Y$72,"&gt;0")+COUNTIFS('MI H'!$D$5:$D$72,CLUBS!$B13,'MI H'!$Y$5:$Y$72,"&gt;0")+COUNTIFS('CA F'!$D$5:$D$72,CLUBS!$B13,'CA F'!$Y$5:$Y$72,"&gt;0")+COUNTIFS('CA H'!$D$5:$D$72,CLUBS!$B13,'CA H'!$Y$5:$Y$72,"&gt;0")+COUNTIFS('JU F'!$D$5:$D$72,CLUBS!$B13,'JU F'!$Y$5:$Y$72,"&gt;0")+COUNTIFS('JU H'!$D$5:$D$72,CLUBS!$B13,'JU H'!$Y$5:$Y$72,"&gt;0")</f>
        <v>0</v>
      </c>
      <c r="X21" s="26">
        <f>SUMIF('MP F'!$D$5:$D$72,CLUBS!$B13,'MP F'!$Z$5:$Z$72)+SUMIF('MP H'!$D$5:$D$72,CLUBS!$B13,'MP H'!$Z$5:$Z$72)+SUMIF('PO F'!$D$5:$D$72,CLUBS!$B13,'PO F'!$Z$5:$Z$72)+SUMIF('PO H'!$D$5:$D$72,CLUBS!$B13,'PO H'!$Z$5:$Z$72)+SUMIF('PU F'!$D$5:$D$72,CLUBS!$B13,'PU F'!$Z$5:$Z$72)+SUMIF('PU H'!$D$5:$D$72,CLUBS!$B13,'PU H'!$Z$5:$Z$72)+SUMIF('BE F'!$D$5:$D$72,CLUBS!$B13,'BE F'!$Z$5:$Z$72)+SUMIF('BE H'!$D$5:$D$72,CLUBS!$B13,'BE H'!$Z$5:$Z$72)+SUMIF('MI F'!$D$5:$D$72,CLUBS!$B13,'MI F'!$Z$5:$Z$72)+SUMIF('MI H'!$D$5:$D$72,CLUBS!$B13,'MI H'!$Z$5:$Z$72)+SUMIF('CA F'!$D$5:$D$72,CLUBS!$B13,'CA F'!$Z$5:$Z$72)+SUMIF('CA H'!$D$5:$D$72,CLUBS!$B13,'CA H'!$Z$5:$Z$72)+SUMIF('JU F'!$D$5:$D$72,CLUBS!$B13,'JU F'!$Z$5:$Z$72)+SUMIF('JU H'!$D$5:$D$72,CLUBS!$B13,'JU H'!$Z$5:$Z$72)</f>
        <v>0</v>
      </c>
      <c r="Y21" s="26">
        <f>COUNTIFS('MP F'!$D$5:$D$72,CLUBS!$B13,'MP F'!$AA$5:$AA$72,"&gt;0")+COUNTIFS('MP H'!$D$5:$D$72,CLUBS!$B13,'MP H'!$AA$5:$AA$72,"&gt;0")+COUNTIFS('PO F'!$D$5:$D$72,CLUBS!$B13,'PO F'!$AA$5:$AA$72,"&gt;0")+COUNTIFS('PO H'!$D$5:$D$72,CLUBS!$B13,'PO H'!$AA$5:$AA$72,"&gt;0")+COUNTIFS('PU F'!$D$5:$D$72,CLUBS!$B13,'PU F'!$AA$5:$AA$72,"&gt;0")+COUNTIFS('PU H'!$D$5:$D$72,CLUBS!$B13,'PU H'!$AA$5:$AA$72,"&gt;0")+COUNTIFS('BE F'!$D$5:$D$72,CLUBS!$B13,'BE F'!$AA$5:$AA$72,"&gt;0")+COUNTIFS('BE H'!$D$5:$D$72,CLUBS!$B13,'BE H'!$AA$5:$AA$72,"&gt;0")+COUNTIFS('MI F'!$D$5:$D$72,CLUBS!$B13,'MI F'!$AA$5:$AA$72,"&gt;0")+COUNTIFS('MI H'!$D$5:$D$72,CLUBS!$B13,'MI H'!$AA$5:$AA$72,"&gt;0")+COUNTIFS('CA F'!$D$5:$D$72,CLUBS!$B13,'CA F'!$AA$5:$AA$72,"&gt;0")+COUNTIFS('CA H'!$D$5:$D$72,CLUBS!$B13,'CA H'!$AA$5:$AA$72,"&gt;0")+COUNTIFS('JU F'!$D$5:$D$72,CLUBS!$B13,'JU F'!$AA$5:$AA$72,"&gt;0")+COUNTIFS('JU H'!$D$5:$D$72,CLUBS!$B13,'JU H'!$AA$5:$AA$72,"&gt;0")</f>
        <v>0</v>
      </c>
      <c r="Z21" s="26">
        <f>SUMIF('MP F'!$D$5:$D$72,CLUBS!$B13,'MP F'!$AB$5:$AB$72)+SUMIF('MP H'!$D$5:$D$72,CLUBS!$B13,'MP H'!$AB$5:$AB$72)+SUMIF('PO F'!$D$5:$D$72,CLUBS!$B13,'PO F'!$AB$5:$AB$72)+SUMIF('PO H'!$D$5:$D$72,CLUBS!$B13,'PO H'!$AB$5:$AB$72)+SUMIF('PU F'!$D$5:$D$72,CLUBS!$B13,'PU F'!$AB$5:$AB$72)+SUMIF('PU H'!$D$5:$D$72,CLUBS!$B13,'PU H'!$AB$5:$AB$72)+SUMIF('BE F'!$D$5:$D$72,CLUBS!$B13,'BE F'!$AB$5:$AB$72)+SUMIF('BE H'!$D$5:$D$72,CLUBS!$B13,'BE H'!$AB$5:$AB$72)+SUMIF('MI F'!$D$5:$D$72,CLUBS!$B13,'MI F'!$AB$5:$AB$72)+SUMIF('MI H'!$D$5:$D$72,CLUBS!$B13,'MI H'!$AB$5:$AB$72)+SUMIF('CA F'!$D$5:$D$72,CLUBS!$B13,'CA F'!$AB$5:$AB$72)+SUMIF('CA H'!$D$5:$D$72,CLUBS!$B13,'CA H'!$AB$5:$AB$72)+SUMIF('JU F'!$D$5:$D$72,CLUBS!$B13,'JU F'!$AB$5:$AB$72)+SUMIF('JU H'!$D$5:$D$72,CLUBS!$B13,'JU H'!$AB$5:$AB$72)</f>
        <v>0</v>
      </c>
      <c r="AA21" s="26">
        <f>COUNTIFS('MP F'!$D$5:$D$72,CLUBS!$B13,'MP F'!$AC$5:$AC$72,"&gt;0")+COUNTIFS('MP H'!$D$5:$D$72,CLUBS!$B13,'MP H'!$AC$5:$AC$72,"&gt;0")+COUNTIFS('PO F'!$D$5:$D$72,CLUBS!$B13,'PO F'!$AC$5:$AC$72,"&gt;0")+COUNTIFS('PO H'!$D$5:$D$72,CLUBS!$B13,'PO H'!$AC$5:$AC$72,"&gt;0")+COUNTIFS('PU F'!$D$5:$D$72,CLUBS!$B13,'PU F'!$AC$5:$AC$72,"&gt;0")+COUNTIFS('PU H'!$D$5:$D$72,CLUBS!$B13,'PU H'!$AC$5:$AC$72,"&gt;0")+COUNTIFS('BE F'!$D$5:$D$72,CLUBS!$B13,'BE F'!$AC$5:$AC$72,"&gt;0")+COUNTIFS('BE H'!$D$5:$D$72,CLUBS!$B13,'BE H'!$AC$5:$AC$72,"&gt;0")+COUNTIFS('MI F'!$D$5:$D$72,CLUBS!$B13,'MI F'!$AC$5:$AC$72,"&gt;0")+COUNTIFS('MI H'!$D$5:$D$72,CLUBS!$B13,'MI H'!$AC$5:$AC$72,"&gt;0")+COUNTIFS('CA F'!$D$5:$D$72,CLUBS!$B13,'CA F'!$AC$5:$AC$72,"&gt;0")+COUNTIFS('CA H'!$D$5:$D$72,CLUBS!$B13,'CA H'!$AC$5:$AC$72,"&gt;0")+COUNTIFS('JU F'!$D$5:$D$72,CLUBS!$B13,'JU F'!$AC$5:$AC$72,"&gt;0")+COUNTIFS('JU H'!$D$5:$D$72,CLUBS!$B13,'JU H'!$AC$5:$AC$72,"&gt;0")</f>
        <v>0</v>
      </c>
      <c r="AB21" s="26">
        <f>SUMIF('MP F'!$D$5:$D$72,CLUBS!$B13,'MP F'!$AD$5:$AD$72)+SUMIF('MP H'!$D$5:$D$72,CLUBS!$B13,'MP H'!$AD$5:$AD$72)+SUMIF('PO F'!$D$5:$D$72,CLUBS!$B13,'PO F'!$AD$5:$AD$72)+SUMIF('PO H'!$D$5:$D$72,CLUBS!$B13,'PO H'!$AD$5:$AD$72)+SUMIF('PU F'!$D$5:$D$72,CLUBS!$B13,'PU F'!$AD$5:$AD$72)+SUMIF('PU H'!$D$5:$D$72,CLUBS!$B13,'PU H'!$AD$5:$AD$72)+SUMIF('BE F'!$D$5:$D$72,CLUBS!$B13,'BE F'!$AD$5:$AD$72)+SUMIF('BE H'!$D$5:$D$72,CLUBS!$B13,'BE H'!$AD$5:$AD$72)+SUMIF('MI F'!$D$5:$D$72,CLUBS!$B13,'MI F'!$AD$5:$AD$72)+SUMIF('MI H'!$D$5:$D$72,CLUBS!$B13,'MI H'!$AD$5:$AD$72)+SUMIF('CA F'!$D$5:$D$72,CLUBS!$B13,'CA F'!$AD$5:$AD$72)+SUMIF('CA H'!$D$5:$D$72,CLUBS!$B13,'CA H'!$AD$5:$AD$72)+SUMIF('JU F'!$D$5:$D$72,CLUBS!$B13,'JU F'!$AD$5:$AD$72)+SUMIF('JU H'!$D$5:$D$72,CLUBS!$B13,'JU H'!$AD$5:$AD$72)</f>
        <v>0</v>
      </c>
      <c r="AC21" s="26">
        <f>COUNTIFS('MP F'!$D$5:$D$72,CLUBS!$B13,'MP F'!$AE$5:$AE$72,"&gt;0")+COUNTIFS('MP H'!$D$5:$D$72,CLUBS!$B13,'MP H'!$AE$5:$AE$72,"&gt;0")+COUNTIFS('PO F'!$D$5:$D$72,CLUBS!$B13,'PO F'!$AE$5:$AE$72,"&gt;0")+COUNTIFS('PO H'!$D$5:$D$72,CLUBS!$B13,'PO H'!$AE$5:$AE$72,"&gt;0")+COUNTIFS('PU F'!$D$5:$D$72,CLUBS!$B13,'PU F'!$AE$5:$AE$72,"&gt;0")+COUNTIFS('PU H'!$D$5:$D$72,CLUBS!$B13,'PU H'!$AE$5:$AE$72,"&gt;0")+COUNTIFS('BE F'!$D$5:$D$72,CLUBS!$B13,'BE F'!$AE$5:$AE$72,"&gt;0")+COUNTIFS('BE H'!$D$5:$D$72,CLUBS!$B13,'BE H'!$AE$5:$AE$72,"&gt;0")+COUNTIFS('MI F'!$D$5:$D$72,CLUBS!$B13,'MI F'!$AE$5:$AE$72,"&gt;0")+COUNTIFS('MI H'!$D$5:$D$72,CLUBS!$B13,'MI H'!$AE$5:$AE$72,"&gt;0")+COUNTIFS('CA F'!$D$5:$D$72,CLUBS!$B13,'CA F'!$AE$5:$AE$72,"&gt;0")+COUNTIFS('CA H'!$D$5:$D$72,CLUBS!$B13,'CA H'!$AE$5:$AE$72,"&gt;0")+COUNTIFS('JU F'!$D$5:$D$72,CLUBS!$B13,'JU F'!$AE$5:$AE$72,"&gt;0")+COUNTIFS('JU H'!$D$5:$D$72,CLUBS!$B13,'JU H'!$AE$5:$AE$72,"&gt;0")</f>
        <v>0</v>
      </c>
      <c r="AD21" s="26">
        <f>SUMIF('MP F'!$D$5:$D$72,CLUBS!$B13,'MP F'!$AF$5:$AF$72)+SUMIF('MP H'!$D$5:$D$72,CLUBS!$B13,'MP H'!$AF$5:$AF$72)+SUMIF('PO F'!$D$5:$D$72,CLUBS!$B13,'PO F'!$AF$5:$AF$72)+SUMIF('PO H'!$D$5:$D$72,CLUBS!$B13,'PO H'!$AF$5:$AF$72)+SUMIF('PU F'!$D$5:$D$72,CLUBS!$B13,'PU F'!$AF$5:$AF$72)+SUMIF('PU H'!$D$5:$D$72,CLUBS!$B13,'PU H'!$AF$5:$AF$72)+SUMIF('BE F'!$D$5:$D$72,CLUBS!$B13,'BE F'!$AF$5:$AF$72)+SUMIF('BE H'!$D$5:$D$72,CLUBS!$B13,'BE H'!$AF$5:$AF$72)+SUMIF('MI F'!$D$5:$D$72,CLUBS!$B13,'MI F'!$AF$5:$AF$72)+SUMIF('MI H'!$D$5:$D$72,CLUBS!$B13,'MI H'!$AF$5:$AF$72)+SUMIF('CA F'!$D$5:$D$72,CLUBS!$B13,'CA F'!$AF$5:$AF$72)+SUMIF('CA H'!$D$5:$D$72,CLUBS!$B13,'CA H'!$AF$5:$AF$72)+SUMIF('JU F'!$D$5:$D$72,CLUBS!$B13,'JU F'!$AF$5:$AF$72)+SUMIF('JU H'!$D$5:$D$72,CLUBS!$B13,'JU H'!$AF$5:$AF$72)</f>
        <v>0</v>
      </c>
      <c r="AE21" s="26">
        <f>COUNTIFS('MP F'!$D$5:$D$72,CLUBS!$B13,'MP F'!$AG$5:$AG$72,"&gt;0")+COUNTIFS('MP H'!$D$5:$D$72,CLUBS!$B13,'MP H'!$AG$5:$AG$72,"&gt;0")+COUNTIFS('PO F'!$D$5:$D$72,CLUBS!$B13,'PO F'!$AG$5:$AG$72,"&gt;0")+COUNTIFS('PO H'!$D$5:$D$72,CLUBS!$B13,'PO H'!$AG$5:$AG$72,"&gt;0")+COUNTIFS('PU F'!$D$5:$D$72,CLUBS!$B13,'PU F'!$AG$5:$AG$72,"&gt;0")+COUNTIFS('PU H'!$D$5:$D$72,CLUBS!$B13,'PU H'!$AG$5:$AG$72,"&gt;0")+COUNTIFS('BE F'!$D$5:$D$72,CLUBS!$B13,'BE F'!$AG$5:$AG$72,"&gt;0")+COUNTIFS('BE H'!$D$5:$D$72,CLUBS!$B13,'BE H'!$AG$5:$AG$72,"&gt;0")+COUNTIFS('MI F'!$D$5:$D$72,CLUBS!$B13,'MI F'!$AG$5:$AG$72,"&gt;0")+COUNTIFS('MI H'!$D$5:$D$72,CLUBS!$B13,'MI H'!$AG$5:$AG$72,"&gt;0")+COUNTIFS('CA F'!$D$5:$D$72,CLUBS!$B13,'CA F'!$AG$5:$AG$72,"&gt;0")+COUNTIFS('CA H'!$D$5:$D$72,CLUBS!$B13,'CA H'!$AG$5:$AG$72,"&gt;0")+COUNTIFS('JU F'!$D$5:$D$72,CLUBS!$B13,'JU F'!$AG$5:$AG$72,"&gt;0")+COUNTIFS('JU H'!$D$5:$D$72,CLUBS!$B13,'JU H'!$AG$5:$AG$72,"&gt;0")</f>
        <v>0</v>
      </c>
      <c r="AF21" s="26">
        <f>SUMIF('MP F'!$D$5:$D$72,CLUBS!$B13,'MP F'!$AH$5:$AH$72)+SUMIF('MP H'!$D$5:$D$72,CLUBS!$B13,'MP H'!$AH$5:$AH$72)+SUMIF('PO F'!$D$5:$D$72,CLUBS!$B13,'PO F'!$AH$5:$AH$72)+SUMIF('PO H'!$D$5:$D$72,CLUBS!$B13,'PO H'!$AH$5:$AH$72)+SUMIF('PU F'!$D$5:$D$72,CLUBS!$B13,'PU F'!$AH$5:$AH$72)+SUMIF('PU H'!$D$5:$D$72,CLUBS!$B13,'PU H'!$AH$5:$AH$72)+SUMIF('BE F'!$D$5:$D$72,CLUBS!$B13,'BE F'!$AH$5:$AH$72)+SUMIF('BE H'!$D$5:$D$72,CLUBS!$B13,'BE H'!$AH$5:$AH$72)+SUMIF('MI F'!$D$5:$D$72,CLUBS!$B13,'MI F'!$AH$5:$AH$72)+SUMIF('MI H'!$D$5:$D$72,CLUBS!$B13,'MI H'!$AH$5:$AH$72)+SUMIF('CA F'!$D$5:$D$72,CLUBS!$B13,'CA F'!$AH$5:$AH$72)+SUMIF('CA H'!$D$5:$D$72,CLUBS!$B13,'CA H'!$AH$5:$AH$72)+SUMIF('JU F'!$D$5:$D$72,CLUBS!$B13,'JU F'!$AH$5:$AH$72)+SUMIF('JU H'!$D$5:$D$72,CLUBS!$B13,'JU H'!$AH$5:$AH$72)</f>
        <v>0</v>
      </c>
      <c r="AG21" s="16">
        <f t="shared" si="1"/>
        <v>4</v>
      </c>
      <c r="AH21" s="28">
        <f t="shared" si="2"/>
        <v>130</v>
      </c>
      <c r="AI21" s="29">
        <f t="shared" si="3"/>
        <v>32.5</v>
      </c>
      <c r="AJ21" s="14">
        <f>COUNTIF('Licenciés Jeunes 2023'!F:F,CLUBS!B13)</f>
        <v>0</v>
      </c>
      <c r="AK21" s="27">
        <f t="shared" si="4"/>
        <v>0</v>
      </c>
    </row>
    <row r="22" spans="1:37" ht="13.5">
      <c r="A22" s="34">
        <f t="shared" si="0"/>
        <v>12</v>
      </c>
      <c r="B22" s="64" t="s">
        <v>47</v>
      </c>
      <c r="C22" s="14">
        <f>COUNTIFS('MP F'!$D$5:$D$72,CLUBS!$B16,'MP F'!$E$5:$E$72,"&gt;0")+COUNTIFS('MP H'!$D$5:$D$72,CLUBS!$B16,'MP H'!$E$5:$E$72,"&gt;0")+COUNTIFS('PO F'!$D$5:$D$72,CLUBS!$B16,'PO F'!$E$5:$E$72,"&gt;0")+COUNTIFS('PO H'!$D$5:$D$72,CLUBS!$B16,'PO H'!$E$5:$E$72,"&gt;0")+COUNTIFS('PU F'!$D$5:$D$72,CLUBS!$B16,'PU F'!$E$5:$E$72,"&gt;0")+COUNTIFS('PU H'!$D$5:$D$72,CLUBS!$B16,'PU H'!$E$5:$E$72,"&gt;0")+COUNTIFS('BE F'!$D$5:$D$72,CLUBS!$B16,'BE F'!$E$5:$E$72,"&gt;0")+COUNTIFS('BE H'!$D$5:$D$72,CLUBS!$B16,'BE H'!$E$5:$E$72,"&gt;0")+COUNTIFS('MI F'!$D$5:$D$72,CLUBS!$B16,'MI F'!$E$5:$E$72,"&gt;0")+COUNTIFS('MI H'!$D$5:$D$72,CLUBS!$B16,'MI H'!$E$5:$E$72,"&gt;0")+COUNTIFS('CA F'!$D$5:$D$72,CLUBS!$B16,'CA F'!$E$5:$E$72,"&gt;0")+COUNTIFS('CA H'!$D$5:$D$72,CLUBS!$B16,'CA H'!$E$5:$E$72,"&gt;0")+COUNTIFS('JU F'!$D$5:$D$72,CLUBS!$B16,'JU F'!$E$5:$E$72,"&gt;0")+COUNTIFS('JU H'!$D$5:$D$72,CLUBS!$B16,'JU H'!$E$5:$E$72,"&gt;0")</f>
        <v>0</v>
      </c>
      <c r="D22" s="27">
        <f>SUMIF('MP F'!$D$5:$D$72,CLUBS!$B16,'MP F'!$F$5:$F$72)+SUMIF('MP H'!$D$5:$D$72,CLUBS!$B16,'MP H'!$F$5:$F$72)+SUMIF('PO F'!$D$5:$D$72,CLUBS!$B16,'PO F'!$F$5:$F$72)+SUMIF('PO H'!$D$5:$D$72,CLUBS!$B16,'PO H'!$F$5:$F$72)+SUMIF('PU F'!$D$5:$D$72,CLUBS!$B16,'PU F'!$F$5:$F$72)+SUMIF('PU H'!$D$5:$D$72,CLUBS!$B16,'PU H'!$F$5:$F$72)+SUMIF('BE F'!$D$5:$D$72,CLUBS!$B16,'BE F'!$F$5:$F$72)+SUMIF('BE H'!$D$5:$D$72,CLUBS!$B16,'BE H'!$F$5:$F$72)+SUMIF('MI F'!$D$5:$D$72,CLUBS!$B16,'MI F'!$F$5:$F$72)+SUMIF('MI H'!$D$5:$D$72,CLUBS!$B16,'MI H'!$F$5:$F$72)+SUMIF('CA F'!$D$5:$D$72,CLUBS!$B16,'CA F'!$F$5:$F$72)+SUMIF('CA H'!$D$5:$D$72,CLUBS!$B16,'CA H'!$F$5:$F$72)+SUMIF('JU F'!$D$5:$D$72,CLUBS!$B16,'JU F'!$F$5:$F$72)+SUMIF('JU H'!$D$5:$D$72,CLUBS!$B16,'JU H'!$F$5:$F$72)</f>
        <v>0</v>
      </c>
      <c r="E22" s="38">
        <f>COUNTIFS('MP F'!$D$5:$D$72,CLUBS!$B16,'MP F'!$G$5:$G$72,"&gt;0")+COUNTIFS('MP H'!$D$5:$D$72,CLUBS!$B16,'MP H'!$G$5:$G$72,"&gt;0")+COUNTIFS('PO F'!$D$5:$D$72,CLUBS!$B16,'PO F'!$G$5:$G$72,"&gt;0")+COUNTIFS('PO H'!$D$5:$D$72,CLUBS!$B16,'PO H'!$G$5:$G$72,"&gt;0")+COUNTIFS('PU F'!$D$5:$D$72,CLUBS!$B16,'PU F'!$G$5:$G$72,"&gt;0")+COUNTIFS('PU H'!$D$5:$D$72,CLUBS!$B16,'PU H'!$G$5:$G$72,"&gt;0")+COUNTIFS('BE F'!$D$5:$D$72,CLUBS!$B16,'BE F'!$G$5:$G$72,"&gt;0")+COUNTIFS('BE H'!$D$5:$D$72,CLUBS!$B16,'BE H'!$G$5:$G$72,"&gt;0")+COUNTIFS('MI F'!$D$5:$D$72,CLUBS!$B16,'MI F'!$G$5:$G$72,"&gt;0")+COUNTIFS('MI H'!$D$5:$D$72,CLUBS!$B16,'MI H'!$G$5:$G$72,"&gt;0")+COUNTIFS('CA F'!$D$5:$D$72,CLUBS!$B16,'CA F'!$G$5:$G$72,"&gt;0")+COUNTIFS('CA H'!$D$5:$D$72,CLUBS!$B16,'CA H'!$G$5:$G$72,"&gt;0")+COUNTIFS('JU F'!$D$5:$D$72,CLUBS!$B16,'JU F'!$G$5:$G$72,"&gt;0")+COUNTIFS('JU H'!$D$5:$D$72,CLUBS!$B16,'JU H'!$G$5:$G$72,"&gt;0")</f>
        <v>4</v>
      </c>
      <c r="F22" s="57">
        <f>SUMIF('MP F'!$D$5:$D$72,CLUBS!$B16,'MP F'!$H$5:$H$72)+SUMIF('MP H'!$D$5:$D$72,CLUBS!$B16,'MP H'!$H$5:$H$72)+SUMIF('PO F'!$D$5:$D$72,CLUBS!$B16,'PO F'!$H$5:$H$72)+SUMIF('PO H'!$D$5:$D$72,CLUBS!$B16,'PO H'!$H$5:$H$72)+SUMIF('PU F'!$D$5:$D$72,CLUBS!$B16,'PU F'!$H$5:$H$72)+SUMIF('PU H'!$D$5:$D$72,CLUBS!$B16,'PU H'!$H$5:$H$72)+SUMIF('BE F'!$D$5:$D$72,CLUBS!$B16,'BE F'!$H$5:$H$72)+SUMIF('BE H'!$D$5:$D$72,CLUBS!$B16,'BE H'!$H$5:$H$72)+SUMIF('MI F'!$D$5:$D$72,CLUBS!$B16,'MI F'!$H$5:$H$72)+SUMIF('MI H'!$D$5:$D$72,CLUBS!$B16,'MI H'!$H$5:$H$72)+SUMIF('CA F'!$D$5:$D$72,CLUBS!$B16,'CA F'!$H$5:$H$72)+SUMIF('CA H'!$D$5:$D$72,CLUBS!$B16,'CA H'!$H$5:$H$72)+SUMIF('JU F'!$D$5:$D$72,CLUBS!$B16,'JU F'!$H$5:$H$72)+SUMIF('JU H'!$D$5:$D$72,CLUBS!$B16,'JU H'!$H$5:$H$72)</f>
        <v>60</v>
      </c>
      <c r="G22" s="14">
        <f>COUNTIFS('MP F'!$D$5:$D$72,CLUBS!$B16,'MP F'!$I$5:$I$72,"&gt;0")+COUNTIFS('MP H'!$D$5:$D$72,CLUBS!$B16,'MP H'!$I$5:$I$72,"&gt;0")+COUNTIFS('PO F'!$D$5:$D$72,CLUBS!$B16,'PO F'!$I$5:$I$72,"&gt;0")+COUNTIFS('PO H'!$D$5:$D$72,CLUBS!$B16,'PO H'!$I$5:$I$72,"&gt;0")+COUNTIFS('PU F'!$D$5:$D$72,CLUBS!$B16,'PU F'!$I$5:$I$72,"&gt;0")+COUNTIFS('PU H'!$D$5:$D$72,CLUBS!$B16,'PU H'!$I$5:$I$72,"&gt;0")+COUNTIFS('BE F'!$D$5:$D$72,CLUBS!$B16,'BE F'!$I$5:$I$72,"&gt;0")+COUNTIFS('BE H'!$D$5:$D$72,CLUBS!$B16,'BE H'!$I$5:$I$72,"&gt;0")+COUNTIFS('MI F'!$D$5:$D$72,CLUBS!$B16,'MI F'!$I$5:$I$72,"&gt;0")+COUNTIFS('MI H'!$D$5:$D$72,CLUBS!$B16,'MI H'!$I$5:$I$72,"&gt;0")+COUNTIFS('CA F'!$D$5:$D$72,CLUBS!$B16,'CA F'!$I$5:$I$72,"&gt;0")+COUNTIFS('CA H'!$D$5:$D$72,CLUBS!$B16,'CA H'!$I$5:$I$72,"&gt;0")+COUNTIFS('JU F'!$D$5:$D$72,CLUBS!$B16,'JU F'!$I$5:$I$72,"&gt;0")+COUNTIFS('JU H'!$D$5:$D$72,CLUBS!$B16,'JU H'!$I$5:$I$72,"&gt;0")</f>
        <v>2</v>
      </c>
      <c r="H22" s="26">
        <f>SUMIF('MP F'!$D$5:$D$72,CLUBS!$B16,'MP F'!$J$5:$J$72)+SUMIF('MP H'!$D$5:$D$72,CLUBS!$B16,'MP H'!$J$5:$J$72)+SUMIF('PO F'!$D$5:$D$72,CLUBS!$B16,'PO F'!$J$5:$J$72)+SUMIF('PO H'!$D$5:$D$72,CLUBS!$B16,'PO H'!$J$5:$J$72)+SUMIF('PU F'!$D$5:$D$72,CLUBS!$B16,'PU F'!$J$5:$J$72)+SUMIF('PU H'!$D$5:$D$72,CLUBS!$B16,'PU H'!$J$5:$J$72)+SUMIF('BE F'!$D$5:$D$72,CLUBS!$B16,'BE F'!$J$5:$J$72)+SUMIF('BE H'!$D$5:$D$72,CLUBS!$B16,'BE H'!$J$5:$J$72)+SUMIF('MI F'!$D$5:$D$72,CLUBS!$B16,'MI F'!$J$5:$J$72)+SUMIF('MI H'!$D$5:$D$72,CLUBS!$B16,'MI H'!$J$5:$J$72)+SUMIF('CA F'!$D$5:$D$72,CLUBS!$B16,'CA F'!$J$5:$J$72)+SUMIF('CA H'!$D$5:$D$72,CLUBS!$B16,'CA H'!$J$5:$J$72)+SUMIF('JU F'!$D$5:$D$72,CLUBS!$B16,'JU F'!$J$5:$J$72)+SUMIF('JU H'!$D$5:$D$72,CLUBS!$B16,'JU H'!$J$5:$J$72)</f>
        <v>40</v>
      </c>
      <c r="I22" s="38">
        <f>COUNTIFS('MP F'!$D$5:$D$72,CLUBS!$B16,'MP F'!$K$5:$K$72,"&gt;0")+COUNTIFS('MP H'!$D$5:$D$72,CLUBS!$B16,'MP H'!$K$5:$K$72,"&gt;0")+COUNTIFS('PO F'!$D$5:$D$72,CLUBS!$B16,'PO F'!$K$5:$K$72,"&gt;0")+COUNTIFS('PO H'!$D$5:$D$72,CLUBS!$B16,'PO H'!$K$5:$K$72,"&gt;0")+COUNTIFS('PU F'!$D$5:$D$72,CLUBS!$B16,'PU F'!$K$5:$K$72,"&gt;0")+COUNTIFS('PU H'!$D$5:$D$72,CLUBS!$B16,'PU H'!$K$5:$K$72,"&gt;0")+COUNTIFS('BE F'!$D$5:$D$72,CLUBS!$B16,'BE F'!$K$5:$K$72,"&gt;0")+COUNTIFS('BE H'!$D$5:$D$72,CLUBS!$B16,'BE H'!$K$5:$K$72,"&gt;0")+COUNTIFS('MI F'!$D$5:$D$72,CLUBS!$B16,'MI F'!$K$5:$K$72,"&gt;0")+COUNTIFS('MI H'!$D$5:$D$72,CLUBS!$B16,'MI H'!$K$5:$K$72,"&gt;0")+COUNTIFS('CA F'!$D$5:$D$72,CLUBS!$B16,'CA F'!$K$5:$K$72,"&gt;0")+COUNTIFS('CA H'!$D$5:$D$72,CLUBS!$B16,'CA H'!$K$5:$K$72,"&gt;0")+COUNTIFS('JU F'!$D$5:$D$72,CLUBS!$B16,'JU F'!$K$5:$K$72,"&gt;0")+COUNTIFS('JU H'!$D$5:$D$72,CLUBS!$B16,'JU H'!$K$5:$K$72,"&gt;0")</f>
        <v>0</v>
      </c>
      <c r="J22" s="38">
        <f>SUMIF('MP F'!$D$5:$D$72,CLUBS!$B16,'MP F'!$L$5:$L$72)+SUMIF('MP H'!$D$5:$D$72,CLUBS!$B16,'MP H'!$L$5:$L$72)+SUMIF('PO F'!$D$5:$D$72,CLUBS!$B16,'PO F'!$L$5:$L$72)+SUMIF('PO H'!$D$5:$D$72,CLUBS!$B16,'PO H'!$L$5:$L$72)+SUMIF('PU F'!$D$5:$D$72,CLUBS!$B16,'PU F'!$L$5:$L$72)+SUMIF('PU H'!$D$5:$D$72,CLUBS!$B16,'PU H'!$L$5:$L$72)+SUMIF('BE F'!$D$5:$D$72,CLUBS!$B16,'BE F'!$L$5:$L$72)+SUMIF('BE H'!$D$5:$D$72,CLUBS!$B16,'BE H'!$L$5:$L$72)+SUMIF('MI F'!$D$5:$D$72,CLUBS!$B16,'MI F'!$L$5:$L$72)+SUMIF('MI H'!$D$5:$D$72,CLUBS!$B16,'MI H'!$L$5:$L$72)+SUMIF('CA F'!$D$5:$D$72,CLUBS!$B16,'CA F'!$L$5:$L$72)+SUMIF('CA H'!$D$5:$D$72,CLUBS!$B16,'CA H'!$L$5:$L$72)+SUMIF('JU F'!$D$5:$D$72,CLUBS!$B16,'JU F'!$L$5:$L$72)+SUMIF('JU H'!$D$5:$D$72,CLUBS!$B16,'JU H'!$L$5:$L$72)</f>
        <v>0</v>
      </c>
      <c r="K22" s="26">
        <f>COUNTIFS('MP F'!$D$5:$D$72,CLUBS!$B16,'MP F'!$M$5:$M$72,"&gt;0")+COUNTIFS('MP H'!$D$5:$D$72,CLUBS!$B16,'MP H'!$M$5:$M$72,"&gt;0")+COUNTIFS('PO F'!$D$5:$D$72,CLUBS!$B16,'PO F'!$M$5:$M$72,"&gt;0")+COUNTIFS('PO H'!$D$5:$D$72,CLUBS!$B16,'PO H'!$M$5:$M$72,"&gt;0")+COUNTIFS('PU F'!$D$5:$D$72,CLUBS!$B16,'PU F'!$M$5:$M$72,"&gt;0")+COUNTIFS('PU H'!$D$5:$D$72,CLUBS!$B16,'PU H'!$M$5:$M$72,"&gt;0")+COUNTIFS('BE F'!$D$5:$D$72,CLUBS!$B16,'BE F'!$M$5:$M$72,"&gt;0")+COUNTIFS('BE H'!$D$5:$D$72,CLUBS!$B16,'BE H'!$M$5:$M$72,"&gt;0")+COUNTIFS('MI F'!$D$5:$D$72,CLUBS!$B16,'MI F'!$M$5:$M$72,"&gt;0")+COUNTIFS('MI H'!$D$5:$D$72,CLUBS!$B16,'MI H'!$M$5:$M$72,"&gt;0")+COUNTIFS('CA F'!$D$5:$D$72,CLUBS!$B16,'CA F'!$M$5:$M$72,"&gt;0")+COUNTIFS('CA H'!$D$5:$D$72,CLUBS!$B16,'CA H'!$M$5:$M$72,"&gt;0")+COUNTIFS('JU F'!$D$5:$D$72,CLUBS!$B16,'JU F'!$M$5:$M$72,"&gt;0")+COUNTIFS('JU H'!$D$5:$D$72,CLUBS!$B16,'JU H'!$M$5:$M$72,"&gt;0")</f>
        <v>0</v>
      </c>
      <c r="L22" s="26">
        <f>SUMIF('MP F'!$D$5:$D$72,CLUBS!$B16,'MP F'!$N$5:$N$72)+SUMIF('MP H'!$D$5:$D$72,CLUBS!$B16,'MP H'!$N$5:$N$72)+SUMIF('PO F'!$D$5:$D$72,CLUBS!$B16,'PO F'!$N$5:$N$72)+SUMIF('PO H'!$D$5:$D$72,CLUBS!$B16,'PO H'!$N$5:$N$72)+SUMIF('PU F'!$D$5:$D$72,CLUBS!$B16,'PU F'!$N$5:$N$72)+SUMIF('PU H'!$D$5:$D$72,CLUBS!$B16,'PU H'!$N$5:$N$72)+SUMIF('BE F'!$D$5:$D$72,CLUBS!$B16,'BE F'!$N$5:$N$72)+SUMIF('BE H'!$D$5:$D$72,CLUBS!$B16,'BE H'!$N$5:$N$72)+SUMIF('MI F'!$D$5:$D$72,CLUBS!$B16,'MI F'!$N$5:$N$72)+SUMIF('MI H'!$D$5:$D$72,CLUBS!$B16,'MI H'!$N$5:$N$72)+SUMIF('CA F'!$D$5:$D$72,CLUBS!$B16,'CA F'!$N$5:$N$72)+SUMIF('CA H'!$D$5:$D$72,CLUBS!$B16,'CA H'!$N$5:$N$72)+SUMIF('JU F'!$D$5:$D$72,CLUBS!$B16,'JU F'!$N$5:$N$72)+SUMIF('JU H'!$D$5:$D$72,CLUBS!$B16,'JU H'!$N$5:$N$72)</f>
        <v>0</v>
      </c>
      <c r="M22" s="26">
        <f>COUNTIFS('MP F'!$D$5:$D$72,CLUBS!$B16,'MP F'!$O$5:$O$72,"&gt;0")+COUNTIFS('MP H'!$D$5:$D$72,CLUBS!$B16,'MP H'!$O$5:$O$72,"&gt;0")+COUNTIFS('PO F'!$D$5:$D$72,CLUBS!$B16,'PO F'!$O$5:$O$72,"&gt;0")+COUNTIFS('PO H'!$D$5:$D$72,CLUBS!$B16,'PO H'!$O$5:$O$72,"&gt;0")+COUNTIFS('PU F'!$D$5:$D$72,CLUBS!$B16,'PU F'!$O$5:$O$72,"&gt;0")+COUNTIFS('PU H'!$D$5:$D$72,CLUBS!$B16,'PU H'!$O$5:$O$72,"&gt;0")+COUNTIFS('BE F'!$D$5:$D$72,CLUBS!$B16,'BE F'!$O$5:$O$72,"&gt;0")+COUNTIFS('BE H'!$D$5:$D$72,CLUBS!$B16,'BE H'!$O$5:$O$72,"&gt;0")+COUNTIFS('MI F'!$D$5:$D$72,CLUBS!$B16,'MI F'!$O$5:$O$72,"&gt;0")+COUNTIFS('MI H'!$D$5:$D$72,CLUBS!$B16,'MI H'!$O$5:$O$72,"&gt;0")+COUNTIFS('CA F'!$D$5:$D$72,CLUBS!$B16,'CA F'!$O$5:$O$72,"&gt;0")+COUNTIFS('CA H'!$D$5:$D$72,CLUBS!$B16,'CA H'!$O$5:$O$72,"&gt;0")+COUNTIFS('JU F'!$D$5:$D$72,CLUBS!$B16,'JU F'!$O$5:$O$72,"&gt;0")+COUNTIFS('JU H'!$D$5:$D$72,CLUBS!$B16,'JU H'!$O$5:$O$72,"&gt;0")</f>
        <v>0</v>
      </c>
      <c r="N22" s="26">
        <f>SUMIF('MP F'!$D$5:$D$72,CLUBS!$B16,'MP F'!$P$5:$P$72)+SUMIF('MP H'!$D$5:$D$72,CLUBS!$B16,'MP H'!$P$5:$P$72)+SUMIF('PO F'!$D$5:$D$72,CLUBS!$B16,'PO F'!$P$5:$P$72)+SUMIF('PO H'!$D$5:$D$72,CLUBS!$B16,'PO H'!$P$5:$P$72)+SUMIF('PU F'!$D$5:$D$72,CLUBS!$B16,'PU F'!$P$5:$P$72)+SUMIF('PU H'!$D$5:$D$72,CLUBS!$B16,'PU H'!$P$5:$P$72)+SUMIF('BE F'!$D$5:$D$72,CLUBS!$B16,'BE F'!$P$5:$P$72)+SUMIF('BE H'!$D$5:$D$72,CLUBS!$B16,'BE H'!$P$5:$P$72)+SUMIF('MI F'!$D$5:$D$72,CLUBS!$B16,'MI F'!$P$5:$P$72)+SUMIF('MI H'!$D$5:$D$72,CLUBS!$B16,'MI H'!$P$5:$P$72)+SUMIF('CA F'!$D$5:$D$72,CLUBS!$B16,'CA F'!$P$5:$P$72)+SUMIF('CA H'!$D$5:$D$72,CLUBS!$B16,'CA H'!$P$5:$P$72)+SUMIF('JU F'!$D$5:$D$72,CLUBS!$B16,'JU F'!$P$5:$P$72)+SUMIF('JU H'!$D$5:$D$72,CLUBS!$B16,'JU H'!$P$5:$P$72)</f>
        <v>0</v>
      </c>
      <c r="O22" s="26">
        <f>COUNTIFS('MP F'!$D$5:$D$72,CLUBS!$B16,'MP F'!$Q$5:$Q$72,"&gt;0")+COUNTIFS('MP H'!$D$5:$D$72,CLUBS!$B16,'MP H'!$Q$5:$Q$72,"&gt;0")+COUNTIFS('PO F'!$D$5:$D$72,CLUBS!$B16,'PO F'!$Q$5:$Q$72,"&gt;0")+COUNTIFS('PO H'!$D$5:$D$72,CLUBS!$B16,'PO H'!$Q$5:$Q$72,"&gt;0")+COUNTIFS('PU F'!$D$5:$D$72,CLUBS!$B16,'PU F'!$Q$5:$Q$72,"&gt;0")+COUNTIFS('PU H'!$D$5:$D$72,CLUBS!$B16,'PU H'!$Q$5:$Q$72,"&gt;0")+COUNTIFS('BE F'!$D$5:$D$72,CLUBS!$B16,'BE F'!$Q$5:$Q$72,"&gt;0")+COUNTIFS('BE H'!$D$5:$D$72,CLUBS!$B16,'BE H'!$Q$5:$Q$72,"&gt;0")+COUNTIFS('MI F'!$D$5:$D$72,CLUBS!$B16,'MI F'!$Q$5:$Q$72,"&gt;0")+COUNTIFS('MI H'!$D$5:$D$72,CLUBS!$B16,'MI H'!$Q$5:$Q$72,"&gt;0")+COUNTIFS('CA F'!$D$5:$D$72,CLUBS!$B16,'CA F'!$Q$5:$Q$72,"&gt;0")+COUNTIFS('CA H'!$D$5:$D$72,CLUBS!$B16,'CA H'!$Q$5:$Q$72,"&gt;0")+COUNTIFS('JU F'!$D$5:$D$72,CLUBS!$B16,'JU F'!$Q$5:$Q$72,"&gt;0")+COUNTIFS('JU H'!$D$5:$D$72,CLUBS!$B16,'JU H'!$Q$5:$Q$72,"&gt;0")</f>
        <v>0</v>
      </c>
      <c r="P22" s="26">
        <f>SUMIF('MP F'!$D$5:$D$72,CLUBS!$B16,'MP F'!$R$5:$R$72)+SUMIF('MP H'!$D$5:$D$72,CLUBS!$B16,'MP H'!$R$5:$R$72)+SUMIF('PO F'!$D$5:$D$72,CLUBS!$B16,'PO F'!$R$5:$R$72)+SUMIF('PO H'!$D$5:$D$72,CLUBS!$B16,'PO H'!$R$5:$R$72)+SUMIF('PU F'!$D$5:$D$72,CLUBS!$B16,'PU F'!$R$5:$R$72)+SUMIF('PU H'!$D$5:$D$72,CLUBS!$B16,'PU H'!$R$5:$R$72)+SUMIF('BE F'!$D$5:$D$72,CLUBS!$B16,'BE F'!$R$5:$R$72)+SUMIF('BE H'!$D$5:$D$72,CLUBS!$B16,'BE H'!$R$5:$R$72)+SUMIF('MI F'!$D$5:$D$72,CLUBS!$B16,'MI F'!$R$5:$R$72)+SUMIF('MI H'!$D$5:$D$72,CLUBS!$B16,'MI H'!$R$5:$R$72)+SUMIF('CA F'!$D$5:$D$72,CLUBS!$B16,'CA F'!$R$5:$R$72)+SUMIF('CA H'!$D$5:$D$72,CLUBS!$B16,'CA H'!$R$5:$R$72)+SUMIF('JU F'!$D$5:$D$72,CLUBS!$B16,'JU F'!$R$5:$R$72)+SUMIF('JU H'!$D$5:$D$72,CLUBS!$B16,'JU H'!$R$5:$R$72)</f>
        <v>0</v>
      </c>
      <c r="Q22" s="26">
        <f>COUNTIFS('MP F'!$D$5:$D$72,CLUBS!$B16,'MP F'!$S$5:$S$72,"&gt;0")+COUNTIFS('MP H'!$D$5:$D$72,CLUBS!$B16,'MP H'!$S$5:$S$72,"&gt;0")+COUNTIFS('PO F'!$D$5:$D$72,CLUBS!$B16,'PO F'!$S$5:$S$72,"&gt;0")+COUNTIFS('PO H'!$D$5:$D$72,CLUBS!$B16,'PO H'!$S$5:$S$72,"&gt;0")+COUNTIFS('PU F'!$D$5:$D$72,CLUBS!$B16,'PU F'!$S$5:$S$72,"&gt;0")+COUNTIFS('PU H'!$D$5:$D$72,CLUBS!$B16,'PU H'!$S$5:$S$72,"&gt;0")+COUNTIFS('BE F'!$D$5:$D$72,CLUBS!$B16,'BE F'!$S$5:$S$72,"&gt;0")+COUNTIFS('BE H'!$D$5:$D$72,CLUBS!$B16,'BE H'!$S$5:$S$72,"&gt;0")+COUNTIFS('MI F'!$D$5:$D$72,CLUBS!$B16,'MI F'!$S$5:$S$72,"&gt;0")+COUNTIFS('MI H'!$D$5:$D$72,CLUBS!$B16,'MI H'!$S$5:$S$72,"&gt;0")+COUNTIFS('CA F'!$D$5:$D$72,CLUBS!$B16,'CA F'!$S$5:$S$72,"&gt;0")+COUNTIFS('CA H'!$D$5:$D$72,CLUBS!$B16,'CA H'!$S$5:$S$72,"&gt;0")+COUNTIFS('JU F'!$D$5:$D$72,CLUBS!$B16,'JU F'!$S$5:$S$72,"&gt;0")+COUNTIFS('JU H'!$D$5:$D$72,CLUBS!$B16,'JU H'!$S$5:$S$72,"&gt;0")</f>
        <v>0</v>
      </c>
      <c r="R22" s="26">
        <f>SUMIF('MP F'!$D$5:$D$72,CLUBS!$B16,'MP F'!$T$5:$T$72)+SUMIF('MP H'!$D$5:$D$72,CLUBS!$B16,'MP H'!$T$5:$T$72)+SUMIF('PO F'!$D$5:$D$72,CLUBS!$B16,'PO F'!$T$5:$T$72)+SUMIF('PO H'!$D$5:$D$72,CLUBS!$B16,'PO H'!$T$5:$T$72)+SUMIF('PU F'!$D$5:$D$72,CLUBS!$B16,'PU F'!$T$5:$T$72)+SUMIF('PU H'!$D$5:$D$72,CLUBS!$B16,'PU H'!$T$5:$T$72)+SUMIF('BE F'!$D$5:$D$72,CLUBS!$B16,'BE F'!$T$5:$T$72)+SUMIF('BE H'!$D$5:$D$72,CLUBS!$B16,'BE H'!$T$5:$T$72)+SUMIF('MI F'!$D$5:$D$72,CLUBS!$B16,'MI F'!$T$5:$T$72)+SUMIF('MI H'!$D$5:$D$72,CLUBS!$B16,'MI H'!$T$5:$T$72)+SUMIF('CA F'!$D$5:$D$72,CLUBS!$B16,'CA F'!$T$5:$T$72)+SUMIF('CA H'!$D$5:$D$72,CLUBS!$B16,'CA H'!$T$5:$T$72)+SUMIF('JU F'!$D$5:$D$72,CLUBS!$B16,'JU F'!$T$5:$T$72)+SUMIF('JU H'!$D$5:$D$72,CLUBS!$B16,'JU H'!$T$5:$T$72)</f>
        <v>0</v>
      </c>
      <c r="S22" s="26">
        <f>COUNTIFS('MP F'!$D$5:$D$72,CLUBS!$B16,'MP F'!$U$5:$U$72,"&gt;0")+COUNTIFS('MP H'!$D$5:$D$72,CLUBS!$B16,'MP H'!$U$5:$U$72,"&gt;0")+COUNTIFS('PO F'!$D$5:$D$72,CLUBS!$B16,'PO F'!$U$5:$U$72,"&gt;0")+COUNTIFS('PO H'!$D$5:$D$72,CLUBS!$B16,'PO H'!$U$5:$U$72,"&gt;0")+COUNTIFS('PU F'!$D$5:$D$72,CLUBS!$B16,'PU F'!$U$5:$U$72,"&gt;0")+COUNTIFS('PU H'!$D$5:$D$72,CLUBS!$B16,'PU H'!$U$5:$U$72,"&gt;0")+COUNTIFS('BE F'!$D$5:$D$72,CLUBS!$B16,'BE F'!$U$5:$U$72,"&gt;0")+COUNTIFS('BE H'!$D$5:$D$72,CLUBS!$B16,'BE H'!$U$5:$U$72,"&gt;0")+COUNTIFS('MI F'!$D$5:$D$72,CLUBS!$B16,'MI F'!$U$5:$U$72,"&gt;0")+COUNTIFS('MI H'!$D$5:$D$72,CLUBS!$B16,'MI H'!$U$5:$U$72,"&gt;0")+COUNTIFS('CA F'!$D$5:$D$72,CLUBS!$B16,'CA F'!$U$5:$U$72,"&gt;0")+COUNTIFS('CA H'!$D$5:$D$72,CLUBS!$B16,'CA H'!$U$5:$U$72,"&gt;0")+COUNTIFS('JU F'!$D$5:$D$72,CLUBS!$B16,'JU F'!$U$5:$U$72,"&gt;0")+COUNTIFS('JU H'!$D$5:$D$72,CLUBS!$B16,'JU H'!$U$5:$U$72,"&gt;0")</f>
        <v>0</v>
      </c>
      <c r="T22" s="26">
        <f>SUMIF('MP F'!$D$5:$D$72,CLUBS!$B16,'MP F'!$V$5:$V$72)+SUMIF('MP H'!$D$5:$D$72,CLUBS!$B16,'MP H'!$V$5:$V$72)+SUMIF('PO F'!$D$5:$D$72,CLUBS!$B16,'PO F'!$V$5:$V$72)+SUMIF('PO H'!$D$5:$D$72,CLUBS!$B16,'PO H'!$V$5:$V$72)+SUMIF('PU F'!$D$5:$D$72,CLUBS!$B16,'PU F'!$V$5:$V$72)+SUMIF('PU H'!$D$5:$D$72,CLUBS!$B16,'PU H'!$V$5:$V$72)+SUMIF('BE F'!$D$5:$D$72,CLUBS!$B16,'BE F'!$V$5:$V$72)+SUMIF('BE H'!$D$5:$D$72,CLUBS!$B16,'BE H'!$V$5:$V$72)+SUMIF('MI F'!$D$5:$D$72,CLUBS!$B16,'MI F'!$V$5:$V$72)+SUMIF('MI H'!$D$5:$D$72,CLUBS!$B16,'MI H'!$V$5:$V$72)+SUMIF('CA F'!$D$5:$D$72,CLUBS!$B16,'CA F'!$V$5:$V$72)+SUMIF('CA H'!$D$5:$D$72,CLUBS!$B16,'CA H'!$V$5:$V$72)+SUMIF('JU F'!$D$5:$D$72,CLUBS!$B16,'JU F'!$V$5:$V$72)+SUMIF('JU H'!$D$5:$D$72,CLUBS!$B16,'JU H'!$V$5:$V$72)</f>
        <v>0</v>
      </c>
      <c r="U22" s="26">
        <f>COUNTIFS('MP F'!$D$5:$D$72,CLUBS!$B16,'MP F'!$W$5:$W$72,"&gt;0")+COUNTIFS('MP H'!$D$5:$D$72,CLUBS!$B16,'MP H'!$W$5:$W$72,"&gt;0")+COUNTIFS('PO F'!$D$5:$D$72,CLUBS!$B16,'PO F'!$W$5:$W$72,"&gt;0")+COUNTIFS('PO H'!$D$5:$D$72,CLUBS!$B16,'PO H'!$W$5:$W$72,"&gt;0")+COUNTIFS('PU F'!$D$5:$D$72,CLUBS!$B16,'PU F'!$W$5:$W$72,"&gt;0")+COUNTIFS('PU H'!$D$5:$D$72,CLUBS!$B16,'PU H'!$W$5:$W$72,"&gt;0")+COUNTIFS('BE F'!$D$5:$D$72,CLUBS!$B16,'BE F'!$W$5:$W$72,"&gt;0")+COUNTIFS('BE H'!$D$5:$D$72,CLUBS!$B16,'BE H'!$W$5:$W$72,"&gt;0")+COUNTIFS('MI F'!$D$5:$D$72,CLUBS!$B16,'MI F'!$W$5:$W$72,"&gt;0")+COUNTIFS('MI H'!$D$5:$D$72,CLUBS!$B16,'MI H'!$W$5:$W$72,"&gt;0")+COUNTIFS('CA F'!$D$5:$D$72,CLUBS!$B16,'CA F'!$W$5:$W$72,"&gt;0")+COUNTIFS('CA H'!$D$5:$D$72,CLUBS!$B16,'CA H'!$W$5:$W$72,"&gt;0")+COUNTIFS('JU F'!$D$5:$D$72,CLUBS!$B16,'JU F'!$W$5:$W$72,"&gt;0")+COUNTIFS('JU H'!$D$5:$D$72,CLUBS!$B16,'JU H'!$W$5:$W$72,"&gt;0")</f>
        <v>0</v>
      </c>
      <c r="V22" s="26">
        <f>SUMIF('MP F'!$D$5:$D$72,CLUBS!$B16,'MP F'!$X$5:$X$72)+SUMIF('MP H'!$D$5:$D$72,CLUBS!$B16,'MP H'!$X$5:$X$72)+SUMIF('PO F'!$D$5:$D$72,CLUBS!$B16,'PO F'!$X$5:$X$72)+SUMIF('PO H'!$D$5:$D$72,CLUBS!$B16,'PO H'!$X$5:$X$72)+SUMIF('PU F'!$D$5:$D$72,CLUBS!$B16,'PU F'!$X$5:$X$72)+SUMIF('PU H'!$D$5:$D$72,CLUBS!$B16,'PU H'!$X$5:$X$72)+SUMIF('BE F'!$D$5:$D$72,CLUBS!$B16,'BE F'!$X$5:$X$72)+SUMIF('BE H'!$D$5:$D$72,CLUBS!$B16,'BE H'!$X$5:$X$72)+SUMIF('MI F'!$D$5:$D$72,CLUBS!$B16,'MI F'!$X$5:$X$72)+SUMIF('MI H'!$D$5:$D$72,CLUBS!$B16,'MI H'!$X$5:$X$72)+SUMIF('CA F'!$D$5:$D$72,CLUBS!$B16,'CA F'!$X$5:$X$72)+SUMIF('CA H'!$D$5:$D$72,CLUBS!$B16,'CA H'!$X$5:$X$72)+SUMIF('JU F'!$D$5:$D$72,CLUBS!$B16,'JU F'!$X$5:$X$72)+SUMIF('JU H'!$D$5:$D$72,CLUBS!$B16,'JU H'!$X$5:$X$72)</f>
        <v>0</v>
      </c>
      <c r="W22" s="26">
        <f>COUNTIFS('MP F'!$D$5:$D$72,CLUBS!$B16,'MP F'!$Y$5:$Y$72,"&gt;0")+COUNTIFS('MP H'!$D$5:$D$72,CLUBS!$B16,'MP H'!$Y$5:$Y$72,"&gt;0")+COUNTIFS('PO F'!$D$5:$D$72,CLUBS!$B16,'PO F'!$Y$5:$Y$72,"&gt;0")+COUNTIFS('PO H'!$D$5:$D$72,CLUBS!$B16,'PO H'!$Y$5:$Y$72,"&gt;0")+COUNTIFS('PU F'!$D$5:$D$72,CLUBS!$B16,'PU F'!$Y$5:$Y$72,"&gt;0")+COUNTIFS('PU H'!$D$5:$D$72,CLUBS!$B16,'PU H'!$Y$5:$Y$72,"&gt;0")+COUNTIFS('BE F'!$D$5:$D$72,CLUBS!$B16,'BE F'!$Y$5:$Y$72,"&gt;0")+COUNTIFS('BE H'!$D$5:$D$72,CLUBS!$B16,'BE H'!$Y$5:$Y$72,"&gt;0")+COUNTIFS('MI F'!$D$5:$D$72,CLUBS!$B16,'MI F'!$Y$5:$Y$72,"&gt;0")+COUNTIFS('MI H'!$D$5:$D$72,CLUBS!$B16,'MI H'!$Y$5:$Y$72,"&gt;0")+COUNTIFS('CA F'!$D$5:$D$72,CLUBS!$B16,'CA F'!$Y$5:$Y$72,"&gt;0")+COUNTIFS('CA H'!$D$5:$D$72,CLUBS!$B16,'CA H'!$Y$5:$Y$72,"&gt;0")+COUNTIFS('JU F'!$D$5:$D$72,CLUBS!$B16,'JU F'!$Y$5:$Y$72,"&gt;0")+COUNTIFS('JU H'!$D$5:$D$72,CLUBS!$B16,'JU H'!$Y$5:$Y$72,"&gt;0")</f>
        <v>0</v>
      </c>
      <c r="X22" s="26">
        <f>SUMIF('MP F'!$D$5:$D$72,CLUBS!$B16,'MP F'!$Z$5:$Z$72)+SUMIF('MP H'!$D$5:$D$72,CLUBS!$B16,'MP H'!$Z$5:$Z$72)+SUMIF('PO F'!$D$5:$D$72,CLUBS!$B16,'PO F'!$Z$5:$Z$72)+SUMIF('PO H'!$D$5:$D$72,CLUBS!$B16,'PO H'!$Z$5:$Z$72)+SUMIF('PU F'!$D$5:$D$72,CLUBS!$B16,'PU F'!$Z$5:$Z$72)+SUMIF('PU H'!$D$5:$D$72,CLUBS!$B16,'PU H'!$Z$5:$Z$72)+SUMIF('BE F'!$D$5:$D$72,CLUBS!$B16,'BE F'!$Z$5:$Z$72)+SUMIF('BE H'!$D$5:$D$72,CLUBS!$B16,'BE H'!$Z$5:$Z$72)+SUMIF('MI F'!$D$5:$D$72,CLUBS!$B16,'MI F'!$Z$5:$Z$72)+SUMIF('MI H'!$D$5:$D$72,CLUBS!$B16,'MI H'!$Z$5:$Z$72)+SUMIF('CA F'!$D$5:$D$72,CLUBS!$B16,'CA F'!$Z$5:$Z$72)+SUMIF('CA H'!$D$5:$D$72,CLUBS!$B16,'CA H'!$Z$5:$Z$72)+SUMIF('JU F'!$D$5:$D$72,CLUBS!$B16,'JU F'!$Z$5:$Z$72)+SUMIF('JU H'!$D$5:$D$72,CLUBS!$B16,'JU H'!$Z$5:$Z$72)</f>
        <v>0</v>
      </c>
      <c r="Y22" s="26">
        <f>COUNTIFS('MP F'!$D$5:$D$72,CLUBS!$B16,'MP F'!$AA$5:$AA$72,"&gt;0")+COUNTIFS('MP H'!$D$5:$D$72,CLUBS!$B16,'MP H'!$AA$5:$AA$72,"&gt;0")+COUNTIFS('PO F'!$D$5:$D$72,CLUBS!$B16,'PO F'!$AA$5:$AA$72,"&gt;0")+COUNTIFS('PO H'!$D$5:$D$72,CLUBS!$B16,'PO H'!$AA$5:$AA$72,"&gt;0")+COUNTIFS('PU F'!$D$5:$D$72,CLUBS!$B16,'PU F'!$AA$5:$AA$72,"&gt;0")+COUNTIFS('PU H'!$D$5:$D$72,CLUBS!$B16,'PU H'!$AA$5:$AA$72,"&gt;0")+COUNTIFS('BE F'!$D$5:$D$72,CLUBS!$B16,'BE F'!$AA$5:$AA$72,"&gt;0")+COUNTIFS('BE H'!$D$5:$D$72,CLUBS!$B16,'BE H'!$AA$5:$AA$72,"&gt;0")+COUNTIFS('MI F'!$D$5:$D$72,CLUBS!$B16,'MI F'!$AA$5:$AA$72,"&gt;0")+COUNTIFS('MI H'!$D$5:$D$72,CLUBS!$B16,'MI H'!$AA$5:$AA$72,"&gt;0")+COUNTIFS('CA F'!$D$5:$D$72,CLUBS!$B16,'CA F'!$AA$5:$AA$72,"&gt;0")+COUNTIFS('CA H'!$D$5:$D$72,CLUBS!$B16,'CA H'!$AA$5:$AA$72,"&gt;0")+COUNTIFS('JU F'!$D$5:$D$72,CLUBS!$B16,'JU F'!$AA$5:$AA$72,"&gt;0")+COUNTIFS('JU H'!$D$5:$D$72,CLUBS!$B16,'JU H'!$AA$5:$AA$72,"&gt;0")</f>
        <v>0</v>
      </c>
      <c r="Z22" s="26">
        <f>SUMIF('MP F'!$D$5:$D$72,CLUBS!$B16,'MP F'!$AB$5:$AB$72)+SUMIF('MP H'!$D$5:$D$72,CLUBS!$B16,'MP H'!$AB$5:$AB$72)+SUMIF('PO F'!$D$5:$D$72,CLUBS!$B16,'PO F'!$AB$5:$AB$72)+SUMIF('PO H'!$D$5:$D$72,CLUBS!$B16,'PO H'!$AB$5:$AB$72)+SUMIF('PU F'!$D$5:$D$72,CLUBS!$B16,'PU F'!$AB$5:$AB$72)+SUMIF('PU H'!$D$5:$D$72,CLUBS!$B16,'PU H'!$AB$5:$AB$72)+SUMIF('BE F'!$D$5:$D$72,CLUBS!$B16,'BE F'!$AB$5:$AB$72)+SUMIF('BE H'!$D$5:$D$72,CLUBS!$B16,'BE H'!$AB$5:$AB$72)+SUMIF('MI F'!$D$5:$D$72,CLUBS!$B16,'MI F'!$AB$5:$AB$72)+SUMIF('MI H'!$D$5:$D$72,CLUBS!$B16,'MI H'!$AB$5:$AB$72)+SUMIF('CA F'!$D$5:$D$72,CLUBS!$B16,'CA F'!$AB$5:$AB$72)+SUMIF('CA H'!$D$5:$D$72,CLUBS!$B16,'CA H'!$AB$5:$AB$72)+SUMIF('JU F'!$D$5:$D$72,CLUBS!$B16,'JU F'!$AB$5:$AB$72)+SUMIF('JU H'!$D$5:$D$72,CLUBS!$B16,'JU H'!$AB$5:$AB$72)</f>
        <v>0</v>
      </c>
      <c r="AA22" s="26">
        <f>COUNTIFS('MP F'!$D$5:$D$72,CLUBS!$B16,'MP F'!$AC$5:$AC$72,"&gt;0")+COUNTIFS('MP H'!$D$5:$D$72,CLUBS!$B16,'MP H'!$AC$5:$AC$72,"&gt;0")+COUNTIFS('PO F'!$D$5:$D$72,CLUBS!$B16,'PO F'!$AC$5:$AC$72,"&gt;0")+COUNTIFS('PO H'!$D$5:$D$72,CLUBS!$B16,'PO H'!$AC$5:$AC$72,"&gt;0")+COUNTIFS('PU F'!$D$5:$D$72,CLUBS!$B16,'PU F'!$AC$5:$AC$72,"&gt;0")+COUNTIFS('PU H'!$D$5:$D$72,CLUBS!$B16,'PU H'!$AC$5:$AC$72,"&gt;0")+COUNTIFS('BE F'!$D$5:$D$72,CLUBS!$B16,'BE F'!$AC$5:$AC$72,"&gt;0")+COUNTIFS('BE H'!$D$5:$D$72,CLUBS!$B16,'BE H'!$AC$5:$AC$72,"&gt;0")+COUNTIFS('MI F'!$D$5:$D$72,CLUBS!$B16,'MI F'!$AC$5:$AC$72,"&gt;0")+COUNTIFS('MI H'!$D$5:$D$72,CLUBS!$B16,'MI H'!$AC$5:$AC$72,"&gt;0")+COUNTIFS('CA F'!$D$5:$D$72,CLUBS!$B16,'CA F'!$AC$5:$AC$72,"&gt;0")+COUNTIFS('CA H'!$D$5:$D$72,CLUBS!$B16,'CA H'!$AC$5:$AC$72,"&gt;0")+COUNTIFS('JU F'!$D$5:$D$72,CLUBS!$B16,'JU F'!$AC$5:$AC$72,"&gt;0")+COUNTIFS('JU H'!$D$5:$D$72,CLUBS!$B16,'JU H'!$AC$5:$AC$72,"&gt;0")</f>
        <v>0</v>
      </c>
      <c r="AB22" s="26">
        <f>SUMIF('MP F'!$D$5:$D$72,CLUBS!$B16,'MP F'!$AD$5:$AD$72)+SUMIF('MP H'!$D$5:$D$72,CLUBS!$B16,'MP H'!$AD$5:$AD$72)+SUMIF('PO F'!$D$5:$D$72,CLUBS!$B16,'PO F'!$AD$5:$AD$72)+SUMIF('PO H'!$D$5:$D$72,CLUBS!$B16,'PO H'!$AD$5:$AD$72)+SUMIF('PU F'!$D$5:$D$72,CLUBS!$B16,'PU F'!$AD$5:$AD$72)+SUMIF('PU H'!$D$5:$D$72,CLUBS!$B16,'PU H'!$AD$5:$AD$72)+SUMIF('BE F'!$D$5:$D$72,CLUBS!$B16,'BE F'!$AD$5:$AD$72)+SUMIF('BE H'!$D$5:$D$72,CLUBS!$B16,'BE H'!$AD$5:$AD$72)+SUMIF('MI F'!$D$5:$D$72,CLUBS!$B16,'MI F'!$AD$5:$AD$72)+SUMIF('MI H'!$D$5:$D$72,CLUBS!$B16,'MI H'!$AD$5:$AD$72)+SUMIF('CA F'!$D$5:$D$72,CLUBS!$B16,'CA F'!$AD$5:$AD$72)+SUMIF('CA H'!$D$5:$D$72,CLUBS!$B16,'CA H'!$AD$5:$AD$72)+SUMIF('JU F'!$D$5:$D$72,CLUBS!$B16,'JU F'!$AD$5:$AD$72)+SUMIF('JU H'!$D$5:$D$72,CLUBS!$B16,'JU H'!$AD$5:$AD$72)</f>
        <v>0</v>
      </c>
      <c r="AC22" s="26">
        <f>COUNTIFS('MP F'!$D$5:$D$72,CLUBS!$B16,'MP F'!$AE$5:$AE$72,"&gt;0")+COUNTIFS('MP H'!$D$5:$D$72,CLUBS!$B16,'MP H'!$AE$5:$AE$72,"&gt;0")+COUNTIFS('PO F'!$D$5:$D$72,CLUBS!$B16,'PO F'!$AE$5:$AE$72,"&gt;0")+COUNTIFS('PO H'!$D$5:$D$72,CLUBS!$B16,'PO H'!$AE$5:$AE$72,"&gt;0")+COUNTIFS('PU F'!$D$5:$D$72,CLUBS!$B16,'PU F'!$AE$5:$AE$72,"&gt;0")+COUNTIFS('PU H'!$D$5:$D$72,CLUBS!$B16,'PU H'!$AE$5:$AE$72,"&gt;0")+COUNTIFS('BE F'!$D$5:$D$72,CLUBS!$B16,'BE F'!$AE$5:$AE$72,"&gt;0")+COUNTIFS('BE H'!$D$5:$D$72,CLUBS!$B16,'BE H'!$AE$5:$AE$72,"&gt;0")+COUNTIFS('MI F'!$D$5:$D$72,CLUBS!$B16,'MI F'!$AE$5:$AE$72,"&gt;0")+COUNTIFS('MI H'!$D$5:$D$72,CLUBS!$B16,'MI H'!$AE$5:$AE$72,"&gt;0")+COUNTIFS('CA F'!$D$5:$D$72,CLUBS!$B16,'CA F'!$AE$5:$AE$72,"&gt;0")+COUNTIFS('CA H'!$D$5:$D$72,CLUBS!$B16,'CA H'!$AE$5:$AE$72,"&gt;0")+COUNTIFS('JU F'!$D$5:$D$72,CLUBS!$B16,'JU F'!$AE$5:$AE$72,"&gt;0")+COUNTIFS('JU H'!$D$5:$D$72,CLUBS!$B16,'JU H'!$AE$5:$AE$72,"&gt;0")</f>
        <v>0</v>
      </c>
      <c r="AD22" s="26">
        <f>SUMIF('MP F'!$D$5:$D$72,CLUBS!$B16,'MP F'!$AF$5:$AF$72)+SUMIF('MP H'!$D$5:$D$72,CLUBS!$B16,'MP H'!$AF$5:$AF$72)+SUMIF('PO F'!$D$5:$D$72,CLUBS!$B16,'PO F'!$AF$5:$AF$72)+SUMIF('PO H'!$D$5:$D$72,CLUBS!$B16,'PO H'!$AF$5:$AF$72)+SUMIF('PU F'!$D$5:$D$72,CLUBS!$B16,'PU F'!$AF$5:$AF$72)+SUMIF('PU H'!$D$5:$D$72,CLUBS!$B16,'PU H'!$AF$5:$AF$72)+SUMIF('BE F'!$D$5:$D$72,CLUBS!$B16,'BE F'!$AF$5:$AF$72)+SUMIF('BE H'!$D$5:$D$72,CLUBS!$B16,'BE H'!$AF$5:$AF$72)+SUMIF('MI F'!$D$5:$D$72,CLUBS!$B16,'MI F'!$AF$5:$AF$72)+SUMIF('MI H'!$D$5:$D$72,CLUBS!$B16,'MI H'!$AF$5:$AF$72)+SUMIF('CA F'!$D$5:$D$72,CLUBS!$B16,'CA F'!$AF$5:$AF$72)+SUMIF('CA H'!$D$5:$D$72,CLUBS!$B16,'CA H'!$AF$5:$AF$72)+SUMIF('JU F'!$D$5:$D$72,CLUBS!$B16,'JU F'!$AF$5:$AF$72)+SUMIF('JU H'!$D$5:$D$72,CLUBS!$B16,'JU H'!$AF$5:$AF$72)</f>
        <v>0</v>
      </c>
      <c r="AE22" s="26">
        <f>COUNTIFS('MP F'!$D$5:$D$72,CLUBS!$B16,'MP F'!$AG$5:$AG$72,"&gt;0")+COUNTIFS('MP H'!$D$5:$D$72,CLUBS!$B16,'MP H'!$AG$5:$AG$72,"&gt;0")+COUNTIFS('PO F'!$D$5:$D$72,CLUBS!$B16,'PO F'!$AG$5:$AG$72,"&gt;0")+COUNTIFS('PO H'!$D$5:$D$72,CLUBS!$B16,'PO H'!$AG$5:$AG$72,"&gt;0")+COUNTIFS('PU F'!$D$5:$D$72,CLUBS!$B16,'PU F'!$AG$5:$AG$72,"&gt;0")+COUNTIFS('PU H'!$D$5:$D$72,CLUBS!$B16,'PU H'!$AG$5:$AG$72,"&gt;0")+COUNTIFS('BE F'!$D$5:$D$72,CLUBS!$B16,'BE F'!$AG$5:$AG$72,"&gt;0")+COUNTIFS('BE H'!$D$5:$D$72,CLUBS!$B16,'BE H'!$AG$5:$AG$72,"&gt;0")+COUNTIFS('MI F'!$D$5:$D$72,CLUBS!$B16,'MI F'!$AG$5:$AG$72,"&gt;0")+COUNTIFS('MI H'!$D$5:$D$72,CLUBS!$B16,'MI H'!$AG$5:$AG$72,"&gt;0")+COUNTIFS('CA F'!$D$5:$D$72,CLUBS!$B16,'CA F'!$AG$5:$AG$72,"&gt;0")+COUNTIFS('CA H'!$D$5:$D$72,CLUBS!$B16,'CA H'!$AG$5:$AG$72,"&gt;0")+COUNTIFS('JU F'!$D$5:$D$72,CLUBS!$B16,'JU F'!$AG$5:$AG$72,"&gt;0")+COUNTIFS('JU H'!$D$5:$D$72,CLUBS!$B16,'JU H'!$AG$5:$AG$72,"&gt;0")</f>
        <v>0</v>
      </c>
      <c r="AF22" s="26">
        <f>SUMIF('MP F'!$D$5:$D$72,CLUBS!$B16,'MP F'!$AH$5:$AH$72)+SUMIF('MP H'!$D$5:$D$72,CLUBS!$B16,'MP H'!$AH$5:$AH$72)+SUMIF('PO F'!$D$5:$D$72,CLUBS!$B16,'PO F'!$AH$5:$AH$72)+SUMIF('PO H'!$D$5:$D$72,CLUBS!$B16,'PO H'!$AH$5:$AH$72)+SUMIF('PU F'!$D$5:$D$72,CLUBS!$B16,'PU F'!$AH$5:$AH$72)+SUMIF('PU H'!$D$5:$D$72,CLUBS!$B16,'PU H'!$AH$5:$AH$72)+SUMIF('BE F'!$D$5:$D$72,CLUBS!$B16,'BE F'!$AH$5:$AH$72)+SUMIF('BE H'!$D$5:$D$72,CLUBS!$B16,'BE H'!$AH$5:$AH$72)+SUMIF('MI F'!$D$5:$D$72,CLUBS!$B16,'MI F'!$AH$5:$AH$72)+SUMIF('MI H'!$D$5:$D$72,CLUBS!$B16,'MI H'!$AH$5:$AH$72)+SUMIF('CA F'!$D$5:$D$72,CLUBS!$B16,'CA F'!$AH$5:$AH$72)+SUMIF('CA H'!$D$5:$D$72,CLUBS!$B16,'CA H'!$AH$5:$AH$72)+SUMIF('JU F'!$D$5:$D$72,CLUBS!$B16,'JU F'!$AH$5:$AH$72)+SUMIF('JU H'!$D$5:$D$72,CLUBS!$B16,'JU H'!$AH$5:$AH$72)</f>
        <v>0</v>
      </c>
      <c r="AG22" s="16">
        <f t="shared" si="1"/>
        <v>6</v>
      </c>
      <c r="AH22" s="28">
        <f t="shared" si="2"/>
        <v>100</v>
      </c>
      <c r="AI22" s="29">
        <f t="shared" si="3"/>
        <v>16.666666666666664</v>
      </c>
      <c r="AJ22" s="14">
        <f>COUNTIF('Licenciés Jeunes 2023'!F:F,CLUBS!B16)</f>
        <v>0</v>
      </c>
      <c r="AK22" s="27">
        <f t="shared" si="4"/>
        <v>0</v>
      </c>
    </row>
    <row r="23" spans="1:37" ht="13.5">
      <c r="A23" s="34">
        <f t="shared" si="0"/>
        <v>15</v>
      </c>
      <c r="B23" s="64" t="s">
        <v>46</v>
      </c>
      <c r="C23" s="14">
        <f>COUNTIFS('MP F'!$D$5:$D$72,CLUBS!$B21,'MP F'!$E$5:$E$72,"&gt;0")+COUNTIFS('MP H'!$D$5:$D$72,CLUBS!$B21,'MP H'!$E$5:$E$72,"&gt;0")+COUNTIFS('PO F'!$D$5:$D$72,CLUBS!$B21,'PO F'!$E$5:$E$72,"&gt;0")+COUNTIFS('PO H'!$D$5:$D$72,CLUBS!$B21,'PO H'!$E$5:$E$72,"&gt;0")+COUNTIFS('PU F'!$D$5:$D$72,CLUBS!$B21,'PU F'!$E$5:$E$72,"&gt;0")+COUNTIFS('PU H'!$D$5:$D$72,CLUBS!$B21,'PU H'!$E$5:$E$72,"&gt;0")+COUNTIFS('BE F'!$D$5:$D$72,CLUBS!$B21,'BE F'!$E$5:$E$72,"&gt;0")+COUNTIFS('BE H'!$D$5:$D$72,CLUBS!$B21,'BE H'!$E$5:$E$72,"&gt;0")+COUNTIFS('MI F'!$D$5:$D$72,CLUBS!$B21,'MI F'!$E$5:$E$72,"&gt;0")+COUNTIFS('MI H'!$D$5:$D$72,CLUBS!$B21,'MI H'!$E$5:$E$72,"&gt;0")+COUNTIFS('CA F'!$D$5:$D$72,CLUBS!$B21,'CA F'!$E$5:$E$72,"&gt;0")+COUNTIFS('CA H'!$D$5:$D$72,CLUBS!$B21,'CA H'!$E$5:$E$72,"&gt;0")+COUNTIFS('JU F'!$D$5:$D$72,CLUBS!$B21,'JU F'!$E$5:$E$72,"&gt;0")+COUNTIFS('JU H'!$D$5:$D$72,CLUBS!$B21,'JU H'!$E$5:$E$72,"&gt;0")</f>
        <v>0</v>
      </c>
      <c r="D23" s="27">
        <f>SUMIF('MP F'!$D$5:$D$72,CLUBS!$B21,'MP F'!$F$5:$F$72)+SUMIF('MP H'!$D$5:$D$72,CLUBS!$B21,'MP H'!$F$5:$F$72)+SUMIF('PO F'!$D$5:$D$72,CLUBS!$B21,'PO F'!$F$5:$F$72)+SUMIF('PO H'!$D$5:$D$72,CLUBS!$B21,'PO H'!$F$5:$F$72)+SUMIF('PU F'!$D$5:$D$72,CLUBS!$B21,'PU F'!$F$5:$F$72)+SUMIF('PU H'!$D$5:$D$72,CLUBS!$B21,'PU H'!$F$5:$F$72)+SUMIF('BE F'!$D$5:$D$72,CLUBS!$B21,'BE F'!$F$5:$F$72)+SUMIF('BE H'!$D$5:$D$72,CLUBS!$B21,'BE H'!$F$5:$F$72)+SUMIF('MI F'!$D$5:$D$72,CLUBS!$B21,'MI F'!$F$5:$F$72)+SUMIF('MI H'!$D$5:$D$72,CLUBS!$B21,'MI H'!$F$5:$F$72)+SUMIF('CA F'!$D$5:$D$72,CLUBS!$B21,'CA F'!$F$5:$F$72)+SUMIF('CA H'!$D$5:$D$72,CLUBS!$B21,'CA H'!$F$5:$F$72)+SUMIF('JU F'!$D$5:$D$72,CLUBS!$B21,'JU F'!$F$5:$F$72)+SUMIF('JU H'!$D$5:$D$72,CLUBS!$B21,'JU H'!$F$5:$F$72)</f>
        <v>0</v>
      </c>
      <c r="E23" s="38">
        <f>COUNTIFS('MP F'!$D$5:$D$72,CLUBS!$B21,'MP F'!$G$5:$G$72,"&gt;0")+COUNTIFS('MP H'!$D$5:$D$72,CLUBS!$B21,'MP H'!$G$5:$G$72,"&gt;0")+COUNTIFS('PO F'!$D$5:$D$72,CLUBS!$B21,'PO F'!$G$5:$G$72,"&gt;0")+COUNTIFS('PO H'!$D$5:$D$72,CLUBS!$B21,'PO H'!$G$5:$G$72,"&gt;0")+COUNTIFS('PU F'!$D$5:$D$72,CLUBS!$B21,'PU F'!$G$5:$G$72,"&gt;0")+COUNTIFS('PU H'!$D$5:$D$72,CLUBS!$B21,'PU H'!$G$5:$G$72,"&gt;0")+COUNTIFS('BE F'!$D$5:$D$72,CLUBS!$B21,'BE F'!$G$5:$G$72,"&gt;0")+COUNTIFS('BE H'!$D$5:$D$72,CLUBS!$B21,'BE H'!$G$5:$G$72,"&gt;0")+COUNTIFS('MI F'!$D$5:$D$72,CLUBS!$B21,'MI F'!$G$5:$G$72,"&gt;0")+COUNTIFS('MI H'!$D$5:$D$72,CLUBS!$B21,'MI H'!$G$5:$G$72,"&gt;0")+COUNTIFS('CA F'!$D$5:$D$72,CLUBS!$B21,'CA F'!$G$5:$G$72,"&gt;0")+COUNTIFS('CA H'!$D$5:$D$72,CLUBS!$B21,'CA H'!$G$5:$G$72,"&gt;0")+COUNTIFS('JU F'!$D$5:$D$72,CLUBS!$B21,'JU F'!$G$5:$G$72,"&gt;0")+COUNTIFS('JU H'!$D$5:$D$72,CLUBS!$B21,'JU H'!$G$5:$G$72,"&gt;0")</f>
        <v>0</v>
      </c>
      <c r="F23" s="57">
        <f>SUMIF('MP F'!$D$5:$D$72,CLUBS!$B21,'MP F'!$H$5:$H$72)+SUMIF('MP H'!$D$5:$D$72,CLUBS!$B21,'MP H'!$H$5:$H$72)+SUMIF('PO F'!$D$5:$D$72,CLUBS!$B21,'PO F'!$H$5:$H$72)+SUMIF('PO H'!$D$5:$D$72,CLUBS!$B21,'PO H'!$H$5:$H$72)+SUMIF('PU F'!$D$5:$D$72,CLUBS!$B21,'PU F'!$H$5:$H$72)+SUMIF('PU H'!$D$5:$D$72,CLUBS!$B21,'PU H'!$H$5:$H$72)+SUMIF('BE F'!$D$5:$D$72,CLUBS!$B21,'BE F'!$H$5:$H$72)+SUMIF('BE H'!$D$5:$D$72,CLUBS!$B21,'BE H'!$H$5:$H$72)+SUMIF('MI F'!$D$5:$D$72,CLUBS!$B21,'MI F'!$H$5:$H$72)+SUMIF('MI H'!$D$5:$D$72,CLUBS!$B21,'MI H'!$H$5:$H$72)+SUMIF('CA F'!$D$5:$D$72,CLUBS!$B21,'CA F'!$H$5:$H$72)+SUMIF('CA H'!$D$5:$D$72,CLUBS!$B21,'CA H'!$H$5:$H$72)+SUMIF('JU F'!$D$5:$D$72,CLUBS!$B21,'JU F'!$H$5:$H$72)+SUMIF('JU H'!$D$5:$D$72,CLUBS!$B21,'JU H'!$H$5:$H$72)</f>
        <v>0</v>
      </c>
      <c r="G23" s="14">
        <f>COUNTIFS('MP F'!$D$5:$D$72,CLUBS!$B21,'MP F'!$I$5:$I$72,"&gt;0")+COUNTIFS('MP H'!$D$5:$D$72,CLUBS!$B21,'MP H'!$I$5:$I$72,"&gt;0")+COUNTIFS('PO F'!$D$5:$D$72,CLUBS!$B21,'PO F'!$I$5:$I$72,"&gt;0")+COUNTIFS('PO H'!$D$5:$D$72,CLUBS!$B21,'PO H'!$I$5:$I$72,"&gt;0")+COUNTIFS('PU F'!$D$5:$D$72,CLUBS!$B21,'PU F'!$I$5:$I$72,"&gt;0")+COUNTIFS('PU H'!$D$5:$D$72,CLUBS!$B21,'PU H'!$I$5:$I$72,"&gt;0")+COUNTIFS('BE F'!$D$5:$D$72,CLUBS!$B21,'BE F'!$I$5:$I$72,"&gt;0")+COUNTIFS('BE H'!$D$5:$D$72,CLUBS!$B21,'BE H'!$I$5:$I$72,"&gt;0")+COUNTIFS('MI F'!$D$5:$D$72,CLUBS!$B21,'MI F'!$I$5:$I$72,"&gt;0")+COUNTIFS('MI H'!$D$5:$D$72,CLUBS!$B21,'MI H'!$I$5:$I$72,"&gt;0")+COUNTIFS('CA F'!$D$5:$D$72,CLUBS!$B21,'CA F'!$I$5:$I$72,"&gt;0")+COUNTIFS('CA H'!$D$5:$D$72,CLUBS!$B21,'CA H'!$I$5:$I$72,"&gt;0")+COUNTIFS('JU F'!$D$5:$D$72,CLUBS!$B21,'JU F'!$I$5:$I$72,"&gt;0")+COUNTIFS('JU H'!$D$5:$D$72,CLUBS!$B21,'JU H'!$I$5:$I$72,"&gt;0")</f>
        <v>0</v>
      </c>
      <c r="H23" s="26">
        <f>SUMIF('MP F'!$D$5:$D$72,CLUBS!$B21,'MP F'!$J$5:$J$72)+SUMIF('MP H'!$D$5:$D$72,CLUBS!$B21,'MP H'!$J$5:$J$72)+SUMIF('PO F'!$D$5:$D$72,CLUBS!$B21,'PO F'!$J$5:$J$72)+SUMIF('PO H'!$D$5:$D$72,CLUBS!$B21,'PO H'!$J$5:$J$72)+SUMIF('PU F'!$D$5:$D$72,CLUBS!$B21,'PU F'!$J$5:$J$72)+SUMIF('PU H'!$D$5:$D$72,CLUBS!$B21,'PU H'!$J$5:$J$72)+SUMIF('BE F'!$D$5:$D$72,CLUBS!$B21,'BE F'!$J$5:$J$72)+SUMIF('BE H'!$D$5:$D$72,CLUBS!$B21,'BE H'!$J$5:$J$72)+SUMIF('MI F'!$D$5:$D$72,CLUBS!$B21,'MI F'!$J$5:$J$72)+SUMIF('MI H'!$D$5:$D$72,CLUBS!$B21,'MI H'!$J$5:$J$72)+SUMIF('CA F'!$D$5:$D$72,CLUBS!$B21,'CA F'!$J$5:$J$72)+SUMIF('CA H'!$D$5:$D$72,CLUBS!$B21,'CA H'!$J$5:$J$72)+SUMIF('JU F'!$D$5:$D$72,CLUBS!$B21,'JU F'!$J$5:$J$72)+SUMIF('JU H'!$D$5:$D$72,CLUBS!$B21,'JU H'!$J$5:$J$72)</f>
        <v>0</v>
      </c>
      <c r="I23" s="38">
        <f>COUNTIFS('MP F'!$D$5:$D$72,CLUBS!$B21,'MP F'!$K$5:$K$72,"&gt;0")+COUNTIFS('MP H'!$D$5:$D$72,CLUBS!$B21,'MP H'!$K$5:$K$72,"&gt;0")+COUNTIFS('PO F'!$D$5:$D$72,CLUBS!$B21,'PO F'!$K$5:$K$72,"&gt;0")+COUNTIFS('PO H'!$D$5:$D$72,CLUBS!$B21,'PO H'!$K$5:$K$72,"&gt;0")+COUNTIFS('PU F'!$D$5:$D$72,CLUBS!$B21,'PU F'!$K$5:$K$72,"&gt;0")+COUNTIFS('PU H'!$D$5:$D$72,CLUBS!$B21,'PU H'!$K$5:$K$72,"&gt;0")+COUNTIFS('BE F'!$D$5:$D$72,CLUBS!$B21,'BE F'!$K$5:$K$72,"&gt;0")+COUNTIFS('BE H'!$D$5:$D$72,CLUBS!$B21,'BE H'!$K$5:$K$72,"&gt;0")+COUNTIFS('MI F'!$D$5:$D$72,CLUBS!$B21,'MI F'!$K$5:$K$72,"&gt;0")+COUNTIFS('MI H'!$D$5:$D$72,CLUBS!$B21,'MI H'!$K$5:$K$72,"&gt;0")+COUNTIFS('CA F'!$D$5:$D$72,CLUBS!$B21,'CA F'!$K$5:$K$72,"&gt;0")+COUNTIFS('CA H'!$D$5:$D$72,CLUBS!$B21,'CA H'!$K$5:$K$72,"&gt;0")+COUNTIFS('JU F'!$D$5:$D$72,CLUBS!$B21,'JU F'!$K$5:$K$72,"&gt;0")+COUNTIFS('JU H'!$D$5:$D$72,CLUBS!$B21,'JU H'!$K$5:$K$72,"&gt;0")</f>
        <v>0</v>
      </c>
      <c r="J23" s="38">
        <f>SUMIF('MP F'!$D$5:$D$72,CLUBS!$B21,'MP F'!$L$5:$L$72)+SUMIF('MP H'!$D$5:$D$72,CLUBS!$B21,'MP H'!$L$5:$L$72)+SUMIF('PO F'!$D$5:$D$72,CLUBS!$B21,'PO F'!$L$5:$L$72)+SUMIF('PO H'!$D$5:$D$72,CLUBS!$B21,'PO H'!$L$5:$L$72)+SUMIF('PU F'!$D$5:$D$72,CLUBS!$B21,'PU F'!$L$5:$L$72)+SUMIF('PU H'!$D$5:$D$72,CLUBS!$B21,'PU H'!$L$5:$L$72)+SUMIF('BE F'!$D$5:$D$72,CLUBS!$B21,'BE F'!$L$5:$L$72)+SUMIF('BE H'!$D$5:$D$72,CLUBS!$B21,'BE H'!$L$5:$L$72)+SUMIF('MI F'!$D$5:$D$72,CLUBS!$B21,'MI F'!$L$5:$L$72)+SUMIF('MI H'!$D$5:$D$72,CLUBS!$B21,'MI H'!$L$5:$L$72)+SUMIF('CA F'!$D$5:$D$72,CLUBS!$B21,'CA F'!$L$5:$L$72)+SUMIF('CA H'!$D$5:$D$72,CLUBS!$B21,'CA H'!$L$5:$L$72)+SUMIF('JU F'!$D$5:$D$72,CLUBS!$B21,'JU F'!$L$5:$L$72)+SUMIF('JU H'!$D$5:$D$72,CLUBS!$B21,'JU H'!$L$5:$L$72)</f>
        <v>0</v>
      </c>
      <c r="K23" s="26">
        <f>COUNTIFS('MP F'!$D$5:$D$72,CLUBS!$B21,'MP F'!$M$5:$M$72,"&gt;0")+COUNTIFS('MP H'!$D$5:$D$72,CLUBS!$B21,'MP H'!$M$5:$M$72,"&gt;0")+COUNTIFS('PO F'!$D$5:$D$72,CLUBS!$B21,'PO F'!$M$5:$M$72,"&gt;0")+COUNTIFS('PO H'!$D$5:$D$72,CLUBS!$B21,'PO H'!$M$5:$M$72,"&gt;0")+COUNTIFS('PU F'!$D$5:$D$72,CLUBS!$B21,'PU F'!$M$5:$M$72,"&gt;0")+COUNTIFS('PU H'!$D$5:$D$72,CLUBS!$B21,'PU H'!$M$5:$M$72,"&gt;0")+COUNTIFS('BE F'!$D$5:$D$72,CLUBS!$B21,'BE F'!$M$5:$M$72,"&gt;0")+COUNTIFS('BE H'!$D$5:$D$72,CLUBS!$B21,'BE H'!$M$5:$M$72,"&gt;0")+COUNTIFS('MI F'!$D$5:$D$72,CLUBS!$B21,'MI F'!$M$5:$M$72,"&gt;0")+COUNTIFS('MI H'!$D$5:$D$72,CLUBS!$B21,'MI H'!$M$5:$M$72,"&gt;0")+COUNTIFS('CA F'!$D$5:$D$72,CLUBS!$B21,'CA F'!$M$5:$M$72,"&gt;0")+COUNTIFS('CA H'!$D$5:$D$72,CLUBS!$B21,'CA H'!$M$5:$M$72,"&gt;0")+COUNTIFS('JU F'!$D$5:$D$72,CLUBS!$B21,'JU F'!$M$5:$M$72,"&gt;0")+COUNTIFS('JU H'!$D$5:$D$72,CLUBS!$B21,'JU H'!$M$5:$M$72,"&gt;0")</f>
        <v>0</v>
      </c>
      <c r="L23" s="26">
        <f>SUMIF('MP F'!$D$5:$D$72,CLUBS!$B21,'MP F'!$N$5:$N$72)+SUMIF('MP H'!$D$5:$D$72,CLUBS!$B21,'MP H'!$N$5:$N$72)+SUMIF('PO F'!$D$5:$D$72,CLUBS!$B21,'PO F'!$N$5:$N$72)+SUMIF('PO H'!$D$5:$D$72,CLUBS!$B21,'PO H'!$N$5:$N$72)+SUMIF('PU F'!$D$5:$D$72,CLUBS!$B21,'PU F'!$N$5:$N$72)+SUMIF('PU H'!$D$5:$D$72,CLUBS!$B21,'PU H'!$N$5:$N$72)+SUMIF('BE F'!$D$5:$D$72,CLUBS!$B21,'BE F'!$N$5:$N$72)+SUMIF('BE H'!$D$5:$D$72,CLUBS!$B21,'BE H'!$N$5:$N$72)+SUMIF('MI F'!$D$5:$D$72,CLUBS!$B21,'MI F'!$N$5:$N$72)+SUMIF('MI H'!$D$5:$D$72,CLUBS!$B21,'MI H'!$N$5:$N$72)+SUMIF('CA F'!$D$5:$D$72,CLUBS!$B21,'CA F'!$N$5:$N$72)+SUMIF('CA H'!$D$5:$D$72,CLUBS!$B21,'CA H'!$N$5:$N$72)+SUMIF('JU F'!$D$5:$D$72,CLUBS!$B21,'JU F'!$N$5:$N$72)+SUMIF('JU H'!$D$5:$D$72,CLUBS!$B21,'JU H'!$N$5:$N$72)</f>
        <v>0</v>
      </c>
      <c r="M23" s="26">
        <f>COUNTIFS('MP F'!$D$5:$D$72,CLUBS!$B21,'MP F'!$O$5:$O$72,"&gt;0")+COUNTIFS('MP H'!$D$5:$D$72,CLUBS!$B21,'MP H'!$O$5:$O$72,"&gt;0")+COUNTIFS('PO F'!$D$5:$D$72,CLUBS!$B21,'PO F'!$O$5:$O$72,"&gt;0")+COUNTIFS('PO H'!$D$5:$D$72,CLUBS!$B21,'PO H'!$O$5:$O$72,"&gt;0")+COUNTIFS('PU F'!$D$5:$D$72,CLUBS!$B21,'PU F'!$O$5:$O$72,"&gt;0")+COUNTIFS('PU H'!$D$5:$D$72,CLUBS!$B21,'PU H'!$O$5:$O$72,"&gt;0")+COUNTIFS('BE F'!$D$5:$D$72,CLUBS!$B21,'BE F'!$O$5:$O$72,"&gt;0")+COUNTIFS('BE H'!$D$5:$D$72,CLUBS!$B21,'BE H'!$O$5:$O$72,"&gt;0")+COUNTIFS('MI F'!$D$5:$D$72,CLUBS!$B21,'MI F'!$O$5:$O$72,"&gt;0")+COUNTIFS('MI H'!$D$5:$D$72,CLUBS!$B21,'MI H'!$O$5:$O$72,"&gt;0")+COUNTIFS('CA F'!$D$5:$D$72,CLUBS!$B21,'CA F'!$O$5:$O$72,"&gt;0")+COUNTIFS('CA H'!$D$5:$D$72,CLUBS!$B21,'CA H'!$O$5:$O$72,"&gt;0")+COUNTIFS('JU F'!$D$5:$D$72,CLUBS!$B21,'JU F'!$O$5:$O$72,"&gt;0")+COUNTIFS('JU H'!$D$5:$D$72,CLUBS!$B21,'JU H'!$O$5:$O$72,"&gt;0")</f>
        <v>0</v>
      </c>
      <c r="N23" s="26">
        <f>SUMIF('MP F'!$D$5:$D$72,CLUBS!$B21,'MP F'!$P$5:$P$72)+SUMIF('MP H'!$D$5:$D$72,CLUBS!$B21,'MP H'!$P$5:$P$72)+SUMIF('PO F'!$D$5:$D$72,CLUBS!$B21,'PO F'!$P$5:$P$72)+SUMIF('PO H'!$D$5:$D$72,CLUBS!$B21,'PO H'!$P$5:$P$72)+SUMIF('PU F'!$D$5:$D$72,CLUBS!$B21,'PU F'!$P$5:$P$72)+SUMIF('PU H'!$D$5:$D$72,CLUBS!$B21,'PU H'!$P$5:$P$72)+SUMIF('BE F'!$D$5:$D$72,CLUBS!$B21,'BE F'!$P$5:$P$72)+SUMIF('BE H'!$D$5:$D$72,CLUBS!$B21,'BE H'!$P$5:$P$72)+SUMIF('MI F'!$D$5:$D$72,CLUBS!$B21,'MI F'!$P$5:$P$72)+SUMIF('MI H'!$D$5:$D$72,CLUBS!$B21,'MI H'!$P$5:$P$72)+SUMIF('CA F'!$D$5:$D$72,CLUBS!$B21,'CA F'!$P$5:$P$72)+SUMIF('CA H'!$D$5:$D$72,CLUBS!$B21,'CA H'!$P$5:$P$72)+SUMIF('JU F'!$D$5:$D$72,CLUBS!$B21,'JU F'!$P$5:$P$72)+SUMIF('JU H'!$D$5:$D$72,CLUBS!$B21,'JU H'!$P$5:$P$72)</f>
        <v>0</v>
      </c>
      <c r="O23" s="26">
        <f>COUNTIFS('MP F'!$D$5:$D$72,CLUBS!$B21,'MP F'!$Q$5:$Q$72,"&gt;0")+COUNTIFS('MP H'!$D$5:$D$72,CLUBS!$B21,'MP H'!$Q$5:$Q$72,"&gt;0")+COUNTIFS('PO F'!$D$5:$D$72,CLUBS!$B21,'PO F'!$Q$5:$Q$72,"&gt;0")+COUNTIFS('PO H'!$D$5:$D$72,CLUBS!$B21,'PO H'!$Q$5:$Q$72,"&gt;0")+COUNTIFS('PU F'!$D$5:$D$72,CLUBS!$B21,'PU F'!$Q$5:$Q$72,"&gt;0")+COUNTIFS('PU H'!$D$5:$D$72,CLUBS!$B21,'PU H'!$Q$5:$Q$72,"&gt;0")+COUNTIFS('BE F'!$D$5:$D$72,CLUBS!$B21,'BE F'!$Q$5:$Q$72,"&gt;0")+COUNTIFS('BE H'!$D$5:$D$72,CLUBS!$B21,'BE H'!$Q$5:$Q$72,"&gt;0")+COUNTIFS('MI F'!$D$5:$D$72,CLUBS!$B21,'MI F'!$Q$5:$Q$72,"&gt;0")+COUNTIFS('MI H'!$D$5:$D$72,CLUBS!$B21,'MI H'!$Q$5:$Q$72,"&gt;0")+COUNTIFS('CA F'!$D$5:$D$72,CLUBS!$B21,'CA F'!$Q$5:$Q$72,"&gt;0")+COUNTIFS('CA H'!$D$5:$D$72,CLUBS!$B21,'CA H'!$Q$5:$Q$72,"&gt;0")+COUNTIFS('JU F'!$D$5:$D$72,CLUBS!$B21,'JU F'!$Q$5:$Q$72,"&gt;0")+COUNTIFS('JU H'!$D$5:$D$72,CLUBS!$B21,'JU H'!$Q$5:$Q$72,"&gt;0")</f>
        <v>0</v>
      </c>
      <c r="P23" s="26">
        <f>SUMIF('MP F'!$D$5:$D$72,CLUBS!$B21,'MP F'!$R$5:$R$72)+SUMIF('MP H'!$D$5:$D$72,CLUBS!$B21,'MP H'!$R$5:$R$72)+SUMIF('PO F'!$D$5:$D$72,CLUBS!$B21,'PO F'!$R$5:$R$72)+SUMIF('PO H'!$D$5:$D$72,CLUBS!$B21,'PO H'!$R$5:$R$72)+SUMIF('PU F'!$D$5:$D$72,CLUBS!$B21,'PU F'!$R$5:$R$72)+SUMIF('PU H'!$D$5:$D$72,CLUBS!$B21,'PU H'!$R$5:$R$72)+SUMIF('BE F'!$D$5:$D$72,CLUBS!$B21,'BE F'!$R$5:$R$72)+SUMIF('BE H'!$D$5:$D$72,CLUBS!$B21,'BE H'!$R$5:$R$72)+SUMIF('MI F'!$D$5:$D$72,CLUBS!$B21,'MI F'!$R$5:$R$72)+SUMIF('MI H'!$D$5:$D$72,CLUBS!$B21,'MI H'!$R$5:$R$72)+SUMIF('CA F'!$D$5:$D$72,CLUBS!$B21,'CA F'!$R$5:$R$72)+SUMIF('CA H'!$D$5:$D$72,CLUBS!$B21,'CA H'!$R$5:$R$72)+SUMIF('JU F'!$D$5:$D$72,CLUBS!$B21,'JU F'!$R$5:$R$72)+SUMIF('JU H'!$D$5:$D$72,CLUBS!$B21,'JU H'!$R$5:$R$72)</f>
        <v>0</v>
      </c>
      <c r="Q23" s="26">
        <f>COUNTIFS('MP F'!$D$5:$D$72,CLUBS!$B21,'MP F'!$S$5:$S$72,"&gt;0")+COUNTIFS('MP H'!$D$5:$D$72,CLUBS!$B21,'MP H'!$S$5:$S$72,"&gt;0")+COUNTIFS('PO F'!$D$5:$D$72,CLUBS!$B21,'PO F'!$S$5:$S$72,"&gt;0")+COUNTIFS('PO H'!$D$5:$D$72,CLUBS!$B21,'PO H'!$S$5:$S$72,"&gt;0")+COUNTIFS('PU F'!$D$5:$D$72,CLUBS!$B21,'PU F'!$S$5:$S$72,"&gt;0")+COUNTIFS('PU H'!$D$5:$D$72,CLUBS!$B21,'PU H'!$S$5:$S$72,"&gt;0")+COUNTIFS('BE F'!$D$5:$D$72,CLUBS!$B21,'BE F'!$S$5:$S$72,"&gt;0")+COUNTIFS('BE H'!$D$5:$D$72,CLUBS!$B21,'BE H'!$S$5:$S$72,"&gt;0")+COUNTIFS('MI F'!$D$5:$D$72,CLUBS!$B21,'MI F'!$S$5:$S$72,"&gt;0")+COUNTIFS('MI H'!$D$5:$D$72,CLUBS!$B21,'MI H'!$S$5:$S$72,"&gt;0")+COUNTIFS('CA F'!$D$5:$D$72,CLUBS!$B21,'CA F'!$S$5:$S$72,"&gt;0")+COUNTIFS('CA H'!$D$5:$D$72,CLUBS!$B21,'CA H'!$S$5:$S$72,"&gt;0")+COUNTIFS('JU F'!$D$5:$D$72,CLUBS!$B21,'JU F'!$S$5:$S$72,"&gt;0")+COUNTIFS('JU H'!$D$5:$D$72,CLUBS!$B21,'JU H'!$S$5:$S$72,"&gt;0")</f>
        <v>0</v>
      </c>
      <c r="R23" s="26">
        <f>SUMIF('MP F'!$D$5:$D$72,CLUBS!$B21,'MP F'!$T$5:$T$72)+SUMIF('MP H'!$D$5:$D$72,CLUBS!$B21,'MP H'!$T$5:$T$72)+SUMIF('PO F'!$D$5:$D$72,CLUBS!$B21,'PO F'!$T$5:$T$72)+SUMIF('PO H'!$D$5:$D$72,CLUBS!$B21,'PO H'!$T$5:$T$72)+SUMIF('PU F'!$D$5:$D$72,CLUBS!$B21,'PU F'!$T$5:$T$72)+SUMIF('PU H'!$D$5:$D$72,CLUBS!$B21,'PU H'!$T$5:$T$72)+SUMIF('BE F'!$D$5:$D$72,CLUBS!$B21,'BE F'!$T$5:$T$72)+SUMIF('BE H'!$D$5:$D$72,CLUBS!$B21,'BE H'!$T$5:$T$72)+SUMIF('MI F'!$D$5:$D$72,CLUBS!$B21,'MI F'!$T$5:$T$72)+SUMIF('MI H'!$D$5:$D$72,CLUBS!$B21,'MI H'!$T$5:$T$72)+SUMIF('CA F'!$D$5:$D$72,CLUBS!$B21,'CA F'!$T$5:$T$72)+SUMIF('CA H'!$D$5:$D$72,CLUBS!$B21,'CA H'!$T$5:$T$72)+SUMIF('JU F'!$D$5:$D$72,CLUBS!$B21,'JU F'!$T$5:$T$72)+SUMIF('JU H'!$D$5:$D$72,CLUBS!$B21,'JU H'!$T$5:$T$72)</f>
        <v>0</v>
      </c>
      <c r="S23" s="26">
        <f>COUNTIFS('MP F'!$D$5:$D$72,CLUBS!$B21,'MP F'!$U$5:$U$72,"&gt;0")+COUNTIFS('MP H'!$D$5:$D$72,CLUBS!$B21,'MP H'!$U$5:$U$72,"&gt;0")+COUNTIFS('PO F'!$D$5:$D$72,CLUBS!$B21,'PO F'!$U$5:$U$72,"&gt;0")+COUNTIFS('PO H'!$D$5:$D$72,CLUBS!$B21,'PO H'!$U$5:$U$72,"&gt;0")+COUNTIFS('PU F'!$D$5:$D$72,CLUBS!$B21,'PU F'!$U$5:$U$72,"&gt;0")+COUNTIFS('PU H'!$D$5:$D$72,CLUBS!$B21,'PU H'!$U$5:$U$72,"&gt;0")+COUNTIFS('BE F'!$D$5:$D$72,CLUBS!$B21,'BE F'!$U$5:$U$72,"&gt;0")+COUNTIFS('BE H'!$D$5:$D$72,CLUBS!$B21,'BE H'!$U$5:$U$72,"&gt;0")+COUNTIFS('MI F'!$D$5:$D$72,CLUBS!$B21,'MI F'!$U$5:$U$72,"&gt;0")+COUNTIFS('MI H'!$D$5:$D$72,CLUBS!$B21,'MI H'!$U$5:$U$72,"&gt;0")+COUNTIFS('CA F'!$D$5:$D$72,CLUBS!$B21,'CA F'!$U$5:$U$72,"&gt;0")+COUNTIFS('CA H'!$D$5:$D$72,CLUBS!$B21,'CA H'!$U$5:$U$72,"&gt;0")+COUNTIFS('JU F'!$D$5:$D$72,CLUBS!$B21,'JU F'!$U$5:$U$72,"&gt;0")+COUNTIFS('JU H'!$D$5:$D$72,CLUBS!$B21,'JU H'!$U$5:$U$72,"&gt;0")</f>
        <v>0</v>
      </c>
      <c r="T23" s="26">
        <f>SUMIF('MP F'!$D$5:$D$72,CLUBS!$B21,'MP F'!$V$5:$V$72)+SUMIF('MP H'!$D$5:$D$72,CLUBS!$B21,'MP H'!$V$5:$V$72)+SUMIF('PO F'!$D$5:$D$72,CLUBS!$B21,'PO F'!$V$5:$V$72)+SUMIF('PO H'!$D$5:$D$72,CLUBS!$B21,'PO H'!$V$5:$V$72)+SUMIF('PU F'!$D$5:$D$72,CLUBS!$B21,'PU F'!$V$5:$V$72)+SUMIF('PU H'!$D$5:$D$72,CLUBS!$B21,'PU H'!$V$5:$V$72)+SUMIF('BE F'!$D$5:$D$72,CLUBS!$B21,'BE F'!$V$5:$V$72)+SUMIF('BE H'!$D$5:$D$72,CLUBS!$B21,'BE H'!$V$5:$V$72)+SUMIF('MI F'!$D$5:$D$72,CLUBS!$B21,'MI F'!$V$5:$V$72)+SUMIF('MI H'!$D$5:$D$72,CLUBS!$B21,'MI H'!$V$5:$V$72)+SUMIF('CA F'!$D$5:$D$72,CLUBS!$B21,'CA F'!$V$5:$V$72)+SUMIF('CA H'!$D$5:$D$72,CLUBS!$B21,'CA H'!$V$5:$V$72)+SUMIF('JU F'!$D$5:$D$72,CLUBS!$B21,'JU F'!$V$5:$V$72)+SUMIF('JU H'!$D$5:$D$72,CLUBS!$B21,'JU H'!$V$5:$V$72)</f>
        <v>0</v>
      </c>
      <c r="U23" s="26">
        <f>COUNTIFS('MP F'!$D$5:$D$72,CLUBS!$B21,'MP F'!$W$5:$W$72,"&gt;0")+COUNTIFS('MP H'!$D$5:$D$72,CLUBS!$B21,'MP H'!$W$5:$W$72,"&gt;0")+COUNTIFS('PO F'!$D$5:$D$72,CLUBS!$B21,'PO F'!$W$5:$W$72,"&gt;0")+COUNTIFS('PO H'!$D$5:$D$72,CLUBS!$B21,'PO H'!$W$5:$W$72,"&gt;0")+COUNTIFS('PU F'!$D$5:$D$72,CLUBS!$B21,'PU F'!$W$5:$W$72,"&gt;0")+COUNTIFS('PU H'!$D$5:$D$72,CLUBS!$B21,'PU H'!$W$5:$W$72,"&gt;0")+COUNTIFS('BE F'!$D$5:$D$72,CLUBS!$B21,'BE F'!$W$5:$W$72,"&gt;0")+COUNTIFS('BE H'!$D$5:$D$72,CLUBS!$B21,'BE H'!$W$5:$W$72,"&gt;0")+COUNTIFS('MI F'!$D$5:$D$72,CLUBS!$B21,'MI F'!$W$5:$W$72,"&gt;0")+COUNTIFS('MI H'!$D$5:$D$72,CLUBS!$B21,'MI H'!$W$5:$W$72,"&gt;0")+COUNTIFS('CA F'!$D$5:$D$72,CLUBS!$B21,'CA F'!$W$5:$W$72,"&gt;0")+COUNTIFS('CA H'!$D$5:$D$72,CLUBS!$B21,'CA H'!$W$5:$W$72,"&gt;0")+COUNTIFS('JU F'!$D$5:$D$72,CLUBS!$B21,'JU F'!$W$5:$W$72,"&gt;0")+COUNTIFS('JU H'!$D$5:$D$72,CLUBS!$B21,'JU H'!$W$5:$W$72,"&gt;0")</f>
        <v>0</v>
      </c>
      <c r="V23" s="26">
        <f>SUMIF('MP F'!$D$5:$D$72,CLUBS!$B21,'MP F'!$X$5:$X$72)+SUMIF('MP H'!$D$5:$D$72,CLUBS!$B21,'MP H'!$X$5:$X$72)+SUMIF('PO F'!$D$5:$D$72,CLUBS!$B21,'PO F'!$X$5:$X$72)+SUMIF('PO H'!$D$5:$D$72,CLUBS!$B21,'PO H'!$X$5:$X$72)+SUMIF('PU F'!$D$5:$D$72,CLUBS!$B21,'PU F'!$X$5:$X$72)+SUMIF('PU H'!$D$5:$D$72,CLUBS!$B21,'PU H'!$X$5:$X$72)+SUMIF('BE F'!$D$5:$D$72,CLUBS!$B21,'BE F'!$X$5:$X$72)+SUMIF('BE H'!$D$5:$D$72,CLUBS!$B21,'BE H'!$X$5:$X$72)+SUMIF('MI F'!$D$5:$D$72,CLUBS!$B21,'MI F'!$X$5:$X$72)+SUMIF('MI H'!$D$5:$D$72,CLUBS!$B21,'MI H'!$X$5:$X$72)+SUMIF('CA F'!$D$5:$D$72,CLUBS!$B21,'CA F'!$X$5:$X$72)+SUMIF('CA H'!$D$5:$D$72,CLUBS!$B21,'CA H'!$X$5:$X$72)+SUMIF('JU F'!$D$5:$D$72,CLUBS!$B21,'JU F'!$X$5:$X$72)+SUMIF('JU H'!$D$5:$D$72,CLUBS!$B21,'JU H'!$X$5:$X$72)</f>
        <v>0</v>
      </c>
      <c r="W23" s="26">
        <f>COUNTIFS('MP F'!$D$5:$D$72,CLUBS!$B21,'MP F'!$Y$5:$Y$72,"&gt;0")+COUNTIFS('MP H'!$D$5:$D$72,CLUBS!$B21,'MP H'!$Y$5:$Y$72,"&gt;0")+COUNTIFS('PO F'!$D$5:$D$72,CLUBS!$B21,'PO F'!$Y$5:$Y$72,"&gt;0")+COUNTIFS('PO H'!$D$5:$D$72,CLUBS!$B21,'PO H'!$Y$5:$Y$72,"&gt;0")+COUNTIFS('PU F'!$D$5:$D$72,CLUBS!$B21,'PU F'!$Y$5:$Y$72,"&gt;0")+COUNTIFS('PU H'!$D$5:$D$72,CLUBS!$B21,'PU H'!$Y$5:$Y$72,"&gt;0")+COUNTIFS('BE F'!$D$5:$D$72,CLUBS!$B21,'BE F'!$Y$5:$Y$72,"&gt;0")+COUNTIFS('BE H'!$D$5:$D$72,CLUBS!$B21,'BE H'!$Y$5:$Y$72,"&gt;0")+COUNTIFS('MI F'!$D$5:$D$72,CLUBS!$B21,'MI F'!$Y$5:$Y$72,"&gt;0")+COUNTIFS('MI H'!$D$5:$D$72,CLUBS!$B21,'MI H'!$Y$5:$Y$72,"&gt;0")+COUNTIFS('CA F'!$D$5:$D$72,CLUBS!$B21,'CA F'!$Y$5:$Y$72,"&gt;0")+COUNTIFS('CA H'!$D$5:$D$72,CLUBS!$B21,'CA H'!$Y$5:$Y$72,"&gt;0")+COUNTIFS('JU F'!$D$5:$D$72,CLUBS!$B21,'JU F'!$Y$5:$Y$72,"&gt;0")+COUNTIFS('JU H'!$D$5:$D$72,CLUBS!$B21,'JU H'!$Y$5:$Y$72,"&gt;0")</f>
        <v>0</v>
      </c>
      <c r="X23" s="26">
        <f>SUMIF('MP F'!$D$5:$D$72,CLUBS!$B21,'MP F'!$Z$5:$Z$72)+SUMIF('MP H'!$D$5:$D$72,CLUBS!$B21,'MP H'!$Z$5:$Z$72)+SUMIF('PO F'!$D$5:$D$72,CLUBS!$B21,'PO F'!$Z$5:$Z$72)+SUMIF('PO H'!$D$5:$D$72,CLUBS!$B21,'PO H'!$Z$5:$Z$72)+SUMIF('PU F'!$D$5:$D$72,CLUBS!$B21,'PU F'!$Z$5:$Z$72)+SUMIF('PU H'!$D$5:$D$72,CLUBS!$B21,'PU H'!$Z$5:$Z$72)+SUMIF('BE F'!$D$5:$D$72,CLUBS!$B21,'BE F'!$Z$5:$Z$72)+SUMIF('BE H'!$D$5:$D$72,CLUBS!$B21,'BE H'!$Z$5:$Z$72)+SUMIF('MI F'!$D$5:$D$72,CLUBS!$B21,'MI F'!$Z$5:$Z$72)+SUMIF('MI H'!$D$5:$D$72,CLUBS!$B21,'MI H'!$Z$5:$Z$72)+SUMIF('CA F'!$D$5:$D$72,CLUBS!$B21,'CA F'!$Z$5:$Z$72)+SUMIF('CA H'!$D$5:$D$72,CLUBS!$B21,'CA H'!$Z$5:$Z$72)+SUMIF('JU F'!$D$5:$D$72,CLUBS!$B21,'JU F'!$Z$5:$Z$72)+SUMIF('JU H'!$D$5:$D$72,CLUBS!$B21,'JU H'!$Z$5:$Z$72)</f>
        <v>0</v>
      </c>
      <c r="Y23" s="26">
        <f>COUNTIFS('MP F'!$D$5:$D$72,CLUBS!$B21,'MP F'!$AA$5:$AA$72,"&gt;0")+COUNTIFS('MP H'!$D$5:$D$72,CLUBS!$B21,'MP H'!$AA$5:$AA$72,"&gt;0")+COUNTIFS('PO F'!$D$5:$D$72,CLUBS!$B21,'PO F'!$AA$5:$AA$72,"&gt;0")+COUNTIFS('PO H'!$D$5:$D$72,CLUBS!$B21,'PO H'!$AA$5:$AA$72,"&gt;0")+COUNTIFS('PU F'!$D$5:$D$72,CLUBS!$B21,'PU F'!$AA$5:$AA$72,"&gt;0")+COUNTIFS('PU H'!$D$5:$D$72,CLUBS!$B21,'PU H'!$AA$5:$AA$72,"&gt;0")+COUNTIFS('BE F'!$D$5:$D$72,CLUBS!$B21,'BE F'!$AA$5:$AA$72,"&gt;0")+COUNTIFS('BE H'!$D$5:$D$72,CLUBS!$B21,'BE H'!$AA$5:$AA$72,"&gt;0")+COUNTIFS('MI F'!$D$5:$D$72,CLUBS!$B21,'MI F'!$AA$5:$AA$72,"&gt;0")+COUNTIFS('MI H'!$D$5:$D$72,CLUBS!$B21,'MI H'!$AA$5:$AA$72,"&gt;0")+COUNTIFS('CA F'!$D$5:$D$72,CLUBS!$B21,'CA F'!$AA$5:$AA$72,"&gt;0")+COUNTIFS('CA H'!$D$5:$D$72,CLUBS!$B21,'CA H'!$AA$5:$AA$72,"&gt;0")+COUNTIFS('JU F'!$D$5:$D$72,CLUBS!$B21,'JU F'!$AA$5:$AA$72,"&gt;0")+COUNTIFS('JU H'!$D$5:$D$72,CLUBS!$B21,'JU H'!$AA$5:$AA$72,"&gt;0")</f>
        <v>0</v>
      </c>
      <c r="Z23" s="26">
        <f>SUMIF('MP F'!$D$5:$D$72,CLUBS!$B21,'MP F'!$AB$5:$AB$72)+SUMIF('MP H'!$D$5:$D$72,CLUBS!$B21,'MP H'!$AB$5:$AB$72)+SUMIF('PO F'!$D$5:$D$72,CLUBS!$B21,'PO F'!$AB$5:$AB$72)+SUMIF('PO H'!$D$5:$D$72,CLUBS!$B21,'PO H'!$AB$5:$AB$72)+SUMIF('PU F'!$D$5:$D$72,CLUBS!$B21,'PU F'!$AB$5:$AB$72)+SUMIF('PU H'!$D$5:$D$72,CLUBS!$B21,'PU H'!$AB$5:$AB$72)+SUMIF('BE F'!$D$5:$D$72,CLUBS!$B21,'BE F'!$AB$5:$AB$72)+SUMIF('BE H'!$D$5:$D$72,CLUBS!$B21,'BE H'!$AB$5:$AB$72)+SUMIF('MI F'!$D$5:$D$72,CLUBS!$B21,'MI F'!$AB$5:$AB$72)+SUMIF('MI H'!$D$5:$D$72,CLUBS!$B21,'MI H'!$AB$5:$AB$72)+SUMIF('CA F'!$D$5:$D$72,CLUBS!$B21,'CA F'!$AB$5:$AB$72)+SUMIF('CA H'!$D$5:$D$72,CLUBS!$B21,'CA H'!$AB$5:$AB$72)+SUMIF('JU F'!$D$5:$D$72,CLUBS!$B21,'JU F'!$AB$5:$AB$72)+SUMIF('JU H'!$D$5:$D$72,CLUBS!$B21,'JU H'!$AB$5:$AB$72)</f>
        <v>0</v>
      </c>
      <c r="AA23" s="26">
        <f>COUNTIFS('MP F'!$D$5:$D$72,CLUBS!$B21,'MP F'!$AC$5:$AC$72,"&gt;0")+COUNTIFS('MP H'!$D$5:$D$72,CLUBS!$B21,'MP H'!$AC$5:$AC$72,"&gt;0")+COUNTIFS('PO F'!$D$5:$D$72,CLUBS!$B21,'PO F'!$AC$5:$AC$72,"&gt;0")+COUNTIFS('PO H'!$D$5:$D$72,CLUBS!$B21,'PO H'!$AC$5:$AC$72,"&gt;0")+COUNTIFS('PU F'!$D$5:$D$72,CLUBS!$B21,'PU F'!$AC$5:$AC$72,"&gt;0")+COUNTIFS('PU H'!$D$5:$D$72,CLUBS!$B21,'PU H'!$AC$5:$AC$72,"&gt;0")+COUNTIFS('BE F'!$D$5:$D$72,CLUBS!$B21,'BE F'!$AC$5:$AC$72,"&gt;0")+COUNTIFS('BE H'!$D$5:$D$72,CLUBS!$B21,'BE H'!$AC$5:$AC$72,"&gt;0")+COUNTIFS('MI F'!$D$5:$D$72,CLUBS!$B21,'MI F'!$AC$5:$AC$72,"&gt;0")+COUNTIFS('MI H'!$D$5:$D$72,CLUBS!$B21,'MI H'!$AC$5:$AC$72,"&gt;0")+COUNTIFS('CA F'!$D$5:$D$72,CLUBS!$B21,'CA F'!$AC$5:$AC$72,"&gt;0")+COUNTIFS('CA H'!$D$5:$D$72,CLUBS!$B21,'CA H'!$AC$5:$AC$72,"&gt;0")+COUNTIFS('JU F'!$D$5:$D$72,CLUBS!$B21,'JU F'!$AC$5:$AC$72,"&gt;0")+COUNTIFS('JU H'!$D$5:$D$72,CLUBS!$B21,'JU H'!$AC$5:$AC$72,"&gt;0")</f>
        <v>0</v>
      </c>
      <c r="AB23" s="26">
        <f>SUMIF('MP F'!$D$5:$D$72,CLUBS!$B21,'MP F'!$AD$5:$AD$72)+SUMIF('MP H'!$D$5:$D$72,CLUBS!$B21,'MP H'!$AD$5:$AD$72)+SUMIF('PO F'!$D$5:$D$72,CLUBS!$B21,'PO F'!$AD$5:$AD$72)+SUMIF('PO H'!$D$5:$D$72,CLUBS!$B21,'PO H'!$AD$5:$AD$72)+SUMIF('PU F'!$D$5:$D$72,CLUBS!$B21,'PU F'!$AD$5:$AD$72)+SUMIF('PU H'!$D$5:$D$72,CLUBS!$B21,'PU H'!$AD$5:$AD$72)+SUMIF('BE F'!$D$5:$D$72,CLUBS!$B21,'BE F'!$AD$5:$AD$72)+SUMIF('BE H'!$D$5:$D$72,CLUBS!$B21,'BE H'!$AD$5:$AD$72)+SUMIF('MI F'!$D$5:$D$72,CLUBS!$B21,'MI F'!$AD$5:$AD$72)+SUMIF('MI H'!$D$5:$D$72,CLUBS!$B21,'MI H'!$AD$5:$AD$72)+SUMIF('CA F'!$D$5:$D$72,CLUBS!$B21,'CA F'!$AD$5:$AD$72)+SUMIF('CA H'!$D$5:$D$72,CLUBS!$B21,'CA H'!$AD$5:$AD$72)+SUMIF('JU F'!$D$5:$D$72,CLUBS!$B21,'JU F'!$AD$5:$AD$72)+SUMIF('JU H'!$D$5:$D$72,CLUBS!$B21,'JU H'!$AD$5:$AD$72)</f>
        <v>0</v>
      </c>
      <c r="AC23" s="26">
        <f>COUNTIFS('MP F'!$D$5:$D$72,CLUBS!$B21,'MP F'!$AE$5:$AE$72,"&gt;0")+COUNTIFS('MP H'!$D$5:$D$72,CLUBS!$B21,'MP H'!$AE$5:$AE$72,"&gt;0")+COUNTIFS('PO F'!$D$5:$D$72,CLUBS!$B21,'PO F'!$AE$5:$AE$72,"&gt;0")+COUNTIFS('PO H'!$D$5:$D$72,CLUBS!$B21,'PO H'!$AE$5:$AE$72,"&gt;0")+COUNTIFS('PU F'!$D$5:$D$72,CLUBS!$B21,'PU F'!$AE$5:$AE$72,"&gt;0")+COUNTIFS('PU H'!$D$5:$D$72,CLUBS!$B21,'PU H'!$AE$5:$AE$72,"&gt;0")+COUNTIFS('BE F'!$D$5:$D$72,CLUBS!$B21,'BE F'!$AE$5:$AE$72,"&gt;0")+COUNTIFS('BE H'!$D$5:$D$72,CLUBS!$B21,'BE H'!$AE$5:$AE$72,"&gt;0")+COUNTIFS('MI F'!$D$5:$D$72,CLUBS!$B21,'MI F'!$AE$5:$AE$72,"&gt;0")+COUNTIFS('MI H'!$D$5:$D$72,CLUBS!$B21,'MI H'!$AE$5:$AE$72,"&gt;0")+COUNTIFS('CA F'!$D$5:$D$72,CLUBS!$B21,'CA F'!$AE$5:$AE$72,"&gt;0")+COUNTIFS('CA H'!$D$5:$D$72,CLUBS!$B21,'CA H'!$AE$5:$AE$72,"&gt;0")+COUNTIFS('JU F'!$D$5:$D$72,CLUBS!$B21,'JU F'!$AE$5:$AE$72,"&gt;0")+COUNTIFS('JU H'!$D$5:$D$72,CLUBS!$B21,'JU H'!$AE$5:$AE$72,"&gt;0")</f>
        <v>0</v>
      </c>
      <c r="AD23" s="26">
        <f>SUMIF('MP F'!$D$5:$D$72,CLUBS!$B21,'MP F'!$AF$5:$AF$72)+SUMIF('MP H'!$D$5:$D$72,CLUBS!$B21,'MP H'!$AF$5:$AF$72)+SUMIF('PO F'!$D$5:$D$72,CLUBS!$B21,'PO F'!$AF$5:$AF$72)+SUMIF('PO H'!$D$5:$D$72,CLUBS!$B21,'PO H'!$AF$5:$AF$72)+SUMIF('PU F'!$D$5:$D$72,CLUBS!$B21,'PU F'!$AF$5:$AF$72)+SUMIF('PU H'!$D$5:$D$72,CLUBS!$B21,'PU H'!$AF$5:$AF$72)+SUMIF('BE F'!$D$5:$D$72,CLUBS!$B21,'BE F'!$AF$5:$AF$72)+SUMIF('BE H'!$D$5:$D$72,CLUBS!$B21,'BE H'!$AF$5:$AF$72)+SUMIF('MI F'!$D$5:$D$72,CLUBS!$B21,'MI F'!$AF$5:$AF$72)+SUMIF('MI H'!$D$5:$D$72,CLUBS!$B21,'MI H'!$AF$5:$AF$72)+SUMIF('CA F'!$D$5:$D$72,CLUBS!$B21,'CA F'!$AF$5:$AF$72)+SUMIF('CA H'!$D$5:$D$72,CLUBS!$B21,'CA H'!$AF$5:$AF$72)+SUMIF('JU F'!$D$5:$D$72,CLUBS!$B21,'JU F'!$AF$5:$AF$72)+SUMIF('JU H'!$D$5:$D$72,CLUBS!$B21,'JU H'!$AF$5:$AF$72)</f>
        <v>0</v>
      </c>
      <c r="AE23" s="26">
        <f>COUNTIFS('MP F'!$D$5:$D$72,CLUBS!$B21,'MP F'!$AG$5:$AG$72,"&gt;0")+COUNTIFS('MP H'!$D$5:$D$72,CLUBS!$B21,'MP H'!$AG$5:$AG$72,"&gt;0")+COUNTIFS('PO F'!$D$5:$D$72,CLUBS!$B21,'PO F'!$AG$5:$AG$72,"&gt;0")+COUNTIFS('PO H'!$D$5:$D$72,CLUBS!$B21,'PO H'!$AG$5:$AG$72,"&gt;0")+COUNTIFS('PU F'!$D$5:$D$72,CLUBS!$B21,'PU F'!$AG$5:$AG$72,"&gt;0")+COUNTIFS('PU H'!$D$5:$D$72,CLUBS!$B21,'PU H'!$AG$5:$AG$72,"&gt;0")+COUNTIFS('BE F'!$D$5:$D$72,CLUBS!$B21,'BE F'!$AG$5:$AG$72,"&gt;0")+COUNTIFS('BE H'!$D$5:$D$72,CLUBS!$B21,'BE H'!$AG$5:$AG$72,"&gt;0")+COUNTIFS('MI F'!$D$5:$D$72,CLUBS!$B21,'MI F'!$AG$5:$AG$72,"&gt;0")+COUNTIFS('MI H'!$D$5:$D$72,CLUBS!$B21,'MI H'!$AG$5:$AG$72,"&gt;0")+COUNTIFS('CA F'!$D$5:$D$72,CLUBS!$B21,'CA F'!$AG$5:$AG$72,"&gt;0")+COUNTIFS('CA H'!$D$5:$D$72,CLUBS!$B21,'CA H'!$AG$5:$AG$72,"&gt;0")+COUNTIFS('JU F'!$D$5:$D$72,CLUBS!$B21,'JU F'!$AG$5:$AG$72,"&gt;0")+COUNTIFS('JU H'!$D$5:$D$72,CLUBS!$B21,'JU H'!$AG$5:$AG$72,"&gt;0")</f>
        <v>0</v>
      </c>
      <c r="AF23" s="26">
        <f>SUMIF('MP F'!$D$5:$D$72,CLUBS!$B21,'MP F'!$AH$5:$AH$72)+SUMIF('MP H'!$D$5:$D$72,CLUBS!$B21,'MP H'!$AH$5:$AH$72)+SUMIF('PO F'!$D$5:$D$72,CLUBS!$B21,'PO F'!$AH$5:$AH$72)+SUMIF('PO H'!$D$5:$D$72,CLUBS!$B21,'PO H'!$AH$5:$AH$72)+SUMIF('PU F'!$D$5:$D$72,CLUBS!$B21,'PU F'!$AH$5:$AH$72)+SUMIF('PU H'!$D$5:$D$72,CLUBS!$B21,'PU H'!$AH$5:$AH$72)+SUMIF('BE F'!$D$5:$D$72,CLUBS!$B21,'BE F'!$AH$5:$AH$72)+SUMIF('BE H'!$D$5:$D$72,CLUBS!$B21,'BE H'!$AH$5:$AH$72)+SUMIF('MI F'!$D$5:$D$72,CLUBS!$B21,'MI F'!$AH$5:$AH$72)+SUMIF('MI H'!$D$5:$D$72,CLUBS!$B21,'MI H'!$AH$5:$AH$72)+SUMIF('CA F'!$D$5:$D$72,CLUBS!$B21,'CA F'!$AH$5:$AH$72)+SUMIF('CA H'!$D$5:$D$72,CLUBS!$B21,'CA H'!$AH$5:$AH$72)+SUMIF('JU F'!$D$5:$D$72,CLUBS!$B21,'JU F'!$AH$5:$AH$72)+SUMIF('JU H'!$D$5:$D$72,CLUBS!$B21,'JU H'!$AH$5:$AH$72)</f>
        <v>0</v>
      </c>
      <c r="AG23" s="16">
        <f t="shared" si="1"/>
        <v>0</v>
      </c>
      <c r="AH23" s="28">
        <f t="shared" si="2"/>
        <v>0</v>
      </c>
      <c r="AI23" s="29">
        <f t="shared" si="3"/>
        <v>0</v>
      </c>
      <c r="AJ23" s="14">
        <f>COUNTIF('Licenciés Jeunes 2023'!F:F,CLUBS!B21)</f>
        <v>0</v>
      </c>
      <c r="AK23" s="27">
        <f t="shared" si="4"/>
        <v>0</v>
      </c>
    </row>
    <row r="24" spans="1:37" ht="13.5">
      <c r="A24" s="34">
        <f t="shared" si="0"/>
        <v>15</v>
      </c>
      <c r="B24" s="64" t="s">
        <v>110</v>
      </c>
      <c r="C24" s="14">
        <f>COUNTIFS('MP F'!$D$5:$D$72,CLUBS!$B24,'MP F'!$E$5:$E$72,"&gt;0")+COUNTIFS('MP H'!$D$5:$D$72,CLUBS!$B24,'MP H'!$E$5:$E$72,"&gt;0")+COUNTIFS('PO F'!$D$5:$D$72,CLUBS!$B24,'PO F'!$E$5:$E$72,"&gt;0")+COUNTIFS('PO H'!$D$5:$D$72,CLUBS!$B24,'PO H'!$E$5:$E$72,"&gt;0")+COUNTIFS('PU F'!$D$5:$D$72,CLUBS!$B24,'PU F'!$E$5:$E$72,"&gt;0")+COUNTIFS('PU H'!$D$5:$D$72,CLUBS!$B24,'PU H'!$E$5:$E$72,"&gt;0")+COUNTIFS('BE F'!$D$5:$D$72,CLUBS!$B24,'BE F'!$E$5:$E$72,"&gt;0")+COUNTIFS('BE H'!$D$5:$D$72,CLUBS!$B24,'BE H'!$E$5:$E$72,"&gt;0")+COUNTIFS('MI F'!$D$5:$D$72,CLUBS!$B24,'MI F'!$E$5:$E$72,"&gt;0")+COUNTIFS('MI H'!$D$5:$D$72,CLUBS!$B24,'MI H'!$E$5:$E$72,"&gt;0")+COUNTIFS('CA F'!$D$5:$D$72,CLUBS!$B24,'CA F'!$E$5:$E$72,"&gt;0")+COUNTIFS('CA H'!$D$5:$D$72,CLUBS!$B24,'CA H'!$E$5:$E$72,"&gt;0")+COUNTIFS('JU F'!$D$5:$D$72,CLUBS!$B24,'JU F'!$E$5:$E$72,"&gt;0")+COUNTIFS('JU H'!$D$5:$D$72,CLUBS!$B24,'JU H'!$E$5:$E$72,"&gt;0")</f>
        <v>0</v>
      </c>
      <c r="D24" s="27">
        <f>SUMIF('MP F'!$D$5:$D$72,CLUBS!$B24,'MP F'!$F$5:$F$72)+SUMIF('MP H'!$D$5:$D$72,CLUBS!$B24,'MP H'!$F$5:$F$72)+SUMIF('PO F'!$D$5:$D$72,CLUBS!$B24,'PO F'!$F$5:$F$72)+SUMIF('PO H'!$D$5:$D$72,CLUBS!$B24,'PO H'!$F$5:$F$72)+SUMIF('PU F'!$D$5:$D$72,CLUBS!$B24,'PU F'!$F$5:$F$72)+SUMIF('PU H'!$D$5:$D$72,CLUBS!$B24,'PU H'!$F$5:$F$72)+SUMIF('BE F'!$D$5:$D$72,CLUBS!$B24,'BE F'!$F$5:$F$72)+SUMIF('BE H'!$D$5:$D$72,CLUBS!$B24,'BE H'!$F$5:$F$72)+SUMIF('MI F'!$D$5:$D$72,CLUBS!$B24,'MI F'!$F$5:$F$72)+SUMIF('MI H'!$D$5:$D$72,CLUBS!$B24,'MI H'!$F$5:$F$72)+SUMIF('CA F'!$D$5:$D$72,CLUBS!$B24,'CA F'!$F$5:$F$72)+SUMIF('CA H'!$D$5:$D$72,CLUBS!$B24,'CA H'!$F$5:$F$72)+SUMIF('JU F'!$D$5:$D$72,CLUBS!$B24,'JU F'!$F$5:$F$72)+SUMIF('JU H'!$D$5:$D$72,CLUBS!$B24,'JU H'!$F$5:$F$72)</f>
        <v>0</v>
      </c>
      <c r="E24" s="38">
        <f>COUNTIFS('MP F'!$D$5:$D$72,CLUBS!$B24,'MP F'!$G$5:$G$72,"&gt;0")+COUNTIFS('MP H'!$D$5:$D$72,CLUBS!$B24,'MP H'!$G$5:$G$72,"&gt;0")+COUNTIFS('PO F'!$D$5:$D$72,CLUBS!$B24,'PO F'!$G$5:$G$72,"&gt;0")+COUNTIFS('PO H'!$D$5:$D$72,CLUBS!$B24,'PO H'!$G$5:$G$72,"&gt;0")+COUNTIFS('PU F'!$D$5:$D$72,CLUBS!$B24,'PU F'!$G$5:$G$72,"&gt;0")+COUNTIFS('PU H'!$D$5:$D$72,CLUBS!$B24,'PU H'!$G$5:$G$72,"&gt;0")+COUNTIFS('BE F'!$D$5:$D$72,CLUBS!$B24,'BE F'!$G$5:$G$72,"&gt;0")+COUNTIFS('BE H'!$D$5:$D$72,CLUBS!$B24,'BE H'!$G$5:$G$72,"&gt;0")+COUNTIFS('MI F'!$D$5:$D$72,CLUBS!$B24,'MI F'!$G$5:$G$72,"&gt;0")+COUNTIFS('MI H'!$D$5:$D$72,CLUBS!$B24,'MI H'!$G$5:$G$72,"&gt;0")+COUNTIFS('CA F'!$D$5:$D$72,CLUBS!$B24,'CA F'!$G$5:$G$72,"&gt;0")+COUNTIFS('CA H'!$D$5:$D$72,CLUBS!$B24,'CA H'!$G$5:$G$72,"&gt;0")+COUNTIFS('JU F'!$D$5:$D$72,CLUBS!$B24,'JU F'!$G$5:$G$72,"&gt;0")+COUNTIFS('JU H'!$D$5:$D$72,CLUBS!$B24,'JU H'!$G$5:$G$72,"&gt;0")</f>
        <v>0</v>
      </c>
      <c r="F24" s="57">
        <f>SUMIF('MP F'!$D$5:$D$72,CLUBS!$B24,'MP F'!$H$5:$H$72)+SUMIF('MP H'!$D$5:$D$72,CLUBS!$B24,'MP H'!$H$5:$H$72)+SUMIF('PO F'!$D$5:$D$72,CLUBS!$B24,'PO F'!$H$5:$H$72)+SUMIF('PO H'!$D$5:$D$72,CLUBS!$B24,'PO H'!$H$5:$H$72)+SUMIF('PU F'!$D$5:$D$72,CLUBS!$B24,'PU F'!$H$5:$H$72)+SUMIF('PU H'!$D$5:$D$72,CLUBS!$B24,'PU H'!$H$5:$H$72)+SUMIF('BE F'!$D$5:$D$72,CLUBS!$B24,'BE F'!$H$5:$H$72)+SUMIF('BE H'!$D$5:$D$72,CLUBS!$B24,'BE H'!$H$5:$H$72)+SUMIF('MI F'!$D$5:$D$72,CLUBS!$B24,'MI F'!$H$5:$H$72)+SUMIF('MI H'!$D$5:$D$72,CLUBS!$B24,'MI H'!$H$5:$H$72)+SUMIF('CA F'!$D$5:$D$72,CLUBS!$B24,'CA F'!$H$5:$H$72)+SUMIF('CA H'!$D$5:$D$72,CLUBS!$B24,'CA H'!$H$5:$H$72)+SUMIF('JU F'!$D$5:$D$72,CLUBS!$B24,'JU F'!$H$5:$H$72)+SUMIF('JU H'!$D$5:$D$72,CLUBS!$B24,'JU H'!$H$5:$H$72)</f>
        <v>0</v>
      </c>
      <c r="G24" s="14">
        <f>COUNTIFS('MP F'!$D$5:$D$72,CLUBS!$B24,'MP F'!$I$5:$I$72,"&gt;0")+COUNTIFS('MP H'!$D$5:$D$72,CLUBS!$B24,'MP H'!$I$5:$I$72,"&gt;0")+COUNTIFS('PO F'!$D$5:$D$72,CLUBS!$B24,'PO F'!$I$5:$I$72,"&gt;0")+COUNTIFS('PO H'!$D$5:$D$72,CLUBS!$B24,'PO H'!$I$5:$I$72,"&gt;0")+COUNTIFS('PU F'!$D$5:$D$72,CLUBS!$B24,'PU F'!$I$5:$I$72,"&gt;0")+COUNTIFS('PU H'!$D$5:$D$72,CLUBS!$B24,'PU H'!$I$5:$I$72,"&gt;0")+COUNTIFS('BE F'!$D$5:$D$72,CLUBS!$B24,'BE F'!$I$5:$I$72,"&gt;0")+COUNTIFS('BE H'!$D$5:$D$72,CLUBS!$B24,'BE H'!$I$5:$I$72,"&gt;0")+COUNTIFS('MI F'!$D$5:$D$72,CLUBS!$B24,'MI F'!$I$5:$I$72,"&gt;0")+COUNTIFS('MI H'!$D$5:$D$72,CLUBS!$B24,'MI H'!$I$5:$I$72,"&gt;0")+COUNTIFS('CA F'!$D$5:$D$72,CLUBS!$B24,'CA F'!$I$5:$I$72,"&gt;0")+COUNTIFS('CA H'!$D$5:$D$72,CLUBS!$B24,'CA H'!$I$5:$I$72,"&gt;0")+COUNTIFS('JU F'!$D$5:$D$72,CLUBS!$B24,'JU F'!$I$5:$I$72,"&gt;0")+COUNTIFS('JU H'!$D$5:$D$72,CLUBS!$B24,'JU H'!$I$5:$I$72,"&gt;0")</f>
        <v>0</v>
      </c>
      <c r="H24" s="26">
        <f>SUMIF('MP F'!$D$5:$D$72,CLUBS!$B24,'MP F'!$J$5:$J$72)+SUMIF('MP H'!$D$5:$D$72,CLUBS!$B24,'MP H'!$J$5:$J$72)+SUMIF('PO F'!$D$5:$D$72,CLUBS!$B24,'PO F'!$J$5:$J$72)+SUMIF('PO H'!$D$5:$D$72,CLUBS!$B24,'PO H'!$J$5:$J$72)+SUMIF('PU F'!$D$5:$D$72,CLUBS!$B24,'PU F'!$J$5:$J$72)+SUMIF('PU H'!$D$5:$D$72,CLUBS!$B24,'PU H'!$J$5:$J$72)+SUMIF('BE F'!$D$5:$D$72,CLUBS!$B24,'BE F'!$J$5:$J$72)+SUMIF('BE H'!$D$5:$D$72,CLUBS!$B24,'BE H'!$J$5:$J$72)+SUMIF('MI F'!$D$5:$D$72,CLUBS!$B24,'MI F'!$J$5:$J$72)+SUMIF('MI H'!$D$5:$D$72,CLUBS!$B24,'MI H'!$J$5:$J$72)+SUMIF('CA F'!$D$5:$D$72,CLUBS!$B24,'CA F'!$J$5:$J$72)+SUMIF('CA H'!$D$5:$D$72,CLUBS!$B24,'CA H'!$J$5:$J$72)+SUMIF('JU F'!$D$5:$D$72,CLUBS!$B24,'JU F'!$J$5:$J$72)+SUMIF('JU H'!$D$5:$D$72,CLUBS!$B24,'JU H'!$J$5:$J$72)</f>
        <v>0</v>
      </c>
      <c r="I24" s="38">
        <f>COUNTIFS('MP F'!$D$5:$D$72,CLUBS!$B24,'MP F'!$K$5:$K$72,"&gt;0")+COUNTIFS('MP H'!$D$5:$D$72,CLUBS!$B24,'MP H'!$K$5:$K$72,"&gt;0")+COUNTIFS('PO F'!$D$5:$D$72,CLUBS!$B24,'PO F'!$K$5:$K$72,"&gt;0")+COUNTIFS('PO H'!$D$5:$D$72,CLUBS!$B24,'PO H'!$K$5:$K$72,"&gt;0")+COUNTIFS('PU F'!$D$5:$D$72,CLUBS!$B24,'PU F'!$K$5:$K$72,"&gt;0")+COUNTIFS('PU H'!$D$5:$D$72,CLUBS!$B24,'PU H'!$K$5:$K$72,"&gt;0")+COUNTIFS('BE F'!$D$5:$D$72,CLUBS!$B24,'BE F'!$K$5:$K$72,"&gt;0")+COUNTIFS('BE H'!$D$5:$D$72,CLUBS!$B24,'BE H'!$K$5:$K$72,"&gt;0")+COUNTIFS('MI F'!$D$5:$D$72,CLUBS!$B24,'MI F'!$K$5:$K$72,"&gt;0")+COUNTIFS('MI H'!$D$5:$D$72,CLUBS!$B24,'MI H'!$K$5:$K$72,"&gt;0")+COUNTIFS('CA F'!$D$5:$D$72,CLUBS!$B24,'CA F'!$K$5:$K$72,"&gt;0")+COUNTIFS('CA H'!$D$5:$D$72,CLUBS!$B24,'CA H'!$K$5:$K$72,"&gt;0")+COUNTIFS('JU F'!$D$5:$D$72,CLUBS!$B24,'JU F'!$K$5:$K$72,"&gt;0")+COUNTIFS('JU H'!$D$5:$D$72,CLUBS!$B24,'JU H'!$K$5:$K$72,"&gt;0")</f>
        <v>0</v>
      </c>
      <c r="J24" s="38">
        <f>SUMIF('MP F'!$D$5:$D$72,CLUBS!$B24,'MP F'!$L$5:$L$72)+SUMIF('MP H'!$D$5:$D$72,CLUBS!$B24,'MP H'!$L$5:$L$72)+SUMIF('PO F'!$D$5:$D$72,CLUBS!$B24,'PO F'!$L$5:$L$72)+SUMIF('PO H'!$D$5:$D$72,CLUBS!$B24,'PO H'!$L$5:$L$72)+SUMIF('PU F'!$D$5:$D$72,CLUBS!$B24,'PU F'!$L$5:$L$72)+SUMIF('PU H'!$D$5:$D$72,CLUBS!$B24,'PU H'!$L$5:$L$72)+SUMIF('BE F'!$D$5:$D$72,CLUBS!$B24,'BE F'!$L$5:$L$72)+SUMIF('BE H'!$D$5:$D$72,CLUBS!$B24,'BE H'!$L$5:$L$72)+SUMIF('MI F'!$D$5:$D$72,CLUBS!$B24,'MI F'!$L$5:$L$72)+SUMIF('MI H'!$D$5:$D$72,CLUBS!$B24,'MI H'!$L$5:$L$72)+SUMIF('CA F'!$D$5:$D$72,CLUBS!$B24,'CA F'!$L$5:$L$72)+SUMIF('CA H'!$D$5:$D$72,CLUBS!$B24,'CA H'!$L$5:$L$72)+SUMIF('JU F'!$D$5:$D$72,CLUBS!$B24,'JU F'!$L$5:$L$72)+SUMIF('JU H'!$D$5:$D$72,CLUBS!$B24,'JU H'!$L$5:$L$72)</f>
        <v>0</v>
      </c>
      <c r="K24" s="26">
        <f>COUNTIFS('MP F'!$D$5:$D$72,CLUBS!$B24,'MP F'!$M$5:$M$72,"&gt;0")+COUNTIFS('MP H'!$D$5:$D$72,CLUBS!$B24,'MP H'!$M$5:$M$72,"&gt;0")+COUNTIFS('PO F'!$D$5:$D$72,CLUBS!$B24,'PO F'!$M$5:$M$72,"&gt;0")+COUNTIFS('PO H'!$D$5:$D$72,CLUBS!$B24,'PO H'!$M$5:$M$72,"&gt;0")+COUNTIFS('PU F'!$D$5:$D$72,CLUBS!$B24,'PU F'!$M$5:$M$72,"&gt;0")+COUNTIFS('PU H'!$D$5:$D$72,CLUBS!$B24,'PU H'!$M$5:$M$72,"&gt;0")+COUNTIFS('BE F'!$D$5:$D$72,CLUBS!$B24,'BE F'!$M$5:$M$72,"&gt;0")+COUNTIFS('BE H'!$D$5:$D$72,CLUBS!$B24,'BE H'!$M$5:$M$72,"&gt;0")+COUNTIFS('MI F'!$D$5:$D$72,CLUBS!$B24,'MI F'!$M$5:$M$72,"&gt;0")+COUNTIFS('MI H'!$D$5:$D$72,CLUBS!$B24,'MI H'!$M$5:$M$72,"&gt;0")+COUNTIFS('CA F'!$D$5:$D$72,CLUBS!$B24,'CA F'!$M$5:$M$72,"&gt;0")+COUNTIFS('CA H'!$D$5:$D$72,CLUBS!$B24,'CA H'!$M$5:$M$72,"&gt;0")+COUNTIFS('JU F'!$D$5:$D$72,CLUBS!$B24,'JU F'!$M$5:$M$72,"&gt;0")+COUNTIFS('JU H'!$D$5:$D$72,CLUBS!$B24,'JU H'!$M$5:$M$72,"&gt;0")</f>
        <v>0</v>
      </c>
      <c r="L24" s="26">
        <f>SUMIF('MP F'!$D$5:$D$72,CLUBS!$B24,'MP F'!$N$5:$N$72)+SUMIF('MP H'!$D$5:$D$72,CLUBS!$B24,'MP H'!$N$5:$N$72)+SUMIF('PO F'!$D$5:$D$72,CLUBS!$B24,'PO F'!$N$5:$N$72)+SUMIF('PO H'!$D$5:$D$72,CLUBS!$B24,'PO H'!$N$5:$N$72)+SUMIF('PU F'!$D$5:$D$72,CLUBS!$B24,'PU F'!$N$5:$N$72)+SUMIF('PU H'!$D$5:$D$72,CLUBS!$B24,'PU H'!$N$5:$N$72)+SUMIF('BE F'!$D$5:$D$72,CLUBS!$B24,'BE F'!$N$5:$N$72)+SUMIF('BE H'!$D$5:$D$72,CLUBS!$B24,'BE H'!$N$5:$N$72)+SUMIF('MI F'!$D$5:$D$72,CLUBS!$B24,'MI F'!$N$5:$N$72)+SUMIF('MI H'!$D$5:$D$72,CLUBS!$B24,'MI H'!$N$5:$N$72)+SUMIF('CA F'!$D$5:$D$72,CLUBS!$B24,'CA F'!$N$5:$N$72)+SUMIF('CA H'!$D$5:$D$72,CLUBS!$B24,'CA H'!$N$5:$N$72)+SUMIF('JU F'!$D$5:$D$72,CLUBS!$B24,'JU F'!$N$5:$N$72)+SUMIF('JU H'!$D$5:$D$72,CLUBS!$B24,'JU H'!$N$5:$N$72)</f>
        <v>0</v>
      </c>
      <c r="M24" s="26">
        <f>COUNTIFS('MP F'!$D$5:$D$72,CLUBS!$B24,'MP F'!$O$5:$O$72,"&gt;0")+COUNTIFS('MP H'!$D$5:$D$72,CLUBS!$B24,'MP H'!$O$5:$O$72,"&gt;0")+COUNTIFS('PO F'!$D$5:$D$72,CLUBS!$B24,'PO F'!$O$5:$O$72,"&gt;0")+COUNTIFS('PO H'!$D$5:$D$72,CLUBS!$B24,'PO H'!$O$5:$O$72,"&gt;0")+COUNTIFS('PU F'!$D$5:$D$72,CLUBS!$B24,'PU F'!$O$5:$O$72,"&gt;0")+COUNTIFS('PU H'!$D$5:$D$72,CLUBS!$B24,'PU H'!$O$5:$O$72,"&gt;0")+COUNTIFS('BE F'!$D$5:$D$72,CLUBS!$B24,'BE F'!$O$5:$O$72,"&gt;0")+COUNTIFS('BE H'!$D$5:$D$72,CLUBS!$B24,'BE H'!$O$5:$O$72,"&gt;0")+COUNTIFS('MI F'!$D$5:$D$72,CLUBS!$B24,'MI F'!$O$5:$O$72,"&gt;0")+COUNTIFS('MI H'!$D$5:$D$72,CLUBS!$B24,'MI H'!$O$5:$O$72,"&gt;0")+COUNTIFS('CA F'!$D$5:$D$72,CLUBS!$B24,'CA F'!$O$5:$O$72,"&gt;0")+COUNTIFS('CA H'!$D$5:$D$72,CLUBS!$B24,'CA H'!$O$5:$O$72,"&gt;0")+COUNTIFS('JU F'!$D$5:$D$72,CLUBS!$B24,'JU F'!$O$5:$O$72,"&gt;0")+COUNTIFS('JU H'!$D$5:$D$72,CLUBS!$B24,'JU H'!$O$5:$O$72,"&gt;0")</f>
        <v>0</v>
      </c>
      <c r="N24" s="26">
        <f>SUMIF('MP F'!$D$5:$D$72,CLUBS!$B24,'MP F'!$P$5:$P$72)+SUMIF('MP H'!$D$5:$D$72,CLUBS!$B24,'MP H'!$P$5:$P$72)+SUMIF('PO F'!$D$5:$D$72,CLUBS!$B24,'PO F'!$P$5:$P$72)+SUMIF('PO H'!$D$5:$D$72,CLUBS!$B24,'PO H'!$P$5:$P$72)+SUMIF('PU F'!$D$5:$D$72,CLUBS!$B24,'PU F'!$P$5:$P$72)+SUMIF('PU H'!$D$5:$D$72,CLUBS!$B24,'PU H'!$P$5:$P$72)+SUMIF('BE F'!$D$5:$D$72,CLUBS!$B24,'BE F'!$P$5:$P$72)+SUMIF('BE H'!$D$5:$D$72,CLUBS!$B24,'BE H'!$P$5:$P$72)+SUMIF('MI F'!$D$5:$D$72,CLUBS!$B24,'MI F'!$P$5:$P$72)+SUMIF('MI H'!$D$5:$D$72,CLUBS!$B24,'MI H'!$P$5:$P$72)+SUMIF('CA F'!$D$5:$D$72,CLUBS!$B24,'CA F'!$P$5:$P$72)+SUMIF('CA H'!$D$5:$D$72,CLUBS!$B24,'CA H'!$P$5:$P$72)+SUMIF('JU F'!$D$5:$D$72,CLUBS!$B24,'JU F'!$P$5:$P$72)+SUMIF('JU H'!$D$5:$D$72,CLUBS!$B24,'JU H'!$P$5:$P$72)</f>
        <v>0</v>
      </c>
      <c r="O24" s="26">
        <f>COUNTIFS('MP F'!$D$5:$D$72,CLUBS!$B24,'MP F'!$Q$5:$Q$72,"&gt;0")+COUNTIFS('MP H'!$D$5:$D$72,CLUBS!$B24,'MP H'!$Q$5:$Q$72,"&gt;0")+COUNTIFS('PO F'!$D$5:$D$72,CLUBS!$B24,'PO F'!$Q$5:$Q$72,"&gt;0")+COUNTIFS('PO H'!$D$5:$D$72,CLUBS!$B24,'PO H'!$Q$5:$Q$72,"&gt;0")+COUNTIFS('PU F'!$D$5:$D$72,CLUBS!$B24,'PU F'!$Q$5:$Q$72,"&gt;0")+COUNTIFS('PU H'!$D$5:$D$72,CLUBS!$B24,'PU H'!$Q$5:$Q$72,"&gt;0")+COUNTIFS('BE F'!$D$5:$D$72,CLUBS!$B24,'BE F'!$Q$5:$Q$72,"&gt;0")+COUNTIFS('BE H'!$D$5:$D$72,CLUBS!$B24,'BE H'!$Q$5:$Q$72,"&gt;0")+COUNTIFS('MI F'!$D$5:$D$72,CLUBS!$B24,'MI F'!$Q$5:$Q$72,"&gt;0")+COUNTIFS('MI H'!$D$5:$D$72,CLUBS!$B24,'MI H'!$Q$5:$Q$72,"&gt;0")+COUNTIFS('CA F'!$D$5:$D$72,CLUBS!$B24,'CA F'!$Q$5:$Q$72,"&gt;0")+COUNTIFS('CA H'!$D$5:$D$72,CLUBS!$B24,'CA H'!$Q$5:$Q$72,"&gt;0")+COUNTIFS('JU F'!$D$5:$D$72,CLUBS!$B24,'JU F'!$Q$5:$Q$72,"&gt;0")+COUNTIFS('JU H'!$D$5:$D$72,CLUBS!$B24,'JU H'!$Q$5:$Q$72,"&gt;0")</f>
        <v>0</v>
      </c>
      <c r="P24" s="26">
        <f>SUMIF('MP F'!$D$5:$D$72,CLUBS!$B24,'MP F'!$R$5:$R$72)+SUMIF('MP H'!$D$5:$D$72,CLUBS!$B24,'MP H'!$R$5:$R$72)+SUMIF('PO F'!$D$5:$D$72,CLUBS!$B24,'PO F'!$R$5:$R$72)+SUMIF('PO H'!$D$5:$D$72,CLUBS!$B24,'PO H'!$R$5:$R$72)+SUMIF('PU F'!$D$5:$D$72,CLUBS!$B24,'PU F'!$R$5:$R$72)+SUMIF('PU H'!$D$5:$D$72,CLUBS!$B24,'PU H'!$R$5:$R$72)+SUMIF('BE F'!$D$5:$D$72,CLUBS!$B24,'BE F'!$R$5:$R$72)+SUMIF('BE H'!$D$5:$D$72,CLUBS!$B24,'BE H'!$R$5:$R$72)+SUMIF('MI F'!$D$5:$D$72,CLUBS!$B24,'MI F'!$R$5:$R$72)+SUMIF('MI H'!$D$5:$D$72,CLUBS!$B24,'MI H'!$R$5:$R$72)+SUMIF('CA F'!$D$5:$D$72,CLUBS!$B24,'CA F'!$R$5:$R$72)+SUMIF('CA H'!$D$5:$D$72,CLUBS!$B24,'CA H'!$R$5:$R$72)+SUMIF('JU F'!$D$5:$D$72,CLUBS!$B24,'JU F'!$R$5:$R$72)+SUMIF('JU H'!$D$5:$D$72,CLUBS!$B24,'JU H'!$R$5:$R$72)</f>
        <v>0</v>
      </c>
      <c r="Q24" s="26">
        <f>COUNTIFS('MP F'!$D$5:$D$72,CLUBS!$B24,'MP F'!$S$5:$S$72,"&gt;0")+COUNTIFS('MP H'!$D$5:$D$72,CLUBS!$B24,'MP H'!$S$5:$S$72,"&gt;0")+COUNTIFS('PO F'!$D$5:$D$72,CLUBS!$B24,'PO F'!$S$5:$S$72,"&gt;0")+COUNTIFS('PO H'!$D$5:$D$72,CLUBS!$B24,'PO H'!$S$5:$S$72,"&gt;0")+COUNTIFS('PU F'!$D$5:$D$72,CLUBS!$B24,'PU F'!$S$5:$S$72,"&gt;0")+COUNTIFS('PU H'!$D$5:$D$72,CLUBS!$B24,'PU H'!$S$5:$S$72,"&gt;0")+COUNTIFS('BE F'!$D$5:$D$72,CLUBS!$B24,'BE F'!$S$5:$S$72,"&gt;0")+COUNTIFS('BE H'!$D$5:$D$72,CLUBS!$B24,'BE H'!$S$5:$S$72,"&gt;0")+COUNTIFS('MI F'!$D$5:$D$72,CLUBS!$B24,'MI F'!$S$5:$S$72,"&gt;0")+COUNTIFS('MI H'!$D$5:$D$72,CLUBS!$B24,'MI H'!$S$5:$S$72,"&gt;0")+COUNTIFS('CA F'!$D$5:$D$72,CLUBS!$B24,'CA F'!$S$5:$S$72,"&gt;0")+COUNTIFS('CA H'!$D$5:$D$72,CLUBS!$B24,'CA H'!$S$5:$S$72,"&gt;0")+COUNTIFS('JU F'!$D$5:$D$72,CLUBS!$B24,'JU F'!$S$5:$S$72,"&gt;0")+COUNTIFS('JU H'!$D$5:$D$72,CLUBS!$B24,'JU H'!$S$5:$S$72,"&gt;0")</f>
        <v>0</v>
      </c>
      <c r="R24" s="26">
        <f>SUMIF('MP F'!$D$5:$D$72,CLUBS!$B24,'MP F'!$T$5:$T$72)+SUMIF('MP H'!$D$5:$D$72,CLUBS!$B24,'MP H'!$T$5:$T$72)+SUMIF('PO F'!$D$5:$D$72,CLUBS!$B24,'PO F'!$T$5:$T$72)+SUMIF('PO H'!$D$5:$D$72,CLUBS!$B24,'PO H'!$T$5:$T$72)+SUMIF('PU F'!$D$5:$D$72,CLUBS!$B24,'PU F'!$T$5:$T$72)+SUMIF('PU H'!$D$5:$D$72,CLUBS!$B24,'PU H'!$T$5:$T$72)+SUMIF('BE F'!$D$5:$D$72,CLUBS!$B24,'BE F'!$T$5:$T$72)+SUMIF('BE H'!$D$5:$D$72,CLUBS!$B24,'BE H'!$T$5:$T$72)+SUMIF('MI F'!$D$5:$D$72,CLUBS!$B24,'MI F'!$T$5:$T$72)+SUMIF('MI H'!$D$5:$D$72,CLUBS!$B24,'MI H'!$T$5:$T$72)+SUMIF('CA F'!$D$5:$D$72,CLUBS!$B24,'CA F'!$T$5:$T$72)+SUMIF('CA H'!$D$5:$D$72,CLUBS!$B24,'CA H'!$T$5:$T$72)+SUMIF('JU F'!$D$5:$D$72,CLUBS!$B24,'JU F'!$T$5:$T$72)+SUMIF('JU H'!$D$5:$D$72,CLUBS!$B24,'JU H'!$T$5:$T$72)</f>
        <v>0</v>
      </c>
      <c r="S24" s="26">
        <f>COUNTIFS('MP F'!$D$5:$D$72,CLUBS!$B24,'MP F'!$U$5:$U$72,"&gt;0")+COUNTIFS('MP H'!$D$5:$D$72,CLUBS!$B24,'MP H'!$U$5:$U$72,"&gt;0")+COUNTIFS('PO F'!$D$5:$D$72,CLUBS!$B24,'PO F'!$U$5:$U$72,"&gt;0")+COUNTIFS('PO H'!$D$5:$D$72,CLUBS!$B24,'PO H'!$U$5:$U$72,"&gt;0")+COUNTIFS('PU F'!$D$5:$D$72,CLUBS!$B24,'PU F'!$U$5:$U$72,"&gt;0")+COUNTIFS('PU H'!$D$5:$D$72,CLUBS!$B24,'PU H'!$U$5:$U$72,"&gt;0")+COUNTIFS('BE F'!$D$5:$D$72,CLUBS!$B24,'BE F'!$U$5:$U$72,"&gt;0")+COUNTIFS('BE H'!$D$5:$D$72,CLUBS!$B24,'BE H'!$U$5:$U$72,"&gt;0")+COUNTIFS('MI F'!$D$5:$D$72,CLUBS!$B24,'MI F'!$U$5:$U$72,"&gt;0")+COUNTIFS('MI H'!$D$5:$D$72,CLUBS!$B24,'MI H'!$U$5:$U$72,"&gt;0")+COUNTIFS('CA F'!$D$5:$D$72,CLUBS!$B24,'CA F'!$U$5:$U$72,"&gt;0")+COUNTIFS('CA H'!$D$5:$D$72,CLUBS!$B24,'CA H'!$U$5:$U$72,"&gt;0")+COUNTIFS('JU F'!$D$5:$D$72,CLUBS!$B24,'JU F'!$U$5:$U$72,"&gt;0")+COUNTIFS('JU H'!$D$5:$D$72,CLUBS!$B24,'JU H'!$U$5:$U$72,"&gt;0")</f>
        <v>0</v>
      </c>
      <c r="T24" s="26">
        <f>SUMIF('MP F'!$D$5:$D$72,CLUBS!$B24,'MP F'!$V$5:$V$72)+SUMIF('MP H'!$D$5:$D$72,CLUBS!$B24,'MP H'!$V$5:$V$72)+SUMIF('PO F'!$D$5:$D$72,CLUBS!$B24,'PO F'!$V$5:$V$72)+SUMIF('PO H'!$D$5:$D$72,CLUBS!$B24,'PO H'!$V$5:$V$72)+SUMIF('PU F'!$D$5:$D$72,CLUBS!$B24,'PU F'!$V$5:$V$72)+SUMIF('PU H'!$D$5:$D$72,CLUBS!$B24,'PU H'!$V$5:$V$72)+SUMIF('BE F'!$D$5:$D$72,CLUBS!$B24,'BE F'!$V$5:$V$72)+SUMIF('BE H'!$D$5:$D$72,CLUBS!$B24,'BE H'!$V$5:$V$72)+SUMIF('MI F'!$D$5:$D$72,CLUBS!$B24,'MI F'!$V$5:$V$72)+SUMIF('MI H'!$D$5:$D$72,CLUBS!$B24,'MI H'!$V$5:$V$72)+SUMIF('CA F'!$D$5:$D$72,CLUBS!$B24,'CA F'!$V$5:$V$72)+SUMIF('CA H'!$D$5:$D$72,CLUBS!$B24,'CA H'!$V$5:$V$72)+SUMIF('JU F'!$D$5:$D$72,CLUBS!$B24,'JU F'!$V$5:$V$72)+SUMIF('JU H'!$D$5:$D$72,CLUBS!$B24,'JU H'!$V$5:$V$72)</f>
        <v>0</v>
      </c>
      <c r="U24" s="26">
        <f>COUNTIFS('MP F'!$D$5:$D$72,CLUBS!$B24,'MP F'!$W$5:$W$72,"&gt;0")+COUNTIFS('MP H'!$D$5:$D$72,CLUBS!$B24,'MP H'!$W$5:$W$72,"&gt;0")+COUNTIFS('PO F'!$D$5:$D$72,CLUBS!$B24,'PO F'!$W$5:$W$72,"&gt;0")+COUNTIFS('PO H'!$D$5:$D$72,CLUBS!$B24,'PO H'!$W$5:$W$72,"&gt;0")+COUNTIFS('PU F'!$D$5:$D$72,CLUBS!$B24,'PU F'!$W$5:$W$72,"&gt;0")+COUNTIFS('PU H'!$D$5:$D$72,CLUBS!$B24,'PU H'!$W$5:$W$72,"&gt;0")+COUNTIFS('BE F'!$D$5:$D$72,CLUBS!$B24,'BE F'!$W$5:$W$72,"&gt;0")+COUNTIFS('BE H'!$D$5:$D$72,CLUBS!$B24,'BE H'!$W$5:$W$72,"&gt;0")+COUNTIFS('MI F'!$D$5:$D$72,CLUBS!$B24,'MI F'!$W$5:$W$72,"&gt;0")+COUNTIFS('MI H'!$D$5:$D$72,CLUBS!$B24,'MI H'!$W$5:$W$72,"&gt;0")+COUNTIFS('CA F'!$D$5:$D$72,CLUBS!$B24,'CA F'!$W$5:$W$72,"&gt;0")+COUNTIFS('CA H'!$D$5:$D$72,CLUBS!$B24,'CA H'!$W$5:$W$72,"&gt;0")+COUNTIFS('JU F'!$D$5:$D$72,CLUBS!$B24,'JU F'!$W$5:$W$72,"&gt;0")+COUNTIFS('JU H'!$D$5:$D$72,CLUBS!$B24,'JU H'!$W$5:$W$72,"&gt;0")</f>
        <v>0</v>
      </c>
      <c r="V24" s="26">
        <f>SUMIF('MP F'!$D$5:$D$72,CLUBS!$B24,'MP F'!$X$5:$X$72)+SUMIF('MP H'!$D$5:$D$72,CLUBS!$B24,'MP H'!$X$5:$X$72)+SUMIF('PO F'!$D$5:$D$72,CLUBS!$B24,'PO F'!$X$5:$X$72)+SUMIF('PO H'!$D$5:$D$72,CLUBS!$B24,'PO H'!$X$5:$X$72)+SUMIF('PU F'!$D$5:$D$72,CLUBS!$B24,'PU F'!$X$5:$X$72)+SUMIF('PU H'!$D$5:$D$72,CLUBS!$B24,'PU H'!$X$5:$X$72)+SUMIF('BE F'!$D$5:$D$72,CLUBS!$B24,'BE F'!$X$5:$X$72)+SUMIF('BE H'!$D$5:$D$72,CLUBS!$B24,'BE H'!$X$5:$X$72)+SUMIF('MI F'!$D$5:$D$72,CLUBS!$B24,'MI F'!$X$5:$X$72)+SUMIF('MI H'!$D$5:$D$72,CLUBS!$B24,'MI H'!$X$5:$X$72)+SUMIF('CA F'!$D$5:$D$72,CLUBS!$B24,'CA F'!$X$5:$X$72)+SUMIF('CA H'!$D$5:$D$72,CLUBS!$B24,'CA H'!$X$5:$X$72)+SUMIF('JU F'!$D$5:$D$72,CLUBS!$B24,'JU F'!$X$5:$X$72)+SUMIF('JU H'!$D$5:$D$72,CLUBS!$B24,'JU H'!$X$5:$X$72)</f>
        <v>0</v>
      </c>
      <c r="W24" s="26">
        <f>COUNTIFS('MP F'!$D$5:$D$72,CLUBS!$B24,'MP F'!$Y$5:$Y$72,"&gt;0")+COUNTIFS('MP H'!$D$5:$D$72,CLUBS!$B24,'MP H'!$Y$5:$Y$72,"&gt;0")+COUNTIFS('PO F'!$D$5:$D$72,CLUBS!$B24,'PO F'!$Y$5:$Y$72,"&gt;0")+COUNTIFS('PO H'!$D$5:$D$72,CLUBS!$B24,'PO H'!$Y$5:$Y$72,"&gt;0")+COUNTIFS('PU F'!$D$5:$D$72,CLUBS!$B24,'PU F'!$Y$5:$Y$72,"&gt;0")+COUNTIFS('PU H'!$D$5:$D$72,CLUBS!$B24,'PU H'!$Y$5:$Y$72,"&gt;0")+COUNTIFS('BE F'!$D$5:$D$72,CLUBS!$B24,'BE F'!$Y$5:$Y$72,"&gt;0")+COUNTIFS('BE H'!$D$5:$D$72,CLUBS!$B24,'BE H'!$Y$5:$Y$72,"&gt;0")+COUNTIFS('MI F'!$D$5:$D$72,CLUBS!$B24,'MI F'!$Y$5:$Y$72,"&gt;0")+COUNTIFS('MI H'!$D$5:$D$72,CLUBS!$B24,'MI H'!$Y$5:$Y$72,"&gt;0")+COUNTIFS('CA F'!$D$5:$D$72,CLUBS!$B24,'CA F'!$Y$5:$Y$72,"&gt;0")+COUNTIFS('CA H'!$D$5:$D$72,CLUBS!$B24,'CA H'!$Y$5:$Y$72,"&gt;0")+COUNTIFS('JU F'!$D$5:$D$72,CLUBS!$B24,'JU F'!$Y$5:$Y$72,"&gt;0")+COUNTIFS('JU H'!$D$5:$D$72,CLUBS!$B24,'JU H'!$Y$5:$Y$72,"&gt;0")</f>
        <v>0</v>
      </c>
      <c r="X24" s="26">
        <f>SUMIF('MP F'!$D$5:$D$72,CLUBS!$B24,'MP F'!$Z$5:$Z$72)+SUMIF('MP H'!$D$5:$D$72,CLUBS!$B24,'MP H'!$Z$5:$Z$72)+SUMIF('PO F'!$D$5:$D$72,CLUBS!$B24,'PO F'!$Z$5:$Z$72)+SUMIF('PO H'!$D$5:$D$72,CLUBS!$B24,'PO H'!$Z$5:$Z$72)+SUMIF('PU F'!$D$5:$D$72,CLUBS!$B24,'PU F'!$Z$5:$Z$72)+SUMIF('PU H'!$D$5:$D$72,CLUBS!$B24,'PU H'!$Z$5:$Z$72)+SUMIF('BE F'!$D$5:$D$72,CLUBS!$B24,'BE F'!$Z$5:$Z$72)+SUMIF('BE H'!$D$5:$D$72,CLUBS!$B24,'BE H'!$Z$5:$Z$72)+SUMIF('MI F'!$D$5:$D$72,CLUBS!$B24,'MI F'!$Z$5:$Z$72)+SUMIF('MI H'!$D$5:$D$72,CLUBS!$B24,'MI H'!$Z$5:$Z$72)+SUMIF('CA F'!$D$5:$D$72,CLUBS!$B24,'CA F'!$Z$5:$Z$72)+SUMIF('CA H'!$D$5:$D$72,CLUBS!$B24,'CA H'!$Z$5:$Z$72)+SUMIF('JU F'!$D$5:$D$72,CLUBS!$B24,'JU F'!$Z$5:$Z$72)+SUMIF('JU H'!$D$5:$D$72,CLUBS!$B24,'JU H'!$Z$5:$Z$72)</f>
        <v>0</v>
      </c>
      <c r="Y24" s="26">
        <f>COUNTIFS('MP F'!$D$5:$D$72,CLUBS!$B24,'MP F'!$AA$5:$AA$72,"&gt;0")+COUNTIFS('MP H'!$D$5:$D$72,CLUBS!$B24,'MP H'!$AA$5:$AA$72,"&gt;0")+COUNTIFS('PO F'!$D$5:$D$72,CLUBS!$B24,'PO F'!$AA$5:$AA$72,"&gt;0")+COUNTIFS('PO H'!$D$5:$D$72,CLUBS!$B24,'PO H'!$AA$5:$AA$72,"&gt;0")+COUNTIFS('PU F'!$D$5:$D$72,CLUBS!$B24,'PU F'!$AA$5:$AA$72,"&gt;0")+COUNTIFS('PU H'!$D$5:$D$72,CLUBS!$B24,'PU H'!$AA$5:$AA$72,"&gt;0")+COUNTIFS('BE F'!$D$5:$D$72,CLUBS!$B24,'BE F'!$AA$5:$AA$72,"&gt;0")+COUNTIFS('BE H'!$D$5:$D$72,CLUBS!$B24,'BE H'!$AA$5:$AA$72,"&gt;0")+COUNTIFS('MI F'!$D$5:$D$72,CLUBS!$B24,'MI F'!$AA$5:$AA$72,"&gt;0")+COUNTIFS('MI H'!$D$5:$D$72,CLUBS!$B24,'MI H'!$AA$5:$AA$72,"&gt;0")+COUNTIFS('CA F'!$D$5:$D$72,CLUBS!$B24,'CA F'!$AA$5:$AA$72,"&gt;0")+COUNTIFS('CA H'!$D$5:$D$72,CLUBS!$B24,'CA H'!$AA$5:$AA$72,"&gt;0")+COUNTIFS('JU F'!$D$5:$D$72,CLUBS!$B24,'JU F'!$AA$5:$AA$72,"&gt;0")+COUNTIFS('JU H'!$D$5:$D$72,CLUBS!$B24,'JU H'!$AA$5:$AA$72,"&gt;0")</f>
        <v>0</v>
      </c>
      <c r="Z24" s="26">
        <f>SUMIF('MP F'!$D$5:$D$72,CLUBS!$B24,'MP F'!$AB$5:$AB$72)+SUMIF('MP H'!$D$5:$D$72,CLUBS!$B24,'MP H'!$AB$5:$AB$72)+SUMIF('PO F'!$D$5:$D$72,CLUBS!$B24,'PO F'!$AB$5:$AB$72)+SUMIF('PO H'!$D$5:$D$72,CLUBS!$B24,'PO H'!$AB$5:$AB$72)+SUMIF('PU F'!$D$5:$D$72,CLUBS!$B24,'PU F'!$AB$5:$AB$72)+SUMIF('PU H'!$D$5:$D$72,CLUBS!$B24,'PU H'!$AB$5:$AB$72)+SUMIF('BE F'!$D$5:$D$72,CLUBS!$B24,'BE F'!$AB$5:$AB$72)+SUMIF('BE H'!$D$5:$D$72,CLUBS!$B24,'BE H'!$AB$5:$AB$72)+SUMIF('MI F'!$D$5:$D$72,CLUBS!$B24,'MI F'!$AB$5:$AB$72)+SUMIF('MI H'!$D$5:$D$72,CLUBS!$B24,'MI H'!$AB$5:$AB$72)+SUMIF('CA F'!$D$5:$D$72,CLUBS!$B24,'CA F'!$AB$5:$AB$72)+SUMIF('CA H'!$D$5:$D$72,CLUBS!$B24,'CA H'!$AB$5:$AB$72)+SUMIF('JU F'!$D$5:$D$72,CLUBS!$B24,'JU F'!$AB$5:$AB$72)+SUMIF('JU H'!$D$5:$D$72,CLUBS!$B24,'JU H'!$AB$5:$AB$72)</f>
        <v>0</v>
      </c>
      <c r="AA24" s="26">
        <f>COUNTIFS('MP F'!$D$5:$D$72,CLUBS!$B24,'MP F'!$AC$5:$AC$72,"&gt;0")+COUNTIFS('MP H'!$D$5:$D$72,CLUBS!$B24,'MP H'!$AC$5:$AC$72,"&gt;0")+COUNTIFS('PO F'!$D$5:$D$72,CLUBS!$B24,'PO F'!$AC$5:$AC$72,"&gt;0")+COUNTIFS('PO H'!$D$5:$D$72,CLUBS!$B24,'PO H'!$AC$5:$AC$72,"&gt;0")+COUNTIFS('PU F'!$D$5:$D$72,CLUBS!$B24,'PU F'!$AC$5:$AC$72,"&gt;0")+COUNTIFS('PU H'!$D$5:$D$72,CLUBS!$B24,'PU H'!$AC$5:$AC$72,"&gt;0")+COUNTIFS('BE F'!$D$5:$D$72,CLUBS!$B24,'BE F'!$AC$5:$AC$72,"&gt;0")+COUNTIFS('BE H'!$D$5:$D$72,CLUBS!$B24,'BE H'!$AC$5:$AC$72,"&gt;0")+COUNTIFS('MI F'!$D$5:$D$72,CLUBS!$B24,'MI F'!$AC$5:$AC$72,"&gt;0")+COUNTIFS('MI H'!$D$5:$D$72,CLUBS!$B24,'MI H'!$AC$5:$AC$72,"&gt;0")+COUNTIFS('CA F'!$D$5:$D$72,CLUBS!$B24,'CA F'!$AC$5:$AC$72,"&gt;0")+COUNTIFS('CA H'!$D$5:$D$72,CLUBS!$B24,'CA H'!$AC$5:$AC$72,"&gt;0")+COUNTIFS('JU F'!$D$5:$D$72,CLUBS!$B24,'JU F'!$AC$5:$AC$72,"&gt;0")+COUNTIFS('JU H'!$D$5:$D$72,CLUBS!$B24,'JU H'!$AC$5:$AC$72,"&gt;0")</f>
        <v>0</v>
      </c>
      <c r="AB24" s="26">
        <f>SUMIF('MP F'!$D$5:$D$72,CLUBS!$B24,'MP F'!$AD$5:$AD$72)+SUMIF('MP H'!$D$5:$D$72,CLUBS!$B24,'MP H'!$AD$5:$AD$72)+SUMIF('PO F'!$D$5:$D$72,CLUBS!$B24,'PO F'!$AD$5:$AD$72)+SUMIF('PO H'!$D$5:$D$72,CLUBS!$B24,'PO H'!$AD$5:$AD$72)+SUMIF('PU F'!$D$5:$D$72,CLUBS!$B24,'PU F'!$AD$5:$AD$72)+SUMIF('PU H'!$D$5:$D$72,CLUBS!$B24,'PU H'!$AD$5:$AD$72)+SUMIF('BE F'!$D$5:$D$72,CLUBS!$B24,'BE F'!$AD$5:$AD$72)+SUMIF('BE H'!$D$5:$D$72,CLUBS!$B24,'BE H'!$AD$5:$AD$72)+SUMIF('MI F'!$D$5:$D$72,CLUBS!$B24,'MI F'!$AD$5:$AD$72)+SUMIF('MI H'!$D$5:$D$72,CLUBS!$B24,'MI H'!$AD$5:$AD$72)+SUMIF('CA F'!$D$5:$D$72,CLUBS!$B24,'CA F'!$AD$5:$AD$72)+SUMIF('CA H'!$D$5:$D$72,CLUBS!$B24,'CA H'!$AD$5:$AD$72)+SUMIF('JU F'!$D$5:$D$72,CLUBS!$B24,'JU F'!$AD$5:$AD$72)+SUMIF('JU H'!$D$5:$D$72,CLUBS!$B24,'JU H'!$AD$5:$AD$72)</f>
        <v>0</v>
      </c>
      <c r="AC24" s="26">
        <f>COUNTIFS('MP F'!$D$5:$D$72,CLUBS!$B24,'MP F'!$AE$5:$AE$72,"&gt;0")+COUNTIFS('MP H'!$D$5:$D$72,CLUBS!$B24,'MP H'!$AE$5:$AE$72,"&gt;0")+COUNTIFS('PO F'!$D$5:$D$72,CLUBS!$B24,'PO F'!$AE$5:$AE$72,"&gt;0")+COUNTIFS('PO H'!$D$5:$D$72,CLUBS!$B24,'PO H'!$AE$5:$AE$72,"&gt;0")+COUNTIFS('PU F'!$D$5:$D$72,CLUBS!$B24,'PU F'!$AE$5:$AE$72,"&gt;0")+COUNTIFS('PU H'!$D$5:$D$72,CLUBS!$B24,'PU H'!$AE$5:$AE$72,"&gt;0")+COUNTIFS('BE F'!$D$5:$D$72,CLUBS!$B24,'BE F'!$AE$5:$AE$72,"&gt;0")+COUNTIFS('BE H'!$D$5:$D$72,CLUBS!$B24,'BE H'!$AE$5:$AE$72,"&gt;0")+COUNTIFS('MI F'!$D$5:$D$72,CLUBS!$B24,'MI F'!$AE$5:$AE$72,"&gt;0")+COUNTIFS('MI H'!$D$5:$D$72,CLUBS!$B24,'MI H'!$AE$5:$AE$72,"&gt;0")+COUNTIFS('CA F'!$D$5:$D$72,CLUBS!$B24,'CA F'!$AE$5:$AE$72,"&gt;0")+COUNTIFS('CA H'!$D$5:$D$72,CLUBS!$B24,'CA H'!$AE$5:$AE$72,"&gt;0")+COUNTIFS('JU F'!$D$5:$D$72,CLUBS!$B24,'JU F'!$AE$5:$AE$72,"&gt;0")+COUNTIFS('JU H'!$D$5:$D$72,CLUBS!$B24,'JU H'!$AE$5:$AE$72,"&gt;0")</f>
        <v>0</v>
      </c>
      <c r="AD24" s="26">
        <f>SUMIF('MP F'!$D$5:$D$72,CLUBS!$B24,'MP F'!$AF$5:$AF$72)+SUMIF('MP H'!$D$5:$D$72,CLUBS!$B24,'MP H'!$AF$5:$AF$72)+SUMIF('PO F'!$D$5:$D$72,CLUBS!$B24,'PO F'!$AF$5:$AF$72)+SUMIF('PO H'!$D$5:$D$72,CLUBS!$B24,'PO H'!$AF$5:$AF$72)+SUMIF('PU F'!$D$5:$D$72,CLUBS!$B24,'PU F'!$AF$5:$AF$72)+SUMIF('PU H'!$D$5:$D$72,CLUBS!$B24,'PU H'!$AF$5:$AF$72)+SUMIF('BE F'!$D$5:$D$72,CLUBS!$B24,'BE F'!$AF$5:$AF$72)+SUMIF('BE H'!$D$5:$D$72,CLUBS!$B24,'BE H'!$AF$5:$AF$72)+SUMIF('MI F'!$D$5:$D$72,CLUBS!$B24,'MI F'!$AF$5:$AF$72)+SUMIF('MI H'!$D$5:$D$72,CLUBS!$B24,'MI H'!$AF$5:$AF$72)+SUMIF('CA F'!$D$5:$D$72,CLUBS!$B24,'CA F'!$AF$5:$AF$72)+SUMIF('CA H'!$D$5:$D$72,CLUBS!$B24,'CA H'!$AF$5:$AF$72)+SUMIF('JU F'!$D$5:$D$72,CLUBS!$B24,'JU F'!$AF$5:$AF$72)+SUMIF('JU H'!$D$5:$D$72,CLUBS!$B24,'JU H'!$AF$5:$AF$72)</f>
        <v>0</v>
      </c>
      <c r="AE24" s="26">
        <f>COUNTIFS('MP F'!$D$5:$D$72,CLUBS!$B24,'MP F'!$AG$5:$AG$72,"&gt;0")+COUNTIFS('MP H'!$D$5:$D$72,CLUBS!$B24,'MP H'!$AG$5:$AG$72,"&gt;0")+COUNTIFS('PO F'!$D$5:$D$72,CLUBS!$B24,'PO F'!$AG$5:$AG$72,"&gt;0")+COUNTIFS('PO H'!$D$5:$D$72,CLUBS!$B24,'PO H'!$AG$5:$AG$72,"&gt;0")+COUNTIFS('PU F'!$D$5:$D$72,CLUBS!$B24,'PU F'!$AG$5:$AG$72,"&gt;0")+COUNTIFS('PU H'!$D$5:$D$72,CLUBS!$B24,'PU H'!$AG$5:$AG$72,"&gt;0")+COUNTIFS('BE F'!$D$5:$D$72,CLUBS!$B24,'BE F'!$AG$5:$AG$72,"&gt;0")+COUNTIFS('BE H'!$D$5:$D$72,CLUBS!$B24,'BE H'!$AG$5:$AG$72,"&gt;0")+COUNTIFS('MI F'!$D$5:$D$72,CLUBS!$B24,'MI F'!$AG$5:$AG$72,"&gt;0")+COUNTIFS('MI H'!$D$5:$D$72,CLUBS!$B24,'MI H'!$AG$5:$AG$72,"&gt;0")+COUNTIFS('CA F'!$D$5:$D$72,CLUBS!$B24,'CA F'!$AG$5:$AG$72,"&gt;0")+COUNTIFS('CA H'!$D$5:$D$72,CLUBS!$B24,'CA H'!$AG$5:$AG$72,"&gt;0")+COUNTIFS('JU F'!$D$5:$D$72,CLUBS!$B24,'JU F'!$AG$5:$AG$72,"&gt;0")+COUNTIFS('JU H'!$D$5:$D$72,CLUBS!$B24,'JU H'!$AG$5:$AG$72,"&gt;0")</f>
        <v>0</v>
      </c>
      <c r="AF24" s="26">
        <f>SUMIF('MP F'!$D$5:$D$72,CLUBS!$B24,'MP F'!$AH$5:$AH$72)+SUMIF('MP H'!$D$5:$D$72,CLUBS!$B24,'MP H'!$AH$5:$AH$72)+SUMIF('PO F'!$D$5:$D$72,CLUBS!$B24,'PO F'!$AH$5:$AH$72)+SUMIF('PO H'!$D$5:$D$72,CLUBS!$B24,'PO H'!$AH$5:$AH$72)+SUMIF('PU F'!$D$5:$D$72,CLUBS!$B24,'PU F'!$AH$5:$AH$72)+SUMIF('PU H'!$D$5:$D$72,CLUBS!$B24,'PU H'!$AH$5:$AH$72)+SUMIF('BE F'!$D$5:$D$72,CLUBS!$B24,'BE F'!$AH$5:$AH$72)+SUMIF('BE H'!$D$5:$D$72,CLUBS!$B24,'BE H'!$AH$5:$AH$72)+SUMIF('MI F'!$D$5:$D$72,CLUBS!$B24,'MI F'!$AH$5:$AH$72)+SUMIF('MI H'!$D$5:$D$72,CLUBS!$B24,'MI H'!$AH$5:$AH$72)+SUMIF('CA F'!$D$5:$D$72,CLUBS!$B24,'CA F'!$AH$5:$AH$72)+SUMIF('CA H'!$D$5:$D$72,CLUBS!$B24,'CA H'!$AH$5:$AH$72)+SUMIF('JU F'!$D$5:$D$72,CLUBS!$B24,'JU F'!$AH$5:$AH$72)+SUMIF('JU H'!$D$5:$D$72,CLUBS!$B24,'JU H'!$AH$5:$AH$72)</f>
        <v>0</v>
      </c>
      <c r="AG24" s="16">
        <f t="shared" si="1"/>
        <v>0</v>
      </c>
      <c r="AH24" s="28">
        <f t="shared" si="2"/>
        <v>0</v>
      </c>
      <c r="AI24" s="29">
        <f t="shared" si="3"/>
        <v>0</v>
      </c>
      <c r="AJ24" s="14">
        <f>COUNTIF('Licenciés Jeunes 2023'!F:F,CLUBS!B24)</f>
        <v>0</v>
      </c>
      <c r="AK24" s="27">
        <f t="shared" si="4"/>
        <v>0</v>
      </c>
    </row>
    <row r="25" spans="1:37" ht="13.5">
      <c r="A25" s="34">
        <f t="shared" si="0"/>
        <v>15</v>
      </c>
      <c r="B25" s="64" t="s">
        <v>111</v>
      </c>
      <c r="C25" s="14">
        <f>COUNTIFS('MP F'!$D$5:$D$72,CLUBS!$B25,'MP F'!$E$5:$E$72,"&gt;0")+COUNTIFS('MP H'!$D$5:$D$72,CLUBS!$B25,'MP H'!$E$5:$E$72,"&gt;0")+COUNTIFS('PO F'!$D$5:$D$72,CLUBS!$B25,'PO F'!$E$5:$E$72,"&gt;0")+COUNTIFS('PO H'!$D$5:$D$72,CLUBS!$B25,'PO H'!$E$5:$E$72,"&gt;0")+COUNTIFS('PU F'!$D$5:$D$72,CLUBS!$B25,'PU F'!$E$5:$E$72,"&gt;0")+COUNTIFS('PU H'!$D$5:$D$72,CLUBS!$B25,'PU H'!$E$5:$E$72,"&gt;0")+COUNTIFS('BE F'!$D$5:$D$72,CLUBS!$B25,'BE F'!$E$5:$E$72,"&gt;0")+COUNTIFS('BE H'!$D$5:$D$72,CLUBS!$B25,'BE H'!$E$5:$E$72,"&gt;0")+COUNTIFS('MI F'!$D$5:$D$72,CLUBS!$B25,'MI F'!$E$5:$E$72,"&gt;0")+COUNTIFS('MI H'!$D$5:$D$72,CLUBS!$B25,'MI H'!$E$5:$E$72,"&gt;0")+COUNTIFS('CA F'!$D$5:$D$72,CLUBS!$B25,'CA F'!$E$5:$E$72,"&gt;0")+COUNTIFS('CA H'!$D$5:$D$72,CLUBS!$B25,'CA H'!$E$5:$E$72,"&gt;0")+COUNTIFS('JU F'!$D$5:$D$72,CLUBS!$B25,'JU F'!$E$5:$E$72,"&gt;0")+COUNTIFS('JU H'!$D$5:$D$72,CLUBS!$B25,'JU H'!$E$5:$E$72,"&gt;0")</f>
        <v>0</v>
      </c>
      <c r="D25" s="27">
        <f>SUMIF('MP F'!$D$5:$D$72,CLUBS!$B25,'MP F'!$F$5:$F$72)+SUMIF('MP H'!$D$5:$D$72,CLUBS!$B25,'MP H'!$F$5:$F$72)+SUMIF('PO F'!$D$5:$D$72,CLUBS!$B25,'PO F'!$F$5:$F$72)+SUMIF('PO H'!$D$5:$D$72,CLUBS!$B25,'PO H'!$F$5:$F$72)+SUMIF('PU F'!$D$5:$D$72,CLUBS!$B25,'PU F'!$F$5:$F$72)+SUMIF('PU H'!$D$5:$D$72,CLUBS!$B25,'PU H'!$F$5:$F$72)+SUMIF('BE F'!$D$5:$D$72,CLUBS!$B25,'BE F'!$F$5:$F$72)+SUMIF('BE H'!$D$5:$D$72,CLUBS!$B25,'BE H'!$F$5:$F$72)+SUMIF('MI F'!$D$5:$D$72,CLUBS!$B25,'MI F'!$F$5:$F$72)+SUMIF('MI H'!$D$5:$D$72,CLUBS!$B25,'MI H'!$F$5:$F$72)+SUMIF('CA F'!$D$5:$D$72,CLUBS!$B25,'CA F'!$F$5:$F$72)+SUMIF('CA H'!$D$5:$D$72,CLUBS!$B25,'CA H'!$F$5:$F$72)+SUMIF('JU F'!$D$5:$D$72,CLUBS!$B25,'JU F'!$F$5:$F$72)+SUMIF('JU H'!$D$5:$D$72,CLUBS!$B25,'JU H'!$F$5:$F$72)</f>
        <v>0</v>
      </c>
      <c r="E25" s="38">
        <f>COUNTIFS('MP F'!$D$5:$D$72,CLUBS!$B25,'MP F'!$G$5:$G$72,"&gt;0")+COUNTIFS('MP H'!$D$5:$D$72,CLUBS!$B25,'MP H'!$G$5:$G$72,"&gt;0")+COUNTIFS('PO F'!$D$5:$D$72,CLUBS!$B25,'PO F'!$G$5:$G$72,"&gt;0")+COUNTIFS('PO H'!$D$5:$D$72,CLUBS!$B25,'PO H'!$G$5:$G$72,"&gt;0")+COUNTIFS('PU F'!$D$5:$D$72,CLUBS!$B25,'PU F'!$G$5:$G$72,"&gt;0")+COUNTIFS('PU H'!$D$5:$D$72,CLUBS!$B25,'PU H'!$G$5:$G$72,"&gt;0")+COUNTIFS('BE F'!$D$5:$D$72,CLUBS!$B25,'BE F'!$G$5:$G$72,"&gt;0")+COUNTIFS('BE H'!$D$5:$D$72,CLUBS!$B25,'BE H'!$G$5:$G$72,"&gt;0")+COUNTIFS('MI F'!$D$5:$D$72,CLUBS!$B25,'MI F'!$G$5:$G$72,"&gt;0")+COUNTIFS('MI H'!$D$5:$D$72,CLUBS!$B25,'MI H'!$G$5:$G$72,"&gt;0")+COUNTIFS('CA F'!$D$5:$D$72,CLUBS!$B25,'CA F'!$G$5:$G$72,"&gt;0")+COUNTIFS('CA H'!$D$5:$D$72,CLUBS!$B25,'CA H'!$G$5:$G$72,"&gt;0")+COUNTIFS('JU F'!$D$5:$D$72,CLUBS!$B25,'JU F'!$G$5:$G$72,"&gt;0")+COUNTIFS('JU H'!$D$5:$D$72,CLUBS!$B25,'JU H'!$G$5:$G$72,"&gt;0")</f>
        <v>0</v>
      </c>
      <c r="F25" s="57">
        <f>SUMIF('MP F'!$D$5:$D$72,CLUBS!$B25,'MP F'!$H$5:$H$72)+SUMIF('MP H'!$D$5:$D$72,CLUBS!$B25,'MP H'!$H$5:$H$72)+SUMIF('PO F'!$D$5:$D$72,CLUBS!$B25,'PO F'!$H$5:$H$72)+SUMIF('PO H'!$D$5:$D$72,CLUBS!$B25,'PO H'!$H$5:$H$72)+SUMIF('PU F'!$D$5:$D$72,CLUBS!$B25,'PU F'!$H$5:$H$72)+SUMIF('PU H'!$D$5:$D$72,CLUBS!$B25,'PU H'!$H$5:$H$72)+SUMIF('BE F'!$D$5:$D$72,CLUBS!$B25,'BE F'!$H$5:$H$72)+SUMIF('BE H'!$D$5:$D$72,CLUBS!$B25,'BE H'!$H$5:$H$72)+SUMIF('MI F'!$D$5:$D$72,CLUBS!$B25,'MI F'!$H$5:$H$72)+SUMIF('MI H'!$D$5:$D$72,CLUBS!$B25,'MI H'!$H$5:$H$72)+SUMIF('CA F'!$D$5:$D$72,CLUBS!$B25,'CA F'!$H$5:$H$72)+SUMIF('CA H'!$D$5:$D$72,CLUBS!$B25,'CA H'!$H$5:$H$72)+SUMIF('JU F'!$D$5:$D$72,CLUBS!$B25,'JU F'!$H$5:$H$72)+SUMIF('JU H'!$D$5:$D$72,CLUBS!$B25,'JU H'!$H$5:$H$72)</f>
        <v>0</v>
      </c>
      <c r="G25" s="14">
        <f>COUNTIFS('MP F'!$D$5:$D$72,CLUBS!$B25,'MP F'!$I$5:$I$72,"&gt;0")+COUNTIFS('MP H'!$D$5:$D$72,CLUBS!$B25,'MP H'!$I$5:$I$72,"&gt;0")+COUNTIFS('PO F'!$D$5:$D$72,CLUBS!$B25,'PO F'!$I$5:$I$72,"&gt;0")+COUNTIFS('PO H'!$D$5:$D$72,CLUBS!$B25,'PO H'!$I$5:$I$72,"&gt;0")+COUNTIFS('PU F'!$D$5:$D$72,CLUBS!$B25,'PU F'!$I$5:$I$72,"&gt;0")+COUNTIFS('PU H'!$D$5:$D$72,CLUBS!$B25,'PU H'!$I$5:$I$72,"&gt;0")+COUNTIFS('BE F'!$D$5:$D$72,CLUBS!$B25,'BE F'!$I$5:$I$72,"&gt;0")+COUNTIFS('BE H'!$D$5:$D$72,CLUBS!$B25,'BE H'!$I$5:$I$72,"&gt;0")+COUNTIFS('MI F'!$D$5:$D$72,CLUBS!$B25,'MI F'!$I$5:$I$72,"&gt;0")+COUNTIFS('MI H'!$D$5:$D$72,CLUBS!$B25,'MI H'!$I$5:$I$72,"&gt;0")+COUNTIFS('CA F'!$D$5:$D$72,CLUBS!$B25,'CA F'!$I$5:$I$72,"&gt;0")+COUNTIFS('CA H'!$D$5:$D$72,CLUBS!$B25,'CA H'!$I$5:$I$72,"&gt;0")+COUNTIFS('JU F'!$D$5:$D$72,CLUBS!$B25,'JU F'!$I$5:$I$72,"&gt;0")+COUNTIFS('JU H'!$D$5:$D$72,CLUBS!$B25,'JU H'!$I$5:$I$72,"&gt;0")</f>
        <v>0</v>
      </c>
      <c r="H25" s="26">
        <f>SUMIF('MP F'!$D$5:$D$72,CLUBS!$B25,'MP F'!$J$5:$J$72)+SUMIF('MP H'!$D$5:$D$72,CLUBS!$B25,'MP H'!$J$5:$J$72)+SUMIF('PO F'!$D$5:$D$72,CLUBS!$B25,'PO F'!$J$5:$J$72)+SUMIF('PO H'!$D$5:$D$72,CLUBS!$B25,'PO H'!$J$5:$J$72)+SUMIF('PU F'!$D$5:$D$72,CLUBS!$B25,'PU F'!$J$5:$J$72)+SUMIF('PU H'!$D$5:$D$72,CLUBS!$B25,'PU H'!$J$5:$J$72)+SUMIF('BE F'!$D$5:$D$72,CLUBS!$B25,'BE F'!$J$5:$J$72)+SUMIF('BE H'!$D$5:$D$72,CLUBS!$B25,'BE H'!$J$5:$J$72)+SUMIF('MI F'!$D$5:$D$72,CLUBS!$B25,'MI F'!$J$5:$J$72)+SUMIF('MI H'!$D$5:$D$72,CLUBS!$B25,'MI H'!$J$5:$J$72)+SUMIF('CA F'!$D$5:$D$72,CLUBS!$B25,'CA F'!$J$5:$J$72)+SUMIF('CA H'!$D$5:$D$72,CLUBS!$B25,'CA H'!$J$5:$J$72)+SUMIF('JU F'!$D$5:$D$72,CLUBS!$B25,'JU F'!$J$5:$J$72)+SUMIF('JU H'!$D$5:$D$72,CLUBS!$B25,'JU H'!$J$5:$J$72)</f>
        <v>0</v>
      </c>
      <c r="I25" s="38">
        <f>COUNTIFS('MP F'!$D$5:$D$72,CLUBS!$B25,'MP F'!$K$5:$K$72,"&gt;0")+COUNTIFS('MP H'!$D$5:$D$72,CLUBS!$B25,'MP H'!$K$5:$K$72,"&gt;0")+COUNTIFS('PO F'!$D$5:$D$72,CLUBS!$B25,'PO F'!$K$5:$K$72,"&gt;0")+COUNTIFS('PO H'!$D$5:$D$72,CLUBS!$B25,'PO H'!$K$5:$K$72,"&gt;0")+COUNTIFS('PU F'!$D$5:$D$72,CLUBS!$B25,'PU F'!$K$5:$K$72,"&gt;0")+COUNTIFS('PU H'!$D$5:$D$72,CLUBS!$B25,'PU H'!$K$5:$K$72,"&gt;0")+COUNTIFS('BE F'!$D$5:$D$72,CLUBS!$B25,'BE F'!$K$5:$K$72,"&gt;0")+COUNTIFS('BE H'!$D$5:$D$72,CLUBS!$B25,'BE H'!$K$5:$K$72,"&gt;0")+COUNTIFS('MI F'!$D$5:$D$72,CLUBS!$B25,'MI F'!$K$5:$K$72,"&gt;0")+COUNTIFS('MI H'!$D$5:$D$72,CLUBS!$B25,'MI H'!$K$5:$K$72,"&gt;0")+COUNTIFS('CA F'!$D$5:$D$72,CLUBS!$B25,'CA F'!$K$5:$K$72,"&gt;0")+COUNTIFS('CA H'!$D$5:$D$72,CLUBS!$B25,'CA H'!$K$5:$K$72,"&gt;0")+COUNTIFS('JU F'!$D$5:$D$72,CLUBS!$B25,'JU F'!$K$5:$K$72,"&gt;0")+COUNTIFS('JU H'!$D$5:$D$72,CLUBS!$B25,'JU H'!$K$5:$K$72,"&gt;0")</f>
        <v>0</v>
      </c>
      <c r="J25" s="38">
        <f>SUMIF('MP F'!$D$5:$D$72,CLUBS!$B25,'MP F'!$L$5:$L$72)+SUMIF('MP H'!$D$5:$D$72,CLUBS!$B25,'MP H'!$L$5:$L$72)+SUMIF('PO F'!$D$5:$D$72,CLUBS!$B25,'PO F'!$L$5:$L$72)+SUMIF('PO H'!$D$5:$D$72,CLUBS!$B25,'PO H'!$L$5:$L$72)+SUMIF('PU F'!$D$5:$D$72,CLUBS!$B25,'PU F'!$L$5:$L$72)+SUMIF('PU H'!$D$5:$D$72,CLUBS!$B25,'PU H'!$L$5:$L$72)+SUMIF('BE F'!$D$5:$D$72,CLUBS!$B25,'BE F'!$L$5:$L$72)+SUMIF('BE H'!$D$5:$D$72,CLUBS!$B25,'BE H'!$L$5:$L$72)+SUMIF('MI F'!$D$5:$D$72,CLUBS!$B25,'MI F'!$L$5:$L$72)+SUMIF('MI H'!$D$5:$D$72,CLUBS!$B25,'MI H'!$L$5:$L$72)+SUMIF('CA F'!$D$5:$D$72,CLUBS!$B25,'CA F'!$L$5:$L$72)+SUMIF('CA H'!$D$5:$D$72,CLUBS!$B25,'CA H'!$L$5:$L$72)+SUMIF('JU F'!$D$5:$D$72,CLUBS!$B25,'JU F'!$L$5:$L$72)+SUMIF('JU H'!$D$5:$D$72,CLUBS!$B25,'JU H'!$L$5:$L$72)</f>
        <v>0</v>
      </c>
      <c r="K25" s="26">
        <f>COUNTIFS('MP F'!$D$5:$D$72,CLUBS!$B25,'MP F'!$M$5:$M$72,"&gt;0")+COUNTIFS('MP H'!$D$5:$D$72,CLUBS!$B25,'MP H'!$M$5:$M$72,"&gt;0")+COUNTIFS('PO F'!$D$5:$D$72,CLUBS!$B25,'PO F'!$M$5:$M$72,"&gt;0")+COUNTIFS('PO H'!$D$5:$D$72,CLUBS!$B25,'PO H'!$M$5:$M$72,"&gt;0")+COUNTIFS('PU F'!$D$5:$D$72,CLUBS!$B25,'PU F'!$M$5:$M$72,"&gt;0")+COUNTIFS('PU H'!$D$5:$D$72,CLUBS!$B25,'PU H'!$M$5:$M$72,"&gt;0")+COUNTIFS('BE F'!$D$5:$D$72,CLUBS!$B25,'BE F'!$M$5:$M$72,"&gt;0")+COUNTIFS('BE H'!$D$5:$D$72,CLUBS!$B25,'BE H'!$M$5:$M$72,"&gt;0")+COUNTIFS('MI F'!$D$5:$D$72,CLUBS!$B25,'MI F'!$M$5:$M$72,"&gt;0")+COUNTIFS('MI H'!$D$5:$D$72,CLUBS!$B25,'MI H'!$M$5:$M$72,"&gt;0")+COUNTIFS('CA F'!$D$5:$D$72,CLUBS!$B25,'CA F'!$M$5:$M$72,"&gt;0")+COUNTIFS('CA H'!$D$5:$D$72,CLUBS!$B25,'CA H'!$M$5:$M$72,"&gt;0")+COUNTIFS('JU F'!$D$5:$D$72,CLUBS!$B25,'JU F'!$M$5:$M$72,"&gt;0")+COUNTIFS('JU H'!$D$5:$D$72,CLUBS!$B25,'JU H'!$M$5:$M$72,"&gt;0")</f>
        <v>0</v>
      </c>
      <c r="L25" s="26">
        <f>SUMIF('MP F'!$D$5:$D$72,CLUBS!$B25,'MP F'!$N$5:$N$72)+SUMIF('MP H'!$D$5:$D$72,CLUBS!$B25,'MP H'!$N$5:$N$72)+SUMIF('PO F'!$D$5:$D$72,CLUBS!$B25,'PO F'!$N$5:$N$72)+SUMIF('PO H'!$D$5:$D$72,CLUBS!$B25,'PO H'!$N$5:$N$72)+SUMIF('PU F'!$D$5:$D$72,CLUBS!$B25,'PU F'!$N$5:$N$72)+SUMIF('PU H'!$D$5:$D$72,CLUBS!$B25,'PU H'!$N$5:$N$72)+SUMIF('BE F'!$D$5:$D$72,CLUBS!$B25,'BE F'!$N$5:$N$72)+SUMIF('BE H'!$D$5:$D$72,CLUBS!$B25,'BE H'!$N$5:$N$72)+SUMIF('MI F'!$D$5:$D$72,CLUBS!$B25,'MI F'!$N$5:$N$72)+SUMIF('MI H'!$D$5:$D$72,CLUBS!$B25,'MI H'!$N$5:$N$72)+SUMIF('CA F'!$D$5:$D$72,CLUBS!$B25,'CA F'!$N$5:$N$72)+SUMIF('CA H'!$D$5:$D$72,CLUBS!$B25,'CA H'!$N$5:$N$72)+SUMIF('JU F'!$D$5:$D$72,CLUBS!$B25,'JU F'!$N$5:$N$72)+SUMIF('JU H'!$D$5:$D$72,CLUBS!$B25,'JU H'!$N$5:$N$72)</f>
        <v>0</v>
      </c>
      <c r="M25" s="26">
        <f>COUNTIFS('MP F'!$D$5:$D$72,CLUBS!$B25,'MP F'!$O$5:$O$72,"&gt;0")+COUNTIFS('MP H'!$D$5:$D$72,CLUBS!$B25,'MP H'!$O$5:$O$72,"&gt;0")+COUNTIFS('PO F'!$D$5:$D$72,CLUBS!$B25,'PO F'!$O$5:$O$72,"&gt;0")+COUNTIFS('PO H'!$D$5:$D$72,CLUBS!$B25,'PO H'!$O$5:$O$72,"&gt;0")+COUNTIFS('PU F'!$D$5:$D$72,CLUBS!$B25,'PU F'!$O$5:$O$72,"&gt;0")+COUNTIFS('PU H'!$D$5:$D$72,CLUBS!$B25,'PU H'!$O$5:$O$72,"&gt;0")+COUNTIFS('BE F'!$D$5:$D$72,CLUBS!$B25,'BE F'!$O$5:$O$72,"&gt;0")+COUNTIFS('BE H'!$D$5:$D$72,CLUBS!$B25,'BE H'!$O$5:$O$72,"&gt;0")+COUNTIFS('MI F'!$D$5:$D$72,CLUBS!$B25,'MI F'!$O$5:$O$72,"&gt;0")+COUNTIFS('MI H'!$D$5:$D$72,CLUBS!$B25,'MI H'!$O$5:$O$72,"&gt;0")+COUNTIFS('CA F'!$D$5:$D$72,CLUBS!$B25,'CA F'!$O$5:$O$72,"&gt;0")+COUNTIFS('CA H'!$D$5:$D$72,CLUBS!$B25,'CA H'!$O$5:$O$72,"&gt;0")+COUNTIFS('JU F'!$D$5:$D$72,CLUBS!$B25,'JU F'!$O$5:$O$72,"&gt;0")+COUNTIFS('JU H'!$D$5:$D$72,CLUBS!$B25,'JU H'!$O$5:$O$72,"&gt;0")</f>
        <v>0</v>
      </c>
      <c r="N25" s="26">
        <f>SUMIF('MP F'!$D$5:$D$72,CLUBS!$B25,'MP F'!$P$5:$P$72)+SUMIF('MP H'!$D$5:$D$72,CLUBS!$B25,'MP H'!$P$5:$P$72)+SUMIF('PO F'!$D$5:$D$72,CLUBS!$B25,'PO F'!$P$5:$P$72)+SUMIF('PO H'!$D$5:$D$72,CLUBS!$B25,'PO H'!$P$5:$P$72)+SUMIF('PU F'!$D$5:$D$72,CLUBS!$B25,'PU F'!$P$5:$P$72)+SUMIF('PU H'!$D$5:$D$72,CLUBS!$B25,'PU H'!$P$5:$P$72)+SUMIF('BE F'!$D$5:$D$72,CLUBS!$B25,'BE F'!$P$5:$P$72)+SUMIF('BE H'!$D$5:$D$72,CLUBS!$B25,'BE H'!$P$5:$P$72)+SUMIF('MI F'!$D$5:$D$72,CLUBS!$B25,'MI F'!$P$5:$P$72)+SUMIF('MI H'!$D$5:$D$72,CLUBS!$B25,'MI H'!$P$5:$P$72)+SUMIF('CA F'!$D$5:$D$72,CLUBS!$B25,'CA F'!$P$5:$P$72)+SUMIF('CA H'!$D$5:$D$72,CLUBS!$B25,'CA H'!$P$5:$P$72)+SUMIF('JU F'!$D$5:$D$72,CLUBS!$B25,'JU F'!$P$5:$P$72)+SUMIF('JU H'!$D$5:$D$72,CLUBS!$B25,'JU H'!$P$5:$P$72)</f>
        <v>0</v>
      </c>
      <c r="O25" s="26">
        <f>COUNTIFS('MP F'!$D$5:$D$72,CLUBS!$B25,'MP F'!$Q$5:$Q$72,"&gt;0")+COUNTIFS('MP H'!$D$5:$D$72,CLUBS!$B25,'MP H'!$Q$5:$Q$72,"&gt;0")+COUNTIFS('PO F'!$D$5:$D$72,CLUBS!$B25,'PO F'!$Q$5:$Q$72,"&gt;0")+COUNTIFS('PO H'!$D$5:$D$72,CLUBS!$B25,'PO H'!$Q$5:$Q$72,"&gt;0")+COUNTIFS('PU F'!$D$5:$D$72,CLUBS!$B25,'PU F'!$Q$5:$Q$72,"&gt;0")+COUNTIFS('PU H'!$D$5:$D$72,CLUBS!$B25,'PU H'!$Q$5:$Q$72,"&gt;0")+COUNTIFS('BE F'!$D$5:$D$72,CLUBS!$B25,'BE F'!$Q$5:$Q$72,"&gt;0")+COUNTIFS('BE H'!$D$5:$D$72,CLUBS!$B25,'BE H'!$Q$5:$Q$72,"&gt;0")+COUNTIFS('MI F'!$D$5:$D$72,CLUBS!$B25,'MI F'!$Q$5:$Q$72,"&gt;0")+COUNTIFS('MI H'!$D$5:$D$72,CLUBS!$B25,'MI H'!$Q$5:$Q$72,"&gt;0")+COUNTIFS('CA F'!$D$5:$D$72,CLUBS!$B25,'CA F'!$Q$5:$Q$72,"&gt;0")+COUNTIFS('CA H'!$D$5:$D$72,CLUBS!$B25,'CA H'!$Q$5:$Q$72,"&gt;0")+COUNTIFS('JU F'!$D$5:$D$72,CLUBS!$B25,'JU F'!$Q$5:$Q$72,"&gt;0")+COUNTIFS('JU H'!$D$5:$D$72,CLUBS!$B25,'JU H'!$Q$5:$Q$72,"&gt;0")</f>
        <v>0</v>
      </c>
      <c r="P25" s="26">
        <f>SUMIF('MP F'!$D$5:$D$72,CLUBS!$B25,'MP F'!$R$5:$R$72)+SUMIF('MP H'!$D$5:$D$72,CLUBS!$B25,'MP H'!$R$5:$R$72)+SUMIF('PO F'!$D$5:$D$72,CLUBS!$B25,'PO F'!$R$5:$R$72)+SUMIF('PO H'!$D$5:$D$72,CLUBS!$B25,'PO H'!$R$5:$R$72)+SUMIF('PU F'!$D$5:$D$72,CLUBS!$B25,'PU F'!$R$5:$R$72)+SUMIF('PU H'!$D$5:$D$72,CLUBS!$B25,'PU H'!$R$5:$R$72)+SUMIF('BE F'!$D$5:$D$72,CLUBS!$B25,'BE F'!$R$5:$R$72)+SUMIF('BE H'!$D$5:$D$72,CLUBS!$B25,'BE H'!$R$5:$R$72)+SUMIF('MI F'!$D$5:$D$72,CLUBS!$B25,'MI F'!$R$5:$R$72)+SUMIF('MI H'!$D$5:$D$72,CLUBS!$B25,'MI H'!$R$5:$R$72)+SUMIF('CA F'!$D$5:$D$72,CLUBS!$B25,'CA F'!$R$5:$R$72)+SUMIF('CA H'!$D$5:$D$72,CLUBS!$B25,'CA H'!$R$5:$R$72)+SUMIF('JU F'!$D$5:$D$72,CLUBS!$B25,'JU F'!$R$5:$R$72)+SUMIF('JU H'!$D$5:$D$72,CLUBS!$B25,'JU H'!$R$5:$R$72)</f>
        <v>0</v>
      </c>
      <c r="Q25" s="26">
        <f>COUNTIFS('MP F'!$D$5:$D$72,CLUBS!$B25,'MP F'!$S$5:$S$72,"&gt;0")+COUNTIFS('MP H'!$D$5:$D$72,CLUBS!$B25,'MP H'!$S$5:$S$72,"&gt;0")+COUNTIFS('PO F'!$D$5:$D$72,CLUBS!$B25,'PO F'!$S$5:$S$72,"&gt;0")+COUNTIFS('PO H'!$D$5:$D$72,CLUBS!$B25,'PO H'!$S$5:$S$72,"&gt;0")+COUNTIFS('PU F'!$D$5:$D$72,CLUBS!$B25,'PU F'!$S$5:$S$72,"&gt;0")+COUNTIFS('PU H'!$D$5:$D$72,CLUBS!$B25,'PU H'!$S$5:$S$72,"&gt;0")+COUNTIFS('BE F'!$D$5:$D$72,CLUBS!$B25,'BE F'!$S$5:$S$72,"&gt;0")+COUNTIFS('BE H'!$D$5:$D$72,CLUBS!$B25,'BE H'!$S$5:$S$72,"&gt;0")+COUNTIFS('MI F'!$D$5:$D$72,CLUBS!$B25,'MI F'!$S$5:$S$72,"&gt;0")+COUNTIFS('MI H'!$D$5:$D$72,CLUBS!$B25,'MI H'!$S$5:$S$72,"&gt;0")+COUNTIFS('CA F'!$D$5:$D$72,CLUBS!$B25,'CA F'!$S$5:$S$72,"&gt;0")+COUNTIFS('CA H'!$D$5:$D$72,CLUBS!$B25,'CA H'!$S$5:$S$72,"&gt;0")+COUNTIFS('JU F'!$D$5:$D$72,CLUBS!$B25,'JU F'!$S$5:$S$72,"&gt;0")+COUNTIFS('JU H'!$D$5:$D$72,CLUBS!$B25,'JU H'!$S$5:$S$72,"&gt;0")</f>
        <v>0</v>
      </c>
      <c r="R25" s="26">
        <f>SUMIF('MP F'!$D$5:$D$72,CLUBS!$B25,'MP F'!$T$5:$T$72)+SUMIF('MP H'!$D$5:$D$72,CLUBS!$B25,'MP H'!$T$5:$T$72)+SUMIF('PO F'!$D$5:$D$72,CLUBS!$B25,'PO F'!$T$5:$T$72)+SUMIF('PO H'!$D$5:$D$72,CLUBS!$B25,'PO H'!$T$5:$T$72)+SUMIF('PU F'!$D$5:$D$72,CLUBS!$B25,'PU F'!$T$5:$T$72)+SUMIF('PU H'!$D$5:$D$72,CLUBS!$B25,'PU H'!$T$5:$T$72)+SUMIF('BE F'!$D$5:$D$72,CLUBS!$B25,'BE F'!$T$5:$T$72)+SUMIF('BE H'!$D$5:$D$72,CLUBS!$B25,'BE H'!$T$5:$T$72)+SUMIF('MI F'!$D$5:$D$72,CLUBS!$B25,'MI F'!$T$5:$T$72)+SUMIF('MI H'!$D$5:$D$72,CLUBS!$B25,'MI H'!$T$5:$T$72)+SUMIF('CA F'!$D$5:$D$72,CLUBS!$B25,'CA F'!$T$5:$T$72)+SUMIF('CA H'!$D$5:$D$72,CLUBS!$B25,'CA H'!$T$5:$T$72)+SUMIF('JU F'!$D$5:$D$72,CLUBS!$B25,'JU F'!$T$5:$T$72)+SUMIF('JU H'!$D$5:$D$72,CLUBS!$B25,'JU H'!$T$5:$T$72)</f>
        <v>0</v>
      </c>
      <c r="S25" s="26">
        <f>COUNTIFS('MP F'!$D$5:$D$72,CLUBS!$B25,'MP F'!$U$5:$U$72,"&gt;0")+COUNTIFS('MP H'!$D$5:$D$72,CLUBS!$B25,'MP H'!$U$5:$U$72,"&gt;0")+COUNTIFS('PO F'!$D$5:$D$72,CLUBS!$B25,'PO F'!$U$5:$U$72,"&gt;0")+COUNTIFS('PO H'!$D$5:$D$72,CLUBS!$B25,'PO H'!$U$5:$U$72,"&gt;0")+COUNTIFS('PU F'!$D$5:$D$72,CLUBS!$B25,'PU F'!$U$5:$U$72,"&gt;0")+COUNTIFS('PU H'!$D$5:$D$72,CLUBS!$B25,'PU H'!$U$5:$U$72,"&gt;0")+COUNTIFS('BE F'!$D$5:$D$72,CLUBS!$B25,'BE F'!$U$5:$U$72,"&gt;0")+COUNTIFS('BE H'!$D$5:$D$72,CLUBS!$B25,'BE H'!$U$5:$U$72,"&gt;0")+COUNTIFS('MI F'!$D$5:$D$72,CLUBS!$B25,'MI F'!$U$5:$U$72,"&gt;0")+COUNTIFS('MI H'!$D$5:$D$72,CLUBS!$B25,'MI H'!$U$5:$U$72,"&gt;0")+COUNTIFS('CA F'!$D$5:$D$72,CLUBS!$B25,'CA F'!$U$5:$U$72,"&gt;0")+COUNTIFS('CA H'!$D$5:$D$72,CLUBS!$B25,'CA H'!$U$5:$U$72,"&gt;0")+COUNTIFS('JU F'!$D$5:$D$72,CLUBS!$B25,'JU F'!$U$5:$U$72,"&gt;0")+COUNTIFS('JU H'!$D$5:$D$72,CLUBS!$B25,'JU H'!$U$5:$U$72,"&gt;0")</f>
        <v>0</v>
      </c>
      <c r="T25" s="26">
        <f>SUMIF('MP F'!$D$5:$D$72,CLUBS!$B25,'MP F'!$V$5:$V$72)+SUMIF('MP H'!$D$5:$D$72,CLUBS!$B25,'MP H'!$V$5:$V$72)+SUMIF('PO F'!$D$5:$D$72,CLUBS!$B25,'PO F'!$V$5:$V$72)+SUMIF('PO H'!$D$5:$D$72,CLUBS!$B25,'PO H'!$V$5:$V$72)+SUMIF('PU F'!$D$5:$D$72,CLUBS!$B25,'PU F'!$V$5:$V$72)+SUMIF('PU H'!$D$5:$D$72,CLUBS!$B25,'PU H'!$V$5:$V$72)+SUMIF('BE F'!$D$5:$D$72,CLUBS!$B25,'BE F'!$V$5:$V$72)+SUMIF('BE H'!$D$5:$D$72,CLUBS!$B25,'BE H'!$V$5:$V$72)+SUMIF('MI F'!$D$5:$D$72,CLUBS!$B25,'MI F'!$V$5:$V$72)+SUMIF('MI H'!$D$5:$D$72,CLUBS!$B25,'MI H'!$V$5:$V$72)+SUMIF('CA F'!$D$5:$D$72,CLUBS!$B25,'CA F'!$V$5:$V$72)+SUMIF('CA H'!$D$5:$D$72,CLUBS!$B25,'CA H'!$V$5:$V$72)+SUMIF('JU F'!$D$5:$D$72,CLUBS!$B25,'JU F'!$V$5:$V$72)+SUMIF('JU H'!$D$5:$D$72,CLUBS!$B25,'JU H'!$V$5:$V$72)</f>
        <v>0</v>
      </c>
      <c r="U25" s="26">
        <f>COUNTIFS('MP F'!$D$5:$D$72,CLUBS!$B25,'MP F'!$W$5:$W$72,"&gt;0")+COUNTIFS('MP H'!$D$5:$D$72,CLUBS!$B25,'MP H'!$W$5:$W$72,"&gt;0")+COUNTIFS('PO F'!$D$5:$D$72,CLUBS!$B25,'PO F'!$W$5:$W$72,"&gt;0")+COUNTIFS('PO H'!$D$5:$D$72,CLUBS!$B25,'PO H'!$W$5:$W$72,"&gt;0")+COUNTIFS('PU F'!$D$5:$D$72,CLUBS!$B25,'PU F'!$W$5:$W$72,"&gt;0")+COUNTIFS('PU H'!$D$5:$D$72,CLUBS!$B25,'PU H'!$W$5:$W$72,"&gt;0")+COUNTIFS('BE F'!$D$5:$D$72,CLUBS!$B25,'BE F'!$W$5:$W$72,"&gt;0")+COUNTIFS('BE H'!$D$5:$D$72,CLUBS!$B25,'BE H'!$W$5:$W$72,"&gt;0")+COUNTIFS('MI F'!$D$5:$D$72,CLUBS!$B25,'MI F'!$W$5:$W$72,"&gt;0")+COUNTIFS('MI H'!$D$5:$D$72,CLUBS!$B25,'MI H'!$W$5:$W$72,"&gt;0")+COUNTIFS('CA F'!$D$5:$D$72,CLUBS!$B25,'CA F'!$W$5:$W$72,"&gt;0")+COUNTIFS('CA H'!$D$5:$D$72,CLUBS!$B25,'CA H'!$W$5:$W$72,"&gt;0")+COUNTIFS('JU F'!$D$5:$D$72,CLUBS!$B25,'JU F'!$W$5:$W$72,"&gt;0")+COUNTIFS('JU H'!$D$5:$D$72,CLUBS!$B25,'JU H'!$W$5:$W$72,"&gt;0")</f>
        <v>0</v>
      </c>
      <c r="V25" s="26">
        <f>SUMIF('MP F'!$D$5:$D$72,CLUBS!$B25,'MP F'!$X$5:$X$72)+SUMIF('MP H'!$D$5:$D$72,CLUBS!$B25,'MP H'!$X$5:$X$72)+SUMIF('PO F'!$D$5:$D$72,CLUBS!$B25,'PO F'!$X$5:$X$72)+SUMIF('PO H'!$D$5:$D$72,CLUBS!$B25,'PO H'!$X$5:$X$72)+SUMIF('PU F'!$D$5:$D$72,CLUBS!$B25,'PU F'!$X$5:$X$72)+SUMIF('PU H'!$D$5:$D$72,CLUBS!$B25,'PU H'!$X$5:$X$72)+SUMIF('BE F'!$D$5:$D$72,CLUBS!$B25,'BE F'!$X$5:$X$72)+SUMIF('BE H'!$D$5:$D$72,CLUBS!$B25,'BE H'!$X$5:$X$72)+SUMIF('MI F'!$D$5:$D$72,CLUBS!$B25,'MI F'!$X$5:$X$72)+SUMIF('MI H'!$D$5:$D$72,CLUBS!$B25,'MI H'!$X$5:$X$72)+SUMIF('CA F'!$D$5:$D$72,CLUBS!$B25,'CA F'!$X$5:$X$72)+SUMIF('CA H'!$D$5:$D$72,CLUBS!$B25,'CA H'!$X$5:$X$72)+SUMIF('JU F'!$D$5:$D$72,CLUBS!$B25,'JU F'!$X$5:$X$72)+SUMIF('JU H'!$D$5:$D$72,CLUBS!$B25,'JU H'!$X$5:$X$72)</f>
        <v>0</v>
      </c>
      <c r="W25" s="26">
        <f>COUNTIFS('MP F'!$D$5:$D$72,CLUBS!$B25,'MP F'!$Y$5:$Y$72,"&gt;0")+COUNTIFS('MP H'!$D$5:$D$72,CLUBS!$B25,'MP H'!$Y$5:$Y$72,"&gt;0")+COUNTIFS('PO F'!$D$5:$D$72,CLUBS!$B25,'PO F'!$Y$5:$Y$72,"&gt;0")+COUNTIFS('PO H'!$D$5:$D$72,CLUBS!$B25,'PO H'!$Y$5:$Y$72,"&gt;0")+COUNTIFS('PU F'!$D$5:$D$72,CLUBS!$B25,'PU F'!$Y$5:$Y$72,"&gt;0")+COUNTIFS('PU H'!$D$5:$D$72,CLUBS!$B25,'PU H'!$Y$5:$Y$72,"&gt;0")+COUNTIFS('BE F'!$D$5:$D$72,CLUBS!$B25,'BE F'!$Y$5:$Y$72,"&gt;0")+COUNTIFS('BE H'!$D$5:$D$72,CLUBS!$B25,'BE H'!$Y$5:$Y$72,"&gt;0")+COUNTIFS('MI F'!$D$5:$D$72,CLUBS!$B25,'MI F'!$Y$5:$Y$72,"&gt;0")+COUNTIFS('MI H'!$D$5:$D$72,CLUBS!$B25,'MI H'!$Y$5:$Y$72,"&gt;0")+COUNTIFS('CA F'!$D$5:$D$72,CLUBS!$B25,'CA F'!$Y$5:$Y$72,"&gt;0")+COUNTIFS('CA H'!$D$5:$D$72,CLUBS!$B25,'CA H'!$Y$5:$Y$72,"&gt;0")+COUNTIFS('JU F'!$D$5:$D$72,CLUBS!$B25,'JU F'!$Y$5:$Y$72,"&gt;0")+COUNTIFS('JU H'!$D$5:$D$72,CLUBS!$B25,'JU H'!$Y$5:$Y$72,"&gt;0")</f>
        <v>0</v>
      </c>
      <c r="X25" s="26">
        <f>SUMIF('MP F'!$D$5:$D$72,CLUBS!$B25,'MP F'!$Z$5:$Z$72)+SUMIF('MP H'!$D$5:$D$72,CLUBS!$B25,'MP H'!$Z$5:$Z$72)+SUMIF('PO F'!$D$5:$D$72,CLUBS!$B25,'PO F'!$Z$5:$Z$72)+SUMIF('PO H'!$D$5:$D$72,CLUBS!$B25,'PO H'!$Z$5:$Z$72)+SUMIF('PU F'!$D$5:$D$72,CLUBS!$B25,'PU F'!$Z$5:$Z$72)+SUMIF('PU H'!$D$5:$D$72,CLUBS!$B25,'PU H'!$Z$5:$Z$72)+SUMIF('BE F'!$D$5:$D$72,CLUBS!$B25,'BE F'!$Z$5:$Z$72)+SUMIF('BE H'!$D$5:$D$72,CLUBS!$B25,'BE H'!$Z$5:$Z$72)+SUMIF('MI F'!$D$5:$D$72,CLUBS!$B25,'MI F'!$Z$5:$Z$72)+SUMIF('MI H'!$D$5:$D$72,CLUBS!$B25,'MI H'!$Z$5:$Z$72)+SUMIF('CA F'!$D$5:$D$72,CLUBS!$B25,'CA F'!$Z$5:$Z$72)+SUMIF('CA H'!$D$5:$D$72,CLUBS!$B25,'CA H'!$Z$5:$Z$72)+SUMIF('JU F'!$D$5:$D$72,CLUBS!$B25,'JU F'!$Z$5:$Z$72)+SUMIF('JU H'!$D$5:$D$72,CLUBS!$B25,'JU H'!$Z$5:$Z$72)</f>
        <v>0</v>
      </c>
      <c r="Y25" s="26">
        <f>COUNTIFS('MP F'!$D$5:$D$72,CLUBS!$B25,'MP F'!$AA$5:$AA$72,"&gt;0")+COUNTIFS('MP H'!$D$5:$D$72,CLUBS!$B25,'MP H'!$AA$5:$AA$72,"&gt;0")+COUNTIFS('PO F'!$D$5:$D$72,CLUBS!$B25,'PO F'!$AA$5:$AA$72,"&gt;0")+COUNTIFS('PO H'!$D$5:$D$72,CLUBS!$B25,'PO H'!$AA$5:$AA$72,"&gt;0")+COUNTIFS('PU F'!$D$5:$D$72,CLUBS!$B25,'PU F'!$AA$5:$AA$72,"&gt;0")+COUNTIFS('PU H'!$D$5:$D$72,CLUBS!$B25,'PU H'!$AA$5:$AA$72,"&gt;0")+COUNTIFS('BE F'!$D$5:$D$72,CLUBS!$B25,'BE F'!$AA$5:$AA$72,"&gt;0")+COUNTIFS('BE H'!$D$5:$D$72,CLUBS!$B25,'BE H'!$AA$5:$AA$72,"&gt;0")+COUNTIFS('MI F'!$D$5:$D$72,CLUBS!$B25,'MI F'!$AA$5:$AA$72,"&gt;0")+COUNTIFS('MI H'!$D$5:$D$72,CLUBS!$B25,'MI H'!$AA$5:$AA$72,"&gt;0")+COUNTIFS('CA F'!$D$5:$D$72,CLUBS!$B25,'CA F'!$AA$5:$AA$72,"&gt;0")+COUNTIFS('CA H'!$D$5:$D$72,CLUBS!$B25,'CA H'!$AA$5:$AA$72,"&gt;0")+COUNTIFS('JU F'!$D$5:$D$72,CLUBS!$B25,'JU F'!$AA$5:$AA$72,"&gt;0")+COUNTIFS('JU H'!$D$5:$D$72,CLUBS!$B25,'JU H'!$AA$5:$AA$72,"&gt;0")</f>
        <v>0</v>
      </c>
      <c r="Z25" s="26">
        <f>SUMIF('MP F'!$D$5:$D$72,CLUBS!$B25,'MP F'!$AB$5:$AB$72)+SUMIF('MP H'!$D$5:$D$72,CLUBS!$B25,'MP H'!$AB$5:$AB$72)+SUMIF('PO F'!$D$5:$D$72,CLUBS!$B25,'PO F'!$AB$5:$AB$72)+SUMIF('PO H'!$D$5:$D$72,CLUBS!$B25,'PO H'!$AB$5:$AB$72)+SUMIF('PU F'!$D$5:$D$72,CLUBS!$B25,'PU F'!$AB$5:$AB$72)+SUMIF('PU H'!$D$5:$D$72,CLUBS!$B25,'PU H'!$AB$5:$AB$72)+SUMIF('BE F'!$D$5:$D$72,CLUBS!$B25,'BE F'!$AB$5:$AB$72)+SUMIF('BE H'!$D$5:$D$72,CLUBS!$B25,'BE H'!$AB$5:$AB$72)+SUMIF('MI F'!$D$5:$D$72,CLUBS!$B25,'MI F'!$AB$5:$AB$72)+SUMIF('MI H'!$D$5:$D$72,CLUBS!$B25,'MI H'!$AB$5:$AB$72)+SUMIF('CA F'!$D$5:$D$72,CLUBS!$B25,'CA F'!$AB$5:$AB$72)+SUMIF('CA H'!$D$5:$D$72,CLUBS!$B25,'CA H'!$AB$5:$AB$72)+SUMIF('JU F'!$D$5:$D$72,CLUBS!$B25,'JU F'!$AB$5:$AB$72)+SUMIF('JU H'!$D$5:$D$72,CLUBS!$B25,'JU H'!$AB$5:$AB$72)</f>
        <v>0</v>
      </c>
      <c r="AA25" s="26">
        <f>COUNTIFS('MP F'!$D$5:$D$72,CLUBS!$B25,'MP F'!$AC$5:$AC$72,"&gt;0")+COUNTIFS('MP H'!$D$5:$D$72,CLUBS!$B25,'MP H'!$AC$5:$AC$72,"&gt;0")+COUNTIFS('PO F'!$D$5:$D$72,CLUBS!$B25,'PO F'!$AC$5:$AC$72,"&gt;0")+COUNTIFS('PO H'!$D$5:$D$72,CLUBS!$B25,'PO H'!$AC$5:$AC$72,"&gt;0")+COUNTIFS('PU F'!$D$5:$D$72,CLUBS!$B25,'PU F'!$AC$5:$AC$72,"&gt;0")+COUNTIFS('PU H'!$D$5:$D$72,CLUBS!$B25,'PU H'!$AC$5:$AC$72,"&gt;0")+COUNTIFS('BE F'!$D$5:$D$72,CLUBS!$B25,'BE F'!$AC$5:$AC$72,"&gt;0")+COUNTIFS('BE H'!$D$5:$D$72,CLUBS!$B25,'BE H'!$AC$5:$AC$72,"&gt;0")+COUNTIFS('MI F'!$D$5:$D$72,CLUBS!$B25,'MI F'!$AC$5:$AC$72,"&gt;0")+COUNTIFS('MI H'!$D$5:$D$72,CLUBS!$B25,'MI H'!$AC$5:$AC$72,"&gt;0")+COUNTIFS('CA F'!$D$5:$D$72,CLUBS!$B25,'CA F'!$AC$5:$AC$72,"&gt;0")+COUNTIFS('CA H'!$D$5:$D$72,CLUBS!$B25,'CA H'!$AC$5:$AC$72,"&gt;0")+COUNTIFS('JU F'!$D$5:$D$72,CLUBS!$B25,'JU F'!$AC$5:$AC$72,"&gt;0")+COUNTIFS('JU H'!$D$5:$D$72,CLUBS!$B25,'JU H'!$AC$5:$AC$72,"&gt;0")</f>
        <v>0</v>
      </c>
      <c r="AB25" s="26">
        <f>SUMIF('MP F'!$D$5:$D$72,CLUBS!$B25,'MP F'!$AD$5:$AD$72)+SUMIF('MP H'!$D$5:$D$72,CLUBS!$B25,'MP H'!$AD$5:$AD$72)+SUMIF('PO F'!$D$5:$D$72,CLUBS!$B25,'PO F'!$AD$5:$AD$72)+SUMIF('PO H'!$D$5:$D$72,CLUBS!$B25,'PO H'!$AD$5:$AD$72)+SUMIF('PU F'!$D$5:$D$72,CLUBS!$B25,'PU F'!$AD$5:$AD$72)+SUMIF('PU H'!$D$5:$D$72,CLUBS!$B25,'PU H'!$AD$5:$AD$72)+SUMIF('BE F'!$D$5:$D$72,CLUBS!$B25,'BE F'!$AD$5:$AD$72)+SUMIF('BE H'!$D$5:$D$72,CLUBS!$B25,'BE H'!$AD$5:$AD$72)+SUMIF('MI F'!$D$5:$D$72,CLUBS!$B25,'MI F'!$AD$5:$AD$72)+SUMIF('MI H'!$D$5:$D$72,CLUBS!$B25,'MI H'!$AD$5:$AD$72)+SUMIF('CA F'!$D$5:$D$72,CLUBS!$B25,'CA F'!$AD$5:$AD$72)+SUMIF('CA H'!$D$5:$D$72,CLUBS!$B25,'CA H'!$AD$5:$AD$72)+SUMIF('JU F'!$D$5:$D$72,CLUBS!$B25,'JU F'!$AD$5:$AD$72)+SUMIF('JU H'!$D$5:$D$72,CLUBS!$B25,'JU H'!$AD$5:$AD$72)</f>
        <v>0</v>
      </c>
      <c r="AC25" s="26">
        <f>COUNTIFS('MP F'!$D$5:$D$72,CLUBS!$B25,'MP F'!$AE$5:$AE$72,"&gt;0")+COUNTIFS('MP H'!$D$5:$D$72,CLUBS!$B25,'MP H'!$AE$5:$AE$72,"&gt;0")+COUNTIFS('PO F'!$D$5:$D$72,CLUBS!$B25,'PO F'!$AE$5:$AE$72,"&gt;0")+COUNTIFS('PO H'!$D$5:$D$72,CLUBS!$B25,'PO H'!$AE$5:$AE$72,"&gt;0")+COUNTIFS('PU F'!$D$5:$D$72,CLUBS!$B25,'PU F'!$AE$5:$AE$72,"&gt;0")+COUNTIFS('PU H'!$D$5:$D$72,CLUBS!$B25,'PU H'!$AE$5:$AE$72,"&gt;0")+COUNTIFS('BE F'!$D$5:$D$72,CLUBS!$B25,'BE F'!$AE$5:$AE$72,"&gt;0")+COUNTIFS('BE H'!$D$5:$D$72,CLUBS!$B25,'BE H'!$AE$5:$AE$72,"&gt;0")+COUNTIFS('MI F'!$D$5:$D$72,CLUBS!$B25,'MI F'!$AE$5:$AE$72,"&gt;0")+COUNTIFS('MI H'!$D$5:$D$72,CLUBS!$B25,'MI H'!$AE$5:$AE$72,"&gt;0")+COUNTIFS('CA F'!$D$5:$D$72,CLUBS!$B25,'CA F'!$AE$5:$AE$72,"&gt;0")+COUNTIFS('CA H'!$D$5:$D$72,CLUBS!$B25,'CA H'!$AE$5:$AE$72,"&gt;0")+COUNTIFS('JU F'!$D$5:$D$72,CLUBS!$B25,'JU F'!$AE$5:$AE$72,"&gt;0")+COUNTIFS('JU H'!$D$5:$D$72,CLUBS!$B25,'JU H'!$AE$5:$AE$72,"&gt;0")</f>
        <v>0</v>
      </c>
      <c r="AD25" s="26">
        <f>SUMIF('MP F'!$D$5:$D$72,CLUBS!$B25,'MP F'!$AF$5:$AF$72)+SUMIF('MP H'!$D$5:$D$72,CLUBS!$B25,'MP H'!$AF$5:$AF$72)+SUMIF('PO F'!$D$5:$D$72,CLUBS!$B25,'PO F'!$AF$5:$AF$72)+SUMIF('PO H'!$D$5:$D$72,CLUBS!$B25,'PO H'!$AF$5:$AF$72)+SUMIF('PU F'!$D$5:$D$72,CLUBS!$B25,'PU F'!$AF$5:$AF$72)+SUMIF('PU H'!$D$5:$D$72,CLUBS!$B25,'PU H'!$AF$5:$AF$72)+SUMIF('BE F'!$D$5:$D$72,CLUBS!$B25,'BE F'!$AF$5:$AF$72)+SUMIF('BE H'!$D$5:$D$72,CLUBS!$B25,'BE H'!$AF$5:$AF$72)+SUMIF('MI F'!$D$5:$D$72,CLUBS!$B25,'MI F'!$AF$5:$AF$72)+SUMIF('MI H'!$D$5:$D$72,CLUBS!$B25,'MI H'!$AF$5:$AF$72)+SUMIF('CA F'!$D$5:$D$72,CLUBS!$B25,'CA F'!$AF$5:$AF$72)+SUMIF('CA H'!$D$5:$D$72,CLUBS!$B25,'CA H'!$AF$5:$AF$72)+SUMIF('JU F'!$D$5:$D$72,CLUBS!$B25,'JU F'!$AF$5:$AF$72)+SUMIF('JU H'!$D$5:$D$72,CLUBS!$B25,'JU H'!$AF$5:$AF$72)</f>
        <v>0</v>
      </c>
      <c r="AE25" s="26">
        <f>COUNTIFS('MP F'!$D$5:$D$72,CLUBS!$B25,'MP F'!$AG$5:$AG$72,"&gt;0")+COUNTIFS('MP H'!$D$5:$D$72,CLUBS!$B25,'MP H'!$AG$5:$AG$72,"&gt;0")+COUNTIFS('PO F'!$D$5:$D$72,CLUBS!$B25,'PO F'!$AG$5:$AG$72,"&gt;0")+COUNTIFS('PO H'!$D$5:$D$72,CLUBS!$B25,'PO H'!$AG$5:$AG$72,"&gt;0")+COUNTIFS('PU F'!$D$5:$D$72,CLUBS!$B25,'PU F'!$AG$5:$AG$72,"&gt;0")+COUNTIFS('PU H'!$D$5:$D$72,CLUBS!$B25,'PU H'!$AG$5:$AG$72,"&gt;0")+COUNTIFS('BE F'!$D$5:$D$72,CLUBS!$B25,'BE F'!$AG$5:$AG$72,"&gt;0")+COUNTIFS('BE H'!$D$5:$D$72,CLUBS!$B25,'BE H'!$AG$5:$AG$72,"&gt;0")+COUNTIFS('MI F'!$D$5:$D$72,CLUBS!$B25,'MI F'!$AG$5:$AG$72,"&gt;0")+COUNTIFS('MI H'!$D$5:$D$72,CLUBS!$B25,'MI H'!$AG$5:$AG$72,"&gt;0")+COUNTIFS('CA F'!$D$5:$D$72,CLUBS!$B25,'CA F'!$AG$5:$AG$72,"&gt;0")+COUNTIFS('CA H'!$D$5:$D$72,CLUBS!$B25,'CA H'!$AG$5:$AG$72,"&gt;0")+COUNTIFS('JU F'!$D$5:$D$72,CLUBS!$B25,'JU F'!$AG$5:$AG$72,"&gt;0")+COUNTIFS('JU H'!$D$5:$D$72,CLUBS!$B25,'JU H'!$AG$5:$AG$72,"&gt;0")</f>
        <v>0</v>
      </c>
      <c r="AF25" s="26">
        <f>SUMIF('MP F'!$D$5:$D$72,CLUBS!$B25,'MP F'!$AH$5:$AH$72)+SUMIF('MP H'!$D$5:$D$72,CLUBS!$B25,'MP H'!$AH$5:$AH$72)+SUMIF('PO F'!$D$5:$D$72,CLUBS!$B25,'PO F'!$AH$5:$AH$72)+SUMIF('PO H'!$D$5:$D$72,CLUBS!$B25,'PO H'!$AH$5:$AH$72)+SUMIF('PU F'!$D$5:$D$72,CLUBS!$B25,'PU F'!$AH$5:$AH$72)+SUMIF('PU H'!$D$5:$D$72,CLUBS!$B25,'PU H'!$AH$5:$AH$72)+SUMIF('BE F'!$D$5:$D$72,CLUBS!$B25,'BE F'!$AH$5:$AH$72)+SUMIF('BE H'!$D$5:$D$72,CLUBS!$B25,'BE H'!$AH$5:$AH$72)+SUMIF('MI F'!$D$5:$D$72,CLUBS!$B25,'MI F'!$AH$5:$AH$72)+SUMIF('MI H'!$D$5:$D$72,CLUBS!$B25,'MI H'!$AH$5:$AH$72)+SUMIF('CA F'!$D$5:$D$72,CLUBS!$B25,'CA F'!$AH$5:$AH$72)+SUMIF('CA H'!$D$5:$D$72,CLUBS!$B25,'CA H'!$AH$5:$AH$72)+SUMIF('JU F'!$D$5:$D$72,CLUBS!$B25,'JU F'!$AH$5:$AH$72)+SUMIF('JU H'!$D$5:$D$72,CLUBS!$B25,'JU H'!$AH$5:$AH$72)</f>
        <v>0</v>
      </c>
      <c r="AG25" s="16">
        <f t="shared" si="1"/>
        <v>0</v>
      </c>
      <c r="AH25" s="28">
        <f t="shared" si="2"/>
        <v>0</v>
      </c>
      <c r="AI25" s="29">
        <f t="shared" si="3"/>
        <v>0</v>
      </c>
      <c r="AJ25" s="14">
        <f>COUNTIF('Licenciés Jeunes 2023'!F:F,CLUBS!B25)</f>
        <v>0</v>
      </c>
      <c r="AK25" s="27">
        <f t="shared" si="4"/>
        <v>0</v>
      </c>
    </row>
    <row r="26" spans="1:37" ht="13.5">
      <c r="A26" s="34">
        <f t="shared" si="0"/>
        <v>15</v>
      </c>
      <c r="B26" s="64" t="s">
        <v>48</v>
      </c>
      <c r="C26" s="14">
        <f>COUNTIFS('MP F'!$D$5:$D$72,CLUBS!$B26,'MP F'!$E$5:$E$72,"&gt;0")+COUNTIFS('MP H'!$D$5:$D$72,CLUBS!$B26,'MP H'!$E$5:$E$72,"&gt;0")+COUNTIFS('PO F'!$D$5:$D$72,CLUBS!$B26,'PO F'!$E$5:$E$72,"&gt;0")+COUNTIFS('PO H'!$D$5:$D$72,CLUBS!$B26,'PO H'!$E$5:$E$72,"&gt;0")+COUNTIFS('PU F'!$D$5:$D$72,CLUBS!$B26,'PU F'!$E$5:$E$72,"&gt;0")+COUNTIFS('PU H'!$D$5:$D$72,CLUBS!$B26,'PU H'!$E$5:$E$72,"&gt;0")+COUNTIFS('BE F'!$D$5:$D$72,CLUBS!$B26,'BE F'!$E$5:$E$72,"&gt;0")+COUNTIFS('BE H'!$D$5:$D$72,CLUBS!$B26,'BE H'!$E$5:$E$72,"&gt;0")+COUNTIFS('MI F'!$D$5:$D$72,CLUBS!$B26,'MI F'!$E$5:$E$72,"&gt;0")+COUNTIFS('MI H'!$D$5:$D$72,CLUBS!$B26,'MI H'!$E$5:$E$72,"&gt;0")+COUNTIFS('CA F'!$D$5:$D$72,CLUBS!$B26,'CA F'!$E$5:$E$72,"&gt;0")+COUNTIFS('CA H'!$D$5:$D$72,CLUBS!$B26,'CA H'!$E$5:$E$72,"&gt;0")+COUNTIFS('JU F'!$D$5:$D$72,CLUBS!$B26,'JU F'!$E$5:$E$72,"&gt;0")+COUNTIFS('JU H'!$D$5:$D$72,CLUBS!$B26,'JU H'!$E$5:$E$72,"&gt;0")</f>
        <v>0</v>
      </c>
      <c r="D26" s="27">
        <f>SUMIF('MP F'!$D$5:$D$72,CLUBS!$B26,'MP F'!$F$5:$F$72)+SUMIF('MP H'!$D$5:$D$72,CLUBS!$B26,'MP H'!$F$5:$F$72)+SUMIF('PO F'!$D$5:$D$72,CLUBS!$B26,'PO F'!$F$5:$F$72)+SUMIF('PO H'!$D$5:$D$72,CLUBS!$B26,'PO H'!$F$5:$F$72)+SUMIF('PU F'!$D$5:$D$72,CLUBS!$B26,'PU F'!$F$5:$F$72)+SUMIF('PU H'!$D$5:$D$72,CLUBS!$B26,'PU H'!$F$5:$F$72)+SUMIF('BE F'!$D$5:$D$72,CLUBS!$B26,'BE F'!$F$5:$F$72)+SUMIF('BE H'!$D$5:$D$72,CLUBS!$B26,'BE H'!$F$5:$F$72)+SUMIF('MI F'!$D$5:$D$72,CLUBS!$B26,'MI F'!$F$5:$F$72)+SUMIF('MI H'!$D$5:$D$72,CLUBS!$B26,'MI H'!$F$5:$F$72)+SUMIF('CA F'!$D$5:$D$72,CLUBS!$B26,'CA F'!$F$5:$F$72)+SUMIF('CA H'!$D$5:$D$72,CLUBS!$B26,'CA H'!$F$5:$F$72)+SUMIF('JU F'!$D$5:$D$72,CLUBS!$B26,'JU F'!$F$5:$F$72)+SUMIF('JU H'!$D$5:$D$72,CLUBS!$B26,'JU H'!$F$5:$F$72)</f>
        <v>0</v>
      </c>
      <c r="E26" s="38">
        <f>COUNTIFS('MP F'!$D$5:$D$72,CLUBS!$B26,'MP F'!$G$5:$G$72,"&gt;0")+COUNTIFS('MP H'!$D$5:$D$72,CLUBS!$B26,'MP H'!$G$5:$G$72,"&gt;0")+COUNTIFS('PO F'!$D$5:$D$72,CLUBS!$B26,'PO F'!$G$5:$G$72,"&gt;0")+COUNTIFS('PO H'!$D$5:$D$72,CLUBS!$B26,'PO H'!$G$5:$G$72,"&gt;0")+COUNTIFS('PU F'!$D$5:$D$72,CLUBS!$B26,'PU F'!$G$5:$G$72,"&gt;0")+COUNTIFS('PU H'!$D$5:$D$72,CLUBS!$B26,'PU H'!$G$5:$G$72,"&gt;0")+COUNTIFS('BE F'!$D$5:$D$72,CLUBS!$B26,'BE F'!$G$5:$G$72,"&gt;0")+COUNTIFS('BE H'!$D$5:$D$72,CLUBS!$B26,'BE H'!$G$5:$G$72,"&gt;0")+COUNTIFS('MI F'!$D$5:$D$72,CLUBS!$B26,'MI F'!$G$5:$G$72,"&gt;0")+COUNTIFS('MI H'!$D$5:$D$72,CLUBS!$B26,'MI H'!$G$5:$G$72,"&gt;0")+COUNTIFS('CA F'!$D$5:$D$72,CLUBS!$B26,'CA F'!$G$5:$G$72,"&gt;0")+COUNTIFS('CA H'!$D$5:$D$72,CLUBS!$B26,'CA H'!$G$5:$G$72,"&gt;0")+COUNTIFS('JU F'!$D$5:$D$72,CLUBS!$B26,'JU F'!$G$5:$G$72,"&gt;0")+COUNTIFS('JU H'!$D$5:$D$72,CLUBS!$B26,'JU H'!$G$5:$G$72,"&gt;0")</f>
        <v>0</v>
      </c>
      <c r="F26" s="57">
        <f>SUMIF('MP F'!$D$5:$D$72,CLUBS!$B26,'MP F'!$H$5:$H$72)+SUMIF('MP H'!$D$5:$D$72,CLUBS!$B26,'MP H'!$H$5:$H$72)+SUMIF('PO F'!$D$5:$D$72,CLUBS!$B26,'PO F'!$H$5:$H$72)+SUMIF('PO H'!$D$5:$D$72,CLUBS!$B26,'PO H'!$H$5:$H$72)+SUMIF('PU F'!$D$5:$D$72,CLUBS!$B26,'PU F'!$H$5:$H$72)+SUMIF('PU H'!$D$5:$D$72,CLUBS!$B26,'PU H'!$H$5:$H$72)+SUMIF('BE F'!$D$5:$D$72,CLUBS!$B26,'BE F'!$H$5:$H$72)+SUMIF('BE H'!$D$5:$D$72,CLUBS!$B26,'BE H'!$H$5:$H$72)+SUMIF('MI F'!$D$5:$D$72,CLUBS!$B26,'MI F'!$H$5:$H$72)+SUMIF('MI H'!$D$5:$D$72,CLUBS!$B26,'MI H'!$H$5:$H$72)+SUMIF('CA F'!$D$5:$D$72,CLUBS!$B26,'CA F'!$H$5:$H$72)+SUMIF('CA H'!$D$5:$D$72,CLUBS!$B26,'CA H'!$H$5:$H$72)+SUMIF('JU F'!$D$5:$D$72,CLUBS!$B26,'JU F'!$H$5:$H$72)+SUMIF('JU H'!$D$5:$D$72,CLUBS!$B26,'JU H'!$H$5:$H$72)</f>
        <v>0</v>
      </c>
      <c r="G26" s="14">
        <f>COUNTIFS('MP F'!$D$5:$D$72,CLUBS!$B26,'MP F'!$I$5:$I$72,"&gt;0")+COUNTIFS('MP H'!$D$5:$D$72,CLUBS!$B26,'MP H'!$I$5:$I$72,"&gt;0")+COUNTIFS('PO F'!$D$5:$D$72,CLUBS!$B26,'PO F'!$I$5:$I$72,"&gt;0")+COUNTIFS('PO H'!$D$5:$D$72,CLUBS!$B26,'PO H'!$I$5:$I$72,"&gt;0")+COUNTIFS('PU F'!$D$5:$D$72,CLUBS!$B26,'PU F'!$I$5:$I$72,"&gt;0")+COUNTIFS('PU H'!$D$5:$D$72,CLUBS!$B26,'PU H'!$I$5:$I$72,"&gt;0")+COUNTIFS('BE F'!$D$5:$D$72,CLUBS!$B26,'BE F'!$I$5:$I$72,"&gt;0")+COUNTIFS('BE H'!$D$5:$D$72,CLUBS!$B26,'BE H'!$I$5:$I$72,"&gt;0")+COUNTIFS('MI F'!$D$5:$D$72,CLUBS!$B26,'MI F'!$I$5:$I$72,"&gt;0")+COUNTIFS('MI H'!$D$5:$D$72,CLUBS!$B26,'MI H'!$I$5:$I$72,"&gt;0")+COUNTIFS('CA F'!$D$5:$D$72,CLUBS!$B26,'CA F'!$I$5:$I$72,"&gt;0")+COUNTIFS('CA H'!$D$5:$D$72,CLUBS!$B26,'CA H'!$I$5:$I$72,"&gt;0")+COUNTIFS('JU F'!$D$5:$D$72,CLUBS!$B26,'JU F'!$I$5:$I$72,"&gt;0")+COUNTIFS('JU H'!$D$5:$D$72,CLUBS!$B26,'JU H'!$I$5:$I$72,"&gt;0")</f>
        <v>0</v>
      </c>
      <c r="H26" s="26">
        <f>SUMIF('MP F'!$D$5:$D$72,CLUBS!$B26,'MP F'!$J$5:$J$72)+SUMIF('MP H'!$D$5:$D$72,CLUBS!$B26,'MP H'!$J$5:$J$72)+SUMIF('PO F'!$D$5:$D$72,CLUBS!$B26,'PO F'!$J$5:$J$72)+SUMIF('PO H'!$D$5:$D$72,CLUBS!$B26,'PO H'!$J$5:$J$72)+SUMIF('PU F'!$D$5:$D$72,CLUBS!$B26,'PU F'!$J$5:$J$72)+SUMIF('PU H'!$D$5:$D$72,CLUBS!$B26,'PU H'!$J$5:$J$72)+SUMIF('BE F'!$D$5:$D$72,CLUBS!$B26,'BE F'!$J$5:$J$72)+SUMIF('BE H'!$D$5:$D$72,CLUBS!$B26,'BE H'!$J$5:$J$72)+SUMIF('MI F'!$D$5:$D$72,CLUBS!$B26,'MI F'!$J$5:$J$72)+SUMIF('MI H'!$D$5:$D$72,CLUBS!$B26,'MI H'!$J$5:$J$72)+SUMIF('CA F'!$D$5:$D$72,CLUBS!$B26,'CA F'!$J$5:$J$72)+SUMIF('CA H'!$D$5:$D$72,CLUBS!$B26,'CA H'!$J$5:$J$72)+SUMIF('JU F'!$D$5:$D$72,CLUBS!$B26,'JU F'!$J$5:$J$72)+SUMIF('JU H'!$D$5:$D$72,CLUBS!$B26,'JU H'!$J$5:$J$72)</f>
        <v>0</v>
      </c>
      <c r="I26" s="38">
        <f>COUNTIFS('MP F'!$D$5:$D$72,CLUBS!$B26,'MP F'!$K$5:$K$72,"&gt;0")+COUNTIFS('MP H'!$D$5:$D$72,CLUBS!$B26,'MP H'!$K$5:$K$72,"&gt;0")+COUNTIFS('PO F'!$D$5:$D$72,CLUBS!$B26,'PO F'!$K$5:$K$72,"&gt;0")+COUNTIFS('PO H'!$D$5:$D$72,CLUBS!$B26,'PO H'!$K$5:$K$72,"&gt;0")+COUNTIFS('PU F'!$D$5:$D$72,CLUBS!$B26,'PU F'!$K$5:$K$72,"&gt;0")+COUNTIFS('PU H'!$D$5:$D$72,CLUBS!$B26,'PU H'!$K$5:$K$72,"&gt;0")+COUNTIFS('BE F'!$D$5:$D$72,CLUBS!$B26,'BE F'!$K$5:$K$72,"&gt;0")+COUNTIFS('BE H'!$D$5:$D$72,CLUBS!$B26,'BE H'!$K$5:$K$72,"&gt;0")+COUNTIFS('MI F'!$D$5:$D$72,CLUBS!$B26,'MI F'!$K$5:$K$72,"&gt;0")+COUNTIFS('MI H'!$D$5:$D$72,CLUBS!$B26,'MI H'!$K$5:$K$72,"&gt;0")+COUNTIFS('CA F'!$D$5:$D$72,CLUBS!$B26,'CA F'!$K$5:$K$72,"&gt;0")+COUNTIFS('CA H'!$D$5:$D$72,CLUBS!$B26,'CA H'!$K$5:$K$72,"&gt;0")+COUNTIFS('JU F'!$D$5:$D$72,CLUBS!$B26,'JU F'!$K$5:$K$72,"&gt;0")+COUNTIFS('JU H'!$D$5:$D$72,CLUBS!$B26,'JU H'!$K$5:$K$72,"&gt;0")</f>
        <v>0</v>
      </c>
      <c r="J26" s="38">
        <f>SUMIF('MP F'!$D$5:$D$72,CLUBS!$B26,'MP F'!$L$5:$L$72)+SUMIF('MP H'!$D$5:$D$72,CLUBS!$B26,'MP H'!$L$5:$L$72)+SUMIF('PO F'!$D$5:$D$72,CLUBS!$B26,'PO F'!$L$5:$L$72)+SUMIF('PO H'!$D$5:$D$72,CLUBS!$B26,'PO H'!$L$5:$L$72)+SUMIF('PU F'!$D$5:$D$72,CLUBS!$B26,'PU F'!$L$5:$L$72)+SUMIF('PU H'!$D$5:$D$72,CLUBS!$B26,'PU H'!$L$5:$L$72)+SUMIF('BE F'!$D$5:$D$72,CLUBS!$B26,'BE F'!$L$5:$L$72)+SUMIF('BE H'!$D$5:$D$72,CLUBS!$B26,'BE H'!$L$5:$L$72)+SUMIF('MI F'!$D$5:$D$72,CLUBS!$B26,'MI F'!$L$5:$L$72)+SUMIF('MI H'!$D$5:$D$72,CLUBS!$B26,'MI H'!$L$5:$L$72)+SUMIF('CA F'!$D$5:$D$72,CLUBS!$B26,'CA F'!$L$5:$L$72)+SUMIF('CA H'!$D$5:$D$72,CLUBS!$B26,'CA H'!$L$5:$L$72)+SUMIF('JU F'!$D$5:$D$72,CLUBS!$B26,'JU F'!$L$5:$L$72)+SUMIF('JU H'!$D$5:$D$72,CLUBS!$B26,'JU H'!$L$5:$L$72)</f>
        <v>0</v>
      </c>
      <c r="K26" s="26">
        <f>COUNTIFS('MP F'!$D$5:$D$72,CLUBS!$B26,'MP F'!$M$5:$M$72,"&gt;0")+COUNTIFS('MP H'!$D$5:$D$72,CLUBS!$B26,'MP H'!$M$5:$M$72,"&gt;0")+COUNTIFS('PO F'!$D$5:$D$72,CLUBS!$B26,'PO F'!$M$5:$M$72,"&gt;0")+COUNTIFS('PO H'!$D$5:$D$72,CLUBS!$B26,'PO H'!$M$5:$M$72,"&gt;0")+COUNTIFS('PU F'!$D$5:$D$72,CLUBS!$B26,'PU F'!$M$5:$M$72,"&gt;0")+COUNTIFS('PU H'!$D$5:$D$72,CLUBS!$B26,'PU H'!$M$5:$M$72,"&gt;0")+COUNTIFS('BE F'!$D$5:$D$72,CLUBS!$B26,'BE F'!$M$5:$M$72,"&gt;0")+COUNTIFS('BE H'!$D$5:$D$72,CLUBS!$B26,'BE H'!$M$5:$M$72,"&gt;0")+COUNTIFS('MI F'!$D$5:$D$72,CLUBS!$B26,'MI F'!$M$5:$M$72,"&gt;0")+COUNTIFS('MI H'!$D$5:$D$72,CLUBS!$B26,'MI H'!$M$5:$M$72,"&gt;0")+COUNTIFS('CA F'!$D$5:$D$72,CLUBS!$B26,'CA F'!$M$5:$M$72,"&gt;0")+COUNTIFS('CA H'!$D$5:$D$72,CLUBS!$B26,'CA H'!$M$5:$M$72,"&gt;0")+COUNTIFS('JU F'!$D$5:$D$72,CLUBS!$B26,'JU F'!$M$5:$M$72,"&gt;0")+COUNTIFS('JU H'!$D$5:$D$72,CLUBS!$B26,'JU H'!$M$5:$M$72,"&gt;0")</f>
        <v>0</v>
      </c>
      <c r="L26" s="26">
        <f>SUMIF('MP F'!$D$5:$D$72,CLUBS!$B26,'MP F'!$N$5:$N$72)+SUMIF('MP H'!$D$5:$D$72,CLUBS!$B26,'MP H'!$N$5:$N$72)+SUMIF('PO F'!$D$5:$D$72,CLUBS!$B26,'PO F'!$N$5:$N$72)+SUMIF('PO H'!$D$5:$D$72,CLUBS!$B26,'PO H'!$N$5:$N$72)+SUMIF('PU F'!$D$5:$D$72,CLUBS!$B26,'PU F'!$N$5:$N$72)+SUMIF('PU H'!$D$5:$D$72,CLUBS!$B26,'PU H'!$N$5:$N$72)+SUMIF('BE F'!$D$5:$D$72,CLUBS!$B26,'BE F'!$N$5:$N$72)+SUMIF('BE H'!$D$5:$D$72,CLUBS!$B26,'BE H'!$N$5:$N$72)+SUMIF('MI F'!$D$5:$D$72,CLUBS!$B26,'MI F'!$N$5:$N$72)+SUMIF('MI H'!$D$5:$D$72,CLUBS!$B26,'MI H'!$N$5:$N$72)+SUMIF('CA F'!$D$5:$D$72,CLUBS!$B26,'CA F'!$N$5:$N$72)+SUMIF('CA H'!$D$5:$D$72,CLUBS!$B26,'CA H'!$N$5:$N$72)+SUMIF('JU F'!$D$5:$D$72,CLUBS!$B26,'JU F'!$N$5:$N$72)+SUMIF('JU H'!$D$5:$D$72,CLUBS!$B26,'JU H'!$N$5:$N$72)</f>
        <v>0</v>
      </c>
      <c r="M26" s="26">
        <f>COUNTIFS('MP F'!$D$5:$D$72,CLUBS!$B26,'MP F'!$O$5:$O$72,"&gt;0")+COUNTIFS('MP H'!$D$5:$D$72,CLUBS!$B26,'MP H'!$O$5:$O$72,"&gt;0")+COUNTIFS('PO F'!$D$5:$D$72,CLUBS!$B26,'PO F'!$O$5:$O$72,"&gt;0")+COUNTIFS('PO H'!$D$5:$D$72,CLUBS!$B26,'PO H'!$O$5:$O$72,"&gt;0")+COUNTIFS('PU F'!$D$5:$D$72,CLUBS!$B26,'PU F'!$O$5:$O$72,"&gt;0")+COUNTIFS('PU H'!$D$5:$D$72,CLUBS!$B26,'PU H'!$O$5:$O$72,"&gt;0")+COUNTIFS('BE F'!$D$5:$D$72,CLUBS!$B26,'BE F'!$O$5:$O$72,"&gt;0")+COUNTIFS('BE H'!$D$5:$D$72,CLUBS!$B26,'BE H'!$O$5:$O$72,"&gt;0")+COUNTIFS('MI F'!$D$5:$D$72,CLUBS!$B26,'MI F'!$O$5:$O$72,"&gt;0")+COUNTIFS('MI H'!$D$5:$D$72,CLUBS!$B26,'MI H'!$O$5:$O$72,"&gt;0")+COUNTIFS('CA F'!$D$5:$D$72,CLUBS!$B26,'CA F'!$O$5:$O$72,"&gt;0")+COUNTIFS('CA H'!$D$5:$D$72,CLUBS!$B26,'CA H'!$O$5:$O$72,"&gt;0")+COUNTIFS('JU F'!$D$5:$D$72,CLUBS!$B26,'JU F'!$O$5:$O$72,"&gt;0")+COUNTIFS('JU H'!$D$5:$D$72,CLUBS!$B26,'JU H'!$O$5:$O$72,"&gt;0")</f>
        <v>0</v>
      </c>
      <c r="N26" s="26">
        <f>SUMIF('MP F'!$D$5:$D$72,CLUBS!$B26,'MP F'!$P$5:$P$72)+SUMIF('MP H'!$D$5:$D$72,CLUBS!$B26,'MP H'!$P$5:$P$72)+SUMIF('PO F'!$D$5:$D$72,CLUBS!$B26,'PO F'!$P$5:$P$72)+SUMIF('PO H'!$D$5:$D$72,CLUBS!$B26,'PO H'!$P$5:$P$72)+SUMIF('PU F'!$D$5:$D$72,CLUBS!$B26,'PU F'!$P$5:$P$72)+SUMIF('PU H'!$D$5:$D$72,CLUBS!$B26,'PU H'!$P$5:$P$72)+SUMIF('BE F'!$D$5:$D$72,CLUBS!$B26,'BE F'!$P$5:$P$72)+SUMIF('BE H'!$D$5:$D$72,CLUBS!$B26,'BE H'!$P$5:$P$72)+SUMIF('MI F'!$D$5:$D$72,CLUBS!$B26,'MI F'!$P$5:$P$72)+SUMIF('MI H'!$D$5:$D$72,CLUBS!$B26,'MI H'!$P$5:$P$72)+SUMIF('CA F'!$D$5:$D$72,CLUBS!$B26,'CA F'!$P$5:$P$72)+SUMIF('CA H'!$D$5:$D$72,CLUBS!$B26,'CA H'!$P$5:$P$72)+SUMIF('JU F'!$D$5:$D$72,CLUBS!$B26,'JU F'!$P$5:$P$72)+SUMIF('JU H'!$D$5:$D$72,CLUBS!$B26,'JU H'!$P$5:$P$72)</f>
        <v>0</v>
      </c>
      <c r="O26" s="26">
        <f>COUNTIFS('MP F'!$D$5:$D$72,CLUBS!$B26,'MP F'!$Q$5:$Q$72,"&gt;0")+COUNTIFS('MP H'!$D$5:$D$72,CLUBS!$B26,'MP H'!$Q$5:$Q$72,"&gt;0")+COUNTIFS('PO F'!$D$5:$D$72,CLUBS!$B26,'PO F'!$Q$5:$Q$72,"&gt;0")+COUNTIFS('PO H'!$D$5:$D$72,CLUBS!$B26,'PO H'!$Q$5:$Q$72,"&gt;0")+COUNTIFS('PU F'!$D$5:$D$72,CLUBS!$B26,'PU F'!$Q$5:$Q$72,"&gt;0")+COUNTIFS('PU H'!$D$5:$D$72,CLUBS!$B26,'PU H'!$Q$5:$Q$72,"&gt;0")+COUNTIFS('BE F'!$D$5:$D$72,CLUBS!$B26,'BE F'!$Q$5:$Q$72,"&gt;0")+COUNTIFS('BE H'!$D$5:$D$72,CLUBS!$B26,'BE H'!$Q$5:$Q$72,"&gt;0")+COUNTIFS('MI F'!$D$5:$D$72,CLUBS!$B26,'MI F'!$Q$5:$Q$72,"&gt;0")+COUNTIFS('MI H'!$D$5:$D$72,CLUBS!$B26,'MI H'!$Q$5:$Q$72,"&gt;0")+COUNTIFS('CA F'!$D$5:$D$72,CLUBS!$B26,'CA F'!$Q$5:$Q$72,"&gt;0")+COUNTIFS('CA H'!$D$5:$D$72,CLUBS!$B26,'CA H'!$Q$5:$Q$72,"&gt;0")+COUNTIFS('JU F'!$D$5:$D$72,CLUBS!$B26,'JU F'!$Q$5:$Q$72,"&gt;0")+COUNTIFS('JU H'!$D$5:$D$72,CLUBS!$B26,'JU H'!$Q$5:$Q$72,"&gt;0")</f>
        <v>0</v>
      </c>
      <c r="P26" s="26">
        <f>SUMIF('MP F'!$D$5:$D$72,CLUBS!$B26,'MP F'!$R$5:$R$72)+SUMIF('MP H'!$D$5:$D$72,CLUBS!$B26,'MP H'!$R$5:$R$72)+SUMIF('PO F'!$D$5:$D$72,CLUBS!$B26,'PO F'!$R$5:$R$72)+SUMIF('PO H'!$D$5:$D$72,CLUBS!$B26,'PO H'!$R$5:$R$72)+SUMIF('PU F'!$D$5:$D$72,CLUBS!$B26,'PU F'!$R$5:$R$72)+SUMIF('PU H'!$D$5:$D$72,CLUBS!$B26,'PU H'!$R$5:$R$72)+SUMIF('BE F'!$D$5:$D$72,CLUBS!$B26,'BE F'!$R$5:$R$72)+SUMIF('BE H'!$D$5:$D$72,CLUBS!$B26,'BE H'!$R$5:$R$72)+SUMIF('MI F'!$D$5:$D$72,CLUBS!$B26,'MI F'!$R$5:$R$72)+SUMIF('MI H'!$D$5:$D$72,CLUBS!$B26,'MI H'!$R$5:$R$72)+SUMIF('CA F'!$D$5:$D$72,CLUBS!$B26,'CA F'!$R$5:$R$72)+SUMIF('CA H'!$D$5:$D$72,CLUBS!$B26,'CA H'!$R$5:$R$72)+SUMIF('JU F'!$D$5:$D$72,CLUBS!$B26,'JU F'!$R$5:$R$72)+SUMIF('JU H'!$D$5:$D$72,CLUBS!$B26,'JU H'!$R$5:$R$72)</f>
        <v>0</v>
      </c>
      <c r="Q26" s="26">
        <f>COUNTIFS('MP F'!$D$5:$D$72,CLUBS!$B26,'MP F'!$S$5:$S$72,"&gt;0")+COUNTIFS('MP H'!$D$5:$D$72,CLUBS!$B26,'MP H'!$S$5:$S$72,"&gt;0")+COUNTIFS('PO F'!$D$5:$D$72,CLUBS!$B26,'PO F'!$S$5:$S$72,"&gt;0")+COUNTIFS('PO H'!$D$5:$D$72,CLUBS!$B26,'PO H'!$S$5:$S$72,"&gt;0")+COUNTIFS('PU F'!$D$5:$D$72,CLUBS!$B26,'PU F'!$S$5:$S$72,"&gt;0")+COUNTIFS('PU H'!$D$5:$D$72,CLUBS!$B26,'PU H'!$S$5:$S$72,"&gt;0")+COUNTIFS('BE F'!$D$5:$D$72,CLUBS!$B26,'BE F'!$S$5:$S$72,"&gt;0")+COUNTIFS('BE H'!$D$5:$D$72,CLUBS!$B26,'BE H'!$S$5:$S$72,"&gt;0")+COUNTIFS('MI F'!$D$5:$D$72,CLUBS!$B26,'MI F'!$S$5:$S$72,"&gt;0")+COUNTIFS('MI H'!$D$5:$D$72,CLUBS!$B26,'MI H'!$S$5:$S$72,"&gt;0")+COUNTIFS('CA F'!$D$5:$D$72,CLUBS!$B26,'CA F'!$S$5:$S$72,"&gt;0")+COUNTIFS('CA H'!$D$5:$D$72,CLUBS!$B26,'CA H'!$S$5:$S$72,"&gt;0")+COUNTIFS('JU F'!$D$5:$D$72,CLUBS!$B26,'JU F'!$S$5:$S$72,"&gt;0")+COUNTIFS('JU H'!$D$5:$D$72,CLUBS!$B26,'JU H'!$S$5:$S$72,"&gt;0")</f>
        <v>0</v>
      </c>
      <c r="R26" s="26">
        <f>SUMIF('MP F'!$D$5:$D$72,CLUBS!$B26,'MP F'!$T$5:$T$72)+SUMIF('MP H'!$D$5:$D$72,CLUBS!$B26,'MP H'!$T$5:$T$72)+SUMIF('PO F'!$D$5:$D$72,CLUBS!$B26,'PO F'!$T$5:$T$72)+SUMIF('PO H'!$D$5:$D$72,CLUBS!$B26,'PO H'!$T$5:$T$72)+SUMIF('PU F'!$D$5:$D$72,CLUBS!$B26,'PU F'!$T$5:$T$72)+SUMIF('PU H'!$D$5:$D$72,CLUBS!$B26,'PU H'!$T$5:$T$72)+SUMIF('BE F'!$D$5:$D$72,CLUBS!$B26,'BE F'!$T$5:$T$72)+SUMIF('BE H'!$D$5:$D$72,CLUBS!$B26,'BE H'!$T$5:$T$72)+SUMIF('MI F'!$D$5:$D$72,CLUBS!$B26,'MI F'!$T$5:$T$72)+SUMIF('MI H'!$D$5:$D$72,CLUBS!$B26,'MI H'!$T$5:$T$72)+SUMIF('CA F'!$D$5:$D$72,CLUBS!$B26,'CA F'!$T$5:$T$72)+SUMIF('CA H'!$D$5:$D$72,CLUBS!$B26,'CA H'!$T$5:$T$72)+SUMIF('JU F'!$D$5:$D$72,CLUBS!$B26,'JU F'!$T$5:$T$72)+SUMIF('JU H'!$D$5:$D$72,CLUBS!$B26,'JU H'!$T$5:$T$72)</f>
        <v>0</v>
      </c>
      <c r="S26" s="26">
        <f>COUNTIFS('MP F'!$D$5:$D$72,CLUBS!$B26,'MP F'!$U$5:$U$72,"&gt;0")+COUNTIFS('MP H'!$D$5:$D$72,CLUBS!$B26,'MP H'!$U$5:$U$72,"&gt;0")+COUNTIFS('PO F'!$D$5:$D$72,CLUBS!$B26,'PO F'!$U$5:$U$72,"&gt;0")+COUNTIFS('PO H'!$D$5:$D$72,CLUBS!$B26,'PO H'!$U$5:$U$72,"&gt;0")+COUNTIFS('PU F'!$D$5:$D$72,CLUBS!$B26,'PU F'!$U$5:$U$72,"&gt;0")+COUNTIFS('PU H'!$D$5:$D$72,CLUBS!$B26,'PU H'!$U$5:$U$72,"&gt;0")+COUNTIFS('BE F'!$D$5:$D$72,CLUBS!$B26,'BE F'!$U$5:$U$72,"&gt;0")+COUNTIFS('BE H'!$D$5:$D$72,CLUBS!$B26,'BE H'!$U$5:$U$72,"&gt;0")+COUNTIFS('MI F'!$D$5:$D$72,CLUBS!$B26,'MI F'!$U$5:$U$72,"&gt;0")+COUNTIFS('MI H'!$D$5:$D$72,CLUBS!$B26,'MI H'!$U$5:$U$72,"&gt;0")+COUNTIFS('CA F'!$D$5:$D$72,CLUBS!$B26,'CA F'!$U$5:$U$72,"&gt;0")+COUNTIFS('CA H'!$D$5:$D$72,CLUBS!$B26,'CA H'!$U$5:$U$72,"&gt;0")+COUNTIFS('JU F'!$D$5:$D$72,CLUBS!$B26,'JU F'!$U$5:$U$72,"&gt;0")+COUNTIFS('JU H'!$D$5:$D$72,CLUBS!$B26,'JU H'!$U$5:$U$72,"&gt;0")</f>
        <v>0</v>
      </c>
      <c r="T26" s="26">
        <f>SUMIF('MP F'!$D$5:$D$72,CLUBS!$B26,'MP F'!$V$5:$V$72)+SUMIF('MP H'!$D$5:$D$72,CLUBS!$B26,'MP H'!$V$5:$V$72)+SUMIF('PO F'!$D$5:$D$72,CLUBS!$B26,'PO F'!$V$5:$V$72)+SUMIF('PO H'!$D$5:$D$72,CLUBS!$B26,'PO H'!$V$5:$V$72)+SUMIF('PU F'!$D$5:$D$72,CLUBS!$B26,'PU F'!$V$5:$V$72)+SUMIF('PU H'!$D$5:$D$72,CLUBS!$B26,'PU H'!$V$5:$V$72)+SUMIF('BE F'!$D$5:$D$72,CLUBS!$B26,'BE F'!$V$5:$V$72)+SUMIF('BE H'!$D$5:$D$72,CLUBS!$B26,'BE H'!$V$5:$V$72)+SUMIF('MI F'!$D$5:$D$72,CLUBS!$B26,'MI F'!$V$5:$V$72)+SUMIF('MI H'!$D$5:$D$72,CLUBS!$B26,'MI H'!$V$5:$V$72)+SUMIF('CA F'!$D$5:$D$72,CLUBS!$B26,'CA F'!$V$5:$V$72)+SUMIF('CA H'!$D$5:$D$72,CLUBS!$B26,'CA H'!$V$5:$V$72)+SUMIF('JU F'!$D$5:$D$72,CLUBS!$B26,'JU F'!$V$5:$V$72)+SUMIF('JU H'!$D$5:$D$72,CLUBS!$B26,'JU H'!$V$5:$V$72)</f>
        <v>0</v>
      </c>
      <c r="U26" s="26">
        <f>COUNTIFS('MP F'!$D$5:$D$72,CLUBS!$B26,'MP F'!$W$5:$W$72,"&gt;0")+COUNTIFS('MP H'!$D$5:$D$72,CLUBS!$B26,'MP H'!$W$5:$W$72,"&gt;0")+COUNTIFS('PO F'!$D$5:$D$72,CLUBS!$B26,'PO F'!$W$5:$W$72,"&gt;0")+COUNTIFS('PO H'!$D$5:$D$72,CLUBS!$B26,'PO H'!$W$5:$W$72,"&gt;0")+COUNTIFS('PU F'!$D$5:$D$72,CLUBS!$B26,'PU F'!$W$5:$W$72,"&gt;0")+COUNTIFS('PU H'!$D$5:$D$72,CLUBS!$B26,'PU H'!$W$5:$W$72,"&gt;0")+COUNTIFS('BE F'!$D$5:$D$72,CLUBS!$B26,'BE F'!$W$5:$W$72,"&gt;0")+COUNTIFS('BE H'!$D$5:$D$72,CLUBS!$B26,'BE H'!$W$5:$W$72,"&gt;0")+COUNTIFS('MI F'!$D$5:$D$72,CLUBS!$B26,'MI F'!$W$5:$W$72,"&gt;0")+COUNTIFS('MI H'!$D$5:$D$72,CLUBS!$B26,'MI H'!$W$5:$W$72,"&gt;0")+COUNTIFS('CA F'!$D$5:$D$72,CLUBS!$B26,'CA F'!$W$5:$W$72,"&gt;0")+COUNTIFS('CA H'!$D$5:$D$72,CLUBS!$B26,'CA H'!$W$5:$W$72,"&gt;0")+COUNTIFS('JU F'!$D$5:$D$72,CLUBS!$B26,'JU F'!$W$5:$W$72,"&gt;0")+COUNTIFS('JU H'!$D$5:$D$72,CLUBS!$B26,'JU H'!$W$5:$W$72,"&gt;0")</f>
        <v>0</v>
      </c>
      <c r="V26" s="26">
        <f>SUMIF('MP F'!$D$5:$D$72,CLUBS!$B26,'MP F'!$X$5:$X$72)+SUMIF('MP H'!$D$5:$D$72,CLUBS!$B26,'MP H'!$X$5:$X$72)+SUMIF('PO F'!$D$5:$D$72,CLUBS!$B26,'PO F'!$X$5:$X$72)+SUMIF('PO H'!$D$5:$D$72,CLUBS!$B26,'PO H'!$X$5:$X$72)+SUMIF('PU F'!$D$5:$D$72,CLUBS!$B26,'PU F'!$X$5:$X$72)+SUMIF('PU H'!$D$5:$D$72,CLUBS!$B26,'PU H'!$X$5:$X$72)+SUMIF('BE F'!$D$5:$D$72,CLUBS!$B26,'BE F'!$X$5:$X$72)+SUMIF('BE H'!$D$5:$D$72,CLUBS!$B26,'BE H'!$X$5:$X$72)+SUMIF('MI F'!$D$5:$D$72,CLUBS!$B26,'MI F'!$X$5:$X$72)+SUMIF('MI H'!$D$5:$D$72,CLUBS!$B26,'MI H'!$X$5:$X$72)+SUMIF('CA F'!$D$5:$D$72,CLUBS!$B26,'CA F'!$X$5:$X$72)+SUMIF('CA H'!$D$5:$D$72,CLUBS!$B26,'CA H'!$X$5:$X$72)+SUMIF('JU F'!$D$5:$D$72,CLUBS!$B26,'JU F'!$X$5:$X$72)+SUMIF('JU H'!$D$5:$D$72,CLUBS!$B26,'JU H'!$X$5:$X$72)</f>
        <v>0</v>
      </c>
      <c r="W26" s="26">
        <f>COUNTIFS('MP F'!$D$5:$D$72,CLUBS!$B26,'MP F'!$Y$5:$Y$72,"&gt;0")+COUNTIFS('MP H'!$D$5:$D$72,CLUBS!$B26,'MP H'!$Y$5:$Y$72,"&gt;0")+COUNTIFS('PO F'!$D$5:$D$72,CLUBS!$B26,'PO F'!$Y$5:$Y$72,"&gt;0")+COUNTIFS('PO H'!$D$5:$D$72,CLUBS!$B26,'PO H'!$Y$5:$Y$72,"&gt;0")+COUNTIFS('PU F'!$D$5:$D$72,CLUBS!$B26,'PU F'!$Y$5:$Y$72,"&gt;0")+COUNTIFS('PU H'!$D$5:$D$72,CLUBS!$B26,'PU H'!$Y$5:$Y$72,"&gt;0")+COUNTIFS('BE F'!$D$5:$D$72,CLUBS!$B26,'BE F'!$Y$5:$Y$72,"&gt;0")+COUNTIFS('BE H'!$D$5:$D$72,CLUBS!$B26,'BE H'!$Y$5:$Y$72,"&gt;0")+COUNTIFS('MI F'!$D$5:$D$72,CLUBS!$B26,'MI F'!$Y$5:$Y$72,"&gt;0")+COUNTIFS('MI H'!$D$5:$D$72,CLUBS!$B26,'MI H'!$Y$5:$Y$72,"&gt;0")+COUNTIFS('CA F'!$D$5:$D$72,CLUBS!$B26,'CA F'!$Y$5:$Y$72,"&gt;0")+COUNTIFS('CA H'!$D$5:$D$72,CLUBS!$B26,'CA H'!$Y$5:$Y$72,"&gt;0")+COUNTIFS('JU F'!$D$5:$D$72,CLUBS!$B26,'JU F'!$Y$5:$Y$72,"&gt;0")+COUNTIFS('JU H'!$D$5:$D$72,CLUBS!$B26,'JU H'!$Y$5:$Y$72,"&gt;0")</f>
        <v>0</v>
      </c>
      <c r="X26" s="26">
        <f>SUMIF('MP F'!$D$5:$D$72,CLUBS!$B26,'MP F'!$Z$5:$Z$72)+SUMIF('MP H'!$D$5:$D$72,CLUBS!$B26,'MP H'!$Z$5:$Z$72)+SUMIF('PO F'!$D$5:$D$72,CLUBS!$B26,'PO F'!$Z$5:$Z$72)+SUMIF('PO H'!$D$5:$D$72,CLUBS!$B26,'PO H'!$Z$5:$Z$72)+SUMIF('PU F'!$D$5:$D$72,CLUBS!$B26,'PU F'!$Z$5:$Z$72)+SUMIF('PU H'!$D$5:$D$72,CLUBS!$B26,'PU H'!$Z$5:$Z$72)+SUMIF('BE F'!$D$5:$D$72,CLUBS!$B26,'BE F'!$Z$5:$Z$72)+SUMIF('BE H'!$D$5:$D$72,CLUBS!$B26,'BE H'!$Z$5:$Z$72)+SUMIF('MI F'!$D$5:$D$72,CLUBS!$B26,'MI F'!$Z$5:$Z$72)+SUMIF('MI H'!$D$5:$D$72,CLUBS!$B26,'MI H'!$Z$5:$Z$72)+SUMIF('CA F'!$D$5:$D$72,CLUBS!$B26,'CA F'!$Z$5:$Z$72)+SUMIF('CA H'!$D$5:$D$72,CLUBS!$B26,'CA H'!$Z$5:$Z$72)+SUMIF('JU F'!$D$5:$D$72,CLUBS!$B26,'JU F'!$Z$5:$Z$72)+SUMIF('JU H'!$D$5:$D$72,CLUBS!$B26,'JU H'!$Z$5:$Z$72)</f>
        <v>0</v>
      </c>
      <c r="Y26" s="26">
        <f>COUNTIFS('MP F'!$D$5:$D$72,CLUBS!$B26,'MP F'!$AA$5:$AA$72,"&gt;0")+COUNTIFS('MP H'!$D$5:$D$72,CLUBS!$B26,'MP H'!$AA$5:$AA$72,"&gt;0")+COUNTIFS('PO F'!$D$5:$D$72,CLUBS!$B26,'PO F'!$AA$5:$AA$72,"&gt;0")+COUNTIFS('PO H'!$D$5:$D$72,CLUBS!$B26,'PO H'!$AA$5:$AA$72,"&gt;0")+COUNTIFS('PU F'!$D$5:$D$72,CLUBS!$B26,'PU F'!$AA$5:$AA$72,"&gt;0")+COUNTIFS('PU H'!$D$5:$D$72,CLUBS!$B26,'PU H'!$AA$5:$AA$72,"&gt;0")+COUNTIFS('BE F'!$D$5:$D$72,CLUBS!$B26,'BE F'!$AA$5:$AA$72,"&gt;0")+COUNTIFS('BE H'!$D$5:$D$72,CLUBS!$B26,'BE H'!$AA$5:$AA$72,"&gt;0")+COUNTIFS('MI F'!$D$5:$D$72,CLUBS!$B26,'MI F'!$AA$5:$AA$72,"&gt;0")+COUNTIFS('MI H'!$D$5:$D$72,CLUBS!$B26,'MI H'!$AA$5:$AA$72,"&gt;0")+COUNTIFS('CA F'!$D$5:$D$72,CLUBS!$B26,'CA F'!$AA$5:$AA$72,"&gt;0")+COUNTIFS('CA H'!$D$5:$D$72,CLUBS!$B26,'CA H'!$AA$5:$AA$72,"&gt;0")+COUNTIFS('JU F'!$D$5:$D$72,CLUBS!$B26,'JU F'!$AA$5:$AA$72,"&gt;0")+COUNTIFS('JU H'!$D$5:$D$72,CLUBS!$B26,'JU H'!$AA$5:$AA$72,"&gt;0")</f>
        <v>0</v>
      </c>
      <c r="Z26" s="26">
        <f>SUMIF('MP F'!$D$5:$D$72,CLUBS!$B26,'MP F'!$AB$5:$AB$72)+SUMIF('MP H'!$D$5:$D$72,CLUBS!$B26,'MP H'!$AB$5:$AB$72)+SUMIF('PO F'!$D$5:$D$72,CLUBS!$B26,'PO F'!$AB$5:$AB$72)+SUMIF('PO H'!$D$5:$D$72,CLUBS!$B26,'PO H'!$AB$5:$AB$72)+SUMIF('PU F'!$D$5:$D$72,CLUBS!$B26,'PU F'!$AB$5:$AB$72)+SUMIF('PU H'!$D$5:$D$72,CLUBS!$B26,'PU H'!$AB$5:$AB$72)+SUMIF('BE F'!$D$5:$D$72,CLUBS!$B26,'BE F'!$AB$5:$AB$72)+SUMIF('BE H'!$D$5:$D$72,CLUBS!$B26,'BE H'!$AB$5:$AB$72)+SUMIF('MI F'!$D$5:$D$72,CLUBS!$B26,'MI F'!$AB$5:$AB$72)+SUMIF('MI H'!$D$5:$D$72,CLUBS!$B26,'MI H'!$AB$5:$AB$72)+SUMIF('CA F'!$D$5:$D$72,CLUBS!$B26,'CA F'!$AB$5:$AB$72)+SUMIF('CA H'!$D$5:$D$72,CLUBS!$B26,'CA H'!$AB$5:$AB$72)+SUMIF('JU F'!$D$5:$D$72,CLUBS!$B26,'JU F'!$AB$5:$AB$72)+SUMIF('JU H'!$D$5:$D$72,CLUBS!$B26,'JU H'!$AB$5:$AB$72)</f>
        <v>0</v>
      </c>
      <c r="AA26" s="26">
        <f>COUNTIFS('MP F'!$D$5:$D$72,CLUBS!$B26,'MP F'!$AC$5:$AC$72,"&gt;0")+COUNTIFS('MP H'!$D$5:$D$72,CLUBS!$B26,'MP H'!$AC$5:$AC$72,"&gt;0")+COUNTIFS('PO F'!$D$5:$D$72,CLUBS!$B26,'PO F'!$AC$5:$AC$72,"&gt;0")+COUNTIFS('PO H'!$D$5:$D$72,CLUBS!$B26,'PO H'!$AC$5:$AC$72,"&gt;0")+COUNTIFS('PU F'!$D$5:$D$72,CLUBS!$B26,'PU F'!$AC$5:$AC$72,"&gt;0")+COUNTIFS('PU H'!$D$5:$D$72,CLUBS!$B26,'PU H'!$AC$5:$AC$72,"&gt;0")+COUNTIFS('BE F'!$D$5:$D$72,CLUBS!$B26,'BE F'!$AC$5:$AC$72,"&gt;0")+COUNTIFS('BE H'!$D$5:$D$72,CLUBS!$B26,'BE H'!$AC$5:$AC$72,"&gt;0")+COUNTIFS('MI F'!$D$5:$D$72,CLUBS!$B26,'MI F'!$AC$5:$AC$72,"&gt;0")+COUNTIFS('MI H'!$D$5:$D$72,CLUBS!$B26,'MI H'!$AC$5:$AC$72,"&gt;0")+COUNTIFS('CA F'!$D$5:$D$72,CLUBS!$B26,'CA F'!$AC$5:$AC$72,"&gt;0")+COUNTIFS('CA H'!$D$5:$D$72,CLUBS!$B26,'CA H'!$AC$5:$AC$72,"&gt;0")+COUNTIFS('JU F'!$D$5:$D$72,CLUBS!$B26,'JU F'!$AC$5:$AC$72,"&gt;0")+COUNTIFS('JU H'!$D$5:$D$72,CLUBS!$B26,'JU H'!$AC$5:$AC$72,"&gt;0")</f>
        <v>0</v>
      </c>
      <c r="AB26" s="26">
        <f>SUMIF('MP F'!$D$5:$D$72,CLUBS!$B26,'MP F'!$AD$5:$AD$72)+SUMIF('MP H'!$D$5:$D$72,CLUBS!$B26,'MP H'!$AD$5:$AD$72)+SUMIF('PO F'!$D$5:$D$72,CLUBS!$B26,'PO F'!$AD$5:$AD$72)+SUMIF('PO H'!$D$5:$D$72,CLUBS!$B26,'PO H'!$AD$5:$AD$72)+SUMIF('PU F'!$D$5:$D$72,CLUBS!$B26,'PU F'!$AD$5:$AD$72)+SUMIF('PU H'!$D$5:$D$72,CLUBS!$B26,'PU H'!$AD$5:$AD$72)+SUMIF('BE F'!$D$5:$D$72,CLUBS!$B26,'BE F'!$AD$5:$AD$72)+SUMIF('BE H'!$D$5:$D$72,CLUBS!$B26,'BE H'!$AD$5:$AD$72)+SUMIF('MI F'!$D$5:$D$72,CLUBS!$B26,'MI F'!$AD$5:$AD$72)+SUMIF('MI H'!$D$5:$D$72,CLUBS!$B26,'MI H'!$AD$5:$AD$72)+SUMIF('CA F'!$D$5:$D$72,CLUBS!$B26,'CA F'!$AD$5:$AD$72)+SUMIF('CA H'!$D$5:$D$72,CLUBS!$B26,'CA H'!$AD$5:$AD$72)+SUMIF('JU F'!$D$5:$D$72,CLUBS!$B26,'JU F'!$AD$5:$AD$72)+SUMIF('JU H'!$D$5:$D$72,CLUBS!$B26,'JU H'!$AD$5:$AD$72)</f>
        <v>0</v>
      </c>
      <c r="AC26" s="26">
        <f>COUNTIFS('MP F'!$D$5:$D$72,CLUBS!$B26,'MP F'!$AE$5:$AE$72,"&gt;0")+COUNTIFS('MP H'!$D$5:$D$72,CLUBS!$B26,'MP H'!$AE$5:$AE$72,"&gt;0")+COUNTIFS('PO F'!$D$5:$D$72,CLUBS!$B26,'PO F'!$AE$5:$AE$72,"&gt;0")+COUNTIFS('PO H'!$D$5:$D$72,CLUBS!$B26,'PO H'!$AE$5:$AE$72,"&gt;0")+COUNTIFS('PU F'!$D$5:$D$72,CLUBS!$B26,'PU F'!$AE$5:$AE$72,"&gt;0")+COUNTIFS('PU H'!$D$5:$D$72,CLUBS!$B26,'PU H'!$AE$5:$AE$72,"&gt;0")+COUNTIFS('BE F'!$D$5:$D$72,CLUBS!$B26,'BE F'!$AE$5:$AE$72,"&gt;0")+COUNTIFS('BE H'!$D$5:$D$72,CLUBS!$B26,'BE H'!$AE$5:$AE$72,"&gt;0")+COUNTIFS('MI F'!$D$5:$D$72,CLUBS!$B26,'MI F'!$AE$5:$AE$72,"&gt;0")+COUNTIFS('MI H'!$D$5:$D$72,CLUBS!$B26,'MI H'!$AE$5:$AE$72,"&gt;0")+COUNTIFS('CA F'!$D$5:$D$72,CLUBS!$B26,'CA F'!$AE$5:$AE$72,"&gt;0")+COUNTIFS('CA H'!$D$5:$D$72,CLUBS!$B26,'CA H'!$AE$5:$AE$72,"&gt;0")+COUNTIFS('JU F'!$D$5:$D$72,CLUBS!$B26,'JU F'!$AE$5:$AE$72,"&gt;0")+COUNTIFS('JU H'!$D$5:$D$72,CLUBS!$B26,'JU H'!$AE$5:$AE$72,"&gt;0")</f>
        <v>0</v>
      </c>
      <c r="AD26" s="26">
        <f>SUMIF('MP F'!$D$5:$D$72,CLUBS!$B26,'MP F'!$AF$5:$AF$72)+SUMIF('MP H'!$D$5:$D$72,CLUBS!$B26,'MP H'!$AF$5:$AF$72)+SUMIF('PO F'!$D$5:$D$72,CLUBS!$B26,'PO F'!$AF$5:$AF$72)+SUMIF('PO H'!$D$5:$D$72,CLUBS!$B26,'PO H'!$AF$5:$AF$72)+SUMIF('PU F'!$D$5:$D$72,CLUBS!$B26,'PU F'!$AF$5:$AF$72)+SUMIF('PU H'!$D$5:$D$72,CLUBS!$B26,'PU H'!$AF$5:$AF$72)+SUMIF('BE F'!$D$5:$D$72,CLUBS!$B26,'BE F'!$AF$5:$AF$72)+SUMIF('BE H'!$D$5:$D$72,CLUBS!$B26,'BE H'!$AF$5:$AF$72)+SUMIF('MI F'!$D$5:$D$72,CLUBS!$B26,'MI F'!$AF$5:$AF$72)+SUMIF('MI H'!$D$5:$D$72,CLUBS!$B26,'MI H'!$AF$5:$AF$72)+SUMIF('CA F'!$D$5:$D$72,CLUBS!$B26,'CA F'!$AF$5:$AF$72)+SUMIF('CA H'!$D$5:$D$72,CLUBS!$B26,'CA H'!$AF$5:$AF$72)+SUMIF('JU F'!$D$5:$D$72,CLUBS!$B26,'JU F'!$AF$5:$AF$72)+SUMIF('JU H'!$D$5:$D$72,CLUBS!$B26,'JU H'!$AF$5:$AF$72)</f>
        <v>0</v>
      </c>
      <c r="AE26" s="26">
        <f>COUNTIFS('MP F'!$D$5:$D$72,CLUBS!$B26,'MP F'!$AG$5:$AG$72,"&gt;0")+COUNTIFS('MP H'!$D$5:$D$72,CLUBS!$B26,'MP H'!$AG$5:$AG$72,"&gt;0")+COUNTIFS('PO F'!$D$5:$D$72,CLUBS!$B26,'PO F'!$AG$5:$AG$72,"&gt;0")+COUNTIFS('PO H'!$D$5:$D$72,CLUBS!$B26,'PO H'!$AG$5:$AG$72,"&gt;0")+COUNTIFS('PU F'!$D$5:$D$72,CLUBS!$B26,'PU F'!$AG$5:$AG$72,"&gt;0")+COUNTIFS('PU H'!$D$5:$D$72,CLUBS!$B26,'PU H'!$AG$5:$AG$72,"&gt;0")+COUNTIFS('BE F'!$D$5:$D$72,CLUBS!$B26,'BE F'!$AG$5:$AG$72,"&gt;0")+COUNTIFS('BE H'!$D$5:$D$72,CLUBS!$B26,'BE H'!$AG$5:$AG$72,"&gt;0")+COUNTIFS('MI F'!$D$5:$D$72,CLUBS!$B26,'MI F'!$AG$5:$AG$72,"&gt;0")+COUNTIFS('MI H'!$D$5:$D$72,CLUBS!$B26,'MI H'!$AG$5:$AG$72,"&gt;0")+COUNTIFS('CA F'!$D$5:$D$72,CLUBS!$B26,'CA F'!$AG$5:$AG$72,"&gt;0")+COUNTIFS('CA H'!$D$5:$D$72,CLUBS!$B26,'CA H'!$AG$5:$AG$72,"&gt;0")+COUNTIFS('JU F'!$D$5:$D$72,CLUBS!$B26,'JU F'!$AG$5:$AG$72,"&gt;0")+COUNTIFS('JU H'!$D$5:$D$72,CLUBS!$B26,'JU H'!$AG$5:$AG$72,"&gt;0")</f>
        <v>0</v>
      </c>
      <c r="AF26" s="26">
        <f>SUMIF('MP F'!$D$5:$D$72,CLUBS!$B26,'MP F'!$AH$5:$AH$72)+SUMIF('MP H'!$D$5:$D$72,CLUBS!$B26,'MP H'!$AH$5:$AH$72)+SUMIF('PO F'!$D$5:$D$72,CLUBS!$B26,'PO F'!$AH$5:$AH$72)+SUMIF('PO H'!$D$5:$D$72,CLUBS!$B26,'PO H'!$AH$5:$AH$72)+SUMIF('PU F'!$D$5:$D$72,CLUBS!$B26,'PU F'!$AH$5:$AH$72)+SUMIF('PU H'!$D$5:$D$72,CLUBS!$B26,'PU H'!$AH$5:$AH$72)+SUMIF('BE F'!$D$5:$D$72,CLUBS!$B26,'BE F'!$AH$5:$AH$72)+SUMIF('BE H'!$D$5:$D$72,CLUBS!$B26,'BE H'!$AH$5:$AH$72)+SUMIF('MI F'!$D$5:$D$72,CLUBS!$B26,'MI F'!$AH$5:$AH$72)+SUMIF('MI H'!$D$5:$D$72,CLUBS!$B26,'MI H'!$AH$5:$AH$72)+SUMIF('CA F'!$D$5:$D$72,CLUBS!$B26,'CA F'!$AH$5:$AH$72)+SUMIF('CA H'!$D$5:$D$72,CLUBS!$B26,'CA H'!$AH$5:$AH$72)+SUMIF('JU F'!$D$5:$D$72,CLUBS!$B26,'JU F'!$AH$5:$AH$72)+SUMIF('JU H'!$D$5:$D$72,CLUBS!$B26,'JU H'!$AH$5:$AH$72)</f>
        <v>0</v>
      </c>
      <c r="AG26" s="16">
        <f t="shared" si="1"/>
        <v>0</v>
      </c>
      <c r="AH26" s="28">
        <f t="shared" si="2"/>
        <v>0</v>
      </c>
      <c r="AI26" s="29">
        <f t="shared" si="3"/>
        <v>0</v>
      </c>
      <c r="AJ26" s="14">
        <f>COUNTIF('Licenciés Jeunes 2023'!F:F,CLUBS!B26)</f>
        <v>0</v>
      </c>
      <c r="AK26" s="27">
        <f t="shared" si="4"/>
        <v>0</v>
      </c>
    </row>
    <row r="27" spans="1:37" ht="13.5">
      <c r="A27" s="34">
        <f t="shared" si="0"/>
        <v>15</v>
      </c>
      <c r="B27" s="64" t="s">
        <v>37</v>
      </c>
      <c r="C27" s="14">
        <f>COUNTIFS('MP F'!$D$5:$D$72,CLUBS!$B27,'MP F'!$E$5:$E$72,"&gt;0")+COUNTIFS('MP H'!$D$5:$D$72,CLUBS!$B27,'MP H'!$E$5:$E$72,"&gt;0")+COUNTIFS('PO F'!$D$5:$D$72,CLUBS!$B27,'PO F'!$E$5:$E$72,"&gt;0")+COUNTIFS('PO H'!$D$5:$D$72,CLUBS!$B27,'PO H'!$E$5:$E$72,"&gt;0")+COUNTIFS('PU F'!$D$5:$D$72,CLUBS!$B27,'PU F'!$E$5:$E$72,"&gt;0")+COUNTIFS('PU H'!$D$5:$D$72,CLUBS!$B27,'PU H'!$E$5:$E$72,"&gt;0")+COUNTIFS('BE F'!$D$5:$D$72,CLUBS!$B27,'BE F'!$E$5:$E$72,"&gt;0")+COUNTIFS('BE H'!$D$5:$D$72,CLUBS!$B27,'BE H'!$E$5:$E$72,"&gt;0")+COUNTIFS('MI F'!$D$5:$D$72,CLUBS!$B27,'MI F'!$E$5:$E$72,"&gt;0")+COUNTIFS('MI H'!$D$5:$D$72,CLUBS!$B27,'MI H'!$E$5:$E$72,"&gt;0")+COUNTIFS('CA F'!$D$5:$D$72,CLUBS!$B27,'CA F'!$E$5:$E$72,"&gt;0")+COUNTIFS('CA H'!$D$5:$D$72,CLUBS!$B27,'CA H'!$E$5:$E$72,"&gt;0")+COUNTIFS('JU F'!$D$5:$D$72,CLUBS!$B27,'JU F'!$E$5:$E$72,"&gt;0")+COUNTIFS('JU H'!$D$5:$D$72,CLUBS!$B27,'JU H'!$E$5:$E$72,"&gt;0")</f>
        <v>0</v>
      </c>
      <c r="D27" s="27">
        <f>SUMIF('MP F'!$D$5:$D$72,CLUBS!$B27,'MP F'!$F$5:$F$72)+SUMIF('MP H'!$D$5:$D$72,CLUBS!$B27,'MP H'!$F$5:$F$72)+SUMIF('PO F'!$D$5:$D$72,CLUBS!$B27,'PO F'!$F$5:$F$72)+SUMIF('PO H'!$D$5:$D$72,CLUBS!$B27,'PO H'!$F$5:$F$72)+SUMIF('PU F'!$D$5:$D$72,CLUBS!$B27,'PU F'!$F$5:$F$72)+SUMIF('PU H'!$D$5:$D$72,CLUBS!$B27,'PU H'!$F$5:$F$72)+SUMIF('BE F'!$D$5:$D$72,CLUBS!$B27,'BE F'!$F$5:$F$72)+SUMIF('BE H'!$D$5:$D$72,CLUBS!$B27,'BE H'!$F$5:$F$72)+SUMIF('MI F'!$D$5:$D$72,CLUBS!$B27,'MI F'!$F$5:$F$72)+SUMIF('MI H'!$D$5:$D$72,CLUBS!$B27,'MI H'!$F$5:$F$72)+SUMIF('CA F'!$D$5:$D$72,CLUBS!$B27,'CA F'!$F$5:$F$72)+SUMIF('CA H'!$D$5:$D$72,CLUBS!$B27,'CA H'!$F$5:$F$72)+SUMIF('JU F'!$D$5:$D$72,CLUBS!$B27,'JU F'!$F$5:$F$72)+SUMIF('JU H'!$D$5:$D$72,CLUBS!$B27,'JU H'!$F$5:$F$72)</f>
        <v>0</v>
      </c>
      <c r="E27" s="38">
        <f>COUNTIFS('MP F'!$D$5:$D$72,CLUBS!$B27,'MP F'!$G$5:$G$72,"&gt;0")+COUNTIFS('MP H'!$D$5:$D$72,CLUBS!$B27,'MP H'!$G$5:$G$72,"&gt;0")+COUNTIFS('PO F'!$D$5:$D$72,CLUBS!$B27,'PO F'!$G$5:$G$72,"&gt;0")+COUNTIFS('PO H'!$D$5:$D$72,CLUBS!$B27,'PO H'!$G$5:$G$72,"&gt;0")+COUNTIFS('PU F'!$D$5:$D$72,CLUBS!$B27,'PU F'!$G$5:$G$72,"&gt;0")+COUNTIFS('PU H'!$D$5:$D$72,CLUBS!$B27,'PU H'!$G$5:$G$72,"&gt;0")+COUNTIFS('BE F'!$D$5:$D$72,CLUBS!$B27,'BE F'!$G$5:$G$72,"&gt;0")+COUNTIFS('BE H'!$D$5:$D$72,CLUBS!$B27,'BE H'!$G$5:$G$72,"&gt;0")+COUNTIFS('MI F'!$D$5:$D$72,CLUBS!$B27,'MI F'!$G$5:$G$72,"&gt;0")+COUNTIFS('MI H'!$D$5:$D$72,CLUBS!$B27,'MI H'!$G$5:$G$72,"&gt;0")+COUNTIFS('CA F'!$D$5:$D$72,CLUBS!$B27,'CA F'!$G$5:$G$72,"&gt;0")+COUNTIFS('CA H'!$D$5:$D$72,CLUBS!$B27,'CA H'!$G$5:$G$72,"&gt;0")+COUNTIFS('JU F'!$D$5:$D$72,CLUBS!$B27,'JU F'!$G$5:$G$72,"&gt;0")+COUNTIFS('JU H'!$D$5:$D$72,CLUBS!$B27,'JU H'!$G$5:$G$72,"&gt;0")</f>
        <v>0</v>
      </c>
      <c r="F27" s="57">
        <f>SUMIF('MP F'!$D$5:$D$72,CLUBS!$B27,'MP F'!$H$5:$H$72)+SUMIF('MP H'!$D$5:$D$72,CLUBS!$B27,'MP H'!$H$5:$H$72)+SUMIF('PO F'!$D$5:$D$72,CLUBS!$B27,'PO F'!$H$5:$H$72)+SUMIF('PO H'!$D$5:$D$72,CLUBS!$B27,'PO H'!$H$5:$H$72)+SUMIF('PU F'!$D$5:$D$72,CLUBS!$B27,'PU F'!$H$5:$H$72)+SUMIF('PU H'!$D$5:$D$72,CLUBS!$B27,'PU H'!$H$5:$H$72)+SUMIF('BE F'!$D$5:$D$72,CLUBS!$B27,'BE F'!$H$5:$H$72)+SUMIF('BE H'!$D$5:$D$72,CLUBS!$B27,'BE H'!$H$5:$H$72)+SUMIF('MI F'!$D$5:$D$72,CLUBS!$B27,'MI F'!$H$5:$H$72)+SUMIF('MI H'!$D$5:$D$72,CLUBS!$B27,'MI H'!$H$5:$H$72)+SUMIF('CA F'!$D$5:$D$72,CLUBS!$B27,'CA F'!$H$5:$H$72)+SUMIF('CA H'!$D$5:$D$72,CLUBS!$B27,'CA H'!$H$5:$H$72)+SUMIF('JU F'!$D$5:$D$72,CLUBS!$B27,'JU F'!$H$5:$H$72)+SUMIF('JU H'!$D$5:$D$72,CLUBS!$B27,'JU H'!$H$5:$H$72)</f>
        <v>0</v>
      </c>
      <c r="G27" s="14">
        <f>COUNTIFS('MP F'!$D$5:$D$72,CLUBS!$B27,'MP F'!$I$5:$I$72,"&gt;0")+COUNTIFS('MP H'!$D$5:$D$72,CLUBS!$B27,'MP H'!$I$5:$I$72,"&gt;0")+COUNTIFS('PO F'!$D$5:$D$72,CLUBS!$B27,'PO F'!$I$5:$I$72,"&gt;0")+COUNTIFS('PO H'!$D$5:$D$72,CLUBS!$B27,'PO H'!$I$5:$I$72,"&gt;0")+COUNTIFS('PU F'!$D$5:$D$72,CLUBS!$B27,'PU F'!$I$5:$I$72,"&gt;0")+COUNTIFS('PU H'!$D$5:$D$72,CLUBS!$B27,'PU H'!$I$5:$I$72,"&gt;0")+COUNTIFS('BE F'!$D$5:$D$72,CLUBS!$B27,'BE F'!$I$5:$I$72,"&gt;0")+COUNTIFS('BE H'!$D$5:$D$72,CLUBS!$B27,'BE H'!$I$5:$I$72,"&gt;0")+COUNTIFS('MI F'!$D$5:$D$72,CLUBS!$B27,'MI F'!$I$5:$I$72,"&gt;0")+COUNTIFS('MI H'!$D$5:$D$72,CLUBS!$B27,'MI H'!$I$5:$I$72,"&gt;0")+COUNTIFS('CA F'!$D$5:$D$72,CLUBS!$B27,'CA F'!$I$5:$I$72,"&gt;0")+COUNTIFS('CA H'!$D$5:$D$72,CLUBS!$B27,'CA H'!$I$5:$I$72,"&gt;0")+COUNTIFS('JU F'!$D$5:$D$72,CLUBS!$B27,'JU F'!$I$5:$I$72,"&gt;0")+COUNTIFS('JU H'!$D$5:$D$72,CLUBS!$B27,'JU H'!$I$5:$I$72,"&gt;0")</f>
        <v>0</v>
      </c>
      <c r="H27" s="26">
        <f>SUMIF('MP F'!$D$5:$D$72,CLUBS!$B27,'MP F'!$J$5:$J$72)+SUMIF('MP H'!$D$5:$D$72,CLUBS!$B27,'MP H'!$J$5:$J$72)+SUMIF('PO F'!$D$5:$D$72,CLUBS!$B27,'PO F'!$J$5:$J$72)+SUMIF('PO H'!$D$5:$D$72,CLUBS!$B27,'PO H'!$J$5:$J$72)+SUMIF('PU F'!$D$5:$D$72,CLUBS!$B27,'PU F'!$J$5:$J$72)+SUMIF('PU H'!$D$5:$D$72,CLUBS!$B27,'PU H'!$J$5:$J$72)+SUMIF('BE F'!$D$5:$D$72,CLUBS!$B27,'BE F'!$J$5:$J$72)+SUMIF('BE H'!$D$5:$D$72,CLUBS!$B27,'BE H'!$J$5:$J$72)+SUMIF('MI F'!$D$5:$D$72,CLUBS!$B27,'MI F'!$J$5:$J$72)+SUMIF('MI H'!$D$5:$D$72,CLUBS!$B27,'MI H'!$J$5:$J$72)+SUMIF('CA F'!$D$5:$D$72,CLUBS!$B27,'CA F'!$J$5:$J$72)+SUMIF('CA H'!$D$5:$D$72,CLUBS!$B27,'CA H'!$J$5:$J$72)+SUMIF('JU F'!$D$5:$D$72,CLUBS!$B27,'JU F'!$J$5:$J$72)+SUMIF('JU H'!$D$5:$D$72,CLUBS!$B27,'JU H'!$J$5:$J$72)</f>
        <v>0</v>
      </c>
      <c r="I27" s="38">
        <f>COUNTIFS('MP F'!$D$5:$D$72,CLUBS!$B27,'MP F'!$K$5:$K$72,"&gt;0")+COUNTIFS('MP H'!$D$5:$D$72,CLUBS!$B27,'MP H'!$K$5:$K$72,"&gt;0")+COUNTIFS('PO F'!$D$5:$D$72,CLUBS!$B27,'PO F'!$K$5:$K$72,"&gt;0")+COUNTIFS('PO H'!$D$5:$D$72,CLUBS!$B27,'PO H'!$K$5:$K$72,"&gt;0")+COUNTIFS('PU F'!$D$5:$D$72,CLUBS!$B27,'PU F'!$K$5:$K$72,"&gt;0")+COUNTIFS('PU H'!$D$5:$D$72,CLUBS!$B27,'PU H'!$K$5:$K$72,"&gt;0")+COUNTIFS('BE F'!$D$5:$D$72,CLUBS!$B27,'BE F'!$K$5:$K$72,"&gt;0")+COUNTIFS('BE H'!$D$5:$D$72,CLUBS!$B27,'BE H'!$K$5:$K$72,"&gt;0")+COUNTIFS('MI F'!$D$5:$D$72,CLUBS!$B27,'MI F'!$K$5:$K$72,"&gt;0")+COUNTIFS('MI H'!$D$5:$D$72,CLUBS!$B27,'MI H'!$K$5:$K$72,"&gt;0")+COUNTIFS('CA F'!$D$5:$D$72,CLUBS!$B27,'CA F'!$K$5:$K$72,"&gt;0")+COUNTIFS('CA H'!$D$5:$D$72,CLUBS!$B27,'CA H'!$K$5:$K$72,"&gt;0")+COUNTIFS('JU F'!$D$5:$D$72,CLUBS!$B27,'JU F'!$K$5:$K$72,"&gt;0")+COUNTIFS('JU H'!$D$5:$D$72,CLUBS!$B27,'JU H'!$K$5:$K$72,"&gt;0")</f>
        <v>0</v>
      </c>
      <c r="J27" s="38">
        <f>SUMIF('MP F'!$D$5:$D$72,CLUBS!$B27,'MP F'!$L$5:$L$72)+SUMIF('MP H'!$D$5:$D$72,CLUBS!$B27,'MP H'!$L$5:$L$72)+SUMIF('PO F'!$D$5:$D$72,CLUBS!$B27,'PO F'!$L$5:$L$72)+SUMIF('PO H'!$D$5:$D$72,CLUBS!$B27,'PO H'!$L$5:$L$72)+SUMIF('PU F'!$D$5:$D$72,CLUBS!$B27,'PU F'!$L$5:$L$72)+SUMIF('PU H'!$D$5:$D$72,CLUBS!$B27,'PU H'!$L$5:$L$72)+SUMIF('BE F'!$D$5:$D$72,CLUBS!$B27,'BE F'!$L$5:$L$72)+SUMIF('BE H'!$D$5:$D$72,CLUBS!$B27,'BE H'!$L$5:$L$72)+SUMIF('MI F'!$D$5:$D$72,CLUBS!$B27,'MI F'!$L$5:$L$72)+SUMIF('MI H'!$D$5:$D$72,CLUBS!$B27,'MI H'!$L$5:$L$72)+SUMIF('CA F'!$D$5:$D$72,CLUBS!$B27,'CA F'!$L$5:$L$72)+SUMIF('CA H'!$D$5:$D$72,CLUBS!$B27,'CA H'!$L$5:$L$72)+SUMIF('JU F'!$D$5:$D$72,CLUBS!$B27,'JU F'!$L$5:$L$72)+SUMIF('JU H'!$D$5:$D$72,CLUBS!$B27,'JU H'!$L$5:$L$72)</f>
        <v>0</v>
      </c>
      <c r="K27" s="26">
        <f>COUNTIFS('MP F'!$D$5:$D$72,CLUBS!$B27,'MP F'!$M$5:$M$72,"&gt;0")+COUNTIFS('MP H'!$D$5:$D$72,CLUBS!$B27,'MP H'!$M$5:$M$72,"&gt;0")+COUNTIFS('PO F'!$D$5:$D$72,CLUBS!$B27,'PO F'!$M$5:$M$72,"&gt;0")+COUNTIFS('PO H'!$D$5:$D$72,CLUBS!$B27,'PO H'!$M$5:$M$72,"&gt;0")+COUNTIFS('PU F'!$D$5:$D$72,CLUBS!$B27,'PU F'!$M$5:$M$72,"&gt;0")+COUNTIFS('PU H'!$D$5:$D$72,CLUBS!$B27,'PU H'!$M$5:$M$72,"&gt;0")+COUNTIFS('BE F'!$D$5:$D$72,CLUBS!$B27,'BE F'!$M$5:$M$72,"&gt;0")+COUNTIFS('BE H'!$D$5:$D$72,CLUBS!$B27,'BE H'!$M$5:$M$72,"&gt;0")+COUNTIFS('MI F'!$D$5:$D$72,CLUBS!$B27,'MI F'!$M$5:$M$72,"&gt;0")+COUNTIFS('MI H'!$D$5:$D$72,CLUBS!$B27,'MI H'!$M$5:$M$72,"&gt;0")+COUNTIFS('CA F'!$D$5:$D$72,CLUBS!$B27,'CA F'!$M$5:$M$72,"&gt;0")+COUNTIFS('CA H'!$D$5:$D$72,CLUBS!$B27,'CA H'!$M$5:$M$72,"&gt;0")+COUNTIFS('JU F'!$D$5:$D$72,CLUBS!$B27,'JU F'!$M$5:$M$72,"&gt;0")+COUNTIFS('JU H'!$D$5:$D$72,CLUBS!$B27,'JU H'!$M$5:$M$72,"&gt;0")</f>
        <v>0</v>
      </c>
      <c r="L27" s="26">
        <f>SUMIF('MP F'!$D$5:$D$72,CLUBS!$B27,'MP F'!$N$5:$N$72)+SUMIF('MP H'!$D$5:$D$72,CLUBS!$B27,'MP H'!$N$5:$N$72)+SUMIF('PO F'!$D$5:$D$72,CLUBS!$B27,'PO F'!$N$5:$N$72)+SUMIF('PO H'!$D$5:$D$72,CLUBS!$B27,'PO H'!$N$5:$N$72)+SUMIF('PU F'!$D$5:$D$72,CLUBS!$B27,'PU F'!$N$5:$N$72)+SUMIF('PU H'!$D$5:$D$72,CLUBS!$B27,'PU H'!$N$5:$N$72)+SUMIF('BE F'!$D$5:$D$72,CLUBS!$B27,'BE F'!$N$5:$N$72)+SUMIF('BE H'!$D$5:$D$72,CLUBS!$B27,'BE H'!$N$5:$N$72)+SUMIF('MI F'!$D$5:$D$72,CLUBS!$B27,'MI F'!$N$5:$N$72)+SUMIF('MI H'!$D$5:$D$72,CLUBS!$B27,'MI H'!$N$5:$N$72)+SUMIF('CA F'!$D$5:$D$72,CLUBS!$B27,'CA F'!$N$5:$N$72)+SUMIF('CA H'!$D$5:$D$72,CLUBS!$B27,'CA H'!$N$5:$N$72)+SUMIF('JU F'!$D$5:$D$72,CLUBS!$B27,'JU F'!$N$5:$N$72)+SUMIF('JU H'!$D$5:$D$72,CLUBS!$B27,'JU H'!$N$5:$N$72)</f>
        <v>0</v>
      </c>
      <c r="M27" s="26">
        <f>COUNTIFS('MP F'!$D$5:$D$72,CLUBS!$B27,'MP F'!$O$5:$O$72,"&gt;0")+COUNTIFS('MP H'!$D$5:$D$72,CLUBS!$B27,'MP H'!$O$5:$O$72,"&gt;0")+COUNTIFS('PO F'!$D$5:$D$72,CLUBS!$B27,'PO F'!$O$5:$O$72,"&gt;0")+COUNTIFS('PO H'!$D$5:$D$72,CLUBS!$B27,'PO H'!$O$5:$O$72,"&gt;0")+COUNTIFS('PU F'!$D$5:$D$72,CLUBS!$B27,'PU F'!$O$5:$O$72,"&gt;0")+COUNTIFS('PU H'!$D$5:$D$72,CLUBS!$B27,'PU H'!$O$5:$O$72,"&gt;0")+COUNTIFS('BE F'!$D$5:$D$72,CLUBS!$B27,'BE F'!$O$5:$O$72,"&gt;0")+COUNTIFS('BE H'!$D$5:$D$72,CLUBS!$B27,'BE H'!$O$5:$O$72,"&gt;0")+COUNTIFS('MI F'!$D$5:$D$72,CLUBS!$B27,'MI F'!$O$5:$O$72,"&gt;0")+COUNTIFS('MI H'!$D$5:$D$72,CLUBS!$B27,'MI H'!$O$5:$O$72,"&gt;0")+COUNTIFS('CA F'!$D$5:$D$72,CLUBS!$B27,'CA F'!$O$5:$O$72,"&gt;0")+COUNTIFS('CA H'!$D$5:$D$72,CLUBS!$B27,'CA H'!$O$5:$O$72,"&gt;0")+COUNTIFS('JU F'!$D$5:$D$72,CLUBS!$B27,'JU F'!$O$5:$O$72,"&gt;0")+COUNTIFS('JU H'!$D$5:$D$72,CLUBS!$B27,'JU H'!$O$5:$O$72,"&gt;0")</f>
        <v>0</v>
      </c>
      <c r="N27" s="26">
        <f>SUMIF('MP F'!$D$5:$D$72,CLUBS!$B27,'MP F'!$P$5:$P$72)+SUMIF('MP H'!$D$5:$D$72,CLUBS!$B27,'MP H'!$P$5:$P$72)+SUMIF('PO F'!$D$5:$D$72,CLUBS!$B27,'PO F'!$P$5:$P$72)+SUMIF('PO H'!$D$5:$D$72,CLUBS!$B27,'PO H'!$P$5:$P$72)+SUMIF('PU F'!$D$5:$D$72,CLUBS!$B27,'PU F'!$P$5:$P$72)+SUMIF('PU H'!$D$5:$D$72,CLUBS!$B27,'PU H'!$P$5:$P$72)+SUMIF('BE F'!$D$5:$D$72,CLUBS!$B27,'BE F'!$P$5:$P$72)+SUMIF('BE H'!$D$5:$D$72,CLUBS!$B27,'BE H'!$P$5:$P$72)+SUMIF('MI F'!$D$5:$D$72,CLUBS!$B27,'MI F'!$P$5:$P$72)+SUMIF('MI H'!$D$5:$D$72,CLUBS!$B27,'MI H'!$P$5:$P$72)+SUMIF('CA F'!$D$5:$D$72,CLUBS!$B27,'CA F'!$P$5:$P$72)+SUMIF('CA H'!$D$5:$D$72,CLUBS!$B27,'CA H'!$P$5:$P$72)+SUMIF('JU F'!$D$5:$D$72,CLUBS!$B27,'JU F'!$P$5:$P$72)+SUMIF('JU H'!$D$5:$D$72,CLUBS!$B27,'JU H'!$P$5:$P$72)</f>
        <v>0</v>
      </c>
      <c r="O27" s="26">
        <f>COUNTIFS('MP F'!$D$5:$D$72,CLUBS!$B27,'MP F'!$Q$5:$Q$72,"&gt;0")+COUNTIFS('MP H'!$D$5:$D$72,CLUBS!$B27,'MP H'!$Q$5:$Q$72,"&gt;0")+COUNTIFS('PO F'!$D$5:$D$72,CLUBS!$B27,'PO F'!$Q$5:$Q$72,"&gt;0")+COUNTIFS('PO H'!$D$5:$D$72,CLUBS!$B27,'PO H'!$Q$5:$Q$72,"&gt;0")+COUNTIFS('PU F'!$D$5:$D$72,CLUBS!$B27,'PU F'!$Q$5:$Q$72,"&gt;0")+COUNTIFS('PU H'!$D$5:$D$72,CLUBS!$B27,'PU H'!$Q$5:$Q$72,"&gt;0")+COUNTIFS('BE F'!$D$5:$D$72,CLUBS!$B27,'BE F'!$Q$5:$Q$72,"&gt;0")+COUNTIFS('BE H'!$D$5:$D$72,CLUBS!$B27,'BE H'!$Q$5:$Q$72,"&gt;0")+COUNTIFS('MI F'!$D$5:$D$72,CLUBS!$B27,'MI F'!$Q$5:$Q$72,"&gt;0")+COUNTIFS('MI H'!$D$5:$D$72,CLUBS!$B27,'MI H'!$Q$5:$Q$72,"&gt;0")+COUNTIFS('CA F'!$D$5:$D$72,CLUBS!$B27,'CA F'!$Q$5:$Q$72,"&gt;0")+COUNTIFS('CA H'!$D$5:$D$72,CLUBS!$B27,'CA H'!$Q$5:$Q$72,"&gt;0")+COUNTIFS('JU F'!$D$5:$D$72,CLUBS!$B27,'JU F'!$Q$5:$Q$72,"&gt;0")+COUNTIFS('JU H'!$D$5:$D$72,CLUBS!$B27,'JU H'!$Q$5:$Q$72,"&gt;0")</f>
        <v>0</v>
      </c>
      <c r="P27" s="26">
        <f>SUMIF('MP F'!$D$5:$D$72,CLUBS!$B27,'MP F'!$R$5:$R$72)+SUMIF('MP H'!$D$5:$D$72,CLUBS!$B27,'MP H'!$R$5:$R$72)+SUMIF('PO F'!$D$5:$D$72,CLUBS!$B27,'PO F'!$R$5:$R$72)+SUMIF('PO H'!$D$5:$D$72,CLUBS!$B27,'PO H'!$R$5:$R$72)+SUMIF('PU F'!$D$5:$D$72,CLUBS!$B27,'PU F'!$R$5:$R$72)+SUMIF('PU H'!$D$5:$D$72,CLUBS!$B27,'PU H'!$R$5:$R$72)+SUMIF('BE F'!$D$5:$D$72,CLUBS!$B27,'BE F'!$R$5:$R$72)+SUMIF('BE H'!$D$5:$D$72,CLUBS!$B27,'BE H'!$R$5:$R$72)+SUMIF('MI F'!$D$5:$D$72,CLUBS!$B27,'MI F'!$R$5:$R$72)+SUMIF('MI H'!$D$5:$D$72,CLUBS!$B27,'MI H'!$R$5:$R$72)+SUMIF('CA F'!$D$5:$D$72,CLUBS!$B27,'CA F'!$R$5:$R$72)+SUMIF('CA H'!$D$5:$D$72,CLUBS!$B27,'CA H'!$R$5:$R$72)+SUMIF('JU F'!$D$5:$D$72,CLUBS!$B27,'JU F'!$R$5:$R$72)+SUMIF('JU H'!$D$5:$D$72,CLUBS!$B27,'JU H'!$R$5:$R$72)</f>
        <v>0</v>
      </c>
      <c r="Q27" s="26">
        <f>COUNTIFS('MP F'!$D$5:$D$72,CLUBS!$B27,'MP F'!$S$5:$S$72,"&gt;0")+COUNTIFS('MP H'!$D$5:$D$72,CLUBS!$B27,'MP H'!$S$5:$S$72,"&gt;0")+COUNTIFS('PO F'!$D$5:$D$72,CLUBS!$B27,'PO F'!$S$5:$S$72,"&gt;0")+COUNTIFS('PO H'!$D$5:$D$72,CLUBS!$B27,'PO H'!$S$5:$S$72,"&gt;0")+COUNTIFS('PU F'!$D$5:$D$72,CLUBS!$B27,'PU F'!$S$5:$S$72,"&gt;0")+COUNTIFS('PU H'!$D$5:$D$72,CLUBS!$B27,'PU H'!$S$5:$S$72,"&gt;0")+COUNTIFS('BE F'!$D$5:$D$72,CLUBS!$B27,'BE F'!$S$5:$S$72,"&gt;0")+COUNTIFS('BE H'!$D$5:$D$72,CLUBS!$B27,'BE H'!$S$5:$S$72,"&gt;0")+COUNTIFS('MI F'!$D$5:$D$72,CLUBS!$B27,'MI F'!$S$5:$S$72,"&gt;0")+COUNTIFS('MI H'!$D$5:$D$72,CLUBS!$B27,'MI H'!$S$5:$S$72,"&gt;0")+COUNTIFS('CA F'!$D$5:$D$72,CLUBS!$B27,'CA F'!$S$5:$S$72,"&gt;0")+COUNTIFS('CA H'!$D$5:$D$72,CLUBS!$B27,'CA H'!$S$5:$S$72,"&gt;0")+COUNTIFS('JU F'!$D$5:$D$72,CLUBS!$B27,'JU F'!$S$5:$S$72,"&gt;0")+COUNTIFS('JU H'!$D$5:$D$72,CLUBS!$B27,'JU H'!$S$5:$S$72,"&gt;0")</f>
        <v>0</v>
      </c>
      <c r="R27" s="26">
        <f>SUMIF('MP F'!$D$5:$D$72,CLUBS!$B27,'MP F'!$T$5:$T$72)+SUMIF('MP H'!$D$5:$D$72,CLUBS!$B27,'MP H'!$T$5:$T$72)+SUMIF('PO F'!$D$5:$D$72,CLUBS!$B27,'PO F'!$T$5:$T$72)+SUMIF('PO H'!$D$5:$D$72,CLUBS!$B27,'PO H'!$T$5:$T$72)+SUMIF('PU F'!$D$5:$D$72,CLUBS!$B27,'PU F'!$T$5:$T$72)+SUMIF('PU H'!$D$5:$D$72,CLUBS!$B27,'PU H'!$T$5:$T$72)+SUMIF('BE F'!$D$5:$D$72,CLUBS!$B27,'BE F'!$T$5:$T$72)+SUMIF('BE H'!$D$5:$D$72,CLUBS!$B27,'BE H'!$T$5:$T$72)+SUMIF('MI F'!$D$5:$D$72,CLUBS!$B27,'MI F'!$T$5:$T$72)+SUMIF('MI H'!$D$5:$D$72,CLUBS!$B27,'MI H'!$T$5:$T$72)+SUMIF('CA F'!$D$5:$D$72,CLUBS!$B27,'CA F'!$T$5:$T$72)+SUMIF('CA H'!$D$5:$D$72,CLUBS!$B27,'CA H'!$T$5:$T$72)+SUMIF('JU F'!$D$5:$D$72,CLUBS!$B27,'JU F'!$T$5:$T$72)+SUMIF('JU H'!$D$5:$D$72,CLUBS!$B27,'JU H'!$T$5:$T$72)</f>
        <v>0</v>
      </c>
      <c r="S27" s="26">
        <f>COUNTIFS('MP F'!$D$5:$D$72,CLUBS!$B27,'MP F'!$U$5:$U$72,"&gt;0")+COUNTIFS('MP H'!$D$5:$D$72,CLUBS!$B27,'MP H'!$U$5:$U$72,"&gt;0")+COUNTIFS('PO F'!$D$5:$D$72,CLUBS!$B27,'PO F'!$U$5:$U$72,"&gt;0")+COUNTIFS('PO H'!$D$5:$D$72,CLUBS!$B27,'PO H'!$U$5:$U$72,"&gt;0")+COUNTIFS('PU F'!$D$5:$D$72,CLUBS!$B27,'PU F'!$U$5:$U$72,"&gt;0")+COUNTIFS('PU H'!$D$5:$D$72,CLUBS!$B27,'PU H'!$U$5:$U$72,"&gt;0")+COUNTIFS('BE F'!$D$5:$D$72,CLUBS!$B27,'BE F'!$U$5:$U$72,"&gt;0")+COUNTIFS('BE H'!$D$5:$D$72,CLUBS!$B27,'BE H'!$U$5:$U$72,"&gt;0")+COUNTIFS('MI F'!$D$5:$D$72,CLUBS!$B27,'MI F'!$U$5:$U$72,"&gt;0")+COUNTIFS('MI H'!$D$5:$D$72,CLUBS!$B27,'MI H'!$U$5:$U$72,"&gt;0")+COUNTIFS('CA F'!$D$5:$D$72,CLUBS!$B27,'CA F'!$U$5:$U$72,"&gt;0")+COUNTIFS('CA H'!$D$5:$D$72,CLUBS!$B27,'CA H'!$U$5:$U$72,"&gt;0")+COUNTIFS('JU F'!$D$5:$D$72,CLUBS!$B27,'JU F'!$U$5:$U$72,"&gt;0")+COUNTIFS('JU H'!$D$5:$D$72,CLUBS!$B27,'JU H'!$U$5:$U$72,"&gt;0")</f>
        <v>0</v>
      </c>
      <c r="T27" s="26">
        <f>SUMIF('MP F'!$D$5:$D$72,CLUBS!$B27,'MP F'!$V$5:$V$72)+SUMIF('MP H'!$D$5:$D$72,CLUBS!$B27,'MP H'!$V$5:$V$72)+SUMIF('PO F'!$D$5:$D$72,CLUBS!$B27,'PO F'!$V$5:$V$72)+SUMIF('PO H'!$D$5:$D$72,CLUBS!$B27,'PO H'!$V$5:$V$72)+SUMIF('PU F'!$D$5:$D$72,CLUBS!$B27,'PU F'!$V$5:$V$72)+SUMIF('PU H'!$D$5:$D$72,CLUBS!$B27,'PU H'!$V$5:$V$72)+SUMIF('BE F'!$D$5:$D$72,CLUBS!$B27,'BE F'!$V$5:$V$72)+SUMIF('BE H'!$D$5:$D$72,CLUBS!$B27,'BE H'!$V$5:$V$72)+SUMIF('MI F'!$D$5:$D$72,CLUBS!$B27,'MI F'!$V$5:$V$72)+SUMIF('MI H'!$D$5:$D$72,CLUBS!$B27,'MI H'!$V$5:$V$72)+SUMIF('CA F'!$D$5:$D$72,CLUBS!$B27,'CA F'!$V$5:$V$72)+SUMIF('CA H'!$D$5:$D$72,CLUBS!$B27,'CA H'!$V$5:$V$72)+SUMIF('JU F'!$D$5:$D$72,CLUBS!$B27,'JU F'!$V$5:$V$72)+SUMIF('JU H'!$D$5:$D$72,CLUBS!$B27,'JU H'!$V$5:$V$72)</f>
        <v>0</v>
      </c>
      <c r="U27" s="26">
        <f>COUNTIFS('MP F'!$D$5:$D$72,CLUBS!$B27,'MP F'!$W$5:$W$72,"&gt;0")+COUNTIFS('MP H'!$D$5:$D$72,CLUBS!$B27,'MP H'!$W$5:$W$72,"&gt;0")+COUNTIFS('PO F'!$D$5:$D$72,CLUBS!$B27,'PO F'!$W$5:$W$72,"&gt;0")+COUNTIFS('PO H'!$D$5:$D$72,CLUBS!$B27,'PO H'!$W$5:$W$72,"&gt;0")+COUNTIFS('PU F'!$D$5:$D$72,CLUBS!$B27,'PU F'!$W$5:$W$72,"&gt;0")+COUNTIFS('PU H'!$D$5:$D$72,CLUBS!$B27,'PU H'!$W$5:$W$72,"&gt;0")+COUNTIFS('BE F'!$D$5:$D$72,CLUBS!$B27,'BE F'!$W$5:$W$72,"&gt;0")+COUNTIFS('BE H'!$D$5:$D$72,CLUBS!$B27,'BE H'!$W$5:$W$72,"&gt;0")+COUNTIFS('MI F'!$D$5:$D$72,CLUBS!$B27,'MI F'!$W$5:$W$72,"&gt;0")+COUNTIFS('MI H'!$D$5:$D$72,CLUBS!$B27,'MI H'!$W$5:$W$72,"&gt;0")+COUNTIFS('CA F'!$D$5:$D$72,CLUBS!$B27,'CA F'!$W$5:$W$72,"&gt;0")+COUNTIFS('CA H'!$D$5:$D$72,CLUBS!$B27,'CA H'!$W$5:$W$72,"&gt;0")+COUNTIFS('JU F'!$D$5:$D$72,CLUBS!$B27,'JU F'!$W$5:$W$72,"&gt;0")+COUNTIFS('JU H'!$D$5:$D$72,CLUBS!$B27,'JU H'!$W$5:$W$72,"&gt;0")</f>
        <v>0</v>
      </c>
      <c r="V27" s="26">
        <f>SUMIF('MP F'!$D$5:$D$72,CLUBS!$B27,'MP F'!$X$5:$X$72)+SUMIF('MP H'!$D$5:$D$72,CLUBS!$B27,'MP H'!$X$5:$X$72)+SUMIF('PO F'!$D$5:$D$72,CLUBS!$B27,'PO F'!$X$5:$X$72)+SUMIF('PO H'!$D$5:$D$72,CLUBS!$B27,'PO H'!$X$5:$X$72)+SUMIF('PU F'!$D$5:$D$72,CLUBS!$B27,'PU F'!$X$5:$X$72)+SUMIF('PU H'!$D$5:$D$72,CLUBS!$B27,'PU H'!$X$5:$X$72)+SUMIF('BE F'!$D$5:$D$72,CLUBS!$B27,'BE F'!$X$5:$X$72)+SUMIF('BE H'!$D$5:$D$72,CLUBS!$B27,'BE H'!$X$5:$X$72)+SUMIF('MI F'!$D$5:$D$72,CLUBS!$B27,'MI F'!$X$5:$X$72)+SUMIF('MI H'!$D$5:$D$72,CLUBS!$B27,'MI H'!$X$5:$X$72)+SUMIF('CA F'!$D$5:$D$72,CLUBS!$B27,'CA F'!$X$5:$X$72)+SUMIF('CA H'!$D$5:$D$72,CLUBS!$B27,'CA H'!$X$5:$X$72)+SUMIF('JU F'!$D$5:$D$72,CLUBS!$B27,'JU F'!$X$5:$X$72)+SUMIF('JU H'!$D$5:$D$72,CLUBS!$B27,'JU H'!$X$5:$X$72)</f>
        <v>0</v>
      </c>
      <c r="W27" s="26">
        <f>COUNTIFS('MP F'!$D$5:$D$72,CLUBS!$B27,'MP F'!$Y$5:$Y$72,"&gt;0")+COUNTIFS('MP H'!$D$5:$D$72,CLUBS!$B27,'MP H'!$Y$5:$Y$72,"&gt;0")+COUNTIFS('PO F'!$D$5:$D$72,CLUBS!$B27,'PO F'!$Y$5:$Y$72,"&gt;0")+COUNTIFS('PO H'!$D$5:$D$72,CLUBS!$B27,'PO H'!$Y$5:$Y$72,"&gt;0")+COUNTIFS('PU F'!$D$5:$D$72,CLUBS!$B27,'PU F'!$Y$5:$Y$72,"&gt;0")+COUNTIFS('PU H'!$D$5:$D$72,CLUBS!$B27,'PU H'!$Y$5:$Y$72,"&gt;0")+COUNTIFS('BE F'!$D$5:$D$72,CLUBS!$B27,'BE F'!$Y$5:$Y$72,"&gt;0")+COUNTIFS('BE H'!$D$5:$D$72,CLUBS!$B27,'BE H'!$Y$5:$Y$72,"&gt;0")+COUNTIFS('MI F'!$D$5:$D$72,CLUBS!$B27,'MI F'!$Y$5:$Y$72,"&gt;0")+COUNTIFS('MI H'!$D$5:$D$72,CLUBS!$B27,'MI H'!$Y$5:$Y$72,"&gt;0")+COUNTIFS('CA F'!$D$5:$D$72,CLUBS!$B27,'CA F'!$Y$5:$Y$72,"&gt;0")+COUNTIFS('CA H'!$D$5:$D$72,CLUBS!$B27,'CA H'!$Y$5:$Y$72,"&gt;0")+COUNTIFS('JU F'!$D$5:$D$72,CLUBS!$B27,'JU F'!$Y$5:$Y$72,"&gt;0")+COUNTIFS('JU H'!$D$5:$D$72,CLUBS!$B27,'JU H'!$Y$5:$Y$72,"&gt;0")</f>
        <v>0</v>
      </c>
      <c r="X27" s="26">
        <f>SUMIF('MP F'!$D$5:$D$72,CLUBS!$B27,'MP F'!$Z$5:$Z$72)+SUMIF('MP H'!$D$5:$D$72,CLUBS!$B27,'MP H'!$Z$5:$Z$72)+SUMIF('PO F'!$D$5:$D$72,CLUBS!$B27,'PO F'!$Z$5:$Z$72)+SUMIF('PO H'!$D$5:$D$72,CLUBS!$B27,'PO H'!$Z$5:$Z$72)+SUMIF('PU F'!$D$5:$D$72,CLUBS!$B27,'PU F'!$Z$5:$Z$72)+SUMIF('PU H'!$D$5:$D$72,CLUBS!$B27,'PU H'!$Z$5:$Z$72)+SUMIF('BE F'!$D$5:$D$72,CLUBS!$B27,'BE F'!$Z$5:$Z$72)+SUMIF('BE H'!$D$5:$D$72,CLUBS!$B27,'BE H'!$Z$5:$Z$72)+SUMIF('MI F'!$D$5:$D$72,CLUBS!$B27,'MI F'!$Z$5:$Z$72)+SUMIF('MI H'!$D$5:$D$72,CLUBS!$B27,'MI H'!$Z$5:$Z$72)+SUMIF('CA F'!$D$5:$D$72,CLUBS!$B27,'CA F'!$Z$5:$Z$72)+SUMIF('CA H'!$D$5:$D$72,CLUBS!$B27,'CA H'!$Z$5:$Z$72)+SUMIF('JU F'!$D$5:$D$72,CLUBS!$B27,'JU F'!$Z$5:$Z$72)+SUMIF('JU H'!$D$5:$D$72,CLUBS!$B27,'JU H'!$Z$5:$Z$72)</f>
        <v>0</v>
      </c>
      <c r="Y27" s="26">
        <f>COUNTIFS('MP F'!$D$5:$D$72,CLUBS!$B27,'MP F'!$AA$5:$AA$72,"&gt;0")+COUNTIFS('MP H'!$D$5:$D$72,CLUBS!$B27,'MP H'!$AA$5:$AA$72,"&gt;0")+COUNTIFS('PO F'!$D$5:$D$72,CLUBS!$B27,'PO F'!$AA$5:$AA$72,"&gt;0")+COUNTIFS('PO H'!$D$5:$D$72,CLUBS!$B27,'PO H'!$AA$5:$AA$72,"&gt;0")+COUNTIFS('PU F'!$D$5:$D$72,CLUBS!$B27,'PU F'!$AA$5:$AA$72,"&gt;0")+COUNTIFS('PU H'!$D$5:$D$72,CLUBS!$B27,'PU H'!$AA$5:$AA$72,"&gt;0")+COUNTIFS('BE F'!$D$5:$D$72,CLUBS!$B27,'BE F'!$AA$5:$AA$72,"&gt;0")+COUNTIFS('BE H'!$D$5:$D$72,CLUBS!$B27,'BE H'!$AA$5:$AA$72,"&gt;0")+COUNTIFS('MI F'!$D$5:$D$72,CLUBS!$B27,'MI F'!$AA$5:$AA$72,"&gt;0")+COUNTIFS('MI H'!$D$5:$D$72,CLUBS!$B27,'MI H'!$AA$5:$AA$72,"&gt;0")+COUNTIFS('CA F'!$D$5:$D$72,CLUBS!$B27,'CA F'!$AA$5:$AA$72,"&gt;0")+COUNTIFS('CA H'!$D$5:$D$72,CLUBS!$B27,'CA H'!$AA$5:$AA$72,"&gt;0")+COUNTIFS('JU F'!$D$5:$D$72,CLUBS!$B27,'JU F'!$AA$5:$AA$72,"&gt;0")+COUNTIFS('JU H'!$D$5:$D$72,CLUBS!$B27,'JU H'!$AA$5:$AA$72,"&gt;0")</f>
        <v>0</v>
      </c>
      <c r="Z27" s="26">
        <f>SUMIF('MP F'!$D$5:$D$72,CLUBS!$B27,'MP F'!$AB$5:$AB$72)+SUMIF('MP H'!$D$5:$D$72,CLUBS!$B27,'MP H'!$AB$5:$AB$72)+SUMIF('PO F'!$D$5:$D$72,CLUBS!$B27,'PO F'!$AB$5:$AB$72)+SUMIF('PO H'!$D$5:$D$72,CLUBS!$B27,'PO H'!$AB$5:$AB$72)+SUMIF('PU F'!$D$5:$D$72,CLUBS!$B27,'PU F'!$AB$5:$AB$72)+SUMIF('PU H'!$D$5:$D$72,CLUBS!$B27,'PU H'!$AB$5:$AB$72)+SUMIF('BE F'!$D$5:$D$72,CLUBS!$B27,'BE F'!$AB$5:$AB$72)+SUMIF('BE H'!$D$5:$D$72,CLUBS!$B27,'BE H'!$AB$5:$AB$72)+SUMIF('MI F'!$D$5:$D$72,CLUBS!$B27,'MI F'!$AB$5:$AB$72)+SUMIF('MI H'!$D$5:$D$72,CLUBS!$B27,'MI H'!$AB$5:$AB$72)+SUMIF('CA F'!$D$5:$D$72,CLUBS!$B27,'CA F'!$AB$5:$AB$72)+SUMIF('CA H'!$D$5:$D$72,CLUBS!$B27,'CA H'!$AB$5:$AB$72)+SUMIF('JU F'!$D$5:$D$72,CLUBS!$B27,'JU F'!$AB$5:$AB$72)+SUMIF('JU H'!$D$5:$D$72,CLUBS!$B27,'JU H'!$AB$5:$AB$72)</f>
        <v>0</v>
      </c>
      <c r="AA27" s="26">
        <f>COUNTIFS('MP F'!$D$5:$D$72,CLUBS!$B27,'MP F'!$AC$5:$AC$72,"&gt;0")+COUNTIFS('MP H'!$D$5:$D$72,CLUBS!$B27,'MP H'!$AC$5:$AC$72,"&gt;0")+COUNTIFS('PO F'!$D$5:$D$72,CLUBS!$B27,'PO F'!$AC$5:$AC$72,"&gt;0")+COUNTIFS('PO H'!$D$5:$D$72,CLUBS!$B27,'PO H'!$AC$5:$AC$72,"&gt;0")+COUNTIFS('PU F'!$D$5:$D$72,CLUBS!$B27,'PU F'!$AC$5:$AC$72,"&gt;0")+COUNTIFS('PU H'!$D$5:$D$72,CLUBS!$B27,'PU H'!$AC$5:$AC$72,"&gt;0")+COUNTIFS('BE F'!$D$5:$D$72,CLUBS!$B27,'BE F'!$AC$5:$AC$72,"&gt;0")+COUNTIFS('BE H'!$D$5:$D$72,CLUBS!$B27,'BE H'!$AC$5:$AC$72,"&gt;0")+COUNTIFS('MI F'!$D$5:$D$72,CLUBS!$B27,'MI F'!$AC$5:$AC$72,"&gt;0")+COUNTIFS('MI H'!$D$5:$D$72,CLUBS!$B27,'MI H'!$AC$5:$AC$72,"&gt;0")+COUNTIFS('CA F'!$D$5:$D$72,CLUBS!$B27,'CA F'!$AC$5:$AC$72,"&gt;0")+COUNTIFS('CA H'!$D$5:$D$72,CLUBS!$B27,'CA H'!$AC$5:$AC$72,"&gt;0")+COUNTIFS('JU F'!$D$5:$D$72,CLUBS!$B27,'JU F'!$AC$5:$AC$72,"&gt;0")+COUNTIFS('JU H'!$D$5:$D$72,CLUBS!$B27,'JU H'!$AC$5:$AC$72,"&gt;0")</f>
        <v>0</v>
      </c>
      <c r="AB27" s="26">
        <f>SUMIF('MP F'!$D$5:$D$72,CLUBS!$B27,'MP F'!$AD$5:$AD$72)+SUMIF('MP H'!$D$5:$D$72,CLUBS!$B27,'MP H'!$AD$5:$AD$72)+SUMIF('PO F'!$D$5:$D$72,CLUBS!$B27,'PO F'!$AD$5:$AD$72)+SUMIF('PO H'!$D$5:$D$72,CLUBS!$B27,'PO H'!$AD$5:$AD$72)+SUMIF('PU F'!$D$5:$D$72,CLUBS!$B27,'PU F'!$AD$5:$AD$72)+SUMIF('PU H'!$D$5:$D$72,CLUBS!$B27,'PU H'!$AD$5:$AD$72)+SUMIF('BE F'!$D$5:$D$72,CLUBS!$B27,'BE F'!$AD$5:$AD$72)+SUMIF('BE H'!$D$5:$D$72,CLUBS!$B27,'BE H'!$AD$5:$AD$72)+SUMIF('MI F'!$D$5:$D$72,CLUBS!$B27,'MI F'!$AD$5:$AD$72)+SUMIF('MI H'!$D$5:$D$72,CLUBS!$B27,'MI H'!$AD$5:$AD$72)+SUMIF('CA F'!$D$5:$D$72,CLUBS!$B27,'CA F'!$AD$5:$AD$72)+SUMIF('CA H'!$D$5:$D$72,CLUBS!$B27,'CA H'!$AD$5:$AD$72)+SUMIF('JU F'!$D$5:$D$72,CLUBS!$B27,'JU F'!$AD$5:$AD$72)+SUMIF('JU H'!$D$5:$D$72,CLUBS!$B27,'JU H'!$AD$5:$AD$72)</f>
        <v>0</v>
      </c>
      <c r="AC27" s="26">
        <f>COUNTIFS('MP F'!$D$5:$D$72,CLUBS!$B27,'MP F'!$AE$5:$AE$72,"&gt;0")+COUNTIFS('MP H'!$D$5:$D$72,CLUBS!$B27,'MP H'!$AE$5:$AE$72,"&gt;0")+COUNTIFS('PO F'!$D$5:$D$72,CLUBS!$B27,'PO F'!$AE$5:$AE$72,"&gt;0")+COUNTIFS('PO H'!$D$5:$D$72,CLUBS!$B27,'PO H'!$AE$5:$AE$72,"&gt;0")+COUNTIFS('PU F'!$D$5:$D$72,CLUBS!$B27,'PU F'!$AE$5:$AE$72,"&gt;0")+COUNTIFS('PU H'!$D$5:$D$72,CLUBS!$B27,'PU H'!$AE$5:$AE$72,"&gt;0")+COUNTIFS('BE F'!$D$5:$D$72,CLUBS!$B27,'BE F'!$AE$5:$AE$72,"&gt;0")+COUNTIFS('BE H'!$D$5:$D$72,CLUBS!$B27,'BE H'!$AE$5:$AE$72,"&gt;0")+COUNTIFS('MI F'!$D$5:$D$72,CLUBS!$B27,'MI F'!$AE$5:$AE$72,"&gt;0")+COUNTIFS('MI H'!$D$5:$D$72,CLUBS!$B27,'MI H'!$AE$5:$AE$72,"&gt;0")+COUNTIFS('CA F'!$D$5:$D$72,CLUBS!$B27,'CA F'!$AE$5:$AE$72,"&gt;0")+COUNTIFS('CA H'!$D$5:$D$72,CLUBS!$B27,'CA H'!$AE$5:$AE$72,"&gt;0")+COUNTIFS('JU F'!$D$5:$D$72,CLUBS!$B27,'JU F'!$AE$5:$AE$72,"&gt;0")+COUNTIFS('JU H'!$D$5:$D$72,CLUBS!$B27,'JU H'!$AE$5:$AE$72,"&gt;0")</f>
        <v>0</v>
      </c>
      <c r="AD27" s="26">
        <f>SUMIF('MP F'!$D$5:$D$72,CLUBS!$B27,'MP F'!$AF$5:$AF$72)+SUMIF('MP H'!$D$5:$D$72,CLUBS!$B27,'MP H'!$AF$5:$AF$72)+SUMIF('PO F'!$D$5:$D$72,CLUBS!$B27,'PO F'!$AF$5:$AF$72)+SUMIF('PO H'!$D$5:$D$72,CLUBS!$B27,'PO H'!$AF$5:$AF$72)+SUMIF('PU F'!$D$5:$D$72,CLUBS!$B27,'PU F'!$AF$5:$AF$72)+SUMIF('PU H'!$D$5:$D$72,CLUBS!$B27,'PU H'!$AF$5:$AF$72)+SUMIF('BE F'!$D$5:$D$72,CLUBS!$B27,'BE F'!$AF$5:$AF$72)+SUMIF('BE H'!$D$5:$D$72,CLUBS!$B27,'BE H'!$AF$5:$AF$72)+SUMIF('MI F'!$D$5:$D$72,CLUBS!$B27,'MI F'!$AF$5:$AF$72)+SUMIF('MI H'!$D$5:$D$72,CLUBS!$B27,'MI H'!$AF$5:$AF$72)+SUMIF('CA F'!$D$5:$D$72,CLUBS!$B27,'CA F'!$AF$5:$AF$72)+SUMIF('CA H'!$D$5:$D$72,CLUBS!$B27,'CA H'!$AF$5:$AF$72)+SUMIF('JU F'!$D$5:$D$72,CLUBS!$B27,'JU F'!$AF$5:$AF$72)+SUMIF('JU H'!$D$5:$D$72,CLUBS!$B27,'JU H'!$AF$5:$AF$72)</f>
        <v>0</v>
      </c>
      <c r="AE27" s="26">
        <f>COUNTIFS('MP F'!$D$5:$D$72,CLUBS!$B27,'MP F'!$AG$5:$AG$72,"&gt;0")+COUNTIFS('MP H'!$D$5:$D$72,CLUBS!$B27,'MP H'!$AG$5:$AG$72,"&gt;0")+COUNTIFS('PO F'!$D$5:$D$72,CLUBS!$B27,'PO F'!$AG$5:$AG$72,"&gt;0")+COUNTIFS('PO H'!$D$5:$D$72,CLUBS!$B27,'PO H'!$AG$5:$AG$72,"&gt;0")+COUNTIFS('PU F'!$D$5:$D$72,CLUBS!$B27,'PU F'!$AG$5:$AG$72,"&gt;0")+COUNTIFS('PU H'!$D$5:$D$72,CLUBS!$B27,'PU H'!$AG$5:$AG$72,"&gt;0")+COUNTIFS('BE F'!$D$5:$D$72,CLUBS!$B27,'BE F'!$AG$5:$AG$72,"&gt;0")+COUNTIFS('BE H'!$D$5:$D$72,CLUBS!$B27,'BE H'!$AG$5:$AG$72,"&gt;0")+COUNTIFS('MI F'!$D$5:$D$72,CLUBS!$B27,'MI F'!$AG$5:$AG$72,"&gt;0")+COUNTIFS('MI H'!$D$5:$D$72,CLUBS!$B27,'MI H'!$AG$5:$AG$72,"&gt;0")+COUNTIFS('CA F'!$D$5:$D$72,CLUBS!$B27,'CA F'!$AG$5:$AG$72,"&gt;0")+COUNTIFS('CA H'!$D$5:$D$72,CLUBS!$B27,'CA H'!$AG$5:$AG$72,"&gt;0")+COUNTIFS('JU F'!$D$5:$D$72,CLUBS!$B27,'JU F'!$AG$5:$AG$72,"&gt;0")+COUNTIFS('JU H'!$D$5:$D$72,CLUBS!$B27,'JU H'!$AG$5:$AG$72,"&gt;0")</f>
        <v>0</v>
      </c>
      <c r="AF27" s="26">
        <f>SUMIF('MP F'!$D$5:$D$72,CLUBS!$B27,'MP F'!$AH$5:$AH$72)+SUMIF('MP H'!$D$5:$D$72,CLUBS!$B27,'MP H'!$AH$5:$AH$72)+SUMIF('PO F'!$D$5:$D$72,CLUBS!$B27,'PO F'!$AH$5:$AH$72)+SUMIF('PO H'!$D$5:$D$72,CLUBS!$B27,'PO H'!$AH$5:$AH$72)+SUMIF('PU F'!$D$5:$D$72,CLUBS!$B27,'PU F'!$AH$5:$AH$72)+SUMIF('PU H'!$D$5:$D$72,CLUBS!$B27,'PU H'!$AH$5:$AH$72)+SUMIF('BE F'!$D$5:$D$72,CLUBS!$B27,'BE F'!$AH$5:$AH$72)+SUMIF('BE H'!$D$5:$D$72,CLUBS!$B27,'BE H'!$AH$5:$AH$72)+SUMIF('MI F'!$D$5:$D$72,CLUBS!$B27,'MI F'!$AH$5:$AH$72)+SUMIF('MI H'!$D$5:$D$72,CLUBS!$B27,'MI H'!$AH$5:$AH$72)+SUMIF('CA F'!$D$5:$D$72,CLUBS!$B27,'CA F'!$AH$5:$AH$72)+SUMIF('CA H'!$D$5:$D$72,CLUBS!$B27,'CA H'!$AH$5:$AH$72)+SUMIF('JU F'!$D$5:$D$72,CLUBS!$B27,'JU F'!$AH$5:$AH$72)+SUMIF('JU H'!$D$5:$D$72,CLUBS!$B27,'JU H'!$AH$5:$AH$72)</f>
        <v>0</v>
      </c>
      <c r="AG27" s="16">
        <f t="shared" si="1"/>
        <v>0</v>
      </c>
      <c r="AH27" s="28">
        <f t="shared" si="2"/>
        <v>0</v>
      </c>
      <c r="AI27" s="29">
        <f t="shared" si="3"/>
        <v>0</v>
      </c>
      <c r="AJ27" s="14">
        <f>COUNTIF('Licenciés Jeunes 2023'!F:F,CLUBS!B27)</f>
        <v>0</v>
      </c>
      <c r="AK27" s="27">
        <f t="shared" si="4"/>
        <v>0</v>
      </c>
    </row>
    <row r="28" spans="1:37" ht="13.5">
      <c r="A28" s="34">
        <f t="shared" si="0"/>
        <v>15</v>
      </c>
      <c r="B28" s="64" t="s">
        <v>112</v>
      </c>
      <c r="C28" s="14">
        <f>COUNTIFS('MP F'!$D$5:$D$72,CLUBS!$B28,'MP F'!$E$5:$E$72,"&gt;0")+COUNTIFS('MP H'!$D$5:$D$72,CLUBS!$B28,'MP H'!$E$5:$E$72,"&gt;0")+COUNTIFS('PO F'!$D$5:$D$72,CLUBS!$B28,'PO F'!$E$5:$E$72,"&gt;0")+COUNTIFS('PO H'!$D$5:$D$72,CLUBS!$B28,'PO H'!$E$5:$E$72,"&gt;0")+COUNTIFS('PU F'!$D$5:$D$72,CLUBS!$B28,'PU F'!$E$5:$E$72,"&gt;0")+COUNTIFS('PU H'!$D$5:$D$72,CLUBS!$B28,'PU H'!$E$5:$E$72,"&gt;0")+COUNTIFS('BE F'!$D$5:$D$72,CLUBS!$B28,'BE F'!$E$5:$E$72,"&gt;0")+COUNTIFS('BE H'!$D$5:$D$72,CLUBS!$B28,'BE H'!$E$5:$E$72,"&gt;0")+COUNTIFS('MI F'!$D$5:$D$72,CLUBS!$B28,'MI F'!$E$5:$E$72,"&gt;0")+COUNTIFS('MI H'!$D$5:$D$72,CLUBS!$B28,'MI H'!$E$5:$E$72,"&gt;0")+COUNTIFS('CA F'!$D$5:$D$72,CLUBS!$B28,'CA F'!$E$5:$E$72,"&gt;0")+COUNTIFS('CA H'!$D$5:$D$72,CLUBS!$B28,'CA H'!$E$5:$E$72,"&gt;0")+COUNTIFS('JU F'!$D$5:$D$72,CLUBS!$B28,'JU F'!$E$5:$E$72,"&gt;0")+COUNTIFS('JU H'!$D$5:$D$72,CLUBS!$B28,'JU H'!$E$5:$E$72,"&gt;0")</f>
        <v>0</v>
      </c>
      <c r="D28" s="27">
        <f>SUMIF('MP F'!$D$5:$D$72,CLUBS!$B28,'MP F'!$F$5:$F$72)+SUMIF('MP H'!$D$5:$D$72,CLUBS!$B28,'MP H'!$F$5:$F$72)+SUMIF('PO F'!$D$5:$D$72,CLUBS!$B28,'PO F'!$F$5:$F$72)+SUMIF('PO H'!$D$5:$D$72,CLUBS!$B28,'PO H'!$F$5:$F$72)+SUMIF('PU F'!$D$5:$D$72,CLUBS!$B28,'PU F'!$F$5:$F$72)+SUMIF('PU H'!$D$5:$D$72,CLUBS!$B28,'PU H'!$F$5:$F$72)+SUMIF('BE F'!$D$5:$D$72,CLUBS!$B28,'BE F'!$F$5:$F$72)+SUMIF('BE H'!$D$5:$D$72,CLUBS!$B28,'BE H'!$F$5:$F$72)+SUMIF('MI F'!$D$5:$D$72,CLUBS!$B28,'MI F'!$F$5:$F$72)+SUMIF('MI H'!$D$5:$D$72,CLUBS!$B28,'MI H'!$F$5:$F$72)+SUMIF('CA F'!$D$5:$D$72,CLUBS!$B28,'CA F'!$F$5:$F$72)+SUMIF('CA H'!$D$5:$D$72,CLUBS!$B28,'CA H'!$F$5:$F$72)+SUMIF('JU F'!$D$5:$D$72,CLUBS!$B28,'JU F'!$F$5:$F$72)+SUMIF('JU H'!$D$5:$D$72,CLUBS!$B28,'JU H'!$F$5:$F$72)</f>
        <v>0</v>
      </c>
      <c r="E28" s="38">
        <f>COUNTIFS('MP F'!$D$5:$D$72,CLUBS!$B28,'MP F'!$G$5:$G$72,"&gt;0")+COUNTIFS('MP H'!$D$5:$D$72,CLUBS!$B28,'MP H'!$G$5:$G$72,"&gt;0")+COUNTIFS('PO F'!$D$5:$D$72,CLUBS!$B28,'PO F'!$G$5:$G$72,"&gt;0")+COUNTIFS('PO H'!$D$5:$D$72,CLUBS!$B28,'PO H'!$G$5:$G$72,"&gt;0")+COUNTIFS('PU F'!$D$5:$D$72,CLUBS!$B28,'PU F'!$G$5:$G$72,"&gt;0")+COUNTIFS('PU H'!$D$5:$D$72,CLUBS!$B28,'PU H'!$G$5:$G$72,"&gt;0")+COUNTIFS('BE F'!$D$5:$D$72,CLUBS!$B28,'BE F'!$G$5:$G$72,"&gt;0")+COUNTIFS('BE H'!$D$5:$D$72,CLUBS!$B28,'BE H'!$G$5:$G$72,"&gt;0")+COUNTIFS('MI F'!$D$5:$D$72,CLUBS!$B28,'MI F'!$G$5:$G$72,"&gt;0")+COUNTIFS('MI H'!$D$5:$D$72,CLUBS!$B28,'MI H'!$G$5:$G$72,"&gt;0")+COUNTIFS('CA F'!$D$5:$D$72,CLUBS!$B28,'CA F'!$G$5:$G$72,"&gt;0")+COUNTIFS('CA H'!$D$5:$D$72,CLUBS!$B28,'CA H'!$G$5:$G$72,"&gt;0")+COUNTIFS('JU F'!$D$5:$D$72,CLUBS!$B28,'JU F'!$G$5:$G$72,"&gt;0")+COUNTIFS('JU H'!$D$5:$D$72,CLUBS!$B28,'JU H'!$G$5:$G$72,"&gt;0")</f>
        <v>0</v>
      </c>
      <c r="F28" s="57">
        <f>SUMIF('MP F'!$D$5:$D$72,CLUBS!$B28,'MP F'!$H$5:$H$72)+SUMIF('MP H'!$D$5:$D$72,CLUBS!$B28,'MP H'!$H$5:$H$72)+SUMIF('PO F'!$D$5:$D$72,CLUBS!$B28,'PO F'!$H$5:$H$72)+SUMIF('PO H'!$D$5:$D$72,CLUBS!$B28,'PO H'!$H$5:$H$72)+SUMIF('PU F'!$D$5:$D$72,CLUBS!$B28,'PU F'!$H$5:$H$72)+SUMIF('PU H'!$D$5:$D$72,CLUBS!$B28,'PU H'!$H$5:$H$72)+SUMIF('BE F'!$D$5:$D$72,CLUBS!$B28,'BE F'!$H$5:$H$72)+SUMIF('BE H'!$D$5:$D$72,CLUBS!$B28,'BE H'!$H$5:$H$72)+SUMIF('MI F'!$D$5:$D$72,CLUBS!$B28,'MI F'!$H$5:$H$72)+SUMIF('MI H'!$D$5:$D$72,CLUBS!$B28,'MI H'!$H$5:$H$72)+SUMIF('CA F'!$D$5:$D$72,CLUBS!$B28,'CA F'!$H$5:$H$72)+SUMIF('CA H'!$D$5:$D$72,CLUBS!$B28,'CA H'!$H$5:$H$72)+SUMIF('JU F'!$D$5:$D$72,CLUBS!$B28,'JU F'!$H$5:$H$72)+SUMIF('JU H'!$D$5:$D$72,CLUBS!$B28,'JU H'!$H$5:$H$72)</f>
        <v>0</v>
      </c>
      <c r="G28" s="14">
        <f>COUNTIFS('MP F'!$D$5:$D$72,CLUBS!$B28,'MP F'!$I$5:$I$72,"&gt;0")+COUNTIFS('MP H'!$D$5:$D$72,CLUBS!$B28,'MP H'!$I$5:$I$72,"&gt;0")+COUNTIFS('PO F'!$D$5:$D$72,CLUBS!$B28,'PO F'!$I$5:$I$72,"&gt;0")+COUNTIFS('PO H'!$D$5:$D$72,CLUBS!$B28,'PO H'!$I$5:$I$72,"&gt;0")+COUNTIFS('PU F'!$D$5:$D$72,CLUBS!$B28,'PU F'!$I$5:$I$72,"&gt;0")+COUNTIFS('PU H'!$D$5:$D$72,CLUBS!$B28,'PU H'!$I$5:$I$72,"&gt;0")+COUNTIFS('BE F'!$D$5:$D$72,CLUBS!$B28,'BE F'!$I$5:$I$72,"&gt;0")+COUNTIFS('BE H'!$D$5:$D$72,CLUBS!$B28,'BE H'!$I$5:$I$72,"&gt;0")+COUNTIFS('MI F'!$D$5:$D$72,CLUBS!$B28,'MI F'!$I$5:$I$72,"&gt;0")+COUNTIFS('MI H'!$D$5:$D$72,CLUBS!$B28,'MI H'!$I$5:$I$72,"&gt;0")+COUNTIFS('CA F'!$D$5:$D$72,CLUBS!$B28,'CA F'!$I$5:$I$72,"&gt;0")+COUNTIFS('CA H'!$D$5:$D$72,CLUBS!$B28,'CA H'!$I$5:$I$72,"&gt;0")+COUNTIFS('JU F'!$D$5:$D$72,CLUBS!$B28,'JU F'!$I$5:$I$72,"&gt;0")+COUNTIFS('JU H'!$D$5:$D$72,CLUBS!$B28,'JU H'!$I$5:$I$72,"&gt;0")</f>
        <v>0</v>
      </c>
      <c r="H28" s="26">
        <f>SUMIF('MP F'!$D$5:$D$72,CLUBS!$B28,'MP F'!$J$5:$J$72)+SUMIF('MP H'!$D$5:$D$72,CLUBS!$B28,'MP H'!$J$5:$J$72)+SUMIF('PO F'!$D$5:$D$72,CLUBS!$B28,'PO F'!$J$5:$J$72)+SUMIF('PO H'!$D$5:$D$72,CLUBS!$B28,'PO H'!$J$5:$J$72)+SUMIF('PU F'!$D$5:$D$72,CLUBS!$B28,'PU F'!$J$5:$J$72)+SUMIF('PU H'!$D$5:$D$72,CLUBS!$B28,'PU H'!$J$5:$J$72)+SUMIF('BE F'!$D$5:$D$72,CLUBS!$B28,'BE F'!$J$5:$J$72)+SUMIF('BE H'!$D$5:$D$72,CLUBS!$B28,'BE H'!$J$5:$J$72)+SUMIF('MI F'!$D$5:$D$72,CLUBS!$B28,'MI F'!$J$5:$J$72)+SUMIF('MI H'!$D$5:$D$72,CLUBS!$B28,'MI H'!$J$5:$J$72)+SUMIF('CA F'!$D$5:$D$72,CLUBS!$B28,'CA F'!$J$5:$J$72)+SUMIF('CA H'!$D$5:$D$72,CLUBS!$B28,'CA H'!$J$5:$J$72)+SUMIF('JU F'!$D$5:$D$72,CLUBS!$B28,'JU F'!$J$5:$J$72)+SUMIF('JU H'!$D$5:$D$72,CLUBS!$B28,'JU H'!$J$5:$J$72)</f>
        <v>0</v>
      </c>
      <c r="I28" s="38">
        <f>COUNTIFS('MP F'!$D$5:$D$72,CLUBS!$B28,'MP F'!$K$5:$K$72,"&gt;0")+COUNTIFS('MP H'!$D$5:$D$72,CLUBS!$B28,'MP H'!$K$5:$K$72,"&gt;0")+COUNTIFS('PO F'!$D$5:$D$72,CLUBS!$B28,'PO F'!$K$5:$K$72,"&gt;0")+COUNTIFS('PO H'!$D$5:$D$72,CLUBS!$B28,'PO H'!$K$5:$K$72,"&gt;0")+COUNTIFS('PU F'!$D$5:$D$72,CLUBS!$B28,'PU F'!$K$5:$K$72,"&gt;0")+COUNTIFS('PU H'!$D$5:$D$72,CLUBS!$B28,'PU H'!$K$5:$K$72,"&gt;0")+COUNTIFS('BE F'!$D$5:$D$72,CLUBS!$B28,'BE F'!$K$5:$K$72,"&gt;0")+COUNTIFS('BE H'!$D$5:$D$72,CLUBS!$B28,'BE H'!$K$5:$K$72,"&gt;0")+COUNTIFS('MI F'!$D$5:$D$72,CLUBS!$B28,'MI F'!$K$5:$K$72,"&gt;0")+COUNTIFS('MI H'!$D$5:$D$72,CLUBS!$B28,'MI H'!$K$5:$K$72,"&gt;0")+COUNTIFS('CA F'!$D$5:$D$72,CLUBS!$B28,'CA F'!$K$5:$K$72,"&gt;0")+COUNTIFS('CA H'!$D$5:$D$72,CLUBS!$B28,'CA H'!$K$5:$K$72,"&gt;0")+COUNTIFS('JU F'!$D$5:$D$72,CLUBS!$B28,'JU F'!$K$5:$K$72,"&gt;0")+COUNTIFS('JU H'!$D$5:$D$72,CLUBS!$B28,'JU H'!$K$5:$K$72,"&gt;0")</f>
        <v>0</v>
      </c>
      <c r="J28" s="38">
        <f>SUMIF('MP F'!$D$5:$D$72,CLUBS!$B28,'MP F'!$L$5:$L$72)+SUMIF('MP H'!$D$5:$D$72,CLUBS!$B28,'MP H'!$L$5:$L$72)+SUMIF('PO F'!$D$5:$D$72,CLUBS!$B28,'PO F'!$L$5:$L$72)+SUMIF('PO H'!$D$5:$D$72,CLUBS!$B28,'PO H'!$L$5:$L$72)+SUMIF('PU F'!$D$5:$D$72,CLUBS!$B28,'PU F'!$L$5:$L$72)+SUMIF('PU H'!$D$5:$D$72,CLUBS!$B28,'PU H'!$L$5:$L$72)+SUMIF('BE F'!$D$5:$D$72,CLUBS!$B28,'BE F'!$L$5:$L$72)+SUMIF('BE H'!$D$5:$D$72,CLUBS!$B28,'BE H'!$L$5:$L$72)+SUMIF('MI F'!$D$5:$D$72,CLUBS!$B28,'MI F'!$L$5:$L$72)+SUMIF('MI H'!$D$5:$D$72,CLUBS!$B28,'MI H'!$L$5:$L$72)+SUMIF('CA F'!$D$5:$D$72,CLUBS!$B28,'CA F'!$L$5:$L$72)+SUMIF('CA H'!$D$5:$D$72,CLUBS!$B28,'CA H'!$L$5:$L$72)+SUMIF('JU F'!$D$5:$D$72,CLUBS!$B28,'JU F'!$L$5:$L$72)+SUMIF('JU H'!$D$5:$D$72,CLUBS!$B28,'JU H'!$L$5:$L$72)</f>
        <v>0</v>
      </c>
      <c r="K28" s="26">
        <f>COUNTIFS('MP F'!$D$5:$D$72,CLUBS!$B28,'MP F'!$M$5:$M$72,"&gt;0")+COUNTIFS('MP H'!$D$5:$D$72,CLUBS!$B28,'MP H'!$M$5:$M$72,"&gt;0")+COUNTIFS('PO F'!$D$5:$D$72,CLUBS!$B28,'PO F'!$M$5:$M$72,"&gt;0")+COUNTIFS('PO H'!$D$5:$D$72,CLUBS!$B28,'PO H'!$M$5:$M$72,"&gt;0")+COUNTIFS('PU F'!$D$5:$D$72,CLUBS!$B28,'PU F'!$M$5:$M$72,"&gt;0")+COUNTIFS('PU H'!$D$5:$D$72,CLUBS!$B28,'PU H'!$M$5:$M$72,"&gt;0")+COUNTIFS('BE F'!$D$5:$D$72,CLUBS!$B28,'BE F'!$M$5:$M$72,"&gt;0")+COUNTIFS('BE H'!$D$5:$D$72,CLUBS!$B28,'BE H'!$M$5:$M$72,"&gt;0")+COUNTIFS('MI F'!$D$5:$D$72,CLUBS!$B28,'MI F'!$M$5:$M$72,"&gt;0")+COUNTIFS('MI H'!$D$5:$D$72,CLUBS!$B28,'MI H'!$M$5:$M$72,"&gt;0")+COUNTIFS('CA F'!$D$5:$D$72,CLUBS!$B28,'CA F'!$M$5:$M$72,"&gt;0")+COUNTIFS('CA H'!$D$5:$D$72,CLUBS!$B28,'CA H'!$M$5:$M$72,"&gt;0")+COUNTIFS('JU F'!$D$5:$D$72,CLUBS!$B28,'JU F'!$M$5:$M$72,"&gt;0")+COUNTIFS('JU H'!$D$5:$D$72,CLUBS!$B28,'JU H'!$M$5:$M$72,"&gt;0")</f>
        <v>0</v>
      </c>
      <c r="L28" s="26">
        <f>SUMIF('MP F'!$D$5:$D$72,CLUBS!$B28,'MP F'!$N$5:$N$72)+SUMIF('MP H'!$D$5:$D$72,CLUBS!$B28,'MP H'!$N$5:$N$72)+SUMIF('PO F'!$D$5:$D$72,CLUBS!$B28,'PO F'!$N$5:$N$72)+SUMIF('PO H'!$D$5:$D$72,CLUBS!$B28,'PO H'!$N$5:$N$72)+SUMIF('PU F'!$D$5:$D$72,CLUBS!$B28,'PU F'!$N$5:$N$72)+SUMIF('PU H'!$D$5:$D$72,CLUBS!$B28,'PU H'!$N$5:$N$72)+SUMIF('BE F'!$D$5:$D$72,CLUBS!$B28,'BE F'!$N$5:$N$72)+SUMIF('BE H'!$D$5:$D$72,CLUBS!$B28,'BE H'!$N$5:$N$72)+SUMIF('MI F'!$D$5:$D$72,CLUBS!$B28,'MI F'!$N$5:$N$72)+SUMIF('MI H'!$D$5:$D$72,CLUBS!$B28,'MI H'!$N$5:$N$72)+SUMIF('CA F'!$D$5:$D$72,CLUBS!$B28,'CA F'!$N$5:$N$72)+SUMIF('CA H'!$D$5:$D$72,CLUBS!$B28,'CA H'!$N$5:$N$72)+SUMIF('JU F'!$D$5:$D$72,CLUBS!$B28,'JU F'!$N$5:$N$72)+SUMIF('JU H'!$D$5:$D$72,CLUBS!$B28,'JU H'!$N$5:$N$72)</f>
        <v>0</v>
      </c>
      <c r="M28" s="26">
        <f>COUNTIFS('MP F'!$D$5:$D$72,CLUBS!$B28,'MP F'!$O$5:$O$72,"&gt;0")+COUNTIFS('MP H'!$D$5:$D$72,CLUBS!$B28,'MP H'!$O$5:$O$72,"&gt;0")+COUNTIFS('PO F'!$D$5:$D$72,CLUBS!$B28,'PO F'!$O$5:$O$72,"&gt;0")+COUNTIFS('PO H'!$D$5:$D$72,CLUBS!$B28,'PO H'!$O$5:$O$72,"&gt;0")+COUNTIFS('PU F'!$D$5:$D$72,CLUBS!$B28,'PU F'!$O$5:$O$72,"&gt;0")+COUNTIFS('PU H'!$D$5:$D$72,CLUBS!$B28,'PU H'!$O$5:$O$72,"&gt;0")+COUNTIFS('BE F'!$D$5:$D$72,CLUBS!$B28,'BE F'!$O$5:$O$72,"&gt;0")+COUNTIFS('BE H'!$D$5:$D$72,CLUBS!$B28,'BE H'!$O$5:$O$72,"&gt;0")+COUNTIFS('MI F'!$D$5:$D$72,CLUBS!$B28,'MI F'!$O$5:$O$72,"&gt;0")+COUNTIFS('MI H'!$D$5:$D$72,CLUBS!$B28,'MI H'!$O$5:$O$72,"&gt;0")+COUNTIFS('CA F'!$D$5:$D$72,CLUBS!$B28,'CA F'!$O$5:$O$72,"&gt;0")+COUNTIFS('CA H'!$D$5:$D$72,CLUBS!$B28,'CA H'!$O$5:$O$72,"&gt;0")+COUNTIFS('JU F'!$D$5:$D$72,CLUBS!$B28,'JU F'!$O$5:$O$72,"&gt;0")+COUNTIFS('JU H'!$D$5:$D$72,CLUBS!$B28,'JU H'!$O$5:$O$72,"&gt;0")</f>
        <v>0</v>
      </c>
      <c r="N28" s="26">
        <f>SUMIF('MP F'!$D$5:$D$72,CLUBS!$B28,'MP F'!$P$5:$P$72)+SUMIF('MP H'!$D$5:$D$72,CLUBS!$B28,'MP H'!$P$5:$P$72)+SUMIF('PO F'!$D$5:$D$72,CLUBS!$B28,'PO F'!$P$5:$P$72)+SUMIF('PO H'!$D$5:$D$72,CLUBS!$B28,'PO H'!$P$5:$P$72)+SUMIF('PU F'!$D$5:$D$72,CLUBS!$B28,'PU F'!$P$5:$P$72)+SUMIF('PU H'!$D$5:$D$72,CLUBS!$B28,'PU H'!$P$5:$P$72)+SUMIF('BE F'!$D$5:$D$72,CLUBS!$B28,'BE F'!$P$5:$P$72)+SUMIF('BE H'!$D$5:$D$72,CLUBS!$B28,'BE H'!$P$5:$P$72)+SUMIF('MI F'!$D$5:$D$72,CLUBS!$B28,'MI F'!$P$5:$P$72)+SUMIF('MI H'!$D$5:$D$72,CLUBS!$B28,'MI H'!$P$5:$P$72)+SUMIF('CA F'!$D$5:$D$72,CLUBS!$B28,'CA F'!$P$5:$P$72)+SUMIF('CA H'!$D$5:$D$72,CLUBS!$B28,'CA H'!$P$5:$P$72)+SUMIF('JU F'!$D$5:$D$72,CLUBS!$B28,'JU F'!$P$5:$P$72)+SUMIF('JU H'!$D$5:$D$72,CLUBS!$B28,'JU H'!$P$5:$P$72)</f>
        <v>0</v>
      </c>
      <c r="O28" s="26">
        <f>COUNTIFS('MP F'!$D$5:$D$72,CLUBS!$B28,'MP F'!$Q$5:$Q$72,"&gt;0")+COUNTIFS('MP H'!$D$5:$D$72,CLUBS!$B28,'MP H'!$Q$5:$Q$72,"&gt;0")+COUNTIFS('PO F'!$D$5:$D$72,CLUBS!$B28,'PO F'!$Q$5:$Q$72,"&gt;0")+COUNTIFS('PO H'!$D$5:$D$72,CLUBS!$B28,'PO H'!$Q$5:$Q$72,"&gt;0")+COUNTIFS('PU F'!$D$5:$D$72,CLUBS!$B28,'PU F'!$Q$5:$Q$72,"&gt;0")+COUNTIFS('PU H'!$D$5:$D$72,CLUBS!$B28,'PU H'!$Q$5:$Q$72,"&gt;0")+COUNTIFS('BE F'!$D$5:$D$72,CLUBS!$B28,'BE F'!$Q$5:$Q$72,"&gt;0")+COUNTIFS('BE H'!$D$5:$D$72,CLUBS!$B28,'BE H'!$Q$5:$Q$72,"&gt;0")+COUNTIFS('MI F'!$D$5:$D$72,CLUBS!$B28,'MI F'!$Q$5:$Q$72,"&gt;0")+COUNTIFS('MI H'!$D$5:$D$72,CLUBS!$B28,'MI H'!$Q$5:$Q$72,"&gt;0")+COUNTIFS('CA F'!$D$5:$D$72,CLUBS!$B28,'CA F'!$Q$5:$Q$72,"&gt;0")+COUNTIFS('CA H'!$D$5:$D$72,CLUBS!$B28,'CA H'!$Q$5:$Q$72,"&gt;0")+COUNTIFS('JU F'!$D$5:$D$72,CLUBS!$B28,'JU F'!$Q$5:$Q$72,"&gt;0")+COUNTIFS('JU H'!$D$5:$D$72,CLUBS!$B28,'JU H'!$Q$5:$Q$72,"&gt;0")</f>
        <v>0</v>
      </c>
      <c r="P28" s="26">
        <f>SUMIF('MP F'!$D$5:$D$72,CLUBS!$B28,'MP F'!$R$5:$R$72)+SUMIF('MP H'!$D$5:$D$72,CLUBS!$B28,'MP H'!$R$5:$R$72)+SUMIF('PO F'!$D$5:$D$72,CLUBS!$B28,'PO F'!$R$5:$R$72)+SUMIF('PO H'!$D$5:$D$72,CLUBS!$B28,'PO H'!$R$5:$R$72)+SUMIF('PU F'!$D$5:$D$72,CLUBS!$B28,'PU F'!$R$5:$R$72)+SUMIF('PU H'!$D$5:$D$72,CLUBS!$B28,'PU H'!$R$5:$R$72)+SUMIF('BE F'!$D$5:$D$72,CLUBS!$B28,'BE F'!$R$5:$R$72)+SUMIF('BE H'!$D$5:$D$72,CLUBS!$B28,'BE H'!$R$5:$R$72)+SUMIF('MI F'!$D$5:$D$72,CLUBS!$B28,'MI F'!$R$5:$R$72)+SUMIF('MI H'!$D$5:$D$72,CLUBS!$B28,'MI H'!$R$5:$R$72)+SUMIF('CA F'!$D$5:$D$72,CLUBS!$B28,'CA F'!$R$5:$R$72)+SUMIF('CA H'!$D$5:$D$72,CLUBS!$B28,'CA H'!$R$5:$R$72)+SUMIF('JU F'!$D$5:$D$72,CLUBS!$B28,'JU F'!$R$5:$R$72)+SUMIF('JU H'!$D$5:$D$72,CLUBS!$B28,'JU H'!$R$5:$R$72)</f>
        <v>0</v>
      </c>
      <c r="Q28" s="26">
        <f>COUNTIFS('MP F'!$D$5:$D$72,CLUBS!$B28,'MP F'!$S$5:$S$72,"&gt;0")+COUNTIFS('MP H'!$D$5:$D$72,CLUBS!$B28,'MP H'!$S$5:$S$72,"&gt;0")+COUNTIFS('PO F'!$D$5:$D$72,CLUBS!$B28,'PO F'!$S$5:$S$72,"&gt;0")+COUNTIFS('PO H'!$D$5:$D$72,CLUBS!$B28,'PO H'!$S$5:$S$72,"&gt;0")+COUNTIFS('PU F'!$D$5:$D$72,CLUBS!$B28,'PU F'!$S$5:$S$72,"&gt;0")+COUNTIFS('PU H'!$D$5:$D$72,CLUBS!$B28,'PU H'!$S$5:$S$72,"&gt;0")+COUNTIFS('BE F'!$D$5:$D$72,CLUBS!$B28,'BE F'!$S$5:$S$72,"&gt;0")+COUNTIFS('BE H'!$D$5:$D$72,CLUBS!$B28,'BE H'!$S$5:$S$72,"&gt;0")+COUNTIFS('MI F'!$D$5:$D$72,CLUBS!$B28,'MI F'!$S$5:$S$72,"&gt;0")+COUNTIFS('MI H'!$D$5:$D$72,CLUBS!$B28,'MI H'!$S$5:$S$72,"&gt;0")+COUNTIFS('CA F'!$D$5:$D$72,CLUBS!$B28,'CA F'!$S$5:$S$72,"&gt;0")+COUNTIFS('CA H'!$D$5:$D$72,CLUBS!$B28,'CA H'!$S$5:$S$72,"&gt;0")+COUNTIFS('JU F'!$D$5:$D$72,CLUBS!$B28,'JU F'!$S$5:$S$72,"&gt;0")+COUNTIFS('JU H'!$D$5:$D$72,CLUBS!$B28,'JU H'!$S$5:$S$72,"&gt;0")</f>
        <v>0</v>
      </c>
      <c r="R28" s="26">
        <f>SUMIF('MP F'!$D$5:$D$72,CLUBS!$B28,'MP F'!$T$5:$T$72)+SUMIF('MP H'!$D$5:$D$72,CLUBS!$B28,'MP H'!$T$5:$T$72)+SUMIF('PO F'!$D$5:$D$72,CLUBS!$B28,'PO F'!$T$5:$T$72)+SUMIF('PO H'!$D$5:$D$72,CLUBS!$B28,'PO H'!$T$5:$T$72)+SUMIF('PU F'!$D$5:$D$72,CLUBS!$B28,'PU F'!$T$5:$T$72)+SUMIF('PU H'!$D$5:$D$72,CLUBS!$B28,'PU H'!$T$5:$T$72)+SUMIF('BE F'!$D$5:$D$72,CLUBS!$B28,'BE F'!$T$5:$T$72)+SUMIF('BE H'!$D$5:$D$72,CLUBS!$B28,'BE H'!$T$5:$T$72)+SUMIF('MI F'!$D$5:$D$72,CLUBS!$B28,'MI F'!$T$5:$T$72)+SUMIF('MI H'!$D$5:$D$72,CLUBS!$B28,'MI H'!$T$5:$T$72)+SUMIF('CA F'!$D$5:$D$72,CLUBS!$B28,'CA F'!$T$5:$T$72)+SUMIF('CA H'!$D$5:$D$72,CLUBS!$B28,'CA H'!$T$5:$T$72)+SUMIF('JU F'!$D$5:$D$72,CLUBS!$B28,'JU F'!$T$5:$T$72)+SUMIF('JU H'!$D$5:$D$72,CLUBS!$B28,'JU H'!$T$5:$T$72)</f>
        <v>0</v>
      </c>
      <c r="S28" s="26">
        <f>COUNTIFS('MP F'!$D$5:$D$72,CLUBS!$B28,'MP F'!$U$5:$U$72,"&gt;0")+COUNTIFS('MP H'!$D$5:$D$72,CLUBS!$B28,'MP H'!$U$5:$U$72,"&gt;0")+COUNTIFS('PO F'!$D$5:$D$72,CLUBS!$B28,'PO F'!$U$5:$U$72,"&gt;0")+COUNTIFS('PO H'!$D$5:$D$72,CLUBS!$B28,'PO H'!$U$5:$U$72,"&gt;0")+COUNTIFS('PU F'!$D$5:$D$72,CLUBS!$B28,'PU F'!$U$5:$U$72,"&gt;0")+COUNTIFS('PU H'!$D$5:$D$72,CLUBS!$B28,'PU H'!$U$5:$U$72,"&gt;0")+COUNTIFS('BE F'!$D$5:$D$72,CLUBS!$B28,'BE F'!$U$5:$U$72,"&gt;0")+COUNTIFS('BE H'!$D$5:$D$72,CLUBS!$B28,'BE H'!$U$5:$U$72,"&gt;0")+COUNTIFS('MI F'!$D$5:$D$72,CLUBS!$B28,'MI F'!$U$5:$U$72,"&gt;0")+COUNTIFS('MI H'!$D$5:$D$72,CLUBS!$B28,'MI H'!$U$5:$U$72,"&gt;0")+COUNTIFS('CA F'!$D$5:$D$72,CLUBS!$B28,'CA F'!$U$5:$U$72,"&gt;0")+COUNTIFS('CA H'!$D$5:$D$72,CLUBS!$B28,'CA H'!$U$5:$U$72,"&gt;0")+COUNTIFS('JU F'!$D$5:$D$72,CLUBS!$B28,'JU F'!$U$5:$U$72,"&gt;0")+COUNTIFS('JU H'!$D$5:$D$72,CLUBS!$B28,'JU H'!$U$5:$U$72,"&gt;0")</f>
        <v>0</v>
      </c>
      <c r="T28" s="26">
        <f>SUMIF('MP F'!$D$5:$D$72,CLUBS!$B28,'MP F'!$V$5:$V$72)+SUMIF('MP H'!$D$5:$D$72,CLUBS!$B28,'MP H'!$V$5:$V$72)+SUMIF('PO F'!$D$5:$D$72,CLUBS!$B28,'PO F'!$V$5:$V$72)+SUMIF('PO H'!$D$5:$D$72,CLUBS!$B28,'PO H'!$V$5:$V$72)+SUMIF('PU F'!$D$5:$D$72,CLUBS!$B28,'PU F'!$V$5:$V$72)+SUMIF('PU H'!$D$5:$D$72,CLUBS!$B28,'PU H'!$V$5:$V$72)+SUMIF('BE F'!$D$5:$D$72,CLUBS!$B28,'BE F'!$V$5:$V$72)+SUMIF('BE H'!$D$5:$D$72,CLUBS!$B28,'BE H'!$V$5:$V$72)+SUMIF('MI F'!$D$5:$D$72,CLUBS!$B28,'MI F'!$V$5:$V$72)+SUMIF('MI H'!$D$5:$D$72,CLUBS!$B28,'MI H'!$V$5:$V$72)+SUMIF('CA F'!$D$5:$D$72,CLUBS!$B28,'CA F'!$V$5:$V$72)+SUMIF('CA H'!$D$5:$D$72,CLUBS!$B28,'CA H'!$V$5:$V$72)+SUMIF('JU F'!$D$5:$D$72,CLUBS!$B28,'JU F'!$V$5:$V$72)+SUMIF('JU H'!$D$5:$D$72,CLUBS!$B28,'JU H'!$V$5:$V$72)</f>
        <v>0</v>
      </c>
      <c r="U28" s="26">
        <f>COUNTIFS('MP F'!$D$5:$D$72,CLUBS!$B28,'MP F'!$W$5:$W$72,"&gt;0")+COUNTIFS('MP H'!$D$5:$D$72,CLUBS!$B28,'MP H'!$W$5:$W$72,"&gt;0")+COUNTIFS('PO F'!$D$5:$D$72,CLUBS!$B28,'PO F'!$W$5:$W$72,"&gt;0")+COUNTIFS('PO H'!$D$5:$D$72,CLUBS!$B28,'PO H'!$W$5:$W$72,"&gt;0")+COUNTIFS('PU F'!$D$5:$D$72,CLUBS!$B28,'PU F'!$W$5:$W$72,"&gt;0")+COUNTIFS('PU H'!$D$5:$D$72,CLUBS!$B28,'PU H'!$W$5:$W$72,"&gt;0")+COUNTIFS('BE F'!$D$5:$D$72,CLUBS!$B28,'BE F'!$W$5:$W$72,"&gt;0")+COUNTIFS('BE H'!$D$5:$D$72,CLUBS!$B28,'BE H'!$W$5:$W$72,"&gt;0")+COUNTIFS('MI F'!$D$5:$D$72,CLUBS!$B28,'MI F'!$W$5:$W$72,"&gt;0")+COUNTIFS('MI H'!$D$5:$D$72,CLUBS!$B28,'MI H'!$W$5:$W$72,"&gt;0")+COUNTIFS('CA F'!$D$5:$D$72,CLUBS!$B28,'CA F'!$W$5:$W$72,"&gt;0")+COUNTIFS('CA H'!$D$5:$D$72,CLUBS!$B28,'CA H'!$W$5:$W$72,"&gt;0")+COUNTIFS('JU F'!$D$5:$D$72,CLUBS!$B28,'JU F'!$W$5:$W$72,"&gt;0")+COUNTIFS('JU H'!$D$5:$D$72,CLUBS!$B28,'JU H'!$W$5:$W$72,"&gt;0")</f>
        <v>0</v>
      </c>
      <c r="V28" s="26">
        <f>SUMIF('MP F'!$D$5:$D$72,CLUBS!$B28,'MP F'!$X$5:$X$72)+SUMIF('MP H'!$D$5:$D$72,CLUBS!$B28,'MP H'!$X$5:$X$72)+SUMIF('PO F'!$D$5:$D$72,CLUBS!$B28,'PO F'!$X$5:$X$72)+SUMIF('PO H'!$D$5:$D$72,CLUBS!$B28,'PO H'!$X$5:$X$72)+SUMIF('PU F'!$D$5:$D$72,CLUBS!$B28,'PU F'!$X$5:$X$72)+SUMIF('PU H'!$D$5:$D$72,CLUBS!$B28,'PU H'!$X$5:$X$72)+SUMIF('BE F'!$D$5:$D$72,CLUBS!$B28,'BE F'!$X$5:$X$72)+SUMIF('BE H'!$D$5:$D$72,CLUBS!$B28,'BE H'!$X$5:$X$72)+SUMIF('MI F'!$D$5:$D$72,CLUBS!$B28,'MI F'!$X$5:$X$72)+SUMIF('MI H'!$D$5:$D$72,CLUBS!$B28,'MI H'!$X$5:$X$72)+SUMIF('CA F'!$D$5:$D$72,CLUBS!$B28,'CA F'!$X$5:$X$72)+SUMIF('CA H'!$D$5:$D$72,CLUBS!$B28,'CA H'!$X$5:$X$72)+SUMIF('JU F'!$D$5:$D$72,CLUBS!$B28,'JU F'!$X$5:$X$72)+SUMIF('JU H'!$D$5:$D$72,CLUBS!$B28,'JU H'!$X$5:$X$72)</f>
        <v>0</v>
      </c>
      <c r="W28" s="26">
        <f>COUNTIFS('MP F'!$D$5:$D$72,CLUBS!$B28,'MP F'!$Y$5:$Y$72,"&gt;0")+COUNTIFS('MP H'!$D$5:$D$72,CLUBS!$B28,'MP H'!$Y$5:$Y$72,"&gt;0")+COUNTIFS('PO F'!$D$5:$D$72,CLUBS!$B28,'PO F'!$Y$5:$Y$72,"&gt;0")+COUNTIFS('PO H'!$D$5:$D$72,CLUBS!$B28,'PO H'!$Y$5:$Y$72,"&gt;0")+COUNTIFS('PU F'!$D$5:$D$72,CLUBS!$B28,'PU F'!$Y$5:$Y$72,"&gt;0")+COUNTIFS('PU H'!$D$5:$D$72,CLUBS!$B28,'PU H'!$Y$5:$Y$72,"&gt;0")+COUNTIFS('BE F'!$D$5:$D$72,CLUBS!$B28,'BE F'!$Y$5:$Y$72,"&gt;0")+COUNTIFS('BE H'!$D$5:$D$72,CLUBS!$B28,'BE H'!$Y$5:$Y$72,"&gt;0")+COUNTIFS('MI F'!$D$5:$D$72,CLUBS!$B28,'MI F'!$Y$5:$Y$72,"&gt;0")+COUNTIFS('MI H'!$D$5:$D$72,CLUBS!$B28,'MI H'!$Y$5:$Y$72,"&gt;0")+COUNTIFS('CA F'!$D$5:$D$72,CLUBS!$B28,'CA F'!$Y$5:$Y$72,"&gt;0")+COUNTIFS('CA H'!$D$5:$D$72,CLUBS!$B28,'CA H'!$Y$5:$Y$72,"&gt;0")+COUNTIFS('JU F'!$D$5:$D$72,CLUBS!$B28,'JU F'!$Y$5:$Y$72,"&gt;0")+COUNTIFS('JU H'!$D$5:$D$72,CLUBS!$B28,'JU H'!$Y$5:$Y$72,"&gt;0")</f>
        <v>0</v>
      </c>
      <c r="X28" s="26">
        <f>SUMIF('MP F'!$D$5:$D$72,CLUBS!$B28,'MP F'!$Z$5:$Z$72)+SUMIF('MP H'!$D$5:$D$72,CLUBS!$B28,'MP H'!$Z$5:$Z$72)+SUMIF('PO F'!$D$5:$D$72,CLUBS!$B28,'PO F'!$Z$5:$Z$72)+SUMIF('PO H'!$D$5:$D$72,CLUBS!$B28,'PO H'!$Z$5:$Z$72)+SUMIF('PU F'!$D$5:$D$72,CLUBS!$B28,'PU F'!$Z$5:$Z$72)+SUMIF('PU H'!$D$5:$D$72,CLUBS!$B28,'PU H'!$Z$5:$Z$72)+SUMIF('BE F'!$D$5:$D$72,CLUBS!$B28,'BE F'!$Z$5:$Z$72)+SUMIF('BE H'!$D$5:$D$72,CLUBS!$B28,'BE H'!$Z$5:$Z$72)+SUMIF('MI F'!$D$5:$D$72,CLUBS!$B28,'MI F'!$Z$5:$Z$72)+SUMIF('MI H'!$D$5:$D$72,CLUBS!$B28,'MI H'!$Z$5:$Z$72)+SUMIF('CA F'!$D$5:$D$72,CLUBS!$B28,'CA F'!$Z$5:$Z$72)+SUMIF('CA H'!$D$5:$D$72,CLUBS!$B28,'CA H'!$Z$5:$Z$72)+SUMIF('JU F'!$D$5:$D$72,CLUBS!$B28,'JU F'!$Z$5:$Z$72)+SUMIF('JU H'!$D$5:$D$72,CLUBS!$B28,'JU H'!$Z$5:$Z$72)</f>
        <v>0</v>
      </c>
      <c r="Y28" s="26">
        <f>COUNTIFS('MP F'!$D$5:$D$72,CLUBS!$B28,'MP F'!$AA$5:$AA$72,"&gt;0")+COUNTIFS('MP H'!$D$5:$D$72,CLUBS!$B28,'MP H'!$AA$5:$AA$72,"&gt;0")+COUNTIFS('PO F'!$D$5:$D$72,CLUBS!$B28,'PO F'!$AA$5:$AA$72,"&gt;0")+COUNTIFS('PO H'!$D$5:$D$72,CLUBS!$B28,'PO H'!$AA$5:$AA$72,"&gt;0")+COUNTIFS('PU F'!$D$5:$D$72,CLUBS!$B28,'PU F'!$AA$5:$AA$72,"&gt;0")+COUNTIFS('PU H'!$D$5:$D$72,CLUBS!$B28,'PU H'!$AA$5:$AA$72,"&gt;0")+COUNTIFS('BE F'!$D$5:$D$72,CLUBS!$B28,'BE F'!$AA$5:$AA$72,"&gt;0")+COUNTIFS('BE H'!$D$5:$D$72,CLUBS!$B28,'BE H'!$AA$5:$AA$72,"&gt;0")+COUNTIFS('MI F'!$D$5:$D$72,CLUBS!$B28,'MI F'!$AA$5:$AA$72,"&gt;0")+COUNTIFS('MI H'!$D$5:$D$72,CLUBS!$B28,'MI H'!$AA$5:$AA$72,"&gt;0")+COUNTIFS('CA F'!$D$5:$D$72,CLUBS!$B28,'CA F'!$AA$5:$AA$72,"&gt;0")+COUNTIFS('CA H'!$D$5:$D$72,CLUBS!$B28,'CA H'!$AA$5:$AA$72,"&gt;0")+COUNTIFS('JU F'!$D$5:$D$72,CLUBS!$B28,'JU F'!$AA$5:$AA$72,"&gt;0")+COUNTIFS('JU H'!$D$5:$D$72,CLUBS!$B28,'JU H'!$AA$5:$AA$72,"&gt;0")</f>
        <v>0</v>
      </c>
      <c r="Z28" s="26">
        <f>SUMIF('MP F'!$D$5:$D$72,CLUBS!$B28,'MP F'!$AB$5:$AB$72)+SUMIF('MP H'!$D$5:$D$72,CLUBS!$B28,'MP H'!$AB$5:$AB$72)+SUMIF('PO F'!$D$5:$D$72,CLUBS!$B28,'PO F'!$AB$5:$AB$72)+SUMIF('PO H'!$D$5:$D$72,CLUBS!$B28,'PO H'!$AB$5:$AB$72)+SUMIF('PU F'!$D$5:$D$72,CLUBS!$B28,'PU F'!$AB$5:$AB$72)+SUMIF('PU H'!$D$5:$D$72,CLUBS!$B28,'PU H'!$AB$5:$AB$72)+SUMIF('BE F'!$D$5:$D$72,CLUBS!$B28,'BE F'!$AB$5:$AB$72)+SUMIF('BE H'!$D$5:$D$72,CLUBS!$B28,'BE H'!$AB$5:$AB$72)+SUMIF('MI F'!$D$5:$D$72,CLUBS!$B28,'MI F'!$AB$5:$AB$72)+SUMIF('MI H'!$D$5:$D$72,CLUBS!$B28,'MI H'!$AB$5:$AB$72)+SUMIF('CA F'!$D$5:$D$72,CLUBS!$B28,'CA F'!$AB$5:$AB$72)+SUMIF('CA H'!$D$5:$D$72,CLUBS!$B28,'CA H'!$AB$5:$AB$72)+SUMIF('JU F'!$D$5:$D$72,CLUBS!$B28,'JU F'!$AB$5:$AB$72)+SUMIF('JU H'!$D$5:$D$72,CLUBS!$B28,'JU H'!$AB$5:$AB$72)</f>
        <v>0</v>
      </c>
      <c r="AA28" s="26">
        <f>COUNTIFS('MP F'!$D$5:$D$72,CLUBS!$B28,'MP F'!$AC$5:$AC$72,"&gt;0")+COUNTIFS('MP H'!$D$5:$D$72,CLUBS!$B28,'MP H'!$AC$5:$AC$72,"&gt;0")+COUNTIFS('PO F'!$D$5:$D$72,CLUBS!$B28,'PO F'!$AC$5:$AC$72,"&gt;0")+COUNTIFS('PO H'!$D$5:$D$72,CLUBS!$B28,'PO H'!$AC$5:$AC$72,"&gt;0")+COUNTIFS('PU F'!$D$5:$D$72,CLUBS!$B28,'PU F'!$AC$5:$AC$72,"&gt;0")+COUNTIFS('PU H'!$D$5:$D$72,CLUBS!$B28,'PU H'!$AC$5:$AC$72,"&gt;0")+COUNTIFS('BE F'!$D$5:$D$72,CLUBS!$B28,'BE F'!$AC$5:$AC$72,"&gt;0")+COUNTIFS('BE H'!$D$5:$D$72,CLUBS!$B28,'BE H'!$AC$5:$AC$72,"&gt;0")+COUNTIFS('MI F'!$D$5:$D$72,CLUBS!$B28,'MI F'!$AC$5:$AC$72,"&gt;0")+COUNTIFS('MI H'!$D$5:$D$72,CLUBS!$B28,'MI H'!$AC$5:$AC$72,"&gt;0")+COUNTIFS('CA F'!$D$5:$D$72,CLUBS!$B28,'CA F'!$AC$5:$AC$72,"&gt;0")+COUNTIFS('CA H'!$D$5:$D$72,CLUBS!$B28,'CA H'!$AC$5:$AC$72,"&gt;0")+COUNTIFS('JU F'!$D$5:$D$72,CLUBS!$B28,'JU F'!$AC$5:$AC$72,"&gt;0")+COUNTIFS('JU H'!$D$5:$D$72,CLUBS!$B28,'JU H'!$AC$5:$AC$72,"&gt;0")</f>
        <v>0</v>
      </c>
      <c r="AB28" s="26">
        <f>SUMIF('MP F'!$D$5:$D$72,CLUBS!$B28,'MP F'!$AD$5:$AD$72)+SUMIF('MP H'!$D$5:$D$72,CLUBS!$B28,'MP H'!$AD$5:$AD$72)+SUMIF('PO F'!$D$5:$D$72,CLUBS!$B28,'PO F'!$AD$5:$AD$72)+SUMIF('PO H'!$D$5:$D$72,CLUBS!$B28,'PO H'!$AD$5:$AD$72)+SUMIF('PU F'!$D$5:$D$72,CLUBS!$B28,'PU F'!$AD$5:$AD$72)+SUMIF('PU H'!$D$5:$D$72,CLUBS!$B28,'PU H'!$AD$5:$AD$72)+SUMIF('BE F'!$D$5:$D$72,CLUBS!$B28,'BE F'!$AD$5:$AD$72)+SUMIF('BE H'!$D$5:$D$72,CLUBS!$B28,'BE H'!$AD$5:$AD$72)+SUMIF('MI F'!$D$5:$D$72,CLUBS!$B28,'MI F'!$AD$5:$AD$72)+SUMIF('MI H'!$D$5:$D$72,CLUBS!$B28,'MI H'!$AD$5:$AD$72)+SUMIF('CA F'!$D$5:$D$72,CLUBS!$B28,'CA F'!$AD$5:$AD$72)+SUMIF('CA H'!$D$5:$D$72,CLUBS!$B28,'CA H'!$AD$5:$AD$72)+SUMIF('JU F'!$D$5:$D$72,CLUBS!$B28,'JU F'!$AD$5:$AD$72)+SUMIF('JU H'!$D$5:$D$72,CLUBS!$B28,'JU H'!$AD$5:$AD$72)</f>
        <v>0</v>
      </c>
      <c r="AC28" s="26">
        <f>COUNTIFS('MP F'!$D$5:$D$72,CLUBS!$B28,'MP F'!$AE$5:$AE$72,"&gt;0")+COUNTIFS('MP H'!$D$5:$D$72,CLUBS!$B28,'MP H'!$AE$5:$AE$72,"&gt;0")+COUNTIFS('PO F'!$D$5:$D$72,CLUBS!$B28,'PO F'!$AE$5:$AE$72,"&gt;0")+COUNTIFS('PO H'!$D$5:$D$72,CLUBS!$B28,'PO H'!$AE$5:$AE$72,"&gt;0")+COUNTIFS('PU F'!$D$5:$D$72,CLUBS!$B28,'PU F'!$AE$5:$AE$72,"&gt;0")+COUNTIFS('PU H'!$D$5:$D$72,CLUBS!$B28,'PU H'!$AE$5:$AE$72,"&gt;0")+COUNTIFS('BE F'!$D$5:$D$72,CLUBS!$B28,'BE F'!$AE$5:$AE$72,"&gt;0")+COUNTIFS('BE H'!$D$5:$D$72,CLUBS!$B28,'BE H'!$AE$5:$AE$72,"&gt;0")+COUNTIFS('MI F'!$D$5:$D$72,CLUBS!$B28,'MI F'!$AE$5:$AE$72,"&gt;0")+COUNTIFS('MI H'!$D$5:$D$72,CLUBS!$B28,'MI H'!$AE$5:$AE$72,"&gt;0")+COUNTIFS('CA F'!$D$5:$D$72,CLUBS!$B28,'CA F'!$AE$5:$AE$72,"&gt;0")+COUNTIFS('CA H'!$D$5:$D$72,CLUBS!$B28,'CA H'!$AE$5:$AE$72,"&gt;0")+COUNTIFS('JU F'!$D$5:$D$72,CLUBS!$B28,'JU F'!$AE$5:$AE$72,"&gt;0")+COUNTIFS('JU H'!$D$5:$D$72,CLUBS!$B28,'JU H'!$AE$5:$AE$72,"&gt;0")</f>
        <v>0</v>
      </c>
      <c r="AD28" s="26">
        <f>SUMIF('MP F'!$D$5:$D$72,CLUBS!$B28,'MP F'!$AF$5:$AF$72)+SUMIF('MP H'!$D$5:$D$72,CLUBS!$B28,'MP H'!$AF$5:$AF$72)+SUMIF('PO F'!$D$5:$D$72,CLUBS!$B28,'PO F'!$AF$5:$AF$72)+SUMIF('PO H'!$D$5:$D$72,CLUBS!$B28,'PO H'!$AF$5:$AF$72)+SUMIF('PU F'!$D$5:$D$72,CLUBS!$B28,'PU F'!$AF$5:$AF$72)+SUMIF('PU H'!$D$5:$D$72,CLUBS!$B28,'PU H'!$AF$5:$AF$72)+SUMIF('BE F'!$D$5:$D$72,CLUBS!$B28,'BE F'!$AF$5:$AF$72)+SUMIF('BE H'!$D$5:$D$72,CLUBS!$B28,'BE H'!$AF$5:$AF$72)+SUMIF('MI F'!$D$5:$D$72,CLUBS!$B28,'MI F'!$AF$5:$AF$72)+SUMIF('MI H'!$D$5:$D$72,CLUBS!$B28,'MI H'!$AF$5:$AF$72)+SUMIF('CA F'!$D$5:$D$72,CLUBS!$B28,'CA F'!$AF$5:$AF$72)+SUMIF('CA H'!$D$5:$D$72,CLUBS!$B28,'CA H'!$AF$5:$AF$72)+SUMIF('JU F'!$D$5:$D$72,CLUBS!$B28,'JU F'!$AF$5:$AF$72)+SUMIF('JU H'!$D$5:$D$72,CLUBS!$B28,'JU H'!$AF$5:$AF$72)</f>
        <v>0</v>
      </c>
      <c r="AE28" s="26">
        <f>COUNTIFS('MP F'!$D$5:$D$72,CLUBS!$B28,'MP F'!$AG$5:$AG$72,"&gt;0")+COUNTIFS('MP H'!$D$5:$D$72,CLUBS!$B28,'MP H'!$AG$5:$AG$72,"&gt;0")+COUNTIFS('PO F'!$D$5:$D$72,CLUBS!$B28,'PO F'!$AG$5:$AG$72,"&gt;0")+COUNTIFS('PO H'!$D$5:$D$72,CLUBS!$B28,'PO H'!$AG$5:$AG$72,"&gt;0")+COUNTIFS('PU F'!$D$5:$D$72,CLUBS!$B28,'PU F'!$AG$5:$AG$72,"&gt;0")+COUNTIFS('PU H'!$D$5:$D$72,CLUBS!$B28,'PU H'!$AG$5:$AG$72,"&gt;0")+COUNTIFS('BE F'!$D$5:$D$72,CLUBS!$B28,'BE F'!$AG$5:$AG$72,"&gt;0")+COUNTIFS('BE H'!$D$5:$D$72,CLUBS!$B28,'BE H'!$AG$5:$AG$72,"&gt;0")+COUNTIFS('MI F'!$D$5:$D$72,CLUBS!$B28,'MI F'!$AG$5:$AG$72,"&gt;0")+COUNTIFS('MI H'!$D$5:$D$72,CLUBS!$B28,'MI H'!$AG$5:$AG$72,"&gt;0")+COUNTIFS('CA F'!$D$5:$D$72,CLUBS!$B28,'CA F'!$AG$5:$AG$72,"&gt;0")+COUNTIFS('CA H'!$D$5:$D$72,CLUBS!$B28,'CA H'!$AG$5:$AG$72,"&gt;0")+COUNTIFS('JU F'!$D$5:$D$72,CLUBS!$B28,'JU F'!$AG$5:$AG$72,"&gt;0")+COUNTIFS('JU H'!$D$5:$D$72,CLUBS!$B28,'JU H'!$AG$5:$AG$72,"&gt;0")</f>
        <v>0</v>
      </c>
      <c r="AF28" s="26">
        <f>SUMIF('MP F'!$D$5:$D$72,CLUBS!$B28,'MP F'!$AH$5:$AH$72)+SUMIF('MP H'!$D$5:$D$72,CLUBS!$B28,'MP H'!$AH$5:$AH$72)+SUMIF('PO F'!$D$5:$D$72,CLUBS!$B28,'PO F'!$AH$5:$AH$72)+SUMIF('PO H'!$D$5:$D$72,CLUBS!$B28,'PO H'!$AH$5:$AH$72)+SUMIF('PU F'!$D$5:$D$72,CLUBS!$B28,'PU F'!$AH$5:$AH$72)+SUMIF('PU H'!$D$5:$D$72,CLUBS!$B28,'PU H'!$AH$5:$AH$72)+SUMIF('BE F'!$D$5:$D$72,CLUBS!$B28,'BE F'!$AH$5:$AH$72)+SUMIF('BE H'!$D$5:$D$72,CLUBS!$B28,'BE H'!$AH$5:$AH$72)+SUMIF('MI F'!$D$5:$D$72,CLUBS!$B28,'MI F'!$AH$5:$AH$72)+SUMIF('MI H'!$D$5:$D$72,CLUBS!$B28,'MI H'!$AH$5:$AH$72)+SUMIF('CA F'!$D$5:$D$72,CLUBS!$B28,'CA F'!$AH$5:$AH$72)+SUMIF('CA H'!$D$5:$D$72,CLUBS!$B28,'CA H'!$AH$5:$AH$72)+SUMIF('JU F'!$D$5:$D$72,CLUBS!$B28,'JU F'!$AH$5:$AH$72)+SUMIF('JU H'!$D$5:$D$72,CLUBS!$B28,'JU H'!$AH$5:$AH$72)</f>
        <v>0</v>
      </c>
      <c r="AG28" s="16">
        <f t="shared" si="1"/>
        <v>0</v>
      </c>
      <c r="AH28" s="28">
        <f t="shared" si="2"/>
        <v>0</v>
      </c>
      <c r="AI28" s="29">
        <f t="shared" si="3"/>
        <v>0</v>
      </c>
      <c r="AJ28" s="14">
        <f>COUNTIF('Licenciés Jeunes 2023'!F:F,CLUBS!B28)</f>
        <v>0</v>
      </c>
      <c r="AK28" s="27">
        <f t="shared" si="4"/>
        <v>0</v>
      </c>
    </row>
    <row r="29" spans="1:37" ht="13.5">
      <c r="A29" s="34">
        <f t="shared" si="0"/>
        <v>15</v>
      </c>
      <c r="B29" s="64" t="s">
        <v>113</v>
      </c>
      <c r="C29" s="14">
        <f>COUNTIFS('MP F'!$D$5:$D$72,CLUBS!$B29,'MP F'!$E$5:$E$72,"&gt;0")+COUNTIFS('MP H'!$D$5:$D$72,CLUBS!$B29,'MP H'!$E$5:$E$72,"&gt;0")+COUNTIFS('PO F'!$D$5:$D$72,CLUBS!$B29,'PO F'!$E$5:$E$72,"&gt;0")+COUNTIFS('PO H'!$D$5:$D$72,CLUBS!$B29,'PO H'!$E$5:$E$72,"&gt;0")+COUNTIFS('PU F'!$D$5:$D$72,CLUBS!$B29,'PU F'!$E$5:$E$72,"&gt;0")+COUNTIFS('PU H'!$D$5:$D$72,CLUBS!$B29,'PU H'!$E$5:$E$72,"&gt;0")+COUNTIFS('BE F'!$D$5:$D$72,CLUBS!$B29,'BE F'!$E$5:$E$72,"&gt;0")+COUNTIFS('BE H'!$D$5:$D$72,CLUBS!$B29,'BE H'!$E$5:$E$72,"&gt;0")+COUNTIFS('MI F'!$D$5:$D$72,CLUBS!$B29,'MI F'!$E$5:$E$72,"&gt;0")+COUNTIFS('MI H'!$D$5:$D$72,CLUBS!$B29,'MI H'!$E$5:$E$72,"&gt;0")+COUNTIFS('CA F'!$D$5:$D$72,CLUBS!$B29,'CA F'!$E$5:$E$72,"&gt;0")+COUNTIFS('CA H'!$D$5:$D$72,CLUBS!$B29,'CA H'!$E$5:$E$72,"&gt;0")+COUNTIFS('JU F'!$D$5:$D$72,CLUBS!$B29,'JU F'!$E$5:$E$72,"&gt;0")+COUNTIFS('JU H'!$D$5:$D$72,CLUBS!$B29,'JU H'!$E$5:$E$72,"&gt;0")</f>
        <v>0</v>
      </c>
      <c r="D29" s="27">
        <f>SUMIF('MP F'!$D$5:$D$72,CLUBS!$B29,'MP F'!$F$5:$F$72)+SUMIF('MP H'!$D$5:$D$72,CLUBS!$B29,'MP H'!$F$5:$F$72)+SUMIF('PO F'!$D$5:$D$72,CLUBS!$B29,'PO F'!$F$5:$F$72)+SUMIF('PO H'!$D$5:$D$72,CLUBS!$B29,'PO H'!$F$5:$F$72)+SUMIF('PU F'!$D$5:$D$72,CLUBS!$B29,'PU F'!$F$5:$F$72)+SUMIF('PU H'!$D$5:$D$72,CLUBS!$B29,'PU H'!$F$5:$F$72)+SUMIF('BE F'!$D$5:$D$72,CLUBS!$B29,'BE F'!$F$5:$F$72)+SUMIF('BE H'!$D$5:$D$72,CLUBS!$B29,'BE H'!$F$5:$F$72)+SUMIF('MI F'!$D$5:$D$72,CLUBS!$B29,'MI F'!$F$5:$F$72)+SUMIF('MI H'!$D$5:$D$72,CLUBS!$B29,'MI H'!$F$5:$F$72)+SUMIF('CA F'!$D$5:$D$72,CLUBS!$B29,'CA F'!$F$5:$F$72)+SUMIF('CA H'!$D$5:$D$72,CLUBS!$B29,'CA H'!$F$5:$F$72)+SUMIF('JU F'!$D$5:$D$72,CLUBS!$B29,'JU F'!$F$5:$F$72)+SUMIF('JU H'!$D$5:$D$72,CLUBS!$B29,'JU H'!$F$5:$F$72)</f>
        <v>0</v>
      </c>
      <c r="E29" s="38">
        <f>COUNTIFS('MP F'!$D$5:$D$72,CLUBS!$B29,'MP F'!$G$5:$G$72,"&gt;0")+COUNTIFS('MP H'!$D$5:$D$72,CLUBS!$B29,'MP H'!$G$5:$G$72,"&gt;0")+COUNTIFS('PO F'!$D$5:$D$72,CLUBS!$B29,'PO F'!$G$5:$G$72,"&gt;0")+COUNTIFS('PO H'!$D$5:$D$72,CLUBS!$B29,'PO H'!$G$5:$G$72,"&gt;0")+COUNTIFS('PU F'!$D$5:$D$72,CLUBS!$B29,'PU F'!$G$5:$G$72,"&gt;0")+COUNTIFS('PU H'!$D$5:$D$72,CLUBS!$B29,'PU H'!$G$5:$G$72,"&gt;0")+COUNTIFS('BE F'!$D$5:$D$72,CLUBS!$B29,'BE F'!$G$5:$G$72,"&gt;0")+COUNTIFS('BE H'!$D$5:$D$72,CLUBS!$B29,'BE H'!$G$5:$G$72,"&gt;0")+COUNTIFS('MI F'!$D$5:$D$72,CLUBS!$B29,'MI F'!$G$5:$G$72,"&gt;0")+COUNTIFS('MI H'!$D$5:$D$72,CLUBS!$B29,'MI H'!$G$5:$G$72,"&gt;0")+COUNTIFS('CA F'!$D$5:$D$72,CLUBS!$B29,'CA F'!$G$5:$G$72,"&gt;0")+COUNTIFS('CA H'!$D$5:$D$72,CLUBS!$B29,'CA H'!$G$5:$G$72,"&gt;0")+COUNTIFS('JU F'!$D$5:$D$72,CLUBS!$B29,'JU F'!$G$5:$G$72,"&gt;0")+COUNTIFS('JU H'!$D$5:$D$72,CLUBS!$B29,'JU H'!$G$5:$G$72,"&gt;0")</f>
        <v>0</v>
      </c>
      <c r="F29" s="57">
        <f>SUMIF('MP F'!$D$5:$D$72,CLUBS!$B29,'MP F'!$H$5:$H$72)+SUMIF('MP H'!$D$5:$D$72,CLUBS!$B29,'MP H'!$H$5:$H$72)+SUMIF('PO F'!$D$5:$D$72,CLUBS!$B29,'PO F'!$H$5:$H$72)+SUMIF('PO H'!$D$5:$D$72,CLUBS!$B29,'PO H'!$H$5:$H$72)+SUMIF('PU F'!$D$5:$D$72,CLUBS!$B29,'PU F'!$H$5:$H$72)+SUMIF('PU H'!$D$5:$D$72,CLUBS!$B29,'PU H'!$H$5:$H$72)+SUMIF('BE F'!$D$5:$D$72,CLUBS!$B29,'BE F'!$H$5:$H$72)+SUMIF('BE H'!$D$5:$D$72,CLUBS!$B29,'BE H'!$H$5:$H$72)+SUMIF('MI F'!$D$5:$D$72,CLUBS!$B29,'MI F'!$H$5:$H$72)+SUMIF('MI H'!$D$5:$D$72,CLUBS!$B29,'MI H'!$H$5:$H$72)+SUMIF('CA F'!$D$5:$D$72,CLUBS!$B29,'CA F'!$H$5:$H$72)+SUMIF('CA H'!$D$5:$D$72,CLUBS!$B29,'CA H'!$H$5:$H$72)+SUMIF('JU F'!$D$5:$D$72,CLUBS!$B29,'JU F'!$H$5:$H$72)+SUMIF('JU H'!$D$5:$D$72,CLUBS!$B29,'JU H'!$H$5:$H$72)</f>
        <v>0</v>
      </c>
      <c r="G29" s="14">
        <f>COUNTIFS('MP F'!$D$5:$D$72,CLUBS!$B29,'MP F'!$I$5:$I$72,"&gt;0")+COUNTIFS('MP H'!$D$5:$D$72,CLUBS!$B29,'MP H'!$I$5:$I$72,"&gt;0")+COUNTIFS('PO F'!$D$5:$D$72,CLUBS!$B29,'PO F'!$I$5:$I$72,"&gt;0")+COUNTIFS('PO H'!$D$5:$D$72,CLUBS!$B29,'PO H'!$I$5:$I$72,"&gt;0")+COUNTIFS('PU F'!$D$5:$D$72,CLUBS!$B29,'PU F'!$I$5:$I$72,"&gt;0")+COUNTIFS('PU H'!$D$5:$D$72,CLUBS!$B29,'PU H'!$I$5:$I$72,"&gt;0")+COUNTIFS('BE F'!$D$5:$D$72,CLUBS!$B29,'BE F'!$I$5:$I$72,"&gt;0")+COUNTIFS('BE H'!$D$5:$D$72,CLUBS!$B29,'BE H'!$I$5:$I$72,"&gt;0")+COUNTIFS('MI F'!$D$5:$D$72,CLUBS!$B29,'MI F'!$I$5:$I$72,"&gt;0")+COUNTIFS('MI H'!$D$5:$D$72,CLUBS!$B29,'MI H'!$I$5:$I$72,"&gt;0")+COUNTIFS('CA F'!$D$5:$D$72,CLUBS!$B29,'CA F'!$I$5:$I$72,"&gt;0")+COUNTIFS('CA H'!$D$5:$D$72,CLUBS!$B29,'CA H'!$I$5:$I$72,"&gt;0")+COUNTIFS('JU F'!$D$5:$D$72,CLUBS!$B29,'JU F'!$I$5:$I$72,"&gt;0")+COUNTIFS('JU H'!$D$5:$D$72,CLUBS!$B29,'JU H'!$I$5:$I$72,"&gt;0")</f>
        <v>0</v>
      </c>
      <c r="H29" s="26">
        <f>SUMIF('MP F'!$D$5:$D$72,CLUBS!$B29,'MP F'!$J$5:$J$72)+SUMIF('MP H'!$D$5:$D$72,CLUBS!$B29,'MP H'!$J$5:$J$72)+SUMIF('PO F'!$D$5:$D$72,CLUBS!$B29,'PO F'!$J$5:$J$72)+SUMIF('PO H'!$D$5:$D$72,CLUBS!$B29,'PO H'!$J$5:$J$72)+SUMIF('PU F'!$D$5:$D$72,CLUBS!$B29,'PU F'!$J$5:$J$72)+SUMIF('PU H'!$D$5:$D$72,CLUBS!$B29,'PU H'!$J$5:$J$72)+SUMIF('BE F'!$D$5:$D$72,CLUBS!$B29,'BE F'!$J$5:$J$72)+SUMIF('BE H'!$D$5:$D$72,CLUBS!$B29,'BE H'!$J$5:$J$72)+SUMIF('MI F'!$D$5:$D$72,CLUBS!$B29,'MI F'!$J$5:$J$72)+SUMIF('MI H'!$D$5:$D$72,CLUBS!$B29,'MI H'!$J$5:$J$72)+SUMIF('CA F'!$D$5:$D$72,CLUBS!$B29,'CA F'!$J$5:$J$72)+SUMIF('CA H'!$D$5:$D$72,CLUBS!$B29,'CA H'!$J$5:$J$72)+SUMIF('JU F'!$D$5:$D$72,CLUBS!$B29,'JU F'!$J$5:$J$72)+SUMIF('JU H'!$D$5:$D$72,CLUBS!$B29,'JU H'!$J$5:$J$72)</f>
        <v>0</v>
      </c>
      <c r="I29" s="38">
        <f>COUNTIFS('MP F'!$D$5:$D$72,CLUBS!$B29,'MP F'!$K$5:$K$72,"&gt;0")+COUNTIFS('MP H'!$D$5:$D$72,CLUBS!$B29,'MP H'!$K$5:$K$72,"&gt;0")+COUNTIFS('PO F'!$D$5:$D$72,CLUBS!$B29,'PO F'!$K$5:$K$72,"&gt;0")+COUNTIFS('PO H'!$D$5:$D$72,CLUBS!$B29,'PO H'!$K$5:$K$72,"&gt;0")+COUNTIFS('PU F'!$D$5:$D$72,CLUBS!$B29,'PU F'!$K$5:$K$72,"&gt;0")+COUNTIFS('PU H'!$D$5:$D$72,CLUBS!$B29,'PU H'!$K$5:$K$72,"&gt;0")+COUNTIFS('BE F'!$D$5:$D$72,CLUBS!$B29,'BE F'!$K$5:$K$72,"&gt;0")+COUNTIFS('BE H'!$D$5:$D$72,CLUBS!$B29,'BE H'!$K$5:$K$72,"&gt;0")+COUNTIFS('MI F'!$D$5:$D$72,CLUBS!$B29,'MI F'!$K$5:$K$72,"&gt;0")+COUNTIFS('MI H'!$D$5:$D$72,CLUBS!$B29,'MI H'!$K$5:$K$72,"&gt;0")+COUNTIFS('CA F'!$D$5:$D$72,CLUBS!$B29,'CA F'!$K$5:$K$72,"&gt;0")+COUNTIFS('CA H'!$D$5:$D$72,CLUBS!$B29,'CA H'!$K$5:$K$72,"&gt;0")+COUNTIFS('JU F'!$D$5:$D$72,CLUBS!$B29,'JU F'!$K$5:$K$72,"&gt;0")+COUNTIFS('JU H'!$D$5:$D$72,CLUBS!$B29,'JU H'!$K$5:$K$72,"&gt;0")</f>
        <v>0</v>
      </c>
      <c r="J29" s="38">
        <f>SUMIF('MP F'!$D$5:$D$72,CLUBS!$B29,'MP F'!$L$5:$L$72)+SUMIF('MP H'!$D$5:$D$72,CLUBS!$B29,'MP H'!$L$5:$L$72)+SUMIF('PO F'!$D$5:$D$72,CLUBS!$B29,'PO F'!$L$5:$L$72)+SUMIF('PO H'!$D$5:$D$72,CLUBS!$B29,'PO H'!$L$5:$L$72)+SUMIF('PU F'!$D$5:$D$72,CLUBS!$B29,'PU F'!$L$5:$L$72)+SUMIF('PU H'!$D$5:$D$72,CLUBS!$B29,'PU H'!$L$5:$L$72)+SUMIF('BE F'!$D$5:$D$72,CLUBS!$B29,'BE F'!$L$5:$L$72)+SUMIF('BE H'!$D$5:$D$72,CLUBS!$B29,'BE H'!$L$5:$L$72)+SUMIF('MI F'!$D$5:$D$72,CLUBS!$B29,'MI F'!$L$5:$L$72)+SUMIF('MI H'!$D$5:$D$72,CLUBS!$B29,'MI H'!$L$5:$L$72)+SUMIF('CA F'!$D$5:$D$72,CLUBS!$B29,'CA F'!$L$5:$L$72)+SUMIF('CA H'!$D$5:$D$72,CLUBS!$B29,'CA H'!$L$5:$L$72)+SUMIF('JU F'!$D$5:$D$72,CLUBS!$B29,'JU F'!$L$5:$L$72)+SUMIF('JU H'!$D$5:$D$72,CLUBS!$B29,'JU H'!$L$5:$L$72)</f>
        <v>0</v>
      </c>
      <c r="K29" s="26">
        <f>COUNTIFS('MP F'!$D$5:$D$72,CLUBS!$B29,'MP F'!$M$5:$M$72,"&gt;0")+COUNTIFS('MP H'!$D$5:$D$72,CLUBS!$B29,'MP H'!$M$5:$M$72,"&gt;0")+COUNTIFS('PO F'!$D$5:$D$72,CLUBS!$B29,'PO F'!$M$5:$M$72,"&gt;0")+COUNTIFS('PO H'!$D$5:$D$72,CLUBS!$B29,'PO H'!$M$5:$M$72,"&gt;0")+COUNTIFS('PU F'!$D$5:$D$72,CLUBS!$B29,'PU F'!$M$5:$M$72,"&gt;0")+COUNTIFS('PU H'!$D$5:$D$72,CLUBS!$B29,'PU H'!$M$5:$M$72,"&gt;0")+COUNTIFS('BE F'!$D$5:$D$72,CLUBS!$B29,'BE F'!$M$5:$M$72,"&gt;0")+COUNTIFS('BE H'!$D$5:$D$72,CLUBS!$B29,'BE H'!$M$5:$M$72,"&gt;0")+COUNTIFS('MI F'!$D$5:$D$72,CLUBS!$B29,'MI F'!$M$5:$M$72,"&gt;0")+COUNTIFS('MI H'!$D$5:$D$72,CLUBS!$B29,'MI H'!$M$5:$M$72,"&gt;0")+COUNTIFS('CA F'!$D$5:$D$72,CLUBS!$B29,'CA F'!$M$5:$M$72,"&gt;0")+COUNTIFS('CA H'!$D$5:$D$72,CLUBS!$B29,'CA H'!$M$5:$M$72,"&gt;0")+COUNTIFS('JU F'!$D$5:$D$72,CLUBS!$B29,'JU F'!$M$5:$M$72,"&gt;0")+COUNTIFS('JU H'!$D$5:$D$72,CLUBS!$B29,'JU H'!$M$5:$M$72,"&gt;0")</f>
        <v>0</v>
      </c>
      <c r="L29" s="26">
        <f>SUMIF('MP F'!$D$5:$D$72,CLUBS!$B29,'MP F'!$N$5:$N$72)+SUMIF('MP H'!$D$5:$D$72,CLUBS!$B29,'MP H'!$N$5:$N$72)+SUMIF('PO F'!$D$5:$D$72,CLUBS!$B29,'PO F'!$N$5:$N$72)+SUMIF('PO H'!$D$5:$D$72,CLUBS!$B29,'PO H'!$N$5:$N$72)+SUMIF('PU F'!$D$5:$D$72,CLUBS!$B29,'PU F'!$N$5:$N$72)+SUMIF('PU H'!$D$5:$D$72,CLUBS!$B29,'PU H'!$N$5:$N$72)+SUMIF('BE F'!$D$5:$D$72,CLUBS!$B29,'BE F'!$N$5:$N$72)+SUMIF('BE H'!$D$5:$D$72,CLUBS!$B29,'BE H'!$N$5:$N$72)+SUMIF('MI F'!$D$5:$D$72,CLUBS!$B29,'MI F'!$N$5:$N$72)+SUMIF('MI H'!$D$5:$D$72,CLUBS!$B29,'MI H'!$N$5:$N$72)+SUMIF('CA F'!$D$5:$D$72,CLUBS!$B29,'CA F'!$N$5:$N$72)+SUMIF('CA H'!$D$5:$D$72,CLUBS!$B29,'CA H'!$N$5:$N$72)+SUMIF('JU F'!$D$5:$D$72,CLUBS!$B29,'JU F'!$N$5:$N$72)+SUMIF('JU H'!$D$5:$D$72,CLUBS!$B29,'JU H'!$N$5:$N$72)</f>
        <v>0</v>
      </c>
      <c r="M29" s="26">
        <f>COUNTIFS('MP F'!$D$5:$D$72,CLUBS!$B29,'MP F'!$O$5:$O$72,"&gt;0")+COUNTIFS('MP H'!$D$5:$D$72,CLUBS!$B29,'MP H'!$O$5:$O$72,"&gt;0")+COUNTIFS('PO F'!$D$5:$D$72,CLUBS!$B29,'PO F'!$O$5:$O$72,"&gt;0")+COUNTIFS('PO H'!$D$5:$D$72,CLUBS!$B29,'PO H'!$O$5:$O$72,"&gt;0")+COUNTIFS('PU F'!$D$5:$D$72,CLUBS!$B29,'PU F'!$O$5:$O$72,"&gt;0")+COUNTIFS('PU H'!$D$5:$D$72,CLUBS!$B29,'PU H'!$O$5:$O$72,"&gt;0")+COUNTIFS('BE F'!$D$5:$D$72,CLUBS!$B29,'BE F'!$O$5:$O$72,"&gt;0")+COUNTIFS('BE H'!$D$5:$D$72,CLUBS!$B29,'BE H'!$O$5:$O$72,"&gt;0")+COUNTIFS('MI F'!$D$5:$D$72,CLUBS!$B29,'MI F'!$O$5:$O$72,"&gt;0")+COUNTIFS('MI H'!$D$5:$D$72,CLUBS!$B29,'MI H'!$O$5:$O$72,"&gt;0")+COUNTIFS('CA F'!$D$5:$D$72,CLUBS!$B29,'CA F'!$O$5:$O$72,"&gt;0")+COUNTIFS('CA H'!$D$5:$D$72,CLUBS!$B29,'CA H'!$O$5:$O$72,"&gt;0")+COUNTIFS('JU F'!$D$5:$D$72,CLUBS!$B29,'JU F'!$O$5:$O$72,"&gt;0")+COUNTIFS('JU H'!$D$5:$D$72,CLUBS!$B29,'JU H'!$O$5:$O$72,"&gt;0")</f>
        <v>0</v>
      </c>
      <c r="N29" s="26">
        <f>SUMIF('MP F'!$D$5:$D$72,CLUBS!$B29,'MP F'!$P$5:$P$72)+SUMIF('MP H'!$D$5:$D$72,CLUBS!$B29,'MP H'!$P$5:$P$72)+SUMIF('PO F'!$D$5:$D$72,CLUBS!$B29,'PO F'!$P$5:$P$72)+SUMIF('PO H'!$D$5:$D$72,CLUBS!$B29,'PO H'!$P$5:$P$72)+SUMIF('PU F'!$D$5:$D$72,CLUBS!$B29,'PU F'!$P$5:$P$72)+SUMIF('PU H'!$D$5:$D$72,CLUBS!$B29,'PU H'!$P$5:$P$72)+SUMIF('BE F'!$D$5:$D$72,CLUBS!$B29,'BE F'!$P$5:$P$72)+SUMIF('BE H'!$D$5:$D$72,CLUBS!$B29,'BE H'!$P$5:$P$72)+SUMIF('MI F'!$D$5:$D$72,CLUBS!$B29,'MI F'!$P$5:$P$72)+SUMIF('MI H'!$D$5:$D$72,CLUBS!$B29,'MI H'!$P$5:$P$72)+SUMIF('CA F'!$D$5:$D$72,CLUBS!$B29,'CA F'!$P$5:$P$72)+SUMIF('CA H'!$D$5:$D$72,CLUBS!$B29,'CA H'!$P$5:$P$72)+SUMIF('JU F'!$D$5:$D$72,CLUBS!$B29,'JU F'!$P$5:$P$72)+SUMIF('JU H'!$D$5:$D$72,CLUBS!$B29,'JU H'!$P$5:$P$72)</f>
        <v>0</v>
      </c>
      <c r="O29" s="26">
        <f>COUNTIFS('MP F'!$D$5:$D$72,CLUBS!$B29,'MP F'!$Q$5:$Q$72,"&gt;0")+COUNTIFS('MP H'!$D$5:$D$72,CLUBS!$B29,'MP H'!$Q$5:$Q$72,"&gt;0")+COUNTIFS('PO F'!$D$5:$D$72,CLUBS!$B29,'PO F'!$Q$5:$Q$72,"&gt;0")+COUNTIFS('PO H'!$D$5:$D$72,CLUBS!$B29,'PO H'!$Q$5:$Q$72,"&gt;0")+COUNTIFS('PU F'!$D$5:$D$72,CLUBS!$B29,'PU F'!$Q$5:$Q$72,"&gt;0")+COUNTIFS('PU H'!$D$5:$D$72,CLUBS!$B29,'PU H'!$Q$5:$Q$72,"&gt;0")+COUNTIFS('BE F'!$D$5:$D$72,CLUBS!$B29,'BE F'!$Q$5:$Q$72,"&gt;0")+COUNTIFS('BE H'!$D$5:$D$72,CLUBS!$B29,'BE H'!$Q$5:$Q$72,"&gt;0")+COUNTIFS('MI F'!$D$5:$D$72,CLUBS!$B29,'MI F'!$Q$5:$Q$72,"&gt;0")+COUNTIFS('MI H'!$D$5:$D$72,CLUBS!$B29,'MI H'!$Q$5:$Q$72,"&gt;0")+COUNTIFS('CA F'!$D$5:$D$72,CLUBS!$B29,'CA F'!$Q$5:$Q$72,"&gt;0")+COUNTIFS('CA H'!$D$5:$D$72,CLUBS!$B29,'CA H'!$Q$5:$Q$72,"&gt;0")+COUNTIFS('JU F'!$D$5:$D$72,CLUBS!$B29,'JU F'!$Q$5:$Q$72,"&gt;0")+COUNTIFS('JU H'!$D$5:$D$72,CLUBS!$B29,'JU H'!$Q$5:$Q$72,"&gt;0")</f>
        <v>0</v>
      </c>
      <c r="P29" s="26">
        <f>SUMIF('MP F'!$D$5:$D$72,CLUBS!$B29,'MP F'!$R$5:$R$72)+SUMIF('MP H'!$D$5:$D$72,CLUBS!$B29,'MP H'!$R$5:$R$72)+SUMIF('PO F'!$D$5:$D$72,CLUBS!$B29,'PO F'!$R$5:$R$72)+SUMIF('PO H'!$D$5:$D$72,CLUBS!$B29,'PO H'!$R$5:$R$72)+SUMIF('PU F'!$D$5:$D$72,CLUBS!$B29,'PU F'!$R$5:$R$72)+SUMIF('PU H'!$D$5:$D$72,CLUBS!$B29,'PU H'!$R$5:$R$72)+SUMIF('BE F'!$D$5:$D$72,CLUBS!$B29,'BE F'!$R$5:$R$72)+SUMIF('BE H'!$D$5:$D$72,CLUBS!$B29,'BE H'!$R$5:$R$72)+SUMIF('MI F'!$D$5:$D$72,CLUBS!$B29,'MI F'!$R$5:$R$72)+SUMIF('MI H'!$D$5:$D$72,CLUBS!$B29,'MI H'!$R$5:$R$72)+SUMIF('CA F'!$D$5:$D$72,CLUBS!$B29,'CA F'!$R$5:$R$72)+SUMIF('CA H'!$D$5:$D$72,CLUBS!$B29,'CA H'!$R$5:$R$72)+SUMIF('JU F'!$D$5:$D$72,CLUBS!$B29,'JU F'!$R$5:$R$72)+SUMIF('JU H'!$D$5:$D$72,CLUBS!$B29,'JU H'!$R$5:$R$72)</f>
        <v>0</v>
      </c>
      <c r="Q29" s="26">
        <f>COUNTIFS('MP F'!$D$5:$D$72,CLUBS!$B29,'MP F'!$S$5:$S$72,"&gt;0")+COUNTIFS('MP H'!$D$5:$D$72,CLUBS!$B29,'MP H'!$S$5:$S$72,"&gt;0")+COUNTIFS('PO F'!$D$5:$D$72,CLUBS!$B29,'PO F'!$S$5:$S$72,"&gt;0")+COUNTIFS('PO H'!$D$5:$D$72,CLUBS!$B29,'PO H'!$S$5:$S$72,"&gt;0")+COUNTIFS('PU F'!$D$5:$D$72,CLUBS!$B29,'PU F'!$S$5:$S$72,"&gt;0")+COUNTIFS('PU H'!$D$5:$D$72,CLUBS!$B29,'PU H'!$S$5:$S$72,"&gt;0")+COUNTIFS('BE F'!$D$5:$D$72,CLUBS!$B29,'BE F'!$S$5:$S$72,"&gt;0")+COUNTIFS('BE H'!$D$5:$D$72,CLUBS!$B29,'BE H'!$S$5:$S$72,"&gt;0")+COUNTIFS('MI F'!$D$5:$D$72,CLUBS!$B29,'MI F'!$S$5:$S$72,"&gt;0")+COUNTIFS('MI H'!$D$5:$D$72,CLUBS!$B29,'MI H'!$S$5:$S$72,"&gt;0")+COUNTIFS('CA F'!$D$5:$D$72,CLUBS!$B29,'CA F'!$S$5:$S$72,"&gt;0")+COUNTIFS('CA H'!$D$5:$D$72,CLUBS!$B29,'CA H'!$S$5:$S$72,"&gt;0")+COUNTIFS('JU F'!$D$5:$D$72,CLUBS!$B29,'JU F'!$S$5:$S$72,"&gt;0")+COUNTIFS('JU H'!$D$5:$D$72,CLUBS!$B29,'JU H'!$S$5:$S$72,"&gt;0")</f>
        <v>0</v>
      </c>
      <c r="R29" s="26">
        <f>SUMIF('MP F'!$D$5:$D$72,CLUBS!$B29,'MP F'!$T$5:$T$72)+SUMIF('MP H'!$D$5:$D$72,CLUBS!$B29,'MP H'!$T$5:$T$72)+SUMIF('PO F'!$D$5:$D$72,CLUBS!$B29,'PO F'!$T$5:$T$72)+SUMIF('PO H'!$D$5:$D$72,CLUBS!$B29,'PO H'!$T$5:$T$72)+SUMIF('PU F'!$D$5:$D$72,CLUBS!$B29,'PU F'!$T$5:$T$72)+SUMIF('PU H'!$D$5:$D$72,CLUBS!$B29,'PU H'!$T$5:$T$72)+SUMIF('BE F'!$D$5:$D$72,CLUBS!$B29,'BE F'!$T$5:$T$72)+SUMIF('BE H'!$D$5:$D$72,CLUBS!$B29,'BE H'!$T$5:$T$72)+SUMIF('MI F'!$D$5:$D$72,CLUBS!$B29,'MI F'!$T$5:$T$72)+SUMIF('MI H'!$D$5:$D$72,CLUBS!$B29,'MI H'!$T$5:$T$72)+SUMIF('CA F'!$D$5:$D$72,CLUBS!$B29,'CA F'!$T$5:$T$72)+SUMIF('CA H'!$D$5:$D$72,CLUBS!$B29,'CA H'!$T$5:$T$72)+SUMIF('JU F'!$D$5:$D$72,CLUBS!$B29,'JU F'!$T$5:$T$72)+SUMIF('JU H'!$D$5:$D$72,CLUBS!$B29,'JU H'!$T$5:$T$72)</f>
        <v>0</v>
      </c>
      <c r="S29" s="26">
        <f>COUNTIFS('MP F'!$D$5:$D$72,CLUBS!$B29,'MP F'!$U$5:$U$72,"&gt;0")+COUNTIFS('MP H'!$D$5:$D$72,CLUBS!$B29,'MP H'!$U$5:$U$72,"&gt;0")+COUNTIFS('PO F'!$D$5:$D$72,CLUBS!$B29,'PO F'!$U$5:$U$72,"&gt;0")+COUNTIFS('PO H'!$D$5:$D$72,CLUBS!$B29,'PO H'!$U$5:$U$72,"&gt;0")+COUNTIFS('PU F'!$D$5:$D$72,CLUBS!$B29,'PU F'!$U$5:$U$72,"&gt;0")+COUNTIFS('PU H'!$D$5:$D$72,CLUBS!$B29,'PU H'!$U$5:$U$72,"&gt;0")+COUNTIFS('BE F'!$D$5:$D$72,CLUBS!$B29,'BE F'!$U$5:$U$72,"&gt;0")+COUNTIFS('BE H'!$D$5:$D$72,CLUBS!$B29,'BE H'!$U$5:$U$72,"&gt;0")+COUNTIFS('MI F'!$D$5:$D$72,CLUBS!$B29,'MI F'!$U$5:$U$72,"&gt;0")+COUNTIFS('MI H'!$D$5:$D$72,CLUBS!$B29,'MI H'!$U$5:$U$72,"&gt;0")+COUNTIFS('CA F'!$D$5:$D$72,CLUBS!$B29,'CA F'!$U$5:$U$72,"&gt;0")+COUNTIFS('CA H'!$D$5:$D$72,CLUBS!$B29,'CA H'!$U$5:$U$72,"&gt;0")+COUNTIFS('JU F'!$D$5:$D$72,CLUBS!$B29,'JU F'!$U$5:$U$72,"&gt;0")+COUNTIFS('JU H'!$D$5:$D$72,CLUBS!$B29,'JU H'!$U$5:$U$72,"&gt;0")</f>
        <v>0</v>
      </c>
      <c r="T29" s="26">
        <f>SUMIF('MP F'!$D$5:$D$72,CLUBS!$B29,'MP F'!$V$5:$V$72)+SUMIF('MP H'!$D$5:$D$72,CLUBS!$B29,'MP H'!$V$5:$V$72)+SUMIF('PO F'!$D$5:$D$72,CLUBS!$B29,'PO F'!$V$5:$V$72)+SUMIF('PO H'!$D$5:$D$72,CLUBS!$B29,'PO H'!$V$5:$V$72)+SUMIF('PU F'!$D$5:$D$72,CLUBS!$B29,'PU F'!$V$5:$V$72)+SUMIF('PU H'!$D$5:$D$72,CLUBS!$B29,'PU H'!$V$5:$V$72)+SUMIF('BE F'!$D$5:$D$72,CLUBS!$B29,'BE F'!$V$5:$V$72)+SUMIF('BE H'!$D$5:$D$72,CLUBS!$B29,'BE H'!$V$5:$V$72)+SUMIF('MI F'!$D$5:$D$72,CLUBS!$B29,'MI F'!$V$5:$V$72)+SUMIF('MI H'!$D$5:$D$72,CLUBS!$B29,'MI H'!$V$5:$V$72)+SUMIF('CA F'!$D$5:$D$72,CLUBS!$B29,'CA F'!$V$5:$V$72)+SUMIF('CA H'!$D$5:$D$72,CLUBS!$B29,'CA H'!$V$5:$V$72)+SUMIF('JU F'!$D$5:$D$72,CLUBS!$B29,'JU F'!$V$5:$V$72)+SUMIF('JU H'!$D$5:$D$72,CLUBS!$B29,'JU H'!$V$5:$V$72)</f>
        <v>0</v>
      </c>
      <c r="U29" s="26">
        <f>COUNTIFS('MP F'!$D$5:$D$72,CLUBS!$B29,'MP F'!$W$5:$W$72,"&gt;0")+COUNTIFS('MP H'!$D$5:$D$72,CLUBS!$B29,'MP H'!$W$5:$W$72,"&gt;0")+COUNTIFS('PO F'!$D$5:$D$72,CLUBS!$B29,'PO F'!$W$5:$W$72,"&gt;0")+COUNTIFS('PO H'!$D$5:$D$72,CLUBS!$B29,'PO H'!$W$5:$W$72,"&gt;0")+COUNTIFS('PU F'!$D$5:$D$72,CLUBS!$B29,'PU F'!$W$5:$W$72,"&gt;0")+COUNTIFS('PU H'!$D$5:$D$72,CLUBS!$B29,'PU H'!$W$5:$W$72,"&gt;0")+COUNTIFS('BE F'!$D$5:$D$72,CLUBS!$B29,'BE F'!$W$5:$W$72,"&gt;0")+COUNTIFS('BE H'!$D$5:$D$72,CLUBS!$B29,'BE H'!$W$5:$W$72,"&gt;0")+COUNTIFS('MI F'!$D$5:$D$72,CLUBS!$B29,'MI F'!$W$5:$W$72,"&gt;0")+COUNTIFS('MI H'!$D$5:$D$72,CLUBS!$B29,'MI H'!$W$5:$W$72,"&gt;0")+COUNTIFS('CA F'!$D$5:$D$72,CLUBS!$B29,'CA F'!$W$5:$W$72,"&gt;0")+COUNTIFS('CA H'!$D$5:$D$72,CLUBS!$B29,'CA H'!$W$5:$W$72,"&gt;0")+COUNTIFS('JU F'!$D$5:$D$72,CLUBS!$B29,'JU F'!$W$5:$W$72,"&gt;0")+COUNTIFS('JU H'!$D$5:$D$72,CLUBS!$B29,'JU H'!$W$5:$W$72,"&gt;0")</f>
        <v>0</v>
      </c>
      <c r="V29" s="26">
        <f>SUMIF('MP F'!$D$5:$D$72,CLUBS!$B29,'MP F'!$X$5:$X$72)+SUMIF('MP H'!$D$5:$D$72,CLUBS!$B29,'MP H'!$X$5:$X$72)+SUMIF('PO F'!$D$5:$D$72,CLUBS!$B29,'PO F'!$X$5:$X$72)+SUMIF('PO H'!$D$5:$D$72,CLUBS!$B29,'PO H'!$X$5:$X$72)+SUMIF('PU F'!$D$5:$D$72,CLUBS!$B29,'PU F'!$X$5:$X$72)+SUMIF('PU H'!$D$5:$D$72,CLUBS!$B29,'PU H'!$X$5:$X$72)+SUMIF('BE F'!$D$5:$D$72,CLUBS!$B29,'BE F'!$X$5:$X$72)+SUMIF('BE H'!$D$5:$D$72,CLUBS!$B29,'BE H'!$X$5:$X$72)+SUMIF('MI F'!$D$5:$D$72,CLUBS!$B29,'MI F'!$X$5:$X$72)+SUMIF('MI H'!$D$5:$D$72,CLUBS!$B29,'MI H'!$X$5:$X$72)+SUMIF('CA F'!$D$5:$D$72,CLUBS!$B29,'CA F'!$X$5:$X$72)+SUMIF('CA H'!$D$5:$D$72,CLUBS!$B29,'CA H'!$X$5:$X$72)+SUMIF('JU F'!$D$5:$D$72,CLUBS!$B29,'JU F'!$X$5:$X$72)+SUMIF('JU H'!$D$5:$D$72,CLUBS!$B29,'JU H'!$X$5:$X$72)</f>
        <v>0</v>
      </c>
      <c r="W29" s="26">
        <f>COUNTIFS('MP F'!$D$5:$D$72,CLUBS!$B29,'MP F'!$Y$5:$Y$72,"&gt;0")+COUNTIFS('MP H'!$D$5:$D$72,CLUBS!$B29,'MP H'!$Y$5:$Y$72,"&gt;0")+COUNTIFS('PO F'!$D$5:$D$72,CLUBS!$B29,'PO F'!$Y$5:$Y$72,"&gt;0")+COUNTIFS('PO H'!$D$5:$D$72,CLUBS!$B29,'PO H'!$Y$5:$Y$72,"&gt;0")+COUNTIFS('PU F'!$D$5:$D$72,CLUBS!$B29,'PU F'!$Y$5:$Y$72,"&gt;0")+COUNTIFS('PU H'!$D$5:$D$72,CLUBS!$B29,'PU H'!$Y$5:$Y$72,"&gt;0")+COUNTIFS('BE F'!$D$5:$D$72,CLUBS!$B29,'BE F'!$Y$5:$Y$72,"&gt;0")+COUNTIFS('BE H'!$D$5:$D$72,CLUBS!$B29,'BE H'!$Y$5:$Y$72,"&gt;0")+COUNTIFS('MI F'!$D$5:$D$72,CLUBS!$B29,'MI F'!$Y$5:$Y$72,"&gt;0")+COUNTIFS('MI H'!$D$5:$D$72,CLUBS!$B29,'MI H'!$Y$5:$Y$72,"&gt;0")+COUNTIFS('CA F'!$D$5:$D$72,CLUBS!$B29,'CA F'!$Y$5:$Y$72,"&gt;0")+COUNTIFS('CA H'!$D$5:$D$72,CLUBS!$B29,'CA H'!$Y$5:$Y$72,"&gt;0")+COUNTIFS('JU F'!$D$5:$D$72,CLUBS!$B29,'JU F'!$Y$5:$Y$72,"&gt;0")+COUNTIFS('JU H'!$D$5:$D$72,CLUBS!$B29,'JU H'!$Y$5:$Y$72,"&gt;0")</f>
        <v>0</v>
      </c>
      <c r="X29" s="26">
        <f>SUMIF('MP F'!$D$5:$D$72,CLUBS!$B29,'MP F'!$Z$5:$Z$72)+SUMIF('MP H'!$D$5:$D$72,CLUBS!$B29,'MP H'!$Z$5:$Z$72)+SUMIF('PO F'!$D$5:$D$72,CLUBS!$B29,'PO F'!$Z$5:$Z$72)+SUMIF('PO H'!$D$5:$D$72,CLUBS!$B29,'PO H'!$Z$5:$Z$72)+SUMIF('PU F'!$D$5:$D$72,CLUBS!$B29,'PU F'!$Z$5:$Z$72)+SUMIF('PU H'!$D$5:$D$72,CLUBS!$B29,'PU H'!$Z$5:$Z$72)+SUMIF('BE F'!$D$5:$D$72,CLUBS!$B29,'BE F'!$Z$5:$Z$72)+SUMIF('BE H'!$D$5:$D$72,CLUBS!$B29,'BE H'!$Z$5:$Z$72)+SUMIF('MI F'!$D$5:$D$72,CLUBS!$B29,'MI F'!$Z$5:$Z$72)+SUMIF('MI H'!$D$5:$D$72,CLUBS!$B29,'MI H'!$Z$5:$Z$72)+SUMIF('CA F'!$D$5:$D$72,CLUBS!$B29,'CA F'!$Z$5:$Z$72)+SUMIF('CA H'!$D$5:$D$72,CLUBS!$B29,'CA H'!$Z$5:$Z$72)+SUMIF('JU F'!$D$5:$D$72,CLUBS!$B29,'JU F'!$Z$5:$Z$72)+SUMIF('JU H'!$D$5:$D$72,CLUBS!$B29,'JU H'!$Z$5:$Z$72)</f>
        <v>0</v>
      </c>
      <c r="Y29" s="26">
        <f>COUNTIFS('MP F'!$D$5:$D$72,CLUBS!$B29,'MP F'!$AA$5:$AA$72,"&gt;0")+COUNTIFS('MP H'!$D$5:$D$72,CLUBS!$B29,'MP H'!$AA$5:$AA$72,"&gt;0")+COUNTIFS('PO F'!$D$5:$D$72,CLUBS!$B29,'PO F'!$AA$5:$AA$72,"&gt;0")+COUNTIFS('PO H'!$D$5:$D$72,CLUBS!$B29,'PO H'!$AA$5:$AA$72,"&gt;0")+COUNTIFS('PU F'!$D$5:$D$72,CLUBS!$B29,'PU F'!$AA$5:$AA$72,"&gt;0")+COUNTIFS('PU H'!$D$5:$D$72,CLUBS!$B29,'PU H'!$AA$5:$AA$72,"&gt;0")+COUNTIFS('BE F'!$D$5:$D$72,CLUBS!$B29,'BE F'!$AA$5:$AA$72,"&gt;0")+COUNTIFS('BE H'!$D$5:$D$72,CLUBS!$B29,'BE H'!$AA$5:$AA$72,"&gt;0")+COUNTIFS('MI F'!$D$5:$D$72,CLUBS!$B29,'MI F'!$AA$5:$AA$72,"&gt;0")+COUNTIFS('MI H'!$D$5:$D$72,CLUBS!$B29,'MI H'!$AA$5:$AA$72,"&gt;0")+COUNTIFS('CA F'!$D$5:$D$72,CLUBS!$B29,'CA F'!$AA$5:$AA$72,"&gt;0")+COUNTIFS('CA H'!$D$5:$D$72,CLUBS!$B29,'CA H'!$AA$5:$AA$72,"&gt;0")+COUNTIFS('JU F'!$D$5:$D$72,CLUBS!$B29,'JU F'!$AA$5:$AA$72,"&gt;0")+COUNTIFS('JU H'!$D$5:$D$72,CLUBS!$B29,'JU H'!$AA$5:$AA$72,"&gt;0")</f>
        <v>0</v>
      </c>
      <c r="Z29" s="26">
        <f>SUMIF('MP F'!$D$5:$D$72,CLUBS!$B29,'MP F'!$AB$5:$AB$72)+SUMIF('MP H'!$D$5:$D$72,CLUBS!$B29,'MP H'!$AB$5:$AB$72)+SUMIF('PO F'!$D$5:$D$72,CLUBS!$B29,'PO F'!$AB$5:$AB$72)+SUMIF('PO H'!$D$5:$D$72,CLUBS!$B29,'PO H'!$AB$5:$AB$72)+SUMIF('PU F'!$D$5:$D$72,CLUBS!$B29,'PU F'!$AB$5:$AB$72)+SUMIF('PU H'!$D$5:$D$72,CLUBS!$B29,'PU H'!$AB$5:$AB$72)+SUMIF('BE F'!$D$5:$D$72,CLUBS!$B29,'BE F'!$AB$5:$AB$72)+SUMIF('BE H'!$D$5:$D$72,CLUBS!$B29,'BE H'!$AB$5:$AB$72)+SUMIF('MI F'!$D$5:$D$72,CLUBS!$B29,'MI F'!$AB$5:$AB$72)+SUMIF('MI H'!$D$5:$D$72,CLUBS!$B29,'MI H'!$AB$5:$AB$72)+SUMIF('CA F'!$D$5:$D$72,CLUBS!$B29,'CA F'!$AB$5:$AB$72)+SUMIF('CA H'!$D$5:$D$72,CLUBS!$B29,'CA H'!$AB$5:$AB$72)+SUMIF('JU F'!$D$5:$D$72,CLUBS!$B29,'JU F'!$AB$5:$AB$72)+SUMIF('JU H'!$D$5:$D$72,CLUBS!$B29,'JU H'!$AB$5:$AB$72)</f>
        <v>0</v>
      </c>
      <c r="AA29" s="26">
        <f>COUNTIFS('MP F'!$D$5:$D$72,CLUBS!$B29,'MP F'!$AC$5:$AC$72,"&gt;0")+COUNTIFS('MP H'!$D$5:$D$72,CLUBS!$B29,'MP H'!$AC$5:$AC$72,"&gt;0")+COUNTIFS('PO F'!$D$5:$D$72,CLUBS!$B29,'PO F'!$AC$5:$AC$72,"&gt;0")+COUNTIFS('PO H'!$D$5:$D$72,CLUBS!$B29,'PO H'!$AC$5:$AC$72,"&gt;0")+COUNTIFS('PU F'!$D$5:$D$72,CLUBS!$B29,'PU F'!$AC$5:$AC$72,"&gt;0")+COUNTIFS('PU H'!$D$5:$D$72,CLUBS!$B29,'PU H'!$AC$5:$AC$72,"&gt;0")+COUNTIFS('BE F'!$D$5:$D$72,CLUBS!$B29,'BE F'!$AC$5:$AC$72,"&gt;0")+COUNTIFS('BE H'!$D$5:$D$72,CLUBS!$B29,'BE H'!$AC$5:$AC$72,"&gt;0")+COUNTIFS('MI F'!$D$5:$D$72,CLUBS!$B29,'MI F'!$AC$5:$AC$72,"&gt;0")+COUNTIFS('MI H'!$D$5:$D$72,CLUBS!$B29,'MI H'!$AC$5:$AC$72,"&gt;0")+COUNTIFS('CA F'!$D$5:$D$72,CLUBS!$B29,'CA F'!$AC$5:$AC$72,"&gt;0")+COUNTIFS('CA H'!$D$5:$D$72,CLUBS!$B29,'CA H'!$AC$5:$AC$72,"&gt;0")+COUNTIFS('JU F'!$D$5:$D$72,CLUBS!$B29,'JU F'!$AC$5:$AC$72,"&gt;0")+COUNTIFS('JU H'!$D$5:$D$72,CLUBS!$B29,'JU H'!$AC$5:$AC$72,"&gt;0")</f>
        <v>0</v>
      </c>
      <c r="AB29" s="26">
        <f>SUMIF('MP F'!$D$5:$D$72,CLUBS!$B29,'MP F'!$AD$5:$AD$72)+SUMIF('MP H'!$D$5:$D$72,CLUBS!$B29,'MP H'!$AD$5:$AD$72)+SUMIF('PO F'!$D$5:$D$72,CLUBS!$B29,'PO F'!$AD$5:$AD$72)+SUMIF('PO H'!$D$5:$D$72,CLUBS!$B29,'PO H'!$AD$5:$AD$72)+SUMIF('PU F'!$D$5:$D$72,CLUBS!$B29,'PU F'!$AD$5:$AD$72)+SUMIF('PU H'!$D$5:$D$72,CLUBS!$B29,'PU H'!$AD$5:$AD$72)+SUMIF('BE F'!$D$5:$D$72,CLUBS!$B29,'BE F'!$AD$5:$AD$72)+SUMIF('BE H'!$D$5:$D$72,CLUBS!$B29,'BE H'!$AD$5:$AD$72)+SUMIF('MI F'!$D$5:$D$72,CLUBS!$B29,'MI F'!$AD$5:$AD$72)+SUMIF('MI H'!$D$5:$D$72,CLUBS!$B29,'MI H'!$AD$5:$AD$72)+SUMIF('CA F'!$D$5:$D$72,CLUBS!$B29,'CA F'!$AD$5:$AD$72)+SUMIF('CA H'!$D$5:$D$72,CLUBS!$B29,'CA H'!$AD$5:$AD$72)+SUMIF('JU F'!$D$5:$D$72,CLUBS!$B29,'JU F'!$AD$5:$AD$72)+SUMIF('JU H'!$D$5:$D$72,CLUBS!$B29,'JU H'!$AD$5:$AD$72)</f>
        <v>0</v>
      </c>
      <c r="AC29" s="26">
        <f>COUNTIFS('MP F'!$D$5:$D$72,CLUBS!$B29,'MP F'!$AE$5:$AE$72,"&gt;0")+COUNTIFS('MP H'!$D$5:$D$72,CLUBS!$B29,'MP H'!$AE$5:$AE$72,"&gt;0")+COUNTIFS('PO F'!$D$5:$D$72,CLUBS!$B29,'PO F'!$AE$5:$AE$72,"&gt;0")+COUNTIFS('PO H'!$D$5:$D$72,CLUBS!$B29,'PO H'!$AE$5:$AE$72,"&gt;0")+COUNTIFS('PU F'!$D$5:$D$72,CLUBS!$B29,'PU F'!$AE$5:$AE$72,"&gt;0")+COUNTIFS('PU H'!$D$5:$D$72,CLUBS!$B29,'PU H'!$AE$5:$AE$72,"&gt;0")+COUNTIFS('BE F'!$D$5:$D$72,CLUBS!$B29,'BE F'!$AE$5:$AE$72,"&gt;0")+COUNTIFS('BE H'!$D$5:$D$72,CLUBS!$B29,'BE H'!$AE$5:$AE$72,"&gt;0")+COUNTIFS('MI F'!$D$5:$D$72,CLUBS!$B29,'MI F'!$AE$5:$AE$72,"&gt;0")+COUNTIFS('MI H'!$D$5:$D$72,CLUBS!$B29,'MI H'!$AE$5:$AE$72,"&gt;0")+COUNTIFS('CA F'!$D$5:$D$72,CLUBS!$B29,'CA F'!$AE$5:$AE$72,"&gt;0")+COUNTIFS('CA H'!$D$5:$D$72,CLUBS!$B29,'CA H'!$AE$5:$AE$72,"&gt;0")+COUNTIFS('JU F'!$D$5:$D$72,CLUBS!$B29,'JU F'!$AE$5:$AE$72,"&gt;0")+COUNTIFS('JU H'!$D$5:$D$72,CLUBS!$B29,'JU H'!$AE$5:$AE$72,"&gt;0")</f>
        <v>0</v>
      </c>
      <c r="AD29" s="26">
        <f>SUMIF('MP F'!$D$5:$D$72,CLUBS!$B29,'MP F'!$AF$5:$AF$72)+SUMIF('MP H'!$D$5:$D$72,CLUBS!$B29,'MP H'!$AF$5:$AF$72)+SUMIF('PO F'!$D$5:$D$72,CLUBS!$B29,'PO F'!$AF$5:$AF$72)+SUMIF('PO H'!$D$5:$D$72,CLUBS!$B29,'PO H'!$AF$5:$AF$72)+SUMIF('PU F'!$D$5:$D$72,CLUBS!$B29,'PU F'!$AF$5:$AF$72)+SUMIF('PU H'!$D$5:$D$72,CLUBS!$B29,'PU H'!$AF$5:$AF$72)+SUMIF('BE F'!$D$5:$D$72,CLUBS!$B29,'BE F'!$AF$5:$AF$72)+SUMIF('BE H'!$D$5:$D$72,CLUBS!$B29,'BE H'!$AF$5:$AF$72)+SUMIF('MI F'!$D$5:$D$72,CLUBS!$B29,'MI F'!$AF$5:$AF$72)+SUMIF('MI H'!$D$5:$D$72,CLUBS!$B29,'MI H'!$AF$5:$AF$72)+SUMIF('CA F'!$D$5:$D$72,CLUBS!$B29,'CA F'!$AF$5:$AF$72)+SUMIF('CA H'!$D$5:$D$72,CLUBS!$B29,'CA H'!$AF$5:$AF$72)+SUMIF('JU F'!$D$5:$D$72,CLUBS!$B29,'JU F'!$AF$5:$AF$72)+SUMIF('JU H'!$D$5:$D$72,CLUBS!$B29,'JU H'!$AF$5:$AF$72)</f>
        <v>0</v>
      </c>
      <c r="AE29" s="26">
        <f>COUNTIFS('MP F'!$D$5:$D$72,CLUBS!$B29,'MP F'!$AG$5:$AG$72,"&gt;0")+COUNTIFS('MP H'!$D$5:$D$72,CLUBS!$B29,'MP H'!$AG$5:$AG$72,"&gt;0")+COUNTIFS('PO F'!$D$5:$D$72,CLUBS!$B29,'PO F'!$AG$5:$AG$72,"&gt;0")+COUNTIFS('PO H'!$D$5:$D$72,CLUBS!$B29,'PO H'!$AG$5:$AG$72,"&gt;0")+COUNTIFS('PU F'!$D$5:$D$72,CLUBS!$B29,'PU F'!$AG$5:$AG$72,"&gt;0")+COUNTIFS('PU H'!$D$5:$D$72,CLUBS!$B29,'PU H'!$AG$5:$AG$72,"&gt;0")+COUNTIFS('BE F'!$D$5:$D$72,CLUBS!$B29,'BE F'!$AG$5:$AG$72,"&gt;0")+COUNTIFS('BE H'!$D$5:$D$72,CLUBS!$B29,'BE H'!$AG$5:$AG$72,"&gt;0")+COUNTIFS('MI F'!$D$5:$D$72,CLUBS!$B29,'MI F'!$AG$5:$AG$72,"&gt;0")+COUNTIFS('MI H'!$D$5:$D$72,CLUBS!$B29,'MI H'!$AG$5:$AG$72,"&gt;0")+COUNTIFS('CA F'!$D$5:$D$72,CLUBS!$B29,'CA F'!$AG$5:$AG$72,"&gt;0")+COUNTIFS('CA H'!$D$5:$D$72,CLUBS!$B29,'CA H'!$AG$5:$AG$72,"&gt;0")+COUNTIFS('JU F'!$D$5:$D$72,CLUBS!$B29,'JU F'!$AG$5:$AG$72,"&gt;0")+COUNTIFS('JU H'!$D$5:$D$72,CLUBS!$B29,'JU H'!$AG$5:$AG$72,"&gt;0")</f>
        <v>0</v>
      </c>
      <c r="AF29" s="26">
        <f>SUMIF('MP F'!$D$5:$D$72,CLUBS!$B29,'MP F'!$AH$5:$AH$72)+SUMIF('MP H'!$D$5:$D$72,CLUBS!$B29,'MP H'!$AH$5:$AH$72)+SUMIF('PO F'!$D$5:$D$72,CLUBS!$B29,'PO F'!$AH$5:$AH$72)+SUMIF('PO H'!$D$5:$D$72,CLUBS!$B29,'PO H'!$AH$5:$AH$72)+SUMIF('PU F'!$D$5:$D$72,CLUBS!$B29,'PU F'!$AH$5:$AH$72)+SUMIF('PU H'!$D$5:$D$72,CLUBS!$B29,'PU H'!$AH$5:$AH$72)+SUMIF('BE F'!$D$5:$D$72,CLUBS!$B29,'BE F'!$AH$5:$AH$72)+SUMIF('BE H'!$D$5:$D$72,CLUBS!$B29,'BE H'!$AH$5:$AH$72)+SUMIF('MI F'!$D$5:$D$72,CLUBS!$B29,'MI F'!$AH$5:$AH$72)+SUMIF('MI H'!$D$5:$D$72,CLUBS!$B29,'MI H'!$AH$5:$AH$72)+SUMIF('CA F'!$D$5:$D$72,CLUBS!$B29,'CA F'!$AH$5:$AH$72)+SUMIF('CA H'!$D$5:$D$72,CLUBS!$B29,'CA H'!$AH$5:$AH$72)+SUMIF('JU F'!$D$5:$D$72,CLUBS!$B29,'JU F'!$AH$5:$AH$72)+SUMIF('JU H'!$D$5:$D$72,CLUBS!$B29,'JU H'!$AH$5:$AH$72)</f>
        <v>0</v>
      </c>
      <c r="AG29" s="16">
        <f t="shared" si="1"/>
        <v>0</v>
      </c>
      <c r="AH29" s="28">
        <f t="shared" si="2"/>
        <v>0</v>
      </c>
      <c r="AI29" s="29">
        <f t="shared" si="3"/>
        <v>0</v>
      </c>
      <c r="AJ29" s="14">
        <f>COUNTIF('Licenciés Jeunes 2023'!F:F,CLUBS!B29)</f>
        <v>0</v>
      </c>
      <c r="AK29" s="27">
        <f t="shared" si="4"/>
        <v>0</v>
      </c>
    </row>
    <row r="30" spans="1:37" ht="13.5">
      <c r="A30" s="34">
        <f t="shared" si="0"/>
        <v>15</v>
      </c>
      <c r="B30" s="64" t="s">
        <v>114</v>
      </c>
      <c r="C30" s="14">
        <f>COUNTIFS('MP F'!$D$5:$D$72,CLUBS!$B30,'MP F'!$E$5:$E$72,"&gt;0")+COUNTIFS('MP H'!$D$5:$D$72,CLUBS!$B30,'MP H'!$E$5:$E$72,"&gt;0")+COUNTIFS('PO F'!$D$5:$D$72,CLUBS!$B30,'PO F'!$E$5:$E$72,"&gt;0")+COUNTIFS('PO H'!$D$5:$D$72,CLUBS!$B30,'PO H'!$E$5:$E$72,"&gt;0")+COUNTIFS('PU F'!$D$5:$D$72,CLUBS!$B30,'PU F'!$E$5:$E$72,"&gt;0")+COUNTIFS('PU H'!$D$5:$D$72,CLUBS!$B30,'PU H'!$E$5:$E$72,"&gt;0")+COUNTIFS('BE F'!$D$5:$D$72,CLUBS!$B30,'BE F'!$E$5:$E$72,"&gt;0")+COUNTIFS('BE H'!$D$5:$D$72,CLUBS!$B30,'BE H'!$E$5:$E$72,"&gt;0")+COUNTIFS('MI F'!$D$5:$D$72,CLUBS!$B30,'MI F'!$E$5:$E$72,"&gt;0")+COUNTIFS('MI H'!$D$5:$D$72,CLUBS!$B30,'MI H'!$E$5:$E$72,"&gt;0")+COUNTIFS('CA F'!$D$5:$D$72,CLUBS!$B30,'CA F'!$E$5:$E$72,"&gt;0")+COUNTIFS('CA H'!$D$5:$D$72,CLUBS!$B30,'CA H'!$E$5:$E$72,"&gt;0")+COUNTIFS('JU F'!$D$5:$D$72,CLUBS!$B30,'JU F'!$E$5:$E$72,"&gt;0")+COUNTIFS('JU H'!$D$5:$D$72,CLUBS!$B30,'JU H'!$E$5:$E$72,"&gt;0")</f>
        <v>0</v>
      </c>
      <c r="D30" s="27">
        <f>SUMIF('MP F'!$D$5:$D$72,CLUBS!$B30,'MP F'!$F$5:$F$72)+SUMIF('MP H'!$D$5:$D$72,CLUBS!$B30,'MP H'!$F$5:$F$72)+SUMIF('PO F'!$D$5:$D$72,CLUBS!$B30,'PO F'!$F$5:$F$72)+SUMIF('PO H'!$D$5:$D$72,CLUBS!$B30,'PO H'!$F$5:$F$72)+SUMIF('PU F'!$D$5:$D$72,CLUBS!$B30,'PU F'!$F$5:$F$72)+SUMIF('PU H'!$D$5:$D$72,CLUBS!$B30,'PU H'!$F$5:$F$72)+SUMIF('BE F'!$D$5:$D$72,CLUBS!$B30,'BE F'!$F$5:$F$72)+SUMIF('BE H'!$D$5:$D$72,CLUBS!$B30,'BE H'!$F$5:$F$72)+SUMIF('MI F'!$D$5:$D$72,CLUBS!$B30,'MI F'!$F$5:$F$72)+SUMIF('MI H'!$D$5:$D$72,CLUBS!$B30,'MI H'!$F$5:$F$72)+SUMIF('CA F'!$D$5:$D$72,CLUBS!$B30,'CA F'!$F$5:$F$72)+SUMIF('CA H'!$D$5:$D$72,CLUBS!$B30,'CA H'!$F$5:$F$72)+SUMIF('JU F'!$D$5:$D$72,CLUBS!$B30,'JU F'!$F$5:$F$72)+SUMIF('JU H'!$D$5:$D$72,CLUBS!$B30,'JU H'!$F$5:$F$72)</f>
        <v>0</v>
      </c>
      <c r="E30" s="38">
        <f>COUNTIFS('MP F'!$D$5:$D$72,CLUBS!$B30,'MP F'!$G$5:$G$72,"&gt;0")+COUNTIFS('MP H'!$D$5:$D$72,CLUBS!$B30,'MP H'!$G$5:$G$72,"&gt;0")+COUNTIFS('PO F'!$D$5:$D$72,CLUBS!$B30,'PO F'!$G$5:$G$72,"&gt;0")+COUNTIFS('PO H'!$D$5:$D$72,CLUBS!$B30,'PO H'!$G$5:$G$72,"&gt;0")+COUNTIFS('PU F'!$D$5:$D$72,CLUBS!$B30,'PU F'!$G$5:$G$72,"&gt;0")+COUNTIFS('PU H'!$D$5:$D$72,CLUBS!$B30,'PU H'!$G$5:$G$72,"&gt;0")+COUNTIFS('BE F'!$D$5:$D$72,CLUBS!$B30,'BE F'!$G$5:$G$72,"&gt;0")+COUNTIFS('BE H'!$D$5:$D$72,CLUBS!$B30,'BE H'!$G$5:$G$72,"&gt;0")+COUNTIFS('MI F'!$D$5:$D$72,CLUBS!$B30,'MI F'!$G$5:$G$72,"&gt;0")+COUNTIFS('MI H'!$D$5:$D$72,CLUBS!$B30,'MI H'!$G$5:$G$72,"&gt;0")+COUNTIFS('CA F'!$D$5:$D$72,CLUBS!$B30,'CA F'!$G$5:$G$72,"&gt;0")+COUNTIFS('CA H'!$D$5:$D$72,CLUBS!$B30,'CA H'!$G$5:$G$72,"&gt;0")+COUNTIFS('JU F'!$D$5:$D$72,CLUBS!$B30,'JU F'!$G$5:$G$72,"&gt;0")+COUNTIFS('JU H'!$D$5:$D$72,CLUBS!$B30,'JU H'!$G$5:$G$72,"&gt;0")</f>
        <v>0</v>
      </c>
      <c r="F30" s="57">
        <f>SUMIF('MP F'!$D$5:$D$72,CLUBS!$B30,'MP F'!$H$5:$H$72)+SUMIF('MP H'!$D$5:$D$72,CLUBS!$B30,'MP H'!$H$5:$H$72)+SUMIF('PO F'!$D$5:$D$72,CLUBS!$B30,'PO F'!$H$5:$H$72)+SUMIF('PO H'!$D$5:$D$72,CLUBS!$B30,'PO H'!$H$5:$H$72)+SUMIF('PU F'!$D$5:$D$72,CLUBS!$B30,'PU F'!$H$5:$H$72)+SUMIF('PU H'!$D$5:$D$72,CLUBS!$B30,'PU H'!$H$5:$H$72)+SUMIF('BE F'!$D$5:$D$72,CLUBS!$B30,'BE F'!$H$5:$H$72)+SUMIF('BE H'!$D$5:$D$72,CLUBS!$B30,'BE H'!$H$5:$H$72)+SUMIF('MI F'!$D$5:$D$72,CLUBS!$B30,'MI F'!$H$5:$H$72)+SUMIF('MI H'!$D$5:$D$72,CLUBS!$B30,'MI H'!$H$5:$H$72)+SUMIF('CA F'!$D$5:$D$72,CLUBS!$B30,'CA F'!$H$5:$H$72)+SUMIF('CA H'!$D$5:$D$72,CLUBS!$B30,'CA H'!$H$5:$H$72)+SUMIF('JU F'!$D$5:$D$72,CLUBS!$B30,'JU F'!$H$5:$H$72)+SUMIF('JU H'!$D$5:$D$72,CLUBS!$B30,'JU H'!$H$5:$H$72)</f>
        <v>0</v>
      </c>
      <c r="G30" s="14">
        <f>COUNTIFS('MP F'!$D$5:$D$72,CLUBS!$B30,'MP F'!$I$5:$I$72,"&gt;0")+COUNTIFS('MP H'!$D$5:$D$72,CLUBS!$B30,'MP H'!$I$5:$I$72,"&gt;0")+COUNTIFS('PO F'!$D$5:$D$72,CLUBS!$B30,'PO F'!$I$5:$I$72,"&gt;0")+COUNTIFS('PO H'!$D$5:$D$72,CLUBS!$B30,'PO H'!$I$5:$I$72,"&gt;0")+COUNTIFS('PU F'!$D$5:$D$72,CLUBS!$B30,'PU F'!$I$5:$I$72,"&gt;0")+COUNTIFS('PU H'!$D$5:$D$72,CLUBS!$B30,'PU H'!$I$5:$I$72,"&gt;0")+COUNTIFS('BE F'!$D$5:$D$72,CLUBS!$B30,'BE F'!$I$5:$I$72,"&gt;0")+COUNTIFS('BE H'!$D$5:$D$72,CLUBS!$B30,'BE H'!$I$5:$I$72,"&gt;0")+COUNTIFS('MI F'!$D$5:$D$72,CLUBS!$B30,'MI F'!$I$5:$I$72,"&gt;0")+COUNTIFS('MI H'!$D$5:$D$72,CLUBS!$B30,'MI H'!$I$5:$I$72,"&gt;0")+COUNTIFS('CA F'!$D$5:$D$72,CLUBS!$B30,'CA F'!$I$5:$I$72,"&gt;0")+COUNTIFS('CA H'!$D$5:$D$72,CLUBS!$B30,'CA H'!$I$5:$I$72,"&gt;0")+COUNTIFS('JU F'!$D$5:$D$72,CLUBS!$B30,'JU F'!$I$5:$I$72,"&gt;0")+COUNTIFS('JU H'!$D$5:$D$72,CLUBS!$B30,'JU H'!$I$5:$I$72,"&gt;0")</f>
        <v>0</v>
      </c>
      <c r="H30" s="26">
        <f>SUMIF('MP F'!$D$5:$D$72,CLUBS!$B30,'MP F'!$J$5:$J$72)+SUMIF('MP H'!$D$5:$D$72,CLUBS!$B30,'MP H'!$J$5:$J$72)+SUMIF('PO F'!$D$5:$D$72,CLUBS!$B30,'PO F'!$J$5:$J$72)+SUMIF('PO H'!$D$5:$D$72,CLUBS!$B30,'PO H'!$J$5:$J$72)+SUMIF('PU F'!$D$5:$D$72,CLUBS!$B30,'PU F'!$J$5:$J$72)+SUMIF('PU H'!$D$5:$D$72,CLUBS!$B30,'PU H'!$J$5:$J$72)+SUMIF('BE F'!$D$5:$D$72,CLUBS!$B30,'BE F'!$J$5:$J$72)+SUMIF('BE H'!$D$5:$D$72,CLUBS!$B30,'BE H'!$J$5:$J$72)+SUMIF('MI F'!$D$5:$D$72,CLUBS!$B30,'MI F'!$J$5:$J$72)+SUMIF('MI H'!$D$5:$D$72,CLUBS!$B30,'MI H'!$J$5:$J$72)+SUMIF('CA F'!$D$5:$D$72,CLUBS!$B30,'CA F'!$J$5:$J$72)+SUMIF('CA H'!$D$5:$D$72,CLUBS!$B30,'CA H'!$J$5:$J$72)+SUMIF('JU F'!$D$5:$D$72,CLUBS!$B30,'JU F'!$J$5:$J$72)+SUMIF('JU H'!$D$5:$D$72,CLUBS!$B30,'JU H'!$J$5:$J$72)</f>
        <v>0</v>
      </c>
      <c r="I30" s="38">
        <f>COUNTIFS('MP F'!$D$5:$D$72,CLUBS!$B30,'MP F'!$K$5:$K$72,"&gt;0")+COUNTIFS('MP H'!$D$5:$D$72,CLUBS!$B30,'MP H'!$K$5:$K$72,"&gt;0")+COUNTIFS('PO F'!$D$5:$D$72,CLUBS!$B30,'PO F'!$K$5:$K$72,"&gt;0")+COUNTIFS('PO H'!$D$5:$D$72,CLUBS!$B30,'PO H'!$K$5:$K$72,"&gt;0")+COUNTIFS('PU F'!$D$5:$D$72,CLUBS!$B30,'PU F'!$K$5:$K$72,"&gt;0")+COUNTIFS('PU H'!$D$5:$D$72,CLUBS!$B30,'PU H'!$K$5:$K$72,"&gt;0")+COUNTIFS('BE F'!$D$5:$D$72,CLUBS!$B30,'BE F'!$K$5:$K$72,"&gt;0")+COUNTIFS('BE H'!$D$5:$D$72,CLUBS!$B30,'BE H'!$K$5:$K$72,"&gt;0")+COUNTIFS('MI F'!$D$5:$D$72,CLUBS!$B30,'MI F'!$K$5:$K$72,"&gt;0")+COUNTIFS('MI H'!$D$5:$D$72,CLUBS!$B30,'MI H'!$K$5:$K$72,"&gt;0")+COUNTIFS('CA F'!$D$5:$D$72,CLUBS!$B30,'CA F'!$K$5:$K$72,"&gt;0")+COUNTIFS('CA H'!$D$5:$D$72,CLUBS!$B30,'CA H'!$K$5:$K$72,"&gt;0")+COUNTIFS('JU F'!$D$5:$D$72,CLUBS!$B30,'JU F'!$K$5:$K$72,"&gt;0")+COUNTIFS('JU H'!$D$5:$D$72,CLUBS!$B30,'JU H'!$K$5:$K$72,"&gt;0")</f>
        <v>0</v>
      </c>
      <c r="J30" s="38">
        <f>SUMIF('MP F'!$D$5:$D$72,CLUBS!$B30,'MP F'!$L$5:$L$72)+SUMIF('MP H'!$D$5:$D$72,CLUBS!$B30,'MP H'!$L$5:$L$72)+SUMIF('PO F'!$D$5:$D$72,CLUBS!$B30,'PO F'!$L$5:$L$72)+SUMIF('PO H'!$D$5:$D$72,CLUBS!$B30,'PO H'!$L$5:$L$72)+SUMIF('PU F'!$D$5:$D$72,CLUBS!$B30,'PU F'!$L$5:$L$72)+SUMIF('PU H'!$D$5:$D$72,CLUBS!$B30,'PU H'!$L$5:$L$72)+SUMIF('BE F'!$D$5:$D$72,CLUBS!$B30,'BE F'!$L$5:$L$72)+SUMIF('BE H'!$D$5:$D$72,CLUBS!$B30,'BE H'!$L$5:$L$72)+SUMIF('MI F'!$D$5:$D$72,CLUBS!$B30,'MI F'!$L$5:$L$72)+SUMIF('MI H'!$D$5:$D$72,CLUBS!$B30,'MI H'!$L$5:$L$72)+SUMIF('CA F'!$D$5:$D$72,CLUBS!$B30,'CA F'!$L$5:$L$72)+SUMIF('CA H'!$D$5:$D$72,CLUBS!$B30,'CA H'!$L$5:$L$72)+SUMIF('JU F'!$D$5:$D$72,CLUBS!$B30,'JU F'!$L$5:$L$72)+SUMIF('JU H'!$D$5:$D$72,CLUBS!$B30,'JU H'!$L$5:$L$72)</f>
        <v>0</v>
      </c>
      <c r="K30" s="26">
        <f>COUNTIFS('MP F'!$D$5:$D$72,CLUBS!$B30,'MP F'!$M$5:$M$72,"&gt;0")+COUNTIFS('MP H'!$D$5:$D$72,CLUBS!$B30,'MP H'!$M$5:$M$72,"&gt;0")+COUNTIFS('PO F'!$D$5:$D$72,CLUBS!$B30,'PO F'!$M$5:$M$72,"&gt;0")+COUNTIFS('PO H'!$D$5:$D$72,CLUBS!$B30,'PO H'!$M$5:$M$72,"&gt;0")+COUNTIFS('PU F'!$D$5:$D$72,CLUBS!$B30,'PU F'!$M$5:$M$72,"&gt;0")+COUNTIFS('PU H'!$D$5:$D$72,CLUBS!$B30,'PU H'!$M$5:$M$72,"&gt;0")+COUNTIFS('BE F'!$D$5:$D$72,CLUBS!$B30,'BE F'!$M$5:$M$72,"&gt;0")+COUNTIFS('BE H'!$D$5:$D$72,CLUBS!$B30,'BE H'!$M$5:$M$72,"&gt;0")+COUNTIFS('MI F'!$D$5:$D$72,CLUBS!$B30,'MI F'!$M$5:$M$72,"&gt;0")+COUNTIFS('MI H'!$D$5:$D$72,CLUBS!$B30,'MI H'!$M$5:$M$72,"&gt;0")+COUNTIFS('CA F'!$D$5:$D$72,CLUBS!$B30,'CA F'!$M$5:$M$72,"&gt;0")+COUNTIFS('CA H'!$D$5:$D$72,CLUBS!$B30,'CA H'!$M$5:$M$72,"&gt;0")+COUNTIFS('JU F'!$D$5:$D$72,CLUBS!$B30,'JU F'!$M$5:$M$72,"&gt;0")+COUNTIFS('JU H'!$D$5:$D$72,CLUBS!$B30,'JU H'!$M$5:$M$72,"&gt;0")</f>
        <v>0</v>
      </c>
      <c r="L30" s="26">
        <f>SUMIF('MP F'!$D$5:$D$72,CLUBS!$B30,'MP F'!$N$5:$N$72)+SUMIF('MP H'!$D$5:$D$72,CLUBS!$B30,'MP H'!$N$5:$N$72)+SUMIF('PO F'!$D$5:$D$72,CLUBS!$B30,'PO F'!$N$5:$N$72)+SUMIF('PO H'!$D$5:$D$72,CLUBS!$B30,'PO H'!$N$5:$N$72)+SUMIF('PU F'!$D$5:$D$72,CLUBS!$B30,'PU F'!$N$5:$N$72)+SUMIF('PU H'!$D$5:$D$72,CLUBS!$B30,'PU H'!$N$5:$N$72)+SUMIF('BE F'!$D$5:$D$72,CLUBS!$B30,'BE F'!$N$5:$N$72)+SUMIF('BE H'!$D$5:$D$72,CLUBS!$B30,'BE H'!$N$5:$N$72)+SUMIF('MI F'!$D$5:$D$72,CLUBS!$B30,'MI F'!$N$5:$N$72)+SUMIF('MI H'!$D$5:$D$72,CLUBS!$B30,'MI H'!$N$5:$N$72)+SUMIF('CA F'!$D$5:$D$72,CLUBS!$B30,'CA F'!$N$5:$N$72)+SUMIF('CA H'!$D$5:$D$72,CLUBS!$B30,'CA H'!$N$5:$N$72)+SUMIF('JU F'!$D$5:$D$72,CLUBS!$B30,'JU F'!$N$5:$N$72)+SUMIF('JU H'!$D$5:$D$72,CLUBS!$B30,'JU H'!$N$5:$N$72)</f>
        <v>0</v>
      </c>
      <c r="M30" s="26">
        <f>COUNTIFS('MP F'!$D$5:$D$72,CLUBS!$B30,'MP F'!$O$5:$O$72,"&gt;0")+COUNTIFS('MP H'!$D$5:$D$72,CLUBS!$B30,'MP H'!$O$5:$O$72,"&gt;0")+COUNTIFS('PO F'!$D$5:$D$72,CLUBS!$B30,'PO F'!$O$5:$O$72,"&gt;0")+COUNTIFS('PO H'!$D$5:$D$72,CLUBS!$B30,'PO H'!$O$5:$O$72,"&gt;0")+COUNTIFS('PU F'!$D$5:$D$72,CLUBS!$B30,'PU F'!$O$5:$O$72,"&gt;0")+COUNTIFS('PU H'!$D$5:$D$72,CLUBS!$B30,'PU H'!$O$5:$O$72,"&gt;0")+COUNTIFS('BE F'!$D$5:$D$72,CLUBS!$B30,'BE F'!$O$5:$O$72,"&gt;0")+COUNTIFS('BE H'!$D$5:$D$72,CLUBS!$B30,'BE H'!$O$5:$O$72,"&gt;0")+COUNTIFS('MI F'!$D$5:$D$72,CLUBS!$B30,'MI F'!$O$5:$O$72,"&gt;0")+COUNTIFS('MI H'!$D$5:$D$72,CLUBS!$B30,'MI H'!$O$5:$O$72,"&gt;0")+COUNTIFS('CA F'!$D$5:$D$72,CLUBS!$B30,'CA F'!$O$5:$O$72,"&gt;0")+COUNTIFS('CA H'!$D$5:$D$72,CLUBS!$B30,'CA H'!$O$5:$O$72,"&gt;0")+COUNTIFS('JU F'!$D$5:$D$72,CLUBS!$B30,'JU F'!$O$5:$O$72,"&gt;0")+COUNTIFS('JU H'!$D$5:$D$72,CLUBS!$B30,'JU H'!$O$5:$O$72,"&gt;0")</f>
        <v>0</v>
      </c>
      <c r="N30" s="26">
        <f>SUMIF('MP F'!$D$5:$D$72,CLUBS!$B30,'MP F'!$P$5:$P$72)+SUMIF('MP H'!$D$5:$D$72,CLUBS!$B30,'MP H'!$P$5:$P$72)+SUMIF('PO F'!$D$5:$D$72,CLUBS!$B30,'PO F'!$P$5:$P$72)+SUMIF('PO H'!$D$5:$D$72,CLUBS!$B30,'PO H'!$P$5:$P$72)+SUMIF('PU F'!$D$5:$D$72,CLUBS!$B30,'PU F'!$P$5:$P$72)+SUMIF('PU H'!$D$5:$D$72,CLUBS!$B30,'PU H'!$P$5:$P$72)+SUMIF('BE F'!$D$5:$D$72,CLUBS!$B30,'BE F'!$P$5:$P$72)+SUMIF('BE H'!$D$5:$D$72,CLUBS!$B30,'BE H'!$P$5:$P$72)+SUMIF('MI F'!$D$5:$D$72,CLUBS!$B30,'MI F'!$P$5:$P$72)+SUMIF('MI H'!$D$5:$D$72,CLUBS!$B30,'MI H'!$P$5:$P$72)+SUMIF('CA F'!$D$5:$D$72,CLUBS!$B30,'CA F'!$P$5:$P$72)+SUMIF('CA H'!$D$5:$D$72,CLUBS!$B30,'CA H'!$P$5:$P$72)+SUMIF('JU F'!$D$5:$D$72,CLUBS!$B30,'JU F'!$P$5:$P$72)+SUMIF('JU H'!$D$5:$D$72,CLUBS!$B30,'JU H'!$P$5:$P$72)</f>
        <v>0</v>
      </c>
      <c r="O30" s="26">
        <f>COUNTIFS('MP F'!$D$5:$D$72,CLUBS!$B30,'MP F'!$Q$5:$Q$72,"&gt;0")+COUNTIFS('MP H'!$D$5:$D$72,CLUBS!$B30,'MP H'!$Q$5:$Q$72,"&gt;0")+COUNTIFS('PO F'!$D$5:$D$72,CLUBS!$B30,'PO F'!$Q$5:$Q$72,"&gt;0")+COUNTIFS('PO H'!$D$5:$D$72,CLUBS!$B30,'PO H'!$Q$5:$Q$72,"&gt;0")+COUNTIFS('PU F'!$D$5:$D$72,CLUBS!$B30,'PU F'!$Q$5:$Q$72,"&gt;0")+COUNTIFS('PU H'!$D$5:$D$72,CLUBS!$B30,'PU H'!$Q$5:$Q$72,"&gt;0")+COUNTIFS('BE F'!$D$5:$D$72,CLUBS!$B30,'BE F'!$Q$5:$Q$72,"&gt;0")+COUNTIFS('BE H'!$D$5:$D$72,CLUBS!$B30,'BE H'!$Q$5:$Q$72,"&gt;0")+COUNTIFS('MI F'!$D$5:$D$72,CLUBS!$B30,'MI F'!$Q$5:$Q$72,"&gt;0")+COUNTIFS('MI H'!$D$5:$D$72,CLUBS!$B30,'MI H'!$Q$5:$Q$72,"&gt;0")+COUNTIFS('CA F'!$D$5:$D$72,CLUBS!$B30,'CA F'!$Q$5:$Q$72,"&gt;0")+COUNTIFS('CA H'!$D$5:$D$72,CLUBS!$B30,'CA H'!$Q$5:$Q$72,"&gt;0")+COUNTIFS('JU F'!$D$5:$D$72,CLUBS!$B30,'JU F'!$Q$5:$Q$72,"&gt;0")+COUNTIFS('JU H'!$D$5:$D$72,CLUBS!$B30,'JU H'!$Q$5:$Q$72,"&gt;0")</f>
        <v>0</v>
      </c>
      <c r="P30" s="26">
        <f>SUMIF('MP F'!$D$5:$D$72,CLUBS!$B30,'MP F'!$R$5:$R$72)+SUMIF('MP H'!$D$5:$D$72,CLUBS!$B30,'MP H'!$R$5:$R$72)+SUMIF('PO F'!$D$5:$D$72,CLUBS!$B30,'PO F'!$R$5:$R$72)+SUMIF('PO H'!$D$5:$D$72,CLUBS!$B30,'PO H'!$R$5:$R$72)+SUMIF('PU F'!$D$5:$D$72,CLUBS!$B30,'PU F'!$R$5:$R$72)+SUMIF('PU H'!$D$5:$D$72,CLUBS!$B30,'PU H'!$R$5:$R$72)+SUMIF('BE F'!$D$5:$D$72,CLUBS!$B30,'BE F'!$R$5:$R$72)+SUMIF('BE H'!$D$5:$D$72,CLUBS!$B30,'BE H'!$R$5:$R$72)+SUMIF('MI F'!$D$5:$D$72,CLUBS!$B30,'MI F'!$R$5:$R$72)+SUMIF('MI H'!$D$5:$D$72,CLUBS!$B30,'MI H'!$R$5:$R$72)+SUMIF('CA F'!$D$5:$D$72,CLUBS!$B30,'CA F'!$R$5:$R$72)+SUMIF('CA H'!$D$5:$D$72,CLUBS!$B30,'CA H'!$R$5:$R$72)+SUMIF('JU F'!$D$5:$D$72,CLUBS!$B30,'JU F'!$R$5:$R$72)+SUMIF('JU H'!$D$5:$D$72,CLUBS!$B30,'JU H'!$R$5:$R$72)</f>
        <v>0</v>
      </c>
      <c r="Q30" s="26">
        <f>COUNTIFS('MP F'!$D$5:$D$72,CLUBS!$B30,'MP F'!$S$5:$S$72,"&gt;0")+COUNTIFS('MP H'!$D$5:$D$72,CLUBS!$B30,'MP H'!$S$5:$S$72,"&gt;0")+COUNTIFS('PO F'!$D$5:$D$72,CLUBS!$B30,'PO F'!$S$5:$S$72,"&gt;0")+COUNTIFS('PO H'!$D$5:$D$72,CLUBS!$B30,'PO H'!$S$5:$S$72,"&gt;0")+COUNTIFS('PU F'!$D$5:$D$72,CLUBS!$B30,'PU F'!$S$5:$S$72,"&gt;0")+COUNTIFS('PU H'!$D$5:$D$72,CLUBS!$B30,'PU H'!$S$5:$S$72,"&gt;0")+COUNTIFS('BE F'!$D$5:$D$72,CLUBS!$B30,'BE F'!$S$5:$S$72,"&gt;0")+COUNTIFS('BE H'!$D$5:$D$72,CLUBS!$B30,'BE H'!$S$5:$S$72,"&gt;0")+COUNTIFS('MI F'!$D$5:$D$72,CLUBS!$B30,'MI F'!$S$5:$S$72,"&gt;0")+COUNTIFS('MI H'!$D$5:$D$72,CLUBS!$B30,'MI H'!$S$5:$S$72,"&gt;0")+COUNTIFS('CA F'!$D$5:$D$72,CLUBS!$B30,'CA F'!$S$5:$S$72,"&gt;0")+COUNTIFS('CA H'!$D$5:$D$72,CLUBS!$B30,'CA H'!$S$5:$S$72,"&gt;0")+COUNTIFS('JU F'!$D$5:$D$72,CLUBS!$B30,'JU F'!$S$5:$S$72,"&gt;0")+COUNTIFS('JU H'!$D$5:$D$72,CLUBS!$B30,'JU H'!$S$5:$S$72,"&gt;0")</f>
        <v>0</v>
      </c>
      <c r="R30" s="26">
        <f>SUMIF('MP F'!$D$5:$D$72,CLUBS!$B30,'MP F'!$T$5:$T$72)+SUMIF('MP H'!$D$5:$D$72,CLUBS!$B30,'MP H'!$T$5:$T$72)+SUMIF('PO F'!$D$5:$D$72,CLUBS!$B30,'PO F'!$T$5:$T$72)+SUMIF('PO H'!$D$5:$D$72,CLUBS!$B30,'PO H'!$T$5:$T$72)+SUMIF('PU F'!$D$5:$D$72,CLUBS!$B30,'PU F'!$T$5:$T$72)+SUMIF('PU H'!$D$5:$D$72,CLUBS!$B30,'PU H'!$T$5:$T$72)+SUMIF('BE F'!$D$5:$D$72,CLUBS!$B30,'BE F'!$T$5:$T$72)+SUMIF('BE H'!$D$5:$D$72,CLUBS!$B30,'BE H'!$T$5:$T$72)+SUMIF('MI F'!$D$5:$D$72,CLUBS!$B30,'MI F'!$T$5:$T$72)+SUMIF('MI H'!$D$5:$D$72,CLUBS!$B30,'MI H'!$T$5:$T$72)+SUMIF('CA F'!$D$5:$D$72,CLUBS!$B30,'CA F'!$T$5:$T$72)+SUMIF('CA H'!$D$5:$D$72,CLUBS!$B30,'CA H'!$T$5:$T$72)+SUMIF('JU F'!$D$5:$D$72,CLUBS!$B30,'JU F'!$T$5:$T$72)+SUMIF('JU H'!$D$5:$D$72,CLUBS!$B30,'JU H'!$T$5:$T$72)</f>
        <v>0</v>
      </c>
      <c r="S30" s="26">
        <f>COUNTIFS('MP F'!$D$5:$D$72,CLUBS!$B30,'MP F'!$U$5:$U$72,"&gt;0")+COUNTIFS('MP H'!$D$5:$D$72,CLUBS!$B30,'MP H'!$U$5:$U$72,"&gt;0")+COUNTIFS('PO F'!$D$5:$D$72,CLUBS!$B30,'PO F'!$U$5:$U$72,"&gt;0")+COUNTIFS('PO H'!$D$5:$D$72,CLUBS!$B30,'PO H'!$U$5:$U$72,"&gt;0")+COUNTIFS('PU F'!$D$5:$D$72,CLUBS!$B30,'PU F'!$U$5:$U$72,"&gt;0")+COUNTIFS('PU H'!$D$5:$D$72,CLUBS!$B30,'PU H'!$U$5:$U$72,"&gt;0")+COUNTIFS('BE F'!$D$5:$D$72,CLUBS!$B30,'BE F'!$U$5:$U$72,"&gt;0")+COUNTIFS('BE H'!$D$5:$D$72,CLUBS!$B30,'BE H'!$U$5:$U$72,"&gt;0")+COUNTIFS('MI F'!$D$5:$D$72,CLUBS!$B30,'MI F'!$U$5:$U$72,"&gt;0")+COUNTIFS('MI H'!$D$5:$D$72,CLUBS!$B30,'MI H'!$U$5:$U$72,"&gt;0")+COUNTIFS('CA F'!$D$5:$D$72,CLUBS!$B30,'CA F'!$U$5:$U$72,"&gt;0")+COUNTIFS('CA H'!$D$5:$D$72,CLUBS!$B30,'CA H'!$U$5:$U$72,"&gt;0")+COUNTIFS('JU F'!$D$5:$D$72,CLUBS!$B30,'JU F'!$U$5:$U$72,"&gt;0")+COUNTIFS('JU H'!$D$5:$D$72,CLUBS!$B30,'JU H'!$U$5:$U$72,"&gt;0")</f>
        <v>0</v>
      </c>
      <c r="T30" s="26">
        <f>SUMIF('MP F'!$D$5:$D$72,CLUBS!$B30,'MP F'!$V$5:$V$72)+SUMIF('MP H'!$D$5:$D$72,CLUBS!$B30,'MP H'!$V$5:$V$72)+SUMIF('PO F'!$D$5:$D$72,CLUBS!$B30,'PO F'!$V$5:$V$72)+SUMIF('PO H'!$D$5:$D$72,CLUBS!$B30,'PO H'!$V$5:$V$72)+SUMIF('PU F'!$D$5:$D$72,CLUBS!$B30,'PU F'!$V$5:$V$72)+SUMIF('PU H'!$D$5:$D$72,CLUBS!$B30,'PU H'!$V$5:$V$72)+SUMIF('BE F'!$D$5:$D$72,CLUBS!$B30,'BE F'!$V$5:$V$72)+SUMIF('BE H'!$D$5:$D$72,CLUBS!$B30,'BE H'!$V$5:$V$72)+SUMIF('MI F'!$D$5:$D$72,CLUBS!$B30,'MI F'!$V$5:$V$72)+SUMIF('MI H'!$D$5:$D$72,CLUBS!$B30,'MI H'!$V$5:$V$72)+SUMIF('CA F'!$D$5:$D$72,CLUBS!$B30,'CA F'!$V$5:$V$72)+SUMIF('CA H'!$D$5:$D$72,CLUBS!$B30,'CA H'!$V$5:$V$72)+SUMIF('JU F'!$D$5:$D$72,CLUBS!$B30,'JU F'!$V$5:$V$72)+SUMIF('JU H'!$D$5:$D$72,CLUBS!$B30,'JU H'!$V$5:$V$72)</f>
        <v>0</v>
      </c>
      <c r="U30" s="26">
        <f>COUNTIFS('MP F'!$D$5:$D$72,CLUBS!$B30,'MP F'!$W$5:$W$72,"&gt;0")+COUNTIFS('MP H'!$D$5:$D$72,CLUBS!$B30,'MP H'!$W$5:$W$72,"&gt;0")+COUNTIFS('PO F'!$D$5:$D$72,CLUBS!$B30,'PO F'!$W$5:$W$72,"&gt;0")+COUNTIFS('PO H'!$D$5:$D$72,CLUBS!$B30,'PO H'!$W$5:$W$72,"&gt;0")+COUNTIFS('PU F'!$D$5:$D$72,CLUBS!$B30,'PU F'!$W$5:$W$72,"&gt;0")+COUNTIFS('PU H'!$D$5:$D$72,CLUBS!$B30,'PU H'!$W$5:$W$72,"&gt;0")+COUNTIFS('BE F'!$D$5:$D$72,CLUBS!$B30,'BE F'!$W$5:$W$72,"&gt;0")+COUNTIFS('BE H'!$D$5:$D$72,CLUBS!$B30,'BE H'!$W$5:$W$72,"&gt;0")+COUNTIFS('MI F'!$D$5:$D$72,CLUBS!$B30,'MI F'!$W$5:$W$72,"&gt;0")+COUNTIFS('MI H'!$D$5:$D$72,CLUBS!$B30,'MI H'!$W$5:$W$72,"&gt;0")+COUNTIFS('CA F'!$D$5:$D$72,CLUBS!$B30,'CA F'!$W$5:$W$72,"&gt;0")+COUNTIFS('CA H'!$D$5:$D$72,CLUBS!$B30,'CA H'!$W$5:$W$72,"&gt;0")+COUNTIFS('JU F'!$D$5:$D$72,CLUBS!$B30,'JU F'!$W$5:$W$72,"&gt;0")+COUNTIFS('JU H'!$D$5:$D$72,CLUBS!$B30,'JU H'!$W$5:$W$72,"&gt;0")</f>
        <v>0</v>
      </c>
      <c r="V30" s="26">
        <f>SUMIF('MP F'!$D$5:$D$72,CLUBS!$B30,'MP F'!$X$5:$X$72)+SUMIF('MP H'!$D$5:$D$72,CLUBS!$B30,'MP H'!$X$5:$X$72)+SUMIF('PO F'!$D$5:$D$72,CLUBS!$B30,'PO F'!$X$5:$X$72)+SUMIF('PO H'!$D$5:$D$72,CLUBS!$B30,'PO H'!$X$5:$X$72)+SUMIF('PU F'!$D$5:$D$72,CLUBS!$B30,'PU F'!$X$5:$X$72)+SUMIF('PU H'!$D$5:$D$72,CLUBS!$B30,'PU H'!$X$5:$X$72)+SUMIF('BE F'!$D$5:$D$72,CLUBS!$B30,'BE F'!$X$5:$X$72)+SUMIF('BE H'!$D$5:$D$72,CLUBS!$B30,'BE H'!$X$5:$X$72)+SUMIF('MI F'!$D$5:$D$72,CLUBS!$B30,'MI F'!$X$5:$X$72)+SUMIF('MI H'!$D$5:$D$72,CLUBS!$B30,'MI H'!$X$5:$X$72)+SUMIF('CA F'!$D$5:$D$72,CLUBS!$B30,'CA F'!$X$5:$X$72)+SUMIF('CA H'!$D$5:$D$72,CLUBS!$B30,'CA H'!$X$5:$X$72)+SUMIF('JU F'!$D$5:$D$72,CLUBS!$B30,'JU F'!$X$5:$X$72)+SUMIF('JU H'!$D$5:$D$72,CLUBS!$B30,'JU H'!$X$5:$X$72)</f>
        <v>0</v>
      </c>
      <c r="W30" s="26">
        <f>COUNTIFS('MP F'!$D$5:$D$72,CLUBS!$B30,'MP F'!$Y$5:$Y$72,"&gt;0")+COUNTIFS('MP H'!$D$5:$D$72,CLUBS!$B30,'MP H'!$Y$5:$Y$72,"&gt;0")+COUNTIFS('PO F'!$D$5:$D$72,CLUBS!$B30,'PO F'!$Y$5:$Y$72,"&gt;0")+COUNTIFS('PO H'!$D$5:$D$72,CLUBS!$B30,'PO H'!$Y$5:$Y$72,"&gt;0")+COUNTIFS('PU F'!$D$5:$D$72,CLUBS!$B30,'PU F'!$Y$5:$Y$72,"&gt;0")+COUNTIFS('PU H'!$D$5:$D$72,CLUBS!$B30,'PU H'!$Y$5:$Y$72,"&gt;0")+COUNTIFS('BE F'!$D$5:$D$72,CLUBS!$B30,'BE F'!$Y$5:$Y$72,"&gt;0")+COUNTIFS('BE H'!$D$5:$D$72,CLUBS!$B30,'BE H'!$Y$5:$Y$72,"&gt;0")+COUNTIFS('MI F'!$D$5:$D$72,CLUBS!$B30,'MI F'!$Y$5:$Y$72,"&gt;0")+COUNTIFS('MI H'!$D$5:$D$72,CLUBS!$B30,'MI H'!$Y$5:$Y$72,"&gt;0")+COUNTIFS('CA F'!$D$5:$D$72,CLUBS!$B30,'CA F'!$Y$5:$Y$72,"&gt;0")+COUNTIFS('CA H'!$D$5:$D$72,CLUBS!$B30,'CA H'!$Y$5:$Y$72,"&gt;0")+COUNTIFS('JU F'!$D$5:$D$72,CLUBS!$B30,'JU F'!$Y$5:$Y$72,"&gt;0")+COUNTIFS('JU H'!$D$5:$D$72,CLUBS!$B30,'JU H'!$Y$5:$Y$72,"&gt;0")</f>
        <v>0</v>
      </c>
      <c r="X30" s="26">
        <f>SUMIF('MP F'!$D$5:$D$72,CLUBS!$B30,'MP F'!$Z$5:$Z$72)+SUMIF('MP H'!$D$5:$D$72,CLUBS!$B30,'MP H'!$Z$5:$Z$72)+SUMIF('PO F'!$D$5:$D$72,CLUBS!$B30,'PO F'!$Z$5:$Z$72)+SUMIF('PO H'!$D$5:$D$72,CLUBS!$B30,'PO H'!$Z$5:$Z$72)+SUMIF('PU F'!$D$5:$D$72,CLUBS!$B30,'PU F'!$Z$5:$Z$72)+SUMIF('PU H'!$D$5:$D$72,CLUBS!$B30,'PU H'!$Z$5:$Z$72)+SUMIF('BE F'!$D$5:$D$72,CLUBS!$B30,'BE F'!$Z$5:$Z$72)+SUMIF('BE H'!$D$5:$D$72,CLUBS!$B30,'BE H'!$Z$5:$Z$72)+SUMIF('MI F'!$D$5:$D$72,CLUBS!$B30,'MI F'!$Z$5:$Z$72)+SUMIF('MI H'!$D$5:$D$72,CLUBS!$B30,'MI H'!$Z$5:$Z$72)+SUMIF('CA F'!$D$5:$D$72,CLUBS!$B30,'CA F'!$Z$5:$Z$72)+SUMIF('CA H'!$D$5:$D$72,CLUBS!$B30,'CA H'!$Z$5:$Z$72)+SUMIF('JU F'!$D$5:$D$72,CLUBS!$B30,'JU F'!$Z$5:$Z$72)+SUMIF('JU H'!$D$5:$D$72,CLUBS!$B30,'JU H'!$Z$5:$Z$72)</f>
        <v>0</v>
      </c>
      <c r="Y30" s="26">
        <f>COUNTIFS('MP F'!$D$5:$D$72,CLUBS!$B30,'MP F'!$AA$5:$AA$72,"&gt;0")+COUNTIFS('MP H'!$D$5:$D$72,CLUBS!$B30,'MP H'!$AA$5:$AA$72,"&gt;0")+COUNTIFS('PO F'!$D$5:$D$72,CLUBS!$B30,'PO F'!$AA$5:$AA$72,"&gt;0")+COUNTIFS('PO H'!$D$5:$D$72,CLUBS!$B30,'PO H'!$AA$5:$AA$72,"&gt;0")+COUNTIFS('PU F'!$D$5:$D$72,CLUBS!$B30,'PU F'!$AA$5:$AA$72,"&gt;0")+COUNTIFS('PU H'!$D$5:$D$72,CLUBS!$B30,'PU H'!$AA$5:$AA$72,"&gt;0")+COUNTIFS('BE F'!$D$5:$D$72,CLUBS!$B30,'BE F'!$AA$5:$AA$72,"&gt;0")+COUNTIFS('BE H'!$D$5:$D$72,CLUBS!$B30,'BE H'!$AA$5:$AA$72,"&gt;0")+COUNTIFS('MI F'!$D$5:$D$72,CLUBS!$B30,'MI F'!$AA$5:$AA$72,"&gt;0")+COUNTIFS('MI H'!$D$5:$D$72,CLUBS!$B30,'MI H'!$AA$5:$AA$72,"&gt;0")+COUNTIFS('CA F'!$D$5:$D$72,CLUBS!$B30,'CA F'!$AA$5:$AA$72,"&gt;0")+COUNTIFS('CA H'!$D$5:$D$72,CLUBS!$B30,'CA H'!$AA$5:$AA$72,"&gt;0")+COUNTIFS('JU F'!$D$5:$D$72,CLUBS!$B30,'JU F'!$AA$5:$AA$72,"&gt;0")+COUNTIFS('JU H'!$D$5:$D$72,CLUBS!$B30,'JU H'!$AA$5:$AA$72,"&gt;0")</f>
        <v>0</v>
      </c>
      <c r="Z30" s="26">
        <f>SUMIF('MP F'!$D$5:$D$72,CLUBS!$B30,'MP F'!$AB$5:$AB$72)+SUMIF('MP H'!$D$5:$D$72,CLUBS!$B30,'MP H'!$AB$5:$AB$72)+SUMIF('PO F'!$D$5:$D$72,CLUBS!$B30,'PO F'!$AB$5:$AB$72)+SUMIF('PO H'!$D$5:$D$72,CLUBS!$B30,'PO H'!$AB$5:$AB$72)+SUMIF('PU F'!$D$5:$D$72,CLUBS!$B30,'PU F'!$AB$5:$AB$72)+SUMIF('PU H'!$D$5:$D$72,CLUBS!$B30,'PU H'!$AB$5:$AB$72)+SUMIF('BE F'!$D$5:$D$72,CLUBS!$B30,'BE F'!$AB$5:$AB$72)+SUMIF('BE H'!$D$5:$D$72,CLUBS!$B30,'BE H'!$AB$5:$AB$72)+SUMIF('MI F'!$D$5:$D$72,CLUBS!$B30,'MI F'!$AB$5:$AB$72)+SUMIF('MI H'!$D$5:$D$72,CLUBS!$B30,'MI H'!$AB$5:$AB$72)+SUMIF('CA F'!$D$5:$D$72,CLUBS!$B30,'CA F'!$AB$5:$AB$72)+SUMIF('CA H'!$D$5:$D$72,CLUBS!$B30,'CA H'!$AB$5:$AB$72)+SUMIF('JU F'!$D$5:$D$72,CLUBS!$B30,'JU F'!$AB$5:$AB$72)+SUMIF('JU H'!$D$5:$D$72,CLUBS!$B30,'JU H'!$AB$5:$AB$72)</f>
        <v>0</v>
      </c>
      <c r="AA30" s="26">
        <f>COUNTIFS('MP F'!$D$5:$D$72,CLUBS!$B30,'MP F'!$AC$5:$AC$72,"&gt;0")+COUNTIFS('MP H'!$D$5:$D$72,CLUBS!$B30,'MP H'!$AC$5:$AC$72,"&gt;0")+COUNTIFS('PO F'!$D$5:$D$72,CLUBS!$B30,'PO F'!$AC$5:$AC$72,"&gt;0")+COUNTIFS('PO H'!$D$5:$D$72,CLUBS!$B30,'PO H'!$AC$5:$AC$72,"&gt;0")+COUNTIFS('PU F'!$D$5:$D$72,CLUBS!$B30,'PU F'!$AC$5:$AC$72,"&gt;0")+COUNTIFS('PU H'!$D$5:$D$72,CLUBS!$B30,'PU H'!$AC$5:$AC$72,"&gt;0")+COUNTIFS('BE F'!$D$5:$D$72,CLUBS!$B30,'BE F'!$AC$5:$AC$72,"&gt;0")+COUNTIFS('BE H'!$D$5:$D$72,CLUBS!$B30,'BE H'!$AC$5:$AC$72,"&gt;0")+COUNTIFS('MI F'!$D$5:$D$72,CLUBS!$B30,'MI F'!$AC$5:$AC$72,"&gt;0")+COUNTIFS('MI H'!$D$5:$D$72,CLUBS!$B30,'MI H'!$AC$5:$AC$72,"&gt;0")+COUNTIFS('CA F'!$D$5:$D$72,CLUBS!$B30,'CA F'!$AC$5:$AC$72,"&gt;0")+COUNTIFS('CA H'!$D$5:$D$72,CLUBS!$B30,'CA H'!$AC$5:$AC$72,"&gt;0")+COUNTIFS('JU F'!$D$5:$D$72,CLUBS!$B30,'JU F'!$AC$5:$AC$72,"&gt;0")+COUNTIFS('JU H'!$D$5:$D$72,CLUBS!$B30,'JU H'!$AC$5:$AC$72,"&gt;0")</f>
        <v>0</v>
      </c>
      <c r="AB30" s="26">
        <f>SUMIF('MP F'!$D$5:$D$72,CLUBS!$B30,'MP F'!$AD$5:$AD$72)+SUMIF('MP H'!$D$5:$D$72,CLUBS!$B30,'MP H'!$AD$5:$AD$72)+SUMIF('PO F'!$D$5:$D$72,CLUBS!$B30,'PO F'!$AD$5:$AD$72)+SUMIF('PO H'!$D$5:$D$72,CLUBS!$B30,'PO H'!$AD$5:$AD$72)+SUMIF('PU F'!$D$5:$D$72,CLUBS!$B30,'PU F'!$AD$5:$AD$72)+SUMIF('PU H'!$D$5:$D$72,CLUBS!$B30,'PU H'!$AD$5:$AD$72)+SUMIF('BE F'!$D$5:$D$72,CLUBS!$B30,'BE F'!$AD$5:$AD$72)+SUMIF('BE H'!$D$5:$D$72,CLUBS!$B30,'BE H'!$AD$5:$AD$72)+SUMIF('MI F'!$D$5:$D$72,CLUBS!$B30,'MI F'!$AD$5:$AD$72)+SUMIF('MI H'!$D$5:$D$72,CLUBS!$B30,'MI H'!$AD$5:$AD$72)+SUMIF('CA F'!$D$5:$D$72,CLUBS!$B30,'CA F'!$AD$5:$AD$72)+SUMIF('CA H'!$D$5:$D$72,CLUBS!$B30,'CA H'!$AD$5:$AD$72)+SUMIF('JU F'!$D$5:$D$72,CLUBS!$B30,'JU F'!$AD$5:$AD$72)+SUMIF('JU H'!$D$5:$D$72,CLUBS!$B30,'JU H'!$AD$5:$AD$72)</f>
        <v>0</v>
      </c>
      <c r="AC30" s="26">
        <f>COUNTIFS('MP F'!$D$5:$D$72,CLUBS!$B30,'MP F'!$AE$5:$AE$72,"&gt;0")+COUNTIFS('MP H'!$D$5:$D$72,CLUBS!$B30,'MP H'!$AE$5:$AE$72,"&gt;0")+COUNTIFS('PO F'!$D$5:$D$72,CLUBS!$B30,'PO F'!$AE$5:$AE$72,"&gt;0")+COUNTIFS('PO H'!$D$5:$D$72,CLUBS!$B30,'PO H'!$AE$5:$AE$72,"&gt;0")+COUNTIFS('PU F'!$D$5:$D$72,CLUBS!$B30,'PU F'!$AE$5:$AE$72,"&gt;0")+COUNTIFS('PU H'!$D$5:$D$72,CLUBS!$B30,'PU H'!$AE$5:$AE$72,"&gt;0")+COUNTIFS('BE F'!$D$5:$D$72,CLUBS!$B30,'BE F'!$AE$5:$AE$72,"&gt;0")+COUNTIFS('BE H'!$D$5:$D$72,CLUBS!$B30,'BE H'!$AE$5:$AE$72,"&gt;0")+COUNTIFS('MI F'!$D$5:$D$72,CLUBS!$B30,'MI F'!$AE$5:$AE$72,"&gt;0")+COUNTIFS('MI H'!$D$5:$D$72,CLUBS!$B30,'MI H'!$AE$5:$AE$72,"&gt;0")+COUNTIFS('CA F'!$D$5:$D$72,CLUBS!$B30,'CA F'!$AE$5:$AE$72,"&gt;0")+COUNTIFS('CA H'!$D$5:$D$72,CLUBS!$B30,'CA H'!$AE$5:$AE$72,"&gt;0")+COUNTIFS('JU F'!$D$5:$D$72,CLUBS!$B30,'JU F'!$AE$5:$AE$72,"&gt;0")+COUNTIFS('JU H'!$D$5:$D$72,CLUBS!$B30,'JU H'!$AE$5:$AE$72,"&gt;0")</f>
        <v>0</v>
      </c>
      <c r="AD30" s="26">
        <f>SUMIF('MP F'!$D$5:$D$72,CLUBS!$B30,'MP F'!$AF$5:$AF$72)+SUMIF('MP H'!$D$5:$D$72,CLUBS!$B30,'MP H'!$AF$5:$AF$72)+SUMIF('PO F'!$D$5:$D$72,CLUBS!$B30,'PO F'!$AF$5:$AF$72)+SUMIF('PO H'!$D$5:$D$72,CLUBS!$B30,'PO H'!$AF$5:$AF$72)+SUMIF('PU F'!$D$5:$D$72,CLUBS!$B30,'PU F'!$AF$5:$AF$72)+SUMIF('PU H'!$D$5:$D$72,CLUBS!$B30,'PU H'!$AF$5:$AF$72)+SUMIF('BE F'!$D$5:$D$72,CLUBS!$B30,'BE F'!$AF$5:$AF$72)+SUMIF('BE H'!$D$5:$D$72,CLUBS!$B30,'BE H'!$AF$5:$AF$72)+SUMIF('MI F'!$D$5:$D$72,CLUBS!$B30,'MI F'!$AF$5:$AF$72)+SUMIF('MI H'!$D$5:$D$72,CLUBS!$B30,'MI H'!$AF$5:$AF$72)+SUMIF('CA F'!$D$5:$D$72,CLUBS!$B30,'CA F'!$AF$5:$AF$72)+SUMIF('CA H'!$D$5:$D$72,CLUBS!$B30,'CA H'!$AF$5:$AF$72)+SUMIF('JU F'!$D$5:$D$72,CLUBS!$B30,'JU F'!$AF$5:$AF$72)+SUMIF('JU H'!$D$5:$D$72,CLUBS!$B30,'JU H'!$AF$5:$AF$72)</f>
        <v>0</v>
      </c>
      <c r="AE30" s="26">
        <f>COUNTIFS('MP F'!$D$5:$D$72,CLUBS!$B30,'MP F'!$AG$5:$AG$72,"&gt;0")+COUNTIFS('MP H'!$D$5:$D$72,CLUBS!$B30,'MP H'!$AG$5:$AG$72,"&gt;0")+COUNTIFS('PO F'!$D$5:$D$72,CLUBS!$B30,'PO F'!$AG$5:$AG$72,"&gt;0")+COUNTIFS('PO H'!$D$5:$D$72,CLUBS!$B30,'PO H'!$AG$5:$AG$72,"&gt;0")+COUNTIFS('PU F'!$D$5:$D$72,CLUBS!$B30,'PU F'!$AG$5:$AG$72,"&gt;0")+COUNTIFS('PU H'!$D$5:$D$72,CLUBS!$B30,'PU H'!$AG$5:$AG$72,"&gt;0")+COUNTIFS('BE F'!$D$5:$D$72,CLUBS!$B30,'BE F'!$AG$5:$AG$72,"&gt;0")+COUNTIFS('BE H'!$D$5:$D$72,CLUBS!$B30,'BE H'!$AG$5:$AG$72,"&gt;0")+COUNTIFS('MI F'!$D$5:$D$72,CLUBS!$B30,'MI F'!$AG$5:$AG$72,"&gt;0")+COUNTIFS('MI H'!$D$5:$D$72,CLUBS!$B30,'MI H'!$AG$5:$AG$72,"&gt;0")+COUNTIFS('CA F'!$D$5:$D$72,CLUBS!$B30,'CA F'!$AG$5:$AG$72,"&gt;0")+COUNTIFS('CA H'!$D$5:$D$72,CLUBS!$B30,'CA H'!$AG$5:$AG$72,"&gt;0")+COUNTIFS('JU F'!$D$5:$D$72,CLUBS!$B30,'JU F'!$AG$5:$AG$72,"&gt;0")+COUNTIFS('JU H'!$D$5:$D$72,CLUBS!$B30,'JU H'!$AG$5:$AG$72,"&gt;0")</f>
        <v>0</v>
      </c>
      <c r="AF30" s="26">
        <f>SUMIF('MP F'!$D$5:$D$72,CLUBS!$B30,'MP F'!$AH$5:$AH$72)+SUMIF('MP H'!$D$5:$D$72,CLUBS!$B30,'MP H'!$AH$5:$AH$72)+SUMIF('PO F'!$D$5:$D$72,CLUBS!$B30,'PO F'!$AH$5:$AH$72)+SUMIF('PO H'!$D$5:$D$72,CLUBS!$B30,'PO H'!$AH$5:$AH$72)+SUMIF('PU F'!$D$5:$D$72,CLUBS!$B30,'PU F'!$AH$5:$AH$72)+SUMIF('PU H'!$D$5:$D$72,CLUBS!$B30,'PU H'!$AH$5:$AH$72)+SUMIF('BE F'!$D$5:$D$72,CLUBS!$B30,'BE F'!$AH$5:$AH$72)+SUMIF('BE H'!$D$5:$D$72,CLUBS!$B30,'BE H'!$AH$5:$AH$72)+SUMIF('MI F'!$D$5:$D$72,CLUBS!$B30,'MI F'!$AH$5:$AH$72)+SUMIF('MI H'!$D$5:$D$72,CLUBS!$B30,'MI H'!$AH$5:$AH$72)+SUMIF('CA F'!$D$5:$D$72,CLUBS!$B30,'CA F'!$AH$5:$AH$72)+SUMIF('CA H'!$D$5:$D$72,CLUBS!$B30,'CA H'!$AH$5:$AH$72)+SUMIF('JU F'!$D$5:$D$72,CLUBS!$B30,'JU F'!$AH$5:$AH$72)+SUMIF('JU H'!$D$5:$D$72,CLUBS!$B30,'JU H'!$AH$5:$AH$72)</f>
        <v>0</v>
      </c>
      <c r="AG30" s="16">
        <f t="shared" si="1"/>
        <v>0</v>
      </c>
      <c r="AH30" s="28">
        <f t="shared" si="2"/>
        <v>0</v>
      </c>
      <c r="AI30" s="29">
        <f t="shared" si="3"/>
        <v>0</v>
      </c>
      <c r="AJ30" s="14">
        <f>COUNTIF('Licenciés Jeunes 2023'!F:F,CLUBS!B30)</f>
        <v>0</v>
      </c>
      <c r="AK30" s="27">
        <f t="shared" si="4"/>
        <v>0</v>
      </c>
    </row>
    <row r="31" spans="1:37" ht="13.5">
      <c r="A31" s="34">
        <f t="shared" si="0"/>
        <v>15</v>
      </c>
      <c r="B31" s="64" t="s">
        <v>42</v>
      </c>
      <c r="C31" s="14">
        <f>COUNTIFS('MP F'!$D$5:$D$72,CLUBS!$B31,'MP F'!$E$5:$E$72,"&gt;0")+COUNTIFS('MP H'!$D$5:$D$72,CLUBS!$B31,'MP H'!$E$5:$E$72,"&gt;0")+COUNTIFS('PO F'!$D$5:$D$72,CLUBS!$B31,'PO F'!$E$5:$E$72,"&gt;0")+COUNTIFS('PO H'!$D$5:$D$72,CLUBS!$B31,'PO H'!$E$5:$E$72,"&gt;0")+COUNTIFS('PU F'!$D$5:$D$72,CLUBS!$B31,'PU F'!$E$5:$E$72,"&gt;0")+COUNTIFS('PU H'!$D$5:$D$72,CLUBS!$B31,'PU H'!$E$5:$E$72,"&gt;0")+COUNTIFS('BE F'!$D$5:$D$72,CLUBS!$B31,'BE F'!$E$5:$E$72,"&gt;0")+COUNTIFS('BE H'!$D$5:$D$72,CLUBS!$B31,'BE H'!$E$5:$E$72,"&gt;0")+COUNTIFS('MI F'!$D$5:$D$72,CLUBS!$B31,'MI F'!$E$5:$E$72,"&gt;0")+COUNTIFS('MI H'!$D$5:$D$72,CLUBS!$B31,'MI H'!$E$5:$E$72,"&gt;0")+COUNTIFS('CA F'!$D$5:$D$72,CLUBS!$B31,'CA F'!$E$5:$E$72,"&gt;0")+COUNTIFS('CA H'!$D$5:$D$72,CLUBS!$B31,'CA H'!$E$5:$E$72,"&gt;0")+COUNTIFS('JU F'!$D$5:$D$72,CLUBS!$B31,'JU F'!$E$5:$E$72,"&gt;0")+COUNTIFS('JU H'!$D$5:$D$72,CLUBS!$B31,'JU H'!$E$5:$E$72,"&gt;0")</f>
        <v>0</v>
      </c>
      <c r="D31" s="27">
        <f>SUMIF('MP F'!$D$5:$D$72,CLUBS!$B31,'MP F'!$F$5:$F$72)+SUMIF('MP H'!$D$5:$D$72,CLUBS!$B31,'MP H'!$F$5:$F$72)+SUMIF('PO F'!$D$5:$D$72,CLUBS!$B31,'PO F'!$F$5:$F$72)+SUMIF('PO H'!$D$5:$D$72,CLUBS!$B31,'PO H'!$F$5:$F$72)+SUMIF('PU F'!$D$5:$D$72,CLUBS!$B31,'PU F'!$F$5:$F$72)+SUMIF('PU H'!$D$5:$D$72,CLUBS!$B31,'PU H'!$F$5:$F$72)+SUMIF('BE F'!$D$5:$D$72,CLUBS!$B31,'BE F'!$F$5:$F$72)+SUMIF('BE H'!$D$5:$D$72,CLUBS!$B31,'BE H'!$F$5:$F$72)+SUMIF('MI F'!$D$5:$D$72,CLUBS!$B31,'MI F'!$F$5:$F$72)+SUMIF('MI H'!$D$5:$D$72,CLUBS!$B31,'MI H'!$F$5:$F$72)+SUMIF('CA F'!$D$5:$D$72,CLUBS!$B31,'CA F'!$F$5:$F$72)+SUMIF('CA H'!$D$5:$D$72,CLUBS!$B31,'CA H'!$F$5:$F$72)+SUMIF('JU F'!$D$5:$D$72,CLUBS!$B31,'JU F'!$F$5:$F$72)+SUMIF('JU H'!$D$5:$D$72,CLUBS!$B31,'JU H'!$F$5:$F$72)</f>
        <v>0</v>
      </c>
      <c r="E31" s="38">
        <f>COUNTIFS('MP F'!$D$5:$D$72,CLUBS!$B31,'MP F'!$G$5:$G$72,"&gt;0")+COUNTIFS('MP H'!$D$5:$D$72,CLUBS!$B31,'MP H'!$G$5:$G$72,"&gt;0")+COUNTIFS('PO F'!$D$5:$D$72,CLUBS!$B31,'PO F'!$G$5:$G$72,"&gt;0")+COUNTIFS('PO H'!$D$5:$D$72,CLUBS!$B31,'PO H'!$G$5:$G$72,"&gt;0")+COUNTIFS('PU F'!$D$5:$D$72,CLUBS!$B31,'PU F'!$G$5:$G$72,"&gt;0")+COUNTIFS('PU H'!$D$5:$D$72,CLUBS!$B31,'PU H'!$G$5:$G$72,"&gt;0")+COUNTIFS('BE F'!$D$5:$D$72,CLUBS!$B31,'BE F'!$G$5:$G$72,"&gt;0")+COUNTIFS('BE H'!$D$5:$D$72,CLUBS!$B31,'BE H'!$G$5:$G$72,"&gt;0")+COUNTIFS('MI F'!$D$5:$D$72,CLUBS!$B31,'MI F'!$G$5:$G$72,"&gt;0")+COUNTIFS('MI H'!$D$5:$D$72,CLUBS!$B31,'MI H'!$G$5:$G$72,"&gt;0")+COUNTIFS('CA F'!$D$5:$D$72,CLUBS!$B31,'CA F'!$G$5:$G$72,"&gt;0")+COUNTIFS('CA H'!$D$5:$D$72,CLUBS!$B31,'CA H'!$G$5:$G$72,"&gt;0")+COUNTIFS('JU F'!$D$5:$D$72,CLUBS!$B31,'JU F'!$G$5:$G$72,"&gt;0")+COUNTIFS('JU H'!$D$5:$D$72,CLUBS!$B31,'JU H'!$G$5:$G$72,"&gt;0")</f>
        <v>0</v>
      </c>
      <c r="F31" s="57">
        <f>SUMIF('MP F'!$D$5:$D$72,CLUBS!$B31,'MP F'!$H$5:$H$72)+SUMIF('MP H'!$D$5:$D$72,CLUBS!$B31,'MP H'!$H$5:$H$72)+SUMIF('PO F'!$D$5:$D$72,CLUBS!$B31,'PO F'!$H$5:$H$72)+SUMIF('PO H'!$D$5:$D$72,CLUBS!$B31,'PO H'!$H$5:$H$72)+SUMIF('PU F'!$D$5:$D$72,CLUBS!$B31,'PU F'!$H$5:$H$72)+SUMIF('PU H'!$D$5:$D$72,CLUBS!$B31,'PU H'!$H$5:$H$72)+SUMIF('BE F'!$D$5:$D$72,CLUBS!$B31,'BE F'!$H$5:$H$72)+SUMIF('BE H'!$D$5:$D$72,CLUBS!$B31,'BE H'!$H$5:$H$72)+SUMIF('MI F'!$D$5:$D$72,CLUBS!$B31,'MI F'!$H$5:$H$72)+SUMIF('MI H'!$D$5:$D$72,CLUBS!$B31,'MI H'!$H$5:$H$72)+SUMIF('CA F'!$D$5:$D$72,CLUBS!$B31,'CA F'!$H$5:$H$72)+SUMIF('CA H'!$D$5:$D$72,CLUBS!$B31,'CA H'!$H$5:$H$72)+SUMIF('JU F'!$D$5:$D$72,CLUBS!$B31,'JU F'!$H$5:$H$72)+SUMIF('JU H'!$D$5:$D$72,CLUBS!$B31,'JU H'!$H$5:$H$72)</f>
        <v>0</v>
      </c>
      <c r="G31" s="14">
        <f>COUNTIFS('MP F'!$D$5:$D$72,CLUBS!$B31,'MP F'!$I$5:$I$72,"&gt;0")+COUNTIFS('MP H'!$D$5:$D$72,CLUBS!$B31,'MP H'!$I$5:$I$72,"&gt;0")+COUNTIFS('PO F'!$D$5:$D$72,CLUBS!$B31,'PO F'!$I$5:$I$72,"&gt;0")+COUNTIFS('PO H'!$D$5:$D$72,CLUBS!$B31,'PO H'!$I$5:$I$72,"&gt;0")+COUNTIFS('PU F'!$D$5:$D$72,CLUBS!$B31,'PU F'!$I$5:$I$72,"&gt;0")+COUNTIFS('PU H'!$D$5:$D$72,CLUBS!$B31,'PU H'!$I$5:$I$72,"&gt;0")+COUNTIFS('BE F'!$D$5:$D$72,CLUBS!$B31,'BE F'!$I$5:$I$72,"&gt;0")+COUNTIFS('BE H'!$D$5:$D$72,CLUBS!$B31,'BE H'!$I$5:$I$72,"&gt;0")+COUNTIFS('MI F'!$D$5:$D$72,CLUBS!$B31,'MI F'!$I$5:$I$72,"&gt;0")+COUNTIFS('MI H'!$D$5:$D$72,CLUBS!$B31,'MI H'!$I$5:$I$72,"&gt;0")+COUNTIFS('CA F'!$D$5:$D$72,CLUBS!$B31,'CA F'!$I$5:$I$72,"&gt;0")+COUNTIFS('CA H'!$D$5:$D$72,CLUBS!$B31,'CA H'!$I$5:$I$72,"&gt;0")+COUNTIFS('JU F'!$D$5:$D$72,CLUBS!$B31,'JU F'!$I$5:$I$72,"&gt;0")+COUNTIFS('JU H'!$D$5:$D$72,CLUBS!$B31,'JU H'!$I$5:$I$72,"&gt;0")</f>
        <v>0</v>
      </c>
      <c r="H31" s="26">
        <f>SUMIF('MP F'!$D$5:$D$72,CLUBS!$B31,'MP F'!$J$5:$J$72)+SUMIF('MP H'!$D$5:$D$72,CLUBS!$B31,'MP H'!$J$5:$J$72)+SUMIF('PO F'!$D$5:$D$72,CLUBS!$B31,'PO F'!$J$5:$J$72)+SUMIF('PO H'!$D$5:$D$72,CLUBS!$B31,'PO H'!$J$5:$J$72)+SUMIF('PU F'!$D$5:$D$72,CLUBS!$B31,'PU F'!$J$5:$J$72)+SUMIF('PU H'!$D$5:$D$72,CLUBS!$B31,'PU H'!$J$5:$J$72)+SUMIF('BE F'!$D$5:$D$72,CLUBS!$B31,'BE F'!$J$5:$J$72)+SUMIF('BE H'!$D$5:$D$72,CLUBS!$B31,'BE H'!$J$5:$J$72)+SUMIF('MI F'!$D$5:$D$72,CLUBS!$B31,'MI F'!$J$5:$J$72)+SUMIF('MI H'!$D$5:$D$72,CLUBS!$B31,'MI H'!$J$5:$J$72)+SUMIF('CA F'!$D$5:$D$72,CLUBS!$B31,'CA F'!$J$5:$J$72)+SUMIF('CA H'!$D$5:$D$72,CLUBS!$B31,'CA H'!$J$5:$J$72)+SUMIF('JU F'!$D$5:$D$72,CLUBS!$B31,'JU F'!$J$5:$J$72)+SUMIF('JU H'!$D$5:$D$72,CLUBS!$B31,'JU H'!$J$5:$J$72)</f>
        <v>0</v>
      </c>
      <c r="I31" s="38">
        <f>COUNTIFS('MP F'!$D$5:$D$72,CLUBS!$B31,'MP F'!$K$5:$K$72,"&gt;0")+COUNTIFS('MP H'!$D$5:$D$72,CLUBS!$B31,'MP H'!$K$5:$K$72,"&gt;0")+COUNTIFS('PO F'!$D$5:$D$72,CLUBS!$B31,'PO F'!$K$5:$K$72,"&gt;0")+COUNTIFS('PO H'!$D$5:$D$72,CLUBS!$B31,'PO H'!$K$5:$K$72,"&gt;0")+COUNTIFS('PU F'!$D$5:$D$72,CLUBS!$B31,'PU F'!$K$5:$K$72,"&gt;0")+COUNTIFS('PU H'!$D$5:$D$72,CLUBS!$B31,'PU H'!$K$5:$K$72,"&gt;0")+COUNTIFS('BE F'!$D$5:$D$72,CLUBS!$B31,'BE F'!$K$5:$K$72,"&gt;0")+COUNTIFS('BE H'!$D$5:$D$72,CLUBS!$B31,'BE H'!$K$5:$K$72,"&gt;0")+COUNTIFS('MI F'!$D$5:$D$72,CLUBS!$B31,'MI F'!$K$5:$K$72,"&gt;0")+COUNTIFS('MI H'!$D$5:$D$72,CLUBS!$B31,'MI H'!$K$5:$K$72,"&gt;0")+COUNTIFS('CA F'!$D$5:$D$72,CLUBS!$B31,'CA F'!$K$5:$K$72,"&gt;0")+COUNTIFS('CA H'!$D$5:$D$72,CLUBS!$B31,'CA H'!$K$5:$K$72,"&gt;0")+COUNTIFS('JU F'!$D$5:$D$72,CLUBS!$B31,'JU F'!$K$5:$K$72,"&gt;0")+COUNTIFS('JU H'!$D$5:$D$72,CLUBS!$B31,'JU H'!$K$5:$K$72,"&gt;0")</f>
        <v>0</v>
      </c>
      <c r="J31" s="38">
        <f>SUMIF('MP F'!$D$5:$D$72,CLUBS!$B31,'MP F'!$L$5:$L$72)+SUMIF('MP H'!$D$5:$D$72,CLUBS!$B31,'MP H'!$L$5:$L$72)+SUMIF('PO F'!$D$5:$D$72,CLUBS!$B31,'PO F'!$L$5:$L$72)+SUMIF('PO H'!$D$5:$D$72,CLUBS!$B31,'PO H'!$L$5:$L$72)+SUMIF('PU F'!$D$5:$D$72,CLUBS!$B31,'PU F'!$L$5:$L$72)+SUMIF('PU H'!$D$5:$D$72,CLUBS!$B31,'PU H'!$L$5:$L$72)+SUMIF('BE F'!$D$5:$D$72,CLUBS!$B31,'BE F'!$L$5:$L$72)+SUMIF('BE H'!$D$5:$D$72,CLUBS!$B31,'BE H'!$L$5:$L$72)+SUMIF('MI F'!$D$5:$D$72,CLUBS!$B31,'MI F'!$L$5:$L$72)+SUMIF('MI H'!$D$5:$D$72,CLUBS!$B31,'MI H'!$L$5:$L$72)+SUMIF('CA F'!$D$5:$D$72,CLUBS!$B31,'CA F'!$L$5:$L$72)+SUMIF('CA H'!$D$5:$D$72,CLUBS!$B31,'CA H'!$L$5:$L$72)+SUMIF('JU F'!$D$5:$D$72,CLUBS!$B31,'JU F'!$L$5:$L$72)+SUMIF('JU H'!$D$5:$D$72,CLUBS!$B31,'JU H'!$L$5:$L$72)</f>
        <v>0</v>
      </c>
      <c r="K31" s="26">
        <f>COUNTIFS('MP F'!$D$5:$D$72,CLUBS!$B31,'MP F'!$M$5:$M$72,"&gt;0")+COUNTIFS('MP H'!$D$5:$D$72,CLUBS!$B31,'MP H'!$M$5:$M$72,"&gt;0")+COUNTIFS('PO F'!$D$5:$D$72,CLUBS!$B31,'PO F'!$M$5:$M$72,"&gt;0")+COUNTIFS('PO H'!$D$5:$D$72,CLUBS!$B31,'PO H'!$M$5:$M$72,"&gt;0")+COUNTIFS('PU F'!$D$5:$D$72,CLUBS!$B31,'PU F'!$M$5:$M$72,"&gt;0")+COUNTIFS('PU H'!$D$5:$D$72,CLUBS!$B31,'PU H'!$M$5:$M$72,"&gt;0")+COUNTIFS('BE F'!$D$5:$D$72,CLUBS!$B31,'BE F'!$M$5:$M$72,"&gt;0")+COUNTIFS('BE H'!$D$5:$D$72,CLUBS!$B31,'BE H'!$M$5:$M$72,"&gt;0")+COUNTIFS('MI F'!$D$5:$D$72,CLUBS!$B31,'MI F'!$M$5:$M$72,"&gt;0")+COUNTIFS('MI H'!$D$5:$D$72,CLUBS!$B31,'MI H'!$M$5:$M$72,"&gt;0")+COUNTIFS('CA F'!$D$5:$D$72,CLUBS!$B31,'CA F'!$M$5:$M$72,"&gt;0")+COUNTIFS('CA H'!$D$5:$D$72,CLUBS!$B31,'CA H'!$M$5:$M$72,"&gt;0")+COUNTIFS('JU F'!$D$5:$D$72,CLUBS!$B31,'JU F'!$M$5:$M$72,"&gt;0")+COUNTIFS('JU H'!$D$5:$D$72,CLUBS!$B31,'JU H'!$M$5:$M$72,"&gt;0")</f>
        <v>0</v>
      </c>
      <c r="L31" s="26">
        <f>SUMIF('MP F'!$D$5:$D$72,CLUBS!$B31,'MP F'!$N$5:$N$72)+SUMIF('MP H'!$D$5:$D$72,CLUBS!$B31,'MP H'!$N$5:$N$72)+SUMIF('PO F'!$D$5:$D$72,CLUBS!$B31,'PO F'!$N$5:$N$72)+SUMIF('PO H'!$D$5:$D$72,CLUBS!$B31,'PO H'!$N$5:$N$72)+SUMIF('PU F'!$D$5:$D$72,CLUBS!$B31,'PU F'!$N$5:$N$72)+SUMIF('PU H'!$D$5:$D$72,CLUBS!$B31,'PU H'!$N$5:$N$72)+SUMIF('BE F'!$D$5:$D$72,CLUBS!$B31,'BE F'!$N$5:$N$72)+SUMIF('BE H'!$D$5:$D$72,CLUBS!$B31,'BE H'!$N$5:$N$72)+SUMIF('MI F'!$D$5:$D$72,CLUBS!$B31,'MI F'!$N$5:$N$72)+SUMIF('MI H'!$D$5:$D$72,CLUBS!$B31,'MI H'!$N$5:$N$72)+SUMIF('CA F'!$D$5:$D$72,CLUBS!$B31,'CA F'!$N$5:$N$72)+SUMIF('CA H'!$D$5:$D$72,CLUBS!$B31,'CA H'!$N$5:$N$72)+SUMIF('JU F'!$D$5:$D$72,CLUBS!$B31,'JU F'!$N$5:$N$72)+SUMIF('JU H'!$D$5:$D$72,CLUBS!$B31,'JU H'!$N$5:$N$72)</f>
        <v>0</v>
      </c>
      <c r="M31" s="26">
        <f>COUNTIFS('MP F'!$D$5:$D$72,CLUBS!$B31,'MP F'!$O$5:$O$72,"&gt;0")+COUNTIFS('MP H'!$D$5:$D$72,CLUBS!$B31,'MP H'!$O$5:$O$72,"&gt;0")+COUNTIFS('PO F'!$D$5:$D$72,CLUBS!$B31,'PO F'!$O$5:$O$72,"&gt;0")+COUNTIFS('PO H'!$D$5:$D$72,CLUBS!$B31,'PO H'!$O$5:$O$72,"&gt;0")+COUNTIFS('PU F'!$D$5:$D$72,CLUBS!$B31,'PU F'!$O$5:$O$72,"&gt;0")+COUNTIFS('PU H'!$D$5:$D$72,CLUBS!$B31,'PU H'!$O$5:$O$72,"&gt;0")+COUNTIFS('BE F'!$D$5:$D$72,CLUBS!$B31,'BE F'!$O$5:$O$72,"&gt;0")+COUNTIFS('BE H'!$D$5:$D$72,CLUBS!$B31,'BE H'!$O$5:$O$72,"&gt;0")+COUNTIFS('MI F'!$D$5:$D$72,CLUBS!$B31,'MI F'!$O$5:$O$72,"&gt;0")+COUNTIFS('MI H'!$D$5:$D$72,CLUBS!$B31,'MI H'!$O$5:$O$72,"&gt;0")+COUNTIFS('CA F'!$D$5:$D$72,CLUBS!$B31,'CA F'!$O$5:$O$72,"&gt;0")+COUNTIFS('CA H'!$D$5:$D$72,CLUBS!$B31,'CA H'!$O$5:$O$72,"&gt;0")+COUNTIFS('JU F'!$D$5:$D$72,CLUBS!$B31,'JU F'!$O$5:$O$72,"&gt;0")+COUNTIFS('JU H'!$D$5:$D$72,CLUBS!$B31,'JU H'!$O$5:$O$72,"&gt;0")</f>
        <v>0</v>
      </c>
      <c r="N31" s="26">
        <f>SUMIF('MP F'!$D$5:$D$72,CLUBS!$B31,'MP F'!$P$5:$P$72)+SUMIF('MP H'!$D$5:$D$72,CLUBS!$B31,'MP H'!$P$5:$P$72)+SUMIF('PO F'!$D$5:$D$72,CLUBS!$B31,'PO F'!$P$5:$P$72)+SUMIF('PO H'!$D$5:$D$72,CLUBS!$B31,'PO H'!$P$5:$P$72)+SUMIF('PU F'!$D$5:$D$72,CLUBS!$B31,'PU F'!$P$5:$P$72)+SUMIF('PU H'!$D$5:$D$72,CLUBS!$B31,'PU H'!$P$5:$P$72)+SUMIF('BE F'!$D$5:$D$72,CLUBS!$B31,'BE F'!$P$5:$P$72)+SUMIF('BE H'!$D$5:$D$72,CLUBS!$B31,'BE H'!$P$5:$P$72)+SUMIF('MI F'!$D$5:$D$72,CLUBS!$B31,'MI F'!$P$5:$P$72)+SUMIF('MI H'!$D$5:$D$72,CLUBS!$B31,'MI H'!$P$5:$P$72)+SUMIF('CA F'!$D$5:$D$72,CLUBS!$B31,'CA F'!$P$5:$P$72)+SUMIF('CA H'!$D$5:$D$72,CLUBS!$B31,'CA H'!$P$5:$P$72)+SUMIF('JU F'!$D$5:$D$72,CLUBS!$B31,'JU F'!$P$5:$P$72)+SUMIF('JU H'!$D$5:$D$72,CLUBS!$B31,'JU H'!$P$5:$P$72)</f>
        <v>0</v>
      </c>
      <c r="O31" s="26">
        <f>COUNTIFS('MP F'!$D$5:$D$72,CLUBS!$B31,'MP F'!$Q$5:$Q$72,"&gt;0")+COUNTIFS('MP H'!$D$5:$D$72,CLUBS!$B31,'MP H'!$Q$5:$Q$72,"&gt;0")+COUNTIFS('PO F'!$D$5:$D$72,CLUBS!$B31,'PO F'!$Q$5:$Q$72,"&gt;0")+COUNTIFS('PO H'!$D$5:$D$72,CLUBS!$B31,'PO H'!$Q$5:$Q$72,"&gt;0")+COUNTIFS('PU F'!$D$5:$D$72,CLUBS!$B31,'PU F'!$Q$5:$Q$72,"&gt;0")+COUNTIFS('PU H'!$D$5:$D$72,CLUBS!$B31,'PU H'!$Q$5:$Q$72,"&gt;0")+COUNTIFS('BE F'!$D$5:$D$72,CLUBS!$B31,'BE F'!$Q$5:$Q$72,"&gt;0")+COUNTIFS('BE H'!$D$5:$D$72,CLUBS!$B31,'BE H'!$Q$5:$Q$72,"&gt;0")+COUNTIFS('MI F'!$D$5:$D$72,CLUBS!$B31,'MI F'!$Q$5:$Q$72,"&gt;0")+COUNTIFS('MI H'!$D$5:$D$72,CLUBS!$B31,'MI H'!$Q$5:$Q$72,"&gt;0")+COUNTIFS('CA F'!$D$5:$D$72,CLUBS!$B31,'CA F'!$Q$5:$Q$72,"&gt;0")+COUNTIFS('CA H'!$D$5:$D$72,CLUBS!$B31,'CA H'!$Q$5:$Q$72,"&gt;0")+COUNTIFS('JU F'!$D$5:$D$72,CLUBS!$B31,'JU F'!$Q$5:$Q$72,"&gt;0")+COUNTIFS('JU H'!$D$5:$D$72,CLUBS!$B31,'JU H'!$Q$5:$Q$72,"&gt;0")</f>
        <v>0</v>
      </c>
      <c r="P31" s="26">
        <f>SUMIF('MP F'!$D$5:$D$72,CLUBS!$B31,'MP F'!$R$5:$R$72)+SUMIF('MP H'!$D$5:$D$72,CLUBS!$B31,'MP H'!$R$5:$R$72)+SUMIF('PO F'!$D$5:$D$72,CLUBS!$B31,'PO F'!$R$5:$R$72)+SUMIF('PO H'!$D$5:$D$72,CLUBS!$B31,'PO H'!$R$5:$R$72)+SUMIF('PU F'!$D$5:$D$72,CLUBS!$B31,'PU F'!$R$5:$R$72)+SUMIF('PU H'!$D$5:$D$72,CLUBS!$B31,'PU H'!$R$5:$R$72)+SUMIF('BE F'!$D$5:$D$72,CLUBS!$B31,'BE F'!$R$5:$R$72)+SUMIF('BE H'!$D$5:$D$72,CLUBS!$B31,'BE H'!$R$5:$R$72)+SUMIF('MI F'!$D$5:$D$72,CLUBS!$B31,'MI F'!$R$5:$R$72)+SUMIF('MI H'!$D$5:$D$72,CLUBS!$B31,'MI H'!$R$5:$R$72)+SUMIF('CA F'!$D$5:$D$72,CLUBS!$B31,'CA F'!$R$5:$R$72)+SUMIF('CA H'!$D$5:$D$72,CLUBS!$B31,'CA H'!$R$5:$R$72)+SUMIF('JU F'!$D$5:$D$72,CLUBS!$B31,'JU F'!$R$5:$R$72)+SUMIF('JU H'!$D$5:$D$72,CLUBS!$B31,'JU H'!$R$5:$R$72)</f>
        <v>0</v>
      </c>
      <c r="Q31" s="26">
        <f>COUNTIFS('MP F'!$D$5:$D$72,CLUBS!$B31,'MP F'!$S$5:$S$72,"&gt;0")+COUNTIFS('MP H'!$D$5:$D$72,CLUBS!$B31,'MP H'!$S$5:$S$72,"&gt;0")+COUNTIFS('PO F'!$D$5:$D$72,CLUBS!$B31,'PO F'!$S$5:$S$72,"&gt;0")+COUNTIFS('PO H'!$D$5:$D$72,CLUBS!$B31,'PO H'!$S$5:$S$72,"&gt;0")+COUNTIFS('PU F'!$D$5:$D$72,CLUBS!$B31,'PU F'!$S$5:$S$72,"&gt;0")+COUNTIFS('PU H'!$D$5:$D$72,CLUBS!$B31,'PU H'!$S$5:$S$72,"&gt;0")+COUNTIFS('BE F'!$D$5:$D$72,CLUBS!$B31,'BE F'!$S$5:$S$72,"&gt;0")+COUNTIFS('BE H'!$D$5:$D$72,CLUBS!$B31,'BE H'!$S$5:$S$72,"&gt;0")+COUNTIFS('MI F'!$D$5:$D$72,CLUBS!$B31,'MI F'!$S$5:$S$72,"&gt;0")+COUNTIFS('MI H'!$D$5:$D$72,CLUBS!$B31,'MI H'!$S$5:$S$72,"&gt;0")+COUNTIFS('CA F'!$D$5:$D$72,CLUBS!$B31,'CA F'!$S$5:$S$72,"&gt;0")+COUNTIFS('CA H'!$D$5:$D$72,CLUBS!$B31,'CA H'!$S$5:$S$72,"&gt;0")+COUNTIFS('JU F'!$D$5:$D$72,CLUBS!$B31,'JU F'!$S$5:$S$72,"&gt;0")+COUNTIFS('JU H'!$D$5:$D$72,CLUBS!$B31,'JU H'!$S$5:$S$72,"&gt;0")</f>
        <v>0</v>
      </c>
      <c r="R31" s="26">
        <f>SUMIF('MP F'!$D$5:$D$72,CLUBS!$B31,'MP F'!$T$5:$T$72)+SUMIF('MP H'!$D$5:$D$72,CLUBS!$B31,'MP H'!$T$5:$T$72)+SUMIF('PO F'!$D$5:$D$72,CLUBS!$B31,'PO F'!$T$5:$T$72)+SUMIF('PO H'!$D$5:$D$72,CLUBS!$B31,'PO H'!$T$5:$T$72)+SUMIF('PU F'!$D$5:$D$72,CLUBS!$B31,'PU F'!$T$5:$T$72)+SUMIF('PU H'!$D$5:$D$72,CLUBS!$B31,'PU H'!$T$5:$T$72)+SUMIF('BE F'!$D$5:$D$72,CLUBS!$B31,'BE F'!$T$5:$T$72)+SUMIF('BE H'!$D$5:$D$72,CLUBS!$B31,'BE H'!$T$5:$T$72)+SUMIF('MI F'!$D$5:$D$72,CLUBS!$B31,'MI F'!$T$5:$T$72)+SUMIF('MI H'!$D$5:$D$72,CLUBS!$B31,'MI H'!$T$5:$T$72)+SUMIF('CA F'!$D$5:$D$72,CLUBS!$B31,'CA F'!$T$5:$T$72)+SUMIF('CA H'!$D$5:$D$72,CLUBS!$B31,'CA H'!$T$5:$T$72)+SUMIF('JU F'!$D$5:$D$72,CLUBS!$B31,'JU F'!$T$5:$T$72)+SUMIF('JU H'!$D$5:$D$72,CLUBS!$B31,'JU H'!$T$5:$T$72)</f>
        <v>0</v>
      </c>
      <c r="S31" s="26">
        <f>COUNTIFS('MP F'!$D$5:$D$72,CLUBS!$B31,'MP F'!$U$5:$U$72,"&gt;0")+COUNTIFS('MP H'!$D$5:$D$72,CLUBS!$B31,'MP H'!$U$5:$U$72,"&gt;0")+COUNTIFS('PO F'!$D$5:$D$72,CLUBS!$B31,'PO F'!$U$5:$U$72,"&gt;0")+COUNTIFS('PO H'!$D$5:$D$72,CLUBS!$B31,'PO H'!$U$5:$U$72,"&gt;0")+COUNTIFS('PU F'!$D$5:$D$72,CLUBS!$B31,'PU F'!$U$5:$U$72,"&gt;0")+COUNTIFS('PU H'!$D$5:$D$72,CLUBS!$B31,'PU H'!$U$5:$U$72,"&gt;0")+COUNTIFS('BE F'!$D$5:$D$72,CLUBS!$B31,'BE F'!$U$5:$U$72,"&gt;0")+COUNTIFS('BE H'!$D$5:$D$72,CLUBS!$B31,'BE H'!$U$5:$U$72,"&gt;0")+COUNTIFS('MI F'!$D$5:$D$72,CLUBS!$B31,'MI F'!$U$5:$U$72,"&gt;0")+COUNTIFS('MI H'!$D$5:$D$72,CLUBS!$B31,'MI H'!$U$5:$U$72,"&gt;0")+COUNTIFS('CA F'!$D$5:$D$72,CLUBS!$B31,'CA F'!$U$5:$U$72,"&gt;0")+COUNTIFS('CA H'!$D$5:$D$72,CLUBS!$B31,'CA H'!$U$5:$U$72,"&gt;0")+COUNTIFS('JU F'!$D$5:$D$72,CLUBS!$B31,'JU F'!$U$5:$U$72,"&gt;0")+COUNTIFS('JU H'!$D$5:$D$72,CLUBS!$B31,'JU H'!$U$5:$U$72,"&gt;0")</f>
        <v>0</v>
      </c>
      <c r="T31" s="26">
        <f>SUMIF('MP F'!$D$5:$D$72,CLUBS!$B31,'MP F'!$V$5:$V$72)+SUMIF('MP H'!$D$5:$D$72,CLUBS!$B31,'MP H'!$V$5:$V$72)+SUMIF('PO F'!$D$5:$D$72,CLUBS!$B31,'PO F'!$V$5:$V$72)+SUMIF('PO H'!$D$5:$D$72,CLUBS!$B31,'PO H'!$V$5:$V$72)+SUMIF('PU F'!$D$5:$D$72,CLUBS!$B31,'PU F'!$V$5:$V$72)+SUMIF('PU H'!$D$5:$D$72,CLUBS!$B31,'PU H'!$V$5:$V$72)+SUMIF('BE F'!$D$5:$D$72,CLUBS!$B31,'BE F'!$V$5:$V$72)+SUMIF('BE H'!$D$5:$D$72,CLUBS!$B31,'BE H'!$V$5:$V$72)+SUMIF('MI F'!$D$5:$D$72,CLUBS!$B31,'MI F'!$V$5:$V$72)+SUMIF('MI H'!$D$5:$D$72,CLUBS!$B31,'MI H'!$V$5:$V$72)+SUMIF('CA F'!$D$5:$D$72,CLUBS!$B31,'CA F'!$V$5:$V$72)+SUMIF('CA H'!$D$5:$D$72,CLUBS!$B31,'CA H'!$V$5:$V$72)+SUMIF('JU F'!$D$5:$D$72,CLUBS!$B31,'JU F'!$V$5:$V$72)+SUMIF('JU H'!$D$5:$D$72,CLUBS!$B31,'JU H'!$V$5:$V$72)</f>
        <v>0</v>
      </c>
      <c r="U31" s="26">
        <f>COUNTIFS('MP F'!$D$5:$D$72,CLUBS!$B31,'MP F'!$W$5:$W$72,"&gt;0")+COUNTIFS('MP H'!$D$5:$D$72,CLUBS!$B31,'MP H'!$W$5:$W$72,"&gt;0")+COUNTIFS('PO F'!$D$5:$D$72,CLUBS!$B31,'PO F'!$W$5:$W$72,"&gt;0")+COUNTIFS('PO H'!$D$5:$D$72,CLUBS!$B31,'PO H'!$W$5:$W$72,"&gt;0")+COUNTIFS('PU F'!$D$5:$D$72,CLUBS!$B31,'PU F'!$W$5:$W$72,"&gt;0")+COUNTIFS('PU H'!$D$5:$D$72,CLUBS!$B31,'PU H'!$W$5:$W$72,"&gt;0")+COUNTIFS('BE F'!$D$5:$D$72,CLUBS!$B31,'BE F'!$W$5:$W$72,"&gt;0")+COUNTIFS('BE H'!$D$5:$D$72,CLUBS!$B31,'BE H'!$W$5:$W$72,"&gt;0")+COUNTIFS('MI F'!$D$5:$D$72,CLUBS!$B31,'MI F'!$W$5:$W$72,"&gt;0")+COUNTIFS('MI H'!$D$5:$D$72,CLUBS!$B31,'MI H'!$W$5:$W$72,"&gt;0")+COUNTIFS('CA F'!$D$5:$D$72,CLUBS!$B31,'CA F'!$W$5:$W$72,"&gt;0")+COUNTIFS('CA H'!$D$5:$D$72,CLUBS!$B31,'CA H'!$W$5:$W$72,"&gt;0")+COUNTIFS('JU F'!$D$5:$D$72,CLUBS!$B31,'JU F'!$W$5:$W$72,"&gt;0")+COUNTIFS('JU H'!$D$5:$D$72,CLUBS!$B31,'JU H'!$W$5:$W$72,"&gt;0")</f>
        <v>0</v>
      </c>
      <c r="V31" s="26">
        <f>SUMIF('MP F'!$D$5:$D$72,CLUBS!$B31,'MP F'!$X$5:$X$72)+SUMIF('MP H'!$D$5:$D$72,CLUBS!$B31,'MP H'!$X$5:$X$72)+SUMIF('PO F'!$D$5:$D$72,CLUBS!$B31,'PO F'!$X$5:$X$72)+SUMIF('PO H'!$D$5:$D$72,CLUBS!$B31,'PO H'!$X$5:$X$72)+SUMIF('PU F'!$D$5:$D$72,CLUBS!$B31,'PU F'!$X$5:$X$72)+SUMIF('PU H'!$D$5:$D$72,CLUBS!$B31,'PU H'!$X$5:$X$72)+SUMIF('BE F'!$D$5:$D$72,CLUBS!$B31,'BE F'!$X$5:$X$72)+SUMIF('BE H'!$D$5:$D$72,CLUBS!$B31,'BE H'!$X$5:$X$72)+SUMIF('MI F'!$D$5:$D$72,CLUBS!$B31,'MI F'!$X$5:$X$72)+SUMIF('MI H'!$D$5:$D$72,CLUBS!$B31,'MI H'!$X$5:$X$72)+SUMIF('CA F'!$D$5:$D$72,CLUBS!$B31,'CA F'!$X$5:$X$72)+SUMIF('CA H'!$D$5:$D$72,CLUBS!$B31,'CA H'!$X$5:$X$72)+SUMIF('JU F'!$D$5:$D$72,CLUBS!$B31,'JU F'!$X$5:$X$72)+SUMIF('JU H'!$D$5:$D$72,CLUBS!$B31,'JU H'!$X$5:$X$72)</f>
        <v>0</v>
      </c>
      <c r="W31" s="26">
        <f>COUNTIFS('MP F'!$D$5:$D$72,CLUBS!$B31,'MP F'!$Y$5:$Y$72,"&gt;0")+COUNTIFS('MP H'!$D$5:$D$72,CLUBS!$B31,'MP H'!$Y$5:$Y$72,"&gt;0")+COUNTIFS('PO F'!$D$5:$D$72,CLUBS!$B31,'PO F'!$Y$5:$Y$72,"&gt;0")+COUNTIFS('PO H'!$D$5:$D$72,CLUBS!$B31,'PO H'!$Y$5:$Y$72,"&gt;0")+COUNTIFS('PU F'!$D$5:$D$72,CLUBS!$B31,'PU F'!$Y$5:$Y$72,"&gt;0")+COUNTIFS('PU H'!$D$5:$D$72,CLUBS!$B31,'PU H'!$Y$5:$Y$72,"&gt;0")+COUNTIFS('BE F'!$D$5:$D$72,CLUBS!$B31,'BE F'!$Y$5:$Y$72,"&gt;0")+COUNTIFS('BE H'!$D$5:$D$72,CLUBS!$B31,'BE H'!$Y$5:$Y$72,"&gt;0")+COUNTIFS('MI F'!$D$5:$D$72,CLUBS!$B31,'MI F'!$Y$5:$Y$72,"&gt;0")+COUNTIFS('MI H'!$D$5:$D$72,CLUBS!$B31,'MI H'!$Y$5:$Y$72,"&gt;0")+COUNTIFS('CA F'!$D$5:$D$72,CLUBS!$B31,'CA F'!$Y$5:$Y$72,"&gt;0")+COUNTIFS('CA H'!$D$5:$D$72,CLUBS!$B31,'CA H'!$Y$5:$Y$72,"&gt;0")+COUNTIFS('JU F'!$D$5:$D$72,CLUBS!$B31,'JU F'!$Y$5:$Y$72,"&gt;0")+COUNTIFS('JU H'!$D$5:$D$72,CLUBS!$B31,'JU H'!$Y$5:$Y$72,"&gt;0")</f>
        <v>0</v>
      </c>
      <c r="X31" s="26">
        <f>SUMIF('MP F'!$D$5:$D$72,CLUBS!$B31,'MP F'!$Z$5:$Z$72)+SUMIF('MP H'!$D$5:$D$72,CLUBS!$B31,'MP H'!$Z$5:$Z$72)+SUMIF('PO F'!$D$5:$D$72,CLUBS!$B31,'PO F'!$Z$5:$Z$72)+SUMIF('PO H'!$D$5:$D$72,CLUBS!$B31,'PO H'!$Z$5:$Z$72)+SUMIF('PU F'!$D$5:$D$72,CLUBS!$B31,'PU F'!$Z$5:$Z$72)+SUMIF('PU H'!$D$5:$D$72,CLUBS!$B31,'PU H'!$Z$5:$Z$72)+SUMIF('BE F'!$D$5:$D$72,CLUBS!$B31,'BE F'!$Z$5:$Z$72)+SUMIF('BE H'!$D$5:$D$72,CLUBS!$B31,'BE H'!$Z$5:$Z$72)+SUMIF('MI F'!$D$5:$D$72,CLUBS!$B31,'MI F'!$Z$5:$Z$72)+SUMIF('MI H'!$D$5:$D$72,CLUBS!$B31,'MI H'!$Z$5:$Z$72)+SUMIF('CA F'!$D$5:$D$72,CLUBS!$B31,'CA F'!$Z$5:$Z$72)+SUMIF('CA H'!$D$5:$D$72,CLUBS!$B31,'CA H'!$Z$5:$Z$72)+SUMIF('JU F'!$D$5:$D$72,CLUBS!$B31,'JU F'!$Z$5:$Z$72)+SUMIF('JU H'!$D$5:$D$72,CLUBS!$B31,'JU H'!$Z$5:$Z$72)</f>
        <v>0</v>
      </c>
      <c r="Y31" s="26">
        <f>COUNTIFS('MP F'!$D$5:$D$72,CLUBS!$B31,'MP F'!$AA$5:$AA$72,"&gt;0")+COUNTIFS('MP H'!$D$5:$D$72,CLUBS!$B31,'MP H'!$AA$5:$AA$72,"&gt;0")+COUNTIFS('PO F'!$D$5:$D$72,CLUBS!$B31,'PO F'!$AA$5:$AA$72,"&gt;0")+COUNTIFS('PO H'!$D$5:$D$72,CLUBS!$B31,'PO H'!$AA$5:$AA$72,"&gt;0")+COUNTIFS('PU F'!$D$5:$D$72,CLUBS!$B31,'PU F'!$AA$5:$AA$72,"&gt;0")+COUNTIFS('PU H'!$D$5:$D$72,CLUBS!$B31,'PU H'!$AA$5:$AA$72,"&gt;0")+COUNTIFS('BE F'!$D$5:$D$72,CLUBS!$B31,'BE F'!$AA$5:$AA$72,"&gt;0")+COUNTIFS('BE H'!$D$5:$D$72,CLUBS!$B31,'BE H'!$AA$5:$AA$72,"&gt;0")+COUNTIFS('MI F'!$D$5:$D$72,CLUBS!$B31,'MI F'!$AA$5:$AA$72,"&gt;0")+COUNTIFS('MI H'!$D$5:$D$72,CLUBS!$B31,'MI H'!$AA$5:$AA$72,"&gt;0")+COUNTIFS('CA F'!$D$5:$D$72,CLUBS!$B31,'CA F'!$AA$5:$AA$72,"&gt;0")+COUNTIFS('CA H'!$D$5:$D$72,CLUBS!$B31,'CA H'!$AA$5:$AA$72,"&gt;0")+COUNTIFS('JU F'!$D$5:$D$72,CLUBS!$B31,'JU F'!$AA$5:$AA$72,"&gt;0")+COUNTIFS('JU H'!$D$5:$D$72,CLUBS!$B31,'JU H'!$AA$5:$AA$72,"&gt;0")</f>
        <v>0</v>
      </c>
      <c r="Z31" s="26">
        <f>SUMIF('MP F'!$D$5:$D$72,CLUBS!$B31,'MP F'!$AB$5:$AB$72)+SUMIF('MP H'!$D$5:$D$72,CLUBS!$B31,'MP H'!$AB$5:$AB$72)+SUMIF('PO F'!$D$5:$D$72,CLUBS!$B31,'PO F'!$AB$5:$AB$72)+SUMIF('PO H'!$D$5:$D$72,CLUBS!$B31,'PO H'!$AB$5:$AB$72)+SUMIF('PU F'!$D$5:$D$72,CLUBS!$B31,'PU F'!$AB$5:$AB$72)+SUMIF('PU H'!$D$5:$D$72,CLUBS!$B31,'PU H'!$AB$5:$AB$72)+SUMIF('BE F'!$D$5:$D$72,CLUBS!$B31,'BE F'!$AB$5:$AB$72)+SUMIF('BE H'!$D$5:$D$72,CLUBS!$B31,'BE H'!$AB$5:$AB$72)+SUMIF('MI F'!$D$5:$D$72,CLUBS!$B31,'MI F'!$AB$5:$AB$72)+SUMIF('MI H'!$D$5:$D$72,CLUBS!$B31,'MI H'!$AB$5:$AB$72)+SUMIF('CA F'!$D$5:$D$72,CLUBS!$B31,'CA F'!$AB$5:$AB$72)+SUMIF('CA H'!$D$5:$D$72,CLUBS!$B31,'CA H'!$AB$5:$AB$72)+SUMIF('JU F'!$D$5:$D$72,CLUBS!$B31,'JU F'!$AB$5:$AB$72)+SUMIF('JU H'!$D$5:$D$72,CLUBS!$B31,'JU H'!$AB$5:$AB$72)</f>
        <v>0</v>
      </c>
      <c r="AA31" s="26">
        <f>COUNTIFS('MP F'!$D$5:$D$72,CLUBS!$B31,'MP F'!$AC$5:$AC$72,"&gt;0")+COUNTIFS('MP H'!$D$5:$D$72,CLUBS!$B31,'MP H'!$AC$5:$AC$72,"&gt;0")+COUNTIFS('PO F'!$D$5:$D$72,CLUBS!$B31,'PO F'!$AC$5:$AC$72,"&gt;0")+COUNTIFS('PO H'!$D$5:$D$72,CLUBS!$B31,'PO H'!$AC$5:$AC$72,"&gt;0")+COUNTIFS('PU F'!$D$5:$D$72,CLUBS!$B31,'PU F'!$AC$5:$AC$72,"&gt;0")+COUNTIFS('PU H'!$D$5:$D$72,CLUBS!$B31,'PU H'!$AC$5:$AC$72,"&gt;0")+COUNTIFS('BE F'!$D$5:$D$72,CLUBS!$B31,'BE F'!$AC$5:$AC$72,"&gt;0")+COUNTIFS('BE H'!$D$5:$D$72,CLUBS!$B31,'BE H'!$AC$5:$AC$72,"&gt;0")+COUNTIFS('MI F'!$D$5:$D$72,CLUBS!$B31,'MI F'!$AC$5:$AC$72,"&gt;0")+COUNTIFS('MI H'!$D$5:$D$72,CLUBS!$B31,'MI H'!$AC$5:$AC$72,"&gt;0")+COUNTIFS('CA F'!$D$5:$D$72,CLUBS!$B31,'CA F'!$AC$5:$AC$72,"&gt;0")+COUNTIFS('CA H'!$D$5:$D$72,CLUBS!$B31,'CA H'!$AC$5:$AC$72,"&gt;0")+COUNTIFS('JU F'!$D$5:$D$72,CLUBS!$B31,'JU F'!$AC$5:$AC$72,"&gt;0")+COUNTIFS('JU H'!$D$5:$D$72,CLUBS!$B31,'JU H'!$AC$5:$AC$72,"&gt;0")</f>
        <v>0</v>
      </c>
      <c r="AB31" s="26">
        <f>SUMIF('MP F'!$D$5:$D$72,CLUBS!$B31,'MP F'!$AD$5:$AD$72)+SUMIF('MP H'!$D$5:$D$72,CLUBS!$B31,'MP H'!$AD$5:$AD$72)+SUMIF('PO F'!$D$5:$D$72,CLUBS!$B31,'PO F'!$AD$5:$AD$72)+SUMIF('PO H'!$D$5:$D$72,CLUBS!$B31,'PO H'!$AD$5:$AD$72)+SUMIF('PU F'!$D$5:$D$72,CLUBS!$B31,'PU F'!$AD$5:$AD$72)+SUMIF('PU H'!$D$5:$D$72,CLUBS!$B31,'PU H'!$AD$5:$AD$72)+SUMIF('BE F'!$D$5:$D$72,CLUBS!$B31,'BE F'!$AD$5:$AD$72)+SUMIF('BE H'!$D$5:$D$72,CLUBS!$B31,'BE H'!$AD$5:$AD$72)+SUMIF('MI F'!$D$5:$D$72,CLUBS!$B31,'MI F'!$AD$5:$AD$72)+SUMIF('MI H'!$D$5:$D$72,CLUBS!$B31,'MI H'!$AD$5:$AD$72)+SUMIF('CA F'!$D$5:$D$72,CLUBS!$B31,'CA F'!$AD$5:$AD$72)+SUMIF('CA H'!$D$5:$D$72,CLUBS!$B31,'CA H'!$AD$5:$AD$72)+SUMIF('JU F'!$D$5:$D$72,CLUBS!$B31,'JU F'!$AD$5:$AD$72)+SUMIF('JU H'!$D$5:$D$72,CLUBS!$B31,'JU H'!$AD$5:$AD$72)</f>
        <v>0</v>
      </c>
      <c r="AC31" s="26">
        <f>COUNTIFS('MP F'!$D$5:$D$72,CLUBS!$B31,'MP F'!$AE$5:$AE$72,"&gt;0")+COUNTIFS('MP H'!$D$5:$D$72,CLUBS!$B31,'MP H'!$AE$5:$AE$72,"&gt;0")+COUNTIFS('PO F'!$D$5:$D$72,CLUBS!$B31,'PO F'!$AE$5:$AE$72,"&gt;0")+COUNTIFS('PO H'!$D$5:$D$72,CLUBS!$B31,'PO H'!$AE$5:$AE$72,"&gt;0")+COUNTIFS('PU F'!$D$5:$D$72,CLUBS!$B31,'PU F'!$AE$5:$AE$72,"&gt;0")+COUNTIFS('PU H'!$D$5:$D$72,CLUBS!$B31,'PU H'!$AE$5:$AE$72,"&gt;0")+COUNTIFS('BE F'!$D$5:$D$72,CLUBS!$B31,'BE F'!$AE$5:$AE$72,"&gt;0")+COUNTIFS('BE H'!$D$5:$D$72,CLUBS!$B31,'BE H'!$AE$5:$AE$72,"&gt;0")+COUNTIFS('MI F'!$D$5:$D$72,CLUBS!$B31,'MI F'!$AE$5:$AE$72,"&gt;0")+COUNTIFS('MI H'!$D$5:$D$72,CLUBS!$B31,'MI H'!$AE$5:$AE$72,"&gt;0")+COUNTIFS('CA F'!$D$5:$D$72,CLUBS!$B31,'CA F'!$AE$5:$AE$72,"&gt;0")+COUNTIFS('CA H'!$D$5:$D$72,CLUBS!$B31,'CA H'!$AE$5:$AE$72,"&gt;0")+COUNTIFS('JU F'!$D$5:$D$72,CLUBS!$B31,'JU F'!$AE$5:$AE$72,"&gt;0")+COUNTIFS('JU H'!$D$5:$D$72,CLUBS!$B31,'JU H'!$AE$5:$AE$72,"&gt;0")</f>
        <v>0</v>
      </c>
      <c r="AD31" s="26">
        <f>SUMIF('MP F'!$D$5:$D$72,CLUBS!$B31,'MP F'!$AF$5:$AF$72)+SUMIF('MP H'!$D$5:$D$72,CLUBS!$B31,'MP H'!$AF$5:$AF$72)+SUMIF('PO F'!$D$5:$D$72,CLUBS!$B31,'PO F'!$AF$5:$AF$72)+SUMIF('PO H'!$D$5:$D$72,CLUBS!$B31,'PO H'!$AF$5:$AF$72)+SUMIF('PU F'!$D$5:$D$72,CLUBS!$B31,'PU F'!$AF$5:$AF$72)+SUMIF('PU H'!$D$5:$D$72,CLUBS!$B31,'PU H'!$AF$5:$AF$72)+SUMIF('BE F'!$D$5:$D$72,CLUBS!$B31,'BE F'!$AF$5:$AF$72)+SUMIF('BE H'!$D$5:$D$72,CLUBS!$B31,'BE H'!$AF$5:$AF$72)+SUMIF('MI F'!$D$5:$D$72,CLUBS!$B31,'MI F'!$AF$5:$AF$72)+SUMIF('MI H'!$D$5:$D$72,CLUBS!$B31,'MI H'!$AF$5:$AF$72)+SUMIF('CA F'!$D$5:$D$72,CLUBS!$B31,'CA F'!$AF$5:$AF$72)+SUMIF('CA H'!$D$5:$D$72,CLUBS!$B31,'CA H'!$AF$5:$AF$72)+SUMIF('JU F'!$D$5:$D$72,CLUBS!$B31,'JU F'!$AF$5:$AF$72)+SUMIF('JU H'!$D$5:$D$72,CLUBS!$B31,'JU H'!$AF$5:$AF$72)</f>
        <v>0</v>
      </c>
      <c r="AE31" s="26">
        <f>COUNTIFS('MP F'!$D$5:$D$72,CLUBS!$B31,'MP F'!$AG$5:$AG$72,"&gt;0")+COUNTIFS('MP H'!$D$5:$D$72,CLUBS!$B31,'MP H'!$AG$5:$AG$72,"&gt;0")+COUNTIFS('PO F'!$D$5:$D$72,CLUBS!$B31,'PO F'!$AG$5:$AG$72,"&gt;0")+COUNTIFS('PO H'!$D$5:$D$72,CLUBS!$B31,'PO H'!$AG$5:$AG$72,"&gt;0")+COUNTIFS('PU F'!$D$5:$D$72,CLUBS!$B31,'PU F'!$AG$5:$AG$72,"&gt;0")+COUNTIFS('PU H'!$D$5:$D$72,CLUBS!$B31,'PU H'!$AG$5:$AG$72,"&gt;0")+COUNTIFS('BE F'!$D$5:$D$72,CLUBS!$B31,'BE F'!$AG$5:$AG$72,"&gt;0")+COUNTIFS('BE H'!$D$5:$D$72,CLUBS!$B31,'BE H'!$AG$5:$AG$72,"&gt;0")+COUNTIFS('MI F'!$D$5:$D$72,CLUBS!$B31,'MI F'!$AG$5:$AG$72,"&gt;0")+COUNTIFS('MI H'!$D$5:$D$72,CLUBS!$B31,'MI H'!$AG$5:$AG$72,"&gt;0")+COUNTIFS('CA F'!$D$5:$D$72,CLUBS!$B31,'CA F'!$AG$5:$AG$72,"&gt;0")+COUNTIFS('CA H'!$D$5:$D$72,CLUBS!$B31,'CA H'!$AG$5:$AG$72,"&gt;0")+COUNTIFS('JU F'!$D$5:$D$72,CLUBS!$B31,'JU F'!$AG$5:$AG$72,"&gt;0")+COUNTIFS('JU H'!$D$5:$D$72,CLUBS!$B31,'JU H'!$AG$5:$AG$72,"&gt;0")</f>
        <v>0</v>
      </c>
      <c r="AF31" s="26">
        <f>SUMIF('MP F'!$D$5:$D$72,CLUBS!$B31,'MP F'!$AH$5:$AH$72)+SUMIF('MP H'!$D$5:$D$72,CLUBS!$B31,'MP H'!$AH$5:$AH$72)+SUMIF('PO F'!$D$5:$D$72,CLUBS!$B31,'PO F'!$AH$5:$AH$72)+SUMIF('PO H'!$D$5:$D$72,CLUBS!$B31,'PO H'!$AH$5:$AH$72)+SUMIF('PU F'!$D$5:$D$72,CLUBS!$B31,'PU F'!$AH$5:$AH$72)+SUMIF('PU H'!$D$5:$D$72,CLUBS!$B31,'PU H'!$AH$5:$AH$72)+SUMIF('BE F'!$D$5:$D$72,CLUBS!$B31,'BE F'!$AH$5:$AH$72)+SUMIF('BE H'!$D$5:$D$72,CLUBS!$B31,'BE H'!$AH$5:$AH$72)+SUMIF('MI F'!$D$5:$D$72,CLUBS!$B31,'MI F'!$AH$5:$AH$72)+SUMIF('MI H'!$D$5:$D$72,CLUBS!$B31,'MI H'!$AH$5:$AH$72)+SUMIF('CA F'!$D$5:$D$72,CLUBS!$B31,'CA F'!$AH$5:$AH$72)+SUMIF('CA H'!$D$5:$D$72,CLUBS!$B31,'CA H'!$AH$5:$AH$72)+SUMIF('JU F'!$D$5:$D$72,CLUBS!$B31,'JU F'!$AH$5:$AH$72)+SUMIF('JU H'!$D$5:$D$72,CLUBS!$B31,'JU H'!$AH$5:$AH$72)</f>
        <v>0</v>
      </c>
      <c r="AG31" s="16">
        <f t="shared" si="1"/>
        <v>0</v>
      </c>
      <c r="AH31" s="28">
        <f t="shared" si="2"/>
        <v>0</v>
      </c>
      <c r="AI31" s="29">
        <f t="shared" si="3"/>
        <v>0</v>
      </c>
      <c r="AJ31" s="14">
        <f>COUNTIF('Licenciés Jeunes 2023'!F:F,CLUBS!B31)</f>
        <v>0</v>
      </c>
      <c r="AK31" s="27">
        <f t="shared" si="4"/>
        <v>0</v>
      </c>
    </row>
    <row r="32" spans="1:37" ht="13.5">
      <c r="A32" s="34">
        <f t="shared" si="0"/>
        <v>15</v>
      </c>
      <c r="B32" s="64" t="s">
        <v>115</v>
      </c>
      <c r="C32" s="14">
        <f>COUNTIFS('MP F'!$D$5:$D$72,CLUBS!$B32,'MP F'!$E$5:$E$72,"&gt;0")+COUNTIFS('MP H'!$D$5:$D$72,CLUBS!$B32,'MP H'!$E$5:$E$72,"&gt;0")+COUNTIFS('PO F'!$D$5:$D$72,CLUBS!$B32,'PO F'!$E$5:$E$72,"&gt;0")+COUNTIFS('PO H'!$D$5:$D$72,CLUBS!$B32,'PO H'!$E$5:$E$72,"&gt;0")+COUNTIFS('PU F'!$D$5:$D$72,CLUBS!$B32,'PU F'!$E$5:$E$72,"&gt;0")+COUNTIFS('PU H'!$D$5:$D$72,CLUBS!$B32,'PU H'!$E$5:$E$72,"&gt;0")+COUNTIFS('BE F'!$D$5:$D$72,CLUBS!$B32,'BE F'!$E$5:$E$72,"&gt;0")+COUNTIFS('BE H'!$D$5:$D$72,CLUBS!$B32,'BE H'!$E$5:$E$72,"&gt;0")+COUNTIFS('MI F'!$D$5:$D$72,CLUBS!$B32,'MI F'!$E$5:$E$72,"&gt;0")+COUNTIFS('MI H'!$D$5:$D$72,CLUBS!$B32,'MI H'!$E$5:$E$72,"&gt;0")+COUNTIFS('CA F'!$D$5:$D$72,CLUBS!$B32,'CA F'!$E$5:$E$72,"&gt;0")+COUNTIFS('CA H'!$D$5:$D$72,CLUBS!$B32,'CA H'!$E$5:$E$72,"&gt;0")+COUNTIFS('JU F'!$D$5:$D$72,CLUBS!$B32,'JU F'!$E$5:$E$72,"&gt;0")+COUNTIFS('JU H'!$D$5:$D$72,CLUBS!$B32,'JU H'!$E$5:$E$72,"&gt;0")</f>
        <v>0</v>
      </c>
      <c r="D32" s="27">
        <f>SUMIF('MP F'!$D$5:$D$72,CLUBS!$B32,'MP F'!$F$5:$F$72)+SUMIF('MP H'!$D$5:$D$72,CLUBS!$B32,'MP H'!$F$5:$F$72)+SUMIF('PO F'!$D$5:$D$72,CLUBS!$B32,'PO F'!$F$5:$F$72)+SUMIF('PO H'!$D$5:$D$72,CLUBS!$B32,'PO H'!$F$5:$F$72)+SUMIF('PU F'!$D$5:$D$72,CLUBS!$B32,'PU F'!$F$5:$F$72)+SUMIF('PU H'!$D$5:$D$72,CLUBS!$B32,'PU H'!$F$5:$F$72)+SUMIF('BE F'!$D$5:$D$72,CLUBS!$B32,'BE F'!$F$5:$F$72)+SUMIF('BE H'!$D$5:$D$72,CLUBS!$B32,'BE H'!$F$5:$F$72)+SUMIF('MI F'!$D$5:$D$72,CLUBS!$B32,'MI F'!$F$5:$F$72)+SUMIF('MI H'!$D$5:$D$72,CLUBS!$B32,'MI H'!$F$5:$F$72)+SUMIF('CA F'!$D$5:$D$72,CLUBS!$B32,'CA F'!$F$5:$F$72)+SUMIF('CA H'!$D$5:$D$72,CLUBS!$B32,'CA H'!$F$5:$F$72)+SUMIF('JU F'!$D$5:$D$72,CLUBS!$B32,'JU F'!$F$5:$F$72)+SUMIF('JU H'!$D$5:$D$72,CLUBS!$B32,'JU H'!$F$5:$F$72)</f>
        <v>0</v>
      </c>
      <c r="E32" s="38">
        <f>COUNTIFS('MP F'!$D$5:$D$72,CLUBS!$B32,'MP F'!$G$5:$G$72,"&gt;0")+COUNTIFS('MP H'!$D$5:$D$72,CLUBS!$B32,'MP H'!$G$5:$G$72,"&gt;0")+COUNTIFS('PO F'!$D$5:$D$72,CLUBS!$B32,'PO F'!$G$5:$G$72,"&gt;0")+COUNTIFS('PO H'!$D$5:$D$72,CLUBS!$B32,'PO H'!$G$5:$G$72,"&gt;0")+COUNTIFS('PU F'!$D$5:$D$72,CLUBS!$B32,'PU F'!$G$5:$G$72,"&gt;0")+COUNTIFS('PU H'!$D$5:$D$72,CLUBS!$B32,'PU H'!$G$5:$G$72,"&gt;0")+COUNTIFS('BE F'!$D$5:$D$72,CLUBS!$B32,'BE F'!$G$5:$G$72,"&gt;0")+COUNTIFS('BE H'!$D$5:$D$72,CLUBS!$B32,'BE H'!$G$5:$G$72,"&gt;0")+COUNTIFS('MI F'!$D$5:$D$72,CLUBS!$B32,'MI F'!$G$5:$G$72,"&gt;0")+COUNTIFS('MI H'!$D$5:$D$72,CLUBS!$B32,'MI H'!$G$5:$G$72,"&gt;0")+COUNTIFS('CA F'!$D$5:$D$72,CLUBS!$B32,'CA F'!$G$5:$G$72,"&gt;0")+COUNTIFS('CA H'!$D$5:$D$72,CLUBS!$B32,'CA H'!$G$5:$G$72,"&gt;0")+COUNTIFS('JU F'!$D$5:$D$72,CLUBS!$B32,'JU F'!$G$5:$G$72,"&gt;0")+COUNTIFS('JU H'!$D$5:$D$72,CLUBS!$B32,'JU H'!$G$5:$G$72,"&gt;0")</f>
        <v>0</v>
      </c>
      <c r="F32" s="57">
        <f>SUMIF('MP F'!$D$5:$D$72,CLUBS!$B32,'MP F'!$H$5:$H$72)+SUMIF('MP H'!$D$5:$D$72,CLUBS!$B32,'MP H'!$H$5:$H$72)+SUMIF('PO F'!$D$5:$D$72,CLUBS!$B32,'PO F'!$H$5:$H$72)+SUMIF('PO H'!$D$5:$D$72,CLUBS!$B32,'PO H'!$H$5:$H$72)+SUMIF('PU F'!$D$5:$D$72,CLUBS!$B32,'PU F'!$H$5:$H$72)+SUMIF('PU H'!$D$5:$D$72,CLUBS!$B32,'PU H'!$H$5:$H$72)+SUMIF('BE F'!$D$5:$D$72,CLUBS!$B32,'BE F'!$H$5:$H$72)+SUMIF('BE H'!$D$5:$D$72,CLUBS!$B32,'BE H'!$H$5:$H$72)+SUMIF('MI F'!$D$5:$D$72,CLUBS!$B32,'MI F'!$H$5:$H$72)+SUMIF('MI H'!$D$5:$D$72,CLUBS!$B32,'MI H'!$H$5:$H$72)+SUMIF('CA F'!$D$5:$D$72,CLUBS!$B32,'CA F'!$H$5:$H$72)+SUMIF('CA H'!$D$5:$D$72,CLUBS!$B32,'CA H'!$H$5:$H$72)+SUMIF('JU F'!$D$5:$D$72,CLUBS!$B32,'JU F'!$H$5:$H$72)+SUMIF('JU H'!$D$5:$D$72,CLUBS!$B32,'JU H'!$H$5:$H$72)</f>
        <v>0</v>
      </c>
      <c r="G32" s="14">
        <f>COUNTIFS('MP F'!$D$5:$D$72,CLUBS!$B32,'MP F'!$I$5:$I$72,"&gt;0")+COUNTIFS('MP H'!$D$5:$D$72,CLUBS!$B32,'MP H'!$I$5:$I$72,"&gt;0")+COUNTIFS('PO F'!$D$5:$D$72,CLUBS!$B32,'PO F'!$I$5:$I$72,"&gt;0")+COUNTIFS('PO H'!$D$5:$D$72,CLUBS!$B32,'PO H'!$I$5:$I$72,"&gt;0")+COUNTIFS('PU F'!$D$5:$D$72,CLUBS!$B32,'PU F'!$I$5:$I$72,"&gt;0")+COUNTIFS('PU H'!$D$5:$D$72,CLUBS!$B32,'PU H'!$I$5:$I$72,"&gt;0")+COUNTIFS('BE F'!$D$5:$D$72,CLUBS!$B32,'BE F'!$I$5:$I$72,"&gt;0")+COUNTIFS('BE H'!$D$5:$D$72,CLUBS!$B32,'BE H'!$I$5:$I$72,"&gt;0")+COUNTIFS('MI F'!$D$5:$D$72,CLUBS!$B32,'MI F'!$I$5:$I$72,"&gt;0")+COUNTIFS('MI H'!$D$5:$D$72,CLUBS!$B32,'MI H'!$I$5:$I$72,"&gt;0")+COUNTIFS('CA F'!$D$5:$D$72,CLUBS!$B32,'CA F'!$I$5:$I$72,"&gt;0")+COUNTIFS('CA H'!$D$5:$D$72,CLUBS!$B32,'CA H'!$I$5:$I$72,"&gt;0")+COUNTIFS('JU F'!$D$5:$D$72,CLUBS!$B32,'JU F'!$I$5:$I$72,"&gt;0")+COUNTIFS('JU H'!$D$5:$D$72,CLUBS!$B32,'JU H'!$I$5:$I$72,"&gt;0")</f>
        <v>0</v>
      </c>
      <c r="H32" s="26">
        <f>SUMIF('MP F'!$D$5:$D$72,CLUBS!$B32,'MP F'!$J$5:$J$72)+SUMIF('MP H'!$D$5:$D$72,CLUBS!$B32,'MP H'!$J$5:$J$72)+SUMIF('PO F'!$D$5:$D$72,CLUBS!$B32,'PO F'!$J$5:$J$72)+SUMIF('PO H'!$D$5:$D$72,CLUBS!$B32,'PO H'!$J$5:$J$72)+SUMIF('PU F'!$D$5:$D$72,CLUBS!$B32,'PU F'!$J$5:$J$72)+SUMIF('PU H'!$D$5:$D$72,CLUBS!$B32,'PU H'!$J$5:$J$72)+SUMIF('BE F'!$D$5:$D$72,CLUBS!$B32,'BE F'!$J$5:$J$72)+SUMIF('BE H'!$D$5:$D$72,CLUBS!$B32,'BE H'!$J$5:$J$72)+SUMIF('MI F'!$D$5:$D$72,CLUBS!$B32,'MI F'!$J$5:$J$72)+SUMIF('MI H'!$D$5:$D$72,CLUBS!$B32,'MI H'!$J$5:$J$72)+SUMIF('CA F'!$D$5:$D$72,CLUBS!$B32,'CA F'!$J$5:$J$72)+SUMIF('CA H'!$D$5:$D$72,CLUBS!$B32,'CA H'!$J$5:$J$72)+SUMIF('JU F'!$D$5:$D$72,CLUBS!$B32,'JU F'!$J$5:$J$72)+SUMIF('JU H'!$D$5:$D$72,CLUBS!$B32,'JU H'!$J$5:$J$72)</f>
        <v>0</v>
      </c>
      <c r="I32" s="38">
        <f>COUNTIFS('MP F'!$D$5:$D$72,CLUBS!$B32,'MP F'!$K$5:$K$72,"&gt;0")+COUNTIFS('MP H'!$D$5:$D$72,CLUBS!$B32,'MP H'!$K$5:$K$72,"&gt;0")+COUNTIFS('PO F'!$D$5:$D$72,CLUBS!$B32,'PO F'!$K$5:$K$72,"&gt;0")+COUNTIFS('PO H'!$D$5:$D$72,CLUBS!$B32,'PO H'!$K$5:$K$72,"&gt;0")+COUNTIFS('PU F'!$D$5:$D$72,CLUBS!$B32,'PU F'!$K$5:$K$72,"&gt;0")+COUNTIFS('PU H'!$D$5:$D$72,CLUBS!$B32,'PU H'!$K$5:$K$72,"&gt;0")+COUNTIFS('BE F'!$D$5:$D$72,CLUBS!$B32,'BE F'!$K$5:$K$72,"&gt;0")+COUNTIFS('BE H'!$D$5:$D$72,CLUBS!$B32,'BE H'!$K$5:$K$72,"&gt;0")+COUNTIFS('MI F'!$D$5:$D$72,CLUBS!$B32,'MI F'!$K$5:$K$72,"&gt;0")+COUNTIFS('MI H'!$D$5:$D$72,CLUBS!$B32,'MI H'!$K$5:$K$72,"&gt;0")+COUNTIFS('CA F'!$D$5:$D$72,CLUBS!$B32,'CA F'!$K$5:$K$72,"&gt;0")+COUNTIFS('CA H'!$D$5:$D$72,CLUBS!$B32,'CA H'!$K$5:$K$72,"&gt;0")+COUNTIFS('JU F'!$D$5:$D$72,CLUBS!$B32,'JU F'!$K$5:$K$72,"&gt;0")+COUNTIFS('JU H'!$D$5:$D$72,CLUBS!$B32,'JU H'!$K$5:$K$72,"&gt;0")</f>
        <v>0</v>
      </c>
      <c r="J32" s="38">
        <f>SUMIF('MP F'!$D$5:$D$72,CLUBS!$B32,'MP F'!$L$5:$L$72)+SUMIF('MP H'!$D$5:$D$72,CLUBS!$B32,'MP H'!$L$5:$L$72)+SUMIF('PO F'!$D$5:$D$72,CLUBS!$B32,'PO F'!$L$5:$L$72)+SUMIF('PO H'!$D$5:$D$72,CLUBS!$B32,'PO H'!$L$5:$L$72)+SUMIF('PU F'!$D$5:$D$72,CLUBS!$B32,'PU F'!$L$5:$L$72)+SUMIF('PU H'!$D$5:$D$72,CLUBS!$B32,'PU H'!$L$5:$L$72)+SUMIF('BE F'!$D$5:$D$72,CLUBS!$B32,'BE F'!$L$5:$L$72)+SUMIF('BE H'!$D$5:$D$72,CLUBS!$B32,'BE H'!$L$5:$L$72)+SUMIF('MI F'!$D$5:$D$72,CLUBS!$B32,'MI F'!$L$5:$L$72)+SUMIF('MI H'!$D$5:$D$72,CLUBS!$B32,'MI H'!$L$5:$L$72)+SUMIF('CA F'!$D$5:$D$72,CLUBS!$B32,'CA F'!$L$5:$L$72)+SUMIF('CA H'!$D$5:$D$72,CLUBS!$B32,'CA H'!$L$5:$L$72)+SUMIF('JU F'!$D$5:$D$72,CLUBS!$B32,'JU F'!$L$5:$L$72)+SUMIF('JU H'!$D$5:$D$72,CLUBS!$B32,'JU H'!$L$5:$L$72)</f>
        <v>0</v>
      </c>
      <c r="K32" s="26">
        <f>COUNTIFS('MP F'!$D$5:$D$72,CLUBS!$B32,'MP F'!$M$5:$M$72,"&gt;0")+COUNTIFS('MP H'!$D$5:$D$72,CLUBS!$B32,'MP H'!$M$5:$M$72,"&gt;0")+COUNTIFS('PO F'!$D$5:$D$72,CLUBS!$B32,'PO F'!$M$5:$M$72,"&gt;0")+COUNTIFS('PO H'!$D$5:$D$72,CLUBS!$B32,'PO H'!$M$5:$M$72,"&gt;0")+COUNTIFS('PU F'!$D$5:$D$72,CLUBS!$B32,'PU F'!$M$5:$M$72,"&gt;0")+COUNTIFS('PU H'!$D$5:$D$72,CLUBS!$B32,'PU H'!$M$5:$M$72,"&gt;0")+COUNTIFS('BE F'!$D$5:$D$72,CLUBS!$B32,'BE F'!$M$5:$M$72,"&gt;0")+COUNTIFS('BE H'!$D$5:$D$72,CLUBS!$B32,'BE H'!$M$5:$M$72,"&gt;0")+COUNTIFS('MI F'!$D$5:$D$72,CLUBS!$B32,'MI F'!$M$5:$M$72,"&gt;0")+COUNTIFS('MI H'!$D$5:$D$72,CLUBS!$B32,'MI H'!$M$5:$M$72,"&gt;0")+COUNTIFS('CA F'!$D$5:$D$72,CLUBS!$B32,'CA F'!$M$5:$M$72,"&gt;0")+COUNTIFS('CA H'!$D$5:$D$72,CLUBS!$B32,'CA H'!$M$5:$M$72,"&gt;0")+COUNTIFS('JU F'!$D$5:$D$72,CLUBS!$B32,'JU F'!$M$5:$M$72,"&gt;0")+COUNTIFS('JU H'!$D$5:$D$72,CLUBS!$B32,'JU H'!$M$5:$M$72,"&gt;0")</f>
        <v>0</v>
      </c>
      <c r="L32" s="26">
        <f>SUMIF('MP F'!$D$5:$D$72,CLUBS!$B32,'MP F'!$N$5:$N$72)+SUMIF('MP H'!$D$5:$D$72,CLUBS!$B32,'MP H'!$N$5:$N$72)+SUMIF('PO F'!$D$5:$D$72,CLUBS!$B32,'PO F'!$N$5:$N$72)+SUMIF('PO H'!$D$5:$D$72,CLUBS!$B32,'PO H'!$N$5:$N$72)+SUMIF('PU F'!$D$5:$D$72,CLUBS!$B32,'PU F'!$N$5:$N$72)+SUMIF('PU H'!$D$5:$D$72,CLUBS!$B32,'PU H'!$N$5:$N$72)+SUMIF('BE F'!$D$5:$D$72,CLUBS!$B32,'BE F'!$N$5:$N$72)+SUMIF('BE H'!$D$5:$D$72,CLUBS!$B32,'BE H'!$N$5:$N$72)+SUMIF('MI F'!$D$5:$D$72,CLUBS!$B32,'MI F'!$N$5:$N$72)+SUMIF('MI H'!$D$5:$D$72,CLUBS!$B32,'MI H'!$N$5:$N$72)+SUMIF('CA F'!$D$5:$D$72,CLUBS!$B32,'CA F'!$N$5:$N$72)+SUMIF('CA H'!$D$5:$D$72,CLUBS!$B32,'CA H'!$N$5:$N$72)+SUMIF('JU F'!$D$5:$D$72,CLUBS!$B32,'JU F'!$N$5:$N$72)+SUMIF('JU H'!$D$5:$D$72,CLUBS!$B32,'JU H'!$N$5:$N$72)</f>
        <v>0</v>
      </c>
      <c r="M32" s="26">
        <f>COUNTIFS('MP F'!$D$5:$D$72,CLUBS!$B32,'MP F'!$O$5:$O$72,"&gt;0")+COUNTIFS('MP H'!$D$5:$D$72,CLUBS!$B32,'MP H'!$O$5:$O$72,"&gt;0")+COUNTIFS('PO F'!$D$5:$D$72,CLUBS!$B32,'PO F'!$O$5:$O$72,"&gt;0")+COUNTIFS('PO H'!$D$5:$D$72,CLUBS!$B32,'PO H'!$O$5:$O$72,"&gt;0")+COUNTIFS('PU F'!$D$5:$D$72,CLUBS!$B32,'PU F'!$O$5:$O$72,"&gt;0")+COUNTIFS('PU H'!$D$5:$D$72,CLUBS!$B32,'PU H'!$O$5:$O$72,"&gt;0")+COUNTIFS('BE F'!$D$5:$D$72,CLUBS!$B32,'BE F'!$O$5:$O$72,"&gt;0")+COUNTIFS('BE H'!$D$5:$D$72,CLUBS!$B32,'BE H'!$O$5:$O$72,"&gt;0")+COUNTIFS('MI F'!$D$5:$D$72,CLUBS!$B32,'MI F'!$O$5:$O$72,"&gt;0")+COUNTIFS('MI H'!$D$5:$D$72,CLUBS!$B32,'MI H'!$O$5:$O$72,"&gt;0")+COUNTIFS('CA F'!$D$5:$D$72,CLUBS!$B32,'CA F'!$O$5:$O$72,"&gt;0")+COUNTIFS('CA H'!$D$5:$D$72,CLUBS!$B32,'CA H'!$O$5:$O$72,"&gt;0")+COUNTIFS('JU F'!$D$5:$D$72,CLUBS!$B32,'JU F'!$O$5:$O$72,"&gt;0")+COUNTIFS('JU H'!$D$5:$D$72,CLUBS!$B32,'JU H'!$O$5:$O$72,"&gt;0")</f>
        <v>0</v>
      </c>
      <c r="N32" s="26">
        <f>SUMIF('MP F'!$D$5:$D$72,CLUBS!$B32,'MP F'!$P$5:$P$72)+SUMIF('MP H'!$D$5:$D$72,CLUBS!$B32,'MP H'!$P$5:$P$72)+SUMIF('PO F'!$D$5:$D$72,CLUBS!$B32,'PO F'!$P$5:$P$72)+SUMIF('PO H'!$D$5:$D$72,CLUBS!$B32,'PO H'!$P$5:$P$72)+SUMIF('PU F'!$D$5:$D$72,CLUBS!$B32,'PU F'!$P$5:$P$72)+SUMIF('PU H'!$D$5:$D$72,CLUBS!$B32,'PU H'!$P$5:$P$72)+SUMIF('BE F'!$D$5:$D$72,CLUBS!$B32,'BE F'!$P$5:$P$72)+SUMIF('BE H'!$D$5:$D$72,CLUBS!$B32,'BE H'!$P$5:$P$72)+SUMIF('MI F'!$D$5:$D$72,CLUBS!$B32,'MI F'!$P$5:$P$72)+SUMIF('MI H'!$D$5:$D$72,CLUBS!$B32,'MI H'!$P$5:$P$72)+SUMIF('CA F'!$D$5:$D$72,CLUBS!$B32,'CA F'!$P$5:$P$72)+SUMIF('CA H'!$D$5:$D$72,CLUBS!$B32,'CA H'!$P$5:$P$72)+SUMIF('JU F'!$D$5:$D$72,CLUBS!$B32,'JU F'!$P$5:$P$72)+SUMIF('JU H'!$D$5:$D$72,CLUBS!$B32,'JU H'!$P$5:$P$72)</f>
        <v>0</v>
      </c>
      <c r="O32" s="26">
        <f>COUNTIFS('MP F'!$D$5:$D$72,CLUBS!$B32,'MP F'!$Q$5:$Q$72,"&gt;0")+COUNTIFS('MP H'!$D$5:$D$72,CLUBS!$B32,'MP H'!$Q$5:$Q$72,"&gt;0")+COUNTIFS('PO F'!$D$5:$D$72,CLUBS!$B32,'PO F'!$Q$5:$Q$72,"&gt;0")+COUNTIFS('PO H'!$D$5:$D$72,CLUBS!$B32,'PO H'!$Q$5:$Q$72,"&gt;0")+COUNTIFS('PU F'!$D$5:$D$72,CLUBS!$B32,'PU F'!$Q$5:$Q$72,"&gt;0")+COUNTIFS('PU H'!$D$5:$D$72,CLUBS!$B32,'PU H'!$Q$5:$Q$72,"&gt;0")+COUNTIFS('BE F'!$D$5:$D$72,CLUBS!$B32,'BE F'!$Q$5:$Q$72,"&gt;0")+COUNTIFS('BE H'!$D$5:$D$72,CLUBS!$B32,'BE H'!$Q$5:$Q$72,"&gt;0")+COUNTIFS('MI F'!$D$5:$D$72,CLUBS!$B32,'MI F'!$Q$5:$Q$72,"&gt;0")+COUNTIFS('MI H'!$D$5:$D$72,CLUBS!$B32,'MI H'!$Q$5:$Q$72,"&gt;0")+COUNTIFS('CA F'!$D$5:$D$72,CLUBS!$B32,'CA F'!$Q$5:$Q$72,"&gt;0")+COUNTIFS('CA H'!$D$5:$D$72,CLUBS!$B32,'CA H'!$Q$5:$Q$72,"&gt;0")+COUNTIFS('JU F'!$D$5:$D$72,CLUBS!$B32,'JU F'!$Q$5:$Q$72,"&gt;0")+COUNTIFS('JU H'!$D$5:$D$72,CLUBS!$B32,'JU H'!$Q$5:$Q$72,"&gt;0")</f>
        <v>0</v>
      </c>
      <c r="P32" s="26">
        <f>SUMIF('MP F'!$D$5:$D$72,CLUBS!$B32,'MP F'!$R$5:$R$72)+SUMIF('MP H'!$D$5:$D$72,CLUBS!$B32,'MP H'!$R$5:$R$72)+SUMIF('PO F'!$D$5:$D$72,CLUBS!$B32,'PO F'!$R$5:$R$72)+SUMIF('PO H'!$D$5:$D$72,CLUBS!$B32,'PO H'!$R$5:$R$72)+SUMIF('PU F'!$D$5:$D$72,CLUBS!$B32,'PU F'!$R$5:$R$72)+SUMIF('PU H'!$D$5:$D$72,CLUBS!$B32,'PU H'!$R$5:$R$72)+SUMIF('BE F'!$D$5:$D$72,CLUBS!$B32,'BE F'!$R$5:$R$72)+SUMIF('BE H'!$D$5:$D$72,CLUBS!$B32,'BE H'!$R$5:$R$72)+SUMIF('MI F'!$D$5:$D$72,CLUBS!$B32,'MI F'!$R$5:$R$72)+SUMIF('MI H'!$D$5:$D$72,CLUBS!$B32,'MI H'!$R$5:$R$72)+SUMIF('CA F'!$D$5:$D$72,CLUBS!$B32,'CA F'!$R$5:$R$72)+SUMIF('CA H'!$D$5:$D$72,CLUBS!$B32,'CA H'!$R$5:$R$72)+SUMIF('JU F'!$D$5:$D$72,CLUBS!$B32,'JU F'!$R$5:$R$72)+SUMIF('JU H'!$D$5:$D$72,CLUBS!$B32,'JU H'!$R$5:$R$72)</f>
        <v>0</v>
      </c>
      <c r="Q32" s="26">
        <f>COUNTIFS('MP F'!$D$5:$D$72,CLUBS!$B32,'MP F'!$S$5:$S$72,"&gt;0")+COUNTIFS('MP H'!$D$5:$D$72,CLUBS!$B32,'MP H'!$S$5:$S$72,"&gt;0")+COUNTIFS('PO F'!$D$5:$D$72,CLUBS!$B32,'PO F'!$S$5:$S$72,"&gt;0")+COUNTIFS('PO H'!$D$5:$D$72,CLUBS!$B32,'PO H'!$S$5:$S$72,"&gt;0")+COUNTIFS('PU F'!$D$5:$D$72,CLUBS!$B32,'PU F'!$S$5:$S$72,"&gt;0")+COUNTIFS('PU H'!$D$5:$D$72,CLUBS!$B32,'PU H'!$S$5:$S$72,"&gt;0")+COUNTIFS('BE F'!$D$5:$D$72,CLUBS!$B32,'BE F'!$S$5:$S$72,"&gt;0")+COUNTIFS('BE H'!$D$5:$D$72,CLUBS!$B32,'BE H'!$S$5:$S$72,"&gt;0")+COUNTIFS('MI F'!$D$5:$D$72,CLUBS!$B32,'MI F'!$S$5:$S$72,"&gt;0")+COUNTIFS('MI H'!$D$5:$D$72,CLUBS!$B32,'MI H'!$S$5:$S$72,"&gt;0")+COUNTIFS('CA F'!$D$5:$D$72,CLUBS!$B32,'CA F'!$S$5:$S$72,"&gt;0")+COUNTIFS('CA H'!$D$5:$D$72,CLUBS!$B32,'CA H'!$S$5:$S$72,"&gt;0")+COUNTIFS('JU F'!$D$5:$D$72,CLUBS!$B32,'JU F'!$S$5:$S$72,"&gt;0")+COUNTIFS('JU H'!$D$5:$D$72,CLUBS!$B32,'JU H'!$S$5:$S$72,"&gt;0")</f>
        <v>0</v>
      </c>
      <c r="R32" s="26">
        <f>SUMIF('MP F'!$D$5:$D$72,CLUBS!$B32,'MP F'!$T$5:$T$72)+SUMIF('MP H'!$D$5:$D$72,CLUBS!$B32,'MP H'!$T$5:$T$72)+SUMIF('PO F'!$D$5:$D$72,CLUBS!$B32,'PO F'!$T$5:$T$72)+SUMIF('PO H'!$D$5:$D$72,CLUBS!$B32,'PO H'!$T$5:$T$72)+SUMIF('PU F'!$D$5:$D$72,CLUBS!$B32,'PU F'!$T$5:$T$72)+SUMIF('PU H'!$D$5:$D$72,CLUBS!$B32,'PU H'!$T$5:$T$72)+SUMIF('BE F'!$D$5:$D$72,CLUBS!$B32,'BE F'!$T$5:$T$72)+SUMIF('BE H'!$D$5:$D$72,CLUBS!$B32,'BE H'!$T$5:$T$72)+SUMIF('MI F'!$D$5:$D$72,CLUBS!$B32,'MI F'!$T$5:$T$72)+SUMIF('MI H'!$D$5:$D$72,CLUBS!$B32,'MI H'!$T$5:$T$72)+SUMIF('CA F'!$D$5:$D$72,CLUBS!$B32,'CA F'!$T$5:$T$72)+SUMIF('CA H'!$D$5:$D$72,CLUBS!$B32,'CA H'!$T$5:$T$72)+SUMIF('JU F'!$D$5:$D$72,CLUBS!$B32,'JU F'!$T$5:$T$72)+SUMIF('JU H'!$D$5:$D$72,CLUBS!$B32,'JU H'!$T$5:$T$72)</f>
        <v>0</v>
      </c>
      <c r="S32" s="26">
        <f>COUNTIFS('MP F'!$D$5:$D$72,CLUBS!$B32,'MP F'!$U$5:$U$72,"&gt;0")+COUNTIFS('MP H'!$D$5:$D$72,CLUBS!$B32,'MP H'!$U$5:$U$72,"&gt;0")+COUNTIFS('PO F'!$D$5:$D$72,CLUBS!$B32,'PO F'!$U$5:$U$72,"&gt;0")+COUNTIFS('PO H'!$D$5:$D$72,CLUBS!$B32,'PO H'!$U$5:$U$72,"&gt;0")+COUNTIFS('PU F'!$D$5:$D$72,CLUBS!$B32,'PU F'!$U$5:$U$72,"&gt;0")+COUNTIFS('PU H'!$D$5:$D$72,CLUBS!$B32,'PU H'!$U$5:$U$72,"&gt;0")+COUNTIFS('BE F'!$D$5:$D$72,CLUBS!$B32,'BE F'!$U$5:$U$72,"&gt;0")+COUNTIFS('BE H'!$D$5:$D$72,CLUBS!$B32,'BE H'!$U$5:$U$72,"&gt;0")+COUNTIFS('MI F'!$D$5:$D$72,CLUBS!$B32,'MI F'!$U$5:$U$72,"&gt;0")+COUNTIFS('MI H'!$D$5:$D$72,CLUBS!$B32,'MI H'!$U$5:$U$72,"&gt;0")+COUNTIFS('CA F'!$D$5:$D$72,CLUBS!$B32,'CA F'!$U$5:$U$72,"&gt;0")+COUNTIFS('CA H'!$D$5:$D$72,CLUBS!$B32,'CA H'!$U$5:$U$72,"&gt;0")+COUNTIFS('JU F'!$D$5:$D$72,CLUBS!$B32,'JU F'!$U$5:$U$72,"&gt;0")+COUNTIFS('JU H'!$D$5:$D$72,CLUBS!$B32,'JU H'!$U$5:$U$72,"&gt;0")</f>
        <v>0</v>
      </c>
      <c r="T32" s="26">
        <f>SUMIF('MP F'!$D$5:$D$72,CLUBS!$B32,'MP F'!$V$5:$V$72)+SUMIF('MP H'!$D$5:$D$72,CLUBS!$B32,'MP H'!$V$5:$V$72)+SUMIF('PO F'!$D$5:$D$72,CLUBS!$B32,'PO F'!$V$5:$V$72)+SUMIF('PO H'!$D$5:$D$72,CLUBS!$B32,'PO H'!$V$5:$V$72)+SUMIF('PU F'!$D$5:$D$72,CLUBS!$B32,'PU F'!$V$5:$V$72)+SUMIF('PU H'!$D$5:$D$72,CLUBS!$B32,'PU H'!$V$5:$V$72)+SUMIF('BE F'!$D$5:$D$72,CLUBS!$B32,'BE F'!$V$5:$V$72)+SUMIF('BE H'!$D$5:$D$72,CLUBS!$B32,'BE H'!$V$5:$V$72)+SUMIF('MI F'!$D$5:$D$72,CLUBS!$B32,'MI F'!$V$5:$V$72)+SUMIF('MI H'!$D$5:$D$72,CLUBS!$B32,'MI H'!$V$5:$V$72)+SUMIF('CA F'!$D$5:$D$72,CLUBS!$B32,'CA F'!$V$5:$V$72)+SUMIF('CA H'!$D$5:$D$72,CLUBS!$B32,'CA H'!$V$5:$V$72)+SUMIF('JU F'!$D$5:$D$72,CLUBS!$B32,'JU F'!$V$5:$V$72)+SUMIF('JU H'!$D$5:$D$72,CLUBS!$B32,'JU H'!$V$5:$V$72)</f>
        <v>0</v>
      </c>
      <c r="U32" s="26">
        <f>COUNTIFS('MP F'!$D$5:$D$72,CLUBS!$B32,'MP F'!$W$5:$W$72,"&gt;0")+COUNTIFS('MP H'!$D$5:$D$72,CLUBS!$B32,'MP H'!$W$5:$W$72,"&gt;0")+COUNTIFS('PO F'!$D$5:$D$72,CLUBS!$B32,'PO F'!$W$5:$W$72,"&gt;0")+COUNTIFS('PO H'!$D$5:$D$72,CLUBS!$B32,'PO H'!$W$5:$W$72,"&gt;0")+COUNTIFS('PU F'!$D$5:$D$72,CLUBS!$B32,'PU F'!$W$5:$W$72,"&gt;0")+COUNTIFS('PU H'!$D$5:$D$72,CLUBS!$B32,'PU H'!$W$5:$W$72,"&gt;0")+COUNTIFS('BE F'!$D$5:$D$72,CLUBS!$B32,'BE F'!$W$5:$W$72,"&gt;0")+COUNTIFS('BE H'!$D$5:$D$72,CLUBS!$B32,'BE H'!$W$5:$W$72,"&gt;0")+COUNTIFS('MI F'!$D$5:$D$72,CLUBS!$B32,'MI F'!$W$5:$W$72,"&gt;0")+COUNTIFS('MI H'!$D$5:$D$72,CLUBS!$B32,'MI H'!$W$5:$W$72,"&gt;0")+COUNTIFS('CA F'!$D$5:$D$72,CLUBS!$B32,'CA F'!$W$5:$W$72,"&gt;0")+COUNTIFS('CA H'!$D$5:$D$72,CLUBS!$B32,'CA H'!$W$5:$W$72,"&gt;0")+COUNTIFS('JU F'!$D$5:$D$72,CLUBS!$B32,'JU F'!$W$5:$W$72,"&gt;0")+COUNTIFS('JU H'!$D$5:$D$72,CLUBS!$B32,'JU H'!$W$5:$W$72,"&gt;0")</f>
        <v>0</v>
      </c>
      <c r="V32" s="26">
        <f>SUMIF('MP F'!$D$5:$D$72,CLUBS!$B32,'MP F'!$X$5:$X$72)+SUMIF('MP H'!$D$5:$D$72,CLUBS!$B32,'MP H'!$X$5:$X$72)+SUMIF('PO F'!$D$5:$D$72,CLUBS!$B32,'PO F'!$X$5:$X$72)+SUMIF('PO H'!$D$5:$D$72,CLUBS!$B32,'PO H'!$X$5:$X$72)+SUMIF('PU F'!$D$5:$D$72,CLUBS!$B32,'PU F'!$X$5:$X$72)+SUMIF('PU H'!$D$5:$D$72,CLUBS!$B32,'PU H'!$X$5:$X$72)+SUMIF('BE F'!$D$5:$D$72,CLUBS!$B32,'BE F'!$X$5:$X$72)+SUMIF('BE H'!$D$5:$D$72,CLUBS!$B32,'BE H'!$X$5:$X$72)+SUMIF('MI F'!$D$5:$D$72,CLUBS!$B32,'MI F'!$X$5:$X$72)+SUMIF('MI H'!$D$5:$D$72,CLUBS!$B32,'MI H'!$X$5:$X$72)+SUMIF('CA F'!$D$5:$D$72,CLUBS!$B32,'CA F'!$X$5:$X$72)+SUMIF('CA H'!$D$5:$D$72,CLUBS!$B32,'CA H'!$X$5:$X$72)+SUMIF('JU F'!$D$5:$D$72,CLUBS!$B32,'JU F'!$X$5:$X$72)+SUMIF('JU H'!$D$5:$D$72,CLUBS!$B32,'JU H'!$X$5:$X$72)</f>
        <v>0</v>
      </c>
      <c r="W32" s="26">
        <f>COUNTIFS('MP F'!$D$5:$D$72,CLUBS!$B32,'MP F'!$Y$5:$Y$72,"&gt;0")+COUNTIFS('MP H'!$D$5:$D$72,CLUBS!$B32,'MP H'!$Y$5:$Y$72,"&gt;0")+COUNTIFS('PO F'!$D$5:$D$72,CLUBS!$B32,'PO F'!$Y$5:$Y$72,"&gt;0")+COUNTIFS('PO H'!$D$5:$D$72,CLUBS!$B32,'PO H'!$Y$5:$Y$72,"&gt;0")+COUNTIFS('PU F'!$D$5:$D$72,CLUBS!$B32,'PU F'!$Y$5:$Y$72,"&gt;0")+COUNTIFS('PU H'!$D$5:$D$72,CLUBS!$B32,'PU H'!$Y$5:$Y$72,"&gt;0")+COUNTIFS('BE F'!$D$5:$D$72,CLUBS!$B32,'BE F'!$Y$5:$Y$72,"&gt;0")+COUNTIFS('BE H'!$D$5:$D$72,CLUBS!$B32,'BE H'!$Y$5:$Y$72,"&gt;0")+COUNTIFS('MI F'!$D$5:$D$72,CLUBS!$B32,'MI F'!$Y$5:$Y$72,"&gt;0")+COUNTIFS('MI H'!$D$5:$D$72,CLUBS!$B32,'MI H'!$Y$5:$Y$72,"&gt;0")+COUNTIFS('CA F'!$D$5:$D$72,CLUBS!$B32,'CA F'!$Y$5:$Y$72,"&gt;0")+COUNTIFS('CA H'!$D$5:$D$72,CLUBS!$B32,'CA H'!$Y$5:$Y$72,"&gt;0")+COUNTIFS('JU F'!$D$5:$D$72,CLUBS!$B32,'JU F'!$Y$5:$Y$72,"&gt;0")+COUNTIFS('JU H'!$D$5:$D$72,CLUBS!$B32,'JU H'!$Y$5:$Y$72,"&gt;0")</f>
        <v>0</v>
      </c>
      <c r="X32" s="26">
        <f>SUMIF('MP F'!$D$5:$D$72,CLUBS!$B32,'MP F'!$Z$5:$Z$72)+SUMIF('MP H'!$D$5:$D$72,CLUBS!$B32,'MP H'!$Z$5:$Z$72)+SUMIF('PO F'!$D$5:$D$72,CLUBS!$B32,'PO F'!$Z$5:$Z$72)+SUMIF('PO H'!$D$5:$D$72,CLUBS!$B32,'PO H'!$Z$5:$Z$72)+SUMIF('PU F'!$D$5:$D$72,CLUBS!$B32,'PU F'!$Z$5:$Z$72)+SUMIF('PU H'!$D$5:$D$72,CLUBS!$B32,'PU H'!$Z$5:$Z$72)+SUMIF('BE F'!$D$5:$D$72,CLUBS!$B32,'BE F'!$Z$5:$Z$72)+SUMIF('BE H'!$D$5:$D$72,CLUBS!$B32,'BE H'!$Z$5:$Z$72)+SUMIF('MI F'!$D$5:$D$72,CLUBS!$B32,'MI F'!$Z$5:$Z$72)+SUMIF('MI H'!$D$5:$D$72,CLUBS!$B32,'MI H'!$Z$5:$Z$72)+SUMIF('CA F'!$D$5:$D$72,CLUBS!$B32,'CA F'!$Z$5:$Z$72)+SUMIF('CA H'!$D$5:$D$72,CLUBS!$B32,'CA H'!$Z$5:$Z$72)+SUMIF('JU F'!$D$5:$D$72,CLUBS!$B32,'JU F'!$Z$5:$Z$72)+SUMIF('JU H'!$D$5:$D$72,CLUBS!$B32,'JU H'!$Z$5:$Z$72)</f>
        <v>0</v>
      </c>
      <c r="Y32" s="26">
        <f>COUNTIFS('MP F'!$D$5:$D$72,CLUBS!$B32,'MP F'!$AA$5:$AA$72,"&gt;0")+COUNTIFS('MP H'!$D$5:$D$72,CLUBS!$B32,'MP H'!$AA$5:$AA$72,"&gt;0")+COUNTIFS('PO F'!$D$5:$D$72,CLUBS!$B32,'PO F'!$AA$5:$AA$72,"&gt;0")+COUNTIFS('PO H'!$D$5:$D$72,CLUBS!$B32,'PO H'!$AA$5:$AA$72,"&gt;0")+COUNTIFS('PU F'!$D$5:$D$72,CLUBS!$B32,'PU F'!$AA$5:$AA$72,"&gt;0")+COUNTIFS('PU H'!$D$5:$D$72,CLUBS!$B32,'PU H'!$AA$5:$AA$72,"&gt;0")+COUNTIFS('BE F'!$D$5:$D$72,CLUBS!$B32,'BE F'!$AA$5:$AA$72,"&gt;0")+COUNTIFS('BE H'!$D$5:$D$72,CLUBS!$B32,'BE H'!$AA$5:$AA$72,"&gt;0")+COUNTIFS('MI F'!$D$5:$D$72,CLUBS!$B32,'MI F'!$AA$5:$AA$72,"&gt;0")+COUNTIFS('MI H'!$D$5:$D$72,CLUBS!$B32,'MI H'!$AA$5:$AA$72,"&gt;0")+COUNTIFS('CA F'!$D$5:$D$72,CLUBS!$B32,'CA F'!$AA$5:$AA$72,"&gt;0")+COUNTIFS('CA H'!$D$5:$D$72,CLUBS!$B32,'CA H'!$AA$5:$AA$72,"&gt;0")+COUNTIFS('JU F'!$D$5:$D$72,CLUBS!$B32,'JU F'!$AA$5:$AA$72,"&gt;0")+COUNTIFS('JU H'!$D$5:$D$72,CLUBS!$B32,'JU H'!$AA$5:$AA$72,"&gt;0")</f>
        <v>0</v>
      </c>
      <c r="Z32" s="26">
        <f>SUMIF('MP F'!$D$5:$D$72,CLUBS!$B32,'MP F'!$AB$5:$AB$72)+SUMIF('MP H'!$D$5:$D$72,CLUBS!$B32,'MP H'!$AB$5:$AB$72)+SUMIF('PO F'!$D$5:$D$72,CLUBS!$B32,'PO F'!$AB$5:$AB$72)+SUMIF('PO H'!$D$5:$D$72,CLUBS!$B32,'PO H'!$AB$5:$AB$72)+SUMIF('PU F'!$D$5:$D$72,CLUBS!$B32,'PU F'!$AB$5:$AB$72)+SUMIF('PU H'!$D$5:$D$72,CLUBS!$B32,'PU H'!$AB$5:$AB$72)+SUMIF('BE F'!$D$5:$D$72,CLUBS!$B32,'BE F'!$AB$5:$AB$72)+SUMIF('BE H'!$D$5:$D$72,CLUBS!$B32,'BE H'!$AB$5:$AB$72)+SUMIF('MI F'!$D$5:$D$72,CLUBS!$B32,'MI F'!$AB$5:$AB$72)+SUMIF('MI H'!$D$5:$D$72,CLUBS!$B32,'MI H'!$AB$5:$AB$72)+SUMIF('CA F'!$D$5:$D$72,CLUBS!$B32,'CA F'!$AB$5:$AB$72)+SUMIF('CA H'!$D$5:$D$72,CLUBS!$B32,'CA H'!$AB$5:$AB$72)+SUMIF('JU F'!$D$5:$D$72,CLUBS!$B32,'JU F'!$AB$5:$AB$72)+SUMIF('JU H'!$D$5:$D$72,CLUBS!$B32,'JU H'!$AB$5:$AB$72)</f>
        <v>0</v>
      </c>
      <c r="AA32" s="26">
        <f>COUNTIFS('MP F'!$D$5:$D$72,CLUBS!$B32,'MP F'!$AC$5:$AC$72,"&gt;0")+COUNTIFS('MP H'!$D$5:$D$72,CLUBS!$B32,'MP H'!$AC$5:$AC$72,"&gt;0")+COUNTIFS('PO F'!$D$5:$D$72,CLUBS!$B32,'PO F'!$AC$5:$AC$72,"&gt;0")+COUNTIFS('PO H'!$D$5:$D$72,CLUBS!$B32,'PO H'!$AC$5:$AC$72,"&gt;0")+COUNTIFS('PU F'!$D$5:$D$72,CLUBS!$B32,'PU F'!$AC$5:$AC$72,"&gt;0")+COUNTIFS('PU H'!$D$5:$D$72,CLUBS!$B32,'PU H'!$AC$5:$AC$72,"&gt;0")+COUNTIFS('BE F'!$D$5:$D$72,CLUBS!$B32,'BE F'!$AC$5:$AC$72,"&gt;0")+COUNTIFS('BE H'!$D$5:$D$72,CLUBS!$B32,'BE H'!$AC$5:$AC$72,"&gt;0")+COUNTIFS('MI F'!$D$5:$D$72,CLUBS!$B32,'MI F'!$AC$5:$AC$72,"&gt;0")+COUNTIFS('MI H'!$D$5:$D$72,CLUBS!$B32,'MI H'!$AC$5:$AC$72,"&gt;0")+COUNTIFS('CA F'!$D$5:$D$72,CLUBS!$B32,'CA F'!$AC$5:$AC$72,"&gt;0")+COUNTIFS('CA H'!$D$5:$D$72,CLUBS!$B32,'CA H'!$AC$5:$AC$72,"&gt;0")+COUNTIFS('JU F'!$D$5:$D$72,CLUBS!$B32,'JU F'!$AC$5:$AC$72,"&gt;0")+COUNTIFS('JU H'!$D$5:$D$72,CLUBS!$B32,'JU H'!$AC$5:$AC$72,"&gt;0")</f>
        <v>0</v>
      </c>
      <c r="AB32" s="26">
        <f>SUMIF('MP F'!$D$5:$D$72,CLUBS!$B32,'MP F'!$AD$5:$AD$72)+SUMIF('MP H'!$D$5:$D$72,CLUBS!$B32,'MP H'!$AD$5:$AD$72)+SUMIF('PO F'!$D$5:$D$72,CLUBS!$B32,'PO F'!$AD$5:$AD$72)+SUMIF('PO H'!$D$5:$D$72,CLUBS!$B32,'PO H'!$AD$5:$AD$72)+SUMIF('PU F'!$D$5:$D$72,CLUBS!$B32,'PU F'!$AD$5:$AD$72)+SUMIF('PU H'!$D$5:$D$72,CLUBS!$B32,'PU H'!$AD$5:$AD$72)+SUMIF('BE F'!$D$5:$D$72,CLUBS!$B32,'BE F'!$AD$5:$AD$72)+SUMIF('BE H'!$D$5:$D$72,CLUBS!$B32,'BE H'!$AD$5:$AD$72)+SUMIF('MI F'!$D$5:$D$72,CLUBS!$B32,'MI F'!$AD$5:$AD$72)+SUMIF('MI H'!$D$5:$D$72,CLUBS!$B32,'MI H'!$AD$5:$AD$72)+SUMIF('CA F'!$D$5:$D$72,CLUBS!$B32,'CA F'!$AD$5:$AD$72)+SUMIF('CA H'!$D$5:$D$72,CLUBS!$B32,'CA H'!$AD$5:$AD$72)+SUMIF('JU F'!$D$5:$D$72,CLUBS!$B32,'JU F'!$AD$5:$AD$72)+SUMIF('JU H'!$D$5:$D$72,CLUBS!$B32,'JU H'!$AD$5:$AD$72)</f>
        <v>0</v>
      </c>
      <c r="AC32" s="26">
        <f>COUNTIFS('MP F'!$D$5:$D$72,CLUBS!$B32,'MP F'!$AE$5:$AE$72,"&gt;0")+COUNTIFS('MP H'!$D$5:$D$72,CLUBS!$B32,'MP H'!$AE$5:$AE$72,"&gt;0")+COUNTIFS('PO F'!$D$5:$D$72,CLUBS!$B32,'PO F'!$AE$5:$AE$72,"&gt;0")+COUNTIFS('PO H'!$D$5:$D$72,CLUBS!$B32,'PO H'!$AE$5:$AE$72,"&gt;0")+COUNTIFS('PU F'!$D$5:$D$72,CLUBS!$B32,'PU F'!$AE$5:$AE$72,"&gt;0")+COUNTIFS('PU H'!$D$5:$D$72,CLUBS!$B32,'PU H'!$AE$5:$AE$72,"&gt;0")+COUNTIFS('BE F'!$D$5:$D$72,CLUBS!$B32,'BE F'!$AE$5:$AE$72,"&gt;0")+COUNTIFS('BE H'!$D$5:$D$72,CLUBS!$B32,'BE H'!$AE$5:$AE$72,"&gt;0")+COUNTIFS('MI F'!$D$5:$D$72,CLUBS!$B32,'MI F'!$AE$5:$AE$72,"&gt;0")+COUNTIFS('MI H'!$D$5:$D$72,CLUBS!$B32,'MI H'!$AE$5:$AE$72,"&gt;0")+COUNTIFS('CA F'!$D$5:$D$72,CLUBS!$B32,'CA F'!$AE$5:$AE$72,"&gt;0")+COUNTIFS('CA H'!$D$5:$D$72,CLUBS!$B32,'CA H'!$AE$5:$AE$72,"&gt;0")+COUNTIFS('JU F'!$D$5:$D$72,CLUBS!$B32,'JU F'!$AE$5:$AE$72,"&gt;0")+COUNTIFS('JU H'!$D$5:$D$72,CLUBS!$B32,'JU H'!$AE$5:$AE$72,"&gt;0")</f>
        <v>0</v>
      </c>
      <c r="AD32" s="26">
        <f>SUMIF('MP F'!$D$5:$D$72,CLUBS!$B32,'MP F'!$AF$5:$AF$72)+SUMIF('MP H'!$D$5:$D$72,CLUBS!$B32,'MP H'!$AF$5:$AF$72)+SUMIF('PO F'!$D$5:$D$72,CLUBS!$B32,'PO F'!$AF$5:$AF$72)+SUMIF('PO H'!$D$5:$D$72,CLUBS!$B32,'PO H'!$AF$5:$AF$72)+SUMIF('PU F'!$D$5:$D$72,CLUBS!$B32,'PU F'!$AF$5:$AF$72)+SUMIF('PU H'!$D$5:$D$72,CLUBS!$B32,'PU H'!$AF$5:$AF$72)+SUMIF('BE F'!$D$5:$D$72,CLUBS!$B32,'BE F'!$AF$5:$AF$72)+SUMIF('BE H'!$D$5:$D$72,CLUBS!$B32,'BE H'!$AF$5:$AF$72)+SUMIF('MI F'!$D$5:$D$72,CLUBS!$B32,'MI F'!$AF$5:$AF$72)+SUMIF('MI H'!$D$5:$D$72,CLUBS!$B32,'MI H'!$AF$5:$AF$72)+SUMIF('CA F'!$D$5:$D$72,CLUBS!$B32,'CA F'!$AF$5:$AF$72)+SUMIF('CA H'!$D$5:$D$72,CLUBS!$B32,'CA H'!$AF$5:$AF$72)+SUMIF('JU F'!$D$5:$D$72,CLUBS!$B32,'JU F'!$AF$5:$AF$72)+SUMIF('JU H'!$D$5:$D$72,CLUBS!$B32,'JU H'!$AF$5:$AF$72)</f>
        <v>0</v>
      </c>
      <c r="AE32" s="26">
        <f>COUNTIFS('MP F'!$D$5:$D$72,CLUBS!$B32,'MP F'!$AG$5:$AG$72,"&gt;0")+COUNTIFS('MP H'!$D$5:$D$72,CLUBS!$B32,'MP H'!$AG$5:$AG$72,"&gt;0")+COUNTIFS('PO F'!$D$5:$D$72,CLUBS!$B32,'PO F'!$AG$5:$AG$72,"&gt;0")+COUNTIFS('PO H'!$D$5:$D$72,CLUBS!$B32,'PO H'!$AG$5:$AG$72,"&gt;0")+COUNTIFS('PU F'!$D$5:$D$72,CLUBS!$B32,'PU F'!$AG$5:$AG$72,"&gt;0")+COUNTIFS('PU H'!$D$5:$D$72,CLUBS!$B32,'PU H'!$AG$5:$AG$72,"&gt;0")+COUNTIFS('BE F'!$D$5:$D$72,CLUBS!$B32,'BE F'!$AG$5:$AG$72,"&gt;0")+COUNTIFS('BE H'!$D$5:$D$72,CLUBS!$B32,'BE H'!$AG$5:$AG$72,"&gt;0")+COUNTIFS('MI F'!$D$5:$D$72,CLUBS!$B32,'MI F'!$AG$5:$AG$72,"&gt;0")+COUNTIFS('MI H'!$D$5:$D$72,CLUBS!$B32,'MI H'!$AG$5:$AG$72,"&gt;0")+COUNTIFS('CA F'!$D$5:$D$72,CLUBS!$B32,'CA F'!$AG$5:$AG$72,"&gt;0")+COUNTIFS('CA H'!$D$5:$D$72,CLUBS!$B32,'CA H'!$AG$5:$AG$72,"&gt;0")+COUNTIFS('JU F'!$D$5:$D$72,CLUBS!$B32,'JU F'!$AG$5:$AG$72,"&gt;0")+COUNTIFS('JU H'!$D$5:$D$72,CLUBS!$B32,'JU H'!$AG$5:$AG$72,"&gt;0")</f>
        <v>0</v>
      </c>
      <c r="AF32" s="26">
        <f>SUMIF('MP F'!$D$5:$D$72,CLUBS!$B32,'MP F'!$AH$5:$AH$72)+SUMIF('MP H'!$D$5:$D$72,CLUBS!$B32,'MP H'!$AH$5:$AH$72)+SUMIF('PO F'!$D$5:$D$72,CLUBS!$B32,'PO F'!$AH$5:$AH$72)+SUMIF('PO H'!$D$5:$D$72,CLUBS!$B32,'PO H'!$AH$5:$AH$72)+SUMIF('PU F'!$D$5:$D$72,CLUBS!$B32,'PU F'!$AH$5:$AH$72)+SUMIF('PU H'!$D$5:$D$72,CLUBS!$B32,'PU H'!$AH$5:$AH$72)+SUMIF('BE F'!$D$5:$D$72,CLUBS!$B32,'BE F'!$AH$5:$AH$72)+SUMIF('BE H'!$D$5:$D$72,CLUBS!$B32,'BE H'!$AH$5:$AH$72)+SUMIF('MI F'!$D$5:$D$72,CLUBS!$B32,'MI F'!$AH$5:$AH$72)+SUMIF('MI H'!$D$5:$D$72,CLUBS!$B32,'MI H'!$AH$5:$AH$72)+SUMIF('CA F'!$D$5:$D$72,CLUBS!$B32,'CA F'!$AH$5:$AH$72)+SUMIF('CA H'!$D$5:$D$72,CLUBS!$B32,'CA H'!$AH$5:$AH$72)+SUMIF('JU F'!$D$5:$D$72,CLUBS!$B32,'JU F'!$AH$5:$AH$72)+SUMIF('JU H'!$D$5:$D$72,CLUBS!$B32,'JU H'!$AH$5:$AH$72)</f>
        <v>0</v>
      </c>
      <c r="AG32" s="16">
        <f t="shared" si="1"/>
        <v>0</v>
      </c>
      <c r="AH32" s="28">
        <f t="shared" si="2"/>
        <v>0</v>
      </c>
      <c r="AI32" s="29">
        <f t="shared" si="3"/>
        <v>0</v>
      </c>
      <c r="AJ32" s="14">
        <f>COUNTIF('Licenciés Jeunes 2023'!F:F,CLUBS!B32)</f>
        <v>0</v>
      </c>
      <c r="AK32" s="27">
        <f t="shared" si="4"/>
        <v>0</v>
      </c>
    </row>
    <row r="33" spans="1:37" ht="13.5">
      <c r="A33" s="34">
        <f t="shared" si="0"/>
        <v>15</v>
      </c>
      <c r="B33" s="64" t="s">
        <v>116</v>
      </c>
      <c r="C33" s="14">
        <f>COUNTIFS('MP F'!$D$5:$D$72,CLUBS!$B33,'MP F'!$E$5:$E$72,"&gt;0")+COUNTIFS('MP H'!$D$5:$D$72,CLUBS!$B33,'MP H'!$E$5:$E$72,"&gt;0")+COUNTIFS('PO F'!$D$5:$D$72,CLUBS!$B33,'PO F'!$E$5:$E$72,"&gt;0")+COUNTIFS('PO H'!$D$5:$D$72,CLUBS!$B33,'PO H'!$E$5:$E$72,"&gt;0")+COUNTIFS('PU F'!$D$5:$D$72,CLUBS!$B33,'PU F'!$E$5:$E$72,"&gt;0")+COUNTIFS('PU H'!$D$5:$D$72,CLUBS!$B33,'PU H'!$E$5:$E$72,"&gt;0")+COUNTIFS('BE F'!$D$5:$D$72,CLUBS!$B33,'BE F'!$E$5:$E$72,"&gt;0")+COUNTIFS('BE H'!$D$5:$D$72,CLUBS!$B33,'BE H'!$E$5:$E$72,"&gt;0")+COUNTIFS('MI F'!$D$5:$D$72,CLUBS!$B33,'MI F'!$E$5:$E$72,"&gt;0")+COUNTIFS('MI H'!$D$5:$D$72,CLUBS!$B33,'MI H'!$E$5:$E$72,"&gt;0")+COUNTIFS('CA F'!$D$5:$D$72,CLUBS!$B33,'CA F'!$E$5:$E$72,"&gt;0")+COUNTIFS('CA H'!$D$5:$D$72,CLUBS!$B33,'CA H'!$E$5:$E$72,"&gt;0")+COUNTIFS('JU F'!$D$5:$D$72,CLUBS!$B33,'JU F'!$E$5:$E$72,"&gt;0")+COUNTIFS('JU H'!$D$5:$D$72,CLUBS!$B33,'JU H'!$E$5:$E$72,"&gt;0")</f>
        <v>0</v>
      </c>
      <c r="D33" s="27">
        <f>SUMIF('MP F'!$D$5:$D$72,CLUBS!$B33,'MP F'!$F$5:$F$72)+SUMIF('MP H'!$D$5:$D$72,CLUBS!$B33,'MP H'!$F$5:$F$72)+SUMIF('PO F'!$D$5:$D$72,CLUBS!$B33,'PO F'!$F$5:$F$72)+SUMIF('PO H'!$D$5:$D$72,CLUBS!$B33,'PO H'!$F$5:$F$72)+SUMIF('PU F'!$D$5:$D$72,CLUBS!$B33,'PU F'!$F$5:$F$72)+SUMIF('PU H'!$D$5:$D$72,CLUBS!$B33,'PU H'!$F$5:$F$72)+SUMIF('BE F'!$D$5:$D$72,CLUBS!$B33,'BE F'!$F$5:$F$72)+SUMIF('BE H'!$D$5:$D$72,CLUBS!$B33,'BE H'!$F$5:$F$72)+SUMIF('MI F'!$D$5:$D$72,CLUBS!$B33,'MI F'!$F$5:$F$72)+SUMIF('MI H'!$D$5:$D$72,CLUBS!$B33,'MI H'!$F$5:$F$72)+SUMIF('CA F'!$D$5:$D$72,CLUBS!$B33,'CA F'!$F$5:$F$72)+SUMIF('CA H'!$D$5:$D$72,CLUBS!$B33,'CA H'!$F$5:$F$72)+SUMIF('JU F'!$D$5:$D$72,CLUBS!$B33,'JU F'!$F$5:$F$72)+SUMIF('JU H'!$D$5:$D$72,CLUBS!$B33,'JU H'!$F$5:$F$72)</f>
        <v>0</v>
      </c>
      <c r="E33" s="38">
        <f>COUNTIFS('MP F'!$D$5:$D$72,CLUBS!$B33,'MP F'!$G$5:$G$72,"&gt;0")+COUNTIFS('MP H'!$D$5:$D$72,CLUBS!$B33,'MP H'!$G$5:$G$72,"&gt;0")+COUNTIFS('PO F'!$D$5:$D$72,CLUBS!$B33,'PO F'!$G$5:$G$72,"&gt;0")+COUNTIFS('PO H'!$D$5:$D$72,CLUBS!$B33,'PO H'!$G$5:$G$72,"&gt;0")+COUNTIFS('PU F'!$D$5:$D$72,CLUBS!$B33,'PU F'!$G$5:$G$72,"&gt;0")+COUNTIFS('PU H'!$D$5:$D$72,CLUBS!$B33,'PU H'!$G$5:$G$72,"&gt;0")+COUNTIFS('BE F'!$D$5:$D$72,CLUBS!$B33,'BE F'!$G$5:$G$72,"&gt;0")+COUNTIFS('BE H'!$D$5:$D$72,CLUBS!$B33,'BE H'!$G$5:$G$72,"&gt;0")+COUNTIFS('MI F'!$D$5:$D$72,CLUBS!$B33,'MI F'!$G$5:$G$72,"&gt;0")+COUNTIFS('MI H'!$D$5:$D$72,CLUBS!$B33,'MI H'!$G$5:$G$72,"&gt;0")+COUNTIFS('CA F'!$D$5:$D$72,CLUBS!$B33,'CA F'!$G$5:$G$72,"&gt;0")+COUNTIFS('CA H'!$D$5:$D$72,CLUBS!$B33,'CA H'!$G$5:$G$72,"&gt;0")+COUNTIFS('JU F'!$D$5:$D$72,CLUBS!$B33,'JU F'!$G$5:$G$72,"&gt;0")+COUNTIFS('JU H'!$D$5:$D$72,CLUBS!$B33,'JU H'!$G$5:$G$72,"&gt;0")</f>
        <v>0</v>
      </c>
      <c r="F33" s="57">
        <f>SUMIF('MP F'!$D$5:$D$72,CLUBS!$B33,'MP F'!$H$5:$H$72)+SUMIF('MP H'!$D$5:$D$72,CLUBS!$B33,'MP H'!$H$5:$H$72)+SUMIF('PO F'!$D$5:$D$72,CLUBS!$B33,'PO F'!$H$5:$H$72)+SUMIF('PO H'!$D$5:$D$72,CLUBS!$B33,'PO H'!$H$5:$H$72)+SUMIF('PU F'!$D$5:$D$72,CLUBS!$B33,'PU F'!$H$5:$H$72)+SUMIF('PU H'!$D$5:$D$72,CLUBS!$B33,'PU H'!$H$5:$H$72)+SUMIF('BE F'!$D$5:$D$72,CLUBS!$B33,'BE F'!$H$5:$H$72)+SUMIF('BE H'!$D$5:$D$72,CLUBS!$B33,'BE H'!$H$5:$H$72)+SUMIF('MI F'!$D$5:$D$72,CLUBS!$B33,'MI F'!$H$5:$H$72)+SUMIF('MI H'!$D$5:$D$72,CLUBS!$B33,'MI H'!$H$5:$H$72)+SUMIF('CA F'!$D$5:$D$72,CLUBS!$B33,'CA F'!$H$5:$H$72)+SUMIF('CA H'!$D$5:$D$72,CLUBS!$B33,'CA H'!$H$5:$H$72)+SUMIF('JU F'!$D$5:$D$72,CLUBS!$B33,'JU F'!$H$5:$H$72)+SUMIF('JU H'!$D$5:$D$72,CLUBS!$B33,'JU H'!$H$5:$H$72)</f>
        <v>0</v>
      </c>
      <c r="G33" s="14">
        <f>COUNTIFS('MP F'!$D$5:$D$72,CLUBS!$B33,'MP F'!$I$5:$I$72,"&gt;0")+COUNTIFS('MP H'!$D$5:$D$72,CLUBS!$B33,'MP H'!$I$5:$I$72,"&gt;0")+COUNTIFS('PO F'!$D$5:$D$72,CLUBS!$B33,'PO F'!$I$5:$I$72,"&gt;0")+COUNTIFS('PO H'!$D$5:$D$72,CLUBS!$B33,'PO H'!$I$5:$I$72,"&gt;0")+COUNTIFS('PU F'!$D$5:$D$72,CLUBS!$B33,'PU F'!$I$5:$I$72,"&gt;0")+COUNTIFS('PU H'!$D$5:$D$72,CLUBS!$B33,'PU H'!$I$5:$I$72,"&gt;0")+COUNTIFS('BE F'!$D$5:$D$72,CLUBS!$B33,'BE F'!$I$5:$I$72,"&gt;0")+COUNTIFS('BE H'!$D$5:$D$72,CLUBS!$B33,'BE H'!$I$5:$I$72,"&gt;0")+COUNTIFS('MI F'!$D$5:$D$72,CLUBS!$B33,'MI F'!$I$5:$I$72,"&gt;0")+COUNTIFS('MI H'!$D$5:$D$72,CLUBS!$B33,'MI H'!$I$5:$I$72,"&gt;0")+COUNTIFS('CA F'!$D$5:$D$72,CLUBS!$B33,'CA F'!$I$5:$I$72,"&gt;0")+COUNTIFS('CA H'!$D$5:$D$72,CLUBS!$B33,'CA H'!$I$5:$I$72,"&gt;0")+COUNTIFS('JU F'!$D$5:$D$72,CLUBS!$B33,'JU F'!$I$5:$I$72,"&gt;0")+COUNTIFS('JU H'!$D$5:$D$72,CLUBS!$B33,'JU H'!$I$5:$I$72,"&gt;0")</f>
        <v>0</v>
      </c>
      <c r="H33" s="26">
        <f>SUMIF('MP F'!$D$5:$D$72,CLUBS!$B33,'MP F'!$J$5:$J$72)+SUMIF('MP H'!$D$5:$D$72,CLUBS!$B33,'MP H'!$J$5:$J$72)+SUMIF('PO F'!$D$5:$D$72,CLUBS!$B33,'PO F'!$J$5:$J$72)+SUMIF('PO H'!$D$5:$D$72,CLUBS!$B33,'PO H'!$J$5:$J$72)+SUMIF('PU F'!$D$5:$D$72,CLUBS!$B33,'PU F'!$J$5:$J$72)+SUMIF('PU H'!$D$5:$D$72,CLUBS!$B33,'PU H'!$J$5:$J$72)+SUMIF('BE F'!$D$5:$D$72,CLUBS!$B33,'BE F'!$J$5:$J$72)+SUMIF('BE H'!$D$5:$D$72,CLUBS!$B33,'BE H'!$J$5:$J$72)+SUMIF('MI F'!$D$5:$D$72,CLUBS!$B33,'MI F'!$J$5:$J$72)+SUMIF('MI H'!$D$5:$D$72,CLUBS!$B33,'MI H'!$J$5:$J$72)+SUMIF('CA F'!$D$5:$D$72,CLUBS!$B33,'CA F'!$J$5:$J$72)+SUMIF('CA H'!$D$5:$D$72,CLUBS!$B33,'CA H'!$J$5:$J$72)+SUMIF('JU F'!$D$5:$D$72,CLUBS!$B33,'JU F'!$J$5:$J$72)+SUMIF('JU H'!$D$5:$D$72,CLUBS!$B33,'JU H'!$J$5:$J$72)</f>
        <v>0</v>
      </c>
      <c r="I33" s="38">
        <f>COUNTIFS('MP F'!$D$5:$D$72,CLUBS!$B33,'MP F'!$K$5:$K$72,"&gt;0")+COUNTIFS('MP H'!$D$5:$D$72,CLUBS!$B33,'MP H'!$K$5:$K$72,"&gt;0")+COUNTIFS('PO F'!$D$5:$D$72,CLUBS!$B33,'PO F'!$K$5:$K$72,"&gt;0")+COUNTIFS('PO H'!$D$5:$D$72,CLUBS!$B33,'PO H'!$K$5:$K$72,"&gt;0")+COUNTIFS('PU F'!$D$5:$D$72,CLUBS!$B33,'PU F'!$K$5:$K$72,"&gt;0")+COUNTIFS('PU H'!$D$5:$D$72,CLUBS!$B33,'PU H'!$K$5:$K$72,"&gt;0")+COUNTIFS('BE F'!$D$5:$D$72,CLUBS!$B33,'BE F'!$K$5:$K$72,"&gt;0")+COUNTIFS('BE H'!$D$5:$D$72,CLUBS!$B33,'BE H'!$K$5:$K$72,"&gt;0")+COUNTIFS('MI F'!$D$5:$D$72,CLUBS!$B33,'MI F'!$K$5:$K$72,"&gt;0")+COUNTIFS('MI H'!$D$5:$D$72,CLUBS!$B33,'MI H'!$K$5:$K$72,"&gt;0")+COUNTIFS('CA F'!$D$5:$D$72,CLUBS!$B33,'CA F'!$K$5:$K$72,"&gt;0")+COUNTIFS('CA H'!$D$5:$D$72,CLUBS!$B33,'CA H'!$K$5:$K$72,"&gt;0")+COUNTIFS('JU F'!$D$5:$D$72,CLUBS!$B33,'JU F'!$K$5:$K$72,"&gt;0")+COUNTIFS('JU H'!$D$5:$D$72,CLUBS!$B33,'JU H'!$K$5:$K$72,"&gt;0")</f>
        <v>0</v>
      </c>
      <c r="J33" s="38">
        <f>SUMIF('MP F'!$D$5:$D$72,CLUBS!$B33,'MP F'!$L$5:$L$72)+SUMIF('MP H'!$D$5:$D$72,CLUBS!$B33,'MP H'!$L$5:$L$72)+SUMIF('PO F'!$D$5:$D$72,CLUBS!$B33,'PO F'!$L$5:$L$72)+SUMIF('PO H'!$D$5:$D$72,CLUBS!$B33,'PO H'!$L$5:$L$72)+SUMIF('PU F'!$D$5:$D$72,CLUBS!$B33,'PU F'!$L$5:$L$72)+SUMIF('PU H'!$D$5:$D$72,CLUBS!$B33,'PU H'!$L$5:$L$72)+SUMIF('BE F'!$D$5:$D$72,CLUBS!$B33,'BE F'!$L$5:$L$72)+SUMIF('BE H'!$D$5:$D$72,CLUBS!$B33,'BE H'!$L$5:$L$72)+SUMIF('MI F'!$D$5:$D$72,CLUBS!$B33,'MI F'!$L$5:$L$72)+SUMIF('MI H'!$D$5:$D$72,CLUBS!$B33,'MI H'!$L$5:$L$72)+SUMIF('CA F'!$D$5:$D$72,CLUBS!$B33,'CA F'!$L$5:$L$72)+SUMIF('CA H'!$D$5:$D$72,CLUBS!$B33,'CA H'!$L$5:$L$72)+SUMIF('JU F'!$D$5:$D$72,CLUBS!$B33,'JU F'!$L$5:$L$72)+SUMIF('JU H'!$D$5:$D$72,CLUBS!$B33,'JU H'!$L$5:$L$72)</f>
        <v>0</v>
      </c>
      <c r="K33" s="26">
        <f>COUNTIFS('MP F'!$D$5:$D$72,CLUBS!$B33,'MP F'!$M$5:$M$72,"&gt;0")+COUNTIFS('MP H'!$D$5:$D$72,CLUBS!$B33,'MP H'!$M$5:$M$72,"&gt;0")+COUNTIFS('PO F'!$D$5:$D$72,CLUBS!$B33,'PO F'!$M$5:$M$72,"&gt;0")+COUNTIFS('PO H'!$D$5:$D$72,CLUBS!$B33,'PO H'!$M$5:$M$72,"&gt;0")+COUNTIFS('PU F'!$D$5:$D$72,CLUBS!$B33,'PU F'!$M$5:$M$72,"&gt;0")+COUNTIFS('PU H'!$D$5:$D$72,CLUBS!$B33,'PU H'!$M$5:$M$72,"&gt;0")+COUNTIFS('BE F'!$D$5:$D$72,CLUBS!$B33,'BE F'!$M$5:$M$72,"&gt;0")+COUNTIFS('BE H'!$D$5:$D$72,CLUBS!$B33,'BE H'!$M$5:$M$72,"&gt;0")+COUNTIFS('MI F'!$D$5:$D$72,CLUBS!$B33,'MI F'!$M$5:$M$72,"&gt;0")+COUNTIFS('MI H'!$D$5:$D$72,CLUBS!$B33,'MI H'!$M$5:$M$72,"&gt;0")+COUNTIFS('CA F'!$D$5:$D$72,CLUBS!$B33,'CA F'!$M$5:$M$72,"&gt;0")+COUNTIFS('CA H'!$D$5:$D$72,CLUBS!$B33,'CA H'!$M$5:$M$72,"&gt;0")+COUNTIFS('JU F'!$D$5:$D$72,CLUBS!$B33,'JU F'!$M$5:$M$72,"&gt;0")+COUNTIFS('JU H'!$D$5:$D$72,CLUBS!$B33,'JU H'!$M$5:$M$72,"&gt;0")</f>
        <v>0</v>
      </c>
      <c r="L33" s="26">
        <f>SUMIF('MP F'!$D$5:$D$72,CLUBS!$B33,'MP F'!$N$5:$N$72)+SUMIF('MP H'!$D$5:$D$72,CLUBS!$B33,'MP H'!$N$5:$N$72)+SUMIF('PO F'!$D$5:$D$72,CLUBS!$B33,'PO F'!$N$5:$N$72)+SUMIF('PO H'!$D$5:$D$72,CLUBS!$B33,'PO H'!$N$5:$N$72)+SUMIF('PU F'!$D$5:$D$72,CLUBS!$B33,'PU F'!$N$5:$N$72)+SUMIF('PU H'!$D$5:$D$72,CLUBS!$B33,'PU H'!$N$5:$N$72)+SUMIF('BE F'!$D$5:$D$72,CLUBS!$B33,'BE F'!$N$5:$N$72)+SUMIF('BE H'!$D$5:$D$72,CLUBS!$B33,'BE H'!$N$5:$N$72)+SUMIF('MI F'!$D$5:$D$72,CLUBS!$B33,'MI F'!$N$5:$N$72)+SUMIF('MI H'!$D$5:$D$72,CLUBS!$B33,'MI H'!$N$5:$N$72)+SUMIF('CA F'!$D$5:$D$72,CLUBS!$B33,'CA F'!$N$5:$N$72)+SUMIF('CA H'!$D$5:$D$72,CLUBS!$B33,'CA H'!$N$5:$N$72)+SUMIF('JU F'!$D$5:$D$72,CLUBS!$B33,'JU F'!$N$5:$N$72)+SUMIF('JU H'!$D$5:$D$72,CLUBS!$B33,'JU H'!$N$5:$N$72)</f>
        <v>0</v>
      </c>
      <c r="M33" s="26">
        <f>COUNTIFS('MP F'!$D$5:$D$72,CLUBS!$B33,'MP F'!$O$5:$O$72,"&gt;0")+COUNTIFS('MP H'!$D$5:$D$72,CLUBS!$B33,'MP H'!$O$5:$O$72,"&gt;0")+COUNTIFS('PO F'!$D$5:$D$72,CLUBS!$B33,'PO F'!$O$5:$O$72,"&gt;0")+COUNTIFS('PO H'!$D$5:$D$72,CLUBS!$B33,'PO H'!$O$5:$O$72,"&gt;0")+COUNTIFS('PU F'!$D$5:$D$72,CLUBS!$B33,'PU F'!$O$5:$O$72,"&gt;0")+COUNTIFS('PU H'!$D$5:$D$72,CLUBS!$B33,'PU H'!$O$5:$O$72,"&gt;0")+COUNTIFS('BE F'!$D$5:$D$72,CLUBS!$B33,'BE F'!$O$5:$O$72,"&gt;0")+COUNTIFS('BE H'!$D$5:$D$72,CLUBS!$B33,'BE H'!$O$5:$O$72,"&gt;0")+COUNTIFS('MI F'!$D$5:$D$72,CLUBS!$B33,'MI F'!$O$5:$O$72,"&gt;0")+COUNTIFS('MI H'!$D$5:$D$72,CLUBS!$B33,'MI H'!$O$5:$O$72,"&gt;0")+COUNTIFS('CA F'!$D$5:$D$72,CLUBS!$B33,'CA F'!$O$5:$O$72,"&gt;0")+COUNTIFS('CA H'!$D$5:$D$72,CLUBS!$B33,'CA H'!$O$5:$O$72,"&gt;0")+COUNTIFS('JU F'!$D$5:$D$72,CLUBS!$B33,'JU F'!$O$5:$O$72,"&gt;0")+COUNTIFS('JU H'!$D$5:$D$72,CLUBS!$B33,'JU H'!$O$5:$O$72,"&gt;0")</f>
        <v>0</v>
      </c>
      <c r="N33" s="26">
        <f>SUMIF('MP F'!$D$5:$D$72,CLUBS!$B33,'MP F'!$P$5:$P$72)+SUMIF('MP H'!$D$5:$D$72,CLUBS!$B33,'MP H'!$P$5:$P$72)+SUMIF('PO F'!$D$5:$D$72,CLUBS!$B33,'PO F'!$P$5:$P$72)+SUMIF('PO H'!$D$5:$D$72,CLUBS!$B33,'PO H'!$P$5:$P$72)+SUMIF('PU F'!$D$5:$D$72,CLUBS!$B33,'PU F'!$P$5:$P$72)+SUMIF('PU H'!$D$5:$D$72,CLUBS!$B33,'PU H'!$P$5:$P$72)+SUMIF('BE F'!$D$5:$D$72,CLUBS!$B33,'BE F'!$P$5:$P$72)+SUMIF('BE H'!$D$5:$D$72,CLUBS!$B33,'BE H'!$P$5:$P$72)+SUMIF('MI F'!$D$5:$D$72,CLUBS!$B33,'MI F'!$P$5:$P$72)+SUMIF('MI H'!$D$5:$D$72,CLUBS!$B33,'MI H'!$P$5:$P$72)+SUMIF('CA F'!$D$5:$D$72,CLUBS!$B33,'CA F'!$P$5:$P$72)+SUMIF('CA H'!$D$5:$D$72,CLUBS!$B33,'CA H'!$P$5:$P$72)+SUMIF('JU F'!$D$5:$D$72,CLUBS!$B33,'JU F'!$P$5:$P$72)+SUMIF('JU H'!$D$5:$D$72,CLUBS!$B33,'JU H'!$P$5:$P$72)</f>
        <v>0</v>
      </c>
      <c r="O33" s="26">
        <f>COUNTIFS('MP F'!$D$5:$D$72,CLUBS!$B33,'MP F'!$Q$5:$Q$72,"&gt;0")+COUNTIFS('MP H'!$D$5:$D$72,CLUBS!$B33,'MP H'!$Q$5:$Q$72,"&gt;0")+COUNTIFS('PO F'!$D$5:$D$72,CLUBS!$B33,'PO F'!$Q$5:$Q$72,"&gt;0")+COUNTIFS('PO H'!$D$5:$D$72,CLUBS!$B33,'PO H'!$Q$5:$Q$72,"&gt;0")+COUNTIFS('PU F'!$D$5:$D$72,CLUBS!$B33,'PU F'!$Q$5:$Q$72,"&gt;0")+COUNTIFS('PU H'!$D$5:$D$72,CLUBS!$B33,'PU H'!$Q$5:$Q$72,"&gt;0")+COUNTIFS('BE F'!$D$5:$D$72,CLUBS!$B33,'BE F'!$Q$5:$Q$72,"&gt;0")+COUNTIFS('BE H'!$D$5:$D$72,CLUBS!$B33,'BE H'!$Q$5:$Q$72,"&gt;0")+COUNTIFS('MI F'!$D$5:$D$72,CLUBS!$B33,'MI F'!$Q$5:$Q$72,"&gt;0")+COUNTIFS('MI H'!$D$5:$D$72,CLUBS!$B33,'MI H'!$Q$5:$Q$72,"&gt;0")+COUNTIFS('CA F'!$D$5:$D$72,CLUBS!$B33,'CA F'!$Q$5:$Q$72,"&gt;0")+COUNTIFS('CA H'!$D$5:$D$72,CLUBS!$B33,'CA H'!$Q$5:$Q$72,"&gt;0")+COUNTIFS('JU F'!$D$5:$D$72,CLUBS!$B33,'JU F'!$Q$5:$Q$72,"&gt;0")+COUNTIFS('JU H'!$D$5:$D$72,CLUBS!$B33,'JU H'!$Q$5:$Q$72,"&gt;0")</f>
        <v>0</v>
      </c>
      <c r="P33" s="26">
        <f>SUMIF('MP F'!$D$5:$D$72,CLUBS!$B33,'MP F'!$R$5:$R$72)+SUMIF('MP H'!$D$5:$D$72,CLUBS!$B33,'MP H'!$R$5:$R$72)+SUMIF('PO F'!$D$5:$D$72,CLUBS!$B33,'PO F'!$R$5:$R$72)+SUMIF('PO H'!$D$5:$D$72,CLUBS!$B33,'PO H'!$R$5:$R$72)+SUMIF('PU F'!$D$5:$D$72,CLUBS!$B33,'PU F'!$R$5:$R$72)+SUMIF('PU H'!$D$5:$D$72,CLUBS!$B33,'PU H'!$R$5:$R$72)+SUMIF('BE F'!$D$5:$D$72,CLUBS!$B33,'BE F'!$R$5:$R$72)+SUMIF('BE H'!$D$5:$D$72,CLUBS!$B33,'BE H'!$R$5:$R$72)+SUMIF('MI F'!$D$5:$D$72,CLUBS!$B33,'MI F'!$R$5:$R$72)+SUMIF('MI H'!$D$5:$D$72,CLUBS!$B33,'MI H'!$R$5:$R$72)+SUMIF('CA F'!$D$5:$D$72,CLUBS!$B33,'CA F'!$R$5:$R$72)+SUMIF('CA H'!$D$5:$D$72,CLUBS!$B33,'CA H'!$R$5:$R$72)+SUMIF('JU F'!$D$5:$D$72,CLUBS!$B33,'JU F'!$R$5:$R$72)+SUMIF('JU H'!$D$5:$D$72,CLUBS!$B33,'JU H'!$R$5:$R$72)</f>
        <v>0</v>
      </c>
      <c r="Q33" s="26">
        <f>COUNTIFS('MP F'!$D$5:$D$72,CLUBS!$B33,'MP F'!$S$5:$S$72,"&gt;0")+COUNTIFS('MP H'!$D$5:$D$72,CLUBS!$B33,'MP H'!$S$5:$S$72,"&gt;0")+COUNTIFS('PO F'!$D$5:$D$72,CLUBS!$B33,'PO F'!$S$5:$S$72,"&gt;0")+COUNTIFS('PO H'!$D$5:$D$72,CLUBS!$B33,'PO H'!$S$5:$S$72,"&gt;0")+COUNTIFS('PU F'!$D$5:$D$72,CLUBS!$B33,'PU F'!$S$5:$S$72,"&gt;0")+COUNTIFS('PU H'!$D$5:$D$72,CLUBS!$B33,'PU H'!$S$5:$S$72,"&gt;0")+COUNTIFS('BE F'!$D$5:$D$72,CLUBS!$B33,'BE F'!$S$5:$S$72,"&gt;0")+COUNTIFS('BE H'!$D$5:$D$72,CLUBS!$B33,'BE H'!$S$5:$S$72,"&gt;0")+COUNTIFS('MI F'!$D$5:$D$72,CLUBS!$B33,'MI F'!$S$5:$S$72,"&gt;0")+COUNTIFS('MI H'!$D$5:$D$72,CLUBS!$B33,'MI H'!$S$5:$S$72,"&gt;0")+COUNTIFS('CA F'!$D$5:$D$72,CLUBS!$B33,'CA F'!$S$5:$S$72,"&gt;0")+COUNTIFS('CA H'!$D$5:$D$72,CLUBS!$B33,'CA H'!$S$5:$S$72,"&gt;0")+COUNTIFS('JU F'!$D$5:$D$72,CLUBS!$B33,'JU F'!$S$5:$S$72,"&gt;0")+COUNTIFS('JU H'!$D$5:$D$72,CLUBS!$B33,'JU H'!$S$5:$S$72,"&gt;0")</f>
        <v>0</v>
      </c>
      <c r="R33" s="26">
        <f>SUMIF('MP F'!$D$5:$D$72,CLUBS!$B33,'MP F'!$T$5:$T$72)+SUMIF('MP H'!$D$5:$D$72,CLUBS!$B33,'MP H'!$T$5:$T$72)+SUMIF('PO F'!$D$5:$D$72,CLUBS!$B33,'PO F'!$T$5:$T$72)+SUMIF('PO H'!$D$5:$D$72,CLUBS!$B33,'PO H'!$T$5:$T$72)+SUMIF('PU F'!$D$5:$D$72,CLUBS!$B33,'PU F'!$T$5:$T$72)+SUMIF('PU H'!$D$5:$D$72,CLUBS!$B33,'PU H'!$T$5:$T$72)+SUMIF('BE F'!$D$5:$D$72,CLUBS!$B33,'BE F'!$T$5:$T$72)+SUMIF('BE H'!$D$5:$D$72,CLUBS!$B33,'BE H'!$T$5:$T$72)+SUMIF('MI F'!$D$5:$D$72,CLUBS!$B33,'MI F'!$T$5:$T$72)+SUMIF('MI H'!$D$5:$D$72,CLUBS!$B33,'MI H'!$T$5:$T$72)+SUMIF('CA F'!$D$5:$D$72,CLUBS!$B33,'CA F'!$T$5:$T$72)+SUMIF('CA H'!$D$5:$D$72,CLUBS!$B33,'CA H'!$T$5:$T$72)+SUMIF('JU F'!$D$5:$D$72,CLUBS!$B33,'JU F'!$T$5:$T$72)+SUMIF('JU H'!$D$5:$D$72,CLUBS!$B33,'JU H'!$T$5:$T$72)</f>
        <v>0</v>
      </c>
      <c r="S33" s="26">
        <f>COUNTIFS('MP F'!$D$5:$D$72,CLUBS!$B33,'MP F'!$U$5:$U$72,"&gt;0")+COUNTIFS('MP H'!$D$5:$D$72,CLUBS!$B33,'MP H'!$U$5:$U$72,"&gt;0")+COUNTIFS('PO F'!$D$5:$D$72,CLUBS!$B33,'PO F'!$U$5:$U$72,"&gt;0")+COUNTIFS('PO H'!$D$5:$D$72,CLUBS!$B33,'PO H'!$U$5:$U$72,"&gt;0")+COUNTIFS('PU F'!$D$5:$D$72,CLUBS!$B33,'PU F'!$U$5:$U$72,"&gt;0")+COUNTIFS('PU H'!$D$5:$D$72,CLUBS!$B33,'PU H'!$U$5:$U$72,"&gt;0")+COUNTIFS('BE F'!$D$5:$D$72,CLUBS!$B33,'BE F'!$U$5:$U$72,"&gt;0")+COUNTIFS('BE H'!$D$5:$D$72,CLUBS!$B33,'BE H'!$U$5:$U$72,"&gt;0")+COUNTIFS('MI F'!$D$5:$D$72,CLUBS!$B33,'MI F'!$U$5:$U$72,"&gt;0")+COUNTIFS('MI H'!$D$5:$D$72,CLUBS!$B33,'MI H'!$U$5:$U$72,"&gt;0")+COUNTIFS('CA F'!$D$5:$D$72,CLUBS!$B33,'CA F'!$U$5:$U$72,"&gt;0")+COUNTIFS('CA H'!$D$5:$D$72,CLUBS!$B33,'CA H'!$U$5:$U$72,"&gt;0")+COUNTIFS('JU F'!$D$5:$D$72,CLUBS!$B33,'JU F'!$U$5:$U$72,"&gt;0")+COUNTIFS('JU H'!$D$5:$D$72,CLUBS!$B33,'JU H'!$U$5:$U$72,"&gt;0")</f>
        <v>0</v>
      </c>
      <c r="T33" s="26">
        <f>SUMIF('MP F'!$D$5:$D$72,CLUBS!$B33,'MP F'!$V$5:$V$72)+SUMIF('MP H'!$D$5:$D$72,CLUBS!$B33,'MP H'!$V$5:$V$72)+SUMIF('PO F'!$D$5:$D$72,CLUBS!$B33,'PO F'!$V$5:$V$72)+SUMIF('PO H'!$D$5:$D$72,CLUBS!$B33,'PO H'!$V$5:$V$72)+SUMIF('PU F'!$D$5:$D$72,CLUBS!$B33,'PU F'!$V$5:$V$72)+SUMIF('PU H'!$D$5:$D$72,CLUBS!$B33,'PU H'!$V$5:$V$72)+SUMIF('BE F'!$D$5:$D$72,CLUBS!$B33,'BE F'!$V$5:$V$72)+SUMIF('BE H'!$D$5:$D$72,CLUBS!$B33,'BE H'!$V$5:$V$72)+SUMIF('MI F'!$D$5:$D$72,CLUBS!$B33,'MI F'!$V$5:$V$72)+SUMIF('MI H'!$D$5:$D$72,CLUBS!$B33,'MI H'!$V$5:$V$72)+SUMIF('CA F'!$D$5:$D$72,CLUBS!$B33,'CA F'!$V$5:$V$72)+SUMIF('CA H'!$D$5:$D$72,CLUBS!$B33,'CA H'!$V$5:$V$72)+SUMIF('JU F'!$D$5:$D$72,CLUBS!$B33,'JU F'!$V$5:$V$72)+SUMIF('JU H'!$D$5:$D$72,CLUBS!$B33,'JU H'!$V$5:$V$72)</f>
        <v>0</v>
      </c>
      <c r="U33" s="26">
        <f>COUNTIFS('MP F'!$D$5:$D$72,CLUBS!$B33,'MP F'!$W$5:$W$72,"&gt;0")+COUNTIFS('MP H'!$D$5:$D$72,CLUBS!$B33,'MP H'!$W$5:$W$72,"&gt;0")+COUNTIFS('PO F'!$D$5:$D$72,CLUBS!$B33,'PO F'!$W$5:$W$72,"&gt;0")+COUNTIFS('PO H'!$D$5:$D$72,CLUBS!$B33,'PO H'!$W$5:$W$72,"&gt;0")+COUNTIFS('PU F'!$D$5:$D$72,CLUBS!$B33,'PU F'!$W$5:$W$72,"&gt;0")+COUNTIFS('PU H'!$D$5:$D$72,CLUBS!$B33,'PU H'!$W$5:$W$72,"&gt;0")+COUNTIFS('BE F'!$D$5:$D$72,CLUBS!$B33,'BE F'!$W$5:$W$72,"&gt;0")+COUNTIFS('BE H'!$D$5:$D$72,CLUBS!$B33,'BE H'!$W$5:$W$72,"&gt;0")+COUNTIFS('MI F'!$D$5:$D$72,CLUBS!$B33,'MI F'!$W$5:$W$72,"&gt;0")+COUNTIFS('MI H'!$D$5:$D$72,CLUBS!$B33,'MI H'!$W$5:$W$72,"&gt;0")+COUNTIFS('CA F'!$D$5:$D$72,CLUBS!$B33,'CA F'!$W$5:$W$72,"&gt;0")+COUNTIFS('CA H'!$D$5:$D$72,CLUBS!$B33,'CA H'!$W$5:$W$72,"&gt;0")+COUNTIFS('JU F'!$D$5:$D$72,CLUBS!$B33,'JU F'!$W$5:$W$72,"&gt;0")+COUNTIFS('JU H'!$D$5:$D$72,CLUBS!$B33,'JU H'!$W$5:$W$72,"&gt;0")</f>
        <v>0</v>
      </c>
      <c r="V33" s="26">
        <f>SUMIF('MP F'!$D$5:$D$72,CLUBS!$B33,'MP F'!$X$5:$X$72)+SUMIF('MP H'!$D$5:$D$72,CLUBS!$B33,'MP H'!$X$5:$X$72)+SUMIF('PO F'!$D$5:$D$72,CLUBS!$B33,'PO F'!$X$5:$X$72)+SUMIF('PO H'!$D$5:$D$72,CLUBS!$B33,'PO H'!$X$5:$X$72)+SUMIF('PU F'!$D$5:$D$72,CLUBS!$B33,'PU F'!$X$5:$X$72)+SUMIF('PU H'!$D$5:$D$72,CLUBS!$B33,'PU H'!$X$5:$X$72)+SUMIF('BE F'!$D$5:$D$72,CLUBS!$B33,'BE F'!$X$5:$X$72)+SUMIF('BE H'!$D$5:$D$72,CLUBS!$B33,'BE H'!$X$5:$X$72)+SUMIF('MI F'!$D$5:$D$72,CLUBS!$B33,'MI F'!$X$5:$X$72)+SUMIF('MI H'!$D$5:$D$72,CLUBS!$B33,'MI H'!$X$5:$X$72)+SUMIF('CA F'!$D$5:$D$72,CLUBS!$B33,'CA F'!$X$5:$X$72)+SUMIF('CA H'!$D$5:$D$72,CLUBS!$B33,'CA H'!$X$5:$X$72)+SUMIF('JU F'!$D$5:$D$72,CLUBS!$B33,'JU F'!$X$5:$X$72)+SUMIF('JU H'!$D$5:$D$72,CLUBS!$B33,'JU H'!$X$5:$X$72)</f>
        <v>0</v>
      </c>
      <c r="W33" s="26">
        <f>COUNTIFS('MP F'!$D$5:$D$72,CLUBS!$B33,'MP F'!$Y$5:$Y$72,"&gt;0")+COUNTIFS('MP H'!$D$5:$D$72,CLUBS!$B33,'MP H'!$Y$5:$Y$72,"&gt;0")+COUNTIFS('PO F'!$D$5:$D$72,CLUBS!$B33,'PO F'!$Y$5:$Y$72,"&gt;0")+COUNTIFS('PO H'!$D$5:$D$72,CLUBS!$B33,'PO H'!$Y$5:$Y$72,"&gt;0")+COUNTIFS('PU F'!$D$5:$D$72,CLUBS!$B33,'PU F'!$Y$5:$Y$72,"&gt;0")+COUNTIFS('PU H'!$D$5:$D$72,CLUBS!$B33,'PU H'!$Y$5:$Y$72,"&gt;0")+COUNTIFS('BE F'!$D$5:$D$72,CLUBS!$B33,'BE F'!$Y$5:$Y$72,"&gt;0")+COUNTIFS('BE H'!$D$5:$D$72,CLUBS!$B33,'BE H'!$Y$5:$Y$72,"&gt;0")+COUNTIFS('MI F'!$D$5:$D$72,CLUBS!$B33,'MI F'!$Y$5:$Y$72,"&gt;0")+COUNTIFS('MI H'!$D$5:$D$72,CLUBS!$B33,'MI H'!$Y$5:$Y$72,"&gt;0")+COUNTIFS('CA F'!$D$5:$D$72,CLUBS!$B33,'CA F'!$Y$5:$Y$72,"&gt;0")+COUNTIFS('CA H'!$D$5:$D$72,CLUBS!$B33,'CA H'!$Y$5:$Y$72,"&gt;0")+COUNTIFS('JU F'!$D$5:$D$72,CLUBS!$B33,'JU F'!$Y$5:$Y$72,"&gt;0")+COUNTIFS('JU H'!$D$5:$D$72,CLUBS!$B33,'JU H'!$Y$5:$Y$72,"&gt;0")</f>
        <v>0</v>
      </c>
      <c r="X33" s="26">
        <f>SUMIF('MP F'!$D$5:$D$72,CLUBS!$B33,'MP F'!$Z$5:$Z$72)+SUMIF('MP H'!$D$5:$D$72,CLUBS!$B33,'MP H'!$Z$5:$Z$72)+SUMIF('PO F'!$D$5:$D$72,CLUBS!$B33,'PO F'!$Z$5:$Z$72)+SUMIF('PO H'!$D$5:$D$72,CLUBS!$B33,'PO H'!$Z$5:$Z$72)+SUMIF('PU F'!$D$5:$D$72,CLUBS!$B33,'PU F'!$Z$5:$Z$72)+SUMIF('PU H'!$D$5:$D$72,CLUBS!$B33,'PU H'!$Z$5:$Z$72)+SUMIF('BE F'!$D$5:$D$72,CLUBS!$B33,'BE F'!$Z$5:$Z$72)+SUMIF('BE H'!$D$5:$D$72,CLUBS!$B33,'BE H'!$Z$5:$Z$72)+SUMIF('MI F'!$D$5:$D$72,CLUBS!$B33,'MI F'!$Z$5:$Z$72)+SUMIF('MI H'!$D$5:$D$72,CLUBS!$B33,'MI H'!$Z$5:$Z$72)+SUMIF('CA F'!$D$5:$D$72,CLUBS!$B33,'CA F'!$Z$5:$Z$72)+SUMIF('CA H'!$D$5:$D$72,CLUBS!$B33,'CA H'!$Z$5:$Z$72)+SUMIF('JU F'!$D$5:$D$72,CLUBS!$B33,'JU F'!$Z$5:$Z$72)+SUMIF('JU H'!$D$5:$D$72,CLUBS!$B33,'JU H'!$Z$5:$Z$72)</f>
        <v>0</v>
      </c>
      <c r="Y33" s="26">
        <f>COUNTIFS('MP F'!$D$5:$D$72,CLUBS!$B33,'MP F'!$AA$5:$AA$72,"&gt;0")+COUNTIFS('MP H'!$D$5:$D$72,CLUBS!$B33,'MP H'!$AA$5:$AA$72,"&gt;0")+COUNTIFS('PO F'!$D$5:$D$72,CLUBS!$B33,'PO F'!$AA$5:$AA$72,"&gt;0")+COUNTIFS('PO H'!$D$5:$D$72,CLUBS!$B33,'PO H'!$AA$5:$AA$72,"&gt;0")+COUNTIFS('PU F'!$D$5:$D$72,CLUBS!$B33,'PU F'!$AA$5:$AA$72,"&gt;0")+COUNTIFS('PU H'!$D$5:$D$72,CLUBS!$B33,'PU H'!$AA$5:$AA$72,"&gt;0")+COUNTIFS('BE F'!$D$5:$D$72,CLUBS!$B33,'BE F'!$AA$5:$AA$72,"&gt;0")+COUNTIFS('BE H'!$D$5:$D$72,CLUBS!$B33,'BE H'!$AA$5:$AA$72,"&gt;0")+COUNTIFS('MI F'!$D$5:$D$72,CLUBS!$B33,'MI F'!$AA$5:$AA$72,"&gt;0")+COUNTIFS('MI H'!$D$5:$D$72,CLUBS!$B33,'MI H'!$AA$5:$AA$72,"&gt;0")+COUNTIFS('CA F'!$D$5:$D$72,CLUBS!$B33,'CA F'!$AA$5:$AA$72,"&gt;0")+COUNTIFS('CA H'!$D$5:$D$72,CLUBS!$B33,'CA H'!$AA$5:$AA$72,"&gt;0")+COUNTIFS('JU F'!$D$5:$D$72,CLUBS!$B33,'JU F'!$AA$5:$AA$72,"&gt;0")+COUNTIFS('JU H'!$D$5:$D$72,CLUBS!$B33,'JU H'!$AA$5:$AA$72,"&gt;0")</f>
        <v>0</v>
      </c>
      <c r="Z33" s="26">
        <f>SUMIF('MP F'!$D$5:$D$72,CLUBS!$B33,'MP F'!$AB$5:$AB$72)+SUMIF('MP H'!$D$5:$D$72,CLUBS!$B33,'MP H'!$AB$5:$AB$72)+SUMIF('PO F'!$D$5:$D$72,CLUBS!$B33,'PO F'!$AB$5:$AB$72)+SUMIF('PO H'!$D$5:$D$72,CLUBS!$B33,'PO H'!$AB$5:$AB$72)+SUMIF('PU F'!$D$5:$D$72,CLUBS!$B33,'PU F'!$AB$5:$AB$72)+SUMIF('PU H'!$D$5:$D$72,CLUBS!$B33,'PU H'!$AB$5:$AB$72)+SUMIF('BE F'!$D$5:$D$72,CLUBS!$B33,'BE F'!$AB$5:$AB$72)+SUMIF('BE H'!$D$5:$D$72,CLUBS!$B33,'BE H'!$AB$5:$AB$72)+SUMIF('MI F'!$D$5:$D$72,CLUBS!$B33,'MI F'!$AB$5:$AB$72)+SUMIF('MI H'!$D$5:$D$72,CLUBS!$B33,'MI H'!$AB$5:$AB$72)+SUMIF('CA F'!$D$5:$D$72,CLUBS!$B33,'CA F'!$AB$5:$AB$72)+SUMIF('CA H'!$D$5:$D$72,CLUBS!$B33,'CA H'!$AB$5:$AB$72)+SUMIF('JU F'!$D$5:$D$72,CLUBS!$B33,'JU F'!$AB$5:$AB$72)+SUMIF('JU H'!$D$5:$D$72,CLUBS!$B33,'JU H'!$AB$5:$AB$72)</f>
        <v>0</v>
      </c>
      <c r="AA33" s="26">
        <f>COUNTIFS('MP F'!$D$5:$D$72,CLUBS!$B33,'MP F'!$AC$5:$AC$72,"&gt;0")+COUNTIFS('MP H'!$D$5:$D$72,CLUBS!$B33,'MP H'!$AC$5:$AC$72,"&gt;0")+COUNTIFS('PO F'!$D$5:$D$72,CLUBS!$B33,'PO F'!$AC$5:$AC$72,"&gt;0")+COUNTIFS('PO H'!$D$5:$D$72,CLUBS!$B33,'PO H'!$AC$5:$AC$72,"&gt;0")+COUNTIFS('PU F'!$D$5:$D$72,CLUBS!$B33,'PU F'!$AC$5:$AC$72,"&gt;0")+COUNTIFS('PU H'!$D$5:$D$72,CLUBS!$B33,'PU H'!$AC$5:$AC$72,"&gt;0")+COUNTIFS('BE F'!$D$5:$D$72,CLUBS!$B33,'BE F'!$AC$5:$AC$72,"&gt;0")+COUNTIFS('BE H'!$D$5:$D$72,CLUBS!$B33,'BE H'!$AC$5:$AC$72,"&gt;0")+COUNTIFS('MI F'!$D$5:$D$72,CLUBS!$B33,'MI F'!$AC$5:$AC$72,"&gt;0")+COUNTIFS('MI H'!$D$5:$D$72,CLUBS!$B33,'MI H'!$AC$5:$AC$72,"&gt;0")+COUNTIFS('CA F'!$D$5:$D$72,CLUBS!$B33,'CA F'!$AC$5:$AC$72,"&gt;0")+COUNTIFS('CA H'!$D$5:$D$72,CLUBS!$B33,'CA H'!$AC$5:$AC$72,"&gt;0")+COUNTIFS('JU F'!$D$5:$D$72,CLUBS!$B33,'JU F'!$AC$5:$AC$72,"&gt;0")+COUNTIFS('JU H'!$D$5:$D$72,CLUBS!$B33,'JU H'!$AC$5:$AC$72,"&gt;0")</f>
        <v>0</v>
      </c>
      <c r="AB33" s="26">
        <f>SUMIF('MP F'!$D$5:$D$72,CLUBS!$B33,'MP F'!$AD$5:$AD$72)+SUMIF('MP H'!$D$5:$D$72,CLUBS!$B33,'MP H'!$AD$5:$AD$72)+SUMIF('PO F'!$D$5:$D$72,CLUBS!$B33,'PO F'!$AD$5:$AD$72)+SUMIF('PO H'!$D$5:$D$72,CLUBS!$B33,'PO H'!$AD$5:$AD$72)+SUMIF('PU F'!$D$5:$D$72,CLUBS!$B33,'PU F'!$AD$5:$AD$72)+SUMIF('PU H'!$D$5:$D$72,CLUBS!$B33,'PU H'!$AD$5:$AD$72)+SUMIF('BE F'!$D$5:$D$72,CLUBS!$B33,'BE F'!$AD$5:$AD$72)+SUMIF('BE H'!$D$5:$D$72,CLUBS!$B33,'BE H'!$AD$5:$AD$72)+SUMIF('MI F'!$D$5:$D$72,CLUBS!$B33,'MI F'!$AD$5:$AD$72)+SUMIF('MI H'!$D$5:$D$72,CLUBS!$B33,'MI H'!$AD$5:$AD$72)+SUMIF('CA F'!$D$5:$D$72,CLUBS!$B33,'CA F'!$AD$5:$AD$72)+SUMIF('CA H'!$D$5:$D$72,CLUBS!$B33,'CA H'!$AD$5:$AD$72)+SUMIF('JU F'!$D$5:$D$72,CLUBS!$B33,'JU F'!$AD$5:$AD$72)+SUMIF('JU H'!$D$5:$D$72,CLUBS!$B33,'JU H'!$AD$5:$AD$72)</f>
        <v>0</v>
      </c>
      <c r="AC33" s="26">
        <f>COUNTIFS('MP F'!$D$5:$D$72,CLUBS!$B33,'MP F'!$AE$5:$AE$72,"&gt;0")+COUNTIFS('MP H'!$D$5:$D$72,CLUBS!$B33,'MP H'!$AE$5:$AE$72,"&gt;0")+COUNTIFS('PO F'!$D$5:$D$72,CLUBS!$B33,'PO F'!$AE$5:$AE$72,"&gt;0")+COUNTIFS('PO H'!$D$5:$D$72,CLUBS!$B33,'PO H'!$AE$5:$AE$72,"&gt;0")+COUNTIFS('PU F'!$D$5:$D$72,CLUBS!$B33,'PU F'!$AE$5:$AE$72,"&gt;0")+COUNTIFS('PU H'!$D$5:$D$72,CLUBS!$B33,'PU H'!$AE$5:$AE$72,"&gt;0")+COUNTIFS('BE F'!$D$5:$D$72,CLUBS!$B33,'BE F'!$AE$5:$AE$72,"&gt;0")+COUNTIFS('BE H'!$D$5:$D$72,CLUBS!$B33,'BE H'!$AE$5:$AE$72,"&gt;0")+COUNTIFS('MI F'!$D$5:$D$72,CLUBS!$B33,'MI F'!$AE$5:$AE$72,"&gt;0")+COUNTIFS('MI H'!$D$5:$D$72,CLUBS!$B33,'MI H'!$AE$5:$AE$72,"&gt;0")+COUNTIFS('CA F'!$D$5:$D$72,CLUBS!$B33,'CA F'!$AE$5:$AE$72,"&gt;0")+COUNTIFS('CA H'!$D$5:$D$72,CLUBS!$B33,'CA H'!$AE$5:$AE$72,"&gt;0")+COUNTIFS('JU F'!$D$5:$D$72,CLUBS!$B33,'JU F'!$AE$5:$AE$72,"&gt;0")+COUNTIFS('JU H'!$D$5:$D$72,CLUBS!$B33,'JU H'!$AE$5:$AE$72,"&gt;0")</f>
        <v>0</v>
      </c>
      <c r="AD33" s="26">
        <f>SUMIF('MP F'!$D$5:$D$72,CLUBS!$B33,'MP F'!$AF$5:$AF$72)+SUMIF('MP H'!$D$5:$D$72,CLUBS!$B33,'MP H'!$AF$5:$AF$72)+SUMIF('PO F'!$D$5:$D$72,CLUBS!$B33,'PO F'!$AF$5:$AF$72)+SUMIF('PO H'!$D$5:$D$72,CLUBS!$B33,'PO H'!$AF$5:$AF$72)+SUMIF('PU F'!$D$5:$D$72,CLUBS!$B33,'PU F'!$AF$5:$AF$72)+SUMIF('PU H'!$D$5:$D$72,CLUBS!$B33,'PU H'!$AF$5:$AF$72)+SUMIF('BE F'!$D$5:$D$72,CLUBS!$B33,'BE F'!$AF$5:$AF$72)+SUMIF('BE H'!$D$5:$D$72,CLUBS!$B33,'BE H'!$AF$5:$AF$72)+SUMIF('MI F'!$D$5:$D$72,CLUBS!$B33,'MI F'!$AF$5:$AF$72)+SUMIF('MI H'!$D$5:$D$72,CLUBS!$B33,'MI H'!$AF$5:$AF$72)+SUMIF('CA F'!$D$5:$D$72,CLUBS!$B33,'CA F'!$AF$5:$AF$72)+SUMIF('CA H'!$D$5:$D$72,CLUBS!$B33,'CA H'!$AF$5:$AF$72)+SUMIF('JU F'!$D$5:$D$72,CLUBS!$B33,'JU F'!$AF$5:$AF$72)+SUMIF('JU H'!$D$5:$D$72,CLUBS!$B33,'JU H'!$AF$5:$AF$72)</f>
        <v>0</v>
      </c>
      <c r="AE33" s="26">
        <f>COUNTIFS('MP F'!$D$5:$D$72,CLUBS!$B33,'MP F'!$AG$5:$AG$72,"&gt;0")+COUNTIFS('MP H'!$D$5:$D$72,CLUBS!$B33,'MP H'!$AG$5:$AG$72,"&gt;0")+COUNTIFS('PO F'!$D$5:$D$72,CLUBS!$B33,'PO F'!$AG$5:$AG$72,"&gt;0")+COUNTIFS('PO H'!$D$5:$D$72,CLUBS!$B33,'PO H'!$AG$5:$AG$72,"&gt;0")+COUNTIFS('PU F'!$D$5:$D$72,CLUBS!$B33,'PU F'!$AG$5:$AG$72,"&gt;0")+COUNTIFS('PU H'!$D$5:$D$72,CLUBS!$B33,'PU H'!$AG$5:$AG$72,"&gt;0")+COUNTIFS('BE F'!$D$5:$D$72,CLUBS!$B33,'BE F'!$AG$5:$AG$72,"&gt;0")+COUNTIFS('BE H'!$D$5:$D$72,CLUBS!$B33,'BE H'!$AG$5:$AG$72,"&gt;0")+COUNTIFS('MI F'!$D$5:$D$72,CLUBS!$B33,'MI F'!$AG$5:$AG$72,"&gt;0")+COUNTIFS('MI H'!$D$5:$D$72,CLUBS!$B33,'MI H'!$AG$5:$AG$72,"&gt;0")+COUNTIFS('CA F'!$D$5:$D$72,CLUBS!$B33,'CA F'!$AG$5:$AG$72,"&gt;0")+COUNTIFS('CA H'!$D$5:$D$72,CLUBS!$B33,'CA H'!$AG$5:$AG$72,"&gt;0")+COUNTIFS('JU F'!$D$5:$D$72,CLUBS!$B33,'JU F'!$AG$5:$AG$72,"&gt;0")+COUNTIFS('JU H'!$D$5:$D$72,CLUBS!$B33,'JU H'!$AG$5:$AG$72,"&gt;0")</f>
        <v>0</v>
      </c>
      <c r="AF33" s="26">
        <f>SUMIF('MP F'!$D$5:$D$72,CLUBS!$B33,'MP F'!$AH$5:$AH$72)+SUMIF('MP H'!$D$5:$D$72,CLUBS!$B33,'MP H'!$AH$5:$AH$72)+SUMIF('PO F'!$D$5:$D$72,CLUBS!$B33,'PO F'!$AH$5:$AH$72)+SUMIF('PO H'!$D$5:$D$72,CLUBS!$B33,'PO H'!$AH$5:$AH$72)+SUMIF('PU F'!$D$5:$D$72,CLUBS!$B33,'PU F'!$AH$5:$AH$72)+SUMIF('PU H'!$D$5:$D$72,CLUBS!$B33,'PU H'!$AH$5:$AH$72)+SUMIF('BE F'!$D$5:$D$72,CLUBS!$B33,'BE F'!$AH$5:$AH$72)+SUMIF('BE H'!$D$5:$D$72,CLUBS!$B33,'BE H'!$AH$5:$AH$72)+SUMIF('MI F'!$D$5:$D$72,CLUBS!$B33,'MI F'!$AH$5:$AH$72)+SUMIF('MI H'!$D$5:$D$72,CLUBS!$B33,'MI H'!$AH$5:$AH$72)+SUMIF('CA F'!$D$5:$D$72,CLUBS!$B33,'CA F'!$AH$5:$AH$72)+SUMIF('CA H'!$D$5:$D$72,CLUBS!$B33,'CA H'!$AH$5:$AH$72)+SUMIF('JU F'!$D$5:$D$72,CLUBS!$B33,'JU F'!$AH$5:$AH$72)+SUMIF('JU H'!$D$5:$D$72,CLUBS!$B33,'JU H'!$AH$5:$AH$72)</f>
        <v>0</v>
      </c>
      <c r="AG33" s="16">
        <f t="shared" si="1"/>
        <v>0</v>
      </c>
      <c r="AH33" s="28">
        <f t="shared" si="2"/>
        <v>0</v>
      </c>
      <c r="AI33" s="29">
        <f t="shared" si="3"/>
        <v>0</v>
      </c>
      <c r="AJ33" s="14">
        <f>COUNTIF('Licenciés Jeunes 2023'!F:F,CLUBS!B33)</f>
        <v>0</v>
      </c>
      <c r="AK33" s="27">
        <f t="shared" si="4"/>
        <v>0</v>
      </c>
    </row>
    <row r="34" spans="1:37" ht="13.5">
      <c r="A34" s="34">
        <f t="shared" si="0"/>
        <v>15</v>
      </c>
      <c r="B34" s="64" t="s">
        <v>117</v>
      </c>
      <c r="C34" s="14">
        <f>COUNTIFS('MP F'!$D$5:$D$72,CLUBS!$B34,'MP F'!$E$5:$E$72,"&gt;0")+COUNTIFS('MP H'!$D$5:$D$72,CLUBS!$B34,'MP H'!$E$5:$E$72,"&gt;0")+COUNTIFS('PO F'!$D$5:$D$72,CLUBS!$B34,'PO F'!$E$5:$E$72,"&gt;0")+COUNTIFS('PO H'!$D$5:$D$72,CLUBS!$B34,'PO H'!$E$5:$E$72,"&gt;0")+COUNTIFS('PU F'!$D$5:$D$72,CLUBS!$B34,'PU F'!$E$5:$E$72,"&gt;0")+COUNTIFS('PU H'!$D$5:$D$72,CLUBS!$B34,'PU H'!$E$5:$E$72,"&gt;0")+COUNTIFS('BE F'!$D$5:$D$72,CLUBS!$B34,'BE F'!$E$5:$E$72,"&gt;0")+COUNTIFS('BE H'!$D$5:$D$72,CLUBS!$B34,'BE H'!$E$5:$E$72,"&gt;0")+COUNTIFS('MI F'!$D$5:$D$72,CLUBS!$B34,'MI F'!$E$5:$E$72,"&gt;0")+COUNTIFS('MI H'!$D$5:$D$72,CLUBS!$B34,'MI H'!$E$5:$E$72,"&gt;0")+COUNTIFS('CA F'!$D$5:$D$72,CLUBS!$B34,'CA F'!$E$5:$E$72,"&gt;0")+COUNTIFS('CA H'!$D$5:$D$72,CLUBS!$B34,'CA H'!$E$5:$E$72,"&gt;0")+COUNTIFS('JU F'!$D$5:$D$72,CLUBS!$B34,'JU F'!$E$5:$E$72,"&gt;0")+COUNTIFS('JU H'!$D$5:$D$72,CLUBS!$B34,'JU H'!$E$5:$E$72,"&gt;0")</f>
        <v>0</v>
      </c>
      <c r="D34" s="27">
        <f>SUMIF('MP F'!$D$5:$D$72,CLUBS!$B34,'MP F'!$F$5:$F$72)+SUMIF('MP H'!$D$5:$D$72,CLUBS!$B34,'MP H'!$F$5:$F$72)+SUMIF('PO F'!$D$5:$D$72,CLUBS!$B34,'PO F'!$F$5:$F$72)+SUMIF('PO H'!$D$5:$D$72,CLUBS!$B34,'PO H'!$F$5:$F$72)+SUMIF('PU F'!$D$5:$D$72,CLUBS!$B34,'PU F'!$F$5:$F$72)+SUMIF('PU H'!$D$5:$D$72,CLUBS!$B34,'PU H'!$F$5:$F$72)+SUMIF('BE F'!$D$5:$D$72,CLUBS!$B34,'BE F'!$F$5:$F$72)+SUMIF('BE H'!$D$5:$D$72,CLUBS!$B34,'BE H'!$F$5:$F$72)+SUMIF('MI F'!$D$5:$D$72,CLUBS!$B34,'MI F'!$F$5:$F$72)+SUMIF('MI H'!$D$5:$D$72,CLUBS!$B34,'MI H'!$F$5:$F$72)+SUMIF('CA F'!$D$5:$D$72,CLUBS!$B34,'CA F'!$F$5:$F$72)+SUMIF('CA H'!$D$5:$D$72,CLUBS!$B34,'CA H'!$F$5:$F$72)+SUMIF('JU F'!$D$5:$D$72,CLUBS!$B34,'JU F'!$F$5:$F$72)+SUMIF('JU H'!$D$5:$D$72,CLUBS!$B34,'JU H'!$F$5:$F$72)</f>
        <v>0</v>
      </c>
      <c r="E34" s="38">
        <f>COUNTIFS('MP F'!$D$5:$D$72,CLUBS!$B34,'MP F'!$G$5:$G$72,"&gt;0")+COUNTIFS('MP H'!$D$5:$D$72,CLUBS!$B34,'MP H'!$G$5:$G$72,"&gt;0")+COUNTIFS('PO F'!$D$5:$D$72,CLUBS!$B34,'PO F'!$G$5:$G$72,"&gt;0")+COUNTIFS('PO H'!$D$5:$D$72,CLUBS!$B34,'PO H'!$G$5:$G$72,"&gt;0")+COUNTIFS('PU F'!$D$5:$D$72,CLUBS!$B34,'PU F'!$G$5:$G$72,"&gt;0")+COUNTIFS('PU H'!$D$5:$D$72,CLUBS!$B34,'PU H'!$G$5:$G$72,"&gt;0")+COUNTIFS('BE F'!$D$5:$D$72,CLUBS!$B34,'BE F'!$G$5:$G$72,"&gt;0")+COUNTIFS('BE H'!$D$5:$D$72,CLUBS!$B34,'BE H'!$G$5:$G$72,"&gt;0")+COUNTIFS('MI F'!$D$5:$D$72,CLUBS!$B34,'MI F'!$G$5:$G$72,"&gt;0")+COUNTIFS('MI H'!$D$5:$D$72,CLUBS!$B34,'MI H'!$G$5:$G$72,"&gt;0")+COUNTIFS('CA F'!$D$5:$D$72,CLUBS!$B34,'CA F'!$G$5:$G$72,"&gt;0")+COUNTIFS('CA H'!$D$5:$D$72,CLUBS!$B34,'CA H'!$G$5:$G$72,"&gt;0")+COUNTIFS('JU F'!$D$5:$D$72,CLUBS!$B34,'JU F'!$G$5:$G$72,"&gt;0")+COUNTIFS('JU H'!$D$5:$D$72,CLUBS!$B34,'JU H'!$G$5:$G$72,"&gt;0")</f>
        <v>0</v>
      </c>
      <c r="F34" s="57">
        <f>SUMIF('MP F'!$D$5:$D$72,CLUBS!$B34,'MP F'!$H$5:$H$72)+SUMIF('MP H'!$D$5:$D$72,CLUBS!$B34,'MP H'!$H$5:$H$72)+SUMIF('PO F'!$D$5:$D$72,CLUBS!$B34,'PO F'!$H$5:$H$72)+SUMIF('PO H'!$D$5:$D$72,CLUBS!$B34,'PO H'!$H$5:$H$72)+SUMIF('PU F'!$D$5:$D$72,CLUBS!$B34,'PU F'!$H$5:$H$72)+SUMIF('PU H'!$D$5:$D$72,CLUBS!$B34,'PU H'!$H$5:$H$72)+SUMIF('BE F'!$D$5:$D$72,CLUBS!$B34,'BE F'!$H$5:$H$72)+SUMIF('BE H'!$D$5:$D$72,CLUBS!$B34,'BE H'!$H$5:$H$72)+SUMIF('MI F'!$D$5:$D$72,CLUBS!$B34,'MI F'!$H$5:$H$72)+SUMIF('MI H'!$D$5:$D$72,CLUBS!$B34,'MI H'!$H$5:$H$72)+SUMIF('CA F'!$D$5:$D$72,CLUBS!$B34,'CA F'!$H$5:$H$72)+SUMIF('CA H'!$D$5:$D$72,CLUBS!$B34,'CA H'!$H$5:$H$72)+SUMIF('JU F'!$D$5:$D$72,CLUBS!$B34,'JU F'!$H$5:$H$72)+SUMIF('JU H'!$D$5:$D$72,CLUBS!$B34,'JU H'!$H$5:$H$72)</f>
        <v>0</v>
      </c>
      <c r="G34" s="14">
        <f>COUNTIFS('MP F'!$D$5:$D$72,CLUBS!$B34,'MP F'!$I$5:$I$72,"&gt;0")+COUNTIFS('MP H'!$D$5:$D$72,CLUBS!$B34,'MP H'!$I$5:$I$72,"&gt;0")+COUNTIFS('PO F'!$D$5:$D$72,CLUBS!$B34,'PO F'!$I$5:$I$72,"&gt;0")+COUNTIFS('PO H'!$D$5:$D$72,CLUBS!$B34,'PO H'!$I$5:$I$72,"&gt;0")+COUNTIFS('PU F'!$D$5:$D$72,CLUBS!$B34,'PU F'!$I$5:$I$72,"&gt;0")+COUNTIFS('PU H'!$D$5:$D$72,CLUBS!$B34,'PU H'!$I$5:$I$72,"&gt;0")+COUNTIFS('BE F'!$D$5:$D$72,CLUBS!$B34,'BE F'!$I$5:$I$72,"&gt;0")+COUNTIFS('BE H'!$D$5:$D$72,CLUBS!$B34,'BE H'!$I$5:$I$72,"&gt;0")+COUNTIFS('MI F'!$D$5:$D$72,CLUBS!$B34,'MI F'!$I$5:$I$72,"&gt;0")+COUNTIFS('MI H'!$D$5:$D$72,CLUBS!$B34,'MI H'!$I$5:$I$72,"&gt;0")+COUNTIFS('CA F'!$D$5:$D$72,CLUBS!$B34,'CA F'!$I$5:$I$72,"&gt;0")+COUNTIFS('CA H'!$D$5:$D$72,CLUBS!$B34,'CA H'!$I$5:$I$72,"&gt;0")+COUNTIFS('JU F'!$D$5:$D$72,CLUBS!$B34,'JU F'!$I$5:$I$72,"&gt;0")+COUNTIFS('JU H'!$D$5:$D$72,CLUBS!$B34,'JU H'!$I$5:$I$72,"&gt;0")</f>
        <v>0</v>
      </c>
      <c r="H34" s="26">
        <f>SUMIF('MP F'!$D$5:$D$72,CLUBS!$B34,'MP F'!$J$5:$J$72)+SUMIF('MP H'!$D$5:$D$72,CLUBS!$B34,'MP H'!$J$5:$J$72)+SUMIF('PO F'!$D$5:$D$72,CLUBS!$B34,'PO F'!$J$5:$J$72)+SUMIF('PO H'!$D$5:$D$72,CLUBS!$B34,'PO H'!$J$5:$J$72)+SUMIF('PU F'!$D$5:$D$72,CLUBS!$B34,'PU F'!$J$5:$J$72)+SUMIF('PU H'!$D$5:$D$72,CLUBS!$B34,'PU H'!$J$5:$J$72)+SUMIF('BE F'!$D$5:$D$72,CLUBS!$B34,'BE F'!$J$5:$J$72)+SUMIF('BE H'!$D$5:$D$72,CLUBS!$B34,'BE H'!$J$5:$J$72)+SUMIF('MI F'!$D$5:$D$72,CLUBS!$B34,'MI F'!$J$5:$J$72)+SUMIF('MI H'!$D$5:$D$72,CLUBS!$B34,'MI H'!$J$5:$J$72)+SUMIF('CA F'!$D$5:$D$72,CLUBS!$B34,'CA F'!$J$5:$J$72)+SUMIF('CA H'!$D$5:$D$72,CLUBS!$B34,'CA H'!$J$5:$J$72)+SUMIF('JU F'!$D$5:$D$72,CLUBS!$B34,'JU F'!$J$5:$J$72)+SUMIF('JU H'!$D$5:$D$72,CLUBS!$B34,'JU H'!$J$5:$J$72)</f>
        <v>0</v>
      </c>
      <c r="I34" s="38">
        <f>COUNTIFS('MP F'!$D$5:$D$72,CLUBS!$B34,'MP F'!$K$5:$K$72,"&gt;0")+COUNTIFS('MP H'!$D$5:$D$72,CLUBS!$B34,'MP H'!$K$5:$K$72,"&gt;0")+COUNTIFS('PO F'!$D$5:$D$72,CLUBS!$B34,'PO F'!$K$5:$K$72,"&gt;0")+COUNTIFS('PO H'!$D$5:$D$72,CLUBS!$B34,'PO H'!$K$5:$K$72,"&gt;0")+COUNTIFS('PU F'!$D$5:$D$72,CLUBS!$B34,'PU F'!$K$5:$K$72,"&gt;0")+COUNTIFS('PU H'!$D$5:$D$72,CLUBS!$B34,'PU H'!$K$5:$K$72,"&gt;0")+COUNTIFS('BE F'!$D$5:$D$72,CLUBS!$B34,'BE F'!$K$5:$K$72,"&gt;0")+COUNTIFS('BE H'!$D$5:$D$72,CLUBS!$B34,'BE H'!$K$5:$K$72,"&gt;0")+COUNTIFS('MI F'!$D$5:$D$72,CLUBS!$B34,'MI F'!$K$5:$K$72,"&gt;0")+COUNTIFS('MI H'!$D$5:$D$72,CLUBS!$B34,'MI H'!$K$5:$K$72,"&gt;0")+COUNTIFS('CA F'!$D$5:$D$72,CLUBS!$B34,'CA F'!$K$5:$K$72,"&gt;0")+COUNTIFS('CA H'!$D$5:$D$72,CLUBS!$B34,'CA H'!$K$5:$K$72,"&gt;0")+COUNTIFS('JU F'!$D$5:$D$72,CLUBS!$B34,'JU F'!$K$5:$K$72,"&gt;0")+COUNTIFS('JU H'!$D$5:$D$72,CLUBS!$B34,'JU H'!$K$5:$K$72,"&gt;0")</f>
        <v>0</v>
      </c>
      <c r="J34" s="38">
        <f>SUMIF('MP F'!$D$5:$D$72,CLUBS!$B34,'MP F'!$L$5:$L$72)+SUMIF('MP H'!$D$5:$D$72,CLUBS!$B34,'MP H'!$L$5:$L$72)+SUMIF('PO F'!$D$5:$D$72,CLUBS!$B34,'PO F'!$L$5:$L$72)+SUMIF('PO H'!$D$5:$D$72,CLUBS!$B34,'PO H'!$L$5:$L$72)+SUMIF('PU F'!$D$5:$D$72,CLUBS!$B34,'PU F'!$L$5:$L$72)+SUMIF('PU H'!$D$5:$D$72,CLUBS!$B34,'PU H'!$L$5:$L$72)+SUMIF('BE F'!$D$5:$D$72,CLUBS!$B34,'BE F'!$L$5:$L$72)+SUMIF('BE H'!$D$5:$D$72,CLUBS!$B34,'BE H'!$L$5:$L$72)+SUMIF('MI F'!$D$5:$D$72,CLUBS!$B34,'MI F'!$L$5:$L$72)+SUMIF('MI H'!$D$5:$D$72,CLUBS!$B34,'MI H'!$L$5:$L$72)+SUMIF('CA F'!$D$5:$D$72,CLUBS!$B34,'CA F'!$L$5:$L$72)+SUMIF('CA H'!$D$5:$D$72,CLUBS!$B34,'CA H'!$L$5:$L$72)+SUMIF('JU F'!$D$5:$D$72,CLUBS!$B34,'JU F'!$L$5:$L$72)+SUMIF('JU H'!$D$5:$D$72,CLUBS!$B34,'JU H'!$L$5:$L$72)</f>
        <v>0</v>
      </c>
      <c r="K34" s="26">
        <f>COUNTIFS('MP F'!$D$5:$D$72,CLUBS!$B34,'MP F'!$M$5:$M$72,"&gt;0")+COUNTIFS('MP H'!$D$5:$D$72,CLUBS!$B34,'MP H'!$M$5:$M$72,"&gt;0")+COUNTIFS('PO F'!$D$5:$D$72,CLUBS!$B34,'PO F'!$M$5:$M$72,"&gt;0")+COUNTIFS('PO H'!$D$5:$D$72,CLUBS!$B34,'PO H'!$M$5:$M$72,"&gt;0")+COUNTIFS('PU F'!$D$5:$D$72,CLUBS!$B34,'PU F'!$M$5:$M$72,"&gt;0")+COUNTIFS('PU H'!$D$5:$D$72,CLUBS!$B34,'PU H'!$M$5:$M$72,"&gt;0")+COUNTIFS('BE F'!$D$5:$D$72,CLUBS!$B34,'BE F'!$M$5:$M$72,"&gt;0")+COUNTIFS('BE H'!$D$5:$D$72,CLUBS!$B34,'BE H'!$M$5:$M$72,"&gt;0")+COUNTIFS('MI F'!$D$5:$D$72,CLUBS!$B34,'MI F'!$M$5:$M$72,"&gt;0")+COUNTIFS('MI H'!$D$5:$D$72,CLUBS!$B34,'MI H'!$M$5:$M$72,"&gt;0")+COUNTIFS('CA F'!$D$5:$D$72,CLUBS!$B34,'CA F'!$M$5:$M$72,"&gt;0")+COUNTIFS('CA H'!$D$5:$D$72,CLUBS!$B34,'CA H'!$M$5:$M$72,"&gt;0")+COUNTIFS('JU F'!$D$5:$D$72,CLUBS!$B34,'JU F'!$M$5:$M$72,"&gt;0")+COUNTIFS('JU H'!$D$5:$D$72,CLUBS!$B34,'JU H'!$M$5:$M$72,"&gt;0")</f>
        <v>0</v>
      </c>
      <c r="L34" s="26">
        <f>SUMIF('MP F'!$D$5:$D$72,CLUBS!$B34,'MP F'!$N$5:$N$72)+SUMIF('MP H'!$D$5:$D$72,CLUBS!$B34,'MP H'!$N$5:$N$72)+SUMIF('PO F'!$D$5:$D$72,CLUBS!$B34,'PO F'!$N$5:$N$72)+SUMIF('PO H'!$D$5:$D$72,CLUBS!$B34,'PO H'!$N$5:$N$72)+SUMIF('PU F'!$D$5:$D$72,CLUBS!$B34,'PU F'!$N$5:$N$72)+SUMIF('PU H'!$D$5:$D$72,CLUBS!$B34,'PU H'!$N$5:$N$72)+SUMIF('BE F'!$D$5:$D$72,CLUBS!$B34,'BE F'!$N$5:$N$72)+SUMIF('BE H'!$D$5:$D$72,CLUBS!$B34,'BE H'!$N$5:$N$72)+SUMIF('MI F'!$D$5:$D$72,CLUBS!$B34,'MI F'!$N$5:$N$72)+SUMIF('MI H'!$D$5:$D$72,CLUBS!$B34,'MI H'!$N$5:$N$72)+SUMIF('CA F'!$D$5:$D$72,CLUBS!$B34,'CA F'!$N$5:$N$72)+SUMIF('CA H'!$D$5:$D$72,CLUBS!$B34,'CA H'!$N$5:$N$72)+SUMIF('JU F'!$D$5:$D$72,CLUBS!$B34,'JU F'!$N$5:$N$72)+SUMIF('JU H'!$D$5:$D$72,CLUBS!$B34,'JU H'!$N$5:$N$72)</f>
        <v>0</v>
      </c>
      <c r="M34" s="26">
        <f>COUNTIFS('MP F'!$D$5:$D$72,CLUBS!$B34,'MP F'!$O$5:$O$72,"&gt;0")+COUNTIFS('MP H'!$D$5:$D$72,CLUBS!$B34,'MP H'!$O$5:$O$72,"&gt;0")+COUNTIFS('PO F'!$D$5:$D$72,CLUBS!$B34,'PO F'!$O$5:$O$72,"&gt;0")+COUNTIFS('PO H'!$D$5:$D$72,CLUBS!$B34,'PO H'!$O$5:$O$72,"&gt;0")+COUNTIFS('PU F'!$D$5:$D$72,CLUBS!$B34,'PU F'!$O$5:$O$72,"&gt;0")+COUNTIFS('PU H'!$D$5:$D$72,CLUBS!$B34,'PU H'!$O$5:$O$72,"&gt;0")+COUNTIFS('BE F'!$D$5:$D$72,CLUBS!$B34,'BE F'!$O$5:$O$72,"&gt;0")+COUNTIFS('BE H'!$D$5:$D$72,CLUBS!$B34,'BE H'!$O$5:$O$72,"&gt;0")+COUNTIFS('MI F'!$D$5:$D$72,CLUBS!$B34,'MI F'!$O$5:$O$72,"&gt;0")+COUNTIFS('MI H'!$D$5:$D$72,CLUBS!$B34,'MI H'!$O$5:$O$72,"&gt;0")+COUNTIFS('CA F'!$D$5:$D$72,CLUBS!$B34,'CA F'!$O$5:$O$72,"&gt;0")+COUNTIFS('CA H'!$D$5:$D$72,CLUBS!$B34,'CA H'!$O$5:$O$72,"&gt;0")+COUNTIFS('JU F'!$D$5:$D$72,CLUBS!$B34,'JU F'!$O$5:$O$72,"&gt;0")+COUNTIFS('JU H'!$D$5:$D$72,CLUBS!$B34,'JU H'!$O$5:$O$72,"&gt;0")</f>
        <v>0</v>
      </c>
      <c r="N34" s="26">
        <f>SUMIF('MP F'!$D$5:$D$72,CLUBS!$B34,'MP F'!$P$5:$P$72)+SUMIF('MP H'!$D$5:$D$72,CLUBS!$B34,'MP H'!$P$5:$P$72)+SUMIF('PO F'!$D$5:$D$72,CLUBS!$B34,'PO F'!$P$5:$P$72)+SUMIF('PO H'!$D$5:$D$72,CLUBS!$B34,'PO H'!$P$5:$P$72)+SUMIF('PU F'!$D$5:$D$72,CLUBS!$B34,'PU F'!$P$5:$P$72)+SUMIF('PU H'!$D$5:$D$72,CLUBS!$B34,'PU H'!$P$5:$P$72)+SUMIF('BE F'!$D$5:$D$72,CLUBS!$B34,'BE F'!$P$5:$P$72)+SUMIF('BE H'!$D$5:$D$72,CLUBS!$B34,'BE H'!$P$5:$P$72)+SUMIF('MI F'!$D$5:$D$72,CLUBS!$B34,'MI F'!$P$5:$P$72)+SUMIF('MI H'!$D$5:$D$72,CLUBS!$B34,'MI H'!$P$5:$P$72)+SUMIF('CA F'!$D$5:$D$72,CLUBS!$B34,'CA F'!$P$5:$P$72)+SUMIF('CA H'!$D$5:$D$72,CLUBS!$B34,'CA H'!$P$5:$P$72)+SUMIF('JU F'!$D$5:$D$72,CLUBS!$B34,'JU F'!$P$5:$P$72)+SUMIF('JU H'!$D$5:$D$72,CLUBS!$B34,'JU H'!$P$5:$P$72)</f>
        <v>0</v>
      </c>
      <c r="O34" s="26">
        <f>COUNTIFS('MP F'!$D$5:$D$72,CLUBS!$B34,'MP F'!$Q$5:$Q$72,"&gt;0")+COUNTIFS('MP H'!$D$5:$D$72,CLUBS!$B34,'MP H'!$Q$5:$Q$72,"&gt;0")+COUNTIFS('PO F'!$D$5:$D$72,CLUBS!$B34,'PO F'!$Q$5:$Q$72,"&gt;0")+COUNTIFS('PO H'!$D$5:$D$72,CLUBS!$B34,'PO H'!$Q$5:$Q$72,"&gt;0")+COUNTIFS('PU F'!$D$5:$D$72,CLUBS!$B34,'PU F'!$Q$5:$Q$72,"&gt;0")+COUNTIFS('PU H'!$D$5:$D$72,CLUBS!$B34,'PU H'!$Q$5:$Q$72,"&gt;0")+COUNTIFS('BE F'!$D$5:$D$72,CLUBS!$B34,'BE F'!$Q$5:$Q$72,"&gt;0")+COUNTIFS('BE H'!$D$5:$D$72,CLUBS!$B34,'BE H'!$Q$5:$Q$72,"&gt;0")+COUNTIFS('MI F'!$D$5:$D$72,CLUBS!$B34,'MI F'!$Q$5:$Q$72,"&gt;0")+COUNTIFS('MI H'!$D$5:$D$72,CLUBS!$B34,'MI H'!$Q$5:$Q$72,"&gt;0")+COUNTIFS('CA F'!$D$5:$D$72,CLUBS!$B34,'CA F'!$Q$5:$Q$72,"&gt;0")+COUNTIFS('CA H'!$D$5:$D$72,CLUBS!$B34,'CA H'!$Q$5:$Q$72,"&gt;0")+COUNTIFS('JU F'!$D$5:$D$72,CLUBS!$B34,'JU F'!$Q$5:$Q$72,"&gt;0")+COUNTIFS('JU H'!$D$5:$D$72,CLUBS!$B34,'JU H'!$Q$5:$Q$72,"&gt;0")</f>
        <v>0</v>
      </c>
      <c r="P34" s="26">
        <f>SUMIF('MP F'!$D$5:$D$72,CLUBS!$B34,'MP F'!$R$5:$R$72)+SUMIF('MP H'!$D$5:$D$72,CLUBS!$B34,'MP H'!$R$5:$R$72)+SUMIF('PO F'!$D$5:$D$72,CLUBS!$B34,'PO F'!$R$5:$R$72)+SUMIF('PO H'!$D$5:$D$72,CLUBS!$B34,'PO H'!$R$5:$R$72)+SUMIF('PU F'!$D$5:$D$72,CLUBS!$B34,'PU F'!$R$5:$R$72)+SUMIF('PU H'!$D$5:$D$72,CLUBS!$B34,'PU H'!$R$5:$R$72)+SUMIF('BE F'!$D$5:$D$72,CLUBS!$B34,'BE F'!$R$5:$R$72)+SUMIF('BE H'!$D$5:$D$72,CLUBS!$B34,'BE H'!$R$5:$R$72)+SUMIF('MI F'!$D$5:$D$72,CLUBS!$B34,'MI F'!$R$5:$R$72)+SUMIF('MI H'!$D$5:$D$72,CLUBS!$B34,'MI H'!$R$5:$R$72)+SUMIF('CA F'!$D$5:$D$72,CLUBS!$B34,'CA F'!$R$5:$R$72)+SUMIF('CA H'!$D$5:$D$72,CLUBS!$B34,'CA H'!$R$5:$R$72)+SUMIF('JU F'!$D$5:$D$72,CLUBS!$B34,'JU F'!$R$5:$R$72)+SUMIF('JU H'!$D$5:$D$72,CLUBS!$B34,'JU H'!$R$5:$R$72)</f>
        <v>0</v>
      </c>
      <c r="Q34" s="26">
        <f>COUNTIFS('MP F'!$D$5:$D$72,CLUBS!$B34,'MP F'!$S$5:$S$72,"&gt;0")+COUNTIFS('MP H'!$D$5:$D$72,CLUBS!$B34,'MP H'!$S$5:$S$72,"&gt;0")+COUNTIFS('PO F'!$D$5:$D$72,CLUBS!$B34,'PO F'!$S$5:$S$72,"&gt;0")+COUNTIFS('PO H'!$D$5:$D$72,CLUBS!$B34,'PO H'!$S$5:$S$72,"&gt;0")+COUNTIFS('PU F'!$D$5:$D$72,CLUBS!$B34,'PU F'!$S$5:$S$72,"&gt;0")+COUNTIFS('PU H'!$D$5:$D$72,CLUBS!$B34,'PU H'!$S$5:$S$72,"&gt;0")+COUNTIFS('BE F'!$D$5:$D$72,CLUBS!$B34,'BE F'!$S$5:$S$72,"&gt;0")+COUNTIFS('BE H'!$D$5:$D$72,CLUBS!$B34,'BE H'!$S$5:$S$72,"&gt;0")+COUNTIFS('MI F'!$D$5:$D$72,CLUBS!$B34,'MI F'!$S$5:$S$72,"&gt;0")+COUNTIFS('MI H'!$D$5:$D$72,CLUBS!$B34,'MI H'!$S$5:$S$72,"&gt;0")+COUNTIFS('CA F'!$D$5:$D$72,CLUBS!$B34,'CA F'!$S$5:$S$72,"&gt;0")+COUNTIFS('CA H'!$D$5:$D$72,CLUBS!$B34,'CA H'!$S$5:$S$72,"&gt;0")+COUNTIFS('JU F'!$D$5:$D$72,CLUBS!$B34,'JU F'!$S$5:$S$72,"&gt;0")+COUNTIFS('JU H'!$D$5:$D$72,CLUBS!$B34,'JU H'!$S$5:$S$72,"&gt;0")</f>
        <v>0</v>
      </c>
      <c r="R34" s="26">
        <f>SUMIF('MP F'!$D$5:$D$72,CLUBS!$B34,'MP F'!$T$5:$T$72)+SUMIF('MP H'!$D$5:$D$72,CLUBS!$B34,'MP H'!$T$5:$T$72)+SUMIF('PO F'!$D$5:$D$72,CLUBS!$B34,'PO F'!$T$5:$T$72)+SUMIF('PO H'!$D$5:$D$72,CLUBS!$B34,'PO H'!$T$5:$T$72)+SUMIF('PU F'!$D$5:$D$72,CLUBS!$B34,'PU F'!$T$5:$T$72)+SUMIF('PU H'!$D$5:$D$72,CLUBS!$B34,'PU H'!$T$5:$T$72)+SUMIF('BE F'!$D$5:$D$72,CLUBS!$B34,'BE F'!$T$5:$T$72)+SUMIF('BE H'!$D$5:$D$72,CLUBS!$B34,'BE H'!$T$5:$T$72)+SUMIF('MI F'!$D$5:$D$72,CLUBS!$B34,'MI F'!$T$5:$T$72)+SUMIF('MI H'!$D$5:$D$72,CLUBS!$B34,'MI H'!$T$5:$T$72)+SUMIF('CA F'!$D$5:$D$72,CLUBS!$B34,'CA F'!$T$5:$T$72)+SUMIF('CA H'!$D$5:$D$72,CLUBS!$B34,'CA H'!$T$5:$T$72)+SUMIF('JU F'!$D$5:$D$72,CLUBS!$B34,'JU F'!$T$5:$T$72)+SUMIF('JU H'!$D$5:$D$72,CLUBS!$B34,'JU H'!$T$5:$T$72)</f>
        <v>0</v>
      </c>
      <c r="S34" s="26">
        <f>COUNTIFS('MP F'!$D$5:$D$72,CLUBS!$B34,'MP F'!$U$5:$U$72,"&gt;0")+COUNTIFS('MP H'!$D$5:$D$72,CLUBS!$B34,'MP H'!$U$5:$U$72,"&gt;0")+COUNTIFS('PO F'!$D$5:$D$72,CLUBS!$B34,'PO F'!$U$5:$U$72,"&gt;0")+COUNTIFS('PO H'!$D$5:$D$72,CLUBS!$B34,'PO H'!$U$5:$U$72,"&gt;0")+COUNTIFS('PU F'!$D$5:$D$72,CLUBS!$B34,'PU F'!$U$5:$U$72,"&gt;0")+COUNTIFS('PU H'!$D$5:$D$72,CLUBS!$B34,'PU H'!$U$5:$U$72,"&gt;0")+COUNTIFS('BE F'!$D$5:$D$72,CLUBS!$B34,'BE F'!$U$5:$U$72,"&gt;0")+COUNTIFS('BE H'!$D$5:$D$72,CLUBS!$B34,'BE H'!$U$5:$U$72,"&gt;0")+COUNTIFS('MI F'!$D$5:$D$72,CLUBS!$B34,'MI F'!$U$5:$U$72,"&gt;0")+COUNTIFS('MI H'!$D$5:$D$72,CLUBS!$B34,'MI H'!$U$5:$U$72,"&gt;0")+COUNTIFS('CA F'!$D$5:$D$72,CLUBS!$B34,'CA F'!$U$5:$U$72,"&gt;0")+COUNTIFS('CA H'!$D$5:$D$72,CLUBS!$B34,'CA H'!$U$5:$U$72,"&gt;0")+COUNTIFS('JU F'!$D$5:$D$72,CLUBS!$B34,'JU F'!$U$5:$U$72,"&gt;0")+COUNTIFS('JU H'!$D$5:$D$72,CLUBS!$B34,'JU H'!$U$5:$U$72,"&gt;0")</f>
        <v>0</v>
      </c>
      <c r="T34" s="26">
        <f>SUMIF('MP F'!$D$5:$D$72,CLUBS!$B34,'MP F'!$V$5:$V$72)+SUMIF('MP H'!$D$5:$D$72,CLUBS!$B34,'MP H'!$V$5:$V$72)+SUMIF('PO F'!$D$5:$D$72,CLUBS!$B34,'PO F'!$V$5:$V$72)+SUMIF('PO H'!$D$5:$D$72,CLUBS!$B34,'PO H'!$V$5:$V$72)+SUMIF('PU F'!$D$5:$D$72,CLUBS!$B34,'PU F'!$V$5:$V$72)+SUMIF('PU H'!$D$5:$D$72,CLUBS!$B34,'PU H'!$V$5:$V$72)+SUMIF('BE F'!$D$5:$D$72,CLUBS!$B34,'BE F'!$V$5:$V$72)+SUMIF('BE H'!$D$5:$D$72,CLUBS!$B34,'BE H'!$V$5:$V$72)+SUMIF('MI F'!$D$5:$D$72,CLUBS!$B34,'MI F'!$V$5:$V$72)+SUMIF('MI H'!$D$5:$D$72,CLUBS!$B34,'MI H'!$V$5:$V$72)+SUMIF('CA F'!$D$5:$D$72,CLUBS!$B34,'CA F'!$V$5:$V$72)+SUMIF('CA H'!$D$5:$D$72,CLUBS!$B34,'CA H'!$V$5:$V$72)+SUMIF('JU F'!$D$5:$D$72,CLUBS!$B34,'JU F'!$V$5:$V$72)+SUMIF('JU H'!$D$5:$D$72,CLUBS!$B34,'JU H'!$V$5:$V$72)</f>
        <v>0</v>
      </c>
      <c r="U34" s="26">
        <f>COUNTIFS('MP F'!$D$5:$D$72,CLUBS!$B34,'MP F'!$W$5:$W$72,"&gt;0")+COUNTIFS('MP H'!$D$5:$D$72,CLUBS!$B34,'MP H'!$W$5:$W$72,"&gt;0")+COUNTIFS('PO F'!$D$5:$D$72,CLUBS!$B34,'PO F'!$W$5:$W$72,"&gt;0")+COUNTIFS('PO H'!$D$5:$D$72,CLUBS!$B34,'PO H'!$W$5:$W$72,"&gt;0")+COUNTIFS('PU F'!$D$5:$D$72,CLUBS!$B34,'PU F'!$W$5:$W$72,"&gt;0")+COUNTIFS('PU H'!$D$5:$D$72,CLUBS!$B34,'PU H'!$W$5:$W$72,"&gt;0")+COUNTIFS('BE F'!$D$5:$D$72,CLUBS!$B34,'BE F'!$W$5:$W$72,"&gt;0")+COUNTIFS('BE H'!$D$5:$D$72,CLUBS!$B34,'BE H'!$W$5:$W$72,"&gt;0")+COUNTIFS('MI F'!$D$5:$D$72,CLUBS!$B34,'MI F'!$W$5:$W$72,"&gt;0")+COUNTIFS('MI H'!$D$5:$D$72,CLUBS!$B34,'MI H'!$W$5:$W$72,"&gt;0")+COUNTIFS('CA F'!$D$5:$D$72,CLUBS!$B34,'CA F'!$W$5:$W$72,"&gt;0")+COUNTIFS('CA H'!$D$5:$D$72,CLUBS!$B34,'CA H'!$W$5:$W$72,"&gt;0")+COUNTIFS('JU F'!$D$5:$D$72,CLUBS!$B34,'JU F'!$W$5:$W$72,"&gt;0")+COUNTIFS('JU H'!$D$5:$D$72,CLUBS!$B34,'JU H'!$W$5:$W$72,"&gt;0")</f>
        <v>0</v>
      </c>
      <c r="V34" s="26">
        <f>SUMIF('MP F'!$D$5:$D$72,CLUBS!$B34,'MP F'!$X$5:$X$72)+SUMIF('MP H'!$D$5:$D$72,CLUBS!$B34,'MP H'!$X$5:$X$72)+SUMIF('PO F'!$D$5:$D$72,CLUBS!$B34,'PO F'!$X$5:$X$72)+SUMIF('PO H'!$D$5:$D$72,CLUBS!$B34,'PO H'!$X$5:$X$72)+SUMIF('PU F'!$D$5:$D$72,CLUBS!$B34,'PU F'!$X$5:$X$72)+SUMIF('PU H'!$D$5:$D$72,CLUBS!$B34,'PU H'!$X$5:$X$72)+SUMIF('BE F'!$D$5:$D$72,CLUBS!$B34,'BE F'!$X$5:$X$72)+SUMIF('BE H'!$D$5:$D$72,CLUBS!$B34,'BE H'!$X$5:$X$72)+SUMIF('MI F'!$D$5:$D$72,CLUBS!$B34,'MI F'!$X$5:$X$72)+SUMIF('MI H'!$D$5:$D$72,CLUBS!$B34,'MI H'!$X$5:$X$72)+SUMIF('CA F'!$D$5:$D$72,CLUBS!$B34,'CA F'!$X$5:$X$72)+SUMIF('CA H'!$D$5:$D$72,CLUBS!$B34,'CA H'!$X$5:$X$72)+SUMIF('JU F'!$D$5:$D$72,CLUBS!$B34,'JU F'!$X$5:$X$72)+SUMIF('JU H'!$D$5:$D$72,CLUBS!$B34,'JU H'!$X$5:$X$72)</f>
        <v>0</v>
      </c>
      <c r="W34" s="26">
        <f>COUNTIFS('MP F'!$D$5:$D$72,CLUBS!$B34,'MP F'!$Y$5:$Y$72,"&gt;0")+COUNTIFS('MP H'!$D$5:$D$72,CLUBS!$B34,'MP H'!$Y$5:$Y$72,"&gt;0")+COUNTIFS('PO F'!$D$5:$D$72,CLUBS!$B34,'PO F'!$Y$5:$Y$72,"&gt;0")+COUNTIFS('PO H'!$D$5:$D$72,CLUBS!$B34,'PO H'!$Y$5:$Y$72,"&gt;0")+COUNTIFS('PU F'!$D$5:$D$72,CLUBS!$B34,'PU F'!$Y$5:$Y$72,"&gt;0")+COUNTIFS('PU H'!$D$5:$D$72,CLUBS!$B34,'PU H'!$Y$5:$Y$72,"&gt;0")+COUNTIFS('BE F'!$D$5:$D$72,CLUBS!$B34,'BE F'!$Y$5:$Y$72,"&gt;0")+COUNTIFS('BE H'!$D$5:$D$72,CLUBS!$B34,'BE H'!$Y$5:$Y$72,"&gt;0")+COUNTIFS('MI F'!$D$5:$D$72,CLUBS!$B34,'MI F'!$Y$5:$Y$72,"&gt;0")+COUNTIFS('MI H'!$D$5:$D$72,CLUBS!$B34,'MI H'!$Y$5:$Y$72,"&gt;0")+COUNTIFS('CA F'!$D$5:$D$72,CLUBS!$B34,'CA F'!$Y$5:$Y$72,"&gt;0")+COUNTIFS('CA H'!$D$5:$D$72,CLUBS!$B34,'CA H'!$Y$5:$Y$72,"&gt;0")+COUNTIFS('JU F'!$D$5:$D$72,CLUBS!$B34,'JU F'!$Y$5:$Y$72,"&gt;0")+COUNTIFS('JU H'!$D$5:$D$72,CLUBS!$B34,'JU H'!$Y$5:$Y$72,"&gt;0")</f>
        <v>0</v>
      </c>
      <c r="X34" s="26">
        <f>SUMIF('MP F'!$D$5:$D$72,CLUBS!$B34,'MP F'!$Z$5:$Z$72)+SUMIF('MP H'!$D$5:$D$72,CLUBS!$B34,'MP H'!$Z$5:$Z$72)+SUMIF('PO F'!$D$5:$D$72,CLUBS!$B34,'PO F'!$Z$5:$Z$72)+SUMIF('PO H'!$D$5:$D$72,CLUBS!$B34,'PO H'!$Z$5:$Z$72)+SUMIF('PU F'!$D$5:$D$72,CLUBS!$B34,'PU F'!$Z$5:$Z$72)+SUMIF('PU H'!$D$5:$D$72,CLUBS!$B34,'PU H'!$Z$5:$Z$72)+SUMIF('BE F'!$D$5:$D$72,CLUBS!$B34,'BE F'!$Z$5:$Z$72)+SUMIF('BE H'!$D$5:$D$72,CLUBS!$B34,'BE H'!$Z$5:$Z$72)+SUMIF('MI F'!$D$5:$D$72,CLUBS!$B34,'MI F'!$Z$5:$Z$72)+SUMIF('MI H'!$D$5:$D$72,CLUBS!$B34,'MI H'!$Z$5:$Z$72)+SUMIF('CA F'!$D$5:$D$72,CLUBS!$B34,'CA F'!$Z$5:$Z$72)+SUMIF('CA H'!$D$5:$D$72,CLUBS!$B34,'CA H'!$Z$5:$Z$72)+SUMIF('JU F'!$D$5:$D$72,CLUBS!$B34,'JU F'!$Z$5:$Z$72)+SUMIF('JU H'!$D$5:$D$72,CLUBS!$B34,'JU H'!$Z$5:$Z$72)</f>
        <v>0</v>
      </c>
      <c r="Y34" s="26">
        <f>COUNTIFS('MP F'!$D$5:$D$72,CLUBS!$B34,'MP F'!$AA$5:$AA$72,"&gt;0")+COUNTIFS('MP H'!$D$5:$D$72,CLUBS!$B34,'MP H'!$AA$5:$AA$72,"&gt;0")+COUNTIFS('PO F'!$D$5:$D$72,CLUBS!$B34,'PO F'!$AA$5:$AA$72,"&gt;0")+COUNTIFS('PO H'!$D$5:$D$72,CLUBS!$B34,'PO H'!$AA$5:$AA$72,"&gt;0")+COUNTIFS('PU F'!$D$5:$D$72,CLUBS!$B34,'PU F'!$AA$5:$AA$72,"&gt;0")+COUNTIFS('PU H'!$D$5:$D$72,CLUBS!$B34,'PU H'!$AA$5:$AA$72,"&gt;0")+COUNTIFS('BE F'!$D$5:$D$72,CLUBS!$B34,'BE F'!$AA$5:$AA$72,"&gt;0")+COUNTIFS('BE H'!$D$5:$D$72,CLUBS!$B34,'BE H'!$AA$5:$AA$72,"&gt;0")+COUNTIFS('MI F'!$D$5:$D$72,CLUBS!$B34,'MI F'!$AA$5:$AA$72,"&gt;0")+COUNTIFS('MI H'!$D$5:$D$72,CLUBS!$B34,'MI H'!$AA$5:$AA$72,"&gt;0")+COUNTIFS('CA F'!$D$5:$D$72,CLUBS!$B34,'CA F'!$AA$5:$AA$72,"&gt;0")+COUNTIFS('CA H'!$D$5:$D$72,CLUBS!$B34,'CA H'!$AA$5:$AA$72,"&gt;0")+COUNTIFS('JU F'!$D$5:$D$72,CLUBS!$B34,'JU F'!$AA$5:$AA$72,"&gt;0")+COUNTIFS('JU H'!$D$5:$D$72,CLUBS!$B34,'JU H'!$AA$5:$AA$72,"&gt;0")</f>
        <v>0</v>
      </c>
      <c r="Z34" s="26">
        <f>SUMIF('MP F'!$D$5:$D$72,CLUBS!$B34,'MP F'!$AB$5:$AB$72)+SUMIF('MP H'!$D$5:$D$72,CLUBS!$B34,'MP H'!$AB$5:$AB$72)+SUMIF('PO F'!$D$5:$D$72,CLUBS!$B34,'PO F'!$AB$5:$AB$72)+SUMIF('PO H'!$D$5:$D$72,CLUBS!$B34,'PO H'!$AB$5:$AB$72)+SUMIF('PU F'!$D$5:$D$72,CLUBS!$B34,'PU F'!$AB$5:$AB$72)+SUMIF('PU H'!$D$5:$D$72,CLUBS!$B34,'PU H'!$AB$5:$AB$72)+SUMIF('BE F'!$D$5:$D$72,CLUBS!$B34,'BE F'!$AB$5:$AB$72)+SUMIF('BE H'!$D$5:$D$72,CLUBS!$B34,'BE H'!$AB$5:$AB$72)+SUMIF('MI F'!$D$5:$D$72,CLUBS!$B34,'MI F'!$AB$5:$AB$72)+SUMIF('MI H'!$D$5:$D$72,CLUBS!$B34,'MI H'!$AB$5:$AB$72)+SUMIF('CA F'!$D$5:$D$72,CLUBS!$B34,'CA F'!$AB$5:$AB$72)+SUMIF('CA H'!$D$5:$D$72,CLUBS!$B34,'CA H'!$AB$5:$AB$72)+SUMIF('JU F'!$D$5:$D$72,CLUBS!$B34,'JU F'!$AB$5:$AB$72)+SUMIF('JU H'!$D$5:$D$72,CLUBS!$B34,'JU H'!$AB$5:$AB$72)</f>
        <v>0</v>
      </c>
      <c r="AA34" s="26">
        <f>COUNTIFS('MP F'!$D$5:$D$72,CLUBS!$B34,'MP F'!$AC$5:$AC$72,"&gt;0")+COUNTIFS('MP H'!$D$5:$D$72,CLUBS!$B34,'MP H'!$AC$5:$AC$72,"&gt;0")+COUNTIFS('PO F'!$D$5:$D$72,CLUBS!$B34,'PO F'!$AC$5:$AC$72,"&gt;0")+COUNTIFS('PO H'!$D$5:$D$72,CLUBS!$B34,'PO H'!$AC$5:$AC$72,"&gt;0")+COUNTIFS('PU F'!$D$5:$D$72,CLUBS!$B34,'PU F'!$AC$5:$AC$72,"&gt;0")+COUNTIFS('PU H'!$D$5:$D$72,CLUBS!$B34,'PU H'!$AC$5:$AC$72,"&gt;0")+COUNTIFS('BE F'!$D$5:$D$72,CLUBS!$B34,'BE F'!$AC$5:$AC$72,"&gt;0")+COUNTIFS('BE H'!$D$5:$D$72,CLUBS!$B34,'BE H'!$AC$5:$AC$72,"&gt;0")+COUNTIFS('MI F'!$D$5:$D$72,CLUBS!$B34,'MI F'!$AC$5:$AC$72,"&gt;0")+COUNTIFS('MI H'!$D$5:$D$72,CLUBS!$B34,'MI H'!$AC$5:$AC$72,"&gt;0")+COUNTIFS('CA F'!$D$5:$D$72,CLUBS!$B34,'CA F'!$AC$5:$AC$72,"&gt;0")+COUNTIFS('CA H'!$D$5:$D$72,CLUBS!$B34,'CA H'!$AC$5:$AC$72,"&gt;0")+COUNTIFS('JU F'!$D$5:$D$72,CLUBS!$B34,'JU F'!$AC$5:$AC$72,"&gt;0")+COUNTIFS('JU H'!$D$5:$D$72,CLUBS!$B34,'JU H'!$AC$5:$AC$72,"&gt;0")</f>
        <v>0</v>
      </c>
      <c r="AB34" s="26">
        <f>SUMIF('MP F'!$D$5:$D$72,CLUBS!$B34,'MP F'!$AD$5:$AD$72)+SUMIF('MP H'!$D$5:$D$72,CLUBS!$B34,'MP H'!$AD$5:$AD$72)+SUMIF('PO F'!$D$5:$D$72,CLUBS!$B34,'PO F'!$AD$5:$AD$72)+SUMIF('PO H'!$D$5:$D$72,CLUBS!$B34,'PO H'!$AD$5:$AD$72)+SUMIF('PU F'!$D$5:$D$72,CLUBS!$B34,'PU F'!$AD$5:$AD$72)+SUMIF('PU H'!$D$5:$D$72,CLUBS!$B34,'PU H'!$AD$5:$AD$72)+SUMIF('BE F'!$D$5:$D$72,CLUBS!$B34,'BE F'!$AD$5:$AD$72)+SUMIF('BE H'!$D$5:$D$72,CLUBS!$B34,'BE H'!$AD$5:$AD$72)+SUMIF('MI F'!$D$5:$D$72,CLUBS!$B34,'MI F'!$AD$5:$AD$72)+SUMIF('MI H'!$D$5:$D$72,CLUBS!$B34,'MI H'!$AD$5:$AD$72)+SUMIF('CA F'!$D$5:$D$72,CLUBS!$B34,'CA F'!$AD$5:$AD$72)+SUMIF('CA H'!$D$5:$D$72,CLUBS!$B34,'CA H'!$AD$5:$AD$72)+SUMIF('JU F'!$D$5:$D$72,CLUBS!$B34,'JU F'!$AD$5:$AD$72)+SUMIF('JU H'!$D$5:$D$72,CLUBS!$B34,'JU H'!$AD$5:$AD$72)</f>
        <v>0</v>
      </c>
      <c r="AC34" s="26">
        <f>COUNTIFS('MP F'!$D$5:$D$72,CLUBS!$B34,'MP F'!$AE$5:$AE$72,"&gt;0")+COUNTIFS('MP H'!$D$5:$D$72,CLUBS!$B34,'MP H'!$AE$5:$AE$72,"&gt;0")+COUNTIFS('PO F'!$D$5:$D$72,CLUBS!$B34,'PO F'!$AE$5:$AE$72,"&gt;0")+COUNTIFS('PO H'!$D$5:$D$72,CLUBS!$B34,'PO H'!$AE$5:$AE$72,"&gt;0")+COUNTIFS('PU F'!$D$5:$D$72,CLUBS!$B34,'PU F'!$AE$5:$AE$72,"&gt;0")+COUNTIFS('PU H'!$D$5:$D$72,CLUBS!$B34,'PU H'!$AE$5:$AE$72,"&gt;0")+COUNTIFS('BE F'!$D$5:$D$72,CLUBS!$B34,'BE F'!$AE$5:$AE$72,"&gt;0")+COUNTIFS('BE H'!$D$5:$D$72,CLUBS!$B34,'BE H'!$AE$5:$AE$72,"&gt;0")+COUNTIFS('MI F'!$D$5:$D$72,CLUBS!$B34,'MI F'!$AE$5:$AE$72,"&gt;0")+COUNTIFS('MI H'!$D$5:$D$72,CLUBS!$B34,'MI H'!$AE$5:$AE$72,"&gt;0")+COUNTIFS('CA F'!$D$5:$D$72,CLUBS!$B34,'CA F'!$AE$5:$AE$72,"&gt;0")+COUNTIFS('CA H'!$D$5:$D$72,CLUBS!$B34,'CA H'!$AE$5:$AE$72,"&gt;0")+COUNTIFS('JU F'!$D$5:$D$72,CLUBS!$B34,'JU F'!$AE$5:$AE$72,"&gt;0")+COUNTIFS('JU H'!$D$5:$D$72,CLUBS!$B34,'JU H'!$AE$5:$AE$72,"&gt;0")</f>
        <v>0</v>
      </c>
      <c r="AD34" s="26">
        <f>SUMIF('MP F'!$D$5:$D$72,CLUBS!$B34,'MP F'!$AF$5:$AF$72)+SUMIF('MP H'!$D$5:$D$72,CLUBS!$B34,'MP H'!$AF$5:$AF$72)+SUMIF('PO F'!$D$5:$D$72,CLUBS!$B34,'PO F'!$AF$5:$AF$72)+SUMIF('PO H'!$D$5:$D$72,CLUBS!$B34,'PO H'!$AF$5:$AF$72)+SUMIF('PU F'!$D$5:$D$72,CLUBS!$B34,'PU F'!$AF$5:$AF$72)+SUMIF('PU H'!$D$5:$D$72,CLUBS!$B34,'PU H'!$AF$5:$AF$72)+SUMIF('BE F'!$D$5:$D$72,CLUBS!$B34,'BE F'!$AF$5:$AF$72)+SUMIF('BE H'!$D$5:$D$72,CLUBS!$B34,'BE H'!$AF$5:$AF$72)+SUMIF('MI F'!$D$5:$D$72,CLUBS!$B34,'MI F'!$AF$5:$AF$72)+SUMIF('MI H'!$D$5:$D$72,CLUBS!$B34,'MI H'!$AF$5:$AF$72)+SUMIF('CA F'!$D$5:$D$72,CLUBS!$B34,'CA F'!$AF$5:$AF$72)+SUMIF('CA H'!$D$5:$D$72,CLUBS!$B34,'CA H'!$AF$5:$AF$72)+SUMIF('JU F'!$D$5:$D$72,CLUBS!$B34,'JU F'!$AF$5:$AF$72)+SUMIF('JU H'!$D$5:$D$72,CLUBS!$B34,'JU H'!$AF$5:$AF$72)</f>
        <v>0</v>
      </c>
      <c r="AE34" s="26">
        <f>COUNTIFS('MP F'!$D$5:$D$72,CLUBS!$B34,'MP F'!$AG$5:$AG$72,"&gt;0")+COUNTIFS('MP H'!$D$5:$D$72,CLUBS!$B34,'MP H'!$AG$5:$AG$72,"&gt;0")+COUNTIFS('PO F'!$D$5:$D$72,CLUBS!$B34,'PO F'!$AG$5:$AG$72,"&gt;0")+COUNTIFS('PO H'!$D$5:$D$72,CLUBS!$B34,'PO H'!$AG$5:$AG$72,"&gt;0")+COUNTIFS('PU F'!$D$5:$D$72,CLUBS!$B34,'PU F'!$AG$5:$AG$72,"&gt;0")+COUNTIFS('PU H'!$D$5:$D$72,CLUBS!$B34,'PU H'!$AG$5:$AG$72,"&gt;0")+COUNTIFS('BE F'!$D$5:$D$72,CLUBS!$B34,'BE F'!$AG$5:$AG$72,"&gt;0")+COUNTIFS('BE H'!$D$5:$D$72,CLUBS!$B34,'BE H'!$AG$5:$AG$72,"&gt;0")+COUNTIFS('MI F'!$D$5:$D$72,CLUBS!$B34,'MI F'!$AG$5:$AG$72,"&gt;0")+COUNTIFS('MI H'!$D$5:$D$72,CLUBS!$B34,'MI H'!$AG$5:$AG$72,"&gt;0")+COUNTIFS('CA F'!$D$5:$D$72,CLUBS!$B34,'CA F'!$AG$5:$AG$72,"&gt;0")+COUNTIFS('CA H'!$D$5:$D$72,CLUBS!$B34,'CA H'!$AG$5:$AG$72,"&gt;0")+COUNTIFS('JU F'!$D$5:$D$72,CLUBS!$B34,'JU F'!$AG$5:$AG$72,"&gt;0")+COUNTIFS('JU H'!$D$5:$D$72,CLUBS!$B34,'JU H'!$AG$5:$AG$72,"&gt;0")</f>
        <v>0</v>
      </c>
      <c r="AF34" s="26">
        <f>SUMIF('MP F'!$D$5:$D$72,CLUBS!$B34,'MP F'!$AH$5:$AH$72)+SUMIF('MP H'!$D$5:$D$72,CLUBS!$B34,'MP H'!$AH$5:$AH$72)+SUMIF('PO F'!$D$5:$D$72,CLUBS!$B34,'PO F'!$AH$5:$AH$72)+SUMIF('PO H'!$D$5:$D$72,CLUBS!$B34,'PO H'!$AH$5:$AH$72)+SUMIF('PU F'!$D$5:$D$72,CLUBS!$B34,'PU F'!$AH$5:$AH$72)+SUMIF('PU H'!$D$5:$D$72,CLUBS!$B34,'PU H'!$AH$5:$AH$72)+SUMIF('BE F'!$D$5:$D$72,CLUBS!$B34,'BE F'!$AH$5:$AH$72)+SUMIF('BE H'!$D$5:$D$72,CLUBS!$B34,'BE H'!$AH$5:$AH$72)+SUMIF('MI F'!$D$5:$D$72,CLUBS!$B34,'MI F'!$AH$5:$AH$72)+SUMIF('MI H'!$D$5:$D$72,CLUBS!$B34,'MI H'!$AH$5:$AH$72)+SUMIF('CA F'!$D$5:$D$72,CLUBS!$B34,'CA F'!$AH$5:$AH$72)+SUMIF('CA H'!$D$5:$D$72,CLUBS!$B34,'CA H'!$AH$5:$AH$72)+SUMIF('JU F'!$D$5:$D$72,CLUBS!$B34,'JU F'!$AH$5:$AH$72)+SUMIF('JU H'!$D$5:$D$72,CLUBS!$B34,'JU H'!$AH$5:$AH$72)</f>
        <v>0</v>
      </c>
      <c r="AG34" s="16">
        <f t="shared" si="1"/>
        <v>0</v>
      </c>
      <c r="AH34" s="28">
        <f t="shared" si="2"/>
        <v>0</v>
      </c>
      <c r="AI34" s="29">
        <f t="shared" si="3"/>
        <v>0</v>
      </c>
      <c r="AJ34" s="14">
        <f>COUNTIF('Licenciés Jeunes 2023'!F:F,CLUBS!B34)</f>
        <v>0</v>
      </c>
      <c r="AK34" s="27">
        <f t="shared" si="4"/>
        <v>0</v>
      </c>
    </row>
    <row r="35" spans="1:37" ht="13.5">
      <c r="A35" s="34">
        <f t="shared" si="0"/>
        <v>15</v>
      </c>
      <c r="B35" s="64" t="s">
        <v>118</v>
      </c>
      <c r="C35" s="14">
        <f>COUNTIFS('MP F'!$D$5:$D$72,CLUBS!$B35,'MP F'!$E$5:$E$72,"&gt;0")+COUNTIFS('MP H'!$D$5:$D$72,CLUBS!$B35,'MP H'!$E$5:$E$72,"&gt;0")+COUNTIFS('PO F'!$D$5:$D$72,CLUBS!$B35,'PO F'!$E$5:$E$72,"&gt;0")+COUNTIFS('PO H'!$D$5:$D$72,CLUBS!$B35,'PO H'!$E$5:$E$72,"&gt;0")+COUNTIFS('PU F'!$D$5:$D$72,CLUBS!$B35,'PU F'!$E$5:$E$72,"&gt;0")+COUNTIFS('PU H'!$D$5:$D$72,CLUBS!$B35,'PU H'!$E$5:$E$72,"&gt;0")+COUNTIFS('BE F'!$D$5:$D$72,CLUBS!$B35,'BE F'!$E$5:$E$72,"&gt;0")+COUNTIFS('BE H'!$D$5:$D$72,CLUBS!$B35,'BE H'!$E$5:$E$72,"&gt;0")+COUNTIFS('MI F'!$D$5:$D$72,CLUBS!$B35,'MI F'!$E$5:$E$72,"&gt;0")+COUNTIFS('MI H'!$D$5:$D$72,CLUBS!$B35,'MI H'!$E$5:$E$72,"&gt;0")+COUNTIFS('CA F'!$D$5:$D$72,CLUBS!$B35,'CA F'!$E$5:$E$72,"&gt;0")+COUNTIFS('CA H'!$D$5:$D$72,CLUBS!$B35,'CA H'!$E$5:$E$72,"&gt;0")+COUNTIFS('JU F'!$D$5:$D$72,CLUBS!$B35,'JU F'!$E$5:$E$72,"&gt;0")+COUNTIFS('JU H'!$D$5:$D$72,CLUBS!$B35,'JU H'!$E$5:$E$72,"&gt;0")</f>
        <v>0</v>
      </c>
      <c r="D35" s="27">
        <f>SUMIF('MP F'!$D$5:$D$72,CLUBS!$B35,'MP F'!$F$5:$F$72)+SUMIF('MP H'!$D$5:$D$72,CLUBS!$B35,'MP H'!$F$5:$F$72)+SUMIF('PO F'!$D$5:$D$72,CLUBS!$B35,'PO F'!$F$5:$F$72)+SUMIF('PO H'!$D$5:$D$72,CLUBS!$B35,'PO H'!$F$5:$F$72)+SUMIF('PU F'!$D$5:$D$72,CLUBS!$B35,'PU F'!$F$5:$F$72)+SUMIF('PU H'!$D$5:$D$72,CLUBS!$B35,'PU H'!$F$5:$F$72)+SUMIF('BE F'!$D$5:$D$72,CLUBS!$B35,'BE F'!$F$5:$F$72)+SUMIF('BE H'!$D$5:$D$72,CLUBS!$B35,'BE H'!$F$5:$F$72)+SUMIF('MI F'!$D$5:$D$72,CLUBS!$B35,'MI F'!$F$5:$F$72)+SUMIF('MI H'!$D$5:$D$72,CLUBS!$B35,'MI H'!$F$5:$F$72)+SUMIF('CA F'!$D$5:$D$72,CLUBS!$B35,'CA F'!$F$5:$F$72)+SUMIF('CA H'!$D$5:$D$72,CLUBS!$B35,'CA H'!$F$5:$F$72)+SUMIF('JU F'!$D$5:$D$72,CLUBS!$B35,'JU F'!$F$5:$F$72)+SUMIF('JU H'!$D$5:$D$72,CLUBS!$B35,'JU H'!$F$5:$F$72)</f>
        <v>0</v>
      </c>
      <c r="E35" s="38">
        <f>COUNTIFS('MP F'!$D$5:$D$72,CLUBS!$B35,'MP F'!$G$5:$G$72,"&gt;0")+COUNTIFS('MP H'!$D$5:$D$72,CLUBS!$B35,'MP H'!$G$5:$G$72,"&gt;0")+COUNTIFS('PO F'!$D$5:$D$72,CLUBS!$B35,'PO F'!$G$5:$G$72,"&gt;0")+COUNTIFS('PO H'!$D$5:$D$72,CLUBS!$B35,'PO H'!$G$5:$G$72,"&gt;0")+COUNTIFS('PU F'!$D$5:$D$72,CLUBS!$B35,'PU F'!$G$5:$G$72,"&gt;0")+COUNTIFS('PU H'!$D$5:$D$72,CLUBS!$B35,'PU H'!$G$5:$G$72,"&gt;0")+COUNTIFS('BE F'!$D$5:$D$72,CLUBS!$B35,'BE F'!$G$5:$G$72,"&gt;0")+COUNTIFS('BE H'!$D$5:$D$72,CLUBS!$B35,'BE H'!$G$5:$G$72,"&gt;0")+COUNTIFS('MI F'!$D$5:$D$72,CLUBS!$B35,'MI F'!$G$5:$G$72,"&gt;0")+COUNTIFS('MI H'!$D$5:$D$72,CLUBS!$B35,'MI H'!$G$5:$G$72,"&gt;0")+COUNTIFS('CA F'!$D$5:$D$72,CLUBS!$B35,'CA F'!$G$5:$G$72,"&gt;0")+COUNTIFS('CA H'!$D$5:$D$72,CLUBS!$B35,'CA H'!$G$5:$G$72,"&gt;0")+COUNTIFS('JU F'!$D$5:$D$72,CLUBS!$B35,'JU F'!$G$5:$G$72,"&gt;0")+COUNTIFS('JU H'!$D$5:$D$72,CLUBS!$B35,'JU H'!$G$5:$G$72,"&gt;0")</f>
        <v>0</v>
      </c>
      <c r="F35" s="57">
        <f>SUMIF('MP F'!$D$5:$D$72,CLUBS!$B35,'MP F'!$H$5:$H$72)+SUMIF('MP H'!$D$5:$D$72,CLUBS!$B35,'MP H'!$H$5:$H$72)+SUMIF('PO F'!$D$5:$D$72,CLUBS!$B35,'PO F'!$H$5:$H$72)+SUMIF('PO H'!$D$5:$D$72,CLUBS!$B35,'PO H'!$H$5:$H$72)+SUMIF('PU F'!$D$5:$D$72,CLUBS!$B35,'PU F'!$H$5:$H$72)+SUMIF('PU H'!$D$5:$D$72,CLUBS!$B35,'PU H'!$H$5:$H$72)+SUMIF('BE F'!$D$5:$D$72,CLUBS!$B35,'BE F'!$H$5:$H$72)+SUMIF('BE H'!$D$5:$D$72,CLUBS!$B35,'BE H'!$H$5:$H$72)+SUMIF('MI F'!$D$5:$D$72,CLUBS!$B35,'MI F'!$H$5:$H$72)+SUMIF('MI H'!$D$5:$D$72,CLUBS!$B35,'MI H'!$H$5:$H$72)+SUMIF('CA F'!$D$5:$D$72,CLUBS!$B35,'CA F'!$H$5:$H$72)+SUMIF('CA H'!$D$5:$D$72,CLUBS!$B35,'CA H'!$H$5:$H$72)+SUMIF('JU F'!$D$5:$D$72,CLUBS!$B35,'JU F'!$H$5:$H$72)+SUMIF('JU H'!$D$5:$D$72,CLUBS!$B35,'JU H'!$H$5:$H$72)</f>
        <v>0</v>
      </c>
      <c r="G35" s="14">
        <f>COUNTIFS('MP F'!$D$5:$D$72,CLUBS!$B35,'MP F'!$I$5:$I$72,"&gt;0")+COUNTIFS('MP H'!$D$5:$D$72,CLUBS!$B35,'MP H'!$I$5:$I$72,"&gt;0")+COUNTIFS('PO F'!$D$5:$D$72,CLUBS!$B35,'PO F'!$I$5:$I$72,"&gt;0")+COUNTIFS('PO H'!$D$5:$D$72,CLUBS!$B35,'PO H'!$I$5:$I$72,"&gt;0")+COUNTIFS('PU F'!$D$5:$D$72,CLUBS!$B35,'PU F'!$I$5:$I$72,"&gt;0")+COUNTIFS('PU H'!$D$5:$D$72,CLUBS!$B35,'PU H'!$I$5:$I$72,"&gt;0")+COUNTIFS('BE F'!$D$5:$D$72,CLUBS!$B35,'BE F'!$I$5:$I$72,"&gt;0")+COUNTIFS('BE H'!$D$5:$D$72,CLUBS!$B35,'BE H'!$I$5:$I$72,"&gt;0")+COUNTIFS('MI F'!$D$5:$D$72,CLUBS!$B35,'MI F'!$I$5:$I$72,"&gt;0")+COUNTIFS('MI H'!$D$5:$D$72,CLUBS!$B35,'MI H'!$I$5:$I$72,"&gt;0")+COUNTIFS('CA F'!$D$5:$D$72,CLUBS!$B35,'CA F'!$I$5:$I$72,"&gt;0")+COUNTIFS('CA H'!$D$5:$D$72,CLUBS!$B35,'CA H'!$I$5:$I$72,"&gt;0")+COUNTIFS('JU F'!$D$5:$D$72,CLUBS!$B35,'JU F'!$I$5:$I$72,"&gt;0")+COUNTIFS('JU H'!$D$5:$D$72,CLUBS!$B35,'JU H'!$I$5:$I$72,"&gt;0")</f>
        <v>0</v>
      </c>
      <c r="H35" s="26">
        <f>SUMIF('MP F'!$D$5:$D$72,CLUBS!$B35,'MP F'!$J$5:$J$72)+SUMIF('MP H'!$D$5:$D$72,CLUBS!$B35,'MP H'!$J$5:$J$72)+SUMIF('PO F'!$D$5:$D$72,CLUBS!$B35,'PO F'!$J$5:$J$72)+SUMIF('PO H'!$D$5:$D$72,CLUBS!$B35,'PO H'!$J$5:$J$72)+SUMIF('PU F'!$D$5:$D$72,CLUBS!$B35,'PU F'!$J$5:$J$72)+SUMIF('PU H'!$D$5:$D$72,CLUBS!$B35,'PU H'!$J$5:$J$72)+SUMIF('BE F'!$D$5:$D$72,CLUBS!$B35,'BE F'!$J$5:$J$72)+SUMIF('BE H'!$D$5:$D$72,CLUBS!$B35,'BE H'!$J$5:$J$72)+SUMIF('MI F'!$D$5:$D$72,CLUBS!$B35,'MI F'!$J$5:$J$72)+SUMIF('MI H'!$D$5:$D$72,CLUBS!$B35,'MI H'!$J$5:$J$72)+SUMIF('CA F'!$D$5:$D$72,CLUBS!$B35,'CA F'!$J$5:$J$72)+SUMIF('CA H'!$D$5:$D$72,CLUBS!$B35,'CA H'!$J$5:$J$72)+SUMIF('JU F'!$D$5:$D$72,CLUBS!$B35,'JU F'!$J$5:$J$72)+SUMIF('JU H'!$D$5:$D$72,CLUBS!$B35,'JU H'!$J$5:$J$72)</f>
        <v>0</v>
      </c>
      <c r="I35" s="38">
        <f>COUNTIFS('MP F'!$D$5:$D$72,CLUBS!$B35,'MP F'!$K$5:$K$72,"&gt;0")+COUNTIFS('MP H'!$D$5:$D$72,CLUBS!$B35,'MP H'!$K$5:$K$72,"&gt;0")+COUNTIFS('PO F'!$D$5:$D$72,CLUBS!$B35,'PO F'!$K$5:$K$72,"&gt;0")+COUNTIFS('PO H'!$D$5:$D$72,CLUBS!$B35,'PO H'!$K$5:$K$72,"&gt;0")+COUNTIFS('PU F'!$D$5:$D$72,CLUBS!$B35,'PU F'!$K$5:$K$72,"&gt;0")+COUNTIFS('PU H'!$D$5:$D$72,CLUBS!$B35,'PU H'!$K$5:$K$72,"&gt;0")+COUNTIFS('BE F'!$D$5:$D$72,CLUBS!$B35,'BE F'!$K$5:$K$72,"&gt;0")+COUNTIFS('BE H'!$D$5:$D$72,CLUBS!$B35,'BE H'!$K$5:$K$72,"&gt;0")+COUNTIFS('MI F'!$D$5:$D$72,CLUBS!$B35,'MI F'!$K$5:$K$72,"&gt;0")+COUNTIFS('MI H'!$D$5:$D$72,CLUBS!$B35,'MI H'!$K$5:$K$72,"&gt;0")+COUNTIFS('CA F'!$D$5:$D$72,CLUBS!$B35,'CA F'!$K$5:$K$72,"&gt;0")+COUNTIFS('CA H'!$D$5:$D$72,CLUBS!$B35,'CA H'!$K$5:$K$72,"&gt;0")+COUNTIFS('JU F'!$D$5:$D$72,CLUBS!$B35,'JU F'!$K$5:$K$72,"&gt;0")+COUNTIFS('JU H'!$D$5:$D$72,CLUBS!$B35,'JU H'!$K$5:$K$72,"&gt;0")</f>
        <v>0</v>
      </c>
      <c r="J35" s="38">
        <f>SUMIF('MP F'!$D$5:$D$72,CLUBS!$B35,'MP F'!$L$5:$L$72)+SUMIF('MP H'!$D$5:$D$72,CLUBS!$B35,'MP H'!$L$5:$L$72)+SUMIF('PO F'!$D$5:$D$72,CLUBS!$B35,'PO F'!$L$5:$L$72)+SUMIF('PO H'!$D$5:$D$72,CLUBS!$B35,'PO H'!$L$5:$L$72)+SUMIF('PU F'!$D$5:$D$72,CLUBS!$B35,'PU F'!$L$5:$L$72)+SUMIF('PU H'!$D$5:$D$72,CLUBS!$B35,'PU H'!$L$5:$L$72)+SUMIF('BE F'!$D$5:$D$72,CLUBS!$B35,'BE F'!$L$5:$L$72)+SUMIF('BE H'!$D$5:$D$72,CLUBS!$B35,'BE H'!$L$5:$L$72)+SUMIF('MI F'!$D$5:$D$72,CLUBS!$B35,'MI F'!$L$5:$L$72)+SUMIF('MI H'!$D$5:$D$72,CLUBS!$B35,'MI H'!$L$5:$L$72)+SUMIF('CA F'!$D$5:$D$72,CLUBS!$B35,'CA F'!$L$5:$L$72)+SUMIF('CA H'!$D$5:$D$72,CLUBS!$B35,'CA H'!$L$5:$L$72)+SUMIF('JU F'!$D$5:$D$72,CLUBS!$B35,'JU F'!$L$5:$L$72)+SUMIF('JU H'!$D$5:$D$72,CLUBS!$B35,'JU H'!$L$5:$L$72)</f>
        <v>0</v>
      </c>
      <c r="K35" s="26">
        <f>COUNTIFS('MP F'!$D$5:$D$72,CLUBS!$B35,'MP F'!$M$5:$M$72,"&gt;0")+COUNTIFS('MP H'!$D$5:$D$72,CLUBS!$B35,'MP H'!$M$5:$M$72,"&gt;0")+COUNTIFS('PO F'!$D$5:$D$72,CLUBS!$B35,'PO F'!$M$5:$M$72,"&gt;0")+COUNTIFS('PO H'!$D$5:$D$72,CLUBS!$B35,'PO H'!$M$5:$M$72,"&gt;0")+COUNTIFS('PU F'!$D$5:$D$72,CLUBS!$B35,'PU F'!$M$5:$M$72,"&gt;0")+COUNTIFS('PU H'!$D$5:$D$72,CLUBS!$B35,'PU H'!$M$5:$M$72,"&gt;0")+COUNTIFS('BE F'!$D$5:$D$72,CLUBS!$B35,'BE F'!$M$5:$M$72,"&gt;0")+COUNTIFS('BE H'!$D$5:$D$72,CLUBS!$B35,'BE H'!$M$5:$M$72,"&gt;0")+COUNTIFS('MI F'!$D$5:$D$72,CLUBS!$B35,'MI F'!$M$5:$M$72,"&gt;0")+COUNTIFS('MI H'!$D$5:$D$72,CLUBS!$B35,'MI H'!$M$5:$M$72,"&gt;0")+COUNTIFS('CA F'!$D$5:$D$72,CLUBS!$B35,'CA F'!$M$5:$M$72,"&gt;0")+COUNTIFS('CA H'!$D$5:$D$72,CLUBS!$B35,'CA H'!$M$5:$M$72,"&gt;0")+COUNTIFS('JU F'!$D$5:$D$72,CLUBS!$B35,'JU F'!$M$5:$M$72,"&gt;0")+COUNTIFS('JU H'!$D$5:$D$72,CLUBS!$B35,'JU H'!$M$5:$M$72,"&gt;0")</f>
        <v>0</v>
      </c>
      <c r="L35" s="26">
        <f>SUMIF('MP F'!$D$5:$D$72,CLUBS!$B35,'MP F'!$N$5:$N$72)+SUMIF('MP H'!$D$5:$D$72,CLUBS!$B35,'MP H'!$N$5:$N$72)+SUMIF('PO F'!$D$5:$D$72,CLUBS!$B35,'PO F'!$N$5:$N$72)+SUMIF('PO H'!$D$5:$D$72,CLUBS!$B35,'PO H'!$N$5:$N$72)+SUMIF('PU F'!$D$5:$D$72,CLUBS!$B35,'PU F'!$N$5:$N$72)+SUMIF('PU H'!$D$5:$D$72,CLUBS!$B35,'PU H'!$N$5:$N$72)+SUMIF('BE F'!$D$5:$D$72,CLUBS!$B35,'BE F'!$N$5:$N$72)+SUMIF('BE H'!$D$5:$D$72,CLUBS!$B35,'BE H'!$N$5:$N$72)+SUMIF('MI F'!$D$5:$D$72,CLUBS!$B35,'MI F'!$N$5:$N$72)+SUMIF('MI H'!$D$5:$D$72,CLUBS!$B35,'MI H'!$N$5:$N$72)+SUMIF('CA F'!$D$5:$D$72,CLUBS!$B35,'CA F'!$N$5:$N$72)+SUMIF('CA H'!$D$5:$D$72,CLUBS!$B35,'CA H'!$N$5:$N$72)+SUMIF('JU F'!$D$5:$D$72,CLUBS!$B35,'JU F'!$N$5:$N$72)+SUMIF('JU H'!$D$5:$D$72,CLUBS!$B35,'JU H'!$N$5:$N$72)</f>
        <v>0</v>
      </c>
      <c r="M35" s="26">
        <f>COUNTIFS('MP F'!$D$5:$D$72,CLUBS!$B35,'MP F'!$O$5:$O$72,"&gt;0")+COUNTIFS('MP H'!$D$5:$D$72,CLUBS!$B35,'MP H'!$O$5:$O$72,"&gt;0")+COUNTIFS('PO F'!$D$5:$D$72,CLUBS!$B35,'PO F'!$O$5:$O$72,"&gt;0")+COUNTIFS('PO H'!$D$5:$D$72,CLUBS!$B35,'PO H'!$O$5:$O$72,"&gt;0")+COUNTIFS('PU F'!$D$5:$D$72,CLUBS!$B35,'PU F'!$O$5:$O$72,"&gt;0")+COUNTIFS('PU H'!$D$5:$D$72,CLUBS!$B35,'PU H'!$O$5:$O$72,"&gt;0")+COUNTIFS('BE F'!$D$5:$D$72,CLUBS!$B35,'BE F'!$O$5:$O$72,"&gt;0")+COUNTIFS('BE H'!$D$5:$D$72,CLUBS!$B35,'BE H'!$O$5:$O$72,"&gt;0")+COUNTIFS('MI F'!$D$5:$D$72,CLUBS!$B35,'MI F'!$O$5:$O$72,"&gt;0")+COUNTIFS('MI H'!$D$5:$D$72,CLUBS!$B35,'MI H'!$O$5:$O$72,"&gt;0")+COUNTIFS('CA F'!$D$5:$D$72,CLUBS!$B35,'CA F'!$O$5:$O$72,"&gt;0")+COUNTIFS('CA H'!$D$5:$D$72,CLUBS!$B35,'CA H'!$O$5:$O$72,"&gt;0")+COUNTIFS('JU F'!$D$5:$D$72,CLUBS!$B35,'JU F'!$O$5:$O$72,"&gt;0")+COUNTIFS('JU H'!$D$5:$D$72,CLUBS!$B35,'JU H'!$O$5:$O$72,"&gt;0")</f>
        <v>0</v>
      </c>
      <c r="N35" s="26">
        <f>SUMIF('MP F'!$D$5:$D$72,CLUBS!$B35,'MP F'!$P$5:$P$72)+SUMIF('MP H'!$D$5:$D$72,CLUBS!$B35,'MP H'!$P$5:$P$72)+SUMIF('PO F'!$D$5:$D$72,CLUBS!$B35,'PO F'!$P$5:$P$72)+SUMIF('PO H'!$D$5:$D$72,CLUBS!$B35,'PO H'!$P$5:$P$72)+SUMIF('PU F'!$D$5:$D$72,CLUBS!$B35,'PU F'!$P$5:$P$72)+SUMIF('PU H'!$D$5:$D$72,CLUBS!$B35,'PU H'!$P$5:$P$72)+SUMIF('BE F'!$D$5:$D$72,CLUBS!$B35,'BE F'!$P$5:$P$72)+SUMIF('BE H'!$D$5:$D$72,CLUBS!$B35,'BE H'!$P$5:$P$72)+SUMIF('MI F'!$D$5:$D$72,CLUBS!$B35,'MI F'!$P$5:$P$72)+SUMIF('MI H'!$D$5:$D$72,CLUBS!$B35,'MI H'!$P$5:$P$72)+SUMIF('CA F'!$D$5:$D$72,CLUBS!$B35,'CA F'!$P$5:$P$72)+SUMIF('CA H'!$D$5:$D$72,CLUBS!$B35,'CA H'!$P$5:$P$72)+SUMIF('JU F'!$D$5:$D$72,CLUBS!$B35,'JU F'!$P$5:$P$72)+SUMIF('JU H'!$D$5:$D$72,CLUBS!$B35,'JU H'!$P$5:$P$72)</f>
        <v>0</v>
      </c>
      <c r="O35" s="26">
        <f>COUNTIFS('MP F'!$D$5:$D$72,CLUBS!$B35,'MP F'!$Q$5:$Q$72,"&gt;0")+COUNTIFS('MP H'!$D$5:$D$72,CLUBS!$B35,'MP H'!$Q$5:$Q$72,"&gt;0")+COUNTIFS('PO F'!$D$5:$D$72,CLUBS!$B35,'PO F'!$Q$5:$Q$72,"&gt;0")+COUNTIFS('PO H'!$D$5:$D$72,CLUBS!$B35,'PO H'!$Q$5:$Q$72,"&gt;0")+COUNTIFS('PU F'!$D$5:$D$72,CLUBS!$B35,'PU F'!$Q$5:$Q$72,"&gt;0")+COUNTIFS('PU H'!$D$5:$D$72,CLUBS!$B35,'PU H'!$Q$5:$Q$72,"&gt;0")+COUNTIFS('BE F'!$D$5:$D$72,CLUBS!$B35,'BE F'!$Q$5:$Q$72,"&gt;0")+COUNTIFS('BE H'!$D$5:$D$72,CLUBS!$B35,'BE H'!$Q$5:$Q$72,"&gt;0")+COUNTIFS('MI F'!$D$5:$D$72,CLUBS!$B35,'MI F'!$Q$5:$Q$72,"&gt;0")+COUNTIFS('MI H'!$D$5:$D$72,CLUBS!$B35,'MI H'!$Q$5:$Q$72,"&gt;0")+COUNTIFS('CA F'!$D$5:$D$72,CLUBS!$B35,'CA F'!$Q$5:$Q$72,"&gt;0")+COUNTIFS('CA H'!$D$5:$D$72,CLUBS!$B35,'CA H'!$Q$5:$Q$72,"&gt;0")+COUNTIFS('JU F'!$D$5:$D$72,CLUBS!$B35,'JU F'!$Q$5:$Q$72,"&gt;0")+COUNTIFS('JU H'!$D$5:$D$72,CLUBS!$B35,'JU H'!$Q$5:$Q$72,"&gt;0")</f>
        <v>0</v>
      </c>
      <c r="P35" s="26">
        <f>SUMIF('MP F'!$D$5:$D$72,CLUBS!$B35,'MP F'!$R$5:$R$72)+SUMIF('MP H'!$D$5:$D$72,CLUBS!$B35,'MP H'!$R$5:$R$72)+SUMIF('PO F'!$D$5:$D$72,CLUBS!$B35,'PO F'!$R$5:$R$72)+SUMIF('PO H'!$D$5:$D$72,CLUBS!$B35,'PO H'!$R$5:$R$72)+SUMIF('PU F'!$D$5:$D$72,CLUBS!$B35,'PU F'!$R$5:$R$72)+SUMIF('PU H'!$D$5:$D$72,CLUBS!$B35,'PU H'!$R$5:$R$72)+SUMIF('BE F'!$D$5:$D$72,CLUBS!$B35,'BE F'!$R$5:$R$72)+SUMIF('BE H'!$D$5:$D$72,CLUBS!$B35,'BE H'!$R$5:$R$72)+SUMIF('MI F'!$D$5:$D$72,CLUBS!$B35,'MI F'!$R$5:$R$72)+SUMIF('MI H'!$D$5:$D$72,CLUBS!$B35,'MI H'!$R$5:$R$72)+SUMIF('CA F'!$D$5:$D$72,CLUBS!$B35,'CA F'!$R$5:$R$72)+SUMIF('CA H'!$D$5:$D$72,CLUBS!$B35,'CA H'!$R$5:$R$72)+SUMIF('JU F'!$D$5:$D$72,CLUBS!$B35,'JU F'!$R$5:$R$72)+SUMIF('JU H'!$D$5:$D$72,CLUBS!$B35,'JU H'!$R$5:$R$72)</f>
        <v>0</v>
      </c>
      <c r="Q35" s="26">
        <f>COUNTIFS('MP F'!$D$5:$D$72,CLUBS!$B35,'MP F'!$S$5:$S$72,"&gt;0")+COUNTIFS('MP H'!$D$5:$D$72,CLUBS!$B35,'MP H'!$S$5:$S$72,"&gt;0")+COUNTIFS('PO F'!$D$5:$D$72,CLUBS!$B35,'PO F'!$S$5:$S$72,"&gt;0")+COUNTIFS('PO H'!$D$5:$D$72,CLUBS!$B35,'PO H'!$S$5:$S$72,"&gt;0")+COUNTIFS('PU F'!$D$5:$D$72,CLUBS!$B35,'PU F'!$S$5:$S$72,"&gt;0")+COUNTIFS('PU H'!$D$5:$D$72,CLUBS!$B35,'PU H'!$S$5:$S$72,"&gt;0")+COUNTIFS('BE F'!$D$5:$D$72,CLUBS!$B35,'BE F'!$S$5:$S$72,"&gt;0")+COUNTIFS('BE H'!$D$5:$D$72,CLUBS!$B35,'BE H'!$S$5:$S$72,"&gt;0")+COUNTIFS('MI F'!$D$5:$D$72,CLUBS!$B35,'MI F'!$S$5:$S$72,"&gt;0")+COUNTIFS('MI H'!$D$5:$D$72,CLUBS!$B35,'MI H'!$S$5:$S$72,"&gt;0")+COUNTIFS('CA F'!$D$5:$D$72,CLUBS!$B35,'CA F'!$S$5:$S$72,"&gt;0")+COUNTIFS('CA H'!$D$5:$D$72,CLUBS!$B35,'CA H'!$S$5:$S$72,"&gt;0")+COUNTIFS('JU F'!$D$5:$D$72,CLUBS!$B35,'JU F'!$S$5:$S$72,"&gt;0")+COUNTIFS('JU H'!$D$5:$D$72,CLUBS!$B35,'JU H'!$S$5:$S$72,"&gt;0")</f>
        <v>0</v>
      </c>
      <c r="R35" s="26">
        <f>SUMIF('MP F'!$D$5:$D$72,CLUBS!$B35,'MP F'!$T$5:$T$72)+SUMIF('MP H'!$D$5:$D$72,CLUBS!$B35,'MP H'!$T$5:$T$72)+SUMIF('PO F'!$D$5:$D$72,CLUBS!$B35,'PO F'!$T$5:$T$72)+SUMIF('PO H'!$D$5:$D$72,CLUBS!$B35,'PO H'!$T$5:$T$72)+SUMIF('PU F'!$D$5:$D$72,CLUBS!$B35,'PU F'!$T$5:$T$72)+SUMIF('PU H'!$D$5:$D$72,CLUBS!$B35,'PU H'!$T$5:$T$72)+SUMIF('BE F'!$D$5:$D$72,CLUBS!$B35,'BE F'!$T$5:$T$72)+SUMIF('BE H'!$D$5:$D$72,CLUBS!$B35,'BE H'!$T$5:$T$72)+SUMIF('MI F'!$D$5:$D$72,CLUBS!$B35,'MI F'!$T$5:$T$72)+SUMIF('MI H'!$D$5:$D$72,CLUBS!$B35,'MI H'!$T$5:$T$72)+SUMIF('CA F'!$D$5:$D$72,CLUBS!$B35,'CA F'!$T$5:$T$72)+SUMIF('CA H'!$D$5:$D$72,CLUBS!$B35,'CA H'!$T$5:$T$72)+SUMIF('JU F'!$D$5:$D$72,CLUBS!$B35,'JU F'!$T$5:$T$72)+SUMIF('JU H'!$D$5:$D$72,CLUBS!$B35,'JU H'!$T$5:$T$72)</f>
        <v>0</v>
      </c>
      <c r="S35" s="26">
        <f>COUNTIFS('MP F'!$D$5:$D$72,CLUBS!$B35,'MP F'!$U$5:$U$72,"&gt;0")+COUNTIFS('MP H'!$D$5:$D$72,CLUBS!$B35,'MP H'!$U$5:$U$72,"&gt;0")+COUNTIFS('PO F'!$D$5:$D$72,CLUBS!$B35,'PO F'!$U$5:$U$72,"&gt;0")+COUNTIFS('PO H'!$D$5:$D$72,CLUBS!$B35,'PO H'!$U$5:$U$72,"&gt;0")+COUNTIFS('PU F'!$D$5:$D$72,CLUBS!$B35,'PU F'!$U$5:$U$72,"&gt;0")+COUNTIFS('PU H'!$D$5:$D$72,CLUBS!$B35,'PU H'!$U$5:$U$72,"&gt;0")+COUNTIFS('BE F'!$D$5:$D$72,CLUBS!$B35,'BE F'!$U$5:$U$72,"&gt;0")+COUNTIFS('BE H'!$D$5:$D$72,CLUBS!$B35,'BE H'!$U$5:$U$72,"&gt;0")+COUNTIFS('MI F'!$D$5:$D$72,CLUBS!$B35,'MI F'!$U$5:$U$72,"&gt;0")+COUNTIFS('MI H'!$D$5:$D$72,CLUBS!$B35,'MI H'!$U$5:$U$72,"&gt;0")+COUNTIFS('CA F'!$D$5:$D$72,CLUBS!$B35,'CA F'!$U$5:$U$72,"&gt;0")+COUNTIFS('CA H'!$D$5:$D$72,CLUBS!$B35,'CA H'!$U$5:$U$72,"&gt;0")+COUNTIFS('JU F'!$D$5:$D$72,CLUBS!$B35,'JU F'!$U$5:$U$72,"&gt;0")+COUNTIFS('JU H'!$D$5:$D$72,CLUBS!$B35,'JU H'!$U$5:$U$72,"&gt;0")</f>
        <v>0</v>
      </c>
      <c r="T35" s="26">
        <f>SUMIF('MP F'!$D$5:$D$72,CLUBS!$B35,'MP F'!$V$5:$V$72)+SUMIF('MP H'!$D$5:$D$72,CLUBS!$B35,'MP H'!$V$5:$V$72)+SUMIF('PO F'!$D$5:$D$72,CLUBS!$B35,'PO F'!$V$5:$V$72)+SUMIF('PO H'!$D$5:$D$72,CLUBS!$B35,'PO H'!$V$5:$V$72)+SUMIF('PU F'!$D$5:$D$72,CLUBS!$B35,'PU F'!$V$5:$V$72)+SUMIF('PU H'!$D$5:$D$72,CLUBS!$B35,'PU H'!$V$5:$V$72)+SUMIF('BE F'!$D$5:$D$72,CLUBS!$B35,'BE F'!$V$5:$V$72)+SUMIF('BE H'!$D$5:$D$72,CLUBS!$B35,'BE H'!$V$5:$V$72)+SUMIF('MI F'!$D$5:$D$72,CLUBS!$B35,'MI F'!$V$5:$V$72)+SUMIF('MI H'!$D$5:$D$72,CLUBS!$B35,'MI H'!$V$5:$V$72)+SUMIF('CA F'!$D$5:$D$72,CLUBS!$B35,'CA F'!$V$5:$V$72)+SUMIF('CA H'!$D$5:$D$72,CLUBS!$B35,'CA H'!$V$5:$V$72)+SUMIF('JU F'!$D$5:$D$72,CLUBS!$B35,'JU F'!$V$5:$V$72)+SUMIF('JU H'!$D$5:$D$72,CLUBS!$B35,'JU H'!$V$5:$V$72)</f>
        <v>0</v>
      </c>
      <c r="U35" s="26">
        <f>COUNTIFS('MP F'!$D$5:$D$72,CLUBS!$B35,'MP F'!$W$5:$W$72,"&gt;0")+COUNTIFS('MP H'!$D$5:$D$72,CLUBS!$B35,'MP H'!$W$5:$W$72,"&gt;0")+COUNTIFS('PO F'!$D$5:$D$72,CLUBS!$B35,'PO F'!$W$5:$W$72,"&gt;0")+COUNTIFS('PO H'!$D$5:$D$72,CLUBS!$B35,'PO H'!$W$5:$W$72,"&gt;0")+COUNTIFS('PU F'!$D$5:$D$72,CLUBS!$B35,'PU F'!$W$5:$W$72,"&gt;0")+COUNTIFS('PU H'!$D$5:$D$72,CLUBS!$B35,'PU H'!$W$5:$W$72,"&gt;0")+COUNTIFS('BE F'!$D$5:$D$72,CLUBS!$B35,'BE F'!$W$5:$W$72,"&gt;0")+COUNTIFS('BE H'!$D$5:$D$72,CLUBS!$B35,'BE H'!$W$5:$W$72,"&gt;0")+COUNTIFS('MI F'!$D$5:$D$72,CLUBS!$B35,'MI F'!$W$5:$W$72,"&gt;0")+COUNTIFS('MI H'!$D$5:$D$72,CLUBS!$B35,'MI H'!$W$5:$W$72,"&gt;0")+COUNTIFS('CA F'!$D$5:$D$72,CLUBS!$B35,'CA F'!$W$5:$W$72,"&gt;0")+COUNTIFS('CA H'!$D$5:$D$72,CLUBS!$B35,'CA H'!$W$5:$W$72,"&gt;0")+COUNTIFS('JU F'!$D$5:$D$72,CLUBS!$B35,'JU F'!$W$5:$W$72,"&gt;0")+COUNTIFS('JU H'!$D$5:$D$72,CLUBS!$B35,'JU H'!$W$5:$W$72,"&gt;0")</f>
        <v>0</v>
      </c>
      <c r="V35" s="26">
        <f>SUMIF('MP F'!$D$5:$D$72,CLUBS!$B35,'MP F'!$X$5:$X$72)+SUMIF('MP H'!$D$5:$D$72,CLUBS!$B35,'MP H'!$X$5:$X$72)+SUMIF('PO F'!$D$5:$D$72,CLUBS!$B35,'PO F'!$X$5:$X$72)+SUMIF('PO H'!$D$5:$D$72,CLUBS!$B35,'PO H'!$X$5:$X$72)+SUMIF('PU F'!$D$5:$D$72,CLUBS!$B35,'PU F'!$X$5:$X$72)+SUMIF('PU H'!$D$5:$D$72,CLUBS!$B35,'PU H'!$X$5:$X$72)+SUMIF('BE F'!$D$5:$D$72,CLUBS!$B35,'BE F'!$X$5:$X$72)+SUMIF('BE H'!$D$5:$D$72,CLUBS!$B35,'BE H'!$X$5:$X$72)+SUMIF('MI F'!$D$5:$D$72,CLUBS!$B35,'MI F'!$X$5:$X$72)+SUMIF('MI H'!$D$5:$D$72,CLUBS!$B35,'MI H'!$X$5:$X$72)+SUMIF('CA F'!$D$5:$D$72,CLUBS!$B35,'CA F'!$X$5:$X$72)+SUMIF('CA H'!$D$5:$D$72,CLUBS!$B35,'CA H'!$X$5:$X$72)+SUMIF('JU F'!$D$5:$D$72,CLUBS!$B35,'JU F'!$X$5:$X$72)+SUMIF('JU H'!$D$5:$D$72,CLUBS!$B35,'JU H'!$X$5:$X$72)</f>
        <v>0</v>
      </c>
      <c r="W35" s="26">
        <f>COUNTIFS('MP F'!$D$5:$D$72,CLUBS!$B35,'MP F'!$Y$5:$Y$72,"&gt;0")+COUNTIFS('MP H'!$D$5:$D$72,CLUBS!$B35,'MP H'!$Y$5:$Y$72,"&gt;0")+COUNTIFS('PO F'!$D$5:$D$72,CLUBS!$B35,'PO F'!$Y$5:$Y$72,"&gt;0")+COUNTIFS('PO H'!$D$5:$D$72,CLUBS!$B35,'PO H'!$Y$5:$Y$72,"&gt;0")+COUNTIFS('PU F'!$D$5:$D$72,CLUBS!$B35,'PU F'!$Y$5:$Y$72,"&gt;0")+COUNTIFS('PU H'!$D$5:$D$72,CLUBS!$B35,'PU H'!$Y$5:$Y$72,"&gt;0")+COUNTIFS('BE F'!$D$5:$D$72,CLUBS!$B35,'BE F'!$Y$5:$Y$72,"&gt;0")+COUNTIFS('BE H'!$D$5:$D$72,CLUBS!$B35,'BE H'!$Y$5:$Y$72,"&gt;0")+COUNTIFS('MI F'!$D$5:$D$72,CLUBS!$B35,'MI F'!$Y$5:$Y$72,"&gt;0")+COUNTIFS('MI H'!$D$5:$D$72,CLUBS!$B35,'MI H'!$Y$5:$Y$72,"&gt;0")+COUNTIFS('CA F'!$D$5:$D$72,CLUBS!$B35,'CA F'!$Y$5:$Y$72,"&gt;0")+COUNTIFS('CA H'!$D$5:$D$72,CLUBS!$B35,'CA H'!$Y$5:$Y$72,"&gt;0")+COUNTIFS('JU F'!$D$5:$D$72,CLUBS!$B35,'JU F'!$Y$5:$Y$72,"&gt;0")+COUNTIFS('JU H'!$D$5:$D$72,CLUBS!$B35,'JU H'!$Y$5:$Y$72,"&gt;0")</f>
        <v>0</v>
      </c>
      <c r="X35" s="26">
        <f>SUMIF('MP F'!$D$5:$D$72,CLUBS!$B35,'MP F'!$Z$5:$Z$72)+SUMIF('MP H'!$D$5:$D$72,CLUBS!$B35,'MP H'!$Z$5:$Z$72)+SUMIF('PO F'!$D$5:$D$72,CLUBS!$B35,'PO F'!$Z$5:$Z$72)+SUMIF('PO H'!$D$5:$D$72,CLUBS!$B35,'PO H'!$Z$5:$Z$72)+SUMIF('PU F'!$D$5:$D$72,CLUBS!$B35,'PU F'!$Z$5:$Z$72)+SUMIF('PU H'!$D$5:$D$72,CLUBS!$B35,'PU H'!$Z$5:$Z$72)+SUMIF('BE F'!$D$5:$D$72,CLUBS!$B35,'BE F'!$Z$5:$Z$72)+SUMIF('BE H'!$D$5:$D$72,CLUBS!$B35,'BE H'!$Z$5:$Z$72)+SUMIF('MI F'!$D$5:$D$72,CLUBS!$B35,'MI F'!$Z$5:$Z$72)+SUMIF('MI H'!$D$5:$D$72,CLUBS!$B35,'MI H'!$Z$5:$Z$72)+SUMIF('CA F'!$D$5:$D$72,CLUBS!$B35,'CA F'!$Z$5:$Z$72)+SUMIF('CA H'!$D$5:$D$72,CLUBS!$B35,'CA H'!$Z$5:$Z$72)+SUMIF('JU F'!$D$5:$D$72,CLUBS!$B35,'JU F'!$Z$5:$Z$72)+SUMIF('JU H'!$D$5:$D$72,CLUBS!$B35,'JU H'!$Z$5:$Z$72)</f>
        <v>0</v>
      </c>
      <c r="Y35" s="26">
        <f>COUNTIFS('MP F'!$D$5:$D$72,CLUBS!$B35,'MP F'!$AA$5:$AA$72,"&gt;0")+COUNTIFS('MP H'!$D$5:$D$72,CLUBS!$B35,'MP H'!$AA$5:$AA$72,"&gt;0")+COUNTIFS('PO F'!$D$5:$D$72,CLUBS!$B35,'PO F'!$AA$5:$AA$72,"&gt;0")+COUNTIFS('PO H'!$D$5:$D$72,CLUBS!$B35,'PO H'!$AA$5:$AA$72,"&gt;0")+COUNTIFS('PU F'!$D$5:$D$72,CLUBS!$B35,'PU F'!$AA$5:$AA$72,"&gt;0")+COUNTIFS('PU H'!$D$5:$D$72,CLUBS!$B35,'PU H'!$AA$5:$AA$72,"&gt;0")+COUNTIFS('BE F'!$D$5:$D$72,CLUBS!$B35,'BE F'!$AA$5:$AA$72,"&gt;0")+COUNTIFS('BE H'!$D$5:$D$72,CLUBS!$B35,'BE H'!$AA$5:$AA$72,"&gt;0")+COUNTIFS('MI F'!$D$5:$D$72,CLUBS!$B35,'MI F'!$AA$5:$AA$72,"&gt;0")+COUNTIFS('MI H'!$D$5:$D$72,CLUBS!$B35,'MI H'!$AA$5:$AA$72,"&gt;0")+COUNTIFS('CA F'!$D$5:$D$72,CLUBS!$B35,'CA F'!$AA$5:$AA$72,"&gt;0")+COUNTIFS('CA H'!$D$5:$D$72,CLUBS!$B35,'CA H'!$AA$5:$AA$72,"&gt;0")+COUNTIFS('JU F'!$D$5:$D$72,CLUBS!$B35,'JU F'!$AA$5:$AA$72,"&gt;0")+COUNTIFS('JU H'!$D$5:$D$72,CLUBS!$B35,'JU H'!$AA$5:$AA$72,"&gt;0")</f>
        <v>0</v>
      </c>
      <c r="Z35" s="26">
        <f>SUMIF('MP F'!$D$5:$D$72,CLUBS!$B35,'MP F'!$AB$5:$AB$72)+SUMIF('MP H'!$D$5:$D$72,CLUBS!$B35,'MP H'!$AB$5:$AB$72)+SUMIF('PO F'!$D$5:$D$72,CLUBS!$B35,'PO F'!$AB$5:$AB$72)+SUMIF('PO H'!$D$5:$D$72,CLUBS!$B35,'PO H'!$AB$5:$AB$72)+SUMIF('PU F'!$D$5:$D$72,CLUBS!$B35,'PU F'!$AB$5:$AB$72)+SUMIF('PU H'!$D$5:$D$72,CLUBS!$B35,'PU H'!$AB$5:$AB$72)+SUMIF('BE F'!$D$5:$D$72,CLUBS!$B35,'BE F'!$AB$5:$AB$72)+SUMIF('BE H'!$D$5:$D$72,CLUBS!$B35,'BE H'!$AB$5:$AB$72)+SUMIF('MI F'!$D$5:$D$72,CLUBS!$B35,'MI F'!$AB$5:$AB$72)+SUMIF('MI H'!$D$5:$D$72,CLUBS!$B35,'MI H'!$AB$5:$AB$72)+SUMIF('CA F'!$D$5:$D$72,CLUBS!$B35,'CA F'!$AB$5:$AB$72)+SUMIF('CA H'!$D$5:$D$72,CLUBS!$B35,'CA H'!$AB$5:$AB$72)+SUMIF('JU F'!$D$5:$D$72,CLUBS!$B35,'JU F'!$AB$5:$AB$72)+SUMIF('JU H'!$D$5:$D$72,CLUBS!$B35,'JU H'!$AB$5:$AB$72)</f>
        <v>0</v>
      </c>
      <c r="AA35" s="26">
        <f>COUNTIFS('MP F'!$D$5:$D$72,CLUBS!$B35,'MP F'!$AC$5:$AC$72,"&gt;0")+COUNTIFS('MP H'!$D$5:$D$72,CLUBS!$B35,'MP H'!$AC$5:$AC$72,"&gt;0")+COUNTIFS('PO F'!$D$5:$D$72,CLUBS!$B35,'PO F'!$AC$5:$AC$72,"&gt;0")+COUNTIFS('PO H'!$D$5:$D$72,CLUBS!$B35,'PO H'!$AC$5:$AC$72,"&gt;0")+COUNTIFS('PU F'!$D$5:$D$72,CLUBS!$B35,'PU F'!$AC$5:$AC$72,"&gt;0")+COUNTIFS('PU H'!$D$5:$D$72,CLUBS!$B35,'PU H'!$AC$5:$AC$72,"&gt;0")+COUNTIFS('BE F'!$D$5:$D$72,CLUBS!$B35,'BE F'!$AC$5:$AC$72,"&gt;0")+COUNTIFS('BE H'!$D$5:$D$72,CLUBS!$B35,'BE H'!$AC$5:$AC$72,"&gt;0")+COUNTIFS('MI F'!$D$5:$D$72,CLUBS!$B35,'MI F'!$AC$5:$AC$72,"&gt;0")+COUNTIFS('MI H'!$D$5:$D$72,CLUBS!$B35,'MI H'!$AC$5:$AC$72,"&gt;0")+COUNTIFS('CA F'!$D$5:$D$72,CLUBS!$B35,'CA F'!$AC$5:$AC$72,"&gt;0")+COUNTIFS('CA H'!$D$5:$D$72,CLUBS!$B35,'CA H'!$AC$5:$AC$72,"&gt;0")+COUNTIFS('JU F'!$D$5:$D$72,CLUBS!$B35,'JU F'!$AC$5:$AC$72,"&gt;0")+COUNTIFS('JU H'!$D$5:$D$72,CLUBS!$B35,'JU H'!$AC$5:$AC$72,"&gt;0")</f>
        <v>0</v>
      </c>
      <c r="AB35" s="26">
        <f>SUMIF('MP F'!$D$5:$D$72,CLUBS!$B35,'MP F'!$AD$5:$AD$72)+SUMIF('MP H'!$D$5:$D$72,CLUBS!$B35,'MP H'!$AD$5:$AD$72)+SUMIF('PO F'!$D$5:$D$72,CLUBS!$B35,'PO F'!$AD$5:$AD$72)+SUMIF('PO H'!$D$5:$D$72,CLUBS!$B35,'PO H'!$AD$5:$AD$72)+SUMIF('PU F'!$D$5:$D$72,CLUBS!$B35,'PU F'!$AD$5:$AD$72)+SUMIF('PU H'!$D$5:$D$72,CLUBS!$B35,'PU H'!$AD$5:$AD$72)+SUMIF('BE F'!$D$5:$D$72,CLUBS!$B35,'BE F'!$AD$5:$AD$72)+SUMIF('BE H'!$D$5:$D$72,CLUBS!$B35,'BE H'!$AD$5:$AD$72)+SUMIF('MI F'!$D$5:$D$72,CLUBS!$B35,'MI F'!$AD$5:$AD$72)+SUMIF('MI H'!$D$5:$D$72,CLUBS!$B35,'MI H'!$AD$5:$AD$72)+SUMIF('CA F'!$D$5:$D$72,CLUBS!$B35,'CA F'!$AD$5:$AD$72)+SUMIF('CA H'!$D$5:$D$72,CLUBS!$B35,'CA H'!$AD$5:$AD$72)+SUMIF('JU F'!$D$5:$D$72,CLUBS!$B35,'JU F'!$AD$5:$AD$72)+SUMIF('JU H'!$D$5:$D$72,CLUBS!$B35,'JU H'!$AD$5:$AD$72)</f>
        <v>0</v>
      </c>
      <c r="AC35" s="26">
        <f>COUNTIFS('MP F'!$D$5:$D$72,CLUBS!$B35,'MP F'!$AE$5:$AE$72,"&gt;0")+COUNTIFS('MP H'!$D$5:$D$72,CLUBS!$B35,'MP H'!$AE$5:$AE$72,"&gt;0")+COUNTIFS('PO F'!$D$5:$D$72,CLUBS!$B35,'PO F'!$AE$5:$AE$72,"&gt;0")+COUNTIFS('PO H'!$D$5:$D$72,CLUBS!$B35,'PO H'!$AE$5:$AE$72,"&gt;0")+COUNTIFS('PU F'!$D$5:$D$72,CLUBS!$B35,'PU F'!$AE$5:$AE$72,"&gt;0")+COUNTIFS('PU H'!$D$5:$D$72,CLUBS!$B35,'PU H'!$AE$5:$AE$72,"&gt;0")+COUNTIFS('BE F'!$D$5:$D$72,CLUBS!$B35,'BE F'!$AE$5:$AE$72,"&gt;0")+COUNTIFS('BE H'!$D$5:$D$72,CLUBS!$B35,'BE H'!$AE$5:$AE$72,"&gt;0")+COUNTIFS('MI F'!$D$5:$D$72,CLUBS!$B35,'MI F'!$AE$5:$AE$72,"&gt;0")+COUNTIFS('MI H'!$D$5:$D$72,CLUBS!$B35,'MI H'!$AE$5:$AE$72,"&gt;0")+COUNTIFS('CA F'!$D$5:$D$72,CLUBS!$B35,'CA F'!$AE$5:$AE$72,"&gt;0")+COUNTIFS('CA H'!$D$5:$D$72,CLUBS!$B35,'CA H'!$AE$5:$AE$72,"&gt;0")+COUNTIFS('JU F'!$D$5:$D$72,CLUBS!$B35,'JU F'!$AE$5:$AE$72,"&gt;0")+COUNTIFS('JU H'!$D$5:$D$72,CLUBS!$B35,'JU H'!$AE$5:$AE$72,"&gt;0")</f>
        <v>0</v>
      </c>
      <c r="AD35" s="26">
        <f>SUMIF('MP F'!$D$5:$D$72,CLUBS!$B35,'MP F'!$AF$5:$AF$72)+SUMIF('MP H'!$D$5:$D$72,CLUBS!$B35,'MP H'!$AF$5:$AF$72)+SUMIF('PO F'!$D$5:$D$72,CLUBS!$B35,'PO F'!$AF$5:$AF$72)+SUMIF('PO H'!$D$5:$D$72,CLUBS!$B35,'PO H'!$AF$5:$AF$72)+SUMIF('PU F'!$D$5:$D$72,CLUBS!$B35,'PU F'!$AF$5:$AF$72)+SUMIF('PU H'!$D$5:$D$72,CLUBS!$B35,'PU H'!$AF$5:$AF$72)+SUMIF('BE F'!$D$5:$D$72,CLUBS!$B35,'BE F'!$AF$5:$AF$72)+SUMIF('BE H'!$D$5:$D$72,CLUBS!$B35,'BE H'!$AF$5:$AF$72)+SUMIF('MI F'!$D$5:$D$72,CLUBS!$B35,'MI F'!$AF$5:$AF$72)+SUMIF('MI H'!$D$5:$D$72,CLUBS!$B35,'MI H'!$AF$5:$AF$72)+SUMIF('CA F'!$D$5:$D$72,CLUBS!$B35,'CA F'!$AF$5:$AF$72)+SUMIF('CA H'!$D$5:$D$72,CLUBS!$B35,'CA H'!$AF$5:$AF$72)+SUMIF('JU F'!$D$5:$D$72,CLUBS!$B35,'JU F'!$AF$5:$AF$72)+SUMIF('JU H'!$D$5:$D$72,CLUBS!$B35,'JU H'!$AF$5:$AF$72)</f>
        <v>0</v>
      </c>
      <c r="AE35" s="26">
        <f>COUNTIFS('MP F'!$D$5:$D$72,CLUBS!$B35,'MP F'!$AG$5:$AG$72,"&gt;0")+COUNTIFS('MP H'!$D$5:$D$72,CLUBS!$B35,'MP H'!$AG$5:$AG$72,"&gt;0")+COUNTIFS('PO F'!$D$5:$D$72,CLUBS!$B35,'PO F'!$AG$5:$AG$72,"&gt;0")+COUNTIFS('PO H'!$D$5:$D$72,CLUBS!$B35,'PO H'!$AG$5:$AG$72,"&gt;0")+COUNTIFS('PU F'!$D$5:$D$72,CLUBS!$B35,'PU F'!$AG$5:$AG$72,"&gt;0")+COUNTIFS('PU H'!$D$5:$D$72,CLUBS!$B35,'PU H'!$AG$5:$AG$72,"&gt;0")+COUNTIFS('BE F'!$D$5:$D$72,CLUBS!$B35,'BE F'!$AG$5:$AG$72,"&gt;0")+COUNTIFS('BE H'!$D$5:$D$72,CLUBS!$B35,'BE H'!$AG$5:$AG$72,"&gt;0")+COUNTIFS('MI F'!$D$5:$D$72,CLUBS!$B35,'MI F'!$AG$5:$AG$72,"&gt;0")+COUNTIFS('MI H'!$D$5:$D$72,CLUBS!$B35,'MI H'!$AG$5:$AG$72,"&gt;0")+COUNTIFS('CA F'!$D$5:$D$72,CLUBS!$B35,'CA F'!$AG$5:$AG$72,"&gt;0")+COUNTIFS('CA H'!$D$5:$D$72,CLUBS!$B35,'CA H'!$AG$5:$AG$72,"&gt;0")+COUNTIFS('JU F'!$D$5:$D$72,CLUBS!$B35,'JU F'!$AG$5:$AG$72,"&gt;0")+COUNTIFS('JU H'!$D$5:$D$72,CLUBS!$B35,'JU H'!$AG$5:$AG$72,"&gt;0")</f>
        <v>0</v>
      </c>
      <c r="AF35" s="26">
        <f>SUMIF('MP F'!$D$5:$D$72,CLUBS!$B35,'MP F'!$AH$5:$AH$72)+SUMIF('MP H'!$D$5:$D$72,CLUBS!$B35,'MP H'!$AH$5:$AH$72)+SUMIF('PO F'!$D$5:$D$72,CLUBS!$B35,'PO F'!$AH$5:$AH$72)+SUMIF('PO H'!$D$5:$D$72,CLUBS!$B35,'PO H'!$AH$5:$AH$72)+SUMIF('PU F'!$D$5:$D$72,CLUBS!$B35,'PU F'!$AH$5:$AH$72)+SUMIF('PU H'!$D$5:$D$72,CLUBS!$B35,'PU H'!$AH$5:$AH$72)+SUMIF('BE F'!$D$5:$D$72,CLUBS!$B35,'BE F'!$AH$5:$AH$72)+SUMIF('BE H'!$D$5:$D$72,CLUBS!$B35,'BE H'!$AH$5:$AH$72)+SUMIF('MI F'!$D$5:$D$72,CLUBS!$B35,'MI F'!$AH$5:$AH$72)+SUMIF('MI H'!$D$5:$D$72,CLUBS!$B35,'MI H'!$AH$5:$AH$72)+SUMIF('CA F'!$D$5:$D$72,CLUBS!$B35,'CA F'!$AH$5:$AH$72)+SUMIF('CA H'!$D$5:$D$72,CLUBS!$B35,'CA H'!$AH$5:$AH$72)+SUMIF('JU F'!$D$5:$D$72,CLUBS!$B35,'JU F'!$AH$5:$AH$72)+SUMIF('JU H'!$D$5:$D$72,CLUBS!$B35,'JU H'!$AH$5:$AH$72)</f>
        <v>0</v>
      </c>
      <c r="AG35" s="16">
        <f t="shared" si="1"/>
        <v>0</v>
      </c>
      <c r="AH35" s="28">
        <f t="shared" si="2"/>
        <v>0</v>
      </c>
      <c r="AI35" s="29">
        <f t="shared" si="3"/>
        <v>0</v>
      </c>
      <c r="AJ35" s="14">
        <f>COUNTIF('Licenciés Jeunes 2023'!F:F,CLUBS!B35)</f>
        <v>0</v>
      </c>
      <c r="AK35" s="27">
        <f t="shared" si="4"/>
        <v>0</v>
      </c>
    </row>
    <row r="36" spans="1:37" ht="13.5">
      <c r="A36" s="34">
        <f t="shared" si="0"/>
        <v>15</v>
      </c>
      <c r="B36" s="64" t="s">
        <v>106</v>
      </c>
      <c r="C36" s="14">
        <f>COUNTIFS('MP F'!$D$5:$D$72,CLUBS!$B36,'MP F'!$E$5:$E$72,"&gt;0")+COUNTIFS('MP H'!$D$5:$D$72,CLUBS!$B36,'MP H'!$E$5:$E$72,"&gt;0")+COUNTIFS('PO F'!$D$5:$D$72,CLUBS!$B36,'PO F'!$E$5:$E$72,"&gt;0")+COUNTIFS('PO H'!$D$5:$D$72,CLUBS!$B36,'PO H'!$E$5:$E$72,"&gt;0")+COUNTIFS('PU F'!$D$5:$D$72,CLUBS!$B36,'PU F'!$E$5:$E$72,"&gt;0")+COUNTIFS('PU H'!$D$5:$D$72,CLUBS!$B36,'PU H'!$E$5:$E$72,"&gt;0")+COUNTIFS('BE F'!$D$5:$D$72,CLUBS!$B36,'BE F'!$E$5:$E$72,"&gt;0")+COUNTIFS('BE H'!$D$5:$D$72,CLUBS!$B36,'BE H'!$E$5:$E$72,"&gt;0")+COUNTIFS('MI F'!$D$5:$D$72,CLUBS!$B36,'MI F'!$E$5:$E$72,"&gt;0")+COUNTIFS('MI H'!$D$5:$D$72,CLUBS!$B36,'MI H'!$E$5:$E$72,"&gt;0")+COUNTIFS('CA F'!$D$5:$D$72,CLUBS!$B36,'CA F'!$E$5:$E$72,"&gt;0")+COUNTIFS('CA H'!$D$5:$D$72,CLUBS!$B36,'CA H'!$E$5:$E$72,"&gt;0")+COUNTIFS('JU F'!$D$5:$D$72,CLUBS!$B36,'JU F'!$E$5:$E$72,"&gt;0")+COUNTIFS('JU H'!$D$5:$D$72,CLUBS!$B36,'JU H'!$E$5:$E$72,"&gt;0")</f>
        <v>0</v>
      </c>
      <c r="D36" s="27">
        <f>SUMIF('MP F'!$D$5:$D$72,CLUBS!$B36,'MP F'!$F$5:$F$72)+SUMIF('MP H'!$D$5:$D$72,CLUBS!$B36,'MP H'!$F$5:$F$72)+SUMIF('PO F'!$D$5:$D$72,CLUBS!$B36,'PO F'!$F$5:$F$72)+SUMIF('PO H'!$D$5:$D$72,CLUBS!$B36,'PO H'!$F$5:$F$72)+SUMIF('PU F'!$D$5:$D$72,CLUBS!$B36,'PU F'!$F$5:$F$72)+SUMIF('PU H'!$D$5:$D$72,CLUBS!$B36,'PU H'!$F$5:$F$72)+SUMIF('BE F'!$D$5:$D$72,CLUBS!$B36,'BE F'!$F$5:$F$72)+SUMIF('BE H'!$D$5:$D$72,CLUBS!$B36,'BE H'!$F$5:$F$72)+SUMIF('MI F'!$D$5:$D$72,CLUBS!$B36,'MI F'!$F$5:$F$72)+SUMIF('MI H'!$D$5:$D$72,CLUBS!$B36,'MI H'!$F$5:$F$72)+SUMIF('CA F'!$D$5:$D$72,CLUBS!$B36,'CA F'!$F$5:$F$72)+SUMIF('CA H'!$D$5:$D$72,CLUBS!$B36,'CA H'!$F$5:$F$72)+SUMIF('JU F'!$D$5:$D$72,CLUBS!$B36,'JU F'!$F$5:$F$72)+SUMIF('JU H'!$D$5:$D$72,CLUBS!$B36,'JU H'!$F$5:$F$72)</f>
        <v>0</v>
      </c>
      <c r="E36" s="38">
        <f>COUNTIFS('MP F'!$D$5:$D$72,CLUBS!$B36,'MP F'!$G$5:$G$72,"&gt;0")+COUNTIFS('MP H'!$D$5:$D$72,CLUBS!$B36,'MP H'!$G$5:$G$72,"&gt;0")+COUNTIFS('PO F'!$D$5:$D$72,CLUBS!$B36,'PO F'!$G$5:$G$72,"&gt;0")+COUNTIFS('PO H'!$D$5:$D$72,CLUBS!$B36,'PO H'!$G$5:$G$72,"&gt;0")+COUNTIFS('PU F'!$D$5:$D$72,CLUBS!$B36,'PU F'!$G$5:$G$72,"&gt;0")+COUNTIFS('PU H'!$D$5:$D$72,CLUBS!$B36,'PU H'!$G$5:$G$72,"&gt;0")+COUNTIFS('BE F'!$D$5:$D$72,CLUBS!$B36,'BE F'!$G$5:$G$72,"&gt;0")+COUNTIFS('BE H'!$D$5:$D$72,CLUBS!$B36,'BE H'!$G$5:$G$72,"&gt;0")+COUNTIFS('MI F'!$D$5:$D$72,CLUBS!$B36,'MI F'!$G$5:$G$72,"&gt;0")+COUNTIFS('MI H'!$D$5:$D$72,CLUBS!$B36,'MI H'!$G$5:$G$72,"&gt;0")+COUNTIFS('CA F'!$D$5:$D$72,CLUBS!$B36,'CA F'!$G$5:$G$72,"&gt;0")+COUNTIFS('CA H'!$D$5:$D$72,CLUBS!$B36,'CA H'!$G$5:$G$72,"&gt;0")+COUNTIFS('JU F'!$D$5:$D$72,CLUBS!$B36,'JU F'!$G$5:$G$72,"&gt;0")+COUNTIFS('JU H'!$D$5:$D$72,CLUBS!$B36,'JU H'!$G$5:$G$72,"&gt;0")</f>
        <v>0</v>
      </c>
      <c r="F36" s="57">
        <f>SUMIF('MP F'!$D$5:$D$72,CLUBS!$B36,'MP F'!$H$5:$H$72)+SUMIF('MP H'!$D$5:$D$72,CLUBS!$B36,'MP H'!$H$5:$H$72)+SUMIF('PO F'!$D$5:$D$72,CLUBS!$B36,'PO F'!$H$5:$H$72)+SUMIF('PO H'!$D$5:$D$72,CLUBS!$B36,'PO H'!$H$5:$H$72)+SUMIF('PU F'!$D$5:$D$72,CLUBS!$B36,'PU F'!$H$5:$H$72)+SUMIF('PU H'!$D$5:$D$72,CLUBS!$B36,'PU H'!$H$5:$H$72)+SUMIF('BE F'!$D$5:$D$72,CLUBS!$B36,'BE F'!$H$5:$H$72)+SUMIF('BE H'!$D$5:$D$72,CLUBS!$B36,'BE H'!$H$5:$H$72)+SUMIF('MI F'!$D$5:$D$72,CLUBS!$B36,'MI F'!$H$5:$H$72)+SUMIF('MI H'!$D$5:$D$72,CLUBS!$B36,'MI H'!$H$5:$H$72)+SUMIF('CA F'!$D$5:$D$72,CLUBS!$B36,'CA F'!$H$5:$H$72)+SUMIF('CA H'!$D$5:$D$72,CLUBS!$B36,'CA H'!$H$5:$H$72)+SUMIF('JU F'!$D$5:$D$72,CLUBS!$B36,'JU F'!$H$5:$H$72)+SUMIF('JU H'!$D$5:$D$72,CLUBS!$B36,'JU H'!$H$5:$H$72)</f>
        <v>0</v>
      </c>
      <c r="G36" s="14">
        <f>COUNTIFS('MP F'!$D$5:$D$72,CLUBS!$B36,'MP F'!$I$5:$I$72,"&gt;0")+COUNTIFS('MP H'!$D$5:$D$72,CLUBS!$B36,'MP H'!$I$5:$I$72,"&gt;0")+COUNTIFS('PO F'!$D$5:$D$72,CLUBS!$B36,'PO F'!$I$5:$I$72,"&gt;0")+COUNTIFS('PO H'!$D$5:$D$72,CLUBS!$B36,'PO H'!$I$5:$I$72,"&gt;0")+COUNTIFS('PU F'!$D$5:$D$72,CLUBS!$B36,'PU F'!$I$5:$I$72,"&gt;0")+COUNTIFS('PU H'!$D$5:$D$72,CLUBS!$B36,'PU H'!$I$5:$I$72,"&gt;0")+COUNTIFS('BE F'!$D$5:$D$72,CLUBS!$B36,'BE F'!$I$5:$I$72,"&gt;0")+COUNTIFS('BE H'!$D$5:$D$72,CLUBS!$B36,'BE H'!$I$5:$I$72,"&gt;0")+COUNTIFS('MI F'!$D$5:$D$72,CLUBS!$B36,'MI F'!$I$5:$I$72,"&gt;0")+COUNTIFS('MI H'!$D$5:$D$72,CLUBS!$B36,'MI H'!$I$5:$I$72,"&gt;0")+COUNTIFS('CA F'!$D$5:$D$72,CLUBS!$B36,'CA F'!$I$5:$I$72,"&gt;0")+COUNTIFS('CA H'!$D$5:$D$72,CLUBS!$B36,'CA H'!$I$5:$I$72,"&gt;0")+COUNTIFS('JU F'!$D$5:$D$72,CLUBS!$B36,'JU F'!$I$5:$I$72,"&gt;0")+COUNTIFS('JU H'!$D$5:$D$72,CLUBS!$B36,'JU H'!$I$5:$I$72,"&gt;0")</f>
        <v>0</v>
      </c>
      <c r="H36" s="26">
        <f>SUMIF('MP F'!$D$5:$D$72,CLUBS!$B36,'MP F'!$J$5:$J$72)+SUMIF('MP H'!$D$5:$D$72,CLUBS!$B36,'MP H'!$J$5:$J$72)+SUMIF('PO F'!$D$5:$D$72,CLUBS!$B36,'PO F'!$J$5:$J$72)+SUMIF('PO H'!$D$5:$D$72,CLUBS!$B36,'PO H'!$J$5:$J$72)+SUMIF('PU F'!$D$5:$D$72,CLUBS!$B36,'PU F'!$J$5:$J$72)+SUMIF('PU H'!$D$5:$D$72,CLUBS!$B36,'PU H'!$J$5:$J$72)+SUMIF('BE F'!$D$5:$D$72,CLUBS!$B36,'BE F'!$J$5:$J$72)+SUMIF('BE H'!$D$5:$D$72,CLUBS!$B36,'BE H'!$J$5:$J$72)+SUMIF('MI F'!$D$5:$D$72,CLUBS!$B36,'MI F'!$J$5:$J$72)+SUMIF('MI H'!$D$5:$D$72,CLUBS!$B36,'MI H'!$J$5:$J$72)+SUMIF('CA F'!$D$5:$D$72,CLUBS!$B36,'CA F'!$J$5:$J$72)+SUMIF('CA H'!$D$5:$D$72,CLUBS!$B36,'CA H'!$J$5:$J$72)+SUMIF('JU F'!$D$5:$D$72,CLUBS!$B36,'JU F'!$J$5:$J$72)+SUMIF('JU H'!$D$5:$D$72,CLUBS!$B36,'JU H'!$J$5:$J$72)</f>
        <v>0</v>
      </c>
      <c r="I36" s="38">
        <f>COUNTIFS('MP F'!$D$5:$D$72,CLUBS!$B36,'MP F'!$K$5:$K$72,"&gt;0")+COUNTIFS('MP H'!$D$5:$D$72,CLUBS!$B36,'MP H'!$K$5:$K$72,"&gt;0")+COUNTIFS('PO F'!$D$5:$D$72,CLUBS!$B36,'PO F'!$K$5:$K$72,"&gt;0")+COUNTIFS('PO H'!$D$5:$D$72,CLUBS!$B36,'PO H'!$K$5:$K$72,"&gt;0")+COUNTIFS('PU F'!$D$5:$D$72,CLUBS!$B36,'PU F'!$K$5:$K$72,"&gt;0")+COUNTIFS('PU H'!$D$5:$D$72,CLUBS!$B36,'PU H'!$K$5:$K$72,"&gt;0")+COUNTIFS('BE F'!$D$5:$D$72,CLUBS!$B36,'BE F'!$K$5:$K$72,"&gt;0")+COUNTIFS('BE H'!$D$5:$D$72,CLUBS!$B36,'BE H'!$K$5:$K$72,"&gt;0")+COUNTIFS('MI F'!$D$5:$D$72,CLUBS!$B36,'MI F'!$K$5:$K$72,"&gt;0")+COUNTIFS('MI H'!$D$5:$D$72,CLUBS!$B36,'MI H'!$K$5:$K$72,"&gt;0")+COUNTIFS('CA F'!$D$5:$D$72,CLUBS!$B36,'CA F'!$K$5:$K$72,"&gt;0")+COUNTIFS('CA H'!$D$5:$D$72,CLUBS!$B36,'CA H'!$K$5:$K$72,"&gt;0")+COUNTIFS('JU F'!$D$5:$D$72,CLUBS!$B36,'JU F'!$K$5:$K$72,"&gt;0")+COUNTIFS('JU H'!$D$5:$D$72,CLUBS!$B36,'JU H'!$K$5:$K$72,"&gt;0")</f>
        <v>0</v>
      </c>
      <c r="J36" s="38">
        <f>SUMIF('MP F'!$D$5:$D$72,CLUBS!$B36,'MP F'!$L$5:$L$72)+SUMIF('MP H'!$D$5:$D$72,CLUBS!$B36,'MP H'!$L$5:$L$72)+SUMIF('PO F'!$D$5:$D$72,CLUBS!$B36,'PO F'!$L$5:$L$72)+SUMIF('PO H'!$D$5:$D$72,CLUBS!$B36,'PO H'!$L$5:$L$72)+SUMIF('PU F'!$D$5:$D$72,CLUBS!$B36,'PU F'!$L$5:$L$72)+SUMIF('PU H'!$D$5:$D$72,CLUBS!$B36,'PU H'!$L$5:$L$72)+SUMIF('BE F'!$D$5:$D$72,CLUBS!$B36,'BE F'!$L$5:$L$72)+SUMIF('BE H'!$D$5:$D$72,CLUBS!$B36,'BE H'!$L$5:$L$72)+SUMIF('MI F'!$D$5:$D$72,CLUBS!$B36,'MI F'!$L$5:$L$72)+SUMIF('MI H'!$D$5:$D$72,CLUBS!$B36,'MI H'!$L$5:$L$72)+SUMIF('CA F'!$D$5:$D$72,CLUBS!$B36,'CA F'!$L$5:$L$72)+SUMIF('CA H'!$D$5:$D$72,CLUBS!$B36,'CA H'!$L$5:$L$72)+SUMIF('JU F'!$D$5:$D$72,CLUBS!$B36,'JU F'!$L$5:$L$72)+SUMIF('JU H'!$D$5:$D$72,CLUBS!$B36,'JU H'!$L$5:$L$72)</f>
        <v>0</v>
      </c>
      <c r="K36" s="26">
        <f>COUNTIFS('MP F'!$D$5:$D$72,CLUBS!$B36,'MP F'!$M$5:$M$72,"&gt;0")+COUNTIFS('MP H'!$D$5:$D$72,CLUBS!$B36,'MP H'!$M$5:$M$72,"&gt;0")+COUNTIFS('PO F'!$D$5:$D$72,CLUBS!$B36,'PO F'!$M$5:$M$72,"&gt;0")+COUNTIFS('PO H'!$D$5:$D$72,CLUBS!$B36,'PO H'!$M$5:$M$72,"&gt;0")+COUNTIFS('PU F'!$D$5:$D$72,CLUBS!$B36,'PU F'!$M$5:$M$72,"&gt;0")+COUNTIFS('PU H'!$D$5:$D$72,CLUBS!$B36,'PU H'!$M$5:$M$72,"&gt;0")+COUNTIFS('BE F'!$D$5:$D$72,CLUBS!$B36,'BE F'!$M$5:$M$72,"&gt;0")+COUNTIFS('BE H'!$D$5:$D$72,CLUBS!$B36,'BE H'!$M$5:$M$72,"&gt;0")+COUNTIFS('MI F'!$D$5:$D$72,CLUBS!$B36,'MI F'!$M$5:$M$72,"&gt;0")+COUNTIFS('MI H'!$D$5:$D$72,CLUBS!$B36,'MI H'!$M$5:$M$72,"&gt;0")+COUNTIFS('CA F'!$D$5:$D$72,CLUBS!$B36,'CA F'!$M$5:$M$72,"&gt;0")+COUNTIFS('CA H'!$D$5:$D$72,CLUBS!$B36,'CA H'!$M$5:$M$72,"&gt;0")+COUNTIFS('JU F'!$D$5:$D$72,CLUBS!$B36,'JU F'!$M$5:$M$72,"&gt;0")+COUNTIFS('JU H'!$D$5:$D$72,CLUBS!$B36,'JU H'!$M$5:$M$72,"&gt;0")</f>
        <v>0</v>
      </c>
      <c r="L36" s="26">
        <f>SUMIF('MP F'!$D$5:$D$72,CLUBS!$B36,'MP F'!$N$5:$N$72)+SUMIF('MP H'!$D$5:$D$72,CLUBS!$B36,'MP H'!$N$5:$N$72)+SUMIF('PO F'!$D$5:$D$72,CLUBS!$B36,'PO F'!$N$5:$N$72)+SUMIF('PO H'!$D$5:$D$72,CLUBS!$B36,'PO H'!$N$5:$N$72)+SUMIF('PU F'!$D$5:$D$72,CLUBS!$B36,'PU F'!$N$5:$N$72)+SUMIF('PU H'!$D$5:$D$72,CLUBS!$B36,'PU H'!$N$5:$N$72)+SUMIF('BE F'!$D$5:$D$72,CLUBS!$B36,'BE F'!$N$5:$N$72)+SUMIF('BE H'!$D$5:$D$72,CLUBS!$B36,'BE H'!$N$5:$N$72)+SUMIF('MI F'!$D$5:$D$72,CLUBS!$B36,'MI F'!$N$5:$N$72)+SUMIF('MI H'!$D$5:$D$72,CLUBS!$B36,'MI H'!$N$5:$N$72)+SUMIF('CA F'!$D$5:$D$72,CLUBS!$B36,'CA F'!$N$5:$N$72)+SUMIF('CA H'!$D$5:$D$72,CLUBS!$B36,'CA H'!$N$5:$N$72)+SUMIF('JU F'!$D$5:$D$72,CLUBS!$B36,'JU F'!$N$5:$N$72)+SUMIF('JU H'!$D$5:$D$72,CLUBS!$B36,'JU H'!$N$5:$N$72)</f>
        <v>0</v>
      </c>
      <c r="M36" s="26">
        <f>COUNTIFS('MP F'!$D$5:$D$72,CLUBS!$B36,'MP F'!$O$5:$O$72,"&gt;0")+COUNTIFS('MP H'!$D$5:$D$72,CLUBS!$B36,'MP H'!$O$5:$O$72,"&gt;0")+COUNTIFS('PO F'!$D$5:$D$72,CLUBS!$B36,'PO F'!$O$5:$O$72,"&gt;0")+COUNTIFS('PO H'!$D$5:$D$72,CLUBS!$B36,'PO H'!$O$5:$O$72,"&gt;0")+COUNTIFS('PU F'!$D$5:$D$72,CLUBS!$B36,'PU F'!$O$5:$O$72,"&gt;0")+COUNTIFS('PU H'!$D$5:$D$72,CLUBS!$B36,'PU H'!$O$5:$O$72,"&gt;0")+COUNTIFS('BE F'!$D$5:$D$72,CLUBS!$B36,'BE F'!$O$5:$O$72,"&gt;0")+COUNTIFS('BE H'!$D$5:$D$72,CLUBS!$B36,'BE H'!$O$5:$O$72,"&gt;0")+COUNTIFS('MI F'!$D$5:$D$72,CLUBS!$B36,'MI F'!$O$5:$O$72,"&gt;0")+COUNTIFS('MI H'!$D$5:$D$72,CLUBS!$B36,'MI H'!$O$5:$O$72,"&gt;0")+COUNTIFS('CA F'!$D$5:$D$72,CLUBS!$B36,'CA F'!$O$5:$O$72,"&gt;0")+COUNTIFS('CA H'!$D$5:$D$72,CLUBS!$B36,'CA H'!$O$5:$O$72,"&gt;0")+COUNTIFS('JU F'!$D$5:$D$72,CLUBS!$B36,'JU F'!$O$5:$O$72,"&gt;0")+COUNTIFS('JU H'!$D$5:$D$72,CLUBS!$B36,'JU H'!$O$5:$O$72,"&gt;0")</f>
        <v>0</v>
      </c>
      <c r="N36" s="26">
        <f>SUMIF('MP F'!$D$5:$D$72,CLUBS!$B36,'MP F'!$P$5:$P$72)+SUMIF('MP H'!$D$5:$D$72,CLUBS!$B36,'MP H'!$P$5:$P$72)+SUMIF('PO F'!$D$5:$D$72,CLUBS!$B36,'PO F'!$P$5:$P$72)+SUMIF('PO H'!$D$5:$D$72,CLUBS!$B36,'PO H'!$P$5:$P$72)+SUMIF('PU F'!$D$5:$D$72,CLUBS!$B36,'PU F'!$P$5:$P$72)+SUMIF('PU H'!$D$5:$D$72,CLUBS!$B36,'PU H'!$P$5:$P$72)+SUMIF('BE F'!$D$5:$D$72,CLUBS!$B36,'BE F'!$P$5:$P$72)+SUMIF('BE H'!$D$5:$D$72,CLUBS!$B36,'BE H'!$P$5:$P$72)+SUMIF('MI F'!$D$5:$D$72,CLUBS!$B36,'MI F'!$P$5:$P$72)+SUMIF('MI H'!$D$5:$D$72,CLUBS!$B36,'MI H'!$P$5:$P$72)+SUMIF('CA F'!$D$5:$D$72,CLUBS!$B36,'CA F'!$P$5:$P$72)+SUMIF('CA H'!$D$5:$D$72,CLUBS!$B36,'CA H'!$P$5:$P$72)+SUMIF('JU F'!$D$5:$D$72,CLUBS!$B36,'JU F'!$P$5:$P$72)+SUMIF('JU H'!$D$5:$D$72,CLUBS!$B36,'JU H'!$P$5:$P$72)</f>
        <v>0</v>
      </c>
      <c r="O36" s="26">
        <f>COUNTIFS('MP F'!$D$5:$D$72,CLUBS!$B36,'MP F'!$Q$5:$Q$72,"&gt;0")+COUNTIFS('MP H'!$D$5:$D$72,CLUBS!$B36,'MP H'!$Q$5:$Q$72,"&gt;0")+COUNTIFS('PO F'!$D$5:$D$72,CLUBS!$B36,'PO F'!$Q$5:$Q$72,"&gt;0")+COUNTIFS('PO H'!$D$5:$D$72,CLUBS!$B36,'PO H'!$Q$5:$Q$72,"&gt;0")+COUNTIFS('PU F'!$D$5:$D$72,CLUBS!$B36,'PU F'!$Q$5:$Q$72,"&gt;0")+COUNTIFS('PU H'!$D$5:$D$72,CLUBS!$B36,'PU H'!$Q$5:$Q$72,"&gt;0")+COUNTIFS('BE F'!$D$5:$D$72,CLUBS!$B36,'BE F'!$Q$5:$Q$72,"&gt;0")+COUNTIFS('BE H'!$D$5:$D$72,CLUBS!$B36,'BE H'!$Q$5:$Q$72,"&gt;0")+COUNTIFS('MI F'!$D$5:$D$72,CLUBS!$B36,'MI F'!$Q$5:$Q$72,"&gt;0")+COUNTIFS('MI H'!$D$5:$D$72,CLUBS!$B36,'MI H'!$Q$5:$Q$72,"&gt;0")+COUNTIFS('CA F'!$D$5:$D$72,CLUBS!$B36,'CA F'!$Q$5:$Q$72,"&gt;0")+COUNTIFS('CA H'!$D$5:$D$72,CLUBS!$B36,'CA H'!$Q$5:$Q$72,"&gt;0")+COUNTIFS('JU F'!$D$5:$D$72,CLUBS!$B36,'JU F'!$Q$5:$Q$72,"&gt;0")+COUNTIFS('JU H'!$D$5:$D$72,CLUBS!$B36,'JU H'!$Q$5:$Q$72,"&gt;0")</f>
        <v>0</v>
      </c>
      <c r="P36" s="26">
        <f>SUMIF('MP F'!$D$5:$D$72,CLUBS!$B36,'MP F'!$R$5:$R$72)+SUMIF('MP H'!$D$5:$D$72,CLUBS!$B36,'MP H'!$R$5:$R$72)+SUMIF('PO F'!$D$5:$D$72,CLUBS!$B36,'PO F'!$R$5:$R$72)+SUMIF('PO H'!$D$5:$D$72,CLUBS!$B36,'PO H'!$R$5:$R$72)+SUMIF('PU F'!$D$5:$D$72,CLUBS!$B36,'PU F'!$R$5:$R$72)+SUMIF('PU H'!$D$5:$D$72,CLUBS!$B36,'PU H'!$R$5:$R$72)+SUMIF('BE F'!$D$5:$D$72,CLUBS!$B36,'BE F'!$R$5:$R$72)+SUMIF('BE H'!$D$5:$D$72,CLUBS!$B36,'BE H'!$R$5:$R$72)+SUMIF('MI F'!$D$5:$D$72,CLUBS!$B36,'MI F'!$R$5:$R$72)+SUMIF('MI H'!$D$5:$D$72,CLUBS!$B36,'MI H'!$R$5:$R$72)+SUMIF('CA F'!$D$5:$D$72,CLUBS!$B36,'CA F'!$R$5:$R$72)+SUMIF('CA H'!$D$5:$D$72,CLUBS!$B36,'CA H'!$R$5:$R$72)+SUMIF('JU F'!$D$5:$D$72,CLUBS!$B36,'JU F'!$R$5:$R$72)+SUMIF('JU H'!$D$5:$D$72,CLUBS!$B36,'JU H'!$R$5:$R$72)</f>
        <v>0</v>
      </c>
      <c r="Q36" s="26">
        <f>COUNTIFS('MP F'!$D$5:$D$72,CLUBS!$B36,'MP F'!$S$5:$S$72,"&gt;0")+COUNTIFS('MP H'!$D$5:$D$72,CLUBS!$B36,'MP H'!$S$5:$S$72,"&gt;0")+COUNTIFS('PO F'!$D$5:$D$72,CLUBS!$B36,'PO F'!$S$5:$S$72,"&gt;0")+COUNTIFS('PO H'!$D$5:$D$72,CLUBS!$B36,'PO H'!$S$5:$S$72,"&gt;0")+COUNTIFS('PU F'!$D$5:$D$72,CLUBS!$B36,'PU F'!$S$5:$S$72,"&gt;0")+COUNTIFS('PU H'!$D$5:$D$72,CLUBS!$B36,'PU H'!$S$5:$S$72,"&gt;0")+COUNTIFS('BE F'!$D$5:$D$72,CLUBS!$B36,'BE F'!$S$5:$S$72,"&gt;0")+COUNTIFS('BE H'!$D$5:$D$72,CLUBS!$B36,'BE H'!$S$5:$S$72,"&gt;0")+COUNTIFS('MI F'!$D$5:$D$72,CLUBS!$B36,'MI F'!$S$5:$S$72,"&gt;0")+COUNTIFS('MI H'!$D$5:$D$72,CLUBS!$B36,'MI H'!$S$5:$S$72,"&gt;0")+COUNTIFS('CA F'!$D$5:$D$72,CLUBS!$B36,'CA F'!$S$5:$S$72,"&gt;0")+COUNTIFS('CA H'!$D$5:$D$72,CLUBS!$B36,'CA H'!$S$5:$S$72,"&gt;0")+COUNTIFS('JU F'!$D$5:$D$72,CLUBS!$B36,'JU F'!$S$5:$S$72,"&gt;0")+COUNTIFS('JU H'!$D$5:$D$72,CLUBS!$B36,'JU H'!$S$5:$S$72,"&gt;0")</f>
        <v>0</v>
      </c>
      <c r="R36" s="26">
        <f>SUMIF('MP F'!$D$5:$D$72,CLUBS!$B36,'MP F'!$T$5:$T$72)+SUMIF('MP H'!$D$5:$D$72,CLUBS!$B36,'MP H'!$T$5:$T$72)+SUMIF('PO F'!$D$5:$D$72,CLUBS!$B36,'PO F'!$T$5:$T$72)+SUMIF('PO H'!$D$5:$D$72,CLUBS!$B36,'PO H'!$T$5:$T$72)+SUMIF('PU F'!$D$5:$D$72,CLUBS!$B36,'PU F'!$T$5:$T$72)+SUMIF('PU H'!$D$5:$D$72,CLUBS!$B36,'PU H'!$T$5:$T$72)+SUMIF('BE F'!$D$5:$D$72,CLUBS!$B36,'BE F'!$T$5:$T$72)+SUMIF('BE H'!$D$5:$D$72,CLUBS!$B36,'BE H'!$T$5:$T$72)+SUMIF('MI F'!$D$5:$D$72,CLUBS!$B36,'MI F'!$T$5:$T$72)+SUMIF('MI H'!$D$5:$D$72,CLUBS!$B36,'MI H'!$T$5:$T$72)+SUMIF('CA F'!$D$5:$D$72,CLUBS!$B36,'CA F'!$T$5:$T$72)+SUMIF('CA H'!$D$5:$D$72,CLUBS!$B36,'CA H'!$T$5:$T$72)+SUMIF('JU F'!$D$5:$D$72,CLUBS!$B36,'JU F'!$T$5:$T$72)+SUMIF('JU H'!$D$5:$D$72,CLUBS!$B36,'JU H'!$T$5:$T$72)</f>
        <v>0</v>
      </c>
      <c r="S36" s="26">
        <f>COUNTIFS('MP F'!$D$5:$D$72,CLUBS!$B36,'MP F'!$U$5:$U$72,"&gt;0")+COUNTIFS('MP H'!$D$5:$D$72,CLUBS!$B36,'MP H'!$U$5:$U$72,"&gt;0")+COUNTIFS('PO F'!$D$5:$D$72,CLUBS!$B36,'PO F'!$U$5:$U$72,"&gt;0")+COUNTIFS('PO H'!$D$5:$D$72,CLUBS!$B36,'PO H'!$U$5:$U$72,"&gt;0")+COUNTIFS('PU F'!$D$5:$D$72,CLUBS!$B36,'PU F'!$U$5:$U$72,"&gt;0")+COUNTIFS('PU H'!$D$5:$D$72,CLUBS!$B36,'PU H'!$U$5:$U$72,"&gt;0")+COUNTIFS('BE F'!$D$5:$D$72,CLUBS!$B36,'BE F'!$U$5:$U$72,"&gt;0")+COUNTIFS('BE H'!$D$5:$D$72,CLUBS!$B36,'BE H'!$U$5:$U$72,"&gt;0")+COUNTIFS('MI F'!$D$5:$D$72,CLUBS!$B36,'MI F'!$U$5:$U$72,"&gt;0")+COUNTIFS('MI H'!$D$5:$D$72,CLUBS!$B36,'MI H'!$U$5:$U$72,"&gt;0")+COUNTIFS('CA F'!$D$5:$D$72,CLUBS!$B36,'CA F'!$U$5:$U$72,"&gt;0")+COUNTIFS('CA H'!$D$5:$D$72,CLUBS!$B36,'CA H'!$U$5:$U$72,"&gt;0")+COUNTIFS('JU F'!$D$5:$D$72,CLUBS!$B36,'JU F'!$U$5:$U$72,"&gt;0")+COUNTIFS('JU H'!$D$5:$D$72,CLUBS!$B36,'JU H'!$U$5:$U$72,"&gt;0")</f>
        <v>0</v>
      </c>
      <c r="T36" s="26">
        <f>SUMIF('MP F'!$D$5:$D$72,CLUBS!$B36,'MP F'!$V$5:$V$72)+SUMIF('MP H'!$D$5:$D$72,CLUBS!$B36,'MP H'!$V$5:$V$72)+SUMIF('PO F'!$D$5:$D$72,CLUBS!$B36,'PO F'!$V$5:$V$72)+SUMIF('PO H'!$D$5:$D$72,CLUBS!$B36,'PO H'!$V$5:$V$72)+SUMIF('PU F'!$D$5:$D$72,CLUBS!$B36,'PU F'!$V$5:$V$72)+SUMIF('PU H'!$D$5:$D$72,CLUBS!$B36,'PU H'!$V$5:$V$72)+SUMIF('BE F'!$D$5:$D$72,CLUBS!$B36,'BE F'!$V$5:$V$72)+SUMIF('BE H'!$D$5:$D$72,CLUBS!$B36,'BE H'!$V$5:$V$72)+SUMIF('MI F'!$D$5:$D$72,CLUBS!$B36,'MI F'!$V$5:$V$72)+SUMIF('MI H'!$D$5:$D$72,CLUBS!$B36,'MI H'!$V$5:$V$72)+SUMIF('CA F'!$D$5:$D$72,CLUBS!$B36,'CA F'!$V$5:$V$72)+SUMIF('CA H'!$D$5:$D$72,CLUBS!$B36,'CA H'!$V$5:$V$72)+SUMIF('JU F'!$D$5:$D$72,CLUBS!$B36,'JU F'!$V$5:$V$72)+SUMIF('JU H'!$D$5:$D$72,CLUBS!$B36,'JU H'!$V$5:$V$72)</f>
        <v>0</v>
      </c>
      <c r="U36" s="26">
        <f>COUNTIFS('MP F'!$D$5:$D$72,CLUBS!$B36,'MP F'!$W$5:$W$72,"&gt;0")+COUNTIFS('MP H'!$D$5:$D$72,CLUBS!$B36,'MP H'!$W$5:$W$72,"&gt;0")+COUNTIFS('PO F'!$D$5:$D$72,CLUBS!$B36,'PO F'!$W$5:$W$72,"&gt;0")+COUNTIFS('PO H'!$D$5:$D$72,CLUBS!$B36,'PO H'!$W$5:$W$72,"&gt;0")+COUNTIFS('PU F'!$D$5:$D$72,CLUBS!$B36,'PU F'!$W$5:$W$72,"&gt;0")+COUNTIFS('PU H'!$D$5:$D$72,CLUBS!$B36,'PU H'!$W$5:$W$72,"&gt;0")+COUNTIFS('BE F'!$D$5:$D$72,CLUBS!$B36,'BE F'!$W$5:$W$72,"&gt;0")+COUNTIFS('BE H'!$D$5:$D$72,CLUBS!$B36,'BE H'!$W$5:$W$72,"&gt;0")+COUNTIFS('MI F'!$D$5:$D$72,CLUBS!$B36,'MI F'!$W$5:$W$72,"&gt;0")+COUNTIFS('MI H'!$D$5:$D$72,CLUBS!$B36,'MI H'!$W$5:$W$72,"&gt;0")+COUNTIFS('CA F'!$D$5:$D$72,CLUBS!$B36,'CA F'!$W$5:$W$72,"&gt;0")+COUNTIFS('CA H'!$D$5:$D$72,CLUBS!$B36,'CA H'!$W$5:$W$72,"&gt;0")+COUNTIFS('JU F'!$D$5:$D$72,CLUBS!$B36,'JU F'!$W$5:$W$72,"&gt;0")+COUNTIFS('JU H'!$D$5:$D$72,CLUBS!$B36,'JU H'!$W$5:$W$72,"&gt;0")</f>
        <v>0</v>
      </c>
      <c r="V36" s="26">
        <f>SUMIF('MP F'!$D$5:$D$72,CLUBS!$B36,'MP F'!$X$5:$X$72)+SUMIF('MP H'!$D$5:$D$72,CLUBS!$B36,'MP H'!$X$5:$X$72)+SUMIF('PO F'!$D$5:$D$72,CLUBS!$B36,'PO F'!$X$5:$X$72)+SUMIF('PO H'!$D$5:$D$72,CLUBS!$B36,'PO H'!$X$5:$X$72)+SUMIF('PU F'!$D$5:$D$72,CLUBS!$B36,'PU F'!$X$5:$X$72)+SUMIF('PU H'!$D$5:$D$72,CLUBS!$B36,'PU H'!$X$5:$X$72)+SUMIF('BE F'!$D$5:$D$72,CLUBS!$B36,'BE F'!$X$5:$X$72)+SUMIF('BE H'!$D$5:$D$72,CLUBS!$B36,'BE H'!$X$5:$X$72)+SUMIF('MI F'!$D$5:$D$72,CLUBS!$B36,'MI F'!$X$5:$X$72)+SUMIF('MI H'!$D$5:$D$72,CLUBS!$B36,'MI H'!$X$5:$X$72)+SUMIF('CA F'!$D$5:$D$72,CLUBS!$B36,'CA F'!$X$5:$X$72)+SUMIF('CA H'!$D$5:$D$72,CLUBS!$B36,'CA H'!$X$5:$X$72)+SUMIF('JU F'!$D$5:$D$72,CLUBS!$B36,'JU F'!$X$5:$X$72)+SUMIF('JU H'!$D$5:$D$72,CLUBS!$B36,'JU H'!$X$5:$X$72)</f>
        <v>0</v>
      </c>
      <c r="W36" s="26">
        <f>COUNTIFS('MP F'!$D$5:$D$72,CLUBS!$B36,'MP F'!$Y$5:$Y$72,"&gt;0")+COUNTIFS('MP H'!$D$5:$D$72,CLUBS!$B36,'MP H'!$Y$5:$Y$72,"&gt;0")+COUNTIFS('PO F'!$D$5:$D$72,CLUBS!$B36,'PO F'!$Y$5:$Y$72,"&gt;0")+COUNTIFS('PO H'!$D$5:$D$72,CLUBS!$B36,'PO H'!$Y$5:$Y$72,"&gt;0")+COUNTIFS('PU F'!$D$5:$D$72,CLUBS!$B36,'PU F'!$Y$5:$Y$72,"&gt;0")+COUNTIFS('PU H'!$D$5:$D$72,CLUBS!$B36,'PU H'!$Y$5:$Y$72,"&gt;0")+COUNTIFS('BE F'!$D$5:$D$72,CLUBS!$B36,'BE F'!$Y$5:$Y$72,"&gt;0")+COUNTIFS('BE H'!$D$5:$D$72,CLUBS!$B36,'BE H'!$Y$5:$Y$72,"&gt;0")+COUNTIFS('MI F'!$D$5:$D$72,CLUBS!$B36,'MI F'!$Y$5:$Y$72,"&gt;0")+COUNTIFS('MI H'!$D$5:$D$72,CLUBS!$B36,'MI H'!$Y$5:$Y$72,"&gt;0")+COUNTIFS('CA F'!$D$5:$D$72,CLUBS!$B36,'CA F'!$Y$5:$Y$72,"&gt;0")+COUNTIFS('CA H'!$D$5:$D$72,CLUBS!$B36,'CA H'!$Y$5:$Y$72,"&gt;0")+COUNTIFS('JU F'!$D$5:$D$72,CLUBS!$B36,'JU F'!$Y$5:$Y$72,"&gt;0")+COUNTIFS('JU H'!$D$5:$D$72,CLUBS!$B36,'JU H'!$Y$5:$Y$72,"&gt;0")</f>
        <v>0</v>
      </c>
      <c r="X36" s="26">
        <f>SUMIF('MP F'!$D$5:$D$72,CLUBS!$B36,'MP F'!$Z$5:$Z$72)+SUMIF('MP H'!$D$5:$D$72,CLUBS!$B36,'MP H'!$Z$5:$Z$72)+SUMIF('PO F'!$D$5:$D$72,CLUBS!$B36,'PO F'!$Z$5:$Z$72)+SUMIF('PO H'!$D$5:$D$72,CLUBS!$B36,'PO H'!$Z$5:$Z$72)+SUMIF('PU F'!$D$5:$D$72,CLUBS!$B36,'PU F'!$Z$5:$Z$72)+SUMIF('PU H'!$D$5:$D$72,CLUBS!$B36,'PU H'!$Z$5:$Z$72)+SUMIF('BE F'!$D$5:$D$72,CLUBS!$B36,'BE F'!$Z$5:$Z$72)+SUMIF('BE H'!$D$5:$D$72,CLUBS!$B36,'BE H'!$Z$5:$Z$72)+SUMIF('MI F'!$D$5:$D$72,CLUBS!$B36,'MI F'!$Z$5:$Z$72)+SUMIF('MI H'!$D$5:$D$72,CLUBS!$B36,'MI H'!$Z$5:$Z$72)+SUMIF('CA F'!$D$5:$D$72,CLUBS!$B36,'CA F'!$Z$5:$Z$72)+SUMIF('CA H'!$D$5:$D$72,CLUBS!$B36,'CA H'!$Z$5:$Z$72)+SUMIF('JU F'!$D$5:$D$72,CLUBS!$B36,'JU F'!$Z$5:$Z$72)+SUMIF('JU H'!$D$5:$D$72,CLUBS!$B36,'JU H'!$Z$5:$Z$72)</f>
        <v>0</v>
      </c>
      <c r="Y36" s="26">
        <f>COUNTIFS('MP F'!$D$5:$D$72,CLUBS!$B36,'MP F'!$AA$5:$AA$72,"&gt;0")+COUNTIFS('MP H'!$D$5:$D$72,CLUBS!$B36,'MP H'!$AA$5:$AA$72,"&gt;0")+COUNTIFS('PO F'!$D$5:$D$72,CLUBS!$B36,'PO F'!$AA$5:$AA$72,"&gt;0")+COUNTIFS('PO H'!$D$5:$D$72,CLUBS!$B36,'PO H'!$AA$5:$AA$72,"&gt;0")+COUNTIFS('PU F'!$D$5:$D$72,CLUBS!$B36,'PU F'!$AA$5:$AA$72,"&gt;0")+COUNTIFS('PU H'!$D$5:$D$72,CLUBS!$B36,'PU H'!$AA$5:$AA$72,"&gt;0")+COUNTIFS('BE F'!$D$5:$D$72,CLUBS!$B36,'BE F'!$AA$5:$AA$72,"&gt;0")+COUNTIFS('BE H'!$D$5:$D$72,CLUBS!$B36,'BE H'!$AA$5:$AA$72,"&gt;0")+COUNTIFS('MI F'!$D$5:$D$72,CLUBS!$B36,'MI F'!$AA$5:$AA$72,"&gt;0")+COUNTIFS('MI H'!$D$5:$D$72,CLUBS!$B36,'MI H'!$AA$5:$AA$72,"&gt;0")+COUNTIFS('CA F'!$D$5:$D$72,CLUBS!$B36,'CA F'!$AA$5:$AA$72,"&gt;0")+COUNTIFS('CA H'!$D$5:$D$72,CLUBS!$B36,'CA H'!$AA$5:$AA$72,"&gt;0")+COUNTIFS('JU F'!$D$5:$D$72,CLUBS!$B36,'JU F'!$AA$5:$AA$72,"&gt;0")+COUNTIFS('JU H'!$D$5:$D$72,CLUBS!$B36,'JU H'!$AA$5:$AA$72,"&gt;0")</f>
        <v>0</v>
      </c>
      <c r="Z36" s="26">
        <f>SUMIF('MP F'!$D$5:$D$72,CLUBS!$B36,'MP F'!$AB$5:$AB$72)+SUMIF('MP H'!$D$5:$D$72,CLUBS!$B36,'MP H'!$AB$5:$AB$72)+SUMIF('PO F'!$D$5:$D$72,CLUBS!$B36,'PO F'!$AB$5:$AB$72)+SUMIF('PO H'!$D$5:$D$72,CLUBS!$B36,'PO H'!$AB$5:$AB$72)+SUMIF('PU F'!$D$5:$D$72,CLUBS!$B36,'PU F'!$AB$5:$AB$72)+SUMIF('PU H'!$D$5:$D$72,CLUBS!$B36,'PU H'!$AB$5:$AB$72)+SUMIF('BE F'!$D$5:$D$72,CLUBS!$B36,'BE F'!$AB$5:$AB$72)+SUMIF('BE H'!$D$5:$D$72,CLUBS!$B36,'BE H'!$AB$5:$AB$72)+SUMIF('MI F'!$D$5:$D$72,CLUBS!$B36,'MI F'!$AB$5:$AB$72)+SUMIF('MI H'!$D$5:$D$72,CLUBS!$B36,'MI H'!$AB$5:$AB$72)+SUMIF('CA F'!$D$5:$D$72,CLUBS!$B36,'CA F'!$AB$5:$AB$72)+SUMIF('CA H'!$D$5:$D$72,CLUBS!$B36,'CA H'!$AB$5:$AB$72)+SUMIF('JU F'!$D$5:$D$72,CLUBS!$B36,'JU F'!$AB$5:$AB$72)+SUMIF('JU H'!$D$5:$D$72,CLUBS!$B36,'JU H'!$AB$5:$AB$72)</f>
        <v>0</v>
      </c>
      <c r="AA36" s="26">
        <f>COUNTIFS('MP F'!$D$5:$D$72,CLUBS!$B36,'MP F'!$AC$5:$AC$72,"&gt;0")+COUNTIFS('MP H'!$D$5:$D$72,CLUBS!$B36,'MP H'!$AC$5:$AC$72,"&gt;0")+COUNTIFS('PO F'!$D$5:$D$72,CLUBS!$B36,'PO F'!$AC$5:$AC$72,"&gt;0")+COUNTIFS('PO H'!$D$5:$D$72,CLUBS!$B36,'PO H'!$AC$5:$AC$72,"&gt;0")+COUNTIFS('PU F'!$D$5:$D$72,CLUBS!$B36,'PU F'!$AC$5:$AC$72,"&gt;0")+COUNTIFS('PU H'!$D$5:$D$72,CLUBS!$B36,'PU H'!$AC$5:$AC$72,"&gt;0")+COUNTIFS('BE F'!$D$5:$D$72,CLUBS!$B36,'BE F'!$AC$5:$AC$72,"&gt;0")+COUNTIFS('BE H'!$D$5:$D$72,CLUBS!$B36,'BE H'!$AC$5:$AC$72,"&gt;0")+COUNTIFS('MI F'!$D$5:$D$72,CLUBS!$B36,'MI F'!$AC$5:$AC$72,"&gt;0")+COUNTIFS('MI H'!$D$5:$D$72,CLUBS!$B36,'MI H'!$AC$5:$AC$72,"&gt;0")+COUNTIFS('CA F'!$D$5:$D$72,CLUBS!$B36,'CA F'!$AC$5:$AC$72,"&gt;0")+COUNTIFS('CA H'!$D$5:$D$72,CLUBS!$B36,'CA H'!$AC$5:$AC$72,"&gt;0")+COUNTIFS('JU F'!$D$5:$D$72,CLUBS!$B36,'JU F'!$AC$5:$AC$72,"&gt;0")+COUNTIFS('JU H'!$D$5:$D$72,CLUBS!$B36,'JU H'!$AC$5:$AC$72,"&gt;0")</f>
        <v>0</v>
      </c>
      <c r="AB36" s="26">
        <f>SUMIF('MP F'!$D$5:$D$72,CLUBS!$B36,'MP F'!$AD$5:$AD$72)+SUMIF('MP H'!$D$5:$D$72,CLUBS!$B36,'MP H'!$AD$5:$AD$72)+SUMIF('PO F'!$D$5:$D$72,CLUBS!$B36,'PO F'!$AD$5:$AD$72)+SUMIF('PO H'!$D$5:$D$72,CLUBS!$B36,'PO H'!$AD$5:$AD$72)+SUMIF('PU F'!$D$5:$D$72,CLUBS!$B36,'PU F'!$AD$5:$AD$72)+SUMIF('PU H'!$D$5:$D$72,CLUBS!$B36,'PU H'!$AD$5:$AD$72)+SUMIF('BE F'!$D$5:$D$72,CLUBS!$B36,'BE F'!$AD$5:$AD$72)+SUMIF('BE H'!$D$5:$D$72,CLUBS!$B36,'BE H'!$AD$5:$AD$72)+SUMIF('MI F'!$D$5:$D$72,CLUBS!$B36,'MI F'!$AD$5:$AD$72)+SUMIF('MI H'!$D$5:$D$72,CLUBS!$B36,'MI H'!$AD$5:$AD$72)+SUMIF('CA F'!$D$5:$D$72,CLUBS!$B36,'CA F'!$AD$5:$AD$72)+SUMIF('CA H'!$D$5:$D$72,CLUBS!$B36,'CA H'!$AD$5:$AD$72)+SUMIF('JU F'!$D$5:$D$72,CLUBS!$B36,'JU F'!$AD$5:$AD$72)+SUMIF('JU H'!$D$5:$D$72,CLUBS!$B36,'JU H'!$AD$5:$AD$72)</f>
        <v>0</v>
      </c>
      <c r="AC36" s="26">
        <f>COUNTIFS('MP F'!$D$5:$D$72,CLUBS!$B36,'MP F'!$AE$5:$AE$72,"&gt;0")+COUNTIFS('MP H'!$D$5:$D$72,CLUBS!$B36,'MP H'!$AE$5:$AE$72,"&gt;0")+COUNTIFS('PO F'!$D$5:$D$72,CLUBS!$B36,'PO F'!$AE$5:$AE$72,"&gt;0")+COUNTIFS('PO H'!$D$5:$D$72,CLUBS!$B36,'PO H'!$AE$5:$AE$72,"&gt;0")+COUNTIFS('PU F'!$D$5:$D$72,CLUBS!$B36,'PU F'!$AE$5:$AE$72,"&gt;0")+COUNTIFS('PU H'!$D$5:$D$72,CLUBS!$B36,'PU H'!$AE$5:$AE$72,"&gt;0")+COUNTIFS('BE F'!$D$5:$D$72,CLUBS!$B36,'BE F'!$AE$5:$AE$72,"&gt;0")+COUNTIFS('BE H'!$D$5:$D$72,CLUBS!$B36,'BE H'!$AE$5:$AE$72,"&gt;0")+COUNTIFS('MI F'!$D$5:$D$72,CLUBS!$B36,'MI F'!$AE$5:$AE$72,"&gt;0")+COUNTIFS('MI H'!$D$5:$D$72,CLUBS!$B36,'MI H'!$AE$5:$AE$72,"&gt;0")+COUNTIFS('CA F'!$D$5:$D$72,CLUBS!$B36,'CA F'!$AE$5:$AE$72,"&gt;0")+COUNTIFS('CA H'!$D$5:$D$72,CLUBS!$B36,'CA H'!$AE$5:$AE$72,"&gt;0")+COUNTIFS('JU F'!$D$5:$D$72,CLUBS!$B36,'JU F'!$AE$5:$AE$72,"&gt;0")+COUNTIFS('JU H'!$D$5:$D$72,CLUBS!$B36,'JU H'!$AE$5:$AE$72,"&gt;0")</f>
        <v>0</v>
      </c>
      <c r="AD36" s="26">
        <f>SUMIF('MP F'!$D$5:$D$72,CLUBS!$B36,'MP F'!$AF$5:$AF$72)+SUMIF('MP H'!$D$5:$D$72,CLUBS!$B36,'MP H'!$AF$5:$AF$72)+SUMIF('PO F'!$D$5:$D$72,CLUBS!$B36,'PO F'!$AF$5:$AF$72)+SUMIF('PO H'!$D$5:$D$72,CLUBS!$B36,'PO H'!$AF$5:$AF$72)+SUMIF('PU F'!$D$5:$D$72,CLUBS!$B36,'PU F'!$AF$5:$AF$72)+SUMIF('PU H'!$D$5:$D$72,CLUBS!$B36,'PU H'!$AF$5:$AF$72)+SUMIF('BE F'!$D$5:$D$72,CLUBS!$B36,'BE F'!$AF$5:$AF$72)+SUMIF('BE H'!$D$5:$D$72,CLUBS!$B36,'BE H'!$AF$5:$AF$72)+SUMIF('MI F'!$D$5:$D$72,CLUBS!$B36,'MI F'!$AF$5:$AF$72)+SUMIF('MI H'!$D$5:$D$72,CLUBS!$B36,'MI H'!$AF$5:$AF$72)+SUMIF('CA F'!$D$5:$D$72,CLUBS!$B36,'CA F'!$AF$5:$AF$72)+SUMIF('CA H'!$D$5:$D$72,CLUBS!$B36,'CA H'!$AF$5:$AF$72)+SUMIF('JU F'!$D$5:$D$72,CLUBS!$B36,'JU F'!$AF$5:$AF$72)+SUMIF('JU H'!$D$5:$D$72,CLUBS!$B36,'JU H'!$AF$5:$AF$72)</f>
        <v>0</v>
      </c>
      <c r="AE36" s="26">
        <f>COUNTIFS('MP F'!$D$5:$D$72,CLUBS!$B36,'MP F'!$AG$5:$AG$72,"&gt;0")+COUNTIFS('MP H'!$D$5:$D$72,CLUBS!$B36,'MP H'!$AG$5:$AG$72,"&gt;0")+COUNTIFS('PO F'!$D$5:$D$72,CLUBS!$B36,'PO F'!$AG$5:$AG$72,"&gt;0")+COUNTIFS('PO H'!$D$5:$D$72,CLUBS!$B36,'PO H'!$AG$5:$AG$72,"&gt;0")+COUNTIFS('PU F'!$D$5:$D$72,CLUBS!$B36,'PU F'!$AG$5:$AG$72,"&gt;0")+COUNTIFS('PU H'!$D$5:$D$72,CLUBS!$B36,'PU H'!$AG$5:$AG$72,"&gt;0")+COUNTIFS('BE F'!$D$5:$D$72,CLUBS!$B36,'BE F'!$AG$5:$AG$72,"&gt;0")+COUNTIFS('BE H'!$D$5:$D$72,CLUBS!$B36,'BE H'!$AG$5:$AG$72,"&gt;0")+COUNTIFS('MI F'!$D$5:$D$72,CLUBS!$B36,'MI F'!$AG$5:$AG$72,"&gt;0")+COUNTIFS('MI H'!$D$5:$D$72,CLUBS!$B36,'MI H'!$AG$5:$AG$72,"&gt;0")+COUNTIFS('CA F'!$D$5:$D$72,CLUBS!$B36,'CA F'!$AG$5:$AG$72,"&gt;0")+COUNTIFS('CA H'!$D$5:$D$72,CLUBS!$B36,'CA H'!$AG$5:$AG$72,"&gt;0")+COUNTIFS('JU F'!$D$5:$D$72,CLUBS!$B36,'JU F'!$AG$5:$AG$72,"&gt;0")+COUNTIFS('JU H'!$D$5:$D$72,CLUBS!$B36,'JU H'!$AG$5:$AG$72,"&gt;0")</f>
        <v>0</v>
      </c>
      <c r="AF36" s="26">
        <f>SUMIF('MP F'!$D$5:$D$72,CLUBS!$B36,'MP F'!$AH$5:$AH$72)+SUMIF('MP H'!$D$5:$D$72,CLUBS!$B36,'MP H'!$AH$5:$AH$72)+SUMIF('PO F'!$D$5:$D$72,CLUBS!$B36,'PO F'!$AH$5:$AH$72)+SUMIF('PO H'!$D$5:$D$72,CLUBS!$B36,'PO H'!$AH$5:$AH$72)+SUMIF('PU F'!$D$5:$D$72,CLUBS!$B36,'PU F'!$AH$5:$AH$72)+SUMIF('PU H'!$D$5:$D$72,CLUBS!$B36,'PU H'!$AH$5:$AH$72)+SUMIF('BE F'!$D$5:$D$72,CLUBS!$B36,'BE F'!$AH$5:$AH$72)+SUMIF('BE H'!$D$5:$D$72,CLUBS!$B36,'BE H'!$AH$5:$AH$72)+SUMIF('MI F'!$D$5:$D$72,CLUBS!$B36,'MI F'!$AH$5:$AH$72)+SUMIF('MI H'!$D$5:$D$72,CLUBS!$B36,'MI H'!$AH$5:$AH$72)+SUMIF('CA F'!$D$5:$D$72,CLUBS!$B36,'CA F'!$AH$5:$AH$72)+SUMIF('CA H'!$D$5:$D$72,CLUBS!$B36,'CA H'!$AH$5:$AH$72)+SUMIF('JU F'!$D$5:$D$72,CLUBS!$B36,'JU F'!$AH$5:$AH$72)+SUMIF('JU H'!$D$5:$D$72,CLUBS!$B36,'JU H'!$AH$5:$AH$72)</f>
        <v>0</v>
      </c>
      <c r="AG36" s="16">
        <f t="shared" si="1"/>
        <v>0</v>
      </c>
      <c r="AH36" s="28">
        <f t="shared" si="2"/>
        <v>0</v>
      </c>
      <c r="AI36" s="29">
        <f t="shared" si="3"/>
        <v>0</v>
      </c>
      <c r="AJ36" s="14">
        <f>COUNTIF('Licenciés Jeunes 2023'!F:F,CLUBS!B36)</f>
        <v>0</v>
      </c>
      <c r="AK36" s="27">
        <f t="shared" si="4"/>
        <v>0</v>
      </c>
    </row>
    <row r="37" spans="1:37" ht="13.5">
      <c r="A37" s="30"/>
      <c r="B37" s="16" t="s">
        <v>7</v>
      </c>
      <c r="C37" s="14">
        <f>COUNTIFS('MP F'!$D$5:$D$72,CLUBS!$B37,'MP F'!$E$5:$E$72,"&gt;0")+COUNTIFS('MP H'!$D$5:$D$72,CLUBS!$B37,'MP H'!$E$5:$E$72,"&gt;0")+COUNTIFS('PO F'!$D$5:$D$72,CLUBS!$B37,'PO F'!$E$5:$E$72,"&gt;0")+COUNTIFS('PO H'!$D$5:$D$72,CLUBS!$B37,'PO H'!$E$5:$E$72,"&gt;0")+COUNTIFS('PU F'!$D$5:$D$72,CLUBS!$B37,'PU F'!$E$5:$E$72,"&gt;0")+COUNTIFS('PU H'!$D$5:$D$72,CLUBS!$B37,'PU H'!$E$5:$E$72,"&gt;0")+COUNTIFS('BE F'!$D$5:$D$72,CLUBS!$B37,'BE F'!$E$5:$E$72,"&gt;0")+COUNTIFS('BE H'!$D$5:$D$72,CLUBS!$B37,'BE H'!$E$5:$E$72,"&gt;0")+COUNTIFS('MI F'!$D$5:$D$72,CLUBS!$B37,'MI F'!$E$5:$E$72,"&gt;0")+COUNTIFS('MI H'!$D$5:$D$72,CLUBS!$B37,'MI H'!$E$5:$E$72,"&gt;0")+COUNTIFS('CA F'!$D$5:$D$72,CLUBS!$B37,'CA F'!$E$5:$E$72,"&gt;0")+COUNTIFS('CA H'!$D$5:$D$72,CLUBS!$B37,'CA H'!$E$5:$E$72,"&gt;0")+COUNTIFS('JU F'!$D$5:$D$72,CLUBS!$B37,'JU F'!$E$5:$E$72,"&gt;0")+COUNTIFS('JU H'!$D$5:$D$72,CLUBS!$B37,'JU H'!$E$5:$E$72,"&gt;0")</f>
        <v>3</v>
      </c>
      <c r="D37" s="27">
        <f>SUMIF('MP F'!$D$5:$D$72,CLUBS!$B37,'MP F'!$F$5:$F$72)+SUMIF('MP H'!$D$5:$D$72,CLUBS!$B37,'MP H'!$F$5:$F$72)+SUMIF('PO F'!$D$5:$D$72,CLUBS!$B37,'PO F'!$F$5:$F$72)+SUMIF('PO H'!$D$5:$D$72,CLUBS!$B37,'PO H'!$F$5:$F$72)+SUMIF('PU F'!$D$5:$D$72,CLUBS!$B37,'PU F'!$F$5:$F$72)+SUMIF('PU H'!$D$5:$D$72,CLUBS!$B37,'PU H'!$F$5:$F$72)+SUMIF('BE F'!$D$5:$D$72,CLUBS!$B37,'BE F'!$F$5:$F$72)+SUMIF('BE H'!$D$5:$D$72,CLUBS!$B37,'BE H'!$F$5:$F$72)+SUMIF('MI F'!$D$5:$D$72,CLUBS!$B37,'MI F'!$F$5:$F$72)+SUMIF('MI H'!$D$5:$D$72,CLUBS!$B37,'MI H'!$F$5:$F$72)+SUMIF('CA F'!$D$5:$D$72,CLUBS!$B37,'CA F'!$F$5:$F$72)+SUMIF('CA H'!$D$5:$D$72,CLUBS!$B37,'CA H'!$F$5:$F$72)+SUMIF('JU F'!$D$5:$D$72,CLUBS!$B37,'JU F'!$F$5:$F$72)+SUMIF('JU H'!$D$5:$D$72,CLUBS!$B37,'JU H'!$F$5:$F$72)</f>
        <v>0</v>
      </c>
      <c r="E37" s="38">
        <f>COUNTIFS('MP F'!$D$5:$D$72,CLUBS!$B37,'MP F'!$G$5:$G$72,"&gt;0")+COUNTIFS('MP H'!$D$5:$D$72,CLUBS!$B37,'MP H'!$G$5:$G$72,"&gt;0")+COUNTIFS('PO F'!$D$5:$D$72,CLUBS!$B37,'PO F'!$G$5:$G$72,"&gt;0")+COUNTIFS('PO H'!$D$5:$D$72,CLUBS!$B37,'PO H'!$G$5:$G$72,"&gt;0")+COUNTIFS('PU F'!$D$5:$D$72,CLUBS!$B37,'PU F'!$G$5:$G$72,"&gt;0")+COUNTIFS('PU H'!$D$5:$D$72,CLUBS!$B37,'PU H'!$G$5:$G$72,"&gt;0")+COUNTIFS('BE F'!$D$5:$D$72,CLUBS!$B37,'BE F'!$G$5:$G$72,"&gt;0")+COUNTIFS('BE H'!$D$5:$D$72,CLUBS!$B37,'BE H'!$G$5:$G$72,"&gt;0")+COUNTIFS('MI F'!$D$5:$D$72,CLUBS!$B37,'MI F'!$G$5:$G$72,"&gt;0")+COUNTIFS('MI H'!$D$5:$D$72,CLUBS!$B37,'MI H'!$G$5:$G$72,"&gt;0")+COUNTIFS('CA F'!$D$5:$D$72,CLUBS!$B37,'CA F'!$G$5:$G$72,"&gt;0")+COUNTIFS('CA H'!$D$5:$D$72,CLUBS!$B37,'CA H'!$G$5:$G$72,"&gt;0")+COUNTIFS('JU F'!$D$5:$D$72,CLUBS!$B37,'JU F'!$G$5:$G$72,"&gt;0")+COUNTIFS('JU H'!$D$5:$D$72,CLUBS!$B37,'JU H'!$G$5:$G$72,"&gt;0")</f>
        <v>16</v>
      </c>
      <c r="F37" s="57">
        <f>SUMIF('MP F'!$D$5:$D$72,CLUBS!$B37,'MP F'!$H$5:$H$72)+SUMIF('MP H'!$D$5:$D$72,CLUBS!$B37,'MP H'!$H$5:$H$72)+SUMIF('PO F'!$D$5:$D$72,CLUBS!$B37,'PO F'!$H$5:$H$72)+SUMIF('PO H'!$D$5:$D$72,CLUBS!$B37,'PO H'!$H$5:$H$72)+SUMIF('PU F'!$D$5:$D$72,CLUBS!$B37,'PU F'!$H$5:$H$72)+SUMIF('PU H'!$D$5:$D$72,CLUBS!$B37,'PU H'!$H$5:$H$72)+SUMIF('BE F'!$D$5:$D$72,CLUBS!$B37,'BE F'!$H$5:$H$72)+SUMIF('BE H'!$D$5:$D$72,CLUBS!$B37,'BE H'!$H$5:$H$72)+SUMIF('MI F'!$D$5:$D$72,CLUBS!$B37,'MI F'!$H$5:$H$72)+SUMIF('MI H'!$D$5:$D$72,CLUBS!$B37,'MI H'!$H$5:$H$72)+SUMIF('CA F'!$D$5:$D$72,CLUBS!$B37,'CA F'!$H$5:$H$72)+SUMIF('CA H'!$D$5:$D$72,CLUBS!$B37,'CA H'!$H$5:$H$72)+SUMIF('JU F'!$D$5:$D$72,CLUBS!$B37,'JU F'!$H$5:$H$72)+SUMIF('JU H'!$D$5:$D$72,CLUBS!$B37,'JU H'!$H$5:$H$72)</f>
        <v>0</v>
      </c>
      <c r="G37" s="14">
        <f>COUNTIFS('MP F'!$D$5:$D$72,CLUBS!$B37,'MP F'!$I$5:$I$72,"&gt;0")+COUNTIFS('MP H'!$D$5:$D$72,CLUBS!$B37,'MP H'!$I$5:$I$72,"&gt;0")+COUNTIFS('PO F'!$D$5:$D$72,CLUBS!$B37,'PO F'!$I$5:$I$72,"&gt;0")+COUNTIFS('PO H'!$D$5:$D$72,CLUBS!$B37,'PO H'!$I$5:$I$72,"&gt;0")+COUNTIFS('PU F'!$D$5:$D$72,CLUBS!$B37,'PU F'!$I$5:$I$72,"&gt;0")+COUNTIFS('PU H'!$D$5:$D$72,CLUBS!$B37,'PU H'!$I$5:$I$72,"&gt;0")+COUNTIFS('BE F'!$D$5:$D$72,CLUBS!$B37,'BE F'!$I$5:$I$72,"&gt;0")+COUNTIFS('BE H'!$D$5:$D$72,CLUBS!$B37,'BE H'!$I$5:$I$72,"&gt;0")+COUNTIFS('MI F'!$D$5:$D$72,CLUBS!$B37,'MI F'!$I$5:$I$72,"&gt;0")+COUNTIFS('MI H'!$D$5:$D$72,CLUBS!$B37,'MI H'!$I$5:$I$72,"&gt;0")+COUNTIFS('CA F'!$D$5:$D$72,CLUBS!$B37,'CA F'!$I$5:$I$72,"&gt;0")+COUNTIFS('CA H'!$D$5:$D$72,CLUBS!$B37,'CA H'!$I$5:$I$72,"&gt;0")+COUNTIFS('JU F'!$D$5:$D$72,CLUBS!$B37,'JU F'!$I$5:$I$72,"&gt;0")+COUNTIFS('JU H'!$D$5:$D$72,CLUBS!$B37,'JU H'!$I$5:$I$72,"&gt;0")</f>
        <v>10</v>
      </c>
      <c r="H37" s="26">
        <f>SUMIF('MP F'!$D$5:$D$72,CLUBS!$B37,'MP F'!$J$5:$J$72)+SUMIF('MP H'!$D$5:$D$72,CLUBS!$B37,'MP H'!$J$5:$J$72)+SUMIF('PO F'!$D$5:$D$72,CLUBS!$B37,'PO F'!$J$5:$J$72)+SUMIF('PO H'!$D$5:$D$72,CLUBS!$B37,'PO H'!$J$5:$J$72)+SUMIF('PU F'!$D$5:$D$72,CLUBS!$B37,'PU F'!$J$5:$J$72)+SUMIF('PU H'!$D$5:$D$72,CLUBS!$B37,'PU H'!$J$5:$J$72)+SUMIF('BE F'!$D$5:$D$72,CLUBS!$B37,'BE F'!$J$5:$J$72)+SUMIF('BE H'!$D$5:$D$72,CLUBS!$B37,'BE H'!$J$5:$J$72)+SUMIF('MI F'!$D$5:$D$72,CLUBS!$B37,'MI F'!$J$5:$J$72)+SUMIF('MI H'!$D$5:$D$72,CLUBS!$B37,'MI H'!$J$5:$J$72)+SUMIF('CA F'!$D$5:$D$72,CLUBS!$B37,'CA F'!$J$5:$J$72)+SUMIF('CA H'!$D$5:$D$72,CLUBS!$B37,'CA H'!$J$5:$J$72)+SUMIF('JU F'!$D$5:$D$72,CLUBS!$B37,'JU F'!$J$5:$J$72)+SUMIF('JU H'!$D$5:$D$72,CLUBS!$B37,'JU H'!$J$5:$J$72)</f>
        <v>0</v>
      </c>
      <c r="I37" s="38">
        <f>COUNTIFS('MP F'!$D$5:$D$72,CLUBS!$B37,'MP F'!$K$5:$K$72,"&gt;0")+COUNTIFS('MP H'!$D$5:$D$72,CLUBS!$B37,'MP H'!$K$5:$K$72,"&gt;0")+COUNTIFS('PO F'!$D$5:$D$72,CLUBS!$B37,'PO F'!$K$5:$K$72,"&gt;0")+COUNTIFS('PO H'!$D$5:$D$72,CLUBS!$B37,'PO H'!$K$5:$K$72,"&gt;0")+COUNTIFS('PU F'!$D$5:$D$72,CLUBS!$B37,'PU F'!$K$5:$K$72,"&gt;0")+COUNTIFS('PU H'!$D$5:$D$72,CLUBS!$B37,'PU H'!$K$5:$K$72,"&gt;0")+COUNTIFS('BE F'!$D$5:$D$72,CLUBS!$B37,'BE F'!$K$5:$K$72,"&gt;0")+COUNTIFS('BE H'!$D$5:$D$72,CLUBS!$B37,'BE H'!$K$5:$K$72,"&gt;0")+COUNTIFS('MI F'!$D$5:$D$72,CLUBS!$B37,'MI F'!$K$5:$K$72,"&gt;0")+COUNTIFS('MI H'!$D$5:$D$72,CLUBS!$B37,'MI H'!$K$5:$K$72,"&gt;0")+COUNTIFS('CA F'!$D$5:$D$72,CLUBS!$B37,'CA F'!$K$5:$K$72,"&gt;0")+COUNTIFS('CA H'!$D$5:$D$72,CLUBS!$B37,'CA H'!$K$5:$K$72,"&gt;0")+COUNTIFS('JU F'!$D$5:$D$72,CLUBS!$B37,'JU F'!$K$5:$K$72,"&gt;0")+COUNTIFS('JU H'!$D$5:$D$72,CLUBS!$B37,'JU H'!$K$5:$K$72,"&gt;0")</f>
        <v>0</v>
      </c>
      <c r="J37" s="38">
        <f>SUMIF('MP F'!$D$5:$D$72,CLUBS!$B37,'MP F'!$L$5:$L$72)+SUMIF('MP H'!$D$5:$D$72,CLUBS!$B37,'MP H'!$L$5:$L$72)+SUMIF('PO F'!$D$5:$D$72,CLUBS!$B37,'PO F'!$L$5:$L$72)+SUMIF('PO H'!$D$5:$D$72,CLUBS!$B37,'PO H'!$L$5:$L$72)+SUMIF('PU F'!$D$5:$D$72,CLUBS!$B37,'PU F'!$L$5:$L$72)+SUMIF('PU H'!$D$5:$D$72,CLUBS!$B37,'PU H'!$L$5:$L$72)+SUMIF('BE F'!$D$5:$D$72,CLUBS!$B37,'BE F'!$L$5:$L$72)+SUMIF('BE H'!$D$5:$D$72,CLUBS!$B37,'BE H'!$L$5:$L$72)+SUMIF('MI F'!$D$5:$D$72,CLUBS!$B37,'MI F'!$L$5:$L$72)+SUMIF('MI H'!$D$5:$D$72,CLUBS!$B37,'MI H'!$L$5:$L$72)+SUMIF('CA F'!$D$5:$D$72,CLUBS!$B37,'CA F'!$L$5:$L$72)+SUMIF('CA H'!$D$5:$D$72,CLUBS!$B37,'CA H'!$L$5:$L$72)+SUMIF('JU F'!$D$5:$D$72,CLUBS!$B37,'JU F'!$L$5:$L$72)+SUMIF('JU H'!$D$5:$D$72,CLUBS!$B37,'JU H'!$L$5:$L$72)</f>
        <v>0</v>
      </c>
      <c r="K37" s="26">
        <f>COUNTIFS('MP F'!$D$5:$D$72,CLUBS!$B37,'MP F'!$M$5:$M$72,"&gt;0")+COUNTIFS('MP H'!$D$5:$D$72,CLUBS!$B37,'MP H'!$M$5:$M$72,"&gt;0")+COUNTIFS('PO F'!$D$5:$D$72,CLUBS!$B37,'PO F'!$M$5:$M$72,"&gt;0")+COUNTIFS('PO H'!$D$5:$D$72,CLUBS!$B37,'PO H'!$M$5:$M$72,"&gt;0")+COUNTIFS('PU F'!$D$5:$D$72,CLUBS!$B37,'PU F'!$M$5:$M$72,"&gt;0")+COUNTIFS('PU H'!$D$5:$D$72,CLUBS!$B37,'PU H'!$M$5:$M$72,"&gt;0")+COUNTIFS('BE F'!$D$5:$D$72,CLUBS!$B37,'BE F'!$M$5:$M$72,"&gt;0")+COUNTIFS('BE H'!$D$5:$D$72,CLUBS!$B37,'BE H'!$M$5:$M$72,"&gt;0")+COUNTIFS('MI F'!$D$5:$D$72,CLUBS!$B37,'MI F'!$M$5:$M$72,"&gt;0")+COUNTIFS('MI H'!$D$5:$D$72,CLUBS!$B37,'MI H'!$M$5:$M$72,"&gt;0")+COUNTIFS('CA F'!$D$5:$D$72,CLUBS!$B37,'CA F'!$M$5:$M$72,"&gt;0")+COUNTIFS('CA H'!$D$5:$D$72,CLUBS!$B37,'CA H'!$M$5:$M$72,"&gt;0")+COUNTIFS('JU F'!$D$5:$D$72,CLUBS!$B37,'JU F'!$M$5:$M$72,"&gt;0")+COUNTIFS('JU H'!$D$5:$D$72,CLUBS!$B37,'JU H'!$M$5:$M$72,"&gt;0")</f>
        <v>0</v>
      </c>
      <c r="L37" s="26">
        <f>SUMIF('MP F'!$D$5:$D$72,CLUBS!$B37,'MP F'!$N$5:$N$72)+SUMIF('MP H'!$D$5:$D$72,CLUBS!$B37,'MP H'!$N$5:$N$72)+SUMIF('PO F'!$D$5:$D$72,CLUBS!$B37,'PO F'!$N$5:$N$72)+SUMIF('PO H'!$D$5:$D$72,CLUBS!$B37,'PO H'!$N$5:$N$72)+SUMIF('PU F'!$D$5:$D$72,CLUBS!$B37,'PU F'!$N$5:$N$72)+SUMIF('PU H'!$D$5:$D$72,CLUBS!$B37,'PU H'!$N$5:$N$72)+SUMIF('BE F'!$D$5:$D$72,CLUBS!$B37,'BE F'!$N$5:$N$72)+SUMIF('BE H'!$D$5:$D$72,CLUBS!$B37,'BE H'!$N$5:$N$72)+SUMIF('MI F'!$D$5:$D$72,CLUBS!$B37,'MI F'!$N$5:$N$72)+SUMIF('MI H'!$D$5:$D$72,CLUBS!$B37,'MI H'!$N$5:$N$72)+SUMIF('CA F'!$D$5:$D$72,CLUBS!$B37,'CA F'!$N$5:$N$72)+SUMIF('CA H'!$D$5:$D$72,CLUBS!$B37,'CA H'!$N$5:$N$72)+SUMIF('JU F'!$D$5:$D$72,CLUBS!$B37,'JU F'!$N$5:$N$72)+SUMIF('JU H'!$D$5:$D$72,CLUBS!$B37,'JU H'!$N$5:$N$72)</f>
        <v>0</v>
      </c>
      <c r="M37" s="26">
        <f>COUNTIFS('MP F'!$D$5:$D$72,CLUBS!$B37,'MP F'!$O$5:$O$72,"&gt;0")+COUNTIFS('MP H'!$D$5:$D$72,CLUBS!$B37,'MP H'!$O$5:$O$72,"&gt;0")+COUNTIFS('PO F'!$D$5:$D$72,CLUBS!$B37,'PO F'!$O$5:$O$72,"&gt;0")+COUNTIFS('PO H'!$D$5:$D$72,CLUBS!$B37,'PO H'!$O$5:$O$72,"&gt;0")+COUNTIFS('PU F'!$D$5:$D$72,CLUBS!$B37,'PU F'!$O$5:$O$72,"&gt;0")+COUNTIFS('PU H'!$D$5:$D$72,CLUBS!$B37,'PU H'!$O$5:$O$72,"&gt;0")+COUNTIFS('BE F'!$D$5:$D$72,CLUBS!$B37,'BE F'!$O$5:$O$72,"&gt;0")+COUNTIFS('BE H'!$D$5:$D$72,CLUBS!$B37,'BE H'!$O$5:$O$72,"&gt;0")+COUNTIFS('MI F'!$D$5:$D$72,CLUBS!$B37,'MI F'!$O$5:$O$72,"&gt;0")+COUNTIFS('MI H'!$D$5:$D$72,CLUBS!$B37,'MI H'!$O$5:$O$72,"&gt;0")+COUNTIFS('CA F'!$D$5:$D$72,CLUBS!$B37,'CA F'!$O$5:$O$72,"&gt;0")+COUNTIFS('CA H'!$D$5:$D$72,CLUBS!$B37,'CA H'!$O$5:$O$72,"&gt;0")+COUNTIFS('JU F'!$D$5:$D$72,CLUBS!$B37,'JU F'!$O$5:$O$72,"&gt;0")+COUNTIFS('JU H'!$D$5:$D$72,CLUBS!$B37,'JU H'!$O$5:$O$72,"&gt;0")</f>
        <v>0</v>
      </c>
      <c r="N37" s="26">
        <f>SUMIF('MP F'!$D$5:$D$72,CLUBS!$B37,'MP F'!$P$5:$P$72)+SUMIF('MP H'!$D$5:$D$72,CLUBS!$B37,'MP H'!$P$5:$P$72)+SUMIF('PO F'!$D$5:$D$72,CLUBS!$B37,'PO F'!$P$5:$P$72)+SUMIF('PO H'!$D$5:$D$72,CLUBS!$B37,'PO H'!$P$5:$P$72)+SUMIF('PU F'!$D$5:$D$72,CLUBS!$B37,'PU F'!$P$5:$P$72)+SUMIF('PU H'!$D$5:$D$72,CLUBS!$B37,'PU H'!$P$5:$P$72)+SUMIF('BE F'!$D$5:$D$72,CLUBS!$B37,'BE F'!$P$5:$P$72)+SUMIF('BE H'!$D$5:$D$72,CLUBS!$B37,'BE H'!$P$5:$P$72)+SUMIF('MI F'!$D$5:$D$72,CLUBS!$B37,'MI F'!$P$5:$P$72)+SUMIF('MI H'!$D$5:$D$72,CLUBS!$B37,'MI H'!$P$5:$P$72)+SUMIF('CA F'!$D$5:$D$72,CLUBS!$B37,'CA F'!$P$5:$P$72)+SUMIF('CA H'!$D$5:$D$72,CLUBS!$B37,'CA H'!$P$5:$P$72)+SUMIF('JU F'!$D$5:$D$72,CLUBS!$B37,'JU F'!$P$5:$P$72)+SUMIF('JU H'!$D$5:$D$72,CLUBS!$B37,'JU H'!$P$5:$P$72)</f>
        <v>0</v>
      </c>
      <c r="O37" s="26">
        <f>COUNTIFS('MP F'!$D$5:$D$72,CLUBS!$B37,'MP F'!$Q$5:$Q$72,"&gt;0")+COUNTIFS('MP H'!$D$5:$D$72,CLUBS!$B37,'MP H'!$Q$5:$Q$72,"&gt;0")+COUNTIFS('PO F'!$D$5:$D$72,CLUBS!$B37,'PO F'!$Q$5:$Q$72,"&gt;0")+COUNTIFS('PO H'!$D$5:$D$72,CLUBS!$B37,'PO H'!$Q$5:$Q$72,"&gt;0")+COUNTIFS('PU F'!$D$5:$D$72,CLUBS!$B37,'PU F'!$Q$5:$Q$72,"&gt;0")+COUNTIFS('PU H'!$D$5:$D$72,CLUBS!$B37,'PU H'!$Q$5:$Q$72,"&gt;0")+COUNTIFS('BE F'!$D$5:$D$72,CLUBS!$B37,'BE F'!$Q$5:$Q$72,"&gt;0")+COUNTIFS('BE H'!$D$5:$D$72,CLUBS!$B37,'BE H'!$Q$5:$Q$72,"&gt;0")+COUNTIFS('MI F'!$D$5:$D$72,CLUBS!$B37,'MI F'!$Q$5:$Q$72,"&gt;0")+COUNTIFS('MI H'!$D$5:$D$72,CLUBS!$B37,'MI H'!$Q$5:$Q$72,"&gt;0")+COUNTIFS('CA F'!$D$5:$D$72,CLUBS!$B37,'CA F'!$Q$5:$Q$72,"&gt;0")+COUNTIFS('CA H'!$D$5:$D$72,CLUBS!$B37,'CA H'!$Q$5:$Q$72,"&gt;0")+COUNTIFS('JU F'!$D$5:$D$72,CLUBS!$B37,'JU F'!$Q$5:$Q$72,"&gt;0")+COUNTIFS('JU H'!$D$5:$D$72,CLUBS!$B37,'JU H'!$Q$5:$Q$72,"&gt;0")</f>
        <v>0</v>
      </c>
      <c r="P37" s="26">
        <f>SUMIF('MP F'!$D$5:$D$72,CLUBS!$B37,'MP F'!$R$5:$R$72)+SUMIF('MP H'!$D$5:$D$72,CLUBS!$B37,'MP H'!$R$5:$R$72)+SUMIF('PO F'!$D$5:$D$72,CLUBS!$B37,'PO F'!$R$5:$R$72)+SUMIF('PO H'!$D$5:$D$72,CLUBS!$B37,'PO H'!$R$5:$R$72)+SUMIF('PU F'!$D$5:$D$72,CLUBS!$B37,'PU F'!$R$5:$R$72)+SUMIF('PU H'!$D$5:$D$72,CLUBS!$B37,'PU H'!$R$5:$R$72)+SUMIF('BE F'!$D$5:$D$72,CLUBS!$B37,'BE F'!$R$5:$R$72)+SUMIF('BE H'!$D$5:$D$72,CLUBS!$B37,'BE H'!$R$5:$R$72)+SUMIF('MI F'!$D$5:$D$72,CLUBS!$B37,'MI F'!$R$5:$R$72)+SUMIF('MI H'!$D$5:$D$72,CLUBS!$B37,'MI H'!$R$5:$R$72)+SUMIF('CA F'!$D$5:$D$72,CLUBS!$B37,'CA F'!$R$5:$R$72)+SUMIF('CA H'!$D$5:$D$72,CLUBS!$B37,'CA H'!$R$5:$R$72)+SUMIF('JU F'!$D$5:$D$72,CLUBS!$B37,'JU F'!$R$5:$R$72)+SUMIF('JU H'!$D$5:$D$72,CLUBS!$B37,'JU H'!$R$5:$R$72)</f>
        <v>0</v>
      </c>
      <c r="Q37" s="26">
        <f>COUNTIFS('MP F'!$D$5:$D$72,CLUBS!$B37,'MP F'!$S$5:$S$72,"&gt;0")+COUNTIFS('MP H'!$D$5:$D$72,CLUBS!$B37,'MP H'!$S$5:$S$72,"&gt;0")+COUNTIFS('PO F'!$D$5:$D$72,CLUBS!$B37,'PO F'!$S$5:$S$72,"&gt;0")+COUNTIFS('PO H'!$D$5:$D$72,CLUBS!$B37,'PO H'!$S$5:$S$72,"&gt;0")+COUNTIFS('PU F'!$D$5:$D$72,CLUBS!$B37,'PU F'!$S$5:$S$72,"&gt;0")+COUNTIFS('PU H'!$D$5:$D$72,CLUBS!$B37,'PU H'!$S$5:$S$72,"&gt;0")+COUNTIFS('BE F'!$D$5:$D$72,CLUBS!$B37,'BE F'!$S$5:$S$72,"&gt;0")+COUNTIFS('BE H'!$D$5:$D$72,CLUBS!$B37,'BE H'!$S$5:$S$72,"&gt;0")+COUNTIFS('MI F'!$D$5:$D$72,CLUBS!$B37,'MI F'!$S$5:$S$72,"&gt;0")+COUNTIFS('MI H'!$D$5:$D$72,CLUBS!$B37,'MI H'!$S$5:$S$72,"&gt;0")+COUNTIFS('CA F'!$D$5:$D$72,CLUBS!$B37,'CA F'!$S$5:$S$72,"&gt;0")+COUNTIFS('CA H'!$D$5:$D$72,CLUBS!$B37,'CA H'!$S$5:$S$72,"&gt;0")+COUNTIFS('JU F'!$D$5:$D$72,CLUBS!$B37,'JU F'!$S$5:$S$72,"&gt;0")+COUNTIFS('JU H'!$D$5:$D$72,CLUBS!$B37,'JU H'!$S$5:$S$72,"&gt;0")</f>
        <v>0</v>
      </c>
      <c r="R37" s="26">
        <f>SUMIF('MP F'!$D$5:$D$72,CLUBS!$B37,'MP F'!$T$5:$T$72)+SUMIF('MP H'!$D$5:$D$72,CLUBS!$B37,'MP H'!$T$5:$T$72)+SUMIF('PO F'!$D$5:$D$72,CLUBS!$B37,'PO F'!$T$5:$T$72)+SUMIF('PO H'!$D$5:$D$72,CLUBS!$B37,'PO H'!$T$5:$T$72)+SUMIF('PU F'!$D$5:$D$72,CLUBS!$B37,'PU F'!$T$5:$T$72)+SUMIF('PU H'!$D$5:$D$72,CLUBS!$B37,'PU H'!$T$5:$T$72)+SUMIF('BE F'!$D$5:$D$72,CLUBS!$B37,'BE F'!$T$5:$T$72)+SUMIF('BE H'!$D$5:$D$72,CLUBS!$B37,'BE H'!$T$5:$T$72)+SUMIF('MI F'!$D$5:$D$72,CLUBS!$B37,'MI F'!$T$5:$T$72)+SUMIF('MI H'!$D$5:$D$72,CLUBS!$B37,'MI H'!$T$5:$T$72)+SUMIF('CA F'!$D$5:$D$72,CLUBS!$B37,'CA F'!$T$5:$T$72)+SUMIF('CA H'!$D$5:$D$72,CLUBS!$B37,'CA H'!$T$5:$T$72)+SUMIF('JU F'!$D$5:$D$72,CLUBS!$B37,'JU F'!$T$5:$T$72)+SUMIF('JU H'!$D$5:$D$72,CLUBS!$B37,'JU H'!$T$5:$T$72)</f>
        <v>0</v>
      </c>
      <c r="S37" s="26">
        <f>COUNTIFS('MP F'!$D$5:$D$72,CLUBS!$B37,'MP F'!$U$5:$U$72,"&gt;0")+COUNTIFS('MP H'!$D$5:$D$72,CLUBS!$B37,'MP H'!$U$5:$U$72,"&gt;0")+COUNTIFS('PO F'!$D$5:$D$72,CLUBS!$B37,'PO F'!$U$5:$U$72,"&gt;0")+COUNTIFS('PO H'!$D$5:$D$72,CLUBS!$B37,'PO H'!$U$5:$U$72,"&gt;0")+COUNTIFS('PU F'!$D$5:$D$72,CLUBS!$B37,'PU F'!$U$5:$U$72,"&gt;0")+COUNTIFS('PU H'!$D$5:$D$72,CLUBS!$B37,'PU H'!$U$5:$U$72,"&gt;0")+COUNTIFS('BE F'!$D$5:$D$72,CLUBS!$B37,'BE F'!$U$5:$U$72,"&gt;0")+COUNTIFS('BE H'!$D$5:$D$72,CLUBS!$B37,'BE H'!$U$5:$U$72,"&gt;0")+COUNTIFS('MI F'!$D$5:$D$72,CLUBS!$B37,'MI F'!$U$5:$U$72,"&gt;0")+COUNTIFS('MI H'!$D$5:$D$72,CLUBS!$B37,'MI H'!$U$5:$U$72,"&gt;0")+COUNTIFS('CA F'!$D$5:$D$72,CLUBS!$B37,'CA F'!$U$5:$U$72,"&gt;0")+COUNTIFS('CA H'!$D$5:$D$72,CLUBS!$B37,'CA H'!$U$5:$U$72,"&gt;0")+COUNTIFS('JU F'!$D$5:$D$72,CLUBS!$B37,'JU F'!$U$5:$U$72,"&gt;0")+COUNTIFS('JU H'!$D$5:$D$72,CLUBS!$B37,'JU H'!$U$5:$U$72,"&gt;0")</f>
        <v>0</v>
      </c>
      <c r="T37" s="26">
        <f>SUMIF('MP F'!$D$5:$D$72,CLUBS!$B37,'MP F'!$V$5:$V$72)+SUMIF('MP H'!$D$5:$D$72,CLUBS!$B37,'MP H'!$V$5:$V$72)+SUMIF('PO F'!$D$5:$D$72,CLUBS!$B37,'PO F'!$V$5:$V$72)+SUMIF('PO H'!$D$5:$D$72,CLUBS!$B37,'PO H'!$V$5:$V$72)+SUMIF('PU F'!$D$5:$D$72,CLUBS!$B37,'PU F'!$V$5:$V$72)+SUMIF('PU H'!$D$5:$D$72,CLUBS!$B37,'PU H'!$V$5:$V$72)+SUMIF('BE F'!$D$5:$D$72,CLUBS!$B37,'BE F'!$V$5:$V$72)+SUMIF('BE H'!$D$5:$D$72,CLUBS!$B37,'BE H'!$V$5:$V$72)+SUMIF('MI F'!$D$5:$D$72,CLUBS!$B37,'MI F'!$V$5:$V$72)+SUMIF('MI H'!$D$5:$D$72,CLUBS!$B37,'MI H'!$V$5:$V$72)+SUMIF('CA F'!$D$5:$D$72,CLUBS!$B37,'CA F'!$V$5:$V$72)+SUMIF('CA H'!$D$5:$D$72,CLUBS!$B37,'CA H'!$V$5:$V$72)+SUMIF('JU F'!$D$5:$D$72,CLUBS!$B37,'JU F'!$V$5:$V$72)+SUMIF('JU H'!$D$5:$D$72,CLUBS!$B37,'JU H'!$V$5:$V$72)</f>
        <v>0</v>
      </c>
      <c r="U37" s="26">
        <f>COUNTIFS('MP F'!$D$5:$D$72,CLUBS!$B37,'MP F'!$W$5:$W$72,"&gt;0")+COUNTIFS('MP H'!$D$5:$D$72,CLUBS!$B37,'MP H'!$W$5:$W$72,"&gt;0")+COUNTIFS('PO F'!$D$5:$D$72,CLUBS!$B37,'PO F'!$W$5:$W$72,"&gt;0")+COUNTIFS('PO H'!$D$5:$D$72,CLUBS!$B37,'PO H'!$W$5:$W$72,"&gt;0")+COUNTIFS('PU F'!$D$5:$D$72,CLUBS!$B37,'PU F'!$W$5:$W$72,"&gt;0")+COUNTIFS('PU H'!$D$5:$D$72,CLUBS!$B37,'PU H'!$W$5:$W$72,"&gt;0")+COUNTIFS('BE F'!$D$5:$D$72,CLUBS!$B37,'BE F'!$W$5:$W$72,"&gt;0")+COUNTIFS('BE H'!$D$5:$D$72,CLUBS!$B37,'BE H'!$W$5:$W$72,"&gt;0")+COUNTIFS('MI F'!$D$5:$D$72,CLUBS!$B37,'MI F'!$W$5:$W$72,"&gt;0")+COUNTIFS('MI H'!$D$5:$D$72,CLUBS!$B37,'MI H'!$W$5:$W$72,"&gt;0")+COUNTIFS('CA F'!$D$5:$D$72,CLUBS!$B37,'CA F'!$W$5:$W$72,"&gt;0")+COUNTIFS('CA H'!$D$5:$D$72,CLUBS!$B37,'CA H'!$W$5:$W$72,"&gt;0")+COUNTIFS('JU F'!$D$5:$D$72,CLUBS!$B37,'JU F'!$W$5:$W$72,"&gt;0")+COUNTIFS('JU H'!$D$5:$D$72,CLUBS!$B37,'JU H'!$W$5:$W$72,"&gt;0")</f>
        <v>0</v>
      </c>
      <c r="V37" s="26">
        <f>SUMIF('MP F'!$D$5:$D$72,CLUBS!$B37,'MP F'!$X$5:$X$72)+SUMIF('MP H'!$D$5:$D$72,CLUBS!$B37,'MP H'!$X$5:$X$72)+SUMIF('PO F'!$D$5:$D$72,CLUBS!$B37,'PO F'!$X$5:$X$72)+SUMIF('PO H'!$D$5:$D$72,CLUBS!$B37,'PO H'!$X$5:$X$72)+SUMIF('PU F'!$D$5:$D$72,CLUBS!$B37,'PU F'!$X$5:$X$72)+SUMIF('PU H'!$D$5:$D$72,CLUBS!$B37,'PU H'!$X$5:$X$72)+SUMIF('BE F'!$D$5:$D$72,CLUBS!$B37,'BE F'!$X$5:$X$72)+SUMIF('BE H'!$D$5:$D$72,CLUBS!$B37,'BE H'!$X$5:$X$72)+SUMIF('MI F'!$D$5:$D$72,CLUBS!$B37,'MI F'!$X$5:$X$72)+SUMIF('MI H'!$D$5:$D$72,CLUBS!$B37,'MI H'!$X$5:$X$72)+SUMIF('CA F'!$D$5:$D$72,CLUBS!$B37,'CA F'!$X$5:$X$72)+SUMIF('CA H'!$D$5:$D$72,CLUBS!$B37,'CA H'!$X$5:$X$72)+SUMIF('JU F'!$D$5:$D$72,CLUBS!$B37,'JU F'!$X$5:$X$72)+SUMIF('JU H'!$D$5:$D$72,CLUBS!$B37,'JU H'!$X$5:$X$72)</f>
        <v>0</v>
      </c>
      <c r="W37" s="26">
        <f>COUNTIFS('MP F'!$D$5:$D$72,CLUBS!$B37,'MP F'!$Y$5:$Y$72,"&gt;0")+COUNTIFS('MP H'!$D$5:$D$72,CLUBS!$B37,'MP H'!$Y$5:$Y$72,"&gt;0")+COUNTIFS('PO F'!$D$5:$D$72,CLUBS!$B37,'PO F'!$Y$5:$Y$72,"&gt;0")+COUNTIFS('PO H'!$D$5:$D$72,CLUBS!$B37,'PO H'!$Y$5:$Y$72,"&gt;0")+COUNTIFS('PU F'!$D$5:$D$72,CLUBS!$B37,'PU F'!$Y$5:$Y$72,"&gt;0")+COUNTIFS('PU H'!$D$5:$D$72,CLUBS!$B37,'PU H'!$Y$5:$Y$72,"&gt;0")+COUNTIFS('BE F'!$D$5:$D$72,CLUBS!$B37,'BE F'!$Y$5:$Y$72,"&gt;0")+COUNTIFS('BE H'!$D$5:$D$72,CLUBS!$B37,'BE H'!$Y$5:$Y$72,"&gt;0")+COUNTIFS('MI F'!$D$5:$D$72,CLUBS!$B37,'MI F'!$Y$5:$Y$72,"&gt;0")+COUNTIFS('MI H'!$D$5:$D$72,CLUBS!$B37,'MI H'!$Y$5:$Y$72,"&gt;0")+COUNTIFS('CA F'!$D$5:$D$72,CLUBS!$B37,'CA F'!$Y$5:$Y$72,"&gt;0")+COUNTIFS('CA H'!$D$5:$D$72,CLUBS!$B37,'CA H'!$Y$5:$Y$72,"&gt;0")+COUNTIFS('JU F'!$D$5:$D$72,CLUBS!$B37,'JU F'!$Y$5:$Y$72,"&gt;0")+COUNTIFS('JU H'!$D$5:$D$72,CLUBS!$B37,'JU H'!$Y$5:$Y$72,"&gt;0")</f>
        <v>0</v>
      </c>
      <c r="X37" s="26">
        <f>SUMIF('MP F'!$D$5:$D$72,CLUBS!$B37,'MP F'!$Z$5:$Z$72)+SUMIF('MP H'!$D$5:$D$72,CLUBS!$B37,'MP H'!$Z$5:$Z$72)+SUMIF('PO F'!$D$5:$D$72,CLUBS!$B37,'PO F'!$Z$5:$Z$72)+SUMIF('PO H'!$D$5:$D$72,CLUBS!$B37,'PO H'!$Z$5:$Z$72)+SUMIF('PU F'!$D$5:$D$72,CLUBS!$B37,'PU F'!$Z$5:$Z$72)+SUMIF('PU H'!$D$5:$D$72,CLUBS!$B37,'PU H'!$Z$5:$Z$72)+SUMIF('BE F'!$D$5:$D$72,CLUBS!$B37,'BE F'!$Z$5:$Z$72)+SUMIF('BE H'!$D$5:$D$72,CLUBS!$B37,'BE H'!$Z$5:$Z$72)+SUMIF('MI F'!$D$5:$D$72,CLUBS!$B37,'MI F'!$Z$5:$Z$72)+SUMIF('MI H'!$D$5:$D$72,CLUBS!$B37,'MI H'!$Z$5:$Z$72)+SUMIF('CA F'!$D$5:$D$72,CLUBS!$B37,'CA F'!$Z$5:$Z$72)+SUMIF('CA H'!$D$5:$D$72,CLUBS!$B37,'CA H'!$Z$5:$Z$72)+SUMIF('JU F'!$D$5:$D$72,CLUBS!$B37,'JU F'!$Z$5:$Z$72)+SUMIF('JU H'!$D$5:$D$72,CLUBS!$B37,'JU H'!$Z$5:$Z$72)</f>
        <v>0</v>
      </c>
      <c r="Y37" s="26">
        <f>COUNTIFS('MP F'!$D$5:$D$72,CLUBS!$B37,'MP F'!$AA$5:$AA$72,"&gt;0")+COUNTIFS('MP H'!$D$5:$D$72,CLUBS!$B37,'MP H'!$AA$5:$AA$72,"&gt;0")+COUNTIFS('PO F'!$D$5:$D$72,CLUBS!$B37,'PO F'!$AA$5:$AA$72,"&gt;0")+COUNTIFS('PO H'!$D$5:$D$72,CLUBS!$B37,'PO H'!$AA$5:$AA$72,"&gt;0")+COUNTIFS('PU F'!$D$5:$D$72,CLUBS!$B37,'PU F'!$AA$5:$AA$72,"&gt;0")+COUNTIFS('PU H'!$D$5:$D$72,CLUBS!$B37,'PU H'!$AA$5:$AA$72,"&gt;0")+COUNTIFS('BE F'!$D$5:$D$72,CLUBS!$B37,'BE F'!$AA$5:$AA$72,"&gt;0")+COUNTIFS('BE H'!$D$5:$D$72,CLUBS!$B37,'BE H'!$AA$5:$AA$72,"&gt;0")+COUNTIFS('MI F'!$D$5:$D$72,CLUBS!$B37,'MI F'!$AA$5:$AA$72,"&gt;0")+COUNTIFS('MI H'!$D$5:$D$72,CLUBS!$B37,'MI H'!$AA$5:$AA$72,"&gt;0")+COUNTIFS('CA F'!$D$5:$D$72,CLUBS!$B37,'CA F'!$AA$5:$AA$72,"&gt;0")+COUNTIFS('CA H'!$D$5:$D$72,CLUBS!$B37,'CA H'!$AA$5:$AA$72,"&gt;0")+COUNTIFS('JU F'!$D$5:$D$72,CLUBS!$B37,'JU F'!$AA$5:$AA$72,"&gt;0")+COUNTIFS('JU H'!$D$5:$D$72,CLUBS!$B37,'JU H'!$AA$5:$AA$72,"&gt;0")</f>
        <v>0</v>
      </c>
      <c r="Z37" s="26">
        <f>SUMIF('MP F'!$D$5:$D$72,CLUBS!$B37,'MP F'!$AB$5:$AB$72)+SUMIF('MP H'!$D$5:$D$72,CLUBS!$B37,'MP H'!$AB$5:$AB$72)+SUMIF('PO F'!$D$5:$D$72,CLUBS!$B37,'PO F'!$AB$5:$AB$72)+SUMIF('PO H'!$D$5:$D$72,CLUBS!$B37,'PO H'!$AB$5:$AB$72)+SUMIF('PU F'!$D$5:$D$72,CLUBS!$B37,'PU F'!$AB$5:$AB$72)+SUMIF('PU H'!$D$5:$D$72,CLUBS!$B37,'PU H'!$AB$5:$AB$72)+SUMIF('BE F'!$D$5:$D$72,CLUBS!$B37,'BE F'!$AB$5:$AB$72)+SUMIF('BE H'!$D$5:$D$72,CLUBS!$B37,'BE H'!$AB$5:$AB$72)+SUMIF('MI F'!$D$5:$D$72,CLUBS!$B37,'MI F'!$AB$5:$AB$72)+SUMIF('MI H'!$D$5:$D$72,CLUBS!$B37,'MI H'!$AB$5:$AB$72)+SUMIF('CA F'!$D$5:$D$72,CLUBS!$B37,'CA F'!$AB$5:$AB$72)+SUMIF('CA H'!$D$5:$D$72,CLUBS!$B37,'CA H'!$AB$5:$AB$72)+SUMIF('JU F'!$D$5:$D$72,CLUBS!$B37,'JU F'!$AB$5:$AB$72)+SUMIF('JU H'!$D$5:$D$72,CLUBS!$B37,'JU H'!$AB$5:$AB$72)</f>
        <v>0</v>
      </c>
      <c r="AA37" s="26">
        <f>COUNTIFS('MP F'!$D$5:$D$72,CLUBS!$B37,'MP F'!$AC$5:$AC$72,"&gt;0")+COUNTIFS('MP H'!$D$5:$D$72,CLUBS!$B37,'MP H'!$AC$5:$AC$72,"&gt;0")+COUNTIFS('PO F'!$D$5:$D$72,CLUBS!$B37,'PO F'!$AC$5:$AC$72,"&gt;0")+COUNTIFS('PO H'!$D$5:$D$72,CLUBS!$B37,'PO H'!$AC$5:$AC$72,"&gt;0")+COUNTIFS('PU F'!$D$5:$D$72,CLUBS!$B37,'PU F'!$AC$5:$AC$72,"&gt;0")+COUNTIFS('PU H'!$D$5:$D$72,CLUBS!$B37,'PU H'!$AC$5:$AC$72,"&gt;0")+COUNTIFS('BE F'!$D$5:$D$72,CLUBS!$B37,'BE F'!$AC$5:$AC$72,"&gt;0")+COUNTIFS('BE H'!$D$5:$D$72,CLUBS!$B37,'BE H'!$AC$5:$AC$72,"&gt;0")+COUNTIFS('MI F'!$D$5:$D$72,CLUBS!$B37,'MI F'!$AC$5:$AC$72,"&gt;0")+COUNTIFS('MI H'!$D$5:$D$72,CLUBS!$B37,'MI H'!$AC$5:$AC$72,"&gt;0")+COUNTIFS('CA F'!$D$5:$D$72,CLUBS!$B37,'CA F'!$AC$5:$AC$72,"&gt;0")+COUNTIFS('CA H'!$D$5:$D$72,CLUBS!$B37,'CA H'!$AC$5:$AC$72,"&gt;0")+COUNTIFS('JU F'!$D$5:$D$72,CLUBS!$B37,'JU F'!$AC$5:$AC$72,"&gt;0")+COUNTIFS('JU H'!$D$5:$D$72,CLUBS!$B37,'JU H'!$AC$5:$AC$72,"&gt;0")</f>
        <v>0</v>
      </c>
      <c r="AB37" s="26">
        <f>SUMIF('MP F'!$D$5:$D$72,CLUBS!$B37,'MP F'!$AD$5:$AD$72)+SUMIF('MP H'!$D$5:$D$72,CLUBS!$B37,'MP H'!$AD$5:$AD$72)+SUMIF('PO F'!$D$5:$D$72,CLUBS!$B37,'PO F'!$AD$5:$AD$72)+SUMIF('PO H'!$D$5:$D$72,CLUBS!$B37,'PO H'!$AD$5:$AD$72)+SUMIF('PU F'!$D$5:$D$72,CLUBS!$B37,'PU F'!$AD$5:$AD$72)+SUMIF('PU H'!$D$5:$D$72,CLUBS!$B37,'PU H'!$AD$5:$AD$72)+SUMIF('BE F'!$D$5:$D$72,CLUBS!$B37,'BE F'!$AD$5:$AD$72)+SUMIF('BE H'!$D$5:$D$72,CLUBS!$B37,'BE H'!$AD$5:$AD$72)+SUMIF('MI F'!$D$5:$D$72,CLUBS!$B37,'MI F'!$AD$5:$AD$72)+SUMIF('MI H'!$D$5:$D$72,CLUBS!$B37,'MI H'!$AD$5:$AD$72)+SUMIF('CA F'!$D$5:$D$72,CLUBS!$B37,'CA F'!$AD$5:$AD$72)+SUMIF('CA H'!$D$5:$D$72,CLUBS!$B37,'CA H'!$AD$5:$AD$72)+SUMIF('JU F'!$D$5:$D$72,CLUBS!$B37,'JU F'!$AD$5:$AD$72)+SUMIF('JU H'!$D$5:$D$72,CLUBS!$B37,'JU H'!$AD$5:$AD$72)</f>
        <v>0</v>
      </c>
      <c r="AC37" s="26">
        <f>COUNTIFS('MP F'!$D$5:$D$72,CLUBS!$B37,'MP F'!$AE$5:$AE$72,"&gt;0")+COUNTIFS('MP H'!$D$5:$D$72,CLUBS!$B37,'MP H'!$AE$5:$AE$72,"&gt;0")+COUNTIFS('PO F'!$D$5:$D$72,CLUBS!$B37,'PO F'!$AE$5:$AE$72,"&gt;0")+COUNTIFS('PO H'!$D$5:$D$72,CLUBS!$B37,'PO H'!$AE$5:$AE$72,"&gt;0")+COUNTIFS('PU F'!$D$5:$D$72,CLUBS!$B37,'PU F'!$AE$5:$AE$72,"&gt;0")+COUNTIFS('PU H'!$D$5:$D$72,CLUBS!$B37,'PU H'!$AE$5:$AE$72,"&gt;0")+COUNTIFS('BE F'!$D$5:$D$72,CLUBS!$B37,'BE F'!$AE$5:$AE$72,"&gt;0")+COUNTIFS('BE H'!$D$5:$D$72,CLUBS!$B37,'BE H'!$AE$5:$AE$72,"&gt;0")+COUNTIFS('MI F'!$D$5:$D$72,CLUBS!$B37,'MI F'!$AE$5:$AE$72,"&gt;0")+COUNTIFS('MI H'!$D$5:$D$72,CLUBS!$B37,'MI H'!$AE$5:$AE$72,"&gt;0")+COUNTIFS('CA F'!$D$5:$D$72,CLUBS!$B37,'CA F'!$AE$5:$AE$72,"&gt;0")+COUNTIFS('CA H'!$D$5:$D$72,CLUBS!$B37,'CA H'!$AE$5:$AE$72,"&gt;0")+COUNTIFS('JU F'!$D$5:$D$72,CLUBS!$B37,'JU F'!$AE$5:$AE$72,"&gt;0")+COUNTIFS('JU H'!$D$5:$D$72,CLUBS!$B37,'JU H'!$AE$5:$AE$72,"&gt;0")</f>
        <v>0</v>
      </c>
      <c r="AD37" s="26">
        <f>SUMIF('MP F'!$D$5:$D$72,CLUBS!$B37,'MP F'!$AF$5:$AF$72)+SUMIF('MP H'!$D$5:$D$72,CLUBS!$B37,'MP H'!$AF$5:$AF$72)+SUMIF('PO F'!$D$5:$D$72,CLUBS!$B37,'PO F'!$AF$5:$AF$72)+SUMIF('PO H'!$D$5:$D$72,CLUBS!$B37,'PO H'!$AF$5:$AF$72)+SUMIF('PU F'!$D$5:$D$72,CLUBS!$B37,'PU F'!$AF$5:$AF$72)+SUMIF('PU H'!$D$5:$D$72,CLUBS!$B37,'PU H'!$AF$5:$AF$72)+SUMIF('BE F'!$D$5:$D$72,CLUBS!$B37,'BE F'!$AF$5:$AF$72)+SUMIF('BE H'!$D$5:$D$72,CLUBS!$B37,'BE H'!$AF$5:$AF$72)+SUMIF('MI F'!$D$5:$D$72,CLUBS!$B37,'MI F'!$AF$5:$AF$72)+SUMIF('MI H'!$D$5:$D$72,CLUBS!$B37,'MI H'!$AF$5:$AF$72)+SUMIF('CA F'!$D$5:$D$72,CLUBS!$B37,'CA F'!$AF$5:$AF$72)+SUMIF('CA H'!$D$5:$D$72,CLUBS!$B37,'CA H'!$AF$5:$AF$72)+SUMIF('JU F'!$D$5:$D$72,CLUBS!$B37,'JU F'!$AF$5:$AF$72)+SUMIF('JU H'!$D$5:$D$72,CLUBS!$B37,'JU H'!$AF$5:$AF$72)</f>
        <v>0</v>
      </c>
      <c r="AE37" s="26">
        <f>COUNTIFS('MP F'!$D$5:$D$72,CLUBS!$B37,'MP F'!$AG$5:$AG$72,"&gt;0")+COUNTIFS('MP H'!$D$5:$D$72,CLUBS!$B37,'MP H'!$AG$5:$AG$72,"&gt;0")+COUNTIFS('PO F'!$D$5:$D$72,CLUBS!$B37,'PO F'!$AG$5:$AG$72,"&gt;0")+COUNTIFS('PO H'!$D$5:$D$72,CLUBS!$B37,'PO H'!$AG$5:$AG$72,"&gt;0")+COUNTIFS('PU F'!$D$5:$D$72,CLUBS!$B37,'PU F'!$AG$5:$AG$72,"&gt;0")+COUNTIFS('PU H'!$D$5:$D$72,CLUBS!$B37,'PU H'!$AG$5:$AG$72,"&gt;0")+COUNTIFS('BE F'!$D$5:$D$72,CLUBS!$B37,'BE F'!$AG$5:$AG$72,"&gt;0")+COUNTIFS('BE H'!$D$5:$D$72,CLUBS!$B37,'BE H'!$AG$5:$AG$72,"&gt;0")+COUNTIFS('MI F'!$D$5:$D$72,CLUBS!$B37,'MI F'!$AG$5:$AG$72,"&gt;0")+COUNTIFS('MI H'!$D$5:$D$72,CLUBS!$B37,'MI H'!$AG$5:$AG$72,"&gt;0")+COUNTIFS('CA F'!$D$5:$D$72,CLUBS!$B37,'CA F'!$AG$5:$AG$72,"&gt;0")+COUNTIFS('CA H'!$D$5:$D$72,CLUBS!$B37,'CA H'!$AG$5:$AG$72,"&gt;0")+COUNTIFS('JU F'!$D$5:$D$72,CLUBS!$B37,'JU F'!$AG$5:$AG$72,"&gt;0")+COUNTIFS('JU H'!$D$5:$D$72,CLUBS!$B37,'JU H'!$AG$5:$AG$72,"&gt;0")</f>
        <v>0</v>
      </c>
      <c r="AF37" s="26">
        <f>SUMIF('MP F'!$D$5:$D$72,CLUBS!$B37,'MP F'!$AH$5:$AH$72)+SUMIF('MP H'!$D$5:$D$72,CLUBS!$B37,'MP H'!$AH$5:$AH$72)+SUMIF('PO F'!$D$5:$D$72,CLUBS!$B37,'PO F'!$AH$5:$AH$72)+SUMIF('PO H'!$D$5:$D$72,CLUBS!$B37,'PO H'!$AH$5:$AH$72)+SUMIF('PU F'!$D$5:$D$72,CLUBS!$B37,'PU F'!$AH$5:$AH$72)+SUMIF('PU H'!$D$5:$D$72,CLUBS!$B37,'PU H'!$AH$5:$AH$72)+SUMIF('BE F'!$D$5:$D$72,CLUBS!$B37,'BE F'!$AH$5:$AH$72)+SUMIF('BE H'!$D$5:$D$72,CLUBS!$B37,'BE H'!$AH$5:$AH$72)+SUMIF('MI F'!$D$5:$D$72,CLUBS!$B37,'MI F'!$AH$5:$AH$72)+SUMIF('MI H'!$D$5:$D$72,CLUBS!$B37,'MI H'!$AH$5:$AH$72)+SUMIF('CA F'!$D$5:$D$72,CLUBS!$B37,'CA F'!$AH$5:$AH$72)+SUMIF('CA H'!$D$5:$D$72,CLUBS!$B37,'CA H'!$AH$5:$AH$72)+SUMIF('JU F'!$D$5:$D$72,CLUBS!$B37,'JU F'!$AH$5:$AH$72)+SUMIF('JU H'!$D$5:$D$72,CLUBS!$B37,'JU H'!$AH$5:$AH$72)</f>
        <v>0</v>
      </c>
      <c r="AG37" s="16">
        <f t="shared" si="1"/>
        <v>29</v>
      </c>
      <c r="AH37" s="28">
        <f t="shared" si="2"/>
        <v>0</v>
      </c>
      <c r="AI37" s="29">
        <f t="shared" si="3"/>
        <v>0</v>
      </c>
      <c r="AJ37" s="14">
        <f>COUNTIF('Licenciés Jeunes 2023'!F:F,CLUBS!B37)</f>
        <v>0</v>
      </c>
      <c r="AK37" s="27">
        <f t="shared" si="4"/>
        <v>0</v>
      </c>
    </row>
    <row r="38" spans="1:37" ht="13.5">
      <c r="A38" s="16"/>
      <c r="B38" s="17" t="s">
        <v>22</v>
      </c>
      <c r="C38" s="14">
        <f>COUNTIFS('MP F'!$D$5:$D$72,CLUBS!$B38,'MP F'!$E$5:$E$72,"&gt;0")+COUNTIFS('MP H'!$D$5:$D$72,CLUBS!$B38,'MP H'!$E$5:$E$72,"&gt;0")+COUNTIFS('PO F'!$D$5:$D$72,CLUBS!$B38,'PO F'!$E$5:$E$72,"&gt;0")+COUNTIFS('PO H'!$D$5:$D$72,CLUBS!$B38,'PO H'!$E$5:$E$72,"&gt;0")+COUNTIFS('PU F'!$D$5:$D$72,CLUBS!$B38,'PU F'!$E$5:$E$72,"&gt;0")+COUNTIFS('PU H'!$D$5:$D$72,CLUBS!$B38,'PU H'!$E$5:$E$72,"&gt;0")+COUNTIFS('BE F'!$D$5:$D$72,CLUBS!$B38,'BE F'!$E$5:$E$72,"&gt;0")+COUNTIFS('BE H'!$D$5:$D$72,CLUBS!$B38,'BE H'!$E$5:$E$72,"&gt;0")+COUNTIFS('MI F'!$D$5:$D$72,CLUBS!$B38,'MI F'!$E$5:$E$72,"&gt;0")+COUNTIFS('MI H'!$D$5:$D$72,CLUBS!$B38,'MI H'!$E$5:$E$72,"&gt;0")+COUNTIFS('CA F'!$D$5:$D$72,CLUBS!$B38,'CA F'!$E$5:$E$72,"&gt;0")+COUNTIFS('CA H'!$D$5:$D$72,CLUBS!$B38,'CA H'!$E$5:$E$72,"&gt;0")+COUNTIFS('JU F'!$D$5:$D$72,CLUBS!$B38,'JU F'!$E$5:$E$72,"&gt;0")+COUNTIFS('JU H'!$D$5:$D$72,CLUBS!$B38,'JU H'!$E$5:$E$72,"&gt;0")</f>
        <v>4</v>
      </c>
      <c r="D38" s="27">
        <f>SUMIF('MP F'!$D$5:$D$72,CLUBS!$B38,'MP F'!$F$5:$F$72)+SUMIF('MP H'!$D$5:$D$72,CLUBS!$B38,'MP H'!$F$5:$F$72)+SUMIF('PO F'!$D$5:$D$72,CLUBS!$B38,'PO F'!$F$5:$F$72)+SUMIF('PO H'!$D$5:$D$72,CLUBS!$B38,'PO H'!$F$5:$F$72)+SUMIF('PU F'!$D$5:$D$72,CLUBS!$B38,'PU F'!$F$5:$F$72)+SUMIF('PU H'!$D$5:$D$72,CLUBS!$B38,'PU H'!$F$5:$F$72)+SUMIF('BE F'!$D$5:$D$72,CLUBS!$B38,'BE F'!$F$5:$F$72)+SUMIF('BE H'!$D$5:$D$72,CLUBS!$B38,'BE H'!$F$5:$F$72)+SUMIF('MI F'!$D$5:$D$72,CLUBS!$B38,'MI F'!$F$5:$F$72)+SUMIF('MI H'!$D$5:$D$72,CLUBS!$B38,'MI H'!$F$5:$F$72)+SUMIF('CA F'!$D$5:$D$72,CLUBS!$B38,'CA F'!$F$5:$F$72)+SUMIF('CA H'!$D$5:$D$72,CLUBS!$B38,'CA H'!$F$5:$F$72)+SUMIF('JU F'!$D$5:$D$72,CLUBS!$B38,'JU F'!$F$5:$F$72)+SUMIF('JU H'!$D$5:$D$72,CLUBS!$B38,'JU H'!$F$5:$F$72)</f>
        <v>0</v>
      </c>
      <c r="E38" s="38">
        <f>COUNTIFS('MP F'!$D$5:$D$72,CLUBS!$B38,'MP F'!$G$5:$G$72,"&gt;0")+COUNTIFS('MP H'!$D$5:$D$72,CLUBS!$B38,'MP H'!$G$5:$G$72,"&gt;0")+COUNTIFS('PO F'!$D$5:$D$72,CLUBS!$B38,'PO F'!$G$5:$G$72,"&gt;0")+COUNTIFS('PO H'!$D$5:$D$72,CLUBS!$B38,'PO H'!$G$5:$G$72,"&gt;0")+COUNTIFS('PU F'!$D$5:$D$72,CLUBS!$B38,'PU F'!$G$5:$G$72,"&gt;0")+COUNTIFS('PU H'!$D$5:$D$72,CLUBS!$B38,'PU H'!$G$5:$G$72,"&gt;0")+COUNTIFS('BE F'!$D$5:$D$72,CLUBS!$B38,'BE F'!$G$5:$G$72,"&gt;0")+COUNTIFS('BE H'!$D$5:$D$72,CLUBS!$B38,'BE H'!$G$5:$G$72,"&gt;0")+COUNTIFS('MI F'!$D$5:$D$72,CLUBS!$B38,'MI F'!$G$5:$G$72,"&gt;0")+COUNTIFS('MI H'!$D$5:$D$72,CLUBS!$B38,'MI H'!$G$5:$G$72,"&gt;0")+COUNTIFS('CA F'!$D$5:$D$72,CLUBS!$B38,'CA F'!$G$5:$G$72,"&gt;0")+COUNTIFS('CA H'!$D$5:$D$72,CLUBS!$B38,'CA H'!$G$5:$G$72,"&gt;0")+COUNTIFS('JU F'!$D$5:$D$72,CLUBS!$B38,'JU F'!$G$5:$G$72,"&gt;0")+COUNTIFS('JU H'!$D$5:$D$72,CLUBS!$B38,'JU H'!$G$5:$G$72,"&gt;0")</f>
        <v>0</v>
      </c>
      <c r="F38" s="57">
        <f>SUMIF('MP F'!$D$5:$D$72,CLUBS!$B38,'MP F'!$H$5:$H$72)+SUMIF('MP H'!$D$5:$D$72,CLUBS!$B38,'MP H'!$H$5:$H$72)+SUMIF('PO F'!$D$5:$D$72,CLUBS!$B38,'PO F'!$H$5:$H$72)+SUMIF('PO H'!$D$5:$D$72,CLUBS!$B38,'PO H'!$H$5:$H$72)+SUMIF('PU F'!$D$5:$D$72,CLUBS!$B38,'PU F'!$H$5:$H$72)+SUMIF('PU H'!$D$5:$D$72,CLUBS!$B38,'PU H'!$H$5:$H$72)+SUMIF('BE F'!$D$5:$D$72,CLUBS!$B38,'BE F'!$H$5:$H$72)+SUMIF('BE H'!$D$5:$D$72,CLUBS!$B38,'BE H'!$H$5:$H$72)+SUMIF('MI F'!$D$5:$D$72,CLUBS!$B38,'MI F'!$H$5:$H$72)+SUMIF('MI H'!$D$5:$D$72,CLUBS!$B38,'MI H'!$H$5:$H$72)+SUMIF('CA F'!$D$5:$D$72,CLUBS!$B38,'CA F'!$H$5:$H$72)+SUMIF('CA H'!$D$5:$D$72,CLUBS!$B38,'CA H'!$H$5:$H$72)+SUMIF('JU F'!$D$5:$D$72,CLUBS!$B38,'JU F'!$H$5:$H$72)+SUMIF('JU H'!$D$5:$D$72,CLUBS!$B38,'JU H'!$H$5:$H$72)</f>
        <v>0</v>
      </c>
      <c r="G38" s="14">
        <f>COUNTIFS('MP F'!$D$5:$D$72,CLUBS!$B38,'MP F'!$I$5:$I$72,"&gt;0")+COUNTIFS('MP H'!$D$5:$D$72,CLUBS!$B38,'MP H'!$I$5:$I$72,"&gt;0")+COUNTIFS('PO F'!$D$5:$D$72,CLUBS!$B38,'PO F'!$I$5:$I$72,"&gt;0")+COUNTIFS('PO H'!$D$5:$D$72,CLUBS!$B38,'PO H'!$I$5:$I$72,"&gt;0")+COUNTIFS('PU F'!$D$5:$D$72,CLUBS!$B38,'PU F'!$I$5:$I$72,"&gt;0")+COUNTIFS('PU H'!$D$5:$D$72,CLUBS!$B38,'PU H'!$I$5:$I$72,"&gt;0")+COUNTIFS('BE F'!$D$5:$D$72,CLUBS!$B38,'BE F'!$I$5:$I$72,"&gt;0")+COUNTIFS('BE H'!$D$5:$D$72,CLUBS!$B38,'BE H'!$I$5:$I$72,"&gt;0")+COUNTIFS('MI F'!$D$5:$D$72,CLUBS!$B38,'MI F'!$I$5:$I$72,"&gt;0")+COUNTIFS('MI H'!$D$5:$D$72,CLUBS!$B38,'MI H'!$I$5:$I$72,"&gt;0")+COUNTIFS('CA F'!$D$5:$D$72,CLUBS!$B38,'CA F'!$I$5:$I$72,"&gt;0")+COUNTIFS('CA H'!$D$5:$D$72,CLUBS!$B38,'CA H'!$I$5:$I$72,"&gt;0")+COUNTIFS('JU F'!$D$5:$D$72,CLUBS!$B38,'JU F'!$I$5:$I$72,"&gt;0")+COUNTIFS('JU H'!$D$5:$D$72,CLUBS!$B38,'JU H'!$I$5:$I$72,"&gt;0")</f>
        <v>0</v>
      </c>
      <c r="H38" s="26">
        <f>SUMIF('MP F'!$D$5:$D$72,CLUBS!$B38,'MP F'!$J$5:$J$72)+SUMIF('MP H'!$D$5:$D$72,CLUBS!$B38,'MP H'!$J$5:$J$72)+SUMIF('PO F'!$D$5:$D$72,CLUBS!$B38,'PO F'!$J$5:$J$72)+SUMIF('PO H'!$D$5:$D$72,CLUBS!$B38,'PO H'!$J$5:$J$72)+SUMIF('PU F'!$D$5:$D$72,CLUBS!$B38,'PU F'!$J$5:$J$72)+SUMIF('PU H'!$D$5:$D$72,CLUBS!$B38,'PU H'!$J$5:$J$72)+SUMIF('BE F'!$D$5:$D$72,CLUBS!$B38,'BE F'!$J$5:$J$72)+SUMIF('BE H'!$D$5:$D$72,CLUBS!$B38,'BE H'!$J$5:$J$72)+SUMIF('MI F'!$D$5:$D$72,CLUBS!$B38,'MI F'!$J$5:$J$72)+SUMIF('MI H'!$D$5:$D$72,CLUBS!$B38,'MI H'!$J$5:$J$72)+SUMIF('CA F'!$D$5:$D$72,CLUBS!$B38,'CA F'!$J$5:$J$72)+SUMIF('CA H'!$D$5:$D$72,CLUBS!$B38,'CA H'!$J$5:$J$72)+SUMIF('JU F'!$D$5:$D$72,CLUBS!$B38,'JU F'!$J$5:$J$72)+SUMIF('JU H'!$D$5:$D$72,CLUBS!$B38,'JU H'!$J$5:$J$72)</f>
        <v>0</v>
      </c>
      <c r="I38" s="38">
        <f>COUNTIFS('MP F'!$D$5:$D$72,CLUBS!$B38,'MP F'!$K$5:$K$72,"&gt;0")+COUNTIFS('MP H'!$D$5:$D$72,CLUBS!$B38,'MP H'!$K$5:$K$72,"&gt;0")+COUNTIFS('PO F'!$D$5:$D$72,CLUBS!$B38,'PO F'!$K$5:$K$72,"&gt;0")+COUNTIFS('PO H'!$D$5:$D$72,CLUBS!$B38,'PO H'!$K$5:$K$72,"&gt;0")+COUNTIFS('PU F'!$D$5:$D$72,CLUBS!$B38,'PU F'!$K$5:$K$72,"&gt;0")+COUNTIFS('PU H'!$D$5:$D$72,CLUBS!$B38,'PU H'!$K$5:$K$72,"&gt;0")+COUNTIFS('BE F'!$D$5:$D$72,CLUBS!$B38,'BE F'!$K$5:$K$72,"&gt;0")+COUNTIFS('BE H'!$D$5:$D$72,CLUBS!$B38,'BE H'!$K$5:$K$72,"&gt;0")+COUNTIFS('MI F'!$D$5:$D$72,CLUBS!$B38,'MI F'!$K$5:$K$72,"&gt;0")+COUNTIFS('MI H'!$D$5:$D$72,CLUBS!$B38,'MI H'!$K$5:$K$72,"&gt;0")+COUNTIFS('CA F'!$D$5:$D$72,CLUBS!$B38,'CA F'!$K$5:$K$72,"&gt;0")+COUNTIFS('CA H'!$D$5:$D$72,CLUBS!$B38,'CA H'!$K$5:$K$72,"&gt;0")+COUNTIFS('JU F'!$D$5:$D$72,CLUBS!$B38,'JU F'!$K$5:$K$72,"&gt;0")+COUNTIFS('JU H'!$D$5:$D$72,CLUBS!$B38,'JU H'!$K$5:$K$72,"&gt;0")</f>
        <v>0</v>
      </c>
      <c r="J38" s="38">
        <f>SUMIF('MP F'!$D$5:$D$72,CLUBS!$B38,'MP F'!$L$5:$L$72)+SUMIF('MP H'!$D$5:$D$72,CLUBS!$B38,'MP H'!$L$5:$L$72)+SUMIF('PO F'!$D$5:$D$72,CLUBS!$B38,'PO F'!$L$5:$L$72)+SUMIF('PO H'!$D$5:$D$72,CLUBS!$B38,'PO H'!$L$5:$L$72)+SUMIF('PU F'!$D$5:$D$72,CLUBS!$B38,'PU F'!$L$5:$L$72)+SUMIF('PU H'!$D$5:$D$72,CLUBS!$B38,'PU H'!$L$5:$L$72)+SUMIF('BE F'!$D$5:$D$72,CLUBS!$B38,'BE F'!$L$5:$L$72)+SUMIF('BE H'!$D$5:$D$72,CLUBS!$B38,'BE H'!$L$5:$L$72)+SUMIF('MI F'!$D$5:$D$72,CLUBS!$B38,'MI F'!$L$5:$L$72)+SUMIF('MI H'!$D$5:$D$72,CLUBS!$B38,'MI H'!$L$5:$L$72)+SUMIF('CA F'!$D$5:$D$72,CLUBS!$B38,'CA F'!$L$5:$L$72)+SUMIF('CA H'!$D$5:$D$72,CLUBS!$B38,'CA H'!$L$5:$L$72)+SUMIF('JU F'!$D$5:$D$72,CLUBS!$B38,'JU F'!$L$5:$L$72)+SUMIF('JU H'!$D$5:$D$72,CLUBS!$B38,'JU H'!$L$5:$L$72)</f>
        <v>0</v>
      </c>
      <c r="K38" s="26">
        <f>COUNTIFS('MP F'!$D$5:$D$72,CLUBS!$B38,'MP F'!$M$5:$M$72,"&gt;0")+COUNTIFS('MP H'!$D$5:$D$72,CLUBS!$B38,'MP H'!$M$5:$M$72,"&gt;0")+COUNTIFS('PO F'!$D$5:$D$72,CLUBS!$B38,'PO F'!$M$5:$M$72,"&gt;0")+COUNTIFS('PO H'!$D$5:$D$72,CLUBS!$B38,'PO H'!$M$5:$M$72,"&gt;0")+COUNTIFS('PU F'!$D$5:$D$72,CLUBS!$B38,'PU F'!$M$5:$M$72,"&gt;0")+COUNTIFS('PU H'!$D$5:$D$72,CLUBS!$B38,'PU H'!$M$5:$M$72,"&gt;0")+COUNTIFS('BE F'!$D$5:$D$72,CLUBS!$B38,'BE F'!$M$5:$M$72,"&gt;0")+COUNTIFS('BE H'!$D$5:$D$72,CLUBS!$B38,'BE H'!$M$5:$M$72,"&gt;0")+COUNTIFS('MI F'!$D$5:$D$72,CLUBS!$B38,'MI F'!$M$5:$M$72,"&gt;0")+COUNTIFS('MI H'!$D$5:$D$72,CLUBS!$B38,'MI H'!$M$5:$M$72,"&gt;0")+COUNTIFS('CA F'!$D$5:$D$72,CLUBS!$B38,'CA F'!$M$5:$M$72,"&gt;0")+COUNTIFS('CA H'!$D$5:$D$72,CLUBS!$B38,'CA H'!$M$5:$M$72,"&gt;0")+COUNTIFS('JU F'!$D$5:$D$72,CLUBS!$B38,'JU F'!$M$5:$M$72,"&gt;0")+COUNTIFS('JU H'!$D$5:$D$72,CLUBS!$B38,'JU H'!$M$5:$M$72,"&gt;0")</f>
        <v>0</v>
      </c>
      <c r="L38" s="26">
        <f>SUMIF('MP F'!$D$5:$D$72,CLUBS!$B38,'MP F'!$N$5:$N$72)+SUMIF('MP H'!$D$5:$D$72,CLUBS!$B38,'MP H'!$N$5:$N$72)+SUMIF('PO F'!$D$5:$D$72,CLUBS!$B38,'PO F'!$N$5:$N$72)+SUMIF('PO H'!$D$5:$D$72,CLUBS!$B38,'PO H'!$N$5:$N$72)+SUMIF('PU F'!$D$5:$D$72,CLUBS!$B38,'PU F'!$N$5:$N$72)+SUMIF('PU H'!$D$5:$D$72,CLUBS!$B38,'PU H'!$N$5:$N$72)+SUMIF('BE F'!$D$5:$D$72,CLUBS!$B38,'BE F'!$N$5:$N$72)+SUMIF('BE H'!$D$5:$D$72,CLUBS!$B38,'BE H'!$N$5:$N$72)+SUMIF('MI F'!$D$5:$D$72,CLUBS!$B38,'MI F'!$N$5:$N$72)+SUMIF('MI H'!$D$5:$D$72,CLUBS!$B38,'MI H'!$N$5:$N$72)+SUMIF('CA F'!$D$5:$D$72,CLUBS!$B38,'CA F'!$N$5:$N$72)+SUMIF('CA H'!$D$5:$D$72,CLUBS!$B38,'CA H'!$N$5:$N$72)+SUMIF('JU F'!$D$5:$D$72,CLUBS!$B38,'JU F'!$N$5:$N$72)+SUMIF('JU H'!$D$5:$D$72,CLUBS!$B38,'JU H'!$N$5:$N$72)</f>
        <v>0</v>
      </c>
      <c r="M38" s="26">
        <f>COUNTIFS('MP F'!$D$5:$D$72,CLUBS!$B38,'MP F'!$O$5:$O$72,"&gt;0")+COUNTIFS('MP H'!$D$5:$D$72,CLUBS!$B38,'MP H'!$O$5:$O$72,"&gt;0")+COUNTIFS('PO F'!$D$5:$D$72,CLUBS!$B38,'PO F'!$O$5:$O$72,"&gt;0")+COUNTIFS('PO H'!$D$5:$D$72,CLUBS!$B38,'PO H'!$O$5:$O$72,"&gt;0")+COUNTIFS('PU F'!$D$5:$D$72,CLUBS!$B38,'PU F'!$O$5:$O$72,"&gt;0")+COUNTIFS('PU H'!$D$5:$D$72,CLUBS!$B38,'PU H'!$O$5:$O$72,"&gt;0")+COUNTIFS('BE F'!$D$5:$D$72,CLUBS!$B38,'BE F'!$O$5:$O$72,"&gt;0")+COUNTIFS('BE H'!$D$5:$D$72,CLUBS!$B38,'BE H'!$O$5:$O$72,"&gt;0")+COUNTIFS('MI F'!$D$5:$D$72,CLUBS!$B38,'MI F'!$O$5:$O$72,"&gt;0")+COUNTIFS('MI H'!$D$5:$D$72,CLUBS!$B38,'MI H'!$O$5:$O$72,"&gt;0")+COUNTIFS('CA F'!$D$5:$D$72,CLUBS!$B38,'CA F'!$O$5:$O$72,"&gt;0")+COUNTIFS('CA H'!$D$5:$D$72,CLUBS!$B38,'CA H'!$O$5:$O$72,"&gt;0")+COUNTIFS('JU F'!$D$5:$D$72,CLUBS!$B38,'JU F'!$O$5:$O$72,"&gt;0")+COUNTIFS('JU H'!$D$5:$D$72,CLUBS!$B38,'JU H'!$O$5:$O$72,"&gt;0")</f>
        <v>0</v>
      </c>
      <c r="N38" s="26">
        <f>SUMIF('MP F'!$D$5:$D$72,CLUBS!$B38,'MP F'!$P$5:$P$72)+SUMIF('MP H'!$D$5:$D$72,CLUBS!$B38,'MP H'!$P$5:$P$72)+SUMIF('PO F'!$D$5:$D$72,CLUBS!$B38,'PO F'!$P$5:$P$72)+SUMIF('PO H'!$D$5:$D$72,CLUBS!$B38,'PO H'!$P$5:$P$72)+SUMIF('PU F'!$D$5:$D$72,CLUBS!$B38,'PU F'!$P$5:$P$72)+SUMIF('PU H'!$D$5:$D$72,CLUBS!$B38,'PU H'!$P$5:$P$72)+SUMIF('BE F'!$D$5:$D$72,CLUBS!$B38,'BE F'!$P$5:$P$72)+SUMIF('BE H'!$D$5:$D$72,CLUBS!$B38,'BE H'!$P$5:$P$72)+SUMIF('MI F'!$D$5:$D$72,CLUBS!$B38,'MI F'!$P$5:$P$72)+SUMIF('MI H'!$D$5:$D$72,CLUBS!$B38,'MI H'!$P$5:$P$72)+SUMIF('CA F'!$D$5:$D$72,CLUBS!$B38,'CA F'!$P$5:$P$72)+SUMIF('CA H'!$D$5:$D$72,CLUBS!$B38,'CA H'!$P$5:$P$72)+SUMIF('JU F'!$D$5:$D$72,CLUBS!$B38,'JU F'!$P$5:$P$72)+SUMIF('JU H'!$D$5:$D$72,CLUBS!$B38,'JU H'!$P$5:$P$72)</f>
        <v>0</v>
      </c>
      <c r="O38" s="26">
        <f>COUNTIFS('MP F'!$D$5:$D$72,CLUBS!$B38,'MP F'!$Q$5:$Q$72,"&gt;0")+COUNTIFS('MP H'!$D$5:$D$72,CLUBS!$B38,'MP H'!$Q$5:$Q$72,"&gt;0")+COUNTIFS('PO F'!$D$5:$D$72,CLUBS!$B38,'PO F'!$Q$5:$Q$72,"&gt;0")+COUNTIFS('PO H'!$D$5:$D$72,CLUBS!$B38,'PO H'!$Q$5:$Q$72,"&gt;0")+COUNTIFS('PU F'!$D$5:$D$72,CLUBS!$B38,'PU F'!$Q$5:$Q$72,"&gt;0")+COUNTIFS('PU H'!$D$5:$D$72,CLUBS!$B38,'PU H'!$Q$5:$Q$72,"&gt;0")+COUNTIFS('BE F'!$D$5:$D$72,CLUBS!$B38,'BE F'!$Q$5:$Q$72,"&gt;0")+COUNTIFS('BE H'!$D$5:$D$72,CLUBS!$B38,'BE H'!$Q$5:$Q$72,"&gt;0")+COUNTIFS('MI F'!$D$5:$D$72,CLUBS!$B38,'MI F'!$Q$5:$Q$72,"&gt;0")+COUNTIFS('MI H'!$D$5:$D$72,CLUBS!$B38,'MI H'!$Q$5:$Q$72,"&gt;0")+COUNTIFS('CA F'!$D$5:$D$72,CLUBS!$B38,'CA F'!$Q$5:$Q$72,"&gt;0")+COUNTIFS('CA H'!$D$5:$D$72,CLUBS!$B38,'CA H'!$Q$5:$Q$72,"&gt;0")+COUNTIFS('JU F'!$D$5:$D$72,CLUBS!$B38,'JU F'!$Q$5:$Q$72,"&gt;0")+COUNTIFS('JU H'!$D$5:$D$72,CLUBS!$B38,'JU H'!$Q$5:$Q$72,"&gt;0")</f>
        <v>0</v>
      </c>
      <c r="P38" s="26">
        <f>SUMIF('MP F'!$D$5:$D$72,CLUBS!$B38,'MP F'!$R$5:$R$72)+SUMIF('MP H'!$D$5:$D$72,CLUBS!$B38,'MP H'!$R$5:$R$72)+SUMIF('PO F'!$D$5:$D$72,CLUBS!$B38,'PO F'!$R$5:$R$72)+SUMIF('PO H'!$D$5:$D$72,CLUBS!$B38,'PO H'!$R$5:$R$72)+SUMIF('PU F'!$D$5:$D$72,CLUBS!$B38,'PU F'!$R$5:$R$72)+SUMIF('PU H'!$D$5:$D$72,CLUBS!$B38,'PU H'!$R$5:$R$72)+SUMIF('BE F'!$D$5:$D$72,CLUBS!$B38,'BE F'!$R$5:$R$72)+SUMIF('BE H'!$D$5:$D$72,CLUBS!$B38,'BE H'!$R$5:$R$72)+SUMIF('MI F'!$D$5:$D$72,CLUBS!$B38,'MI F'!$R$5:$R$72)+SUMIF('MI H'!$D$5:$D$72,CLUBS!$B38,'MI H'!$R$5:$R$72)+SUMIF('CA F'!$D$5:$D$72,CLUBS!$B38,'CA F'!$R$5:$R$72)+SUMIF('CA H'!$D$5:$D$72,CLUBS!$B38,'CA H'!$R$5:$R$72)+SUMIF('JU F'!$D$5:$D$72,CLUBS!$B38,'JU F'!$R$5:$R$72)+SUMIF('JU H'!$D$5:$D$72,CLUBS!$B38,'JU H'!$R$5:$R$72)</f>
        <v>0</v>
      </c>
      <c r="Q38" s="26">
        <f>COUNTIFS('MP F'!$D$5:$D$72,CLUBS!$B38,'MP F'!$S$5:$S$72,"&gt;0")+COUNTIFS('MP H'!$D$5:$D$72,CLUBS!$B38,'MP H'!$S$5:$S$72,"&gt;0")+COUNTIFS('PO F'!$D$5:$D$72,CLUBS!$B38,'PO F'!$S$5:$S$72,"&gt;0")+COUNTIFS('PO H'!$D$5:$D$72,CLUBS!$B38,'PO H'!$S$5:$S$72,"&gt;0")+COUNTIFS('PU F'!$D$5:$D$72,CLUBS!$B38,'PU F'!$S$5:$S$72,"&gt;0")+COUNTIFS('PU H'!$D$5:$D$72,CLUBS!$B38,'PU H'!$S$5:$S$72,"&gt;0")+COUNTIFS('BE F'!$D$5:$D$72,CLUBS!$B38,'BE F'!$S$5:$S$72,"&gt;0")+COUNTIFS('BE H'!$D$5:$D$72,CLUBS!$B38,'BE H'!$S$5:$S$72,"&gt;0")+COUNTIFS('MI F'!$D$5:$D$72,CLUBS!$B38,'MI F'!$S$5:$S$72,"&gt;0")+COUNTIFS('MI H'!$D$5:$D$72,CLUBS!$B38,'MI H'!$S$5:$S$72,"&gt;0")+COUNTIFS('CA F'!$D$5:$D$72,CLUBS!$B38,'CA F'!$S$5:$S$72,"&gt;0")+COUNTIFS('CA H'!$D$5:$D$72,CLUBS!$B38,'CA H'!$S$5:$S$72,"&gt;0")+COUNTIFS('JU F'!$D$5:$D$72,CLUBS!$B38,'JU F'!$S$5:$S$72,"&gt;0")+COUNTIFS('JU H'!$D$5:$D$72,CLUBS!$B38,'JU H'!$S$5:$S$72,"&gt;0")</f>
        <v>0</v>
      </c>
      <c r="R38" s="26">
        <f>SUMIF('MP F'!$D$5:$D$72,CLUBS!$B38,'MP F'!$T$5:$T$72)+SUMIF('MP H'!$D$5:$D$72,CLUBS!$B38,'MP H'!$T$5:$T$72)+SUMIF('PO F'!$D$5:$D$72,CLUBS!$B38,'PO F'!$T$5:$T$72)+SUMIF('PO H'!$D$5:$D$72,CLUBS!$B38,'PO H'!$T$5:$T$72)+SUMIF('PU F'!$D$5:$D$72,CLUBS!$B38,'PU F'!$T$5:$T$72)+SUMIF('PU H'!$D$5:$D$72,CLUBS!$B38,'PU H'!$T$5:$T$72)+SUMIF('BE F'!$D$5:$D$72,CLUBS!$B38,'BE F'!$T$5:$T$72)+SUMIF('BE H'!$D$5:$D$72,CLUBS!$B38,'BE H'!$T$5:$T$72)+SUMIF('MI F'!$D$5:$D$72,CLUBS!$B38,'MI F'!$T$5:$T$72)+SUMIF('MI H'!$D$5:$D$72,CLUBS!$B38,'MI H'!$T$5:$T$72)+SUMIF('CA F'!$D$5:$D$72,CLUBS!$B38,'CA F'!$T$5:$T$72)+SUMIF('CA H'!$D$5:$D$72,CLUBS!$B38,'CA H'!$T$5:$T$72)+SUMIF('JU F'!$D$5:$D$72,CLUBS!$B38,'JU F'!$T$5:$T$72)+SUMIF('JU H'!$D$5:$D$72,CLUBS!$B38,'JU H'!$T$5:$T$72)</f>
        <v>0</v>
      </c>
      <c r="S38" s="26">
        <f>COUNTIFS('MP F'!$D$5:$D$72,CLUBS!$B38,'MP F'!$U$5:$U$72,"&gt;0")+COUNTIFS('MP H'!$D$5:$D$72,CLUBS!$B38,'MP H'!$U$5:$U$72,"&gt;0")+COUNTIFS('PO F'!$D$5:$D$72,CLUBS!$B38,'PO F'!$U$5:$U$72,"&gt;0")+COUNTIFS('PO H'!$D$5:$D$72,CLUBS!$B38,'PO H'!$U$5:$U$72,"&gt;0")+COUNTIFS('PU F'!$D$5:$D$72,CLUBS!$B38,'PU F'!$U$5:$U$72,"&gt;0")+COUNTIFS('PU H'!$D$5:$D$72,CLUBS!$B38,'PU H'!$U$5:$U$72,"&gt;0")+COUNTIFS('BE F'!$D$5:$D$72,CLUBS!$B38,'BE F'!$U$5:$U$72,"&gt;0")+COUNTIFS('BE H'!$D$5:$D$72,CLUBS!$B38,'BE H'!$U$5:$U$72,"&gt;0")+COUNTIFS('MI F'!$D$5:$D$72,CLUBS!$B38,'MI F'!$U$5:$U$72,"&gt;0")+COUNTIFS('MI H'!$D$5:$D$72,CLUBS!$B38,'MI H'!$U$5:$U$72,"&gt;0")+COUNTIFS('CA F'!$D$5:$D$72,CLUBS!$B38,'CA F'!$U$5:$U$72,"&gt;0")+COUNTIFS('CA H'!$D$5:$D$72,CLUBS!$B38,'CA H'!$U$5:$U$72,"&gt;0")+COUNTIFS('JU F'!$D$5:$D$72,CLUBS!$B38,'JU F'!$U$5:$U$72,"&gt;0")+COUNTIFS('JU H'!$D$5:$D$72,CLUBS!$B38,'JU H'!$U$5:$U$72,"&gt;0")</f>
        <v>0</v>
      </c>
      <c r="T38" s="26">
        <f>SUMIF('MP F'!$D$5:$D$72,CLUBS!$B38,'MP F'!$V$5:$V$72)+SUMIF('MP H'!$D$5:$D$72,CLUBS!$B38,'MP H'!$V$5:$V$72)+SUMIF('PO F'!$D$5:$D$72,CLUBS!$B38,'PO F'!$V$5:$V$72)+SUMIF('PO H'!$D$5:$D$72,CLUBS!$B38,'PO H'!$V$5:$V$72)+SUMIF('PU F'!$D$5:$D$72,CLUBS!$B38,'PU F'!$V$5:$V$72)+SUMIF('PU H'!$D$5:$D$72,CLUBS!$B38,'PU H'!$V$5:$V$72)+SUMIF('BE F'!$D$5:$D$72,CLUBS!$B38,'BE F'!$V$5:$V$72)+SUMIF('BE H'!$D$5:$D$72,CLUBS!$B38,'BE H'!$V$5:$V$72)+SUMIF('MI F'!$D$5:$D$72,CLUBS!$B38,'MI F'!$V$5:$V$72)+SUMIF('MI H'!$D$5:$D$72,CLUBS!$B38,'MI H'!$V$5:$V$72)+SUMIF('CA F'!$D$5:$D$72,CLUBS!$B38,'CA F'!$V$5:$V$72)+SUMIF('CA H'!$D$5:$D$72,CLUBS!$B38,'CA H'!$V$5:$V$72)+SUMIF('JU F'!$D$5:$D$72,CLUBS!$B38,'JU F'!$V$5:$V$72)+SUMIF('JU H'!$D$5:$D$72,CLUBS!$B38,'JU H'!$V$5:$V$72)</f>
        <v>0</v>
      </c>
      <c r="U38" s="26">
        <f>COUNTIFS('MP F'!$D$5:$D$72,CLUBS!$B38,'MP F'!$W$5:$W$72,"&gt;0")+COUNTIFS('MP H'!$D$5:$D$72,CLUBS!$B38,'MP H'!$W$5:$W$72,"&gt;0")+COUNTIFS('PO F'!$D$5:$D$72,CLUBS!$B38,'PO F'!$W$5:$W$72,"&gt;0")+COUNTIFS('PO H'!$D$5:$D$72,CLUBS!$B38,'PO H'!$W$5:$W$72,"&gt;0")+COUNTIFS('PU F'!$D$5:$D$72,CLUBS!$B38,'PU F'!$W$5:$W$72,"&gt;0")+COUNTIFS('PU H'!$D$5:$D$72,CLUBS!$B38,'PU H'!$W$5:$W$72,"&gt;0")+COUNTIFS('BE F'!$D$5:$D$72,CLUBS!$B38,'BE F'!$W$5:$W$72,"&gt;0")+COUNTIFS('BE H'!$D$5:$D$72,CLUBS!$B38,'BE H'!$W$5:$W$72,"&gt;0")+COUNTIFS('MI F'!$D$5:$D$72,CLUBS!$B38,'MI F'!$W$5:$W$72,"&gt;0")+COUNTIFS('MI H'!$D$5:$D$72,CLUBS!$B38,'MI H'!$W$5:$W$72,"&gt;0")+COUNTIFS('CA F'!$D$5:$D$72,CLUBS!$B38,'CA F'!$W$5:$W$72,"&gt;0")+COUNTIFS('CA H'!$D$5:$D$72,CLUBS!$B38,'CA H'!$W$5:$W$72,"&gt;0")+COUNTIFS('JU F'!$D$5:$D$72,CLUBS!$B38,'JU F'!$W$5:$W$72,"&gt;0")+COUNTIFS('JU H'!$D$5:$D$72,CLUBS!$B38,'JU H'!$W$5:$W$72,"&gt;0")</f>
        <v>0</v>
      </c>
      <c r="V38" s="26">
        <f>SUMIF('MP F'!$D$5:$D$72,CLUBS!$B38,'MP F'!$X$5:$X$72)+SUMIF('MP H'!$D$5:$D$72,CLUBS!$B38,'MP H'!$X$5:$X$72)+SUMIF('PO F'!$D$5:$D$72,CLUBS!$B38,'PO F'!$X$5:$X$72)+SUMIF('PO H'!$D$5:$D$72,CLUBS!$B38,'PO H'!$X$5:$X$72)+SUMIF('PU F'!$D$5:$D$72,CLUBS!$B38,'PU F'!$X$5:$X$72)+SUMIF('PU H'!$D$5:$D$72,CLUBS!$B38,'PU H'!$X$5:$X$72)+SUMIF('BE F'!$D$5:$D$72,CLUBS!$B38,'BE F'!$X$5:$X$72)+SUMIF('BE H'!$D$5:$D$72,CLUBS!$B38,'BE H'!$X$5:$X$72)+SUMIF('MI F'!$D$5:$D$72,CLUBS!$B38,'MI F'!$X$5:$X$72)+SUMIF('MI H'!$D$5:$D$72,CLUBS!$B38,'MI H'!$X$5:$X$72)+SUMIF('CA F'!$D$5:$D$72,CLUBS!$B38,'CA F'!$X$5:$X$72)+SUMIF('CA H'!$D$5:$D$72,CLUBS!$B38,'CA H'!$X$5:$X$72)+SUMIF('JU F'!$D$5:$D$72,CLUBS!$B38,'JU F'!$X$5:$X$72)+SUMIF('JU H'!$D$5:$D$72,CLUBS!$B38,'JU H'!$X$5:$X$72)</f>
        <v>0</v>
      </c>
      <c r="W38" s="26">
        <f>COUNTIFS('MP F'!$D$5:$D$72,CLUBS!$B38,'MP F'!$Y$5:$Y$72,"&gt;0")+COUNTIFS('MP H'!$D$5:$D$72,CLUBS!$B38,'MP H'!$Y$5:$Y$72,"&gt;0")+COUNTIFS('PO F'!$D$5:$D$72,CLUBS!$B38,'PO F'!$Y$5:$Y$72,"&gt;0")+COUNTIFS('PO H'!$D$5:$D$72,CLUBS!$B38,'PO H'!$Y$5:$Y$72,"&gt;0")+COUNTIFS('PU F'!$D$5:$D$72,CLUBS!$B38,'PU F'!$Y$5:$Y$72,"&gt;0")+COUNTIFS('PU H'!$D$5:$D$72,CLUBS!$B38,'PU H'!$Y$5:$Y$72,"&gt;0")+COUNTIFS('BE F'!$D$5:$D$72,CLUBS!$B38,'BE F'!$Y$5:$Y$72,"&gt;0")+COUNTIFS('BE H'!$D$5:$D$72,CLUBS!$B38,'BE H'!$Y$5:$Y$72,"&gt;0")+COUNTIFS('MI F'!$D$5:$D$72,CLUBS!$B38,'MI F'!$Y$5:$Y$72,"&gt;0")+COUNTIFS('MI H'!$D$5:$D$72,CLUBS!$B38,'MI H'!$Y$5:$Y$72,"&gt;0")+COUNTIFS('CA F'!$D$5:$D$72,CLUBS!$B38,'CA F'!$Y$5:$Y$72,"&gt;0")+COUNTIFS('CA H'!$D$5:$D$72,CLUBS!$B38,'CA H'!$Y$5:$Y$72,"&gt;0")+COUNTIFS('JU F'!$D$5:$D$72,CLUBS!$B38,'JU F'!$Y$5:$Y$72,"&gt;0")+COUNTIFS('JU H'!$D$5:$D$72,CLUBS!$B38,'JU H'!$Y$5:$Y$72,"&gt;0")</f>
        <v>0</v>
      </c>
      <c r="X38" s="26">
        <f>SUMIF('MP F'!$D$5:$D$72,CLUBS!$B38,'MP F'!$Z$5:$Z$72)+SUMIF('MP H'!$D$5:$D$72,CLUBS!$B38,'MP H'!$Z$5:$Z$72)+SUMIF('PO F'!$D$5:$D$72,CLUBS!$B38,'PO F'!$Z$5:$Z$72)+SUMIF('PO H'!$D$5:$D$72,CLUBS!$B38,'PO H'!$Z$5:$Z$72)+SUMIF('PU F'!$D$5:$D$72,CLUBS!$B38,'PU F'!$Z$5:$Z$72)+SUMIF('PU H'!$D$5:$D$72,CLUBS!$B38,'PU H'!$Z$5:$Z$72)+SUMIF('BE F'!$D$5:$D$72,CLUBS!$B38,'BE F'!$Z$5:$Z$72)+SUMIF('BE H'!$D$5:$D$72,CLUBS!$B38,'BE H'!$Z$5:$Z$72)+SUMIF('MI F'!$D$5:$D$72,CLUBS!$B38,'MI F'!$Z$5:$Z$72)+SUMIF('MI H'!$D$5:$D$72,CLUBS!$B38,'MI H'!$Z$5:$Z$72)+SUMIF('CA F'!$D$5:$D$72,CLUBS!$B38,'CA F'!$Z$5:$Z$72)+SUMIF('CA H'!$D$5:$D$72,CLUBS!$B38,'CA H'!$Z$5:$Z$72)+SUMIF('JU F'!$D$5:$D$72,CLUBS!$B38,'JU F'!$Z$5:$Z$72)+SUMIF('JU H'!$D$5:$D$72,CLUBS!$B38,'JU H'!$Z$5:$Z$72)</f>
        <v>0</v>
      </c>
      <c r="Y38" s="26">
        <f>COUNTIFS('MP F'!$D$5:$D$72,CLUBS!$B38,'MP F'!$AA$5:$AA$72,"&gt;0")+COUNTIFS('MP H'!$D$5:$D$72,CLUBS!$B38,'MP H'!$AA$5:$AA$72,"&gt;0")+COUNTIFS('PO F'!$D$5:$D$72,CLUBS!$B38,'PO F'!$AA$5:$AA$72,"&gt;0")+COUNTIFS('PO H'!$D$5:$D$72,CLUBS!$B38,'PO H'!$AA$5:$AA$72,"&gt;0")+COUNTIFS('PU F'!$D$5:$D$72,CLUBS!$B38,'PU F'!$AA$5:$AA$72,"&gt;0")+COUNTIFS('PU H'!$D$5:$D$72,CLUBS!$B38,'PU H'!$AA$5:$AA$72,"&gt;0")+COUNTIFS('BE F'!$D$5:$D$72,CLUBS!$B38,'BE F'!$AA$5:$AA$72,"&gt;0")+COUNTIFS('BE H'!$D$5:$D$72,CLUBS!$B38,'BE H'!$AA$5:$AA$72,"&gt;0")+COUNTIFS('MI F'!$D$5:$D$72,CLUBS!$B38,'MI F'!$AA$5:$AA$72,"&gt;0")+COUNTIFS('MI H'!$D$5:$D$72,CLUBS!$B38,'MI H'!$AA$5:$AA$72,"&gt;0")+COUNTIFS('CA F'!$D$5:$D$72,CLUBS!$B38,'CA F'!$AA$5:$AA$72,"&gt;0")+COUNTIFS('CA H'!$D$5:$D$72,CLUBS!$B38,'CA H'!$AA$5:$AA$72,"&gt;0")+COUNTIFS('JU F'!$D$5:$D$72,CLUBS!$B38,'JU F'!$AA$5:$AA$72,"&gt;0")+COUNTIFS('JU H'!$D$5:$D$72,CLUBS!$B38,'JU H'!$AA$5:$AA$72,"&gt;0")</f>
        <v>0</v>
      </c>
      <c r="Z38" s="26">
        <f>SUMIF('MP F'!$D$5:$D$72,CLUBS!$B38,'MP F'!$AB$5:$AB$72)+SUMIF('MP H'!$D$5:$D$72,CLUBS!$B38,'MP H'!$AB$5:$AB$72)+SUMIF('PO F'!$D$5:$D$72,CLUBS!$B38,'PO F'!$AB$5:$AB$72)+SUMIF('PO H'!$D$5:$D$72,CLUBS!$B38,'PO H'!$AB$5:$AB$72)+SUMIF('PU F'!$D$5:$D$72,CLUBS!$B38,'PU F'!$AB$5:$AB$72)+SUMIF('PU H'!$D$5:$D$72,CLUBS!$B38,'PU H'!$AB$5:$AB$72)+SUMIF('BE F'!$D$5:$D$72,CLUBS!$B38,'BE F'!$AB$5:$AB$72)+SUMIF('BE H'!$D$5:$D$72,CLUBS!$B38,'BE H'!$AB$5:$AB$72)+SUMIF('MI F'!$D$5:$D$72,CLUBS!$B38,'MI F'!$AB$5:$AB$72)+SUMIF('MI H'!$D$5:$D$72,CLUBS!$B38,'MI H'!$AB$5:$AB$72)+SUMIF('CA F'!$D$5:$D$72,CLUBS!$B38,'CA F'!$AB$5:$AB$72)+SUMIF('CA H'!$D$5:$D$72,CLUBS!$B38,'CA H'!$AB$5:$AB$72)+SUMIF('JU F'!$D$5:$D$72,CLUBS!$B38,'JU F'!$AB$5:$AB$72)+SUMIF('JU H'!$D$5:$D$72,CLUBS!$B38,'JU H'!$AB$5:$AB$72)</f>
        <v>0</v>
      </c>
      <c r="AA38" s="26">
        <f>COUNTIFS('MP F'!$D$5:$D$72,CLUBS!$B38,'MP F'!$AC$5:$AC$72,"&gt;0")+COUNTIFS('MP H'!$D$5:$D$72,CLUBS!$B38,'MP H'!$AC$5:$AC$72,"&gt;0")+COUNTIFS('PO F'!$D$5:$D$72,CLUBS!$B38,'PO F'!$AC$5:$AC$72,"&gt;0")+COUNTIFS('PO H'!$D$5:$D$72,CLUBS!$B38,'PO H'!$AC$5:$AC$72,"&gt;0")+COUNTIFS('PU F'!$D$5:$D$72,CLUBS!$B38,'PU F'!$AC$5:$AC$72,"&gt;0")+COUNTIFS('PU H'!$D$5:$D$72,CLUBS!$B38,'PU H'!$AC$5:$AC$72,"&gt;0")+COUNTIFS('BE F'!$D$5:$D$72,CLUBS!$B38,'BE F'!$AC$5:$AC$72,"&gt;0")+COUNTIFS('BE H'!$D$5:$D$72,CLUBS!$B38,'BE H'!$AC$5:$AC$72,"&gt;0")+COUNTIFS('MI F'!$D$5:$D$72,CLUBS!$B38,'MI F'!$AC$5:$AC$72,"&gt;0")+COUNTIFS('MI H'!$D$5:$D$72,CLUBS!$B38,'MI H'!$AC$5:$AC$72,"&gt;0")+COUNTIFS('CA F'!$D$5:$D$72,CLUBS!$B38,'CA F'!$AC$5:$AC$72,"&gt;0")+COUNTIFS('CA H'!$D$5:$D$72,CLUBS!$B38,'CA H'!$AC$5:$AC$72,"&gt;0")+COUNTIFS('JU F'!$D$5:$D$72,CLUBS!$B38,'JU F'!$AC$5:$AC$72,"&gt;0")+COUNTIFS('JU H'!$D$5:$D$72,CLUBS!$B38,'JU H'!$AC$5:$AC$72,"&gt;0")</f>
        <v>0</v>
      </c>
      <c r="AB38" s="26">
        <f>SUMIF('MP F'!$D$5:$D$72,CLUBS!$B38,'MP F'!$AD$5:$AD$72)+SUMIF('MP H'!$D$5:$D$72,CLUBS!$B38,'MP H'!$AD$5:$AD$72)+SUMIF('PO F'!$D$5:$D$72,CLUBS!$B38,'PO F'!$AD$5:$AD$72)+SUMIF('PO H'!$D$5:$D$72,CLUBS!$B38,'PO H'!$AD$5:$AD$72)+SUMIF('PU F'!$D$5:$D$72,CLUBS!$B38,'PU F'!$AD$5:$AD$72)+SUMIF('PU H'!$D$5:$D$72,CLUBS!$B38,'PU H'!$AD$5:$AD$72)+SUMIF('BE F'!$D$5:$D$72,CLUBS!$B38,'BE F'!$AD$5:$AD$72)+SUMIF('BE H'!$D$5:$D$72,CLUBS!$B38,'BE H'!$AD$5:$AD$72)+SUMIF('MI F'!$D$5:$D$72,CLUBS!$B38,'MI F'!$AD$5:$AD$72)+SUMIF('MI H'!$D$5:$D$72,CLUBS!$B38,'MI H'!$AD$5:$AD$72)+SUMIF('CA F'!$D$5:$D$72,CLUBS!$B38,'CA F'!$AD$5:$AD$72)+SUMIF('CA H'!$D$5:$D$72,CLUBS!$B38,'CA H'!$AD$5:$AD$72)+SUMIF('JU F'!$D$5:$D$72,CLUBS!$B38,'JU F'!$AD$5:$AD$72)+SUMIF('JU H'!$D$5:$D$72,CLUBS!$B38,'JU H'!$AD$5:$AD$72)</f>
        <v>0</v>
      </c>
      <c r="AC38" s="26">
        <f>COUNTIFS('MP F'!$D$5:$D$72,CLUBS!$B38,'MP F'!$AE$5:$AE$72,"&gt;0")+COUNTIFS('MP H'!$D$5:$D$72,CLUBS!$B38,'MP H'!$AE$5:$AE$72,"&gt;0")+COUNTIFS('PO F'!$D$5:$D$72,CLUBS!$B38,'PO F'!$AE$5:$AE$72,"&gt;0")+COUNTIFS('PO H'!$D$5:$D$72,CLUBS!$B38,'PO H'!$AE$5:$AE$72,"&gt;0")+COUNTIFS('PU F'!$D$5:$D$72,CLUBS!$B38,'PU F'!$AE$5:$AE$72,"&gt;0")+COUNTIFS('PU H'!$D$5:$D$72,CLUBS!$B38,'PU H'!$AE$5:$AE$72,"&gt;0")+COUNTIFS('BE F'!$D$5:$D$72,CLUBS!$B38,'BE F'!$AE$5:$AE$72,"&gt;0")+COUNTIFS('BE H'!$D$5:$D$72,CLUBS!$B38,'BE H'!$AE$5:$AE$72,"&gt;0")+COUNTIFS('MI F'!$D$5:$D$72,CLUBS!$B38,'MI F'!$AE$5:$AE$72,"&gt;0")+COUNTIFS('MI H'!$D$5:$D$72,CLUBS!$B38,'MI H'!$AE$5:$AE$72,"&gt;0")+COUNTIFS('CA F'!$D$5:$D$72,CLUBS!$B38,'CA F'!$AE$5:$AE$72,"&gt;0")+COUNTIFS('CA H'!$D$5:$D$72,CLUBS!$B38,'CA H'!$AE$5:$AE$72,"&gt;0")+COUNTIFS('JU F'!$D$5:$D$72,CLUBS!$B38,'JU F'!$AE$5:$AE$72,"&gt;0")+COUNTIFS('JU H'!$D$5:$D$72,CLUBS!$B38,'JU H'!$AE$5:$AE$72,"&gt;0")</f>
        <v>0</v>
      </c>
      <c r="AD38" s="26">
        <f>SUMIF('MP F'!$D$5:$D$72,CLUBS!$B38,'MP F'!$AF$5:$AF$72)+SUMIF('MP H'!$D$5:$D$72,CLUBS!$B38,'MP H'!$AF$5:$AF$72)+SUMIF('PO F'!$D$5:$D$72,CLUBS!$B38,'PO F'!$AF$5:$AF$72)+SUMIF('PO H'!$D$5:$D$72,CLUBS!$B38,'PO H'!$AF$5:$AF$72)+SUMIF('PU F'!$D$5:$D$72,CLUBS!$B38,'PU F'!$AF$5:$AF$72)+SUMIF('PU H'!$D$5:$D$72,CLUBS!$B38,'PU H'!$AF$5:$AF$72)+SUMIF('BE F'!$D$5:$D$72,CLUBS!$B38,'BE F'!$AF$5:$AF$72)+SUMIF('BE H'!$D$5:$D$72,CLUBS!$B38,'BE H'!$AF$5:$AF$72)+SUMIF('MI F'!$D$5:$D$72,CLUBS!$B38,'MI F'!$AF$5:$AF$72)+SUMIF('MI H'!$D$5:$D$72,CLUBS!$B38,'MI H'!$AF$5:$AF$72)+SUMIF('CA F'!$D$5:$D$72,CLUBS!$B38,'CA F'!$AF$5:$AF$72)+SUMIF('CA H'!$D$5:$D$72,CLUBS!$B38,'CA H'!$AF$5:$AF$72)+SUMIF('JU F'!$D$5:$D$72,CLUBS!$B38,'JU F'!$AF$5:$AF$72)+SUMIF('JU H'!$D$5:$D$72,CLUBS!$B38,'JU H'!$AF$5:$AF$72)</f>
        <v>0</v>
      </c>
      <c r="AE38" s="26">
        <f>COUNTIFS('MP F'!$D$5:$D$72,CLUBS!$B38,'MP F'!$AG$5:$AG$72,"&gt;0")+COUNTIFS('MP H'!$D$5:$D$72,CLUBS!$B38,'MP H'!$AG$5:$AG$72,"&gt;0")+COUNTIFS('PO F'!$D$5:$D$72,CLUBS!$B38,'PO F'!$AG$5:$AG$72,"&gt;0")+COUNTIFS('PO H'!$D$5:$D$72,CLUBS!$B38,'PO H'!$AG$5:$AG$72,"&gt;0")+COUNTIFS('PU F'!$D$5:$D$72,CLUBS!$B38,'PU F'!$AG$5:$AG$72,"&gt;0")+COUNTIFS('PU H'!$D$5:$D$72,CLUBS!$B38,'PU H'!$AG$5:$AG$72,"&gt;0")+COUNTIFS('BE F'!$D$5:$D$72,CLUBS!$B38,'BE F'!$AG$5:$AG$72,"&gt;0")+COUNTIFS('BE H'!$D$5:$D$72,CLUBS!$B38,'BE H'!$AG$5:$AG$72,"&gt;0")+COUNTIFS('MI F'!$D$5:$D$72,CLUBS!$B38,'MI F'!$AG$5:$AG$72,"&gt;0")+COUNTIFS('MI H'!$D$5:$D$72,CLUBS!$B38,'MI H'!$AG$5:$AG$72,"&gt;0")+COUNTIFS('CA F'!$D$5:$D$72,CLUBS!$B38,'CA F'!$AG$5:$AG$72,"&gt;0")+COUNTIFS('CA H'!$D$5:$D$72,CLUBS!$B38,'CA H'!$AG$5:$AG$72,"&gt;0")+COUNTIFS('JU F'!$D$5:$D$72,CLUBS!$B38,'JU F'!$AG$5:$AG$72,"&gt;0")+COUNTIFS('JU H'!$D$5:$D$72,CLUBS!$B38,'JU H'!$AG$5:$AG$72,"&gt;0")</f>
        <v>0</v>
      </c>
      <c r="AF38" s="26">
        <f>SUMIF('MP F'!$D$5:$D$72,CLUBS!$B38,'MP F'!$AH$5:$AH$72)+SUMIF('MP H'!$D$5:$D$72,CLUBS!$B38,'MP H'!$AH$5:$AH$72)+SUMIF('PO F'!$D$5:$D$72,CLUBS!$B38,'PO F'!$AH$5:$AH$72)+SUMIF('PO H'!$D$5:$D$72,CLUBS!$B38,'PO H'!$AH$5:$AH$72)+SUMIF('PU F'!$D$5:$D$72,CLUBS!$B38,'PU F'!$AH$5:$AH$72)+SUMIF('PU H'!$D$5:$D$72,CLUBS!$B38,'PU H'!$AH$5:$AH$72)+SUMIF('BE F'!$D$5:$D$72,CLUBS!$B38,'BE F'!$AH$5:$AH$72)+SUMIF('BE H'!$D$5:$D$72,CLUBS!$B38,'BE H'!$AH$5:$AH$72)+SUMIF('MI F'!$D$5:$D$72,CLUBS!$B38,'MI F'!$AH$5:$AH$72)+SUMIF('MI H'!$D$5:$D$72,CLUBS!$B38,'MI H'!$AH$5:$AH$72)+SUMIF('CA F'!$D$5:$D$72,CLUBS!$B38,'CA F'!$AH$5:$AH$72)+SUMIF('CA H'!$D$5:$D$72,CLUBS!$B38,'CA H'!$AH$5:$AH$72)+SUMIF('JU F'!$D$5:$D$72,CLUBS!$B38,'JU F'!$AH$5:$AH$72)+SUMIF('JU H'!$D$5:$D$72,CLUBS!$B38,'JU H'!$AH$5:$AH$72)</f>
        <v>0</v>
      </c>
      <c r="AG38" s="16">
        <f t="shared" si="1"/>
        <v>4</v>
      </c>
      <c r="AH38" s="28">
        <f t="shared" si="2"/>
        <v>0</v>
      </c>
      <c r="AI38" s="29">
        <f t="shared" si="3"/>
        <v>0</v>
      </c>
      <c r="AJ38" s="14">
        <f>COUNTIF('Licenciés Jeunes 2023'!F:F,CLUBS!B38)</f>
        <v>0</v>
      </c>
      <c r="AK38" s="27">
        <f t="shared" si="4"/>
        <v>0</v>
      </c>
    </row>
    <row r="39" spans="1:37">
      <c r="B39" s="24" t="s">
        <v>16</v>
      </c>
      <c r="C39" s="24">
        <f t="shared" ref="C39:L39" si="5">SUM(C2:C38)</f>
        <v>67</v>
      </c>
      <c r="D39" s="25">
        <f t="shared" si="5"/>
        <v>1456</v>
      </c>
      <c r="E39" s="39">
        <f t="shared" si="5"/>
        <v>117</v>
      </c>
      <c r="F39" s="39">
        <f t="shared" si="5"/>
        <v>3375</v>
      </c>
      <c r="G39" s="39">
        <f t="shared" si="5"/>
        <v>140</v>
      </c>
      <c r="H39" s="39">
        <f t="shared" si="5"/>
        <v>3804</v>
      </c>
      <c r="I39" s="39">
        <f t="shared" si="5"/>
        <v>0</v>
      </c>
      <c r="J39" s="39">
        <f t="shared" si="5"/>
        <v>0</v>
      </c>
      <c r="K39" s="24">
        <f t="shared" si="5"/>
        <v>0</v>
      </c>
      <c r="L39" s="24">
        <f t="shared" si="5"/>
        <v>0</v>
      </c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>
        <f>SUM(AG2:AG38)</f>
        <v>324</v>
      </c>
      <c r="AH39" s="25">
        <f>SUM(AH2:AH38)</f>
        <v>8635</v>
      </c>
      <c r="AI39" s="29">
        <f t="shared" si="3"/>
        <v>26.651234567901234</v>
      </c>
      <c r="AJ39" s="37">
        <v>491</v>
      </c>
      <c r="AK39" s="27">
        <v>10.156057118427642</v>
      </c>
    </row>
  </sheetData>
  <pageMargins left="0.7" right="0.7" top="0.75" bottom="0.75" header="0.3" footer="0.3"/>
  <pageSetup paperSize="9" orientation="portrait" r:id="rId1"/>
  <headerFooter>
    <oddFooter>&amp;C&amp;1#&amp;"Calibri"&amp;10&amp;K0078D7C1 - Interne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"/>
  <dimension ref="B1:T56"/>
  <sheetViews>
    <sheetView zoomScale="112" workbookViewId="0">
      <selection activeCell="I31" sqref="I31"/>
    </sheetView>
  </sheetViews>
  <sheetFormatPr baseColWidth="10" defaultRowHeight="12.5"/>
  <cols>
    <col min="8" max="8" width="46.36328125" bestFit="1" customWidth="1"/>
    <col min="9" max="9" width="14.453125" customWidth="1"/>
    <col min="10" max="10" width="15.81640625" customWidth="1"/>
    <col min="11" max="11" width="14.6328125" bestFit="1" customWidth="1"/>
    <col min="12" max="12" width="13.6328125" bestFit="1" customWidth="1"/>
    <col min="13" max="13" width="24" bestFit="1" customWidth="1"/>
    <col min="17" max="17" width="15.1796875" bestFit="1" customWidth="1"/>
    <col min="20" max="20" width="30.453125" bestFit="1" customWidth="1"/>
  </cols>
  <sheetData>
    <row r="1" spans="2:20" ht="13">
      <c r="J1" s="104" t="s">
        <v>64</v>
      </c>
      <c r="K1" s="104"/>
      <c r="L1" s="104"/>
      <c r="M1" s="104"/>
      <c r="N1" s="104"/>
    </row>
    <row r="2" spans="2:20" ht="16.5">
      <c r="B2" s="15" t="s">
        <v>28</v>
      </c>
      <c r="C2" s="58" t="s">
        <v>119</v>
      </c>
      <c r="D2" s="59" t="s">
        <v>120</v>
      </c>
      <c r="E2" s="59" t="s">
        <v>121</v>
      </c>
      <c r="F2" s="59" t="s">
        <v>122</v>
      </c>
      <c r="H2" s="18" t="s">
        <v>29</v>
      </c>
      <c r="I2" s="45"/>
      <c r="J2" s="18" t="s">
        <v>68</v>
      </c>
      <c r="K2" s="18" t="s">
        <v>65</v>
      </c>
      <c r="L2" s="18" t="s">
        <v>76</v>
      </c>
      <c r="M2" s="18" t="s">
        <v>66</v>
      </c>
      <c r="N2" s="18" t="s">
        <v>67</v>
      </c>
      <c r="Q2" s="18" t="s">
        <v>69</v>
      </c>
      <c r="S2" s="47" t="s">
        <v>88</v>
      </c>
      <c r="T2" s="47" t="s">
        <v>101</v>
      </c>
    </row>
    <row r="3" spans="2:20" ht="16.5">
      <c r="B3" s="50">
        <v>1</v>
      </c>
      <c r="C3" s="60">
        <v>100</v>
      </c>
      <c r="D3" s="61">
        <v>85</v>
      </c>
      <c r="E3" s="61">
        <v>70</v>
      </c>
      <c r="F3" s="61">
        <v>55</v>
      </c>
      <c r="G3" s="82">
        <v>1</v>
      </c>
      <c r="H3" s="14" t="s">
        <v>221</v>
      </c>
      <c r="I3" s="42"/>
      <c r="J3" s="49">
        <v>1</v>
      </c>
      <c r="K3" s="48">
        <v>45200</v>
      </c>
      <c r="L3" s="49" t="s">
        <v>73</v>
      </c>
      <c r="M3" s="14" t="s">
        <v>124</v>
      </c>
      <c r="N3" s="49">
        <v>1</v>
      </c>
      <c r="Q3" s="14" t="s">
        <v>70</v>
      </c>
      <c r="S3" s="50" t="s">
        <v>89</v>
      </c>
      <c r="T3" s="14">
        <v>8</v>
      </c>
    </row>
    <row r="4" spans="2:20" ht="16.5">
      <c r="B4" s="50">
        <v>2</v>
      </c>
      <c r="C4" s="60">
        <v>80</v>
      </c>
      <c r="D4" s="61">
        <v>65</v>
      </c>
      <c r="E4" s="61">
        <v>50</v>
      </c>
      <c r="F4" s="61">
        <v>35</v>
      </c>
      <c r="G4" s="82">
        <v>2</v>
      </c>
      <c r="H4" s="14" t="s">
        <v>19</v>
      </c>
      <c r="I4" s="42"/>
      <c r="J4" s="49">
        <v>2</v>
      </c>
      <c r="K4" s="48">
        <v>45243</v>
      </c>
      <c r="L4" s="49" t="s">
        <v>70</v>
      </c>
      <c r="M4" s="14" t="s">
        <v>123</v>
      </c>
      <c r="N4" s="49">
        <v>1</v>
      </c>
      <c r="Q4" s="14" t="s">
        <v>71</v>
      </c>
      <c r="S4" s="50" t="s">
        <v>90</v>
      </c>
      <c r="T4" s="14">
        <v>8</v>
      </c>
    </row>
    <row r="5" spans="2:20" ht="16.5">
      <c r="B5" s="50">
        <v>3</v>
      </c>
      <c r="C5" s="60">
        <v>65</v>
      </c>
      <c r="D5" s="61">
        <v>50</v>
      </c>
      <c r="E5" s="61">
        <v>35</v>
      </c>
      <c r="F5" s="61">
        <v>20</v>
      </c>
      <c r="G5" s="82">
        <v>3</v>
      </c>
      <c r="H5" s="14" t="s">
        <v>17</v>
      </c>
      <c r="I5" s="42"/>
      <c r="J5" s="49">
        <v>3</v>
      </c>
      <c r="K5" s="48">
        <v>45311</v>
      </c>
      <c r="L5" s="49" t="s">
        <v>70</v>
      </c>
      <c r="M5" s="14" t="s">
        <v>1063</v>
      </c>
      <c r="N5" s="49">
        <v>1</v>
      </c>
      <c r="Q5" s="14" t="s">
        <v>72</v>
      </c>
      <c r="S5" s="50" t="s">
        <v>91</v>
      </c>
      <c r="T5" s="14">
        <v>8</v>
      </c>
    </row>
    <row r="6" spans="2:20" ht="16.5">
      <c r="B6" s="50">
        <v>4</v>
      </c>
      <c r="C6" s="60">
        <v>55</v>
      </c>
      <c r="D6" s="61">
        <v>40</v>
      </c>
      <c r="E6" s="61">
        <v>25</v>
      </c>
      <c r="F6" s="61">
        <v>10</v>
      </c>
      <c r="G6" s="82">
        <v>4</v>
      </c>
      <c r="H6" s="14" t="s">
        <v>41</v>
      </c>
      <c r="I6" s="42"/>
      <c r="J6" s="49">
        <v>4</v>
      </c>
      <c r="K6" s="48">
        <v>45326</v>
      </c>
      <c r="L6" s="49" t="s">
        <v>70</v>
      </c>
      <c r="M6" s="14" t="s">
        <v>1139</v>
      </c>
      <c r="N6" s="49">
        <v>1</v>
      </c>
      <c r="Q6" s="14" t="s">
        <v>1153</v>
      </c>
      <c r="S6" s="50" t="s">
        <v>92</v>
      </c>
      <c r="T6" s="14">
        <v>8</v>
      </c>
    </row>
    <row r="7" spans="2:20" ht="16.5">
      <c r="B7" s="50">
        <v>5</v>
      </c>
      <c r="C7" s="60">
        <v>50</v>
      </c>
      <c r="D7" s="61">
        <v>35</v>
      </c>
      <c r="E7" s="61">
        <v>20</v>
      </c>
      <c r="F7" s="61">
        <v>10</v>
      </c>
      <c r="G7" s="82">
        <v>5</v>
      </c>
      <c r="H7" s="14" t="s">
        <v>43</v>
      </c>
      <c r="I7" s="42"/>
      <c r="J7" s="49">
        <v>5</v>
      </c>
      <c r="K7" s="48">
        <v>45333</v>
      </c>
      <c r="L7" s="49" t="s">
        <v>1152</v>
      </c>
      <c r="M7" s="14" t="s">
        <v>1140</v>
      </c>
      <c r="N7" s="49">
        <v>1</v>
      </c>
      <c r="Q7" s="14" t="s">
        <v>1152</v>
      </c>
      <c r="S7" s="50" t="s">
        <v>93</v>
      </c>
      <c r="T7" s="14">
        <v>8</v>
      </c>
    </row>
    <row r="8" spans="2:20" ht="16.5">
      <c r="B8" s="50">
        <v>6</v>
      </c>
      <c r="C8" s="60">
        <v>46</v>
      </c>
      <c r="D8" s="61">
        <v>31</v>
      </c>
      <c r="E8" s="61">
        <v>16</v>
      </c>
      <c r="F8" s="61">
        <v>10</v>
      </c>
      <c r="G8" s="82">
        <v>6</v>
      </c>
      <c r="H8" s="14" t="s">
        <v>18</v>
      </c>
      <c r="I8" s="42"/>
      <c r="J8" s="49">
        <v>6</v>
      </c>
      <c r="K8" s="48">
        <v>45368</v>
      </c>
      <c r="L8" s="49" t="s">
        <v>70</v>
      </c>
      <c r="M8" s="14" t="s">
        <v>1141</v>
      </c>
      <c r="N8" s="49">
        <v>1</v>
      </c>
      <c r="Q8" s="14" t="s">
        <v>74</v>
      </c>
      <c r="S8" s="50" t="s">
        <v>94</v>
      </c>
      <c r="T8" s="14">
        <v>8</v>
      </c>
    </row>
    <row r="9" spans="2:20" ht="16.5">
      <c r="B9" s="50">
        <v>7</v>
      </c>
      <c r="C9" s="60">
        <v>44</v>
      </c>
      <c r="D9" s="61">
        <v>29</v>
      </c>
      <c r="E9" s="61">
        <v>14</v>
      </c>
      <c r="F9" s="61">
        <v>10</v>
      </c>
      <c r="G9" s="82">
        <v>7</v>
      </c>
      <c r="H9" s="14" t="s">
        <v>20</v>
      </c>
      <c r="I9" s="42"/>
      <c r="J9" s="49">
        <v>7</v>
      </c>
      <c r="K9" s="48">
        <v>45396</v>
      </c>
      <c r="L9" s="49" t="s">
        <v>71</v>
      </c>
      <c r="M9" s="14" t="s">
        <v>1142</v>
      </c>
      <c r="N9" s="49">
        <v>1</v>
      </c>
      <c r="Q9" s="14" t="s">
        <v>75</v>
      </c>
      <c r="S9" s="50" t="s">
        <v>104</v>
      </c>
      <c r="T9" s="14">
        <v>9</v>
      </c>
    </row>
    <row r="10" spans="2:20" ht="16.5">
      <c r="B10" s="50">
        <v>8</v>
      </c>
      <c r="C10" s="60">
        <v>42</v>
      </c>
      <c r="D10" s="61">
        <v>27</v>
      </c>
      <c r="E10" s="61">
        <v>12</v>
      </c>
      <c r="F10" s="61">
        <v>10</v>
      </c>
      <c r="G10" s="82">
        <v>8</v>
      </c>
      <c r="H10" s="14" t="s">
        <v>107</v>
      </c>
      <c r="I10" s="42"/>
      <c r="J10" s="49">
        <v>8</v>
      </c>
      <c r="K10" s="48" t="s">
        <v>1143</v>
      </c>
      <c r="L10" s="49" t="s">
        <v>1153</v>
      </c>
      <c r="M10" s="14" t="s">
        <v>1145</v>
      </c>
      <c r="N10" s="49">
        <v>1</v>
      </c>
      <c r="S10" s="50" t="s">
        <v>105</v>
      </c>
      <c r="T10" s="14">
        <v>9</v>
      </c>
    </row>
    <row r="11" spans="2:20" ht="16.5">
      <c r="B11" s="50">
        <v>9</v>
      </c>
      <c r="C11" s="60">
        <v>40</v>
      </c>
      <c r="D11" s="61">
        <v>25</v>
      </c>
      <c r="E11" s="61">
        <v>10</v>
      </c>
      <c r="F11" s="61">
        <v>10</v>
      </c>
      <c r="G11" s="82">
        <v>9</v>
      </c>
      <c r="H11" s="14" t="s">
        <v>21</v>
      </c>
      <c r="I11" s="42"/>
      <c r="J11" s="49">
        <v>9</v>
      </c>
      <c r="K11" s="48" t="s">
        <v>1151</v>
      </c>
      <c r="L11" s="49" t="s">
        <v>1153</v>
      </c>
      <c r="M11" s="14" t="s">
        <v>1144</v>
      </c>
      <c r="N11" s="49">
        <v>1</v>
      </c>
      <c r="S11" s="50" t="s">
        <v>95</v>
      </c>
      <c r="T11" s="14">
        <v>9</v>
      </c>
    </row>
    <row r="12" spans="2:20" ht="16.5">
      <c r="B12" s="50">
        <v>10</v>
      </c>
      <c r="C12" s="60">
        <v>38</v>
      </c>
      <c r="D12" s="61">
        <v>23</v>
      </c>
      <c r="E12" s="61">
        <v>10</v>
      </c>
      <c r="F12" s="62"/>
      <c r="G12" s="82">
        <v>10</v>
      </c>
      <c r="H12" s="14" t="s">
        <v>8</v>
      </c>
      <c r="I12" s="42"/>
      <c r="J12" s="49">
        <v>10</v>
      </c>
      <c r="K12" s="48">
        <v>45458</v>
      </c>
      <c r="L12" s="49" t="s">
        <v>75</v>
      </c>
      <c r="M12" s="14" t="s">
        <v>1146</v>
      </c>
      <c r="N12" s="49">
        <v>1</v>
      </c>
      <c r="S12" s="50" t="s">
        <v>96</v>
      </c>
      <c r="T12" s="14">
        <v>9</v>
      </c>
    </row>
    <row r="13" spans="2:20" ht="16.5">
      <c r="B13" s="50">
        <v>11</v>
      </c>
      <c r="C13" s="60">
        <v>36</v>
      </c>
      <c r="D13" s="61">
        <v>21</v>
      </c>
      <c r="E13" s="61">
        <v>10</v>
      </c>
      <c r="F13" s="62"/>
      <c r="G13" s="82">
        <v>11</v>
      </c>
      <c r="H13" s="14" t="s">
        <v>108</v>
      </c>
      <c r="I13" s="42"/>
      <c r="J13" s="49">
        <v>11</v>
      </c>
      <c r="K13" s="48">
        <v>45473</v>
      </c>
      <c r="L13" s="49" t="s">
        <v>1153</v>
      </c>
      <c r="M13" s="14" t="s">
        <v>1147</v>
      </c>
      <c r="N13" s="49">
        <v>1</v>
      </c>
      <c r="S13" s="50" t="s">
        <v>97</v>
      </c>
      <c r="T13" s="14">
        <v>9</v>
      </c>
    </row>
    <row r="14" spans="2:20" ht="16.5">
      <c r="B14" s="50">
        <v>12</v>
      </c>
      <c r="C14" s="60">
        <v>34</v>
      </c>
      <c r="D14" s="61">
        <v>19</v>
      </c>
      <c r="E14" s="61">
        <v>10</v>
      </c>
      <c r="F14" s="62"/>
      <c r="G14" s="82">
        <v>12</v>
      </c>
      <c r="H14" s="14" t="s">
        <v>56</v>
      </c>
      <c r="I14" s="42"/>
      <c r="J14" s="49">
        <v>12</v>
      </c>
      <c r="K14" s="48">
        <v>45550</v>
      </c>
      <c r="L14" s="49" t="s">
        <v>1153</v>
      </c>
      <c r="M14" s="14" t="s">
        <v>1148</v>
      </c>
      <c r="N14" s="49">
        <v>1</v>
      </c>
      <c r="S14" s="50" t="s">
        <v>98</v>
      </c>
      <c r="T14" s="14">
        <v>9</v>
      </c>
    </row>
    <row r="15" spans="2:20" ht="16.5">
      <c r="B15" s="50">
        <v>13</v>
      </c>
      <c r="C15" s="60">
        <v>32</v>
      </c>
      <c r="D15" s="61">
        <v>17</v>
      </c>
      <c r="E15" s="61">
        <v>10</v>
      </c>
      <c r="F15" s="62"/>
      <c r="G15" s="82">
        <v>13</v>
      </c>
      <c r="H15" s="14" t="s">
        <v>44</v>
      </c>
      <c r="I15" s="42"/>
      <c r="J15" s="49">
        <v>13</v>
      </c>
      <c r="K15" s="81">
        <v>45564</v>
      </c>
      <c r="L15" s="49" t="s">
        <v>1153</v>
      </c>
      <c r="M15" s="14" t="s">
        <v>1149</v>
      </c>
      <c r="N15" s="49">
        <v>1</v>
      </c>
      <c r="S15" s="50" t="s">
        <v>99</v>
      </c>
      <c r="T15" s="14">
        <v>9</v>
      </c>
    </row>
    <row r="16" spans="2:20" ht="16.5">
      <c r="B16" s="50">
        <v>14</v>
      </c>
      <c r="C16" s="60">
        <v>30</v>
      </c>
      <c r="D16" s="61">
        <v>15</v>
      </c>
      <c r="E16" s="61">
        <v>10</v>
      </c>
      <c r="F16" s="62"/>
      <c r="G16" s="82">
        <v>14</v>
      </c>
      <c r="H16" s="14" t="s">
        <v>109</v>
      </c>
      <c r="I16" s="42"/>
      <c r="J16" s="49">
        <v>14</v>
      </c>
      <c r="K16" s="81">
        <v>45571</v>
      </c>
      <c r="L16" s="49" t="s">
        <v>71</v>
      </c>
      <c r="M16" s="14" t="s">
        <v>1150</v>
      </c>
      <c r="N16" s="49">
        <v>1</v>
      </c>
      <c r="S16" s="50" t="s">
        <v>100</v>
      </c>
      <c r="T16" s="14">
        <v>9</v>
      </c>
    </row>
    <row r="17" spans="2:14" ht="16.5">
      <c r="B17" s="50">
        <v>15</v>
      </c>
      <c r="C17" s="60">
        <v>29</v>
      </c>
      <c r="D17" s="61">
        <v>14</v>
      </c>
      <c r="E17" s="61">
        <v>10</v>
      </c>
      <c r="F17" s="62"/>
      <c r="G17" s="82">
        <v>15</v>
      </c>
      <c r="H17" s="14" t="s">
        <v>27</v>
      </c>
      <c r="I17" s="42"/>
      <c r="J17" s="49">
        <v>15</v>
      </c>
      <c r="K17" s="48">
        <v>45613</v>
      </c>
      <c r="L17" s="49" t="s">
        <v>70</v>
      </c>
      <c r="M17" s="14" t="s">
        <v>123</v>
      </c>
      <c r="N17" s="49">
        <v>1</v>
      </c>
    </row>
    <row r="18" spans="2:14" ht="16.5">
      <c r="B18" s="50">
        <v>16</v>
      </c>
      <c r="C18" s="60">
        <v>28</v>
      </c>
      <c r="D18" s="61">
        <v>13</v>
      </c>
      <c r="E18" s="61">
        <v>10</v>
      </c>
      <c r="F18" s="62"/>
      <c r="G18" s="82">
        <v>16</v>
      </c>
      <c r="H18" s="14" t="s">
        <v>45</v>
      </c>
      <c r="I18" s="42"/>
      <c r="K18" s="21"/>
    </row>
    <row r="19" spans="2:14" ht="16.5">
      <c r="B19" s="50">
        <v>17</v>
      </c>
      <c r="C19" s="60">
        <v>27</v>
      </c>
      <c r="D19" s="61">
        <v>12</v>
      </c>
      <c r="E19" s="61">
        <v>10</v>
      </c>
      <c r="F19" s="62"/>
      <c r="G19" s="82">
        <v>17</v>
      </c>
      <c r="H19" s="14" t="s">
        <v>36</v>
      </c>
      <c r="I19" s="42"/>
    </row>
    <row r="20" spans="2:14" ht="16.5">
      <c r="B20" s="50">
        <v>18</v>
      </c>
      <c r="C20" s="60">
        <v>26</v>
      </c>
      <c r="D20" s="61">
        <v>11</v>
      </c>
      <c r="E20" s="61">
        <v>10</v>
      </c>
      <c r="F20" s="62"/>
      <c r="G20" s="82">
        <v>18</v>
      </c>
      <c r="H20" s="14" t="s">
        <v>38</v>
      </c>
      <c r="I20" s="42"/>
    </row>
    <row r="21" spans="2:14" ht="16.5">
      <c r="B21" s="50">
        <v>19</v>
      </c>
      <c r="C21" s="60">
        <v>25</v>
      </c>
      <c r="D21" s="61">
        <v>10</v>
      </c>
      <c r="E21" s="61">
        <v>10</v>
      </c>
      <c r="F21" s="62"/>
      <c r="G21" s="82">
        <v>19</v>
      </c>
      <c r="H21" s="14" t="s">
        <v>40</v>
      </c>
      <c r="I21" s="42"/>
    </row>
    <row r="22" spans="2:14" ht="16.5">
      <c r="B22" s="50">
        <v>20</v>
      </c>
      <c r="C22" s="60">
        <v>24</v>
      </c>
      <c r="D22" s="61">
        <v>10</v>
      </c>
      <c r="E22" s="62"/>
      <c r="F22" s="62"/>
      <c r="G22" s="82">
        <v>20</v>
      </c>
      <c r="H22" s="14" t="s">
        <v>39</v>
      </c>
      <c r="I22" s="42"/>
    </row>
    <row r="23" spans="2:14" ht="16.5">
      <c r="B23" s="50">
        <v>21</v>
      </c>
      <c r="C23" s="60">
        <v>23</v>
      </c>
      <c r="D23" s="61">
        <v>10</v>
      </c>
      <c r="E23" s="62"/>
      <c r="F23" s="62"/>
      <c r="G23" s="82">
        <v>21</v>
      </c>
      <c r="H23" s="14" t="s">
        <v>47</v>
      </c>
      <c r="I23" s="42"/>
    </row>
    <row r="24" spans="2:14" ht="16.5">
      <c r="B24" s="50">
        <v>22</v>
      </c>
      <c r="C24" s="60">
        <v>22</v>
      </c>
      <c r="D24" s="61">
        <v>10</v>
      </c>
      <c r="E24" s="62"/>
      <c r="F24" s="62"/>
      <c r="G24" s="82">
        <v>22</v>
      </c>
      <c r="H24" s="14" t="s">
        <v>46</v>
      </c>
      <c r="I24" s="42"/>
    </row>
    <row r="25" spans="2:14" ht="16.5">
      <c r="B25" s="50">
        <v>23</v>
      </c>
      <c r="C25" s="60">
        <v>21</v>
      </c>
      <c r="D25" s="61">
        <v>10</v>
      </c>
      <c r="E25" s="62"/>
      <c r="F25" s="62"/>
      <c r="G25" s="82">
        <v>23</v>
      </c>
      <c r="H25" s="14" t="s">
        <v>110</v>
      </c>
      <c r="I25" s="42"/>
    </row>
    <row r="26" spans="2:14" ht="16.5">
      <c r="B26" s="50">
        <v>24</v>
      </c>
      <c r="C26" s="60">
        <v>20</v>
      </c>
      <c r="D26" s="61">
        <v>10</v>
      </c>
      <c r="E26" s="62"/>
      <c r="F26" s="62"/>
      <c r="G26" s="82">
        <v>24</v>
      </c>
      <c r="H26" s="14" t="s">
        <v>111</v>
      </c>
      <c r="I26" s="42"/>
    </row>
    <row r="27" spans="2:14" ht="16.5">
      <c r="B27" s="50">
        <v>25</v>
      </c>
      <c r="C27" s="60">
        <v>19</v>
      </c>
      <c r="D27" s="61">
        <v>10</v>
      </c>
      <c r="E27" s="62"/>
      <c r="F27" s="62"/>
      <c r="G27" s="82">
        <v>25</v>
      </c>
      <c r="H27" s="14" t="s">
        <v>48</v>
      </c>
      <c r="I27" s="42"/>
    </row>
    <row r="28" spans="2:14" ht="16.5">
      <c r="B28" s="50">
        <v>26</v>
      </c>
      <c r="C28" s="60">
        <v>18</v>
      </c>
      <c r="D28" s="61">
        <v>10</v>
      </c>
      <c r="E28" s="62"/>
      <c r="F28" s="62"/>
      <c r="G28" s="82">
        <v>26</v>
      </c>
      <c r="H28" s="14" t="s">
        <v>37</v>
      </c>
      <c r="I28" s="42"/>
    </row>
    <row r="29" spans="2:14" ht="16.5">
      <c r="B29" s="50">
        <v>27</v>
      </c>
      <c r="C29" s="60">
        <v>17</v>
      </c>
      <c r="D29" s="61">
        <v>10</v>
      </c>
      <c r="E29" s="62"/>
      <c r="F29" s="62"/>
      <c r="G29" s="82">
        <v>27</v>
      </c>
      <c r="H29" s="14" t="s">
        <v>112</v>
      </c>
      <c r="I29" s="42"/>
    </row>
    <row r="30" spans="2:14" ht="16.5">
      <c r="B30" s="50">
        <v>28</v>
      </c>
      <c r="C30" s="60">
        <v>16</v>
      </c>
      <c r="D30" s="61">
        <v>10</v>
      </c>
      <c r="E30" s="62"/>
      <c r="F30" s="62"/>
      <c r="G30" s="82">
        <v>28</v>
      </c>
      <c r="H30" s="14" t="s">
        <v>113</v>
      </c>
      <c r="I30" s="42"/>
    </row>
    <row r="31" spans="2:14" ht="16.5">
      <c r="B31" s="50">
        <v>29</v>
      </c>
      <c r="C31" s="60">
        <v>15</v>
      </c>
      <c r="D31" s="61">
        <v>10</v>
      </c>
      <c r="E31" s="62"/>
      <c r="F31" s="62"/>
      <c r="G31" s="82">
        <v>29</v>
      </c>
      <c r="H31" s="14" t="s">
        <v>222</v>
      </c>
      <c r="I31" s="42"/>
    </row>
    <row r="32" spans="2:14" ht="16.5">
      <c r="B32" s="50">
        <v>30</v>
      </c>
      <c r="C32" s="60">
        <v>14</v>
      </c>
      <c r="D32" s="62"/>
      <c r="E32" s="62"/>
      <c r="F32" s="62"/>
      <c r="G32" s="82">
        <v>30</v>
      </c>
      <c r="H32" s="14" t="s">
        <v>42</v>
      </c>
      <c r="I32" s="42"/>
    </row>
    <row r="33" spans="2:9" ht="16.5">
      <c r="B33" s="50">
        <v>31</v>
      </c>
      <c r="C33" s="60">
        <v>13</v>
      </c>
      <c r="D33" s="62"/>
      <c r="E33" s="62"/>
      <c r="F33" s="62"/>
      <c r="G33" s="82">
        <v>31</v>
      </c>
      <c r="H33" s="14" t="s">
        <v>115</v>
      </c>
      <c r="I33" s="42"/>
    </row>
    <row r="34" spans="2:9" ht="16.5">
      <c r="B34" s="50">
        <v>32</v>
      </c>
      <c r="C34" s="60">
        <v>12</v>
      </c>
      <c r="D34" s="62"/>
      <c r="E34" s="62"/>
      <c r="F34" s="62"/>
      <c r="G34" s="82">
        <v>32</v>
      </c>
      <c r="H34" s="14" t="s">
        <v>116</v>
      </c>
      <c r="I34" s="42"/>
    </row>
    <row r="35" spans="2:9" ht="16.5">
      <c r="B35" s="50">
        <v>33</v>
      </c>
      <c r="C35" s="60">
        <v>11</v>
      </c>
      <c r="D35" s="62"/>
      <c r="E35" s="62"/>
      <c r="F35" s="62"/>
      <c r="G35" s="82">
        <v>33</v>
      </c>
      <c r="H35" s="14" t="s">
        <v>117</v>
      </c>
      <c r="I35" s="42"/>
    </row>
    <row r="36" spans="2:9" ht="16.5">
      <c r="B36" s="50">
        <v>34</v>
      </c>
      <c r="C36" s="60">
        <v>10</v>
      </c>
      <c r="D36" s="62"/>
      <c r="E36" s="62"/>
      <c r="F36" s="62"/>
      <c r="G36" s="82">
        <v>34</v>
      </c>
      <c r="H36" s="14" t="s">
        <v>653</v>
      </c>
      <c r="I36" s="42"/>
    </row>
    <row r="37" spans="2:9" ht="16.5">
      <c r="B37" s="50">
        <v>35</v>
      </c>
      <c r="C37" s="60">
        <v>10</v>
      </c>
      <c r="D37" s="62"/>
      <c r="E37" s="62"/>
      <c r="F37" s="62"/>
      <c r="G37" s="82">
        <v>35</v>
      </c>
      <c r="H37" s="14" t="s">
        <v>106</v>
      </c>
      <c r="I37" s="42"/>
    </row>
    <row r="38" spans="2:9" ht="14">
      <c r="B38" s="50">
        <v>36</v>
      </c>
      <c r="C38" s="60">
        <v>10</v>
      </c>
      <c r="D38" s="60"/>
      <c r="E38" s="60"/>
      <c r="F38" s="60"/>
      <c r="H38" s="19" t="s">
        <v>7</v>
      </c>
      <c r="I38" s="43"/>
    </row>
    <row r="39" spans="2:9" ht="14">
      <c r="B39" s="50">
        <v>37</v>
      </c>
      <c r="C39" s="60">
        <v>10</v>
      </c>
      <c r="D39" s="60"/>
      <c r="E39" s="60"/>
      <c r="F39" s="60"/>
      <c r="H39" s="20" t="s">
        <v>22</v>
      </c>
      <c r="I39" s="44"/>
    </row>
    <row r="40" spans="2:9" ht="14">
      <c r="B40" s="50">
        <v>38</v>
      </c>
      <c r="C40" s="60">
        <v>10</v>
      </c>
      <c r="D40" s="60"/>
      <c r="E40" s="60"/>
      <c r="F40" s="60"/>
    </row>
    <row r="41" spans="2:9" ht="14">
      <c r="B41" s="50">
        <v>39</v>
      </c>
      <c r="C41" s="60">
        <v>10</v>
      </c>
      <c r="D41" s="60"/>
      <c r="E41" s="60"/>
      <c r="F41" s="60"/>
    </row>
    <row r="42" spans="2:9" ht="14">
      <c r="B42" s="50">
        <v>40</v>
      </c>
      <c r="C42" s="60">
        <v>10</v>
      </c>
      <c r="D42" s="60"/>
      <c r="E42" s="60"/>
      <c r="F42" s="60"/>
    </row>
    <row r="43" spans="2:9" ht="14">
      <c r="B43" s="50">
        <v>41</v>
      </c>
      <c r="C43" s="60">
        <v>10</v>
      </c>
      <c r="D43" s="60"/>
      <c r="E43" s="60"/>
      <c r="F43" s="60"/>
    </row>
    <row r="44" spans="2:9" ht="14">
      <c r="B44" s="50">
        <v>42</v>
      </c>
      <c r="C44" s="60">
        <v>10</v>
      </c>
      <c r="D44" s="60"/>
      <c r="E44" s="60"/>
      <c r="F44" s="60"/>
    </row>
    <row r="45" spans="2:9" ht="14">
      <c r="B45" s="50">
        <v>43</v>
      </c>
      <c r="C45" s="60">
        <v>10</v>
      </c>
      <c r="D45" s="60"/>
      <c r="E45" s="60"/>
      <c r="F45" s="60"/>
    </row>
    <row r="46" spans="2:9" ht="14">
      <c r="B46" s="50">
        <v>44</v>
      </c>
      <c r="C46" s="60">
        <v>10</v>
      </c>
      <c r="D46" s="60"/>
      <c r="E46" s="60"/>
      <c r="F46" s="60"/>
    </row>
    <row r="47" spans="2:9" ht="14">
      <c r="B47" s="50">
        <v>45</v>
      </c>
      <c r="C47" s="60">
        <v>10</v>
      </c>
      <c r="D47" s="60"/>
      <c r="E47" s="60"/>
      <c r="F47" s="60"/>
    </row>
    <row r="48" spans="2:9" ht="14">
      <c r="B48" s="50">
        <v>46</v>
      </c>
      <c r="C48" s="60">
        <v>10</v>
      </c>
      <c r="D48" s="60"/>
      <c r="E48" s="60"/>
      <c r="F48" s="60"/>
    </row>
    <row r="49" spans="2:6" ht="14">
      <c r="B49" s="50">
        <v>47</v>
      </c>
      <c r="C49" s="60">
        <v>10</v>
      </c>
      <c r="D49" s="60"/>
      <c r="E49" s="60"/>
      <c r="F49" s="60"/>
    </row>
    <row r="50" spans="2:6" ht="14">
      <c r="B50" s="50">
        <v>48</v>
      </c>
      <c r="C50" s="60">
        <v>10</v>
      </c>
      <c r="D50" s="60"/>
      <c r="E50" s="60"/>
      <c r="F50" s="60"/>
    </row>
    <row r="51" spans="2:6" ht="14">
      <c r="B51" s="50">
        <v>49</v>
      </c>
      <c r="C51" s="60">
        <v>10</v>
      </c>
      <c r="D51" s="60"/>
      <c r="E51" s="60"/>
      <c r="F51" s="60"/>
    </row>
    <row r="52" spans="2:6" ht="14">
      <c r="B52" s="50">
        <v>50</v>
      </c>
      <c r="C52" s="60">
        <v>10</v>
      </c>
      <c r="D52" s="60"/>
      <c r="E52" s="60"/>
      <c r="F52" s="60"/>
    </row>
    <row r="53" spans="2:6" ht="14">
      <c r="B53" s="50">
        <v>51</v>
      </c>
      <c r="C53" s="60">
        <v>10</v>
      </c>
      <c r="D53" s="60"/>
      <c r="E53" s="60"/>
      <c r="F53" s="60"/>
    </row>
    <row r="54" spans="2:6" ht="14">
      <c r="B54" s="50">
        <v>52</v>
      </c>
      <c r="C54" s="60">
        <v>10</v>
      </c>
      <c r="D54" s="60"/>
      <c r="E54" s="60"/>
      <c r="F54" s="60"/>
    </row>
    <row r="55" spans="2:6" ht="14">
      <c r="B55" s="50">
        <v>53</v>
      </c>
      <c r="C55" s="60">
        <v>10</v>
      </c>
      <c r="D55" s="60"/>
      <c r="E55" s="60"/>
      <c r="F55" s="60"/>
    </row>
    <row r="56" spans="2:6" ht="14">
      <c r="B56" s="50">
        <v>54</v>
      </c>
      <c r="C56" s="60">
        <v>10</v>
      </c>
      <c r="D56" s="60"/>
      <c r="E56" s="60"/>
      <c r="F56" s="60"/>
    </row>
  </sheetData>
  <mergeCells count="1">
    <mergeCell ref="J1:N1"/>
  </mergeCells>
  <dataValidations count="1">
    <dataValidation type="list" allowBlank="1" showInputMessage="1" showErrorMessage="1" sqref="L3:L17" xr:uid="{00000000-0002-0000-1100-000000000000}">
      <formula1>Type_epreuve</formula1>
    </dataValidation>
  </dataValidations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37"/>
  <dimension ref="A1:BR72"/>
  <sheetViews>
    <sheetView workbookViewId="0">
      <selection activeCell="A9" sqref="A9"/>
    </sheetView>
  </sheetViews>
  <sheetFormatPr baseColWidth="10" defaultColWidth="11" defaultRowHeight="12.5"/>
  <cols>
    <col min="1" max="1" width="23.36328125" bestFit="1" customWidth="1"/>
    <col min="2" max="2" width="19" bestFit="1" customWidth="1"/>
    <col min="3" max="3" width="1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59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>
        <f>IF(Paramètres!K5&lt;&gt;"",Paramètres!K5,"")</f>
        <v>45311</v>
      </c>
      <c r="J1" s="87"/>
      <c r="K1" s="87">
        <f>IF(Paramètres!K6&lt;&gt;"",Paramètres!K6,"")</f>
        <v>45326</v>
      </c>
      <c r="L1" s="87"/>
      <c r="M1" s="87">
        <f>IF(Paramètres!K7&lt;&gt;"",Paramètres!K7,"")</f>
        <v>45333</v>
      </c>
      <c r="N1" s="87"/>
      <c r="O1" s="87">
        <f>IF(Paramètres!K8&lt;&gt;"",Paramètres!K8,"")</f>
        <v>45368</v>
      </c>
      <c r="P1" s="87"/>
      <c r="Q1" s="87">
        <f>IF(Paramètres!K9&lt;&gt;"",Paramètres!K9,"")</f>
        <v>45396</v>
      </c>
      <c r="R1" s="87"/>
      <c r="S1" s="87" t="str">
        <f>IF(Paramètres!K10&lt;&gt;"",Paramètres!K10,"")</f>
        <v>4&amp;5/05/2024</v>
      </c>
      <c r="T1" s="87"/>
      <c r="U1" s="87" t="str">
        <f>IF(Paramètres!K11&lt;&gt;"",Paramètres!K11,"")</f>
        <v>25&amp;26/05/2024</v>
      </c>
      <c r="V1" s="87"/>
      <c r="W1" s="87">
        <f>IF(Paramètres!K12&lt;&gt;"",Paramètres!K12,"")</f>
        <v>45458</v>
      </c>
      <c r="X1" s="87"/>
      <c r="Y1" s="87">
        <f>IF(Paramètres!K13&lt;&gt;"",Paramètres!K13,"")</f>
        <v>45473</v>
      </c>
      <c r="Z1" s="87"/>
      <c r="AA1" s="87">
        <f>IF(Paramètres!K14&lt;&gt;"",Paramètres!K14,"")</f>
        <v>45550</v>
      </c>
      <c r="AB1" s="87"/>
      <c r="AC1" s="87">
        <f>IF(Paramètres!K15&lt;&gt;"",Paramètres!K15,"")</f>
        <v>45564</v>
      </c>
      <c r="AD1" s="87"/>
      <c r="AE1" s="87">
        <f>IF(Paramètres!K16&lt;&gt;"",Paramètres!K16,"")</f>
        <v>45571</v>
      </c>
      <c r="AF1" s="87"/>
      <c r="AG1" s="87">
        <f>IF(Paramètres!K17&lt;&gt;"",Paramètres!K17,"")</f>
        <v>45613</v>
      </c>
      <c r="AH1" s="97"/>
      <c r="AI1" s="99" t="s">
        <v>0</v>
      </c>
      <c r="AJ1" s="99"/>
      <c r="AK1" s="99"/>
      <c r="AL1" s="99"/>
      <c r="AM1" s="99"/>
    </row>
    <row r="2" spans="1:70" ht="32.25" customHeight="1">
      <c r="A2" s="89"/>
      <c r="B2" s="92"/>
      <c r="C2" s="92"/>
      <c r="D2" s="95"/>
      <c r="E2" s="97" t="str">
        <f>IF(E1&lt;&gt;"",Paramètres!L3,"")</f>
        <v>Triathlon</v>
      </c>
      <c r="F2" s="98"/>
      <c r="G2" s="97" t="str">
        <f>IF(G1&lt;&gt;"",Paramètres!L4,"")</f>
        <v>Bike &amp; Run</v>
      </c>
      <c r="H2" s="98"/>
      <c r="I2" s="97" t="str">
        <f>IF(I1&lt;&gt;"",Paramètres!L5,"")</f>
        <v>Bike &amp; Run</v>
      </c>
      <c r="J2" s="98"/>
      <c r="K2" s="97" t="str">
        <f>IF(K1&lt;&gt;"",Paramètres!L6,"")</f>
        <v>Bike &amp; Run</v>
      </c>
      <c r="L2" s="98"/>
      <c r="M2" s="97" t="str">
        <f>IF(M1&lt;&gt;"",Paramètres!L7,"")</f>
        <v>Class Triathlon</v>
      </c>
      <c r="N2" s="98"/>
      <c r="O2" s="97" t="str">
        <f>IF(O1&lt;&gt;"",Paramètres!L8,"")</f>
        <v>Bike &amp; Run</v>
      </c>
      <c r="P2" s="98"/>
      <c r="Q2" s="97" t="str">
        <f>IF(Q1&lt;&gt;"",Paramètres!L9,"")</f>
        <v>Cross Duathlon</v>
      </c>
      <c r="R2" s="98"/>
      <c r="S2" s="97" t="str">
        <f>IF(S1&lt;&gt;"",Paramètres!L10,"")</f>
        <v>Cross Triathlon - Triathlon</v>
      </c>
      <c r="T2" s="98"/>
      <c r="U2" s="97" t="str">
        <f>IF(U1&lt;&gt;"",Paramètres!L11,"")</f>
        <v>Cross Triathlon - Triathlon</v>
      </c>
      <c r="V2" s="98"/>
      <c r="W2" s="97" t="str">
        <f>IF(W1&lt;&gt;"",Paramètres!L12,"")</f>
        <v>Aquathlon</v>
      </c>
      <c r="X2" s="98"/>
      <c r="Y2" s="97" t="str">
        <f>IF(Y1&lt;&gt;"",Paramètres!L13,"")</f>
        <v>Cross Triathlon - Triathlon</v>
      </c>
      <c r="Z2" s="98"/>
      <c r="AA2" s="97" t="str">
        <f>IF(AA1&lt;&gt;"",Paramètres!L14,"")</f>
        <v>Cross Triathlon - Triathlon</v>
      </c>
      <c r="AB2" s="98"/>
      <c r="AC2" s="97" t="str">
        <f>IF(AC1&lt;&gt;"",Paramètres!L15,"")</f>
        <v>Cross Triathlon - Triathlon</v>
      </c>
      <c r="AD2" s="98"/>
      <c r="AE2" s="97" t="str">
        <f>IF(AE1&lt;&gt;"",Paramètres!L16,"")</f>
        <v>Cross Duathlon</v>
      </c>
      <c r="AF2" s="98"/>
      <c r="AG2" s="97" t="str">
        <f>IF(AG1&lt;&gt;"",Paramètres!L17,"")</f>
        <v>Bike &amp; Run</v>
      </c>
      <c r="AH2" s="103"/>
      <c r="AI2" s="101" t="s">
        <v>87</v>
      </c>
      <c r="AJ2" s="101"/>
      <c r="AK2" s="101"/>
      <c r="AL2" s="102">
        <f>Paramètres!T4</f>
        <v>8</v>
      </c>
      <c r="AM2" s="102"/>
    </row>
    <row r="3" spans="1:70" ht="44.25" customHeight="1">
      <c r="A3" s="90"/>
      <c r="B3" s="93"/>
      <c r="C3" s="93"/>
      <c r="D3" s="96"/>
      <c r="E3" s="97" t="str">
        <f>IF(E1&lt;&gt;"",Paramètres!M3,"")</f>
        <v>La Chapelle d'Angillon (18)</v>
      </c>
      <c r="F3" s="98"/>
      <c r="G3" s="97" t="str">
        <f>IF(G1&lt;&gt;"",Paramètres!M4,"")</f>
        <v>Amilly (45)</v>
      </c>
      <c r="H3" s="98"/>
      <c r="I3" s="97" t="str">
        <f>IF(I1&lt;&gt;"",Paramètres!M5,"")</f>
        <v>St Avertin (37)</v>
      </c>
      <c r="J3" s="98"/>
      <c r="K3" s="97" t="str">
        <f>IF(K1&lt;&gt;"",Paramètres!M6,"")</f>
        <v>Orléans (45)</v>
      </c>
      <c r="L3" s="98"/>
      <c r="M3" s="97" t="str">
        <f>IF(M1&lt;&gt;"",Paramètres!M7,"")</f>
        <v>Châteauroux (36)</v>
      </c>
      <c r="N3" s="98"/>
      <c r="O3" s="97" t="str">
        <f>IF(O1&lt;&gt;"",Paramètres!M8,"")</f>
        <v>Bourges (18)</v>
      </c>
      <c r="P3" s="98"/>
      <c r="Q3" s="97" t="str">
        <f>IF(Q1&lt;&gt;"",Paramètres!M9,"")</f>
        <v>St Cyr sur Loire (37)</v>
      </c>
      <c r="R3" s="98"/>
      <c r="S3" s="97" t="str">
        <f>IF(S1&lt;&gt;"",Paramètres!M10,"")</f>
        <v>Suèvres (41)</v>
      </c>
      <c r="T3" s="98"/>
      <c r="U3" s="97" t="str">
        <f>IF(U1&lt;&gt;"",Paramètres!M11,"")</f>
        <v>Villiers sur Loir (41)</v>
      </c>
      <c r="V3" s="98"/>
      <c r="W3" s="97" t="str">
        <f>IF(W1&lt;&gt;"",Paramètres!M12,"")</f>
        <v>St Laurent Nouan (41)</v>
      </c>
      <c r="X3" s="98"/>
      <c r="Y3" s="97" t="str">
        <f>IF(Y1&lt;&gt;"",Paramètres!M13,"")</f>
        <v>St George sur Eure (28)</v>
      </c>
      <c r="Z3" s="98"/>
      <c r="AA3" s="97" t="str">
        <f>IF(AA1&lt;&gt;"",Paramètres!M14,"")</f>
        <v>Joué les Tours (37)</v>
      </c>
      <c r="AB3" s="98"/>
      <c r="AC3" s="97" t="str">
        <f>IF(AC1&lt;&gt;"",Paramètres!M15,"")</f>
        <v>Chartres (28)</v>
      </c>
      <c r="AD3" s="98"/>
      <c r="AE3" s="97" t="str">
        <f>IF(AE1&lt;&gt;"",Paramètres!M16,"")</f>
        <v>Chaâteau Renault (37)</v>
      </c>
      <c r="AF3" s="98"/>
      <c r="AG3" s="97" t="str">
        <f>IF(AG1&lt;&gt;"",Paramètres!M17,"")</f>
        <v>Amilly (45)</v>
      </c>
      <c r="AH3" s="98"/>
      <c r="AI3" s="101"/>
      <c r="AJ3" s="101"/>
      <c r="AK3" s="101"/>
      <c r="AL3" s="102"/>
      <c r="AM3" s="102"/>
      <c r="BD3" s="100" t="s">
        <v>103</v>
      </c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4" t="s">
        <v>831</v>
      </c>
      <c r="B5" s="73" t="s">
        <v>387</v>
      </c>
      <c r="C5" s="73" t="s">
        <v>832</v>
      </c>
      <c r="D5" s="73" t="s">
        <v>44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2</v>
      </c>
      <c r="J5" s="2">
        <v>55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110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HLOOKUP($AL$2,$BD$4:$BR$72,ROW(A5)-3,FALSE)</f>
        <v>110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55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110</v>
      </c>
      <c r="BG5" s="22">
        <f t="shared" si="21"/>
        <v>110</v>
      </c>
      <c r="BH5" s="22">
        <f t="shared" si="21"/>
        <v>110</v>
      </c>
      <c r="BI5" s="22">
        <f t="shared" si="21"/>
        <v>110</v>
      </c>
      <c r="BJ5" s="22">
        <f t="shared" si="21"/>
        <v>110</v>
      </c>
      <c r="BK5" s="22">
        <f t="shared" si="21"/>
        <v>110</v>
      </c>
      <c r="BL5" s="22">
        <f t="shared" si="21"/>
        <v>110</v>
      </c>
      <c r="BM5" s="22">
        <f t="shared" si="21"/>
        <v>110</v>
      </c>
      <c r="BN5" s="22">
        <f t="shared" si="21"/>
        <v>110</v>
      </c>
      <c r="BO5" s="22">
        <f t="shared" si="21"/>
        <v>110</v>
      </c>
      <c r="BP5" s="22">
        <f t="shared" si="21"/>
        <v>110</v>
      </c>
      <c r="BQ5" s="22">
        <f t="shared" si="21"/>
        <v>110</v>
      </c>
      <c r="BR5" s="22">
        <f t="shared" si="21"/>
        <v>110</v>
      </c>
    </row>
    <row r="6" spans="1:70" ht="16.5">
      <c r="A6" s="84" t="s">
        <v>807</v>
      </c>
      <c r="B6" s="73" t="s">
        <v>808</v>
      </c>
      <c r="C6" s="73" t="s">
        <v>809</v>
      </c>
      <c r="D6" s="73" t="s">
        <v>44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2</v>
      </c>
      <c r="J6" s="2">
        <v>55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55</v>
      </c>
      <c r="AJ6" s="3">
        <f t="shared" si="1"/>
        <v>2</v>
      </c>
      <c r="AK6" s="5">
        <f t="shared" si="2"/>
        <v>1</v>
      </c>
      <c r="AL6" s="41">
        <f t="shared" si="3"/>
        <v>55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55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55</v>
      </c>
      <c r="BF6" s="22">
        <f t="shared" si="22"/>
        <v>55</v>
      </c>
      <c r="BG6" s="22">
        <f t="shared" si="22"/>
        <v>55</v>
      </c>
      <c r="BH6" s="22">
        <f t="shared" si="22"/>
        <v>55</v>
      </c>
      <c r="BI6" s="22">
        <f t="shared" si="22"/>
        <v>55</v>
      </c>
      <c r="BJ6" s="22">
        <f t="shared" si="22"/>
        <v>55</v>
      </c>
      <c r="BK6" s="22">
        <f t="shared" si="22"/>
        <v>55</v>
      </c>
      <c r="BL6" s="22">
        <f t="shared" si="22"/>
        <v>55</v>
      </c>
      <c r="BM6" s="22">
        <f t="shared" si="22"/>
        <v>55</v>
      </c>
      <c r="BN6" s="22">
        <f t="shared" si="22"/>
        <v>55</v>
      </c>
      <c r="BO6" s="22">
        <f t="shared" si="22"/>
        <v>55</v>
      </c>
      <c r="BP6" s="22">
        <f t="shared" si="22"/>
        <v>55</v>
      </c>
      <c r="BQ6" s="22">
        <f t="shared" si="22"/>
        <v>55</v>
      </c>
      <c r="BR6" s="22">
        <f t="shared" si="22"/>
        <v>55</v>
      </c>
    </row>
    <row r="7" spans="1:70" ht="16.5">
      <c r="A7" s="84" t="s">
        <v>816</v>
      </c>
      <c r="B7" s="73" t="s">
        <v>817</v>
      </c>
      <c r="C7" s="73" t="s">
        <v>818</v>
      </c>
      <c r="D7" s="73" t="s">
        <v>221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55</v>
      </c>
      <c r="AJ7" s="3">
        <f t="shared" si="1"/>
        <v>2</v>
      </c>
      <c r="AK7" s="5">
        <f t="shared" si="2"/>
        <v>1</v>
      </c>
      <c r="AL7" s="41">
        <f t="shared" si="3"/>
        <v>55</v>
      </c>
      <c r="AM7" s="33">
        <f t="shared" si="4"/>
        <v>2</v>
      </c>
      <c r="AO7" s="22">
        <f t="shared" si="5"/>
        <v>0</v>
      </c>
      <c r="AP7">
        <f t="shared" si="6"/>
        <v>55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55</v>
      </c>
      <c r="BF7" s="22">
        <f t="shared" si="23"/>
        <v>55</v>
      </c>
      <c r="BG7" s="22">
        <f t="shared" si="23"/>
        <v>55</v>
      </c>
      <c r="BH7" s="22">
        <f t="shared" si="23"/>
        <v>55</v>
      </c>
      <c r="BI7" s="22">
        <f t="shared" si="23"/>
        <v>55</v>
      </c>
      <c r="BJ7" s="22">
        <f t="shared" si="23"/>
        <v>55</v>
      </c>
      <c r="BK7" s="22">
        <f t="shared" si="23"/>
        <v>55</v>
      </c>
      <c r="BL7" s="22">
        <f t="shared" si="23"/>
        <v>55</v>
      </c>
      <c r="BM7" s="22">
        <f t="shared" si="23"/>
        <v>55</v>
      </c>
      <c r="BN7" s="22">
        <f t="shared" si="23"/>
        <v>55</v>
      </c>
      <c r="BO7" s="22">
        <f t="shared" si="23"/>
        <v>55</v>
      </c>
      <c r="BP7" s="22">
        <f t="shared" si="23"/>
        <v>55</v>
      </c>
      <c r="BQ7" s="22">
        <f t="shared" si="23"/>
        <v>55</v>
      </c>
      <c r="BR7" s="22">
        <f t="shared" si="23"/>
        <v>55</v>
      </c>
    </row>
    <row r="8" spans="1:70" ht="16.5">
      <c r="A8" s="84" t="s">
        <v>819</v>
      </c>
      <c r="B8" s="73" t="s">
        <v>820</v>
      </c>
      <c r="C8" s="73" t="s">
        <v>821</v>
      </c>
      <c r="D8" s="73" t="s">
        <v>221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1</v>
      </c>
      <c r="H8" s="2">
        <v>55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55</v>
      </c>
      <c r="AJ8" s="3">
        <f t="shared" si="1"/>
        <v>2</v>
      </c>
      <c r="AK8" s="5">
        <f t="shared" si="2"/>
        <v>1</v>
      </c>
      <c r="AL8" s="41">
        <f t="shared" si="3"/>
        <v>55</v>
      </c>
      <c r="AM8" s="33">
        <f t="shared" si="4"/>
        <v>2</v>
      </c>
      <c r="AO8" s="22">
        <f t="shared" si="5"/>
        <v>0</v>
      </c>
      <c r="AP8">
        <f t="shared" si="6"/>
        <v>55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55</v>
      </c>
      <c r="BF8" s="22">
        <f t="shared" si="24"/>
        <v>55</v>
      </c>
      <c r="BG8" s="22">
        <f t="shared" si="24"/>
        <v>55</v>
      </c>
      <c r="BH8" s="22">
        <f t="shared" si="24"/>
        <v>55</v>
      </c>
      <c r="BI8" s="22">
        <f t="shared" si="24"/>
        <v>55</v>
      </c>
      <c r="BJ8" s="22">
        <f t="shared" si="24"/>
        <v>55</v>
      </c>
      <c r="BK8" s="22">
        <f t="shared" si="24"/>
        <v>55</v>
      </c>
      <c r="BL8" s="22">
        <f t="shared" si="24"/>
        <v>55</v>
      </c>
      <c r="BM8" s="22">
        <f t="shared" si="24"/>
        <v>55</v>
      </c>
      <c r="BN8" s="22">
        <f t="shared" si="24"/>
        <v>55</v>
      </c>
      <c r="BO8" s="22">
        <f t="shared" si="24"/>
        <v>55</v>
      </c>
      <c r="BP8" s="22">
        <f t="shared" si="24"/>
        <v>55</v>
      </c>
      <c r="BQ8" s="22">
        <f t="shared" si="24"/>
        <v>55</v>
      </c>
      <c r="BR8" s="22">
        <f t="shared" si="24"/>
        <v>55</v>
      </c>
    </row>
    <row r="9" spans="1:70" ht="16.5">
      <c r="A9" s="84" t="s">
        <v>833</v>
      </c>
      <c r="B9" s="73" t="s">
        <v>834</v>
      </c>
      <c r="C9" s="73" t="s">
        <v>392</v>
      </c>
      <c r="D9" s="73" t="s">
        <v>17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4</v>
      </c>
      <c r="H9" s="2">
        <v>10</v>
      </c>
      <c r="I9" s="36">
        <v>3</v>
      </c>
      <c r="J9" s="2">
        <v>35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45</v>
      </c>
      <c r="AJ9" s="3">
        <f t="shared" si="1"/>
        <v>5</v>
      </c>
      <c r="AK9" s="5">
        <f t="shared" si="2"/>
        <v>2</v>
      </c>
      <c r="AL9" s="41">
        <f t="shared" si="3"/>
        <v>45</v>
      </c>
      <c r="AM9" s="33">
        <f t="shared" si="4"/>
        <v>5</v>
      </c>
      <c r="AO9" s="22">
        <f t="shared" si="5"/>
        <v>0</v>
      </c>
      <c r="AP9">
        <f t="shared" si="6"/>
        <v>10</v>
      </c>
      <c r="AQ9">
        <f t="shared" si="7"/>
        <v>35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45</v>
      </c>
      <c r="BF9" s="22">
        <f t="shared" si="25"/>
        <v>45</v>
      </c>
      <c r="BG9" s="22">
        <f t="shared" si="25"/>
        <v>45</v>
      </c>
      <c r="BH9" s="22">
        <f t="shared" si="25"/>
        <v>45</v>
      </c>
      <c r="BI9" s="22">
        <f t="shared" si="25"/>
        <v>45</v>
      </c>
      <c r="BJ9" s="22">
        <f t="shared" si="25"/>
        <v>45</v>
      </c>
      <c r="BK9" s="22">
        <f t="shared" si="25"/>
        <v>45</v>
      </c>
      <c r="BL9" s="22">
        <f t="shared" si="25"/>
        <v>45</v>
      </c>
      <c r="BM9" s="22">
        <f t="shared" si="25"/>
        <v>45</v>
      </c>
      <c r="BN9" s="22">
        <f t="shared" si="25"/>
        <v>45</v>
      </c>
      <c r="BO9" s="22">
        <f t="shared" si="25"/>
        <v>45</v>
      </c>
      <c r="BP9" s="22">
        <f t="shared" si="25"/>
        <v>45</v>
      </c>
      <c r="BQ9" s="22">
        <f t="shared" si="25"/>
        <v>45</v>
      </c>
      <c r="BR9" s="22">
        <f t="shared" si="25"/>
        <v>45</v>
      </c>
    </row>
    <row r="10" spans="1:70" ht="16.5">
      <c r="A10" s="84" t="s">
        <v>828</v>
      </c>
      <c r="B10" s="73" t="s">
        <v>632</v>
      </c>
      <c r="C10" s="73" t="s">
        <v>829</v>
      </c>
      <c r="D10" s="73" t="s">
        <v>44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3</v>
      </c>
      <c r="J10" s="2">
        <v>35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35</v>
      </c>
      <c r="AJ10" s="3">
        <f t="shared" si="1"/>
        <v>6</v>
      </c>
      <c r="AK10" s="5">
        <f t="shared" si="2"/>
        <v>1</v>
      </c>
      <c r="AL10" s="41">
        <f t="shared" si="3"/>
        <v>35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35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35</v>
      </c>
      <c r="BF10" s="22">
        <f t="shared" si="26"/>
        <v>35</v>
      </c>
      <c r="BG10" s="22">
        <f t="shared" si="26"/>
        <v>35</v>
      </c>
      <c r="BH10" s="22">
        <f t="shared" si="26"/>
        <v>35</v>
      </c>
      <c r="BI10" s="22">
        <f t="shared" si="26"/>
        <v>35</v>
      </c>
      <c r="BJ10" s="22">
        <f t="shared" si="26"/>
        <v>35</v>
      </c>
      <c r="BK10" s="22">
        <f t="shared" si="26"/>
        <v>35</v>
      </c>
      <c r="BL10" s="22">
        <f t="shared" si="26"/>
        <v>35</v>
      </c>
      <c r="BM10" s="22">
        <f t="shared" si="26"/>
        <v>35</v>
      </c>
      <c r="BN10" s="22">
        <f t="shared" si="26"/>
        <v>35</v>
      </c>
      <c r="BO10" s="22">
        <f t="shared" si="26"/>
        <v>35</v>
      </c>
      <c r="BP10" s="22">
        <f t="shared" si="26"/>
        <v>35</v>
      </c>
      <c r="BQ10" s="22">
        <f t="shared" si="26"/>
        <v>35</v>
      </c>
      <c r="BR10" s="22">
        <f t="shared" si="26"/>
        <v>35</v>
      </c>
    </row>
    <row r="11" spans="1:70" ht="16.5">
      <c r="A11" s="85" t="s">
        <v>1065</v>
      </c>
      <c r="B11" s="32" t="s">
        <v>281</v>
      </c>
      <c r="C11" s="32" t="s">
        <v>1064</v>
      </c>
      <c r="D11" s="32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3</v>
      </c>
      <c r="J11" s="2">
        <v>35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35</v>
      </c>
      <c r="AJ11" s="3">
        <f t="shared" si="1"/>
        <v>6</v>
      </c>
      <c r="AK11" s="5">
        <f t="shared" si="2"/>
        <v>1</v>
      </c>
      <c r="AL11" s="41">
        <f t="shared" si="3"/>
        <v>35</v>
      </c>
      <c r="AM11" s="33">
        <f t="shared" si="4"/>
        <v>6</v>
      </c>
      <c r="AO11" s="22">
        <f t="shared" si="5"/>
        <v>0</v>
      </c>
      <c r="AP11">
        <f t="shared" si="6"/>
        <v>0</v>
      </c>
      <c r="AQ11">
        <f t="shared" si="7"/>
        <v>35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35</v>
      </c>
      <c r="BF11" s="22">
        <f t="shared" si="27"/>
        <v>35</v>
      </c>
      <c r="BG11" s="22">
        <f t="shared" si="27"/>
        <v>35</v>
      </c>
      <c r="BH11" s="22">
        <f t="shared" si="27"/>
        <v>35</v>
      </c>
      <c r="BI11" s="22">
        <f t="shared" si="27"/>
        <v>35</v>
      </c>
      <c r="BJ11" s="22">
        <f t="shared" si="27"/>
        <v>35</v>
      </c>
      <c r="BK11" s="22">
        <f t="shared" si="27"/>
        <v>35</v>
      </c>
      <c r="BL11" s="22">
        <f t="shared" si="27"/>
        <v>35</v>
      </c>
      <c r="BM11" s="22">
        <f t="shared" si="27"/>
        <v>35</v>
      </c>
      <c r="BN11" s="22">
        <f t="shared" si="27"/>
        <v>35</v>
      </c>
      <c r="BO11" s="22">
        <f t="shared" si="27"/>
        <v>35</v>
      </c>
      <c r="BP11" s="22">
        <f t="shared" si="27"/>
        <v>35</v>
      </c>
      <c r="BQ11" s="22">
        <f t="shared" si="27"/>
        <v>35</v>
      </c>
      <c r="BR11" s="22">
        <f t="shared" si="27"/>
        <v>35</v>
      </c>
    </row>
    <row r="12" spans="1:70" ht="16.5">
      <c r="A12" s="84" t="s">
        <v>825</v>
      </c>
      <c r="B12" s="73" t="s">
        <v>826</v>
      </c>
      <c r="C12" s="73" t="s">
        <v>827</v>
      </c>
      <c r="D12" s="73" t="s">
        <v>221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5</v>
      </c>
      <c r="H12" s="2">
        <v>10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10</v>
      </c>
      <c r="AJ12" s="3">
        <f t="shared" si="1"/>
        <v>8</v>
      </c>
      <c r="AK12" s="5">
        <f t="shared" si="2"/>
        <v>1</v>
      </c>
      <c r="AL12" s="41">
        <f t="shared" si="3"/>
        <v>10</v>
      </c>
      <c r="AM12" s="33">
        <f t="shared" si="4"/>
        <v>8</v>
      </c>
      <c r="AO12" s="22">
        <f t="shared" si="5"/>
        <v>0</v>
      </c>
      <c r="AP12">
        <f t="shared" si="6"/>
        <v>10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10</v>
      </c>
      <c r="BE12" s="22">
        <f t="shared" ref="BE12:BR12" si="28">BD12+LARGE($AO12:$BC12,BE$4)</f>
        <v>10</v>
      </c>
      <c r="BF12" s="22">
        <f t="shared" si="28"/>
        <v>10</v>
      </c>
      <c r="BG12" s="22">
        <f t="shared" si="28"/>
        <v>10</v>
      </c>
      <c r="BH12" s="22">
        <f t="shared" si="28"/>
        <v>10</v>
      </c>
      <c r="BI12" s="22">
        <f t="shared" si="28"/>
        <v>10</v>
      </c>
      <c r="BJ12" s="22">
        <f t="shared" si="28"/>
        <v>10</v>
      </c>
      <c r="BK12" s="22">
        <f t="shared" si="28"/>
        <v>10</v>
      </c>
      <c r="BL12" s="22">
        <f t="shared" si="28"/>
        <v>10</v>
      </c>
      <c r="BM12" s="22">
        <f t="shared" si="28"/>
        <v>10</v>
      </c>
      <c r="BN12" s="22">
        <f t="shared" si="28"/>
        <v>10</v>
      </c>
      <c r="BO12" s="22">
        <f t="shared" si="28"/>
        <v>10</v>
      </c>
      <c r="BP12" s="22">
        <f t="shared" si="28"/>
        <v>10</v>
      </c>
      <c r="BQ12" s="22">
        <f t="shared" si="28"/>
        <v>10</v>
      </c>
      <c r="BR12" s="22">
        <f t="shared" si="28"/>
        <v>10</v>
      </c>
    </row>
    <row r="13" spans="1:70" ht="16.5">
      <c r="A13" s="83" t="s">
        <v>1086</v>
      </c>
      <c r="B13" s="32" t="s">
        <v>733</v>
      </c>
      <c r="C13" s="32" t="s">
        <v>1085</v>
      </c>
      <c r="D13" s="32" t="s">
        <v>44</v>
      </c>
      <c r="E13" s="6"/>
      <c r="F13" s="65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4</v>
      </c>
      <c r="J13" s="2">
        <v>10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10</v>
      </c>
      <c r="AJ13" s="3">
        <f t="shared" si="1"/>
        <v>8</v>
      </c>
      <c r="AK13" s="5">
        <f t="shared" si="2"/>
        <v>1</v>
      </c>
      <c r="AL13" s="41">
        <f t="shared" si="3"/>
        <v>10</v>
      </c>
      <c r="AM13" s="33">
        <f t="shared" si="4"/>
        <v>8</v>
      </c>
      <c r="AO13" s="22">
        <f t="shared" si="5"/>
        <v>0</v>
      </c>
      <c r="AP13">
        <f t="shared" si="6"/>
        <v>0</v>
      </c>
      <c r="AQ13">
        <f t="shared" si="7"/>
        <v>10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10</v>
      </c>
      <c r="BE13" s="22">
        <f t="shared" ref="BE13:BR13" si="29">BD13+LARGE($AO13:$BC13,BE$4)</f>
        <v>10</v>
      </c>
      <c r="BF13" s="22">
        <f t="shared" si="29"/>
        <v>10</v>
      </c>
      <c r="BG13" s="22">
        <f t="shared" si="29"/>
        <v>10</v>
      </c>
      <c r="BH13" s="22">
        <f t="shared" si="29"/>
        <v>10</v>
      </c>
      <c r="BI13" s="22">
        <f t="shared" si="29"/>
        <v>10</v>
      </c>
      <c r="BJ13" s="22">
        <f t="shared" si="29"/>
        <v>10</v>
      </c>
      <c r="BK13" s="22">
        <f t="shared" si="29"/>
        <v>10</v>
      </c>
      <c r="BL13" s="22">
        <f t="shared" si="29"/>
        <v>10</v>
      </c>
      <c r="BM13" s="22">
        <f t="shared" si="29"/>
        <v>10</v>
      </c>
      <c r="BN13" s="22">
        <f t="shared" si="29"/>
        <v>10</v>
      </c>
      <c r="BO13" s="22">
        <f t="shared" si="29"/>
        <v>10</v>
      </c>
      <c r="BP13" s="22">
        <f t="shared" si="29"/>
        <v>10</v>
      </c>
      <c r="BQ13" s="22">
        <f t="shared" si="29"/>
        <v>10</v>
      </c>
      <c r="BR13" s="22">
        <f t="shared" si="29"/>
        <v>10</v>
      </c>
    </row>
    <row r="14" spans="1:70" ht="16.5">
      <c r="A14" s="14"/>
      <c r="B14" s="32" t="s">
        <v>814</v>
      </c>
      <c r="C14" s="32" t="s">
        <v>774</v>
      </c>
      <c r="D14" s="32" t="s">
        <v>7</v>
      </c>
      <c r="E14" s="6"/>
      <c r="F14" s="65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1</v>
      </c>
      <c r="J14" s="2"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0</v>
      </c>
      <c r="AJ14" s="3" t="str">
        <f t="shared" si="1"/>
        <v/>
      </c>
      <c r="AK14" s="5">
        <f t="shared" si="2"/>
        <v>1</v>
      </c>
      <c r="AL14" s="41">
        <f t="shared" si="3"/>
        <v>0</v>
      </c>
      <c r="AM14" s="33" t="str">
        <f t="shared" si="4"/>
        <v/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0</v>
      </c>
      <c r="BE14" s="22">
        <f t="shared" ref="BE14:BR14" si="30">BD14+LARGE($AO14:$BC14,BE$4)</f>
        <v>0</v>
      </c>
      <c r="BF14" s="22">
        <f t="shared" si="30"/>
        <v>0</v>
      </c>
      <c r="BG14" s="22">
        <f t="shared" si="30"/>
        <v>0</v>
      </c>
      <c r="BH14" s="22">
        <f t="shared" si="30"/>
        <v>0</v>
      </c>
      <c r="BI14" s="22">
        <f t="shared" si="30"/>
        <v>0</v>
      </c>
      <c r="BJ14" s="22">
        <f t="shared" si="30"/>
        <v>0</v>
      </c>
      <c r="BK14" s="22">
        <f t="shared" si="30"/>
        <v>0</v>
      </c>
      <c r="BL14" s="22">
        <f t="shared" si="30"/>
        <v>0</v>
      </c>
      <c r="BM14" s="22">
        <f t="shared" si="30"/>
        <v>0</v>
      </c>
      <c r="BN14" s="22">
        <f t="shared" si="30"/>
        <v>0</v>
      </c>
      <c r="BO14" s="22">
        <f t="shared" si="30"/>
        <v>0</v>
      </c>
      <c r="BP14" s="22">
        <f t="shared" si="30"/>
        <v>0</v>
      </c>
      <c r="BQ14" s="22">
        <f t="shared" si="30"/>
        <v>0</v>
      </c>
      <c r="BR14" s="22">
        <f t="shared" si="30"/>
        <v>0</v>
      </c>
    </row>
    <row r="15" spans="1:70" ht="16.5">
      <c r="A15" s="14"/>
      <c r="B15" s="32" t="s">
        <v>380</v>
      </c>
      <c r="C15" s="32" t="s">
        <v>1062</v>
      </c>
      <c r="D15" s="32" t="s">
        <v>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1</v>
      </c>
      <c r="J15" s="2"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1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84" t="s">
        <v>805</v>
      </c>
      <c r="B16" s="73" t="s">
        <v>760</v>
      </c>
      <c r="C16" s="73" t="s">
        <v>806</v>
      </c>
      <c r="D16" s="73" t="s">
        <v>221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84" t="s">
        <v>810</v>
      </c>
      <c r="B17" s="73" t="s">
        <v>811</v>
      </c>
      <c r="C17" s="73" t="s">
        <v>812</v>
      </c>
      <c r="D17" s="73" t="s">
        <v>44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84" t="s">
        <v>813</v>
      </c>
      <c r="B18" s="73" t="s">
        <v>814</v>
      </c>
      <c r="C18" s="73" t="s">
        <v>815</v>
      </c>
      <c r="D18" s="73" t="s">
        <v>221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84" t="s">
        <v>822</v>
      </c>
      <c r="B19" s="73" t="s">
        <v>823</v>
      </c>
      <c r="C19" s="73" t="s">
        <v>824</v>
      </c>
      <c r="D19" s="73" t="s">
        <v>221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86" t="s">
        <v>830</v>
      </c>
      <c r="B20" s="73" t="s">
        <v>808</v>
      </c>
      <c r="C20" s="73" t="s">
        <v>297</v>
      </c>
      <c r="D20" s="73" t="s">
        <v>45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14"/>
      <c r="B21" s="32" t="s">
        <v>1060</v>
      </c>
      <c r="C21" s="32" t="s">
        <v>1045</v>
      </c>
      <c r="D21" s="32" t="s">
        <v>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>
        <v>2</v>
      </c>
      <c r="H21" s="2"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1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33" t="s">
        <v>1154</v>
      </c>
      <c r="B22" s="74" t="s">
        <v>315</v>
      </c>
      <c r="C22" s="74" t="s">
        <v>1155</v>
      </c>
      <c r="D22" s="32" t="s">
        <v>18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33" t="s">
        <v>1156</v>
      </c>
      <c r="B23" s="74" t="s">
        <v>564</v>
      </c>
      <c r="C23" s="74" t="s">
        <v>1157</v>
      </c>
      <c r="D23" s="32" t="s">
        <v>44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83" t="s">
        <v>1159</v>
      </c>
      <c r="B24" s="32" t="s">
        <v>380</v>
      </c>
      <c r="C24" s="32" t="s">
        <v>1160</v>
      </c>
      <c r="D24" s="32" t="s">
        <v>18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83" t="s">
        <v>1161</v>
      </c>
      <c r="B25" s="32" t="s">
        <v>876</v>
      </c>
      <c r="C25" s="32" t="s">
        <v>1162</v>
      </c>
      <c r="D25" s="32" t="s">
        <v>107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/>
      <c r="B26" s="32" t="str">
        <f>IF(ISNA(VLOOKUP(A26,'Licenciés Jeunes 2023'!A:C,3,0)),"",VLOOKUP(A26,'Licenciés Jeunes 2023'!A:C,3,0))</f>
        <v/>
      </c>
      <c r="C26" s="32" t="str">
        <f>IF(ISNA(VLOOKUP(A26,'Licenciés Jeunes 2023'!A:C,2,0)),"",VLOOKUP(A26,'Licenciés Jeunes 2023'!A:C,2,0))</f>
        <v/>
      </c>
      <c r="D26" s="32" t="str">
        <f>IF(ISNA(VLOOKUP(A26,'Licenciés Jeunes 2023'!A:F,6,0)),"",VLOOKUP(A26,'Licenciés Jeunes 2023'!A:F,6,0))</f>
        <v/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/>
      <c r="B27" s="32" t="str">
        <f>IF(ISNA(VLOOKUP(A27,'Licenciés Jeunes 2023'!A:C,3,0)),"",VLOOKUP(A27,'Licenciés Jeunes 2023'!A:C,3,0))</f>
        <v/>
      </c>
      <c r="C27" s="32" t="str">
        <f>IF(ISNA(VLOOKUP(A27,'Licenciés Jeunes 2023'!A:C,2,0)),"",VLOOKUP(A27,'Licenciés Jeunes 2023'!A:C,2,0))</f>
        <v/>
      </c>
      <c r="D27" s="32" t="str">
        <f>IF(ISNA(VLOOKUP(A27,'Licenciés Jeunes 2023'!A:F,6,0)),"",VLOOKUP(A27,'Licenciés Jeunes 2023'!A:F,6,0))</f>
        <v/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 t="str">
        <f>IF(ISNA(VLOOKUP(A28,'Licenciés Jeunes 2023'!A:C,3,0)),"",VLOOKUP(A28,'Licenciés Jeunes 2023'!A:C,3,0))</f>
        <v/>
      </c>
      <c r="C28" s="32" t="str">
        <f>IF(ISNA(VLOOKUP(A28,'Licenciés Jeunes 2023'!A:C,2,0)),"",VLOOKUP(A28,'Licenciés Jeunes 2023'!A:C,2,0))</f>
        <v/>
      </c>
      <c r="D28" s="32" t="str">
        <f>IF(ISNA(VLOOKUP(A28,'Licenciés Jeunes 2023'!A:F,6,0)),"",VLOOKUP(A28,'Licenciés Jeunes 2023'!A:F,6,0))</f>
        <v/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19 A21:A72" xr:uid="{00000000-0002-0000-01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1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5"/>
  <dimension ref="A1:BR72"/>
  <sheetViews>
    <sheetView workbookViewId="0">
      <selection activeCell="A27" sqref="A27"/>
    </sheetView>
  </sheetViews>
  <sheetFormatPr baseColWidth="10" defaultColWidth="11" defaultRowHeight="12.5"/>
  <cols>
    <col min="1" max="1" width="23.36328125" bestFit="1" customWidth="1"/>
    <col min="2" max="2" width="19.36328125" bestFit="1" customWidth="1"/>
    <col min="3" max="3" width="16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60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>
        <f>IF(Paramètres!K5&lt;&gt;"",Paramètres!K5,"")</f>
        <v>45311</v>
      </c>
      <c r="J1" s="87"/>
      <c r="K1" s="87">
        <f>IF(Paramètres!K6&lt;&gt;"",Paramètres!K6,"")</f>
        <v>45326</v>
      </c>
      <c r="L1" s="87"/>
      <c r="M1" s="87">
        <f>IF(Paramètres!K7&lt;&gt;"",Paramètres!K7,"")</f>
        <v>45333</v>
      </c>
      <c r="N1" s="87"/>
      <c r="O1" s="87">
        <f>IF(Paramètres!K8&lt;&gt;"",Paramètres!K8,"")</f>
        <v>45368</v>
      </c>
      <c r="P1" s="87"/>
      <c r="Q1" s="87">
        <f>IF(Paramètres!K9&lt;&gt;"",Paramètres!K9,"")</f>
        <v>45396</v>
      </c>
      <c r="R1" s="87"/>
      <c r="S1" s="87" t="str">
        <f>IF(Paramètres!K10&lt;&gt;"",Paramètres!K10,"")</f>
        <v>4&amp;5/05/2024</v>
      </c>
      <c r="T1" s="87"/>
      <c r="U1" s="87" t="str">
        <f>IF(Paramètres!K11&lt;&gt;"",Paramètres!K11,"")</f>
        <v>25&amp;26/05/2024</v>
      </c>
      <c r="V1" s="87"/>
      <c r="W1" s="87">
        <f>IF(Paramètres!K12&lt;&gt;"",Paramètres!K12,"")</f>
        <v>45458</v>
      </c>
      <c r="X1" s="87"/>
      <c r="Y1" s="87">
        <f>IF(Paramètres!K13&lt;&gt;"",Paramètres!K13,"")</f>
        <v>45473</v>
      </c>
      <c r="Z1" s="87"/>
      <c r="AA1" s="87">
        <f>IF(Paramètres!K14&lt;&gt;"",Paramètres!K14,"")</f>
        <v>45550</v>
      </c>
      <c r="AB1" s="87"/>
      <c r="AC1" s="87">
        <f>IF(Paramètres!K15&lt;&gt;"",Paramètres!K15,"")</f>
        <v>45564</v>
      </c>
      <c r="AD1" s="87"/>
      <c r="AE1" s="87">
        <f>IF(Paramètres!K16&lt;&gt;"",Paramètres!K16,"")</f>
        <v>45571</v>
      </c>
      <c r="AF1" s="87"/>
      <c r="AG1" s="87">
        <f>IF(Paramètres!K17&lt;&gt;"",Paramètres!K17,"")</f>
        <v>45613</v>
      </c>
      <c r="AH1" s="97"/>
      <c r="AI1" s="99" t="s">
        <v>0</v>
      </c>
      <c r="AJ1" s="99"/>
      <c r="AK1" s="99"/>
      <c r="AL1" s="99"/>
      <c r="AM1" s="99"/>
    </row>
    <row r="2" spans="1:70" ht="32.25" customHeight="1">
      <c r="A2" s="89"/>
      <c r="B2" s="92"/>
      <c r="C2" s="92"/>
      <c r="D2" s="95"/>
      <c r="E2" s="97" t="str">
        <f>IF(E1&lt;&gt;"",Paramètres!L3,"")</f>
        <v>Triathlon</v>
      </c>
      <c r="F2" s="98"/>
      <c r="G2" s="97" t="str">
        <f>IF(G1&lt;&gt;"",Paramètres!L4,"")</f>
        <v>Bike &amp; Run</v>
      </c>
      <c r="H2" s="98"/>
      <c r="I2" s="97" t="str">
        <f>IF(I1&lt;&gt;"",Paramètres!L5,"")</f>
        <v>Bike &amp; Run</v>
      </c>
      <c r="J2" s="98"/>
      <c r="K2" s="97" t="str">
        <f>IF(K1&lt;&gt;"",Paramètres!L6,"")</f>
        <v>Bike &amp; Run</v>
      </c>
      <c r="L2" s="98"/>
      <c r="M2" s="97" t="str">
        <f>IF(M1&lt;&gt;"",Paramètres!L7,"")</f>
        <v>Class Triathlon</v>
      </c>
      <c r="N2" s="98"/>
      <c r="O2" s="97" t="str">
        <f>IF(O1&lt;&gt;"",Paramètres!L8,"")</f>
        <v>Bike &amp; Run</v>
      </c>
      <c r="P2" s="98"/>
      <c r="Q2" s="97" t="str">
        <f>IF(Q1&lt;&gt;"",Paramètres!L9,"")</f>
        <v>Cross Duathlon</v>
      </c>
      <c r="R2" s="98"/>
      <c r="S2" s="97" t="str">
        <f>IF(S1&lt;&gt;"",Paramètres!L10,"")</f>
        <v>Cross Triathlon - Triathlon</v>
      </c>
      <c r="T2" s="98"/>
      <c r="U2" s="97" t="str">
        <f>IF(U1&lt;&gt;"",Paramètres!L11,"")</f>
        <v>Cross Triathlon - Triathlon</v>
      </c>
      <c r="V2" s="98"/>
      <c r="W2" s="97" t="str">
        <f>IF(W1&lt;&gt;"",Paramètres!L12,"")</f>
        <v>Aquathlon</v>
      </c>
      <c r="X2" s="98"/>
      <c r="Y2" s="97" t="str">
        <f>IF(Y1&lt;&gt;"",Paramètres!L13,"")</f>
        <v>Cross Triathlon - Triathlon</v>
      </c>
      <c r="Z2" s="98"/>
      <c r="AA2" s="97" t="str">
        <f>IF(AA1&lt;&gt;"",Paramètres!L14,"")</f>
        <v>Cross Triathlon - Triathlon</v>
      </c>
      <c r="AB2" s="98"/>
      <c r="AC2" s="97" t="str">
        <f>IF(AC1&lt;&gt;"",Paramètres!L15,"")</f>
        <v>Cross Triathlon - Triathlon</v>
      </c>
      <c r="AD2" s="98"/>
      <c r="AE2" s="97" t="str">
        <f>IF(AE1&lt;&gt;"",Paramètres!L16,"")</f>
        <v>Cross Duathlon</v>
      </c>
      <c r="AF2" s="98"/>
      <c r="AG2" s="97" t="str">
        <f>IF(AG1&lt;&gt;"",Paramètres!L17,"")</f>
        <v>Bike &amp; Run</v>
      </c>
      <c r="AH2" s="103"/>
      <c r="AI2" s="101" t="s">
        <v>87</v>
      </c>
      <c r="AJ2" s="101"/>
      <c r="AK2" s="101"/>
      <c r="AL2" s="102">
        <f>Paramètres!T5</f>
        <v>8</v>
      </c>
      <c r="AM2" s="102"/>
    </row>
    <row r="3" spans="1:70" ht="44.25" customHeight="1">
      <c r="A3" s="90"/>
      <c r="B3" s="93"/>
      <c r="C3" s="93"/>
      <c r="D3" s="96"/>
      <c r="E3" s="97" t="str">
        <f>IF(E1&lt;&gt;"",Paramètres!M3,"")</f>
        <v>La Chapelle d'Angillon (18)</v>
      </c>
      <c r="F3" s="98"/>
      <c r="G3" s="97" t="str">
        <f>IF(G1&lt;&gt;"",Paramètres!M4,"")</f>
        <v>Amilly (45)</v>
      </c>
      <c r="H3" s="98"/>
      <c r="I3" s="97" t="str">
        <f>IF(I1&lt;&gt;"",Paramètres!M5,"")</f>
        <v>St Avertin (37)</v>
      </c>
      <c r="J3" s="98"/>
      <c r="K3" s="97" t="str">
        <f>IF(K1&lt;&gt;"",Paramètres!M6,"")</f>
        <v>Orléans (45)</v>
      </c>
      <c r="L3" s="98"/>
      <c r="M3" s="97" t="str">
        <f>IF(M1&lt;&gt;"",Paramètres!M7,"")</f>
        <v>Châteauroux (36)</v>
      </c>
      <c r="N3" s="98"/>
      <c r="O3" s="97" t="str">
        <f>IF(O1&lt;&gt;"",Paramètres!M8,"")</f>
        <v>Bourges (18)</v>
      </c>
      <c r="P3" s="98"/>
      <c r="Q3" s="97" t="str">
        <f>IF(Q1&lt;&gt;"",Paramètres!M9,"")</f>
        <v>St Cyr sur Loire (37)</v>
      </c>
      <c r="R3" s="98"/>
      <c r="S3" s="97" t="str">
        <f>IF(S1&lt;&gt;"",Paramètres!M10,"")</f>
        <v>Suèvres (41)</v>
      </c>
      <c r="T3" s="98"/>
      <c r="U3" s="97" t="str">
        <f>IF(U1&lt;&gt;"",Paramètres!M11,"")</f>
        <v>Villiers sur Loir (41)</v>
      </c>
      <c r="V3" s="98"/>
      <c r="W3" s="97" t="str">
        <f>IF(W1&lt;&gt;"",Paramètres!M12,"")</f>
        <v>St Laurent Nouan (41)</v>
      </c>
      <c r="X3" s="98"/>
      <c r="Y3" s="97" t="str">
        <f>IF(Y1&lt;&gt;"",Paramètres!M13,"")</f>
        <v>St George sur Eure (28)</v>
      </c>
      <c r="Z3" s="98"/>
      <c r="AA3" s="97" t="str">
        <f>IF(AA1&lt;&gt;"",Paramètres!M14,"")</f>
        <v>Joué les Tours (37)</v>
      </c>
      <c r="AB3" s="98"/>
      <c r="AC3" s="97" t="str">
        <f>IF(AC1&lt;&gt;"",Paramètres!M15,"")</f>
        <v>Chartres (28)</v>
      </c>
      <c r="AD3" s="98"/>
      <c r="AE3" s="97" t="str">
        <f>IF(AE1&lt;&gt;"",Paramètres!M16,"")</f>
        <v>Chaâteau Renault (37)</v>
      </c>
      <c r="AF3" s="98"/>
      <c r="AG3" s="97" t="str">
        <f>IF(AG1&lt;&gt;"",Paramètres!M17,"")</f>
        <v>Amilly (45)</v>
      </c>
      <c r="AH3" s="98"/>
      <c r="AI3" s="101"/>
      <c r="AJ3" s="101"/>
      <c r="AK3" s="101"/>
      <c r="AL3" s="102"/>
      <c r="AM3" s="102"/>
      <c r="BD3" s="100" t="s">
        <v>103</v>
      </c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4" t="s">
        <v>919</v>
      </c>
      <c r="B5" s="73" t="s">
        <v>700</v>
      </c>
      <c r="C5" s="73" t="s">
        <v>318</v>
      </c>
      <c r="D5" s="73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1</v>
      </c>
      <c r="J5" s="2">
        <v>55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110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HLOOKUP($AL$2,$BD$4:$BR$72,ROW(A5)-3,FALSE)</f>
        <v>110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55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110</v>
      </c>
      <c r="BG5" s="22">
        <f t="shared" si="21"/>
        <v>110</v>
      </c>
      <c r="BH5" s="22">
        <f t="shared" si="21"/>
        <v>110</v>
      </c>
      <c r="BI5" s="22">
        <f t="shared" si="21"/>
        <v>110</v>
      </c>
      <c r="BJ5" s="22">
        <f t="shared" si="21"/>
        <v>110</v>
      </c>
      <c r="BK5" s="22">
        <f t="shared" si="21"/>
        <v>110</v>
      </c>
      <c r="BL5" s="22">
        <f t="shared" si="21"/>
        <v>110</v>
      </c>
      <c r="BM5" s="22">
        <f t="shared" si="21"/>
        <v>110</v>
      </c>
      <c r="BN5" s="22">
        <f t="shared" si="21"/>
        <v>110</v>
      </c>
      <c r="BO5" s="22">
        <f t="shared" si="21"/>
        <v>110</v>
      </c>
      <c r="BP5" s="22">
        <f t="shared" si="21"/>
        <v>110</v>
      </c>
      <c r="BQ5" s="22">
        <f t="shared" si="21"/>
        <v>110</v>
      </c>
      <c r="BR5" s="22">
        <f t="shared" si="21"/>
        <v>110</v>
      </c>
    </row>
    <row r="6" spans="1:70" ht="16.5">
      <c r="A6" s="84" t="s">
        <v>909</v>
      </c>
      <c r="B6" s="73" t="s">
        <v>558</v>
      </c>
      <c r="C6" s="73" t="s">
        <v>639</v>
      </c>
      <c r="D6" s="73" t="s">
        <v>17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>
        <v>1</v>
      </c>
      <c r="J6" s="2">
        <v>55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110</v>
      </c>
      <c r="AJ6" s="3">
        <f t="shared" si="1"/>
        <v>1</v>
      </c>
      <c r="AK6" s="5">
        <f t="shared" si="2"/>
        <v>2</v>
      </c>
      <c r="AL6" s="41">
        <f t="shared" si="3"/>
        <v>110</v>
      </c>
      <c r="AM6" s="33">
        <f t="shared" si="4"/>
        <v>1</v>
      </c>
      <c r="AO6" s="22">
        <f t="shared" si="5"/>
        <v>0</v>
      </c>
      <c r="AP6">
        <f t="shared" si="6"/>
        <v>55</v>
      </c>
      <c r="AQ6">
        <f t="shared" si="7"/>
        <v>55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110</v>
      </c>
      <c r="BG6" s="22">
        <f t="shared" si="22"/>
        <v>110</v>
      </c>
      <c r="BH6" s="22">
        <f t="shared" si="22"/>
        <v>110</v>
      </c>
      <c r="BI6" s="22">
        <f t="shared" si="22"/>
        <v>110</v>
      </c>
      <c r="BJ6" s="22">
        <f t="shared" si="22"/>
        <v>110</v>
      </c>
      <c r="BK6" s="22">
        <f t="shared" si="22"/>
        <v>110</v>
      </c>
      <c r="BL6" s="22">
        <f t="shared" si="22"/>
        <v>110</v>
      </c>
      <c r="BM6" s="22">
        <f t="shared" si="22"/>
        <v>110</v>
      </c>
      <c r="BN6" s="22">
        <f t="shared" si="22"/>
        <v>110</v>
      </c>
      <c r="BO6" s="22">
        <f t="shared" si="22"/>
        <v>110</v>
      </c>
      <c r="BP6" s="22">
        <f t="shared" si="22"/>
        <v>110</v>
      </c>
      <c r="BQ6" s="22">
        <f t="shared" si="22"/>
        <v>110</v>
      </c>
      <c r="BR6" s="22">
        <f t="shared" si="22"/>
        <v>110</v>
      </c>
    </row>
    <row r="7" spans="1:70" ht="16.5">
      <c r="A7" s="84" t="s">
        <v>907</v>
      </c>
      <c r="B7" s="73" t="s">
        <v>126</v>
      </c>
      <c r="C7" s="73" t="s">
        <v>908</v>
      </c>
      <c r="D7" s="73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55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55</v>
      </c>
      <c r="AJ7" s="3">
        <f t="shared" si="1"/>
        <v>3</v>
      </c>
      <c r="AK7" s="5">
        <f t="shared" si="2"/>
        <v>1</v>
      </c>
      <c r="AL7" s="41">
        <f t="shared" si="3"/>
        <v>55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55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55</v>
      </c>
      <c r="BF7" s="22">
        <f t="shared" si="23"/>
        <v>55</v>
      </c>
      <c r="BG7" s="22">
        <f t="shared" si="23"/>
        <v>55</v>
      </c>
      <c r="BH7" s="22">
        <f t="shared" si="23"/>
        <v>55</v>
      </c>
      <c r="BI7" s="22">
        <f t="shared" si="23"/>
        <v>55</v>
      </c>
      <c r="BJ7" s="22">
        <f t="shared" si="23"/>
        <v>55</v>
      </c>
      <c r="BK7" s="22">
        <f t="shared" si="23"/>
        <v>55</v>
      </c>
      <c r="BL7" s="22">
        <f t="shared" si="23"/>
        <v>55</v>
      </c>
      <c r="BM7" s="22">
        <f t="shared" si="23"/>
        <v>55</v>
      </c>
      <c r="BN7" s="22">
        <f t="shared" si="23"/>
        <v>55</v>
      </c>
      <c r="BO7" s="22">
        <f t="shared" si="23"/>
        <v>55</v>
      </c>
      <c r="BP7" s="22">
        <f t="shared" si="23"/>
        <v>55</v>
      </c>
      <c r="BQ7" s="22">
        <f t="shared" si="23"/>
        <v>55</v>
      </c>
      <c r="BR7" s="22">
        <f t="shared" si="23"/>
        <v>55</v>
      </c>
    </row>
    <row r="8" spans="1:70" ht="16.5">
      <c r="A8" s="84" t="s">
        <v>912</v>
      </c>
      <c r="B8" s="73" t="s">
        <v>913</v>
      </c>
      <c r="C8" s="73" t="s">
        <v>832</v>
      </c>
      <c r="D8" s="73" t="s">
        <v>44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>
        <v>3</v>
      </c>
      <c r="J8" s="2">
        <v>20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55</v>
      </c>
      <c r="AJ8" s="3">
        <f t="shared" si="1"/>
        <v>3</v>
      </c>
      <c r="AK8" s="5">
        <f t="shared" si="2"/>
        <v>2</v>
      </c>
      <c r="AL8" s="41">
        <f t="shared" si="3"/>
        <v>55</v>
      </c>
      <c r="AM8" s="33">
        <f t="shared" si="4"/>
        <v>3</v>
      </c>
      <c r="AO8" s="22">
        <f t="shared" si="5"/>
        <v>0</v>
      </c>
      <c r="AP8">
        <f t="shared" si="6"/>
        <v>35</v>
      </c>
      <c r="AQ8">
        <f t="shared" si="7"/>
        <v>20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35</v>
      </c>
      <c r="BE8" s="22">
        <f t="shared" ref="BE8:BR8" si="24">BD8+LARGE($AO8:$BC8,BE$4)</f>
        <v>55</v>
      </c>
      <c r="BF8" s="22">
        <f t="shared" si="24"/>
        <v>55</v>
      </c>
      <c r="BG8" s="22">
        <f t="shared" si="24"/>
        <v>55</v>
      </c>
      <c r="BH8" s="22">
        <f t="shared" si="24"/>
        <v>55</v>
      </c>
      <c r="BI8" s="22">
        <f t="shared" si="24"/>
        <v>55</v>
      </c>
      <c r="BJ8" s="22">
        <f t="shared" si="24"/>
        <v>55</v>
      </c>
      <c r="BK8" s="22">
        <f t="shared" si="24"/>
        <v>55</v>
      </c>
      <c r="BL8" s="22">
        <f t="shared" si="24"/>
        <v>55</v>
      </c>
      <c r="BM8" s="22">
        <f t="shared" si="24"/>
        <v>55</v>
      </c>
      <c r="BN8" s="22">
        <f t="shared" si="24"/>
        <v>55</v>
      </c>
      <c r="BO8" s="22">
        <f t="shared" si="24"/>
        <v>55</v>
      </c>
      <c r="BP8" s="22">
        <f t="shared" si="24"/>
        <v>55</v>
      </c>
      <c r="BQ8" s="22">
        <f t="shared" si="24"/>
        <v>55</v>
      </c>
      <c r="BR8" s="22">
        <f t="shared" si="24"/>
        <v>55</v>
      </c>
    </row>
    <row r="9" spans="1:70" ht="16.5">
      <c r="A9" s="84" t="s">
        <v>891</v>
      </c>
      <c r="B9" s="73" t="s">
        <v>892</v>
      </c>
      <c r="C9" s="73" t="s">
        <v>893</v>
      </c>
      <c r="D9" s="73" t="s">
        <v>20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1</v>
      </c>
      <c r="H9" s="2">
        <v>55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55</v>
      </c>
      <c r="AJ9" s="3">
        <f t="shared" si="1"/>
        <v>3</v>
      </c>
      <c r="AK9" s="5">
        <f t="shared" si="2"/>
        <v>1</v>
      </c>
      <c r="AL9" s="41">
        <f t="shared" si="3"/>
        <v>55</v>
      </c>
      <c r="AM9" s="33">
        <f t="shared" si="4"/>
        <v>3</v>
      </c>
      <c r="AO9" s="22">
        <f t="shared" si="5"/>
        <v>0</v>
      </c>
      <c r="AP9">
        <f t="shared" si="6"/>
        <v>55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55</v>
      </c>
      <c r="BF9" s="22">
        <f t="shared" si="25"/>
        <v>55</v>
      </c>
      <c r="BG9" s="22">
        <f t="shared" si="25"/>
        <v>55</v>
      </c>
      <c r="BH9" s="22">
        <f t="shared" si="25"/>
        <v>55</v>
      </c>
      <c r="BI9" s="22">
        <f t="shared" si="25"/>
        <v>55</v>
      </c>
      <c r="BJ9" s="22">
        <f t="shared" si="25"/>
        <v>55</v>
      </c>
      <c r="BK9" s="22">
        <f t="shared" si="25"/>
        <v>55</v>
      </c>
      <c r="BL9" s="22">
        <f t="shared" si="25"/>
        <v>55</v>
      </c>
      <c r="BM9" s="22">
        <f t="shared" si="25"/>
        <v>55</v>
      </c>
      <c r="BN9" s="22">
        <f t="shared" si="25"/>
        <v>55</v>
      </c>
      <c r="BO9" s="22">
        <f t="shared" si="25"/>
        <v>55</v>
      </c>
      <c r="BP9" s="22">
        <f t="shared" si="25"/>
        <v>55</v>
      </c>
      <c r="BQ9" s="22">
        <f t="shared" si="25"/>
        <v>55</v>
      </c>
      <c r="BR9" s="22">
        <f t="shared" si="25"/>
        <v>55</v>
      </c>
    </row>
    <row r="10" spans="1:70" ht="16.5">
      <c r="A10" s="84" t="s">
        <v>1080</v>
      </c>
      <c r="B10" s="73" t="s">
        <v>751</v>
      </c>
      <c r="C10" s="73" t="s">
        <v>1077</v>
      </c>
      <c r="D10" s="73" t="s">
        <v>40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2</v>
      </c>
      <c r="J10" s="2">
        <v>35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35</v>
      </c>
      <c r="AJ10" s="3">
        <f t="shared" si="1"/>
        <v>6</v>
      </c>
      <c r="AK10" s="5">
        <f t="shared" si="2"/>
        <v>1</v>
      </c>
      <c r="AL10" s="41">
        <f t="shared" si="3"/>
        <v>35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35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35</v>
      </c>
      <c r="BF10" s="22">
        <f t="shared" si="26"/>
        <v>35</v>
      </c>
      <c r="BG10" s="22">
        <f t="shared" si="26"/>
        <v>35</v>
      </c>
      <c r="BH10" s="22">
        <f t="shared" si="26"/>
        <v>35</v>
      </c>
      <c r="BI10" s="22">
        <f t="shared" si="26"/>
        <v>35</v>
      </c>
      <c r="BJ10" s="22">
        <f t="shared" si="26"/>
        <v>35</v>
      </c>
      <c r="BK10" s="22">
        <f t="shared" si="26"/>
        <v>35</v>
      </c>
      <c r="BL10" s="22">
        <f t="shared" si="26"/>
        <v>35</v>
      </c>
      <c r="BM10" s="22">
        <f t="shared" si="26"/>
        <v>35</v>
      </c>
      <c r="BN10" s="22">
        <f t="shared" si="26"/>
        <v>35</v>
      </c>
      <c r="BO10" s="22">
        <f t="shared" si="26"/>
        <v>35</v>
      </c>
      <c r="BP10" s="22">
        <f t="shared" si="26"/>
        <v>35</v>
      </c>
      <c r="BQ10" s="22">
        <f t="shared" si="26"/>
        <v>35</v>
      </c>
      <c r="BR10" s="22">
        <f t="shared" si="26"/>
        <v>35</v>
      </c>
    </row>
    <row r="11" spans="1:70" ht="16.5">
      <c r="A11" s="84" t="s">
        <v>1081</v>
      </c>
      <c r="B11" s="73" t="s">
        <v>1078</v>
      </c>
      <c r="C11" s="73" t="s">
        <v>1079</v>
      </c>
      <c r="D11" s="73" t="s">
        <v>40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2</v>
      </c>
      <c r="J11" s="2">
        <v>35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35</v>
      </c>
      <c r="AJ11" s="3">
        <f t="shared" si="1"/>
        <v>6</v>
      </c>
      <c r="AK11" s="5">
        <f t="shared" si="2"/>
        <v>1</v>
      </c>
      <c r="AL11" s="41">
        <f t="shared" si="3"/>
        <v>35</v>
      </c>
      <c r="AM11" s="33">
        <f t="shared" si="4"/>
        <v>6</v>
      </c>
      <c r="AO11" s="22">
        <f t="shared" si="5"/>
        <v>0</v>
      </c>
      <c r="AP11">
        <f t="shared" si="6"/>
        <v>0</v>
      </c>
      <c r="AQ11">
        <f t="shared" si="7"/>
        <v>35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35</v>
      </c>
      <c r="BF11" s="22">
        <f t="shared" si="27"/>
        <v>35</v>
      </c>
      <c r="BG11" s="22">
        <f t="shared" si="27"/>
        <v>35</v>
      </c>
      <c r="BH11" s="22">
        <f t="shared" si="27"/>
        <v>35</v>
      </c>
      <c r="BI11" s="22">
        <f t="shared" si="27"/>
        <v>35</v>
      </c>
      <c r="BJ11" s="22">
        <f t="shared" si="27"/>
        <v>35</v>
      </c>
      <c r="BK11" s="22">
        <f t="shared" si="27"/>
        <v>35</v>
      </c>
      <c r="BL11" s="22">
        <f t="shared" si="27"/>
        <v>35</v>
      </c>
      <c r="BM11" s="22">
        <f t="shared" si="27"/>
        <v>35</v>
      </c>
      <c r="BN11" s="22">
        <f t="shared" si="27"/>
        <v>35</v>
      </c>
      <c r="BO11" s="22">
        <f t="shared" si="27"/>
        <v>35</v>
      </c>
      <c r="BP11" s="22">
        <f t="shared" si="27"/>
        <v>35</v>
      </c>
      <c r="BQ11" s="22">
        <f t="shared" si="27"/>
        <v>35</v>
      </c>
      <c r="BR11" s="22">
        <f t="shared" si="27"/>
        <v>35</v>
      </c>
    </row>
    <row r="12" spans="1:70" ht="16.5">
      <c r="A12" s="84" t="s">
        <v>914</v>
      </c>
      <c r="B12" s="73" t="s">
        <v>915</v>
      </c>
      <c r="C12" s="73" t="s">
        <v>517</v>
      </c>
      <c r="D12" s="73" t="s">
        <v>43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2</v>
      </c>
      <c r="J12" s="2">
        <v>35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35</v>
      </c>
      <c r="AJ12" s="3">
        <f t="shared" si="1"/>
        <v>6</v>
      </c>
      <c r="AK12" s="5">
        <f t="shared" si="2"/>
        <v>1</v>
      </c>
      <c r="AL12" s="41">
        <f t="shared" si="3"/>
        <v>35</v>
      </c>
      <c r="AM12" s="33">
        <f t="shared" si="4"/>
        <v>6</v>
      </c>
      <c r="AO12" s="22">
        <f t="shared" si="5"/>
        <v>0</v>
      </c>
      <c r="AP12">
        <f t="shared" si="6"/>
        <v>0</v>
      </c>
      <c r="AQ12">
        <f t="shared" si="7"/>
        <v>35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35</v>
      </c>
      <c r="BE12" s="22">
        <f t="shared" ref="BE12:BR12" si="28">BD12+LARGE($AO12:$BC12,BE$4)</f>
        <v>35</v>
      </c>
      <c r="BF12" s="22">
        <f t="shared" si="28"/>
        <v>35</v>
      </c>
      <c r="BG12" s="22">
        <f t="shared" si="28"/>
        <v>35</v>
      </c>
      <c r="BH12" s="22">
        <f t="shared" si="28"/>
        <v>35</v>
      </c>
      <c r="BI12" s="22">
        <f t="shared" si="28"/>
        <v>35</v>
      </c>
      <c r="BJ12" s="22">
        <f t="shared" si="28"/>
        <v>35</v>
      </c>
      <c r="BK12" s="22">
        <f t="shared" si="28"/>
        <v>35</v>
      </c>
      <c r="BL12" s="22">
        <f t="shared" si="28"/>
        <v>35</v>
      </c>
      <c r="BM12" s="22">
        <f t="shared" si="28"/>
        <v>35</v>
      </c>
      <c r="BN12" s="22">
        <f t="shared" si="28"/>
        <v>35</v>
      </c>
      <c r="BO12" s="22">
        <f t="shared" si="28"/>
        <v>35</v>
      </c>
      <c r="BP12" s="22">
        <f t="shared" si="28"/>
        <v>35</v>
      </c>
      <c r="BQ12" s="22">
        <f t="shared" si="28"/>
        <v>35</v>
      </c>
      <c r="BR12" s="22">
        <f t="shared" si="28"/>
        <v>35</v>
      </c>
    </row>
    <row r="13" spans="1:70" ht="16.5">
      <c r="A13" s="84" t="s">
        <v>894</v>
      </c>
      <c r="B13" s="73" t="s">
        <v>895</v>
      </c>
      <c r="C13" s="73" t="s">
        <v>896</v>
      </c>
      <c r="D13" s="73" t="s">
        <v>20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2</v>
      </c>
      <c r="H13" s="2">
        <v>35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35</v>
      </c>
      <c r="AJ13" s="3">
        <f t="shared" si="1"/>
        <v>6</v>
      </c>
      <c r="AK13" s="5">
        <f t="shared" si="2"/>
        <v>1</v>
      </c>
      <c r="AL13" s="41">
        <f t="shared" si="3"/>
        <v>35</v>
      </c>
      <c r="AM13" s="33">
        <f t="shared" si="4"/>
        <v>6</v>
      </c>
      <c r="AO13" s="22">
        <f t="shared" si="5"/>
        <v>0</v>
      </c>
      <c r="AP13">
        <f t="shared" si="6"/>
        <v>35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35</v>
      </c>
      <c r="BF13" s="22">
        <f t="shared" si="29"/>
        <v>35</v>
      </c>
      <c r="BG13" s="22">
        <f t="shared" si="29"/>
        <v>35</v>
      </c>
      <c r="BH13" s="22">
        <f t="shared" si="29"/>
        <v>35</v>
      </c>
      <c r="BI13" s="22">
        <f t="shared" si="29"/>
        <v>35</v>
      </c>
      <c r="BJ13" s="22">
        <f t="shared" si="29"/>
        <v>35</v>
      </c>
      <c r="BK13" s="22">
        <f t="shared" si="29"/>
        <v>35</v>
      </c>
      <c r="BL13" s="22">
        <f t="shared" si="29"/>
        <v>35</v>
      </c>
      <c r="BM13" s="22">
        <f t="shared" si="29"/>
        <v>35</v>
      </c>
      <c r="BN13" s="22">
        <f t="shared" si="29"/>
        <v>35</v>
      </c>
      <c r="BO13" s="22">
        <f t="shared" si="29"/>
        <v>35</v>
      </c>
      <c r="BP13" s="22">
        <f t="shared" si="29"/>
        <v>35</v>
      </c>
      <c r="BQ13" s="22">
        <f t="shared" si="29"/>
        <v>35</v>
      </c>
      <c r="BR13" s="22">
        <f t="shared" si="29"/>
        <v>35</v>
      </c>
    </row>
    <row r="14" spans="1:70" ht="16.5">
      <c r="A14" s="84" t="s">
        <v>897</v>
      </c>
      <c r="B14" s="73" t="s">
        <v>898</v>
      </c>
      <c r="C14" s="73" t="s">
        <v>899</v>
      </c>
      <c r="D14" s="73" t="s">
        <v>20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2</v>
      </c>
      <c r="H14" s="2">
        <v>35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35</v>
      </c>
      <c r="AJ14" s="3">
        <f t="shared" si="1"/>
        <v>6</v>
      </c>
      <c r="AK14" s="5">
        <f t="shared" si="2"/>
        <v>1</v>
      </c>
      <c r="AL14" s="41">
        <f t="shared" si="3"/>
        <v>35</v>
      </c>
      <c r="AM14" s="33">
        <f t="shared" si="4"/>
        <v>6</v>
      </c>
      <c r="AO14" s="22">
        <f t="shared" si="5"/>
        <v>0</v>
      </c>
      <c r="AP14">
        <f t="shared" si="6"/>
        <v>35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35</v>
      </c>
      <c r="BF14" s="22">
        <f t="shared" si="30"/>
        <v>35</v>
      </c>
      <c r="BG14" s="22">
        <f t="shared" si="30"/>
        <v>35</v>
      </c>
      <c r="BH14" s="22">
        <f t="shared" si="30"/>
        <v>35</v>
      </c>
      <c r="BI14" s="22">
        <f t="shared" si="30"/>
        <v>35</v>
      </c>
      <c r="BJ14" s="22">
        <f t="shared" si="30"/>
        <v>35</v>
      </c>
      <c r="BK14" s="22">
        <f t="shared" si="30"/>
        <v>35</v>
      </c>
      <c r="BL14" s="22">
        <f t="shared" si="30"/>
        <v>35</v>
      </c>
      <c r="BM14" s="22">
        <f t="shared" si="30"/>
        <v>35</v>
      </c>
      <c r="BN14" s="22">
        <f t="shared" si="30"/>
        <v>35</v>
      </c>
      <c r="BO14" s="22">
        <f t="shared" si="30"/>
        <v>35</v>
      </c>
      <c r="BP14" s="22">
        <f t="shared" si="30"/>
        <v>35</v>
      </c>
      <c r="BQ14" s="22">
        <f t="shared" si="30"/>
        <v>35</v>
      </c>
      <c r="BR14" s="22">
        <f t="shared" si="30"/>
        <v>35</v>
      </c>
    </row>
    <row r="15" spans="1:70" ht="16.5">
      <c r="A15" s="84" t="s">
        <v>910</v>
      </c>
      <c r="B15" s="73" t="s">
        <v>466</v>
      </c>
      <c r="C15" s="73" t="s">
        <v>911</v>
      </c>
      <c r="D15" s="73" t="s">
        <v>17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3</v>
      </c>
      <c r="J15" s="2">
        <v>20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20</v>
      </c>
      <c r="AJ15" s="3">
        <f t="shared" si="1"/>
        <v>11</v>
      </c>
      <c r="AK15" s="5">
        <f t="shared" si="2"/>
        <v>1</v>
      </c>
      <c r="AL15" s="41">
        <f t="shared" si="3"/>
        <v>20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20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20</v>
      </c>
      <c r="BE15" s="22">
        <f t="shared" ref="BE15:BR15" si="31">BD15+LARGE($AO15:$BC15,BE$4)</f>
        <v>20</v>
      </c>
      <c r="BF15" s="22">
        <f t="shared" si="31"/>
        <v>20</v>
      </c>
      <c r="BG15" s="22">
        <f t="shared" si="31"/>
        <v>20</v>
      </c>
      <c r="BH15" s="22">
        <f t="shared" si="31"/>
        <v>20</v>
      </c>
      <c r="BI15" s="22">
        <f t="shared" si="31"/>
        <v>20</v>
      </c>
      <c r="BJ15" s="22">
        <f t="shared" si="31"/>
        <v>20</v>
      </c>
      <c r="BK15" s="22">
        <f t="shared" si="31"/>
        <v>20</v>
      </c>
      <c r="BL15" s="22">
        <f t="shared" si="31"/>
        <v>20</v>
      </c>
      <c r="BM15" s="22">
        <f t="shared" si="31"/>
        <v>20</v>
      </c>
      <c r="BN15" s="22">
        <f t="shared" si="31"/>
        <v>20</v>
      </c>
      <c r="BO15" s="22">
        <f t="shared" si="31"/>
        <v>20</v>
      </c>
      <c r="BP15" s="22">
        <f t="shared" si="31"/>
        <v>20</v>
      </c>
      <c r="BQ15" s="22">
        <f t="shared" si="31"/>
        <v>20</v>
      </c>
      <c r="BR15" s="22">
        <f t="shared" si="31"/>
        <v>20</v>
      </c>
    </row>
    <row r="16" spans="1:70" ht="16.5">
      <c r="A16" s="84" t="s">
        <v>916</v>
      </c>
      <c r="B16" s="73" t="s">
        <v>917</v>
      </c>
      <c r="C16" s="73" t="s">
        <v>918</v>
      </c>
      <c r="D16" s="73" t="s">
        <v>17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3</v>
      </c>
      <c r="J16" s="2">
        <v>20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20</v>
      </c>
      <c r="AJ16" s="3">
        <f t="shared" si="1"/>
        <v>11</v>
      </c>
      <c r="AK16" s="5">
        <f t="shared" si="2"/>
        <v>1</v>
      </c>
      <c r="AL16" s="41">
        <f t="shared" si="3"/>
        <v>20</v>
      </c>
      <c r="AM16" s="33">
        <f t="shared" si="4"/>
        <v>11</v>
      </c>
      <c r="AO16" s="22">
        <f t="shared" si="5"/>
        <v>0</v>
      </c>
      <c r="AP16">
        <f t="shared" si="6"/>
        <v>0</v>
      </c>
      <c r="AQ16">
        <f t="shared" si="7"/>
        <v>20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20</v>
      </c>
      <c r="BE16" s="22">
        <f t="shared" ref="BE16:BR16" si="32">BD16+LARGE($AO16:$BC16,BE$4)</f>
        <v>20</v>
      </c>
      <c r="BF16" s="22">
        <f t="shared" si="32"/>
        <v>20</v>
      </c>
      <c r="BG16" s="22">
        <f t="shared" si="32"/>
        <v>20</v>
      </c>
      <c r="BH16" s="22">
        <f t="shared" si="32"/>
        <v>20</v>
      </c>
      <c r="BI16" s="22">
        <f t="shared" si="32"/>
        <v>20</v>
      </c>
      <c r="BJ16" s="22">
        <f t="shared" si="32"/>
        <v>20</v>
      </c>
      <c r="BK16" s="22">
        <f t="shared" si="32"/>
        <v>20</v>
      </c>
      <c r="BL16" s="22">
        <f t="shared" si="32"/>
        <v>20</v>
      </c>
      <c r="BM16" s="22">
        <f t="shared" si="32"/>
        <v>20</v>
      </c>
      <c r="BN16" s="22">
        <f t="shared" si="32"/>
        <v>20</v>
      </c>
      <c r="BO16" s="22">
        <f t="shared" si="32"/>
        <v>20</v>
      </c>
      <c r="BP16" s="22">
        <f t="shared" si="32"/>
        <v>20</v>
      </c>
      <c r="BQ16" s="22">
        <f t="shared" si="32"/>
        <v>20</v>
      </c>
      <c r="BR16" s="22">
        <f t="shared" si="32"/>
        <v>20</v>
      </c>
    </row>
    <row r="17" spans="1:70" ht="16.5">
      <c r="A17" s="84" t="s">
        <v>1088</v>
      </c>
      <c r="B17" s="73" t="s">
        <v>1087</v>
      </c>
      <c r="C17" s="73" t="s">
        <v>1085</v>
      </c>
      <c r="D17" s="73" t="s">
        <v>44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4</v>
      </c>
      <c r="J17" s="2">
        <v>10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10</v>
      </c>
      <c r="AJ17" s="3">
        <f t="shared" si="1"/>
        <v>13</v>
      </c>
      <c r="AK17" s="5">
        <f t="shared" si="2"/>
        <v>1</v>
      </c>
      <c r="AL17" s="41">
        <f t="shared" si="3"/>
        <v>10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10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10</v>
      </c>
      <c r="BE17" s="22">
        <f t="shared" ref="BE17:BR17" si="33">BD17+LARGE($AO17:$BC17,BE$4)</f>
        <v>10</v>
      </c>
      <c r="BF17" s="22">
        <f t="shared" si="33"/>
        <v>10</v>
      </c>
      <c r="BG17" s="22">
        <f t="shared" si="33"/>
        <v>10</v>
      </c>
      <c r="BH17" s="22">
        <f t="shared" si="33"/>
        <v>10</v>
      </c>
      <c r="BI17" s="22">
        <f t="shared" si="33"/>
        <v>10</v>
      </c>
      <c r="BJ17" s="22">
        <f t="shared" si="33"/>
        <v>10</v>
      </c>
      <c r="BK17" s="22">
        <f t="shared" si="33"/>
        <v>10</v>
      </c>
      <c r="BL17" s="22">
        <f t="shared" si="33"/>
        <v>10</v>
      </c>
      <c r="BM17" s="22">
        <f t="shared" si="33"/>
        <v>10</v>
      </c>
      <c r="BN17" s="22">
        <f t="shared" si="33"/>
        <v>10</v>
      </c>
      <c r="BO17" s="22">
        <f t="shared" si="33"/>
        <v>10</v>
      </c>
      <c r="BP17" s="22">
        <f t="shared" si="33"/>
        <v>10</v>
      </c>
      <c r="BQ17" s="22">
        <f t="shared" si="33"/>
        <v>10</v>
      </c>
      <c r="BR17" s="22">
        <f t="shared" si="33"/>
        <v>10</v>
      </c>
    </row>
    <row r="18" spans="1:70" ht="16.5">
      <c r="A18" s="84" t="s">
        <v>903</v>
      </c>
      <c r="B18" s="73" t="s">
        <v>904</v>
      </c>
      <c r="C18" s="73" t="s">
        <v>905</v>
      </c>
      <c r="D18" s="73" t="s">
        <v>17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4</v>
      </c>
      <c r="H18" s="2">
        <v>10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10</v>
      </c>
      <c r="AJ18" s="3">
        <f t="shared" si="1"/>
        <v>13</v>
      </c>
      <c r="AK18" s="5">
        <f t="shared" si="2"/>
        <v>1</v>
      </c>
      <c r="AL18" s="41">
        <f t="shared" si="3"/>
        <v>10</v>
      </c>
      <c r="AM18" s="33">
        <f t="shared" si="4"/>
        <v>13</v>
      </c>
      <c r="AO18" s="22">
        <f t="shared" si="5"/>
        <v>0</v>
      </c>
      <c r="AP18">
        <f t="shared" si="6"/>
        <v>10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10</v>
      </c>
      <c r="BE18" s="22">
        <f t="shared" ref="BE18:BR18" si="34">BD18+LARGE($AO18:$BC18,BE$4)</f>
        <v>10</v>
      </c>
      <c r="BF18" s="22">
        <f t="shared" si="34"/>
        <v>10</v>
      </c>
      <c r="BG18" s="22">
        <f t="shared" si="34"/>
        <v>10</v>
      </c>
      <c r="BH18" s="22">
        <f t="shared" si="34"/>
        <v>10</v>
      </c>
      <c r="BI18" s="22">
        <f t="shared" si="34"/>
        <v>10</v>
      </c>
      <c r="BJ18" s="22">
        <f t="shared" si="34"/>
        <v>10</v>
      </c>
      <c r="BK18" s="22">
        <f t="shared" si="34"/>
        <v>10</v>
      </c>
      <c r="BL18" s="22">
        <f t="shared" si="34"/>
        <v>10</v>
      </c>
      <c r="BM18" s="22">
        <f t="shared" si="34"/>
        <v>10</v>
      </c>
      <c r="BN18" s="22">
        <f t="shared" si="34"/>
        <v>10</v>
      </c>
      <c r="BO18" s="22">
        <f t="shared" si="34"/>
        <v>10</v>
      </c>
      <c r="BP18" s="22">
        <f t="shared" si="34"/>
        <v>10</v>
      </c>
      <c r="BQ18" s="22">
        <f t="shared" si="34"/>
        <v>10</v>
      </c>
      <c r="BR18" s="22">
        <f t="shared" si="34"/>
        <v>10</v>
      </c>
    </row>
    <row r="19" spans="1:70" ht="16.5">
      <c r="A19" s="73"/>
      <c r="B19" s="73" t="s">
        <v>1082</v>
      </c>
      <c r="C19" s="73" t="s">
        <v>386</v>
      </c>
      <c r="D19" s="73" t="s">
        <v>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4</v>
      </c>
      <c r="J19" s="2"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1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73"/>
      <c r="B20" s="73" t="s">
        <v>479</v>
      </c>
      <c r="C20" s="73" t="s">
        <v>393</v>
      </c>
      <c r="D20" s="73" t="s">
        <v>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4</v>
      </c>
      <c r="J20" s="2"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1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84" t="s">
        <v>885</v>
      </c>
      <c r="B21" s="73" t="s">
        <v>886</v>
      </c>
      <c r="C21" s="73" t="s">
        <v>887</v>
      </c>
      <c r="D21" s="73" t="s">
        <v>20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84" t="s">
        <v>888</v>
      </c>
      <c r="B22" s="73" t="s">
        <v>889</v>
      </c>
      <c r="C22" s="73" t="s">
        <v>890</v>
      </c>
      <c r="D22" s="73" t="s">
        <v>221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84" t="s">
        <v>900</v>
      </c>
      <c r="B23" s="73" t="s">
        <v>901</v>
      </c>
      <c r="C23" s="73" t="s">
        <v>902</v>
      </c>
      <c r="D23" s="73" t="s">
        <v>221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84" t="s">
        <v>906</v>
      </c>
      <c r="B24" s="73" t="s">
        <v>156</v>
      </c>
      <c r="C24" s="73" t="s">
        <v>276</v>
      </c>
      <c r="D24" s="73" t="s">
        <v>41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84" t="s">
        <v>920</v>
      </c>
      <c r="B25" s="73" t="s">
        <v>921</v>
      </c>
      <c r="C25" s="73" t="s">
        <v>922</v>
      </c>
      <c r="D25" s="73" t="s">
        <v>19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84" t="s">
        <v>923</v>
      </c>
      <c r="B26" s="73" t="s">
        <v>924</v>
      </c>
      <c r="C26" s="73" t="s">
        <v>925</v>
      </c>
      <c r="D26" s="73" t="s">
        <v>41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73"/>
      <c r="B27" s="73" t="s">
        <v>1053</v>
      </c>
      <c r="C27" s="73" t="s">
        <v>1054</v>
      </c>
      <c r="D27" s="73" t="s">
        <v>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>
        <v>3</v>
      </c>
      <c r="H27" s="2"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1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83" t="s">
        <v>1163</v>
      </c>
      <c r="B28" s="32" t="s">
        <v>477</v>
      </c>
      <c r="C28" s="32" t="s">
        <v>1102</v>
      </c>
      <c r="D28" s="32" t="s">
        <v>107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83" t="s">
        <v>1164</v>
      </c>
      <c r="B29" s="32" t="s">
        <v>459</v>
      </c>
      <c r="C29" s="32" t="s">
        <v>1165</v>
      </c>
      <c r="D29" s="32" t="s">
        <v>18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83" t="s">
        <v>1166</v>
      </c>
      <c r="B30" s="32" t="s">
        <v>1167</v>
      </c>
      <c r="C30" s="32" t="s">
        <v>1168</v>
      </c>
      <c r="D30" s="32" t="s">
        <v>18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83" t="s">
        <v>1169</v>
      </c>
      <c r="B31" s="32" t="s">
        <v>1170</v>
      </c>
      <c r="C31" s="32" t="s">
        <v>743</v>
      </c>
      <c r="D31" s="32" t="s">
        <v>44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83" t="s">
        <v>1171</v>
      </c>
      <c r="B32" s="32" t="s">
        <v>1172</v>
      </c>
      <c r="C32" s="32" t="s">
        <v>1173</v>
      </c>
      <c r="D32" s="32" t="s">
        <v>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83" t="s">
        <v>1177</v>
      </c>
      <c r="B33" s="32" t="s">
        <v>1174</v>
      </c>
      <c r="C33" s="32" t="s">
        <v>1175</v>
      </c>
      <c r="D33" s="32" t="s">
        <v>21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83" t="s">
        <v>1177</v>
      </c>
      <c r="B34" s="32" t="s">
        <v>1176</v>
      </c>
      <c r="C34" s="32" t="s">
        <v>1175</v>
      </c>
      <c r="D34" s="32" t="s">
        <v>21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83" t="s">
        <v>1179</v>
      </c>
      <c r="B35" s="32" t="s">
        <v>500</v>
      </c>
      <c r="C35" s="32" t="s">
        <v>1178</v>
      </c>
      <c r="D35" s="32" t="s">
        <v>44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83" t="s">
        <v>1182</v>
      </c>
      <c r="B36" s="32" t="s">
        <v>1187</v>
      </c>
      <c r="C36" s="32" t="s">
        <v>1188</v>
      </c>
      <c r="D36" s="32" t="s">
        <v>18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83" t="s">
        <v>1183</v>
      </c>
      <c r="B37" s="32" t="s">
        <v>561</v>
      </c>
      <c r="C37" s="32" t="s">
        <v>1189</v>
      </c>
      <c r="D37" s="32" t="s">
        <v>1180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83" t="s">
        <v>1184</v>
      </c>
      <c r="B38" s="32" t="s">
        <v>1186</v>
      </c>
      <c r="C38" s="32" t="s">
        <v>1190</v>
      </c>
      <c r="D38" s="32" t="s">
        <v>1181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3" t="s">
        <v>1185</v>
      </c>
      <c r="B39" s="32" t="s">
        <v>917</v>
      </c>
      <c r="C39" s="32" t="s">
        <v>1191</v>
      </c>
      <c r="D39" s="32" t="s">
        <v>222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4">
    <sortCondition descending="1" ref="AI4:AI74"/>
  </sortState>
  <mergeCells count="52">
    <mergeCell ref="AE2:AF2"/>
    <mergeCell ref="AG2:AH2"/>
    <mergeCell ref="AI2:AK3"/>
    <mergeCell ref="AL2:AM3"/>
    <mergeCell ref="BD3:BR3"/>
    <mergeCell ref="S2:T2"/>
    <mergeCell ref="U2:V2"/>
    <mergeCell ref="W2:X2"/>
    <mergeCell ref="Y2:Z2"/>
    <mergeCell ref="AA2:AB2"/>
    <mergeCell ref="AC2:AD2"/>
    <mergeCell ref="AC3:AD3"/>
    <mergeCell ref="AE3:AF3"/>
    <mergeCell ref="AG3:AH3"/>
    <mergeCell ref="E2:F2"/>
    <mergeCell ref="G2:H2"/>
    <mergeCell ref="I2:J2"/>
    <mergeCell ref="K2:L2"/>
    <mergeCell ref="M2:N2"/>
    <mergeCell ref="O2:P2"/>
    <mergeCell ref="Q2:R2"/>
    <mergeCell ref="Q3:R3"/>
    <mergeCell ref="S3:T3"/>
    <mergeCell ref="U3:V3"/>
    <mergeCell ref="W3:X3"/>
    <mergeCell ref="Y3:Z3"/>
    <mergeCell ref="AA3:AB3"/>
    <mergeCell ref="AG1:AH1"/>
    <mergeCell ref="A1:A3"/>
    <mergeCell ref="B1:C3"/>
    <mergeCell ref="D1:D3"/>
    <mergeCell ref="E3:F3"/>
    <mergeCell ref="G3:H3"/>
    <mergeCell ref="I3:J3"/>
    <mergeCell ref="K3:L3"/>
    <mergeCell ref="M3:N3"/>
    <mergeCell ref="O3:P3"/>
    <mergeCell ref="E1:F1"/>
    <mergeCell ref="G1:H1"/>
    <mergeCell ref="I1:J1"/>
    <mergeCell ref="K1:L1"/>
    <mergeCell ref="M1:N1"/>
    <mergeCell ref="AI1:AM1"/>
    <mergeCell ref="O1:P1"/>
    <mergeCell ref="Q1:R1"/>
    <mergeCell ref="S1:T1"/>
    <mergeCell ref="U1:V1"/>
    <mergeCell ref="W1:X1"/>
    <mergeCell ref="Y1:Z1"/>
    <mergeCell ref="AA1:AB1"/>
    <mergeCell ref="AC1:AD1"/>
    <mergeCell ref="AE1:AF1"/>
  </mergeCells>
  <phoneticPr fontId="25" type="noConversion"/>
  <dataValidations count="2">
    <dataValidation type="list" allowBlank="1" showInputMessage="1" showErrorMessage="1" sqref="D5:D72" xr:uid="{00000000-0002-0000-0200-000000000000}">
      <formula1>liste_clubs</formula1>
    </dataValidation>
    <dataValidation type="list" allowBlank="1" showInputMessage="1" sqref="A5:A72" xr:uid="{00000000-0002-0000-02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8"/>
  <dimension ref="A1:BR72"/>
  <sheetViews>
    <sheetView workbookViewId="0">
      <selection activeCell="C30" sqref="C30"/>
    </sheetView>
  </sheetViews>
  <sheetFormatPr baseColWidth="10" defaultColWidth="11" defaultRowHeight="12.5"/>
  <cols>
    <col min="1" max="1" width="23.36328125" bestFit="1" customWidth="1"/>
    <col min="2" max="2" width="20.632812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61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>
        <f>IF(Paramètres!K5&lt;&gt;"",Paramètres!K5,"")</f>
        <v>45311</v>
      </c>
      <c r="J1" s="87"/>
      <c r="K1" s="87">
        <f>IF(Paramètres!K6&lt;&gt;"",Paramètres!K6,"")</f>
        <v>45326</v>
      </c>
      <c r="L1" s="87"/>
      <c r="M1" s="87">
        <f>IF(Paramètres!K7&lt;&gt;"",Paramètres!K7,"")</f>
        <v>45333</v>
      </c>
      <c r="N1" s="87"/>
      <c r="O1" s="87">
        <f>IF(Paramètres!K8&lt;&gt;"",Paramètres!K8,"")</f>
        <v>45368</v>
      </c>
      <c r="P1" s="87"/>
      <c r="Q1" s="87">
        <f>IF(Paramètres!K9&lt;&gt;"",Paramètres!K9,"")</f>
        <v>45396</v>
      </c>
      <c r="R1" s="87"/>
      <c r="S1" s="87" t="str">
        <f>IF(Paramètres!K10&lt;&gt;"",Paramètres!K10,"")</f>
        <v>4&amp;5/05/2024</v>
      </c>
      <c r="T1" s="87"/>
      <c r="U1" s="87" t="str">
        <f>IF(Paramètres!K11&lt;&gt;"",Paramètres!K11,"")</f>
        <v>25&amp;26/05/2024</v>
      </c>
      <c r="V1" s="87"/>
      <c r="W1" s="87">
        <f>IF(Paramètres!K12&lt;&gt;"",Paramètres!K12,"")</f>
        <v>45458</v>
      </c>
      <c r="X1" s="87"/>
      <c r="Y1" s="87">
        <f>IF(Paramètres!K13&lt;&gt;"",Paramètres!K13,"")</f>
        <v>45473</v>
      </c>
      <c r="Z1" s="87"/>
      <c r="AA1" s="87">
        <f>IF(Paramètres!K14&lt;&gt;"",Paramètres!K14,"")</f>
        <v>45550</v>
      </c>
      <c r="AB1" s="87"/>
      <c r="AC1" s="87">
        <f>IF(Paramètres!K15&lt;&gt;"",Paramètres!K15,"")</f>
        <v>45564</v>
      </c>
      <c r="AD1" s="87"/>
      <c r="AE1" s="87">
        <f>IF(Paramètres!K16&lt;&gt;"",Paramètres!K16,"")</f>
        <v>45571</v>
      </c>
      <c r="AF1" s="87"/>
      <c r="AG1" s="87">
        <f>IF(Paramètres!K17&lt;&gt;"",Paramètres!K17,"")</f>
        <v>45613</v>
      </c>
      <c r="AH1" s="97"/>
      <c r="AI1" s="99" t="s">
        <v>0</v>
      </c>
      <c r="AJ1" s="99"/>
      <c r="AK1" s="99"/>
      <c r="AL1" s="99"/>
      <c r="AM1" s="99"/>
    </row>
    <row r="2" spans="1:70" ht="32.25" customHeight="1">
      <c r="A2" s="89"/>
      <c r="B2" s="92"/>
      <c r="C2" s="92"/>
      <c r="D2" s="95"/>
      <c r="E2" s="97" t="str">
        <f>IF(E1&lt;&gt;"",Paramètres!L3,"")</f>
        <v>Triathlon</v>
      </c>
      <c r="F2" s="98"/>
      <c r="G2" s="97" t="str">
        <f>IF(G1&lt;&gt;"",Paramètres!L4,"")</f>
        <v>Bike &amp; Run</v>
      </c>
      <c r="H2" s="98"/>
      <c r="I2" s="97" t="str">
        <f>IF(I1&lt;&gt;"",Paramètres!L5,"")</f>
        <v>Bike &amp; Run</v>
      </c>
      <c r="J2" s="98"/>
      <c r="K2" s="97" t="str">
        <f>IF(K1&lt;&gt;"",Paramètres!L6,"")</f>
        <v>Bike &amp; Run</v>
      </c>
      <c r="L2" s="98"/>
      <c r="M2" s="97" t="str">
        <f>IF(M1&lt;&gt;"",Paramètres!L7,"")</f>
        <v>Class Triathlon</v>
      </c>
      <c r="N2" s="98"/>
      <c r="O2" s="97" t="str">
        <f>IF(O1&lt;&gt;"",Paramètres!L8,"")</f>
        <v>Bike &amp; Run</v>
      </c>
      <c r="P2" s="98"/>
      <c r="Q2" s="97" t="str">
        <f>IF(Q1&lt;&gt;"",Paramètres!L9,"")</f>
        <v>Cross Duathlon</v>
      </c>
      <c r="R2" s="98"/>
      <c r="S2" s="97" t="str">
        <f>IF(S1&lt;&gt;"",Paramètres!L10,"")</f>
        <v>Cross Triathlon - Triathlon</v>
      </c>
      <c r="T2" s="98"/>
      <c r="U2" s="97" t="str">
        <f>IF(U1&lt;&gt;"",Paramètres!L11,"")</f>
        <v>Cross Triathlon - Triathlon</v>
      </c>
      <c r="V2" s="98"/>
      <c r="W2" s="97" t="str">
        <f>IF(W1&lt;&gt;"",Paramètres!L12,"")</f>
        <v>Aquathlon</v>
      </c>
      <c r="X2" s="98"/>
      <c r="Y2" s="97" t="str">
        <f>IF(Y1&lt;&gt;"",Paramètres!L13,"")</f>
        <v>Cross Triathlon - Triathlon</v>
      </c>
      <c r="Z2" s="98"/>
      <c r="AA2" s="97" t="str">
        <f>IF(AA1&lt;&gt;"",Paramètres!L14,"")</f>
        <v>Cross Triathlon - Triathlon</v>
      </c>
      <c r="AB2" s="98"/>
      <c r="AC2" s="97" t="str">
        <f>IF(AC1&lt;&gt;"",Paramètres!L15,"")</f>
        <v>Cross Triathlon - Triathlon</v>
      </c>
      <c r="AD2" s="98"/>
      <c r="AE2" s="97" t="str">
        <f>IF(AE1&lt;&gt;"",Paramètres!L16,"")</f>
        <v>Cross Duathlon</v>
      </c>
      <c r="AF2" s="98"/>
      <c r="AG2" s="97" t="str">
        <f>IF(AG1&lt;&gt;"",Paramètres!L17,"")</f>
        <v>Bike &amp; Run</v>
      </c>
      <c r="AH2" s="103"/>
      <c r="AI2" s="101" t="s">
        <v>87</v>
      </c>
      <c r="AJ2" s="101"/>
      <c r="AK2" s="101"/>
      <c r="AL2" s="102">
        <f>Paramètres!T6</f>
        <v>8</v>
      </c>
      <c r="AM2" s="102"/>
    </row>
    <row r="3" spans="1:70" ht="44.25" customHeight="1">
      <c r="A3" s="90"/>
      <c r="B3" s="93"/>
      <c r="C3" s="93"/>
      <c r="D3" s="96"/>
      <c r="E3" s="97" t="str">
        <f>IF(E1&lt;&gt;"",Paramètres!M3,"")</f>
        <v>La Chapelle d'Angillon (18)</v>
      </c>
      <c r="F3" s="98"/>
      <c r="G3" s="97" t="str">
        <f>IF(G1&lt;&gt;"",Paramètres!M4,"")</f>
        <v>Amilly (45)</v>
      </c>
      <c r="H3" s="98"/>
      <c r="I3" s="97" t="str">
        <f>IF(I1&lt;&gt;"",Paramètres!M5,"")</f>
        <v>St Avertin (37)</v>
      </c>
      <c r="J3" s="98"/>
      <c r="K3" s="97" t="str">
        <f>IF(K1&lt;&gt;"",Paramètres!M6,"")</f>
        <v>Orléans (45)</v>
      </c>
      <c r="L3" s="98"/>
      <c r="M3" s="97" t="str">
        <f>IF(M1&lt;&gt;"",Paramètres!M7,"")</f>
        <v>Châteauroux (36)</v>
      </c>
      <c r="N3" s="98"/>
      <c r="O3" s="97" t="str">
        <f>IF(O1&lt;&gt;"",Paramètres!M8,"")</f>
        <v>Bourges (18)</v>
      </c>
      <c r="P3" s="98"/>
      <c r="Q3" s="97" t="str">
        <f>IF(Q1&lt;&gt;"",Paramètres!M9,"")</f>
        <v>St Cyr sur Loire (37)</v>
      </c>
      <c r="R3" s="98"/>
      <c r="S3" s="97" t="str">
        <f>IF(S1&lt;&gt;"",Paramètres!M10,"")</f>
        <v>Suèvres (41)</v>
      </c>
      <c r="T3" s="98"/>
      <c r="U3" s="97" t="str">
        <f>IF(U1&lt;&gt;"",Paramètres!M11,"")</f>
        <v>Villiers sur Loir (41)</v>
      </c>
      <c r="V3" s="98"/>
      <c r="W3" s="97" t="str">
        <f>IF(W1&lt;&gt;"",Paramètres!M12,"")</f>
        <v>St Laurent Nouan (41)</v>
      </c>
      <c r="X3" s="98"/>
      <c r="Y3" s="97" t="str">
        <f>IF(Y1&lt;&gt;"",Paramètres!M13,"")</f>
        <v>St George sur Eure (28)</v>
      </c>
      <c r="Z3" s="98"/>
      <c r="AA3" s="97" t="str">
        <f>IF(AA1&lt;&gt;"",Paramètres!M14,"")</f>
        <v>Joué les Tours (37)</v>
      </c>
      <c r="AB3" s="98"/>
      <c r="AC3" s="97" t="str">
        <f>IF(AC1&lt;&gt;"",Paramètres!M15,"")</f>
        <v>Chartres (28)</v>
      </c>
      <c r="AD3" s="98"/>
      <c r="AE3" s="97" t="str">
        <f>IF(AE1&lt;&gt;"",Paramètres!M16,"")</f>
        <v>Chaâteau Renault (37)</v>
      </c>
      <c r="AF3" s="98"/>
      <c r="AG3" s="97" t="str">
        <f>IF(AG1&lt;&gt;"",Paramètres!M17,"")</f>
        <v>Amilly (45)</v>
      </c>
      <c r="AH3" s="98"/>
      <c r="AI3" s="101"/>
      <c r="AJ3" s="101"/>
      <c r="AK3" s="101"/>
      <c r="AL3" s="102"/>
      <c r="AM3" s="102"/>
      <c r="BD3" s="100" t="s">
        <v>103</v>
      </c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3" t="s">
        <v>1070</v>
      </c>
      <c r="B5" s="32" t="s">
        <v>638</v>
      </c>
      <c r="C5" s="32" t="s">
        <v>1051</v>
      </c>
      <c r="D5" s="32" t="s">
        <v>44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2</v>
      </c>
      <c r="H5" s="2">
        <v>35</v>
      </c>
      <c r="I5" s="36">
        <v>1</v>
      </c>
      <c r="J5" s="2">
        <v>55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90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HLOOKUP($AL$2,$BD$4:$BR$72,ROW(A5)-3,FALSE)</f>
        <v>90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35</v>
      </c>
      <c r="AQ5">
        <f t="shared" ref="AQ5:AQ36" si="7">J5</f>
        <v>55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90</v>
      </c>
      <c r="BF5" s="22">
        <f t="shared" si="21"/>
        <v>90</v>
      </c>
      <c r="BG5" s="22">
        <f t="shared" si="21"/>
        <v>90</v>
      </c>
      <c r="BH5" s="22">
        <f t="shared" si="21"/>
        <v>90</v>
      </c>
      <c r="BI5" s="22">
        <f t="shared" si="21"/>
        <v>90</v>
      </c>
      <c r="BJ5" s="22">
        <f t="shared" si="21"/>
        <v>90</v>
      </c>
      <c r="BK5" s="22">
        <f t="shared" si="21"/>
        <v>90</v>
      </c>
      <c r="BL5" s="22">
        <f t="shared" si="21"/>
        <v>90</v>
      </c>
      <c r="BM5" s="22">
        <f t="shared" si="21"/>
        <v>90</v>
      </c>
      <c r="BN5" s="22">
        <f t="shared" si="21"/>
        <v>90</v>
      </c>
      <c r="BO5" s="22">
        <f t="shared" si="21"/>
        <v>90</v>
      </c>
      <c r="BP5" s="22">
        <f t="shared" si="21"/>
        <v>90</v>
      </c>
      <c r="BQ5" s="22">
        <f t="shared" si="21"/>
        <v>90</v>
      </c>
      <c r="BR5" s="22">
        <f t="shared" si="21"/>
        <v>90</v>
      </c>
    </row>
    <row r="6" spans="1:70" ht="16.5">
      <c r="A6" s="84" t="s">
        <v>880</v>
      </c>
      <c r="B6" s="73" t="s">
        <v>881</v>
      </c>
      <c r="C6" s="73" t="s">
        <v>398</v>
      </c>
      <c r="D6" s="73" t="s">
        <v>41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>
        <v>2</v>
      </c>
      <c r="J6" s="2">
        <v>35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90</v>
      </c>
      <c r="AJ6" s="3">
        <f t="shared" si="1"/>
        <v>1</v>
      </c>
      <c r="AK6" s="5">
        <f t="shared" si="2"/>
        <v>2</v>
      </c>
      <c r="AL6" s="41">
        <f t="shared" si="3"/>
        <v>90</v>
      </c>
      <c r="AM6" s="33">
        <f t="shared" si="4"/>
        <v>1</v>
      </c>
      <c r="AO6" s="22">
        <f t="shared" si="5"/>
        <v>0</v>
      </c>
      <c r="AP6">
        <f t="shared" si="6"/>
        <v>55</v>
      </c>
      <c r="AQ6">
        <f t="shared" si="7"/>
        <v>35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90</v>
      </c>
      <c r="BF6" s="22">
        <f t="shared" si="22"/>
        <v>90</v>
      </c>
      <c r="BG6" s="22">
        <f t="shared" si="22"/>
        <v>90</v>
      </c>
      <c r="BH6" s="22">
        <f t="shared" si="22"/>
        <v>90</v>
      </c>
      <c r="BI6" s="22">
        <f t="shared" si="22"/>
        <v>90</v>
      </c>
      <c r="BJ6" s="22">
        <f t="shared" si="22"/>
        <v>90</v>
      </c>
      <c r="BK6" s="22">
        <f t="shared" si="22"/>
        <v>90</v>
      </c>
      <c r="BL6" s="22">
        <f t="shared" si="22"/>
        <v>90</v>
      </c>
      <c r="BM6" s="22">
        <f t="shared" si="22"/>
        <v>90</v>
      </c>
      <c r="BN6" s="22">
        <f t="shared" si="22"/>
        <v>90</v>
      </c>
      <c r="BO6" s="22">
        <f t="shared" si="22"/>
        <v>90</v>
      </c>
      <c r="BP6" s="22">
        <f t="shared" si="22"/>
        <v>90</v>
      </c>
      <c r="BQ6" s="22">
        <f t="shared" si="22"/>
        <v>90</v>
      </c>
      <c r="BR6" s="22">
        <f t="shared" si="22"/>
        <v>90</v>
      </c>
    </row>
    <row r="7" spans="1:70" ht="16.5">
      <c r="A7" s="84" t="s">
        <v>856</v>
      </c>
      <c r="B7" s="73" t="s">
        <v>201</v>
      </c>
      <c r="C7" s="73" t="s">
        <v>829</v>
      </c>
      <c r="D7" s="73" t="s">
        <v>44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55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55</v>
      </c>
      <c r="AJ7" s="3">
        <f t="shared" si="1"/>
        <v>3</v>
      </c>
      <c r="AK7" s="5">
        <f t="shared" si="2"/>
        <v>1</v>
      </c>
      <c r="AL7" s="41">
        <f t="shared" si="3"/>
        <v>55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55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55</v>
      </c>
      <c r="BF7" s="22">
        <f t="shared" si="23"/>
        <v>55</v>
      </c>
      <c r="BG7" s="22">
        <f t="shared" si="23"/>
        <v>55</v>
      </c>
      <c r="BH7" s="22">
        <f t="shared" si="23"/>
        <v>55</v>
      </c>
      <c r="BI7" s="22">
        <f t="shared" si="23"/>
        <v>55</v>
      </c>
      <c r="BJ7" s="22">
        <f t="shared" si="23"/>
        <v>55</v>
      </c>
      <c r="BK7" s="22">
        <f t="shared" si="23"/>
        <v>55</v>
      </c>
      <c r="BL7" s="22">
        <f t="shared" si="23"/>
        <v>55</v>
      </c>
      <c r="BM7" s="22">
        <f t="shared" si="23"/>
        <v>55</v>
      </c>
      <c r="BN7" s="22">
        <f t="shared" si="23"/>
        <v>55</v>
      </c>
      <c r="BO7" s="22">
        <f t="shared" si="23"/>
        <v>55</v>
      </c>
      <c r="BP7" s="22">
        <f t="shared" si="23"/>
        <v>55</v>
      </c>
      <c r="BQ7" s="22">
        <f t="shared" si="23"/>
        <v>55</v>
      </c>
      <c r="BR7" s="22">
        <f t="shared" si="23"/>
        <v>55</v>
      </c>
    </row>
    <row r="8" spans="1:70" ht="16.5">
      <c r="A8" s="84" t="s">
        <v>857</v>
      </c>
      <c r="B8" s="73" t="s">
        <v>858</v>
      </c>
      <c r="C8" s="73" t="s">
        <v>859</v>
      </c>
      <c r="D8" s="73" t="s">
        <v>17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1</v>
      </c>
      <c r="J8" s="2">
        <v>55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55</v>
      </c>
      <c r="AJ8" s="3">
        <f t="shared" si="1"/>
        <v>3</v>
      </c>
      <c r="AK8" s="5">
        <f t="shared" si="2"/>
        <v>1</v>
      </c>
      <c r="AL8" s="41">
        <f t="shared" si="3"/>
        <v>55</v>
      </c>
      <c r="AM8" s="33">
        <f t="shared" si="4"/>
        <v>3</v>
      </c>
      <c r="AO8" s="22">
        <f t="shared" si="5"/>
        <v>0</v>
      </c>
      <c r="AP8">
        <f t="shared" si="6"/>
        <v>0</v>
      </c>
      <c r="AQ8">
        <f t="shared" si="7"/>
        <v>55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55</v>
      </c>
      <c r="BF8" s="22">
        <f t="shared" si="24"/>
        <v>55</v>
      </c>
      <c r="BG8" s="22">
        <f t="shared" si="24"/>
        <v>55</v>
      </c>
      <c r="BH8" s="22">
        <f t="shared" si="24"/>
        <v>55</v>
      </c>
      <c r="BI8" s="22">
        <f t="shared" si="24"/>
        <v>55</v>
      </c>
      <c r="BJ8" s="22">
        <f t="shared" si="24"/>
        <v>55</v>
      </c>
      <c r="BK8" s="22">
        <f t="shared" si="24"/>
        <v>55</v>
      </c>
      <c r="BL8" s="22">
        <f t="shared" si="24"/>
        <v>55</v>
      </c>
      <c r="BM8" s="22">
        <f t="shared" si="24"/>
        <v>55</v>
      </c>
      <c r="BN8" s="22">
        <f t="shared" si="24"/>
        <v>55</v>
      </c>
      <c r="BO8" s="22">
        <f t="shared" si="24"/>
        <v>55</v>
      </c>
      <c r="BP8" s="22">
        <f t="shared" si="24"/>
        <v>55</v>
      </c>
      <c r="BQ8" s="22">
        <f t="shared" si="24"/>
        <v>55</v>
      </c>
      <c r="BR8" s="22">
        <f t="shared" si="24"/>
        <v>55</v>
      </c>
    </row>
    <row r="9" spans="1:70" ht="16.5">
      <c r="A9" s="84" t="s">
        <v>843</v>
      </c>
      <c r="B9" s="73" t="s">
        <v>312</v>
      </c>
      <c r="C9" s="73" t="s">
        <v>844</v>
      </c>
      <c r="D9" s="73" t="s">
        <v>20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1</v>
      </c>
      <c r="H9" s="2">
        <v>55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55</v>
      </c>
      <c r="AJ9" s="3">
        <f t="shared" si="1"/>
        <v>3</v>
      </c>
      <c r="AK9" s="5">
        <f t="shared" si="2"/>
        <v>1</v>
      </c>
      <c r="AL9" s="41">
        <f t="shared" si="3"/>
        <v>55</v>
      </c>
      <c r="AM9" s="33">
        <f t="shared" si="4"/>
        <v>3</v>
      </c>
      <c r="AO9" s="22">
        <f t="shared" si="5"/>
        <v>0</v>
      </c>
      <c r="AP9">
        <f t="shared" si="6"/>
        <v>55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55</v>
      </c>
      <c r="BF9" s="22">
        <f t="shared" si="25"/>
        <v>55</v>
      </c>
      <c r="BG9" s="22">
        <f t="shared" si="25"/>
        <v>55</v>
      </c>
      <c r="BH9" s="22">
        <f t="shared" si="25"/>
        <v>55</v>
      </c>
      <c r="BI9" s="22">
        <f t="shared" si="25"/>
        <v>55</v>
      </c>
      <c r="BJ9" s="22">
        <f t="shared" si="25"/>
        <v>55</v>
      </c>
      <c r="BK9" s="22">
        <f t="shared" si="25"/>
        <v>55</v>
      </c>
      <c r="BL9" s="22">
        <f t="shared" si="25"/>
        <v>55</v>
      </c>
      <c r="BM9" s="22">
        <f t="shared" si="25"/>
        <v>55</v>
      </c>
      <c r="BN9" s="22">
        <f t="shared" si="25"/>
        <v>55</v>
      </c>
      <c r="BO9" s="22">
        <f t="shared" si="25"/>
        <v>55</v>
      </c>
      <c r="BP9" s="22">
        <f t="shared" si="25"/>
        <v>55</v>
      </c>
      <c r="BQ9" s="22">
        <f t="shared" si="25"/>
        <v>55</v>
      </c>
      <c r="BR9" s="22">
        <f t="shared" si="25"/>
        <v>55</v>
      </c>
    </row>
    <row r="10" spans="1:70" ht="16.5">
      <c r="A10" s="84" t="s">
        <v>868</v>
      </c>
      <c r="B10" s="73" t="s">
        <v>358</v>
      </c>
      <c r="C10" s="73" t="s">
        <v>869</v>
      </c>
      <c r="D10" s="73" t="s">
        <v>41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1</v>
      </c>
      <c r="H10" s="2">
        <v>55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55</v>
      </c>
      <c r="AJ10" s="3">
        <f t="shared" si="1"/>
        <v>3</v>
      </c>
      <c r="AK10" s="5">
        <f t="shared" si="2"/>
        <v>1</v>
      </c>
      <c r="AL10" s="41">
        <f t="shared" si="3"/>
        <v>55</v>
      </c>
      <c r="AM10" s="33">
        <f t="shared" si="4"/>
        <v>3</v>
      </c>
      <c r="AO10" s="22">
        <f t="shared" si="5"/>
        <v>0</v>
      </c>
      <c r="AP10">
        <f t="shared" si="6"/>
        <v>55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55</v>
      </c>
      <c r="BF10" s="22">
        <f t="shared" si="26"/>
        <v>55</v>
      </c>
      <c r="BG10" s="22">
        <f t="shared" si="26"/>
        <v>55</v>
      </c>
      <c r="BH10" s="22">
        <f t="shared" si="26"/>
        <v>55</v>
      </c>
      <c r="BI10" s="22">
        <f t="shared" si="26"/>
        <v>55</v>
      </c>
      <c r="BJ10" s="22">
        <f t="shared" si="26"/>
        <v>55</v>
      </c>
      <c r="BK10" s="22">
        <f t="shared" si="26"/>
        <v>55</v>
      </c>
      <c r="BL10" s="22">
        <f t="shared" si="26"/>
        <v>55</v>
      </c>
      <c r="BM10" s="22">
        <f t="shared" si="26"/>
        <v>55</v>
      </c>
      <c r="BN10" s="22">
        <f t="shared" si="26"/>
        <v>55</v>
      </c>
      <c r="BO10" s="22">
        <f t="shared" si="26"/>
        <v>55</v>
      </c>
      <c r="BP10" s="22">
        <f t="shared" si="26"/>
        <v>55</v>
      </c>
      <c r="BQ10" s="22">
        <f t="shared" si="26"/>
        <v>55</v>
      </c>
      <c r="BR10" s="22">
        <f t="shared" si="26"/>
        <v>55</v>
      </c>
    </row>
    <row r="11" spans="1:70" ht="16.5">
      <c r="A11" s="84" t="s">
        <v>853</v>
      </c>
      <c r="B11" s="73" t="s">
        <v>854</v>
      </c>
      <c r="C11" s="73" t="s">
        <v>855</v>
      </c>
      <c r="D11" s="73" t="s">
        <v>41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2</v>
      </c>
      <c r="J11" s="2">
        <v>35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35</v>
      </c>
      <c r="AJ11" s="3">
        <f t="shared" si="1"/>
        <v>7</v>
      </c>
      <c r="AK11" s="5">
        <f t="shared" si="2"/>
        <v>1</v>
      </c>
      <c r="AL11" s="41">
        <f t="shared" si="3"/>
        <v>35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35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35</v>
      </c>
      <c r="BF11" s="22">
        <f t="shared" si="27"/>
        <v>35</v>
      </c>
      <c r="BG11" s="22">
        <f t="shared" si="27"/>
        <v>35</v>
      </c>
      <c r="BH11" s="22">
        <f t="shared" si="27"/>
        <v>35</v>
      </c>
      <c r="BI11" s="22">
        <f t="shared" si="27"/>
        <v>35</v>
      </c>
      <c r="BJ11" s="22">
        <f t="shared" si="27"/>
        <v>35</v>
      </c>
      <c r="BK11" s="22">
        <f t="shared" si="27"/>
        <v>35</v>
      </c>
      <c r="BL11" s="22">
        <f t="shared" si="27"/>
        <v>35</v>
      </c>
      <c r="BM11" s="22">
        <f t="shared" si="27"/>
        <v>35</v>
      </c>
      <c r="BN11" s="22">
        <f t="shared" si="27"/>
        <v>35</v>
      </c>
      <c r="BO11" s="22">
        <f t="shared" si="27"/>
        <v>35</v>
      </c>
      <c r="BP11" s="22">
        <f t="shared" si="27"/>
        <v>35</v>
      </c>
      <c r="BQ11" s="22">
        <f t="shared" si="27"/>
        <v>35</v>
      </c>
      <c r="BR11" s="22">
        <f t="shared" si="27"/>
        <v>35</v>
      </c>
    </row>
    <row r="12" spans="1:70" ht="16.5">
      <c r="A12" s="84" t="s">
        <v>870</v>
      </c>
      <c r="B12" s="73" t="s">
        <v>348</v>
      </c>
      <c r="C12" s="73" t="s">
        <v>871</v>
      </c>
      <c r="D12" s="73" t="s">
        <v>43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2</v>
      </c>
      <c r="J12" s="2">
        <v>35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35</v>
      </c>
      <c r="AJ12" s="3">
        <f t="shared" si="1"/>
        <v>7</v>
      </c>
      <c r="AK12" s="5">
        <f t="shared" si="2"/>
        <v>1</v>
      </c>
      <c r="AL12" s="41">
        <f t="shared" si="3"/>
        <v>35</v>
      </c>
      <c r="AM12" s="33">
        <f t="shared" si="4"/>
        <v>7</v>
      </c>
      <c r="AO12" s="22">
        <f t="shared" si="5"/>
        <v>0</v>
      </c>
      <c r="AP12">
        <f t="shared" si="6"/>
        <v>0</v>
      </c>
      <c r="AQ12">
        <f t="shared" si="7"/>
        <v>35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35</v>
      </c>
      <c r="BE12" s="22">
        <f t="shared" ref="BE12:BR12" si="28">BD12+LARGE($AO12:$BC12,BE$4)</f>
        <v>35</v>
      </c>
      <c r="BF12" s="22">
        <f t="shared" si="28"/>
        <v>35</v>
      </c>
      <c r="BG12" s="22">
        <f t="shared" si="28"/>
        <v>35</v>
      </c>
      <c r="BH12" s="22">
        <f t="shared" si="28"/>
        <v>35</v>
      </c>
      <c r="BI12" s="22">
        <f t="shared" si="28"/>
        <v>35</v>
      </c>
      <c r="BJ12" s="22">
        <f t="shared" si="28"/>
        <v>35</v>
      </c>
      <c r="BK12" s="22">
        <f t="shared" si="28"/>
        <v>35</v>
      </c>
      <c r="BL12" s="22">
        <f t="shared" si="28"/>
        <v>35</v>
      </c>
      <c r="BM12" s="22">
        <f t="shared" si="28"/>
        <v>35</v>
      </c>
      <c r="BN12" s="22">
        <f t="shared" si="28"/>
        <v>35</v>
      </c>
      <c r="BO12" s="22">
        <f t="shared" si="28"/>
        <v>35</v>
      </c>
      <c r="BP12" s="22">
        <f t="shared" si="28"/>
        <v>35</v>
      </c>
      <c r="BQ12" s="22">
        <f t="shared" si="28"/>
        <v>35</v>
      </c>
      <c r="BR12" s="22">
        <f t="shared" si="28"/>
        <v>35</v>
      </c>
    </row>
    <row r="13" spans="1:70" ht="16.5">
      <c r="A13" s="84" t="s">
        <v>835</v>
      </c>
      <c r="B13" s="73" t="s">
        <v>836</v>
      </c>
      <c r="C13" s="73" t="s">
        <v>837</v>
      </c>
      <c r="D13" s="73" t="s">
        <v>221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2</v>
      </c>
      <c r="H13" s="2">
        <v>35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35</v>
      </c>
      <c r="AJ13" s="3">
        <f t="shared" si="1"/>
        <v>7</v>
      </c>
      <c r="AK13" s="5">
        <f t="shared" si="2"/>
        <v>1</v>
      </c>
      <c r="AL13" s="41">
        <f t="shared" si="3"/>
        <v>35</v>
      </c>
      <c r="AM13" s="33">
        <f t="shared" si="4"/>
        <v>7</v>
      </c>
      <c r="AO13" s="22">
        <f t="shared" si="5"/>
        <v>0</v>
      </c>
      <c r="AP13">
        <f t="shared" si="6"/>
        <v>35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35</v>
      </c>
      <c r="BF13" s="22">
        <f t="shared" si="29"/>
        <v>35</v>
      </c>
      <c r="BG13" s="22">
        <f t="shared" si="29"/>
        <v>35</v>
      </c>
      <c r="BH13" s="22">
        <f t="shared" si="29"/>
        <v>35</v>
      </c>
      <c r="BI13" s="22">
        <f t="shared" si="29"/>
        <v>35</v>
      </c>
      <c r="BJ13" s="22">
        <f t="shared" si="29"/>
        <v>35</v>
      </c>
      <c r="BK13" s="22">
        <f t="shared" si="29"/>
        <v>35</v>
      </c>
      <c r="BL13" s="22">
        <f t="shared" si="29"/>
        <v>35</v>
      </c>
      <c r="BM13" s="22">
        <f t="shared" si="29"/>
        <v>35</v>
      </c>
      <c r="BN13" s="22">
        <f t="shared" si="29"/>
        <v>35</v>
      </c>
      <c r="BO13" s="22">
        <f t="shared" si="29"/>
        <v>35</v>
      </c>
      <c r="BP13" s="22">
        <f t="shared" si="29"/>
        <v>35</v>
      </c>
      <c r="BQ13" s="22">
        <f t="shared" si="29"/>
        <v>35</v>
      </c>
      <c r="BR13" s="22">
        <f t="shared" si="29"/>
        <v>35</v>
      </c>
    </row>
    <row r="14" spans="1:70" ht="16.5">
      <c r="A14" s="84" t="s">
        <v>847</v>
      </c>
      <c r="B14" s="73" t="s">
        <v>848</v>
      </c>
      <c r="C14" s="73" t="s">
        <v>258</v>
      </c>
      <c r="D14" s="73" t="s">
        <v>221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2</v>
      </c>
      <c r="H14" s="2">
        <v>35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35</v>
      </c>
      <c r="AJ14" s="3">
        <f t="shared" si="1"/>
        <v>7</v>
      </c>
      <c r="AK14" s="5">
        <f t="shared" si="2"/>
        <v>1</v>
      </c>
      <c r="AL14" s="41">
        <f t="shared" si="3"/>
        <v>35</v>
      </c>
      <c r="AM14" s="33">
        <f t="shared" si="4"/>
        <v>7</v>
      </c>
      <c r="AO14" s="22">
        <f t="shared" si="5"/>
        <v>0</v>
      </c>
      <c r="AP14">
        <f t="shared" si="6"/>
        <v>35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35</v>
      </c>
      <c r="BF14" s="22">
        <f t="shared" si="30"/>
        <v>35</v>
      </c>
      <c r="BG14" s="22">
        <f t="shared" si="30"/>
        <v>35</v>
      </c>
      <c r="BH14" s="22">
        <f t="shared" si="30"/>
        <v>35</v>
      </c>
      <c r="BI14" s="22">
        <f t="shared" si="30"/>
        <v>35</v>
      </c>
      <c r="BJ14" s="22">
        <f t="shared" si="30"/>
        <v>35</v>
      </c>
      <c r="BK14" s="22">
        <f t="shared" si="30"/>
        <v>35</v>
      </c>
      <c r="BL14" s="22">
        <f t="shared" si="30"/>
        <v>35</v>
      </c>
      <c r="BM14" s="22">
        <f t="shared" si="30"/>
        <v>35</v>
      </c>
      <c r="BN14" s="22">
        <f t="shared" si="30"/>
        <v>35</v>
      </c>
      <c r="BO14" s="22">
        <f t="shared" si="30"/>
        <v>35</v>
      </c>
      <c r="BP14" s="22">
        <f t="shared" si="30"/>
        <v>35</v>
      </c>
      <c r="BQ14" s="22">
        <f t="shared" si="30"/>
        <v>35</v>
      </c>
      <c r="BR14" s="22">
        <f t="shared" si="30"/>
        <v>35</v>
      </c>
    </row>
    <row r="15" spans="1:70" ht="16.5">
      <c r="A15" s="84" t="s">
        <v>862</v>
      </c>
      <c r="B15" s="73" t="s">
        <v>836</v>
      </c>
      <c r="C15" s="73" t="s">
        <v>863</v>
      </c>
      <c r="D15" s="73" t="s">
        <v>17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3</v>
      </c>
      <c r="J15" s="2">
        <v>20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20</v>
      </c>
      <c r="AJ15" s="3">
        <f t="shared" si="1"/>
        <v>11</v>
      </c>
      <c r="AK15" s="5">
        <f t="shared" si="2"/>
        <v>1</v>
      </c>
      <c r="AL15" s="41">
        <f t="shared" si="3"/>
        <v>20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20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20</v>
      </c>
      <c r="BE15" s="22">
        <f t="shared" ref="BE15:BR15" si="31">BD15+LARGE($AO15:$BC15,BE$4)</f>
        <v>20</v>
      </c>
      <c r="BF15" s="22">
        <f t="shared" si="31"/>
        <v>20</v>
      </c>
      <c r="BG15" s="22">
        <f t="shared" si="31"/>
        <v>20</v>
      </c>
      <c r="BH15" s="22">
        <f t="shared" si="31"/>
        <v>20</v>
      </c>
      <c r="BI15" s="22">
        <f t="shared" si="31"/>
        <v>20</v>
      </c>
      <c r="BJ15" s="22">
        <f t="shared" si="31"/>
        <v>20</v>
      </c>
      <c r="BK15" s="22">
        <f t="shared" si="31"/>
        <v>20</v>
      </c>
      <c r="BL15" s="22">
        <f t="shared" si="31"/>
        <v>20</v>
      </c>
      <c r="BM15" s="22">
        <f t="shared" si="31"/>
        <v>20</v>
      </c>
      <c r="BN15" s="22">
        <f t="shared" si="31"/>
        <v>20</v>
      </c>
      <c r="BO15" s="22">
        <f t="shared" si="31"/>
        <v>20</v>
      </c>
      <c r="BP15" s="22">
        <f t="shared" si="31"/>
        <v>20</v>
      </c>
      <c r="BQ15" s="22">
        <f t="shared" si="31"/>
        <v>20</v>
      </c>
      <c r="BR15" s="22">
        <f t="shared" si="31"/>
        <v>20</v>
      </c>
    </row>
    <row r="16" spans="1:70" ht="16.5">
      <c r="A16" s="83" t="s">
        <v>1083</v>
      </c>
      <c r="B16" s="32" t="s">
        <v>1084</v>
      </c>
      <c r="C16" s="32" t="s">
        <v>1069</v>
      </c>
      <c r="D16" s="32" t="s">
        <v>44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3</v>
      </c>
      <c r="J16" s="2">
        <v>20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20</v>
      </c>
      <c r="AJ16" s="3">
        <f t="shared" si="1"/>
        <v>11</v>
      </c>
      <c r="AK16" s="5">
        <f t="shared" si="2"/>
        <v>1</v>
      </c>
      <c r="AL16" s="41">
        <f t="shared" si="3"/>
        <v>20</v>
      </c>
      <c r="AM16" s="33">
        <f t="shared" si="4"/>
        <v>11</v>
      </c>
      <c r="AO16" s="22">
        <f t="shared" si="5"/>
        <v>0</v>
      </c>
      <c r="AP16">
        <f t="shared" si="6"/>
        <v>0</v>
      </c>
      <c r="AQ16">
        <f t="shared" si="7"/>
        <v>20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20</v>
      </c>
      <c r="BE16" s="22">
        <f t="shared" ref="BE16:BR16" si="32">BD16+LARGE($AO16:$BC16,BE$4)</f>
        <v>20</v>
      </c>
      <c r="BF16" s="22">
        <f t="shared" si="32"/>
        <v>20</v>
      </c>
      <c r="BG16" s="22">
        <f t="shared" si="32"/>
        <v>20</v>
      </c>
      <c r="BH16" s="22">
        <f t="shared" si="32"/>
        <v>20</v>
      </c>
      <c r="BI16" s="22">
        <f t="shared" si="32"/>
        <v>20</v>
      </c>
      <c r="BJ16" s="22">
        <f t="shared" si="32"/>
        <v>20</v>
      </c>
      <c r="BK16" s="22">
        <f t="shared" si="32"/>
        <v>20</v>
      </c>
      <c r="BL16" s="22">
        <f t="shared" si="32"/>
        <v>20</v>
      </c>
      <c r="BM16" s="22">
        <f t="shared" si="32"/>
        <v>20</v>
      </c>
      <c r="BN16" s="22">
        <f t="shared" si="32"/>
        <v>20</v>
      </c>
      <c r="BO16" s="22">
        <f t="shared" si="32"/>
        <v>20</v>
      </c>
      <c r="BP16" s="22">
        <f t="shared" si="32"/>
        <v>20</v>
      </c>
      <c r="BQ16" s="22">
        <f t="shared" si="32"/>
        <v>20</v>
      </c>
      <c r="BR16" s="22">
        <f t="shared" si="32"/>
        <v>20</v>
      </c>
    </row>
    <row r="17" spans="1:70" ht="16.5">
      <c r="A17" s="84" t="s">
        <v>864</v>
      </c>
      <c r="B17" s="73" t="s">
        <v>865</v>
      </c>
      <c r="C17" s="73" t="s">
        <v>507</v>
      </c>
      <c r="D17" s="73" t="s">
        <v>17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4</v>
      </c>
      <c r="H17" s="2">
        <v>10</v>
      </c>
      <c r="I17" s="36">
        <v>4</v>
      </c>
      <c r="J17" s="2">
        <v>10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20</v>
      </c>
      <c r="AJ17" s="3">
        <f t="shared" si="1"/>
        <v>11</v>
      </c>
      <c r="AK17" s="5">
        <f t="shared" si="2"/>
        <v>2</v>
      </c>
      <c r="AL17" s="41">
        <f t="shared" si="3"/>
        <v>20</v>
      </c>
      <c r="AM17" s="33">
        <f t="shared" si="4"/>
        <v>11</v>
      </c>
      <c r="AO17" s="22">
        <f t="shared" si="5"/>
        <v>0</v>
      </c>
      <c r="AP17">
        <f t="shared" si="6"/>
        <v>10</v>
      </c>
      <c r="AQ17">
        <f t="shared" si="7"/>
        <v>10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10</v>
      </c>
      <c r="BE17" s="22">
        <f t="shared" ref="BE17:BR17" si="33">BD17+LARGE($AO17:$BC17,BE$4)</f>
        <v>20</v>
      </c>
      <c r="BF17" s="22">
        <f t="shared" si="33"/>
        <v>20</v>
      </c>
      <c r="BG17" s="22">
        <f t="shared" si="33"/>
        <v>20</v>
      </c>
      <c r="BH17" s="22">
        <f t="shared" si="33"/>
        <v>20</v>
      </c>
      <c r="BI17" s="22">
        <f t="shared" si="33"/>
        <v>20</v>
      </c>
      <c r="BJ17" s="22">
        <f t="shared" si="33"/>
        <v>20</v>
      </c>
      <c r="BK17" s="22">
        <f t="shared" si="33"/>
        <v>20</v>
      </c>
      <c r="BL17" s="22">
        <f t="shared" si="33"/>
        <v>20</v>
      </c>
      <c r="BM17" s="22">
        <f t="shared" si="33"/>
        <v>20</v>
      </c>
      <c r="BN17" s="22">
        <f t="shared" si="33"/>
        <v>20</v>
      </c>
      <c r="BO17" s="22">
        <f t="shared" si="33"/>
        <v>20</v>
      </c>
      <c r="BP17" s="22">
        <f t="shared" si="33"/>
        <v>20</v>
      </c>
      <c r="BQ17" s="22">
        <f t="shared" si="33"/>
        <v>20</v>
      </c>
      <c r="BR17" s="22">
        <f t="shared" si="33"/>
        <v>20</v>
      </c>
    </row>
    <row r="18" spans="1:70" ht="16.5">
      <c r="A18" s="84" t="s">
        <v>866</v>
      </c>
      <c r="B18" s="73" t="s">
        <v>867</v>
      </c>
      <c r="C18" s="73" t="s">
        <v>507</v>
      </c>
      <c r="D18" s="73" t="s">
        <v>17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4</v>
      </c>
      <c r="H18" s="2">
        <v>10</v>
      </c>
      <c r="I18" s="36">
        <v>7</v>
      </c>
      <c r="J18" s="2">
        <v>10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20</v>
      </c>
      <c r="AJ18" s="3">
        <f t="shared" si="1"/>
        <v>11</v>
      </c>
      <c r="AK18" s="5">
        <f t="shared" si="2"/>
        <v>2</v>
      </c>
      <c r="AL18" s="41">
        <f t="shared" si="3"/>
        <v>20</v>
      </c>
      <c r="AM18" s="33">
        <f t="shared" si="4"/>
        <v>11</v>
      </c>
      <c r="AO18" s="22">
        <f t="shared" si="5"/>
        <v>0</v>
      </c>
      <c r="AP18">
        <f t="shared" si="6"/>
        <v>10</v>
      </c>
      <c r="AQ18">
        <f t="shared" si="7"/>
        <v>10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10</v>
      </c>
      <c r="BE18" s="22">
        <f t="shared" ref="BE18:BR18" si="34">BD18+LARGE($AO18:$BC18,BE$4)</f>
        <v>20</v>
      </c>
      <c r="BF18" s="22">
        <f t="shared" si="34"/>
        <v>20</v>
      </c>
      <c r="BG18" s="22">
        <f t="shared" si="34"/>
        <v>20</v>
      </c>
      <c r="BH18" s="22">
        <f t="shared" si="34"/>
        <v>20</v>
      </c>
      <c r="BI18" s="22">
        <f t="shared" si="34"/>
        <v>20</v>
      </c>
      <c r="BJ18" s="22">
        <f t="shared" si="34"/>
        <v>20</v>
      </c>
      <c r="BK18" s="22">
        <f t="shared" si="34"/>
        <v>20</v>
      </c>
      <c r="BL18" s="22">
        <f t="shared" si="34"/>
        <v>20</v>
      </c>
      <c r="BM18" s="22">
        <f t="shared" si="34"/>
        <v>20</v>
      </c>
      <c r="BN18" s="22">
        <f t="shared" si="34"/>
        <v>20</v>
      </c>
      <c r="BO18" s="22">
        <f t="shared" si="34"/>
        <v>20</v>
      </c>
      <c r="BP18" s="22">
        <f t="shared" si="34"/>
        <v>20</v>
      </c>
      <c r="BQ18" s="22">
        <f t="shared" si="34"/>
        <v>20</v>
      </c>
      <c r="BR18" s="22">
        <f t="shared" si="34"/>
        <v>20</v>
      </c>
    </row>
    <row r="19" spans="1:70" ht="16.5">
      <c r="A19" s="84" t="s">
        <v>875</v>
      </c>
      <c r="B19" s="73" t="s">
        <v>876</v>
      </c>
      <c r="C19" s="73" t="s">
        <v>877</v>
      </c>
      <c r="D19" s="73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>
        <v>4</v>
      </c>
      <c r="H19" s="2">
        <v>10</v>
      </c>
      <c r="I19" s="36">
        <v>7</v>
      </c>
      <c r="J19" s="2">
        <v>10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20</v>
      </c>
      <c r="AJ19" s="3">
        <f t="shared" si="1"/>
        <v>11</v>
      </c>
      <c r="AK19" s="5">
        <f t="shared" si="2"/>
        <v>2</v>
      </c>
      <c r="AL19" s="41">
        <f t="shared" si="3"/>
        <v>20</v>
      </c>
      <c r="AM19" s="33">
        <f t="shared" si="4"/>
        <v>11</v>
      </c>
      <c r="AO19" s="22">
        <f t="shared" si="5"/>
        <v>0</v>
      </c>
      <c r="AP19">
        <f t="shared" si="6"/>
        <v>10</v>
      </c>
      <c r="AQ19">
        <f t="shared" si="7"/>
        <v>10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10</v>
      </c>
      <c r="BE19" s="22">
        <f t="shared" ref="BE19:BR19" si="35">BD19+LARGE($AO19:$BC19,BE$4)</f>
        <v>20</v>
      </c>
      <c r="BF19" s="22">
        <f t="shared" si="35"/>
        <v>20</v>
      </c>
      <c r="BG19" s="22">
        <f t="shared" si="35"/>
        <v>20</v>
      </c>
      <c r="BH19" s="22">
        <f t="shared" si="35"/>
        <v>20</v>
      </c>
      <c r="BI19" s="22">
        <f t="shared" si="35"/>
        <v>20</v>
      </c>
      <c r="BJ19" s="22">
        <f t="shared" si="35"/>
        <v>20</v>
      </c>
      <c r="BK19" s="22">
        <f t="shared" si="35"/>
        <v>20</v>
      </c>
      <c r="BL19" s="22">
        <f t="shared" si="35"/>
        <v>20</v>
      </c>
      <c r="BM19" s="22">
        <f t="shared" si="35"/>
        <v>20</v>
      </c>
      <c r="BN19" s="22">
        <f t="shared" si="35"/>
        <v>20</v>
      </c>
      <c r="BO19" s="22">
        <f t="shared" si="35"/>
        <v>20</v>
      </c>
      <c r="BP19" s="22">
        <f t="shared" si="35"/>
        <v>20</v>
      </c>
      <c r="BQ19" s="22">
        <f t="shared" si="35"/>
        <v>20</v>
      </c>
      <c r="BR19" s="22">
        <f t="shared" si="35"/>
        <v>20</v>
      </c>
    </row>
    <row r="20" spans="1:70" ht="16.5">
      <c r="A20" s="83" t="s">
        <v>1132</v>
      </c>
      <c r="B20" s="32" t="s">
        <v>1131</v>
      </c>
      <c r="C20" s="32" t="s">
        <v>305</v>
      </c>
      <c r="D20" s="32" t="s">
        <v>107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3</v>
      </c>
      <c r="J20" s="2">
        <v>20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20</v>
      </c>
      <c r="AJ20" s="3">
        <f t="shared" si="1"/>
        <v>11</v>
      </c>
      <c r="AK20" s="5">
        <f t="shared" si="2"/>
        <v>1</v>
      </c>
      <c r="AL20" s="41">
        <f t="shared" si="3"/>
        <v>20</v>
      </c>
      <c r="AM20" s="33">
        <f t="shared" si="4"/>
        <v>11</v>
      </c>
      <c r="AO20" s="22">
        <f t="shared" si="5"/>
        <v>0</v>
      </c>
      <c r="AP20">
        <f t="shared" si="6"/>
        <v>0</v>
      </c>
      <c r="AQ20">
        <f t="shared" si="7"/>
        <v>20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20</v>
      </c>
      <c r="BE20" s="22">
        <f t="shared" ref="BE20:BR20" si="36">BD20+LARGE($AO20:$BC20,BE$4)</f>
        <v>20</v>
      </c>
      <c r="BF20" s="22">
        <f t="shared" si="36"/>
        <v>20</v>
      </c>
      <c r="BG20" s="22">
        <f t="shared" si="36"/>
        <v>20</v>
      </c>
      <c r="BH20" s="22">
        <f t="shared" si="36"/>
        <v>20</v>
      </c>
      <c r="BI20" s="22">
        <f t="shared" si="36"/>
        <v>20</v>
      </c>
      <c r="BJ20" s="22">
        <f t="shared" si="36"/>
        <v>20</v>
      </c>
      <c r="BK20" s="22">
        <f t="shared" si="36"/>
        <v>20</v>
      </c>
      <c r="BL20" s="22">
        <f t="shared" si="36"/>
        <v>20</v>
      </c>
      <c r="BM20" s="22">
        <f t="shared" si="36"/>
        <v>20</v>
      </c>
      <c r="BN20" s="22">
        <f t="shared" si="36"/>
        <v>20</v>
      </c>
      <c r="BO20" s="22">
        <f t="shared" si="36"/>
        <v>20</v>
      </c>
      <c r="BP20" s="22">
        <f t="shared" si="36"/>
        <v>20</v>
      </c>
      <c r="BQ20" s="22">
        <f t="shared" si="36"/>
        <v>20</v>
      </c>
      <c r="BR20" s="22">
        <f t="shared" si="36"/>
        <v>20</v>
      </c>
    </row>
    <row r="21" spans="1:70" ht="16.5">
      <c r="A21" s="84" t="s">
        <v>860</v>
      </c>
      <c r="B21" s="73" t="s">
        <v>364</v>
      </c>
      <c r="C21" s="73" t="s">
        <v>861</v>
      </c>
      <c r="D21" s="73" t="s">
        <v>17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4</v>
      </c>
      <c r="J21" s="2">
        <v>10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</v>
      </c>
      <c r="AJ21" s="3">
        <f t="shared" si="1"/>
        <v>17</v>
      </c>
      <c r="AK21" s="5">
        <f t="shared" si="2"/>
        <v>1</v>
      </c>
      <c r="AL21" s="41">
        <f t="shared" si="3"/>
        <v>10</v>
      </c>
      <c r="AM21" s="33">
        <f t="shared" si="4"/>
        <v>17</v>
      </c>
      <c r="AO21" s="22">
        <f t="shared" si="5"/>
        <v>0</v>
      </c>
      <c r="AP21">
        <f t="shared" si="6"/>
        <v>0</v>
      </c>
      <c r="AQ21">
        <f t="shared" si="7"/>
        <v>10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10</v>
      </c>
      <c r="BE21" s="22">
        <f t="shared" ref="BE21:BR21" si="37">BD21+LARGE($AO21:$BC21,BE$4)</f>
        <v>10</v>
      </c>
      <c r="BF21" s="22">
        <f t="shared" si="37"/>
        <v>10</v>
      </c>
      <c r="BG21" s="22">
        <f t="shared" si="37"/>
        <v>10</v>
      </c>
      <c r="BH21" s="22">
        <f t="shared" si="37"/>
        <v>10</v>
      </c>
      <c r="BI21" s="22">
        <f t="shared" si="37"/>
        <v>10</v>
      </c>
      <c r="BJ21" s="22">
        <f t="shared" si="37"/>
        <v>10</v>
      </c>
      <c r="BK21" s="22">
        <f t="shared" si="37"/>
        <v>10</v>
      </c>
      <c r="BL21" s="22">
        <f t="shared" si="37"/>
        <v>10</v>
      </c>
      <c r="BM21" s="22">
        <f t="shared" si="37"/>
        <v>10</v>
      </c>
      <c r="BN21" s="22">
        <f t="shared" si="37"/>
        <v>10</v>
      </c>
      <c r="BO21" s="22">
        <f t="shared" si="37"/>
        <v>10</v>
      </c>
      <c r="BP21" s="22">
        <f t="shared" si="37"/>
        <v>10</v>
      </c>
      <c r="BQ21" s="22">
        <f t="shared" si="37"/>
        <v>10</v>
      </c>
      <c r="BR21" s="22">
        <f t="shared" si="37"/>
        <v>10</v>
      </c>
    </row>
    <row r="22" spans="1:70" ht="16.5">
      <c r="A22" s="84" t="s">
        <v>841</v>
      </c>
      <c r="B22" s="73" t="s">
        <v>842</v>
      </c>
      <c r="C22" s="73" t="s">
        <v>461</v>
      </c>
      <c r="D22" s="73" t="s">
        <v>44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6</v>
      </c>
      <c r="J22" s="2">
        <v>10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10</v>
      </c>
      <c r="AJ22" s="3">
        <f t="shared" si="1"/>
        <v>17</v>
      </c>
      <c r="AK22" s="5">
        <f t="shared" si="2"/>
        <v>1</v>
      </c>
      <c r="AL22" s="41">
        <f t="shared" si="3"/>
        <v>10</v>
      </c>
      <c r="AM22" s="33">
        <f t="shared" si="4"/>
        <v>17</v>
      </c>
      <c r="AO22" s="22">
        <f t="shared" si="5"/>
        <v>0</v>
      </c>
      <c r="AP22">
        <f t="shared" si="6"/>
        <v>0</v>
      </c>
      <c r="AQ22">
        <f t="shared" si="7"/>
        <v>10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10</v>
      </c>
      <c r="BE22" s="22">
        <f t="shared" ref="BE22:BR22" si="38">BD22+LARGE($AO22:$BC22,BE$4)</f>
        <v>10</v>
      </c>
      <c r="BF22" s="22">
        <f t="shared" si="38"/>
        <v>10</v>
      </c>
      <c r="BG22" s="22">
        <f t="shared" si="38"/>
        <v>10</v>
      </c>
      <c r="BH22" s="22">
        <f t="shared" si="38"/>
        <v>10</v>
      </c>
      <c r="BI22" s="22">
        <f t="shared" si="38"/>
        <v>10</v>
      </c>
      <c r="BJ22" s="22">
        <f t="shared" si="38"/>
        <v>10</v>
      </c>
      <c r="BK22" s="22">
        <f t="shared" si="38"/>
        <v>10</v>
      </c>
      <c r="BL22" s="22">
        <f t="shared" si="38"/>
        <v>10</v>
      </c>
      <c r="BM22" s="22">
        <f t="shared" si="38"/>
        <v>10</v>
      </c>
      <c r="BN22" s="22">
        <f t="shared" si="38"/>
        <v>10</v>
      </c>
      <c r="BO22" s="22">
        <f t="shared" si="38"/>
        <v>10</v>
      </c>
      <c r="BP22" s="22">
        <f t="shared" si="38"/>
        <v>10</v>
      </c>
      <c r="BQ22" s="22">
        <f t="shared" si="38"/>
        <v>10</v>
      </c>
      <c r="BR22" s="22">
        <f t="shared" si="38"/>
        <v>10</v>
      </c>
    </row>
    <row r="23" spans="1:70" ht="16.5">
      <c r="A23" s="83" t="s">
        <v>1075</v>
      </c>
      <c r="B23" s="32" t="s">
        <v>362</v>
      </c>
      <c r="C23" s="32" t="s">
        <v>1076</v>
      </c>
      <c r="D23" s="32" t="s">
        <v>44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>
        <v>6</v>
      </c>
      <c r="J23" s="2">
        <v>10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10</v>
      </c>
      <c r="AJ23" s="3">
        <f t="shared" si="1"/>
        <v>17</v>
      </c>
      <c r="AK23" s="5">
        <f t="shared" si="2"/>
        <v>1</v>
      </c>
      <c r="AL23" s="41">
        <f t="shared" si="3"/>
        <v>10</v>
      </c>
      <c r="AM23" s="33">
        <f t="shared" si="4"/>
        <v>17</v>
      </c>
      <c r="AO23" s="22">
        <f t="shared" si="5"/>
        <v>0</v>
      </c>
      <c r="AP23">
        <f t="shared" si="6"/>
        <v>0</v>
      </c>
      <c r="AQ23">
        <f t="shared" si="7"/>
        <v>10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10</v>
      </c>
      <c r="BE23" s="22">
        <f t="shared" ref="BE23:BR23" si="39">BD23+LARGE($AO23:$BC23,BE$4)</f>
        <v>10</v>
      </c>
      <c r="BF23" s="22">
        <f t="shared" si="39"/>
        <v>10</v>
      </c>
      <c r="BG23" s="22">
        <f t="shared" si="39"/>
        <v>10</v>
      </c>
      <c r="BH23" s="22">
        <f t="shared" si="39"/>
        <v>10</v>
      </c>
      <c r="BI23" s="22">
        <f t="shared" si="39"/>
        <v>10</v>
      </c>
      <c r="BJ23" s="22">
        <f t="shared" si="39"/>
        <v>10</v>
      </c>
      <c r="BK23" s="22">
        <f t="shared" si="39"/>
        <v>10</v>
      </c>
      <c r="BL23" s="22">
        <f t="shared" si="39"/>
        <v>10</v>
      </c>
      <c r="BM23" s="22">
        <f t="shared" si="39"/>
        <v>10</v>
      </c>
      <c r="BN23" s="22">
        <f t="shared" si="39"/>
        <v>10</v>
      </c>
      <c r="BO23" s="22">
        <f t="shared" si="39"/>
        <v>10</v>
      </c>
      <c r="BP23" s="22">
        <f t="shared" si="39"/>
        <v>10</v>
      </c>
      <c r="BQ23" s="22">
        <f t="shared" si="39"/>
        <v>10</v>
      </c>
      <c r="BR23" s="22">
        <f t="shared" si="39"/>
        <v>10</v>
      </c>
    </row>
    <row r="24" spans="1:70" ht="16.5">
      <c r="A24" s="84" t="s">
        <v>851</v>
      </c>
      <c r="B24" s="73" t="s">
        <v>852</v>
      </c>
      <c r="C24" s="73" t="s">
        <v>818</v>
      </c>
      <c r="D24" s="73" t="s">
        <v>221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>
        <v>5</v>
      </c>
      <c r="H24" s="2">
        <v>10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10</v>
      </c>
      <c r="AJ24" s="3">
        <f t="shared" si="1"/>
        <v>17</v>
      </c>
      <c r="AK24" s="5">
        <f t="shared" si="2"/>
        <v>1</v>
      </c>
      <c r="AL24" s="41">
        <f t="shared" si="3"/>
        <v>10</v>
      </c>
      <c r="AM24" s="33">
        <f t="shared" si="4"/>
        <v>17</v>
      </c>
      <c r="AO24" s="22">
        <f t="shared" si="5"/>
        <v>0</v>
      </c>
      <c r="AP24">
        <f t="shared" si="6"/>
        <v>10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10</v>
      </c>
      <c r="BE24" s="22">
        <f t="shared" ref="BE24:BR24" si="40">BD24+LARGE($AO24:$BC24,BE$4)</f>
        <v>10</v>
      </c>
      <c r="BF24" s="22">
        <f t="shared" si="40"/>
        <v>10</v>
      </c>
      <c r="BG24" s="22">
        <f t="shared" si="40"/>
        <v>10</v>
      </c>
      <c r="BH24" s="22">
        <f t="shared" si="40"/>
        <v>10</v>
      </c>
      <c r="BI24" s="22">
        <f t="shared" si="40"/>
        <v>10</v>
      </c>
      <c r="BJ24" s="22">
        <f t="shared" si="40"/>
        <v>10</v>
      </c>
      <c r="BK24" s="22">
        <f t="shared" si="40"/>
        <v>10</v>
      </c>
      <c r="BL24" s="22">
        <f t="shared" si="40"/>
        <v>10</v>
      </c>
      <c r="BM24" s="22">
        <f t="shared" si="40"/>
        <v>10</v>
      </c>
      <c r="BN24" s="22">
        <f t="shared" si="40"/>
        <v>10</v>
      </c>
      <c r="BO24" s="22">
        <f t="shared" si="40"/>
        <v>10</v>
      </c>
      <c r="BP24" s="22">
        <f t="shared" si="40"/>
        <v>10</v>
      </c>
      <c r="BQ24" s="22">
        <f t="shared" si="40"/>
        <v>10</v>
      </c>
      <c r="BR24" s="22">
        <f t="shared" si="40"/>
        <v>10</v>
      </c>
    </row>
    <row r="25" spans="1:70" ht="16.5">
      <c r="A25" s="14"/>
      <c r="B25" s="32" t="s">
        <v>1071</v>
      </c>
      <c r="C25" s="32" t="s">
        <v>1072</v>
      </c>
      <c r="D25" s="32" t="s">
        <v>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>
        <v>5</v>
      </c>
      <c r="J25" s="2"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1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/>
      <c r="B26" s="32" t="s">
        <v>1073</v>
      </c>
      <c r="C26" s="32" t="s">
        <v>1074</v>
      </c>
      <c r="D26" s="32" t="s">
        <v>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>
        <v>5</v>
      </c>
      <c r="J26" s="2"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1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84" t="s">
        <v>838</v>
      </c>
      <c r="B27" s="73" t="s">
        <v>839</v>
      </c>
      <c r="C27" s="73" t="s">
        <v>840</v>
      </c>
      <c r="D27" s="73" t="s">
        <v>221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84" t="s">
        <v>845</v>
      </c>
      <c r="B28" s="73" t="s">
        <v>380</v>
      </c>
      <c r="C28" s="73" t="s">
        <v>846</v>
      </c>
      <c r="D28" s="73" t="s">
        <v>19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84" t="s">
        <v>849</v>
      </c>
      <c r="B29" s="73" t="s">
        <v>850</v>
      </c>
      <c r="C29" s="73" t="s">
        <v>261</v>
      </c>
      <c r="D29" s="73" t="s">
        <v>221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84" t="s">
        <v>872</v>
      </c>
      <c r="B30" s="73" t="s">
        <v>873</v>
      </c>
      <c r="C30" s="73" t="s">
        <v>874</v>
      </c>
      <c r="D30" s="73" t="s">
        <v>17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84" t="s">
        <v>878</v>
      </c>
      <c r="B31" s="73" t="s">
        <v>248</v>
      </c>
      <c r="C31" s="73" t="s">
        <v>879</v>
      </c>
      <c r="D31" s="73" t="s">
        <v>19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84" t="s">
        <v>882</v>
      </c>
      <c r="B32" s="73" t="s">
        <v>834</v>
      </c>
      <c r="C32" s="73" t="s">
        <v>883</v>
      </c>
      <c r="D32" s="73" t="s">
        <v>19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84" t="s">
        <v>884</v>
      </c>
      <c r="B33" s="73" t="s">
        <v>344</v>
      </c>
      <c r="C33" s="73" t="s">
        <v>455</v>
      </c>
      <c r="D33" s="73" t="s">
        <v>41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">
        <v>1052</v>
      </c>
      <c r="C34" s="32" t="s">
        <v>781</v>
      </c>
      <c r="D34" s="32" t="s">
        <v>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>
        <v>3</v>
      </c>
      <c r="H34" s="2"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1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">
        <v>1055</v>
      </c>
      <c r="C35" s="32" t="s">
        <v>1056</v>
      </c>
      <c r="D35" s="32" t="s">
        <v>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>
        <v>3</v>
      </c>
      <c r="H35" s="2"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1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">
        <v>1057</v>
      </c>
      <c r="C36" s="32" t="s">
        <v>1058</v>
      </c>
      <c r="D36" s="32" t="s">
        <v>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>
        <v>3</v>
      </c>
      <c r="H36" s="2"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1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83" t="s">
        <v>1193</v>
      </c>
      <c r="B37" s="32" t="s">
        <v>1104</v>
      </c>
      <c r="C37" s="32" t="s">
        <v>1192</v>
      </c>
      <c r="D37" s="32" t="s">
        <v>107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83" t="s">
        <v>1194</v>
      </c>
      <c r="B38" s="32" t="s">
        <v>1117</v>
      </c>
      <c r="C38" s="32" t="s">
        <v>1195</v>
      </c>
      <c r="D38" s="32" t="s">
        <v>107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3" t="s">
        <v>1197</v>
      </c>
      <c r="B39" s="32" t="s">
        <v>281</v>
      </c>
      <c r="C39" s="32" t="s">
        <v>1196</v>
      </c>
      <c r="D39" s="32" t="s">
        <v>44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3" t="s">
        <v>1198</v>
      </c>
      <c r="B40" s="32" t="s">
        <v>1200</v>
      </c>
      <c r="C40" s="32" t="s">
        <v>1201</v>
      </c>
      <c r="D40" s="32" t="s">
        <v>107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3" t="s">
        <v>1199</v>
      </c>
      <c r="B41" s="32" t="s">
        <v>330</v>
      </c>
      <c r="C41" s="32" t="s">
        <v>1202</v>
      </c>
      <c r="D41" s="32" t="s">
        <v>18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46:A72 A5:A44" xr:uid="{00000000-0002-0000-03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3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9"/>
  <dimension ref="A1:BR72"/>
  <sheetViews>
    <sheetView workbookViewId="0">
      <selection activeCell="AA12" sqref="AA12"/>
    </sheetView>
  </sheetViews>
  <sheetFormatPr baseColWidth="10" defaultColWidth="11" defaultRowHeight="12.5"/>
  <cols>
    <col min="1" max="1" width="23.36328125" bestFit="1" customWidth="1"/>
    <col min="2" max="2" width="21.8164062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62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>
        <f>IF(Paramètres!K5&lt;&gt;"",Paramètres!K5,"")</f>
        <v>45311</v>
      </c>
      <c r="J1" s="87"/>
      <c r="K1" s="87">
        <f>IF(Paramètres!K6&lt;&gt;"",Paramètres!K6,"")</f>
        <v>45326</v>
      </c>
      <c r="L1" s="87"/>
      <c r="M1" s="87">
        <f>IF(Paramètres!K7&lt;&gt;"",Paramètres!K7,"")</f>
        <v>45333</v>
      </c>
      <c r="N1" s="87"/>
      <c r="O1" s="87">
        <f>IF(Paramètres!K8&lt;&gt;"",Paramètres!K8,"")</f>
        <v>45368</v>
      </c>
      <c r="P1" s="87"/>
      <c r="Q1" s="87">
        <f>IF(Paramètres!K9&lt;&gt;"",Paramètres!K9,"")</f>
        <v>45396</v>
      </c>
      <c r="R1" s="87"/>
      <c r="S1" s="87" t="str">
        <f>IF(Paramètres!K10&lt;&gt;"",Paramètres!K10,"")</f>
        <v>4&amp;5/05/2024</v>
      </c>
      <c r="T1" s="87"/>
      <c r="U1" s="87" t="str">
        <f>IF(Paramètres!K11&lt;&gt;"",Paramètres!K11,"")</f>
        <v>25&amp;26/05/2024</v>
      </c>
      <c r="V1" s="87"/>
      <c r="W1" s="87">
        <f>IF(Paramètres!K12&lt;&gt;"",Paramètres!K12,"")</f>
        <v>45458</v>
      </c>
      <c r="X1" s="87"/>
      <c r="Y1" s="87">
        <f>IF(Paramètres!K13&lt;&gt;"",Paramètres!K13,"")</f>
        <v>45473</v>
      </c>
      <c r="Z1" s="87"/>
      <c r="AA1" s="87">
        <f>IF(Paramètres!K14&lt;&gt;"",Paramètres!K14,"")</f>
        <v>45550</v>
      </c>
      <c r="AB1" s="87"/>
      <c r="AC1" s="87">
        <f>IF(Paramètres!K15&lt;&gt;"",Paramètres!K15,"")</f>
        <v>45564</v>
      </c>
      <c r="AD1" s="87"/>
      <c r="AE1" s="87">
        <f>IF(Paramètres!K16&lt;&gt;"",Paramètres!K16,"")</f>
        <v>45571</v>
      </c>
      <c r="AF1" s="87"/>
      <c r="AG1" s="87">
        <f>IF(Paramètres!K17&lt;&gt;"",Paramètres!K17,"")</f>
        <v>45613</v>
      </c>
      <c r="AH1" s="97"/>
      <c r="AI1" s="99" t="s">
        <v>0</v>
      </c>
      <c r="AJ1" s="99"/>
      <c r="AK1" s="99"/>
      <c r="AL1" s="99"/>
      <c r="AM1" s="99"/>
    </row>
    <row r="2" spans="1:70" ht="32.25" customHeight="1">
      <c r="A2" s="89"/>
      <c r="B2" s="92"/>
      <c r="C2" s="92"/>
      <c r="D2" s="95"/>
      <c r="E2" s="97" t="str">
        <f>IF(E1&lt;&gt;"",Paramètres!L3,"")</f>
        <v>Triathlon</v>
      </c>
      <c r="F2" s="98"/>
      <c r="G2" s="97" t="str">
        <f>IF(G1&lt;&gt;"",Paramètres!L4,"")</f>
        <v>Bike &amp; Run</v>
      </c>
      <c r="H2" s="98"/>
      <c r="I2" s="97" t="str">
        <f>IF(I1&lt;&gt;"",Paramètres!L5,"")</f>
        <v>Bike &amp; Run</v>
      </c>
      <c r="J2" s="98"/>
      <c r="K2" s="97" t="str">
        <f>IF(K1&lt;&gt;"",Paramètres!L6,"")</f>
        <v>Bike &amp; Run</v>
      </c>
      <c r="L2" s="98"/>
      <c r="M2" s="97" t="str">
        <f>IF(M1&lt;&gt;"",Paramètres!L7,"")</f>
        <v>Class Triathlon</v>
      </c>
      <c r="N2" s="98"/>
      <c r="O2" s="97" t="str">
        <f>IF(O1&lt;&gt;"",Paramètres!L8,"")</f>
        <v>Bike &amp; Run</v>
      </c>
      <c r="P2" s="98"/>
      <c r="Q2" s="97" t="str">
        <f>IF(Q1&lt;&gt;"",Paramètres!L9,"")</f>
        <v>Cross Duathlon</v>
      </c>
      <c r="R2" s="98"/>
      <c r="S2" s="97" t="str">
        <f>IF(S1&lt;&gt;"",Paramètres!L10,"")</f>
        <v>Cross Triathlon - Triathlon</v>
      </c>
      <c r="T2" s="98"/>
      <c r="U2" s="97" t="str">
        <f>IF(U1&lt;&gt;"",Paramètres!L11,"")</f>
        <v>Cross Triathlon - Triathlon</v>
      </c>
      <c r="V2" s="98"/>
      <c r="W2" s="97" t="str">
        <f>IF(W1&lt;&gt;"",Paramètres!L12,"")</f>
        <v>Aquathlon</v>
      </c>
      <c r="X2" s="98"/>
      <c r="Y2" s="97" t="str">
        <f>IF(Y1&lt;&gt;"",Paramètres!L13,"")</f>
        <v>Cross Triathlon - Triathlon</v>
      </c>
      <c r="Z2" s="98"/>
      <c r="AA2" s="97" t="str">
        <f>IF(AA1&lt;&gt;"",Paramètres!L14,"")</f>
        <v>Cross Triathlon - Triathlon</v>
      </c>
      <c r="AB2" s="98"/>
      <c r="AC2" s="97" t="str">
        <f>IF(AC1&lt;&gt;"",Paramètres!L15,"")</f>
        <v>Cross Triathlon - Triathlon</v>
      </c>
      <c r="AD2" s="98"/>
      <c r="AE2" s="97" t="str">
        <f>IF(AE1&lt;&gt;"",Paramètres!L16,"")</f>
        <v>Cross Duathlon</v>
      </c>
      <c r="AF2" s="98"/>
      <c r="AG2" s="97" t="str">
        <f>IF(AG1&lt;&gt;"",Paramètres!L17,"")</f>
        <v>Bike &amp; Run</v>
      </c>
      <c r="AH2" s="103"/>
      <c r="AI2" s="101" t="s">
        <v>87</v>
      </c>
      <c r="AJ2" s="101"/>
      <c r="AK2" s="101"/>
      <c r="AL2" s="102">
        <f>Paramètres!T7</f>
        <v>8</v>
      </c>
      <c r="AM2" s="102"/>
    </row>
    <row r="3" spans="1:70" ht="44.25" customHeight="1">
      <c r="A3" s="90"/>
      <c r="B3" s="93"/>
      <c r="C3" s="93"/>
      <c r="D3" s="96"/>
      <c r="E3" s="97" t="str">
        <f>IF(E1&lt;&gt;"",Paramètres!M3,"")</f>
        <v>La Chapelle d'Angillon (18)</v>
      </c>
      <c r="F3" s="98"/>
      <c r="G3" s="97" t="str">
        <f>IF(G1&lt;&gt;"",Paramètres!M4,"")</f>
        <v>Amilly (45)</v>
      </c>
      <c r="H3" s="98"/>
      <c r="I3" s="97" t="str">
        <f>IF(I1&lt;&gt;"",Paramètres!M5,"")</f>
        <v>St Avertin (37)</v>
      </c>
      <c r="J3" s="98"/>
      <c r="K3" s="97" t="str">
        <f>IF(K1&lt;&gt;"",Paramètres!M6,"")</f>
        <v>Orléans (45)</v>
      </c>
      <c r="L3" s="98"/>
      <c r="M3" s="97" t="str">
        <f>IF(M1&lt;&gt;"",Paramètres!M7,"")</f>
        <v>Châteauroux (36)</v>
      </c>
      <c r="N3" s="98"/>
      <c r="O3" s="97" t="str">
        <f>IF(O1&lt;&gt;"",Paramètres!M8,"")</f>
        <v>Bourges (18)</v>
      </c>
      <c r="P3" s="98"/>
      <c r="Q3" s="97" t="str">
        <f>IF(Q1&lt;&gt;"",Paramètres!M9,"")</f>
        <v>St Cyr sur Loire (37)</v>
      </c>
      <c r="R3" s="98"/>
      <c r="S3" s="97" t="str">
        <f>IF(S1&lt;&gt;"",Paramètres!M10,"")</f>
        <v>Suèvres (41)</v>
      </c>
      <c r="T3" s="98"/>
      <c r="U3" s="97" t="str">
        <f>IF(U1&lt;&gt;"",Paramètres!M11,"")</f>
        <v>Villiers sur Loir (41)</v>
      </c>
      <c r="V3" s="98"/>
      <c r="W3" s="97" t="str">
        <f>IF(W1&lt;&gt;"",Paramètres!M12,"")</f>
        <v>St Laurent Nouan (41)</v>
      </c>
      <c r="X3" s="98"/>
      <c r="Y3" s="97" t="str">
        <f>IF(Y1&lt;&gt;"",Paramètres!M13,"")</f>
        <v>St George sur Eure (28)</v>
      </c>
      <c r="Z3" s="98"/>
      <c r="AA3" s="97" t="str">
        <f>IF(AA1&lt;&gt;"",Paramètres!M14,"")</f>
        <v>Joué les Tours (37)</v>
      </c>
      <c r="AB3" s="98"/>
      <c r="AC3" s="97" t="str">
        <f>IF(AC1&lt;&gt;"",Paramètres!M15,"")</f>
        <v>Chartres (28)</v>
      </c>
      <c r="AD3" s="98"/>
      <c r="AE3" s="97" t="str">
        <f>IF(AE1&lt;&gt;"",Paramètres!M16,"")</f>
        <v>Chaâteau Renault (37)</v>
      </c>
      <c r="AF3" s="98"/>
      <c r="AG3" s="97" t="str">
        <f>IF(AG1&lt;&gt;"",Paramètres!M17,"")</f>
        <v>Amilly (45)</v>
      </c>
      <c r="AH3" s="98"/>
      <c r="AI3" s="101"/>
      <c r="AJ3" s="101"/>
      <c r="AK3" s="101"/>
      <c r="AL3" s="102"/>
      <c r="AM3" s="102"/>
      <c r="BD3" s="100" t="s">
        <v>103</v>
      </c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73" t="s">
        <v>957</v>
      </c>
      <c r="B5" s="73" t="s">
        <v>958</v>
      </c>
      <c r="C5" s="73" t="s">
        <v>220</v>
      </c>
      <c r="D5" s="73" t="s">
        <v>41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2</v>
      </c>
      <c r="J5" s="2">
        <v>35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90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HLOOKUP($AL$2,$BD$4:$BR$72,ROW(A5)-3,FALSE)</f>
        <v>90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35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90</v>
      </c>
      <c r="BF5" s="22">
        <f t="shared" si="21"/>
        <v>90</v>
      </c>
      <c r="BG5" s="22">
        <f t="shared" si="21"/>
        <v>90</v>
      </c>
      <c r="BH5" s="22">
        <f t="shared" si="21"/>
        <v>90</v>
      </c>
      <c r="BI5" s="22">
        <f t="shared" si="21"/>
        <v>90</v>
      </c>
      <c r="BJ5" s="22">
        <f t="shared" si="21"/>
        <v>90</v>
      </c>
      <c r="BK5" s="22">
        <f t="shared" si="21"/>
        <v>90</v>
      </c>
      <c r="BL5" s="22">
        <f t="shared" si="21"/>
        <v>90</v>
      </c>
      <c r="BM5" s="22">
        <f t="shared" si="21"/>
        <v>90</v>
      </c>
      <c r="BN5" s="22">
        <f t="shared" si="21"/>
        <v>90</v>
      </c>
      <c r="BO5" s="22">
        <f t="shared" si="21"/>
        <v>90</v>
      </c>
      <c r="BP5" s="22">
        <f t="shared" si="21"/>
        <v>90</v>
      </c>
      <c r="BQ5" s="22">
        <f t="shared" si="21"/>
        <v>90</v>
      </c>
      <c r="BR5" s="22">
        <f t="shared" si="21"/>
        <v>90</v>
      </c>
    </row>
    <row r="6" spans="1:70" ht="16.5">
      <c r="A6" s="73" t="s">
        <v>935</v>
      </c>
      <c r="B6" s="73" t="s">
        <v>488</v>
      </c>
      <c r="C6" s="73" t="s">
        <v>303</v>
      </c>
      <c r="D6" s="73" t="s">
        <v>17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1</v>
      </c>
      <c r="J6" s="2">
        <v>55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55</v>
      </c>
      <c r="AJ6" s="3">
        <f t="shared" si="1"/>
        <v>2</v>
      </c>
      <c r="AK6" s="5">
        <f t="shared" si="2"/>
        <v>1</v>
      </c>
      <c r="AL6" s="41">
        <f t="shared" si="3"/>
        <v>55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55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55</v>
      </c>
      <c r="BF6" s="22">
        <f t="shared" si="22"/>
        <v>55</v>
      </c>
      <c r="BG6" s="22">
        <f t="shared" si="22"/>
        <v>55</v>
      </c>
      <c r="BH6" s="22">
        <f t="shared" si="22"/>
        <v>55</v>
      </c>
      <c r="BI6" s="22">
        <f t="shared" si="22"/>
        <v>55</v>
      </c>
      <c r="BJ6" s="22">
        <f t="shared" si="22"/>
        <v>55</v>
      </c>
      <c r="BK6" s="22">
        <f t="shared" si="22"/>
        <v>55</v>
      </c>
      <c r="BL6" s="22">
        <f t="shared" si="22"/>
        <v>55</v>
      </c>
      <c r="BM6" s="22">
        <f t="shared" si="22"/>
        <v>55</v>
      </c>
      <c r="BN6" s="22">
        <f t="shared" si="22"/>
        <v>55</v>
      </c>
      <c r="BO6" s="22">
        <f t="shared" si="22"/>
        <v>55</v>
      </c>
      <c r="BP6" s="22">
        <f t="shared" si="22"/>
        <v>55</v>
      </c>
      <c r="BQ6" s="22">
        <f t="shared" si="22"/>
        <v>55</v>
      </c>
      <c r="BR6" s="22">
        <f t="shared" si="22"/>
        <v>55</v>
      </c>
    </row>
    <row r="7" spans="1:70" ht="16.5">
      <c r="A7" s="73" t="s">
        <v>937</v>
      </c>
      <c r="B7" s="73" t="s">
        <v>938</v>
      </c>
      <c r="C7" s="73" t="s">
        <v>939</v>
      </c>
      <c r="D7" s="73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55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55</v>
      </c>
      <c r="AJ7" s="3">
        <f t="shared" si="1"/>
        <v>2</v>
      </c>
      <c r="AK7" s="5">
        <f t="shared" si="2"/>
        <v>1</v>
      </c>
      <c r="AL7" s="41">
        <f t="shared" si="3"/>
        <v>55</v>
      </c>
      <c r="AM7" s="33">
        <f t="shared" si="4"/>
        <v>2</v>
      </c>
      <c r="AO7" s="22">
        <f t="shared" si="5"/>
        <v>0</v>
      </c>
      <c r="AP7">
        <f t="shared" si="6"/>
        <v>0</v>
      </c>
      <c r="AQ7">
        <f t="shared" si="7"/>
        <v>55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55</v>
      </c>
      <c r="BF7" s="22">
        <f t="shared" si="23"/>
        <v>55</v>
      </c>
      <c r="BG7" s="22">
        <f t="shared" si="23"/>
        <v>55</v>
      </c>
      <c r="BH7" s="22">
        <f t="shared" si="23"/>
        <v>55</v>
      </c>
      <c r="BI7" s="22">
        <f t="shared" si="23"/>
        <v>55</v>
      </c>
      <c r="BJ7" s="22">
        <f t="shared" si="23"/>
        <v>55</v>
      </c>
      <c r="BK7" s="22">
        <f t="shared" si="23"/>
        <v>55</v>
      </c>
      <c r="BL7" s="22">
        <f t="shared" si="23"/>
        <v>55</v>
      </c>
      <c r="BM7" s="22">
        <f t="shared" si="23"/>
        <v>55</v>
      </c>
      <c r="BN7" s="22">
        <f t="shared" si="23"/>
        <v>55</v>
      </c>
      <c r="BO7" s="22">
        <f t="shared" si="23"/>
        <v>55</v>
      </c>
      <c r="BP7" s="22">
        <f t="shared" si="23"/>
        <v>55</v>
      </c>
      <c r="BQ7" s="22">
        <f t="shared" si="23"/>
        <v>55</v>
      </c>
      <c r="BR7" s="22">
        <f t="shared" si="23"/>
        <v>55</v>
      </c>
    </row>
    <row r="8" spans="1:70" ht="16.5">
      <c r="A8" s="14" t="s">
        <v>1123</v>
      </c>
      <c r="B8" s="32" t="s">
        <v>1125</v>
      </c>
      <c r="C8" s="32" t="s">
        <v>1124</v>
      </c>
      <c r="D8" s="32" t="s">
        <v>43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1</v>
      </c>
      <c r="J8" s="2">
        <v>55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55</v>
      </c>
      <c r="AJ8" s="3">
        <f t="shared" si="1"/>
        <v>2</v>
      </c>
      <c r="AK8" s="5">
        <f t="shared" si="2"/>
        <v>1</v>
      </c>
      <c r="AL8" s="41">
        <f t="shared" si="3"/>
        <v>55</v>
      </c>
      <c r="AM8" s="33">
        <f t="shared" si="4"/>
        <v>2</v>
      </c>
      <c r="AO8" s="22">
        <f t="shared" si="5"/>
        <v>0</v>
      </c>
      <c r="AP8">
        <f t="shared" si="6"/>
        <v>0</v>
      </c>
      <c r="AQ8">
        <f t="shared" si="7"/>
        <v>55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55</v>
      </c>
      <c r="BF8" s="22">
        <f t="shared" si="24"/>
        <v>55</v>
      </c>
      <c r="BG8" s="22">
        <f t="shared" si="24"/>
        <v>55</v>
      </c>
      <c r="BH8" s="22">
        <f t="shared" si="24"/>
        <v>55</v>
      </c>
      <c r="BI8" s="22">
        <f t="shared" si="24"/>
        <v>55</v>
      </c>
      <c r="BJ8" s="22">
        <f t="shared" si="24"/>
        <v>55</v>
      </c>
      <c r="BK8" s="22">
        <f t="shared" si="24"/>
        <v>55</v>
      </c>
      <c r="BL8" s="22">
        <f t="shared" si="24"/>
        <v>55</v>
      </c>
      <c r="BM8" s="22">
        <f t="shared" si="24"/>
        <v>55</v>
      </c>
      <c r="BN8" s="22">
        <f t="shared" si="24"/>
        <v>55</v>
      </c>
      <c r="BO8" s="22">
        <f t="shared" si="24"/>
        <v>55</v>
      </c>
      <c r="BP8" s="22">
        <f t="shared" si="24"/>
        <v>55</v>
      </c>
      <c r="BQ8" s="22">
        <f t="shared" si="24"/>
        <v>55</v>
      </c>
      <c r="BR8" s="22">
        <f t="shared" si="24"/>
        <v>55</v>
      </c>
    </row>
    <row r="9" spans="1:70" ht="16.5">
      <c r="A9" s="73" t="s">
        <v>959</v>
      </c>
      <c r="B9" s="73" t="s">
        <v>534</v>
      </c>
      <c r="C9" s="73" t="s">
        <v>345</v>
      </c>
      <c r="D9" s="73" t="s">
        <v>41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2</v>
      </c>
      <c r="J9" s="2">
        <v>35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35</v>
      </c>
      <c r="AJ9" s="3">
        <f t="shared" si="1"/>
        <v>5</v>
      </c>
      <c r="AK9" s="5">
        <f t="shared" si="2"/>
        <v>1</v>
      </c>
      <c r="AL9" s="41">
        <f t="shared" si="3"/>
        <v>35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35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35</v>
      </c>
      <c r="BF9" s="22">
        <f t="shared" si="25"/>
        <v>35</v>
      </c>
      <c r="BG9" s="22">
        <f t="shared" si="25"/>
        <v>35</v>
      </c>
      <c r="BH9" s="22">
        <f t="shared" si="25"/>
        <v>35</v>
      </c>
      <c r="BI9" s="22">
        <f t="shared" si="25"/>
        <v>35</v>
      </c>
      <c r="BJ9" s="22">
        <f t="shared" si="25"/>
        <v>35</v>
      </c>
      <c r="BK9" s="22">
        <f t="shared" si="25"/>
        <v>35</v>
      </c>
      <c r="BL9" s="22">
        <f t="shared" si="25"/>
        <v>35</v>
      </c>
      <c r="BM9" s="22">
        <f t="shared" si="25"/>
        <v>35</v>
      </c>
      <c r="BN9" s="22">
        <f t="shared" si="25"/>
        <v>35</v>
      </c>
      <c r="BO9" s="22">
        <f t="shared" si="25"/>
        <v>35</v>
      </c>
      <c r="BP9" s="22">
        <f t="shared" si="25"/>
        <v>35</v>
      </c>
      <c r="BQ9" s="22">
        <f t="shared" si="25"/>
        <v>35</v>
      </c>
      <c r="BR9" s="22">
        <f t="shared" si="25"/>
        <v>35</v>
      </c>
    </row>
    <row r="10" spans="1:70" ht="16.5">
      <c r="A10" s="73" t="s">
        <v>928</v>
      </c>
      <c r="B10" s="73" t="s">
        <v>929</v>
      </c>
      <c r="C10" s="73" t="s">
        <v>827</v>
      </c>
      <c r="D10" s="73" t="s">
        <v>221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2</v>
      </c>
      <c r="H10" s="2">
        <v>35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35</v>
      </c>
      <c r="AJ10" s="3">
        <f t="shared" si="1"/>
        <v>5</v>
      </c>
      <c r="AK10" s="5">
        <f t="shared" si="2"/>
        <v>1</v>
      </c>
      <c r="AL10" s="41">
        <f t="shared" si="3"/>
        <v>35</v>
      </c>
      <c r="AM10" s="33">
        <f t="shared" si="4"/>
        <v>5</v>
      </c>
      <c r="AO10" s="22">
        <f t="shared" si="5"/>
        <v>0</v>
      </c>
      <c r="AP10">
        <f t="shared" si="6"/>
        <v>35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35</v>
      </c>
      <c r="BF10" s="22">
        <f t="shared" si="26"/>
        <v>35</v>
      </c>
      <c r="BG10" s="22">
        <f t="shared" si="26"/>
        <v>35</v>
      </c>
      <c r="BH10" s="22">
        <f t="shared" si="26"/>
        <v>35</v>
      </c>
      <c r="BI10" s="22">
        <f t="shared" si="26"/>
        <v>35</v>
      </c>
      <c r="BJ10" s="22">
        <f t="shared" si="26"/>
        <v>35</v>
      </c>
      <c r="BK10" s="22">
        <f t="shared" si="26"/>
        <v>35</v>
      </c>
      <c r="BL10" s="22">
        <f t="shared" si="26"/>
        <v>35</v>
      </c>
      <c r="BM10" s="22">
        <f t="shared" si="26"/>
        <v>35</v>
      </c>
      <c r="BN10" s="22">
        <f t="shared" si="26"/>
        <v>35</v>
      </c>
      <c r="BO10" s="22">
        <f t="shared" si="26"/>
        <v>35</v>
      </c>
      <c r="BP10" s="22">
        <f t="shared" si="26"/>
        <v>35</v>
      </c>
      <c r="BQ10" s="22">
        <f t="shared" si="26"/>
        <v>35</v>
      </c>
      <c r="BR10" s="22">
        <f t="shared" si="26"/>
        <v>35</v>
      </c>
    </row>
    <row r="11" spans="1:70" ht="16.5">
      <c r="A11" s="80" t="s">
        <v>1127</v>
      </c>
      <c r="B11" s="32" t="s">
        <v>1126</v>
      </c>
      <c r="C11" s="32" t="s">
        <v>774</v>
      </c>
      <c r="D11" s="32" t="s">
        <v>43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2</v>
      </c>
      <c r="J11" s="2">
        <v>35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35</v>
      </c>
      <c r="AJ11" s="3">
        <f t="shared" si="1"/>
        <v>5</v>
      </c>
      <c r="AK11" s="5">
        <f t="shared" si="2"/>
        <v>1</v>
      </c>
      <c r="AL11" s="41">
        <f t="shared" si="3"/>
        <v>35</v>
      </c>
      <c r="AM11" s="33">
        <f t="shared" si="4"/>
        <v>5</v>
      </c>
      <c r="AO11" s="22">
        <f t="shared" si="5"/>
        <v>0</v>
      </c>
      <c r="AP11">
        <f t="shared" si="6"/>
        <v>0</v>
      </c>
      <c r="AQ11">
        <f t="shared" si="7"/>
        <v>35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35</v>
      </c>
      <c r="BF11" s="22">
        <f t="shared" si="27"/>
        <v>35</v>
      </c>
      <c r="BG11" s="22">
        <f t="shared" si="27"/>
        <v>35</v>
      </c>
      <c r="BH11" s="22">
        <f t="shared" si="27"/>
        <v>35</v>
      </c>
      <c r="BI11" s="22">
        <f t="shared" si="27"/>
        <v>35</v>
      </c>
      <c r="BJ11" s="22">
        <f t="shared" si="27"/>
        <v>35</v>
      </c>
      <c r="BK11" s="22">
        <f t="shared" si="27"/>
        <v>35</v>
      </c>
      <c r="BL11" s="22">
        <f t="shared" si="27"/>
        <v>35</v>
      </c>
      <c r="BM11" s="22">
        <f t="shared" si="27"/>
        <v>35</v>
      </c>
      <c r="BN11" s="22">
        <f t="shared" si="27"/>
        <v>35</v>
      </c>
      <c r="BO11" s="22">
        <f t="shared" si="27"/>
        <v>35</v>
      </c>
      <c r="BP11" s="22">
        <f t="shared" si="27"/>
        <v>35</v>
      </c>
      <c r="BQ11" s="22">
        <f t="shared" si="27"/>
        <v>35</v>
      </c>
      <c r="BR11" s="22">
        <f t="shared" si="27"/>
        <v>35</v>
      </c>
    </row>
    <row r="12" spans="1:70" ht="16.5">
      <c r="A12" s="73" t="s">
        <v>947</v>
      </c>
      <c r="B12" s="73" t="s">
        <v>948</v>
      </c>
      <c r="C12" s="73" t="s">
        <v>328</v>
      </c>
      <c r="D12" s="73" t="s">
        <v>43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3</v>
      </c>
      <c r="J12" s="2">
        <v>20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20</v>
      </c>
      <c r="AJ12" s="3">
        <f t="shared" si="1"/>
        <v>8</v>
      </c>
      <c r="AK12" s="5">
        <f t="shared" si="2"/>
        <v>1</v>
      </c>
      <c r="AL12" s="41">
        <f t="shared" si="3"/>
        <v>20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20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20</v>
      </c>
      <c r="BE12" s="22">
        <f t="shared" ref="BE12:BR12" si="28">BD12+LARGE($AO12:$BC12,BE$4)</f>
        <v>20</v>
      </c>
      <c r="BF12" s="22">
        <f t="shared" si="28"/>
        <v>20</v>
      </c>
      <c r="BG12" s="22">
        <f t="shared" si="28"/>
        <v>20</v>
      </c>
      <c r="BH12" s="22">
        <f t="shared" si="28"/>
        <v>20</v>
      </c>
      <c r="BI12" s="22">
        <f t="shared" si="28"/>
        <v>20</v>
      </c>
      <c r="BJ12" s="22">
        <f t="shared" si="28"/>
        <v>20</v>
      </c>
      <c r="BK12" s="22">
        <f t="shared" si="28"/>
        <v>20</v>
      </c>
      <c r="BL12" s="22">
        <f t="shared" si="28"/>
        <v>20</v>
      </c>
      <c r="BM12" s="22">
        <f t="shared" si="28"/>
        <v>20</v>
      </c>
      <c r="BN12" s="22">
        <f t="shared" si="28"/>
        <v>20</v>
      </c>
      <c r="BO12" s="22">
        <f t="shared" si="28"/>
        <v>20</v>
      </c>
      <c r="BP12" s="22">
        <f t="shared" si="28"/>
        <v>20</v>
      </c>
      <c r="BQ12" s="22">
        <f t="shared" si="28"/>
        <v>20</v>
      </c>
      <c r="BR12" s="22">
        <f t="shared" si="28"/>
        <v>20</v>
      </c>
    </row>
    <row r="13" spans="1:70" ht="16.5">
      <c r="A13" s="73" t="s">
        <v>949</v>
      </c>
      <c r="B13" s="73" t="s">
        <v>156</v>
      </c>
      <c r="C13" s="73" t="s">
        <v>210</v>
      </c>
      <c r="D13" s="73" t="s">
        <v>43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3</v>
      </c>
      <c r="J13" s="2">
        <v>20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20</v>
      </c>
      <c r="AJ13" s="3">
        <f t="shared" si="1"/>
        <v>8</v>
      </c>
      <c r="AK13" s="5">
        <f t="shared" si="2"/>
        <v>1</v>
      </c>
      <c r="AL13" s="41">
        <f t="shared" si="3"/>
        <v>20</v>
      </c>
      <c r="AM13" s="33">
        <f t="shared" si="4"/>
        <v>8</v>
      </c>
      <c r="AO13" s="22">
        <f t="shared" si="5"/>
        <v>0</v>
      </c>
      <c r="AP13">
        <f t="shared" si="6"/>
        <v>0</v>
      </c>
      <c r="AQ13">
        <f t="shared" si="7"/>
        <v>20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20</v>
      </c>
      <c r="BE13" s="22">
        <f t="shared" ref="BE13:BR13" si="29">BD13+LARGE($AO13:$BC13,BE$4)</f>
        <v>20</v>
      </c>
      <c r="BF13" s="22">
        <f t="shared" si="29"/>
        <v>20</v>
      </c>
      <c r="BG13" s="22">
        <f t="shared" si="29"/>
        <v>20</v>
      </c>
      <c r="BH13" s="22">
        <f t="shared" si="29"/>
        <v>20</v>
      </c>
      <c r="BI13" s="22">
        <f t="shared" si="29"/>
        <v>20</v>
      </c>
      <c r="BJ13" s="22">
        <f t="shared" si="29"/>
        <v>20</v>
      </c>
      <c r="BK13" s="22">
        <f t="shared" si="29"/>
        <v>20</v>
      </c>
      <c r="BL13" s="22">
        <f t="shared" si="29"/>
        <v>20</v>
      </c>
      <c r="BM13" s="22">
        <f t="shared" si="29"/>
        <v>20</v>
      </c>
      <c r="BN13" s="22">
        <f t="shared" si="29"/>
        <v>20</v>
      </c>
      <c r="BO13" s="22">
        <f t="shared" si="29"/>
        <v>20</v>
      </c>
      <c r="BP13" s="22">
        <f t="shared" si="29"/>
        <v>20</v>
      </c>
      <c r="BQ13" s="22">
        <f t="shared" si="29"/>
        <v>20</v>
      </c>
      <c r="BR13" s="22">
        <f t="shared" si="29"/>
        <v>20</v>
      </c>
    </row>
    <row r="14" spans="1:70" ht="16.5">
      <c r="A14" s="14" t="s">
        <v>1128</v>
      </c>
      <c r="B14" s="32" t="s">
        <v>1129</v>
      </c>
      <c r="C14" s="32" t="s">
        <v>1130</v>
      </c>
      <c r="D14" s="32" t="s">
        <v>107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3</v>
      </c>
      <c r="J14" s="2">
        <v>20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20</v>
      </c>
      <c r="AJ14" s="3">
        <f t="shared" si="1"/>
        <v>8</v>
      </c>
      <c r="AK14" s="5">
        <f t="shared" si="2"/>
        <v>1</v>
      </c>
      <c r="AL14" s="41">
        <f t="shared" si="3"/>
        <v>20</v>
      </c>
      <c r="AM14" s="33">
        <f t="shared" si="4"/>
        <v>8</v>
      </c>
      <c r="AO14" s="22">
        <f t="shared" si="5"/>
        <v>0</v>
      </c>
      <c r="AP14">
        <f t="shared" si="6"/>
        <v>0</v>
      </c>
      <c r="AQ14">
        <f t="shared" si="7"/>
        <v>20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20</v>
      </c>
      <c r="BE14" s="22">
        <f t="shared" ref="BE14:BR14" si="30">BD14+LARGE($AO14:$BC14,BE$4)</f>
        <v>20</v>
      </c>
      <c r="BF14" s="22">
        <f t="shared" si="30"/>
        <v>20</v>
      </c>
      <c r="BG14" s="22">
        <f t="shared" si="30"/>
        <v>20</v>
      </c>
      <c r="BH14" s="22">
        <f t="shared" si="30"/>
        <v>20</v>
      </c>
      <c r="BI14" s="22">
        <f t="shared" si="30"/>
        <v>20</v>
      </c>
      <c r="BJ14" s="22">
        <f t="shared" si="30"/>
        <v>20</v>
      </c>
      <c r="BK14" s="22">
        <f t="shared" si="30"/>
        <v>20</v>
      </c>
      <c r="BL14" s="22">
        <f t="shared" si="30"/>
        <v>20</v>
      </c>
      <c r="BM14" s="22">
        <f t="shared" si="30"/>
        <v>20</v>
      </c>
      <c r="BN14" s="22">
        <f t="shared" si="30"/>
        <v>20</v>
      </c>
      <c r="BO14" s="22">
        <f t="shared" si="30"/>
        <v>20</v>
      </c>
      <c r="BP14" s="22">
        <f t="shared" si="30"/>
        <v>20</v>
      </c>
      <c r="BQ14" s="22">
        <f t="shared" si="30"/>
        <v>20</v>
      </c>
      <c r="BR14" s="22">
        <f t="shared" si="30"/>
        <v>20</v>
      </c>
    </row>
    <row r="15" spans="1:70" ht="16.5">
      <c r="A15" s="73" t="s">
        <v>936</v>
      </c>
      <c r="B15" s="73" t="s">
        <v>751</v>
      </c>
      <c r="C15" s="73" t="s">
        <v>305</v>
      </c>
      <c r="D15" s="73" t="s">
        <v>17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4</v>
      </c>
      <c r="J15" s="2">
        <v>10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10</v>
      </c>
      <c r="AJ15" s="3">
        <f t="shared" si="1"/>
        <v>11</v>
      </c>
      <c r="AK15" s="5">
        <f t="shared" si="2"/>
        <v>1</v>
      </c>
      <c r="AL15" s="41">
        <f t="shared" si="3"/>
        <v>10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10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10</v>
      </c>
      <c r="BE15" s="22">
        <f t="shared" ref="BE15:BR15" si="31">BD15+LARGE($AO15:$BC15,BE$4)</f>
        <v>10</v>
      </c>
      <c r="BF15" s="22">
        <f t="shared" si="31"/>
        <v>10</v>
      </c>
      <c r="BG15" s="22">
        <f t="shared" si="31"/>
        <v>10</v>
      </c>
      <c r="BH15" s="22">
        <f t="shared" si="31"/>
        <v>10</v>
      </c>
      <c r="BI15" s="22">
        <f t="shared" si="31"/>
        <v>10</v>
      </c>
      <c r="BJ15" s="22">
        <f t="shared" si="31"/>
        <v>10</v>
      </c>
      <c r="BK15" s="22">
        <f t="shared" si="31"/>
        <v>10</v>
      </c>
      <c r="BL15" s="22">
        <f t="shared" si="31"/>
        <v>10</v>
      </c>
      <c r="BM15" s="22">
        <f t="shared" si="31"/>
        <v>10</v>
      </c>
      <c r="BN15" s="22">
        <f t="shared" si="31"/>
        <v>10</v>
      </c>
      <c r="BO15" s="22">
        <f t="shared" si="31"/>
        <v>10</v>
      </c>
      <c r="BP15" s="22">
        <f t="shared" si="31"/>
        <v>10</v>
      </c>
      <c r="BQ15" s="22">
        <f t="shared" si="31"/>
        <v>10</v>
      </c>
      <c r="BR15" s="22">
        <f t="shared" si="31"/>
        <v>10</v>
      </c>
    </row>
    <row r="16" spans="1:70" ht="16.5">
      <c r="A16" s="73" t="s">
        <v>942</v>
      </c>
      <c r="B16" s="73" t="s">
        <v>943</v>
      </c>
      <c r="C16" s="73" t="s">
        <v>944</v>
      </c>
      <c r="D16" s="73" t="s">
        <v>17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4</v>
      </c>
      <c r="J16" s="2">
        <v>10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10</v>
      </c>
      <c r="AJ16" s="3">
        <f t="shared" si="1"/>
        <v>11</v>
      </c>
      <c r="AK16" s="5">
        <f t="shared" si="2"/>
        <v>1</v>
      </c>
      <c r="AL16" s="41">
        <f t="shared" si="3"/>
        <v>10</v>
      </c>
      <c r="AM16" s="33">
        <f t="shared" si="4"/>
        <v>11</v>
      </c>
      <c r="AO16" s="22">
        <f t="shared" si="5"/>
        <v>0</v>
      </c>
      <c r="AP16">
        <f t="shared" si="6"/>
        <v>0</v>
      </c>
      <c r="AQ16">
        <f t="shared" si="7"/>
        <v>10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10</v>
      </c>
      <c r="BE16" s="22">
        <f t="shared" ref="BE16:BR16" si="32">BD16+LARGE($AO16:$BC16,BE$4)</f>
        <v>10</v>
      </c>
      <c r="BF16" s="22">
        <f t="shared" si="32"/>
        <v>10</v>
      </c>
      <c r="BG16" s="22">
        <f t="shared" si="32"/>
        <v>10</v>
      </c>
      <c r="BH16" s="22">
        <f t="shared" si="32"/>
        <v>10</v>
      </c>
      <c r="BI16" s="22">
        <f t="shared" si="32"/>
        <v>10</v>
      </c>
      <c r="BJ16" s="22">
        <f t="shared" si="32"/>
        <v>10</v>
      </c>
      <c r="BK16" s="22">
        <f t="shared" si="32"/>
        <v>10</v>
      </c>
      <c r="BL16" s="22">
        <f t="shared" si="32"/>
        <v>10</v>
      </c>
      <c r="BM16" s="22">
        <f t="shared" si="32"/>
        <v>10</v>
      </c>
      <c r="BN16" s="22">
        <f t="shared" si="32"/>
        <v>10</v>
      </c>
      <c r="BO16" s="22">
        <f t="shared" si="32"/>
        <v>10</v>
      </c>
      <c r="BP16" s="22">
        <f t="shared" si="32"/>
        <v>10</v>
      </c>
      <c r="BQ16" s="22">
        <f t="shared" si="32"/>
        <v>10</v>
      </c>
      <c r="BR16" s="22">
        <f t="shared" si="32"/>
        <v>10</v>
      </c>
    </row>
    <row r="17" spans="1:70" ht="16.5">
      <c r="A17" s="14" t="s">
        <v>1122</v>
      </c>
      <c r="B17" s="32" t="s">
        <v>558</v>
      </c>
      <c r="C17" s="32" t="s">
        <v>1119</v>
      </c>
      <c r="D17" s="32" t="s">
        <v>44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5</v>
      </c>
      <c r="J17" s="2">
        <v>10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10</v>
      </c>
      <c r="AJ17" s="3">
        <f t="shared" si="1"/>
        <v>11</v>
      </c>
      <c r="AK17" s="5">
        <f t="shared" si="2"/>
        <v>1</v>
      </c>
      <c r="AL17" s="41">
        <f t="shared" si="3"/>
        <v>10</v>
      </c>
      <c r="AM17" s="33">
        <f t="shared" si="4"/>
        <v>11</v>
      </c>
      <c r="AO17" s="22">
        <f t="shared" si="5"/>
        <v>0</v>
      </c>
      <c r="AP17">
        <f t="shared" si="6"/>
        <v>0</v>
      </c>
      <c r="AQ17">
        <f t="shared" si="7"/>
        <v>10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10</v>
      </c>
      <c r="BE17" s="22">
        <f t="shared" ref="BE17:BR17" si="33">BD17+LARGE($AO17:$BC17,BE$4)</f>
        <v>10</v>
      </c>
      <c r="BF17" s="22">
        <f t="shared" si="33"/>
        <v>10</v>
      </c>
      <c r="BG17" s="22">
        <f t="shared" si="33"/>
        <v>10</v>
      </c>
      <c r="BH17" s="22">
        <f t="shared" si="33"/>
        <v>10</v>
      </c>
      <c r="BI17" s="22">
        <f t="shared" si="33"/>
        <v>10</v>
      </c>
      <c r="BJ17" s="22">
        <f t="shared" si="33"/>
        <v>10</v>
      </c>
      <c r="BK17" s="22">
        <f t="shared" si="33"/>
        <v>10</v>
      </c>
      <c r="BL17" s="22">
        <f t="shared" si="33"/>
        <v>10</v>
      </c>
      <c r="BM17" s="22">
        <f t="shared" si="33"/>
        <v>10</v>
      </c>
      <c r="BN17" s="22">
        <f t="shared" si="33"/>
        <v>10</v>
      </c>
      <c r="BO17" s="22">
        <f t="shared" si="33"/>
        <v>10</v>
      </c>
      <c r="BP17" s="22">
        <f t="shared" si="33"/>
        <v>10</v>
      </c>
      <c r="BQ17" s="22">
        <f t="shared" si="33"/>
        <v>10</v>
      </c>
      <c r="BR17" s="22">
        <f t="shared" si="33"/>
        <v>10</v>
      </c>
    </row>
    <row r="18" spans="1:70" ht="16.5">
      <c r="A18" s="14" t="s">
        <v>1120</v>
      </c>
      <c r="B18" s="32" t="s">
        <v>1121</v>
      </c>
      <c r="C18" s="32" t="s">
        <v>1069</v>
      </c>
      <c r="D18" s="32" t="s">
        <v>44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5</v>
      </c>
      <c r="J18" s="2">
        <v>10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10</v>
      </c>
      <c r="AJ18" s="3">
        <f t="shared" si="1"/>
        <v>11</v>
      </c>
      <c r="AK18" s="5">
        <f t="shared" si="2"/>
        <v>1</v>
      </c>
      <c r="AL18" s="41">
        <f t="shared" si="3"/>
        <v>10</v>
      </c>
      <c r="AM18" s="33">
        <f t="shared" si="4"/>
        <v>11</v>
      </c>
      <c r="AO18" s="22">
        <f t="shared" si="5"/>
        <v>0</v>
      </c>
      <c r="AP18">
        <f t="shared" si="6"/>
        <v>0</v>
      </c>
      <c r="AQ18">
        <f t="shared" si="7"/>
        <v>10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10</v>
      </c>
      <c r="BE18" s="22">
        <f t="shared" ref="BE18:BR18" si="34">BD18+LARGE($AO18:$BC18,BE$4)</f>
        <v>10</v>
      </c>
      <c r="BF18" s="22">
        <f t="shared" si="34"/>
        <v>10</v>
      </c>
      <c r="BG18" s="22">
        <f t="shared" si="34"/>
        <v>10</v>
      </c>
      <c r="BH18" s="22">
        <f t="shared" si="34"/>
        <v>10</v>
      </c>
      <c r="BI18" s="22">
        <f t="shared" si="34"/>
        <v>10</v>
      </c>
      <c r="BJ18" s="22">
        <f t="shared" si="34"/>
        <v>10</v>
      </c>
      <c r="BK18" s="22">
        <f t="shared" si="34"/>
        <v>10</v>
      </c>
      <c r="BL18" s="22">
        <f t="shared" si="34"/>
        <v>10</v>
      </c>
      <c r="BM18" s="22">
        <f t="shared" si="34"/>
        <v>10</v>
      </c>
      <c r="BN18" s="22">
        <f t="shared" si="34"/>
        <v>10</v>
      </c>
      <c r="BO18" s="22">
        <f t="shared" si="34"/>
        <v>10</v>
      </c>
      <c r="BP18" s="22">
        <f t="shared" si="34"/>
        <v>10</v>
      </c>
      <c r="BQ18" s="22">
        <f t="shared" si="34"/>
        <v>10</v>
      </c>
      <c r="BR18" s="22">
        <f t="shared" si="34"/>
        <v>10</v>
      </c>
    </row>
    <row r="19" spans="1:70" ht="16.5">
      <c r="A19" s="73" t="s">
        <v>926</v>
      </c>
      <c r="B19" s="73" t="s">
        <v>927</v>
      </c>
      <c r="C19" s="73" t="s">
        <v>887</v>
      </c>
      <c r="D19" s="73" t="s">
        <v>20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73" t="s">
        <v>930</v>
      </c>
      <c r="B20" s="73" t="s">
        <v>931</v>
      </c>
      <c r="C20" s="73" t="s">
        <v>932</v>
      </c>
      <c r="D20" s="73" t="s">
        <v>221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73" t="s">
        <v>933</v>
      </c>
      <c r="B21" s="73" t="s">
        <v>934</v>
      </c>
      <c r="C21" s="73" t="s">
        <v>480</v>
      </c>
      <c r="D21" s="73" t="s">
        <v>221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73" t="s">
        <v>940</v>
      </c>
      <c r="B22" s="73" t="s">
        <v>941</v>
      </c>
      <c r="C22" s="73" t="s">
        <v>255</v>
      </c>
      <c r="D22" s="73" t="s">
        <v>17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73" t="s">
        <v>945</v>
      </c>
      <c r="B23" s="73" t="s">
        <v>803</v>
      </c>
      <c r="C23" s="73" t="s">
        <v>946</v>
      </c>
      <c r="D23" s="73" t="s">
        <v>17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73" t="s">
        <v>950</v>
      </c>
      <c r="B24" s="73" t="s">
        <v>951</v>
      </c>
      <c r="C24" s="73" t="s">
        <v>952</v>
      </c>
      <c r="D24" s="73" t="s">
        <v>43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73" t="s">
        <v>953</v>
      </c>
      <c r="B25" s="73" t="s">
        <v>509</v>
      </c>
      <c r="C25" s="73" t="s">
        <v>954</v>
      </c>
      <c r="D25" s="73" t="s">
        <v>41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73" t="s">
        <v>955</v>
      </c>
      <c r="B26" s="73" t="s">
        <v>956</v>
      </c>
      <c r="C26" s="73" t="s">
        <v>804</v>
      </c>
      <c r="D26" s="73" t="s">
        <v>41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/>
      <c r="B27" s="32" t="s">
        <v>751</v>
      </c>
      <c r="C27" s="32" t="s">
        <v>1045</v>
      </c>
      <c r="D27" s="32" t="s">
        <v>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>
        <v>1</v>
      </c>
      <c r="H27" s="2"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1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 t="s">
        <v>1046</v>
      </c>
      <c r="C28" s="32" t="s">
        <v>1047</v>
      </c>
      <c r="D28" s="32" t="s">
        <v>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>
        <v>1</v>
      </c>
      <c r="H28" s="2"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1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4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4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0"/>
  <dimension ref="A1:BR101"/>
  <sheetViews>
    <sheetView topLeftCell="B1" workbookViewId="0">
      <selection activeCell="D15" sqref="D15"/>
    </sheetView>
  </sheetViews>
  <sheetFormatPr baseColWidth="10" defaultColWidth="11" defaultRowHeight="12.5"/>
  <cols>
    <col min="1" max="1" width="23.36328125" bestFit="1" customWidth="1"/>
    <col min="2" max="2" width="22.453125" bestFit="1" customWidth="1"/>
    <col min="3" max="3" width="17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63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>
        <f>IF(Paramètres!K5&lt;&gt;"",Paramètres!K5,"")</f>
        <v>45311</v>
      </c>
      <c r="J1" s="87"/>
      <c r="K1" s="87">
        <f>IF(Paramètres!K6&lt;&gt;"",Paramètres!K6,"")</f>
        <v>45326</v>
      </c>
      <c r="L1" s="87"/>
      <c r="M1" s="87">
        <f>IF(Paramètres!K7&lt;&gt;"",Paramètres!K7,"")</f>
        <v>45333</v>
      </c>
      <c r="N1" s="87"/>
      <c r="O1" s="87">
        <f>IF(Paramètres!K8&lt;&gt;"",Paramètres!K8,"")</f>
        <v>45368</v>
      </c>
      <c r="P1" s="87"/>
      <c r="Q1" s="87">
        <f>IF(Paramètres!K9&lt;&gt;"",Paramètres!K9,"")</f>
        <v>45396</v>
      </c>
      <c r="R1" s="87"/>
      <c r="S1" s="87" t="str">
        <f>IF(Paramètres!K10&lt;&gt;"",Paramètres!K10,"")</f>
        <v>4&amp;5/05/2024</v>
      </c>
      <c r="T1" s="87"/>
      <c r="U1" s="87" t="str">
        <f>IF(Paramètres!K11&lt;&gt;"",Paramètres!K11,"")</f>
        <v>25&amp;26/05/2024</v>
      </c>
      <c r="V1" s="87"/>
      <c r="W1" s="87">
        <f>IF(Paramètres!K12&lt;&gt;"",Paramètres!K12,"")</f>
        <v>45458</v>
      </c>
      <c r="X1" s="87"/>
      <c r="Y1" s="87">
        <f>IF(Paramètres!K13&lt;&gt;"",Paramètres!K13,"")</f>
        <v>45473</v>
      </c>
      <c r="Z1" s="87"/>
      <c r="AA1" s="87">
        <f>IF(Paramètres!K14&lt;&gt;"",Paramètres!K14,"")</f>
        <v>45550</v>
      </c>
      <c r="AB1" s="87"/>
      <c r="AC1" s="87">
        <f>IF(Paramètres!K15&lt;&gt;"",Paramètres!K15,"")</f>
        <v>45564</v>
      </c>
      <c r="AD1" s="87"/>
      <c r="AE1" s="87">
        <f>IF(Paramètres!K16&lt;&gt;"",Paramètres!K16,"")</f>
        <v>45571</v>
      </c>
      <c r="AF1" s="87"/>
      <c r="AG1" s="87">
        <f>IF(Paramètres!K17&lt;&gt;"",Paramètres!K17,"")</f>
        <v>45613</v>
      </c>
      <c r="AH1" s="97"/>
      <c r="AI1" s="99" t="s">
        <v>0</v>
      </c>
      <c r="AJ1" s="99"/>
      <c r="AK1" s="99"/>
      <c r="AL1" s="99"/>
      <c r="AM1" s="99"/>
    </row>
    <row r="2" spans="1:70" ht="32.25" customHeight="1">
      <c r="A2" s="89"/>
      <c r="B2" s="92"/>
      <c r="C2" s="92"/>
      <c r="D2" s="95"/>
      <c r="E2" s="97" t="str">
        <f>IF(E1&lt;&gt;"",Paramètres!L3,"")</f>
        <v>Triathlon</v>
      </c>
      <c r="F2" s="98"/>
      <c r="G2" s="97" t="str">
        <f>IF(G1&lt;&gt;"",Paramètres!L4,"")</f>
        <v>Bike &amp; Run</v>
      </c>
      <c r="H2" s="98"/>
      <c r="I2" s="97" t="str">
        <f>IF(I1&lt;&gt;"",Paramètres!L5,"")</f>
        <v>Bike &amp; Run</v>
      </c>
      <c r="J2" s="98"/>
      <c r="K2" s="97" t="str">
        <f>IF(K1&lt;&gt;"",Paramètres!L6,"")</f>
        <v>Bike &amp; Run</v>
      </c>
      <c r="L2" s="98"/>
      <c r="M2" s="97" t="str">
        <f>IF(M1&lt;&gt;"",Paramètres!L7,"")</f>
        <v>Class Triathlon</v>
      </c>
      <c r="N2" s="98"/>
      <c r="O2" s="97" t="str">
        <f>IF(O1&lt;&gt;"",Paramètres!L8,"")</f>
        <v>Bike &amp; Run</v>
      </c>
      <c r="P2" s="98"/>
      <c r="Q2" s="97" t="str">
        <f>IF(Q1&lt;&gt;"",Paramètres!L9,"")</f>
        <v>Cross Duathlon</v>
      </c>
      <c r="R2" s="98"/>
      <c r="S2" s="97" t="str">
        <f>IF(S1&lt;&gt;"",Paramètres!L10,"")</f>
        <v>Cross Triathlon - Triathlon</v>
      </c>
      <c r="T2" s="98"/>
      <c r="U2" s="97" t="str">
        <f>IF(U1&lt;&gt;"",Paramètres!L11,"")</f>
        <v>Cross Triathlon - Triathlon</v>
      </c>
      <c r="V2" s="98"/>
      <c r="W2" s="97" t="str">
        <f>IF(W1&lt;&gt;"",Paramètres!L12,"")</f>
        <v>Aquathlon</v>
      </c>
      <c r="X2" s="98"/>
      <c r="Y2" s="97" t="str">
        <f>IF(Y1&lt;&gt;"",Paramètres!L13,"")</f>
        <v>Cross Triathlon - Triathlon</v>
      </c>
      <c r="Z2" s="98"/>
      <c r="AA2" s="97" t="str">
        <f>IF(AA1&lt;&gt;"",Paramètres!L14,"")</f>
        <v>Cross Triathlon - Triathlon</v>
      </c>
      <c r="AB2" s="98"/>
      <c r="AC2" s="97" t="str">
        <f>IF(AC1&lt;&gt;"",Paramètres!L15,"")</f>
        <v>Cross Triathlon - Triathlon</v>
      </c>
      <c r="AD2" s="98"/>
      <c r="AE2" s="97" t="str">
        <f>IF(AE1&lt;&gt;"",Paramètres!L16,"")</f>
        <v>Cross Duathlon</v>
      </c>
      <c r="AF2" s="98"/>
      <c r="AG2" s="97" t="str">
        <f>IF(AG1&lt;&gt;"",Paramètres!L17,"")</f>
        <v>Bike &amp; Run</v>
      </c>
      <c r="AH2" s="103"/>
      <c r="AI2" s="101" t="s">
        <v>87</v>
      </c>
      <c r="AJ2" s="101"/>
      <c r="AK2" s="101"/>
      <c r="AL2" s="102">
        <f>Paramètres!T8</f>
        <v>8</v>
      </c>
      <c r="AM2" s="102"/>
    </row>
    <row r="3" spans="1:70" ht="44.25" customHeight="1">
      <c r="A3" s="90"/>
      <c r="B3" s="93"/>
      <c r="C3" s="93"/>
      <c r="D3" s="96"/>
      <c r="E3" s="97" t="str">
        <f>IF(E1&lt;&gt;"",Paramètres!M3,"")</f>
        <v>La Chapelle d'Angillon (18)</v>
      </c>
      <c r="F3" s="98"/>
      <c r="G3" s="97" t="str">
        <f>IF(G1&lt;&gt;"",Paramètres!M4,"")</f>
        <v>Amilly (45)</v>
      </c>
      <c r="H3" s="98"/>
      <c r="I3" s="97" t="str">
        <f>IF(I1&lt;&gt;"",Paramètres!M5,"")</f>
        <v>St Avertin (37)</v>
      </c>
      <c r="J3" s="98"/>
      <c r="K3" s="97" t="str">
        <f>IF(K1&lt;&gt;"",Paramètres!M6,"")</f>
        <v>Orléans (45)</v>
      </c>
      <c r="L3" s="98"/>
      <c r="M3" s="97" t="str">
        <f>IF(M1&lt;&gt;"",Paramètres!M7,"")</f>
        <v>Châteauroux (36)</v>
      </c>
      <c r="N3" s="98"/>
      <c r="O3" s="97" t="str">
        <f>IF(O1&lt;&gt;"",Paramètres!M8,"")</f>
        <v>Bourges (18)</v>
      </c>
      <c r="P3" s="98"/>
      <c r="Q3" s="97" t="str">
        <f>IF(Q1&lt;&gt;"",Paramètres!M9,"")</f>
        <v>St Cyr sur Loire (37)</v>
      </c>
      <c r="R3" s="98"/>
      <c r="S3" s="97" t="str">
        <f>IF(S1&lt;&gt;"",Paramètres!M10,"")</f>
        <v>Suèvres (41)</v>
      </c>
      <c r="T3" s="98"/>
      <c r="U3" s="97" t="str">
        <f>IF(U1&lt;&gt;"",Paramètres!M11,"")</f>
        <v>Villiers sur Loir (41)</v>
      </c>
      <c r="V3" s="98"/>
      <c r="W3" s="97" t="str">
        <f>IF(W1&lt;&gt;"",Paramètres!M12,"")</f>
        <v>St Laurent Nouan (41)</v>
      </c>
      <c r="X3" s="98"/>
      <c r="Y3" s="97" t="str">
        <f>IF(Y1&lt;&gt;"",Paramètres!M13,"")</f>
        <v>St George sur Eure (28)</v>
      </c>
      <c r="Z3" s="98"/>
      <c r="AA3" s="97" t="str">
        <f>IF(AA1&lt;&gt;"",Paramètres!M14,"")</f>
        <v>Joué les Tours (37)</v>
      </c>
      <c r="AB3" s="98"/>
      <c r="AC3" s="97" t="str">
        <f>IF(AC1&lt;&gt;"",Paramètres!M15,"")</f>
        <v>Chartres (28)</v>
      </c>
      <c r="AD3" s="98"/>
      <c r="AE3" s="97" t="str">
        <f>IF(AE1&lt;&gt;"",Paramètres!M16,"")</f>
        <v>Chaâteau Renault (37)</v>
      </c>
      <c r="AF3" s="98"/>
      <c r="AG3" s="97" t="str">
        <f>IF(AG1&lt;&gt;"",Paramètres!M17,"")</f>
        <v>Amilly (45)</v>
      </c>
      <c r="AH3" s="98"/>
      <c r="AI3" s="101"/>
      <c r="AJ3" s="101"/>
      <c r="AK3" s="101"/>
      <c r="AL3" s="102"/>
      <c r="AM3" s="102"/>
      <c r="BD3" s="100" t="s">
        <v>103</v>
      </c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73" t="s">
        <v>1029</v>
      </c>
      <c r="B5" s="73" t="s">
        <v>1030</v>
      </c>
      <c r="C5" s="73" t="s">
        <v>392</v>
      </c>
      <c r="D5" s="73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1</v>
      </c>
      <c r="J5" s="2">
        <v>70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125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HLOOKUP($AL$2,$BD$4:$BR$72,ROW(A5)-3,FALSE)</f>
        <v>125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70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70</v>
      </c>
      <c r="BE5" s="22">
        <f t="shared" ref="BE5:BR5" si="21">BD5+LARGE($AO5:$BC5,BE$4)</f>
        <v>125</v>
      </c>
      <c r="BF5" s="22">
        <f t="shared" si="21"/>
        <v>125</v>
      </c>
      <c r="BG5" s="22">
        <f t="shared" si="21"/>
        <v>125</v>
      </c>
      <c r="BH5" s="22">
        <f t="shared" si="21"/>
        <v>125</v>
      </c>
      <c r="BI5" s="22">
        <f t="shared" si="21"/>
        <v>125</v>
      </c>
      <c r="BJ5" s="22">
        <f t="shared" si="21"/>
        <v>125</v>
      </c>
      <c r="BK5" s="22">
        <f t="shared" si="21"/>
        <v>125</v>
      </c>
      <c r="BL5" s="22">
        <f t="shared" si="21"/>
        <v>125</v>
      </c>
      <c r="BM5" s="22">
        <f t="shared" si="21"/>
        <v>125</v>
      </c>
      <c r="BN5" s="22">
        <f t="shared" si="21"/>
        <v>125</v>
      </c>
      <c r="BO5" s="22">
        <f t="shared" si="21"/>
        <v>125</v>
      </c>
      <c r="BP5" s="22">
        <f t="shared" si="21"/>
        <v>125</v>
      </c>
      <c r="BQ5" s="22">
        <f t="shared" si="21"/>
        <v>125</v>
      </c>
      <c r="BR5" s="22">
        <f t="shared" si="21"/>
        <v>125</v>
      </c>
    </row>
    <row r="6" spans="1:70" ht="16.5">
      <c r="A6" s="73" t="s">
        <v>1010</v>
      </c>
      <c r="B6" s="73" t="s">
        <v>1011</v>
      </c>
      <c r="C6" s="73" t="s">
        <v>1012</v>
      </c>
      <c r="D6" s="73" t="s">
        <v>17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>
        <v>3</v>
      </c>
      <c r="J6" s="2">
        <v>35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90</v>
      </c>
      <c r="AJ6" s="3">
        <f t="shared" si="1"/>
        <v>2</v>
      </c>
      <c r="AK6" s="5">
        <f t="shared" si="2"/>
        <v>2</v>
      </c>
      <c r="AL6" s="41">
        <f t="shared" si="3"/>
        <v>90</v>
      </c>
      <c r="AM6" s="33">
        <f t="shared" si="4"/>
        <v>2</v>
      </c>
      <c r="AO6" s="22">
        <f t="shared" si="5"/>
        <v>0</v>
      </c>
      <c r="AP6">
        <f t="shared" si="6"/>
        <v>55</v>
      </c>
      <c r="AQ6">
        <f t="shared" si="7"/>
        <v>35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90</v>
      </c>
      <c r="BF6" s="22">
        <f t="shared" si="22"/>
        <v>90</v>
      </c>
      <c r="BG6" s="22">
        <f t="shared" si="22"/>
        <v>90</v>
      </c>
      <c r="BH6" s="22">
        <f t="shared" si="22"/>
        <v>90</v>
      </c>
      <c r="BI6" s="22">
        <f t="shared" si="22"/>
        <v>90</v>
      </c>
      <c r="BJ6" s="22">
        <f t="shared" si="22"/>
        <v>90</v>
      </c>
      <c r="BK6" s="22">
        <f t="shared" si="22"/>
        <v>90</v>
      </c>
      <c r="BL6" s="22">
        <f t="shared" si="22"/>
        <v>90</v>
      </c>
      <c r="BM6" s="22">
        <f t="shared" si="22"/>
        <v>90</v>
      </c>
      <c r="BN6" s="22">
        <f t="shared" si="22"/>
        <v>90</v>
      </c>
      <c r="BO6" s="22">
        <f t="shared" si="22"/>
        <v>90</v>
      </c>
      <c r="BP6" s="22">
        <f t="shared" si="22"/>
        <v>90</v>
      </c>
      <c r="BQ6" s="22">
        <f t="shared" si="22"/>
        <v>90</v>
      </c>
      <c r="BR6" s="22">
        <f t="shared" si="22"/>
        <v>90</v>
      </c>
    </row>
    <row r="7" spans="1:70" ht="16.5">
      <c r="A7" s="73" t="s">
        <v>1005</v>
      </c>
      <c r="B7" s="73" t="s">
        <v>1006</v>
      </c>
      <c r="C7" s="73" t="s">
        <v>908</v>
      </c>
      <c r="D7" s="73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70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70</v>
      </c>
      <c r="AJ7" s="3">
        <f t="shared" si="1"/>
        <v>3</v>
      </c>
      <c r="AK7" s="5">
        <f t="shared" si="2"/>
        <v>1</v>
      </c>
      <c r="AL7" s="41">
        <f t="shared" si="3"/>
        <v>70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70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70</v>
      </c>
      <c r="BE7" s="22">
        <f t="shared" ref="BE7:BR7" si="23">BD7+LARGE($AO7:$BC7,BE$4)</f>
        <v>70</v>
      </c>
      <c r="BF7" s="22">
        <f t="shared" si="23"/>
        <v>70</v>
      </c>
      <c r="BG7" s="22">
        <f t="shared" si="23"/>
        <v>70</v>
      </c>
      <c r="BH7" s="22">
        <f t="shared" si="23"/>
        <v>70</v>
      </c>
      <c r="BI7" s="22">
        <f t="shared" si="23"/>
        <v>70</v>
      </c>
      <c r="BJ7" s="22">
        <f t="shared" si="23"/>
        <v>70</v>
      </c>
      <c r="BK7" s="22">
        <f t="shared" si="23"/>
        <v>70</v>
      </c>
      <c r="BL7" s="22">
        <f t="shared" si="23"/>
        <v>70</v>
      </c>
      <c r="BM7" s="22">
        <f t="shared" si="23"/>
        <v>70</v>
      </c>
      <c r="BN7" s="22">
        <f t="shared" si="23"/>
        <v>70</v>
      </c>
      <c r="BO7" s="22">
        <f t="shared" si="23"/>
        <v>70</v>
      </c>
      <c r="BP7" s="22">
        <f t="shared" si="23"/>
        <v>70</v>
      </c>
      <c r="BQ7" s="22">
        <f t="shared" si="23"/>
        <v>70</v>
      </c>
      <c r="BR7" s="22">
        <f t="shared" si="23"/>
        <v>70</v>
      </c>
    </row>
    <row r="8" spans="1:70" ht="16.5">
      <c r="A8" s="73" t="s">
        <v>1041</v>
      </c>
      <c r="B8" s="73" t="s">
        <v>1042</v>
      </c>
      <c r="C8" s="73" t="s">
        <v>398</v>
      </c>
      <c r="D8" s="73" t="s">
        <v>41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1</v>
      </c>
      <c r="H8" s="2">
        <v>55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55</v>
      </c>
      <c r="AJ8" s="3">
        <f t="shared" si="1"/>
        <v>4</v>
      </c>
      <c r="AK8" s="5">
        <f t="shared" si="2"/>
        <v>1</v>
      </c>
      <c r="AL8" s="41">
        <f t="shared" si="3"/>
        <v>55</v>
      </c>
      <c r="AM8" s="33">
        <f t="shared" si="4"/>
        <v>4</v>
      </c>
      <c r="AO8" s="22">
        <f t="shared" si="5"/>
        <v>0</v>
      </c>
      <c r="AP8">
        <f t="shared" si="6"/>
        <v>55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55</v>
      </c>
      <c r="BF8" s="22">
        <f t="shared" si="24"/>
        <v>55</v>
      </c>
      <c r="BG8" s="22">
        <f t="shared" si="24"/>
        <v>55</v>
      </c>
      <c r="BH8" s="22">
        <f t="shared" si="24"/>
        <v>55</v>
      </c>
      <c r="BI8" s="22">
        <f t="shared" si="24"/>
        <v>55</v>
      </c>
      <c r="BJ8" s="22">
        <f t="shared" si="24"/>
        <v>55</v>
      </c>
      <c r="BK8" s="22">
        <f t="shared" si="24"/>
        <v>55</v>
      </c>
      <c r="BL8" s="22">
        <f t="shared" si="24"/>
        <v>55</v>
      </c>
      <c r="BM8" s="22">
        <f t="shared" si="24"/>
        <v>55</v>
      </c>
      <c r="BN8" s="22">
        <f t="shared" si="24"/>
        <v>55</v>
      </c>
      <c r="BO8" s="22">
        <f t="shared" si="24"/>
        <v>55</v>
      </c>
      <c r="BP8" s="22">
        <f t="shared" si="24"/>
        <v>55</v>
      </c>
      <c r="BQ8" s="22">
        <f t="shared" si="24"/>
        <v>55</v>
      </c>
      <c r="BR8" s="22">
        <f t="shared" si="24"/>
        <v>55</v>
      </c>
    </row>
    <row r="9" spans="1:70" ht="16.5">
      <c r="A9" s="73" t="s">
        <v>1031</v>
      </c>
      <c r="B9" s="73" t="s">
        <v>384</v>
      </c>
      <c r="C9" s="73" t="s">
        <v>196</v>
      </c>
      <c r="D9" s="73" t="s">
        <v>43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1</v>
      </c>
      <c r="J9" s="2">
        <v>55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55</v>
      </c>
      <c r="AJ9" s="3">
        <f t="shared" si="1"/>
        <v>4</v>
      </c>
      <c r="AK9" s="5">
        <f t="shared" si="2"/>
        <v>1</v>
      </c>
      <c r="AL9" s="41">
        <f t="shared" si="3"/>
        <v>55</v>
      </c>
      <c r="AM9" s="33">
        <f t="shared" si="4"/>
        <v>4</v>
      </c>
      <c r="AO9" s="22">
        <f t="shared" si="5"/>
        <v>0</v>
      </c>
      <c r="AP9">
        <f t="shared" si="6"/>
        <v>0</v>
      </c>
      <c r="AQ9">
        <f t="shared" si="7"/>
        <v>55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55</v>
      </c>
      <c r="BF9" s="22">
        <f t="shared" si="25"/>
        <v>55</v>
      </c>
      <c r="BG9" s="22">
        <f t="shared" si="25"/>
        <v>55</v>
      </c>
      <c r="BH9" s="22">
        <f t="shared" si="25"/>
        <v>55</v>
      </c>
      <c r="BI9" s="22">
        <f t="shared" si="25"/>
        <v>55</v>
      </c>
      <c r="BJ9" s="22">
        <f t="shared" si="25"/>
        <v>55</v>
      </c>
      <c r="BK9" s="22">
        <f t="shared" si="25"/>
        <v>55</v>
      </c>
      <c r="BL9" s="22">
        <f t="shared" si="25"/>
        <v>55</v>
      </c>
      <c r="BM9" s="22">
        <f t="shared" si="25"/>
        <v>55</v>
      </c>
      <c r="BN9" s="22">
        <f t="shared" si="25"/>
        <v>55</v>
      </c>
      <c r="BO9" s="22">
        <f t="shared" si="25"/>
        <v>55</v>
      </c>
      <c r="BP9" s="22">
        <f t="shared" si="25"/>
        <v>55</v>
      </c>
      <c r="BQ9" s="22">
        <f t="shared" si="25"/>
        <v>55</v>
      </c>
      <c r="BR9" s="22">
        <f t="shared" si="25"/>
        <v>55</v>
      </c>
    </row>
    <row r="10" spans="1:70" ht="16.5">
      <c r="A10" s="14" t="s">
        <v>1110</v>
      </c>
      <c r="B10" s="32" t="s">
        <v>601</v>
      </c>
      <c r="C10" s="32" t="s">
        <v>1048</v>
      </c>
      <c r="D10" s="32" t="s">
        <v>44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2</v>
      </c>
      <c r="H10" s="2">
        <v>35</v>
      </c>
      <c r="I10" s="36">
        <v>6</v>
      </c>
      <c r="J10" s="2">
        <v>16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51</v>
      </c>
      <c r="AJ10" s="3">
        <f t="shared" si="1"/>
        <v>6</v>
      </c>
      <c r="AK10" s="5">
        <f t="shared" si="2"/>
        <v>2</v>
      </c>
      <c r="AL10" s="41">
        <f t="shared" si="3"/>
        <v>51</v>
      </c>
      <c r="AM10" s="33">
        <f t="shared" si="4"/>
        <v>6</v>
      </c>
      <c r="AO10" s="22">
        <f t="shared" si="5"/>
        <v>0</v>
      </c>
      <c r="AP10">
        <f t="shared" si="6"/>
        <v>35</v>
      </c>
      <c r="AQ10">
        <f t="shared" si="7"/>
        <v>16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51</v>
      </c>
      <c r="BF10" s="22">
        <f t="shared" si="26"/>
        <v>51</v>
      </c>
      <c r="BG10" s="22">
        <f t="shared" si="26"/>
        <v>51</v>
      </c>
      <c r="BH10" s="22">
        <f t="shared" si="26"/>
        <v>51</v>
      </c>
      <c r="BI10" s="22">
        <f t="shared" si="26"/>
        <v>51</v>
      </c>
      <c r="BJ10" s="22">
        <f t="shared" si="26"/>
        <v>51</v>
      </c>
      <c r="BK10" s="22">
        <f t="shared" si="26"/>
        <v>51</v>
      </c>
      <c r="BL10" s="22">
        <f t="shared" si="26"/>
        <v>51</v>
      </c>
      <c r="BM10" s="22">
        <f t="shared" si="26"/>
        <v>51</v>
      </c>
      <c r="BN10" s="22">
        <f t="shared" si="26"/>
        <v>51</v>
      </c>
      <c r="BO10" s="22">
        <f t="shared" si="26"/>
        <v>51</v>
      </c>
      <c r="BP10" s="22">
        <f t="shared" si="26"/>
        <v>51</v>
      </c>
      <c r="BQ10" s="22">
        <f t="shared" si="26"/>
        <v>51</v>
      </c>
      <c r="BR10" s="22">
        <f t="shared" si="26"/>
        <v>51</v>
      </c>
    </row>
    <row r="11" spans="1:70" ht="16.5">
      <c r="A11" s="14" t="s">
        <v>1111</v>
      </c>
      <c r="B11" s="32" t="s">
        <v>1049</v>
      </c>
      <c r="C11" s="32" t="s">
        <v>1050</v>
      </c>
      <c r="D11" s="32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2</v>
      </c>
      <c r="H11" s="2">
        <v>35</v>
      </c>
      <c r="I11" s="36">
        <v>6</v>
      </c>
      <c r="J11" s="2">
        <v>16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51</v>
      </c>
      <c r="AJ11" s="3">
        <f t="shared" si="1"/>
        <v>6</v>
      </c>
      <c r="AK11" s="5">
        <f t="shared" si="2"/>
        <v>2</v>
      </c>
      <c r="AL11" s="41">
        <f t="shared" si="3"/>
        <v>51</v>
      </c>
      <c r="AM11" s="33">
        <f t="shared" si="4"/>
        <v>6</v>
      </c>
      <c r="AO11" s="22">
        <f t="shared" si="5"/>
        <v>0</v>
      </c>
      <c r="AP11">
        <f t="shared" si="6"/>
        <v>35</v>
      </c>
      <c r="AQ11">
        <f t="shared" si="7"/>
        <v>16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51</v>
      </c>
      <c r="BF11" s="22">
        <f t="shared" si="27"/>
        <v>51</v>
      </c>
      <c r="BG11" s="22">
        <f t="shared" si="27"/>
        <v>51</v>
      </c>
      <c r="BH11" s="22">
        <f t="shared" si="27"/>
        <v>51</v>
      </c>
      <c r="BI11" s="22">
        <f t="shared" si="27"/>
        <v>51</v>
      </c>
      <c r="BJ11" s="22">
        <f t="shared" si="27"/>
        <v>51</v>
      </c>
      <c r="BK11" s="22">
        <f t="shared" si="27"/>
        <v>51</v>
      </c>
      <c r="BL11" s="22">
        <f t="shared" si="27"/>
        <v>51</v>
      </c>
      <c r="BM11" s="22">
        <f t="shared" si="27"/>
        <v>51</v>
      </c>
      <c r="BN11" s="22">
        <f t="shared" si="27"/>
        <v>51</v>
      </c>
      <c r="BO11" s="22">
        <f t="shared" si="27"/>
        <v>51</v>
      </c>
      <c r="BP11" s="22">
        <f t="shared" si="27"/>
        <v>51</v>
      </c>
      <c r="BQ11" s="22">
        <f t="shared" si="27"/>
        <v>51</v>
      </c>
      <c r="BR11" s="22">
        <f t="shared" si="27"/>
        <v>51</v>
      </c>
    </row>
    <row r="12" spans="1:70" ht="16.5">
      <c r="A12" s="73" t="s">
        <v>1034</v>
      </c>
      <c r="B12" s="73" t="s">
        <v>992</v>
      </c>
      <c r="C12" s="73" t="s">
        <v>801</v>
      </c>
      <c r="D12" s="73" t="s">
        <v>40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2</v>
      </c>
      <c r="J12" s="2">
        <v>50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50</v>
      </c>
      <c r="AJ12" s="3">
        <f t="shared" si="1"/>
        <v>8</v>
      </c>
      <c r="AK12" s="5">
        <f t="shared" si="2"/>
        <v>1</v>
      </c>
      <c r="AL12" s="41">
        <f t="shared" si="3"/>
        <v>50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50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50</v>
      </c>
      <c r="BE12" s="22">
        <f t="shared" ref="BE12:BR12" si="28">BD12+LARGE($AO12:$BC12,BE$4)</f>
        <v>50</v>
      </c>
      <c r="BF12" s="22">
        <f t="shared" si="28"/>
        <v>50</v>
      </c>
      <c r="BG12" s="22">
        <f t="shared" si="28"/>
        <v>50</v>
      </c>
      <c r="BH12" s="22">
        <f t="shared" si="28"/>
        <v>50</v>
      </c>
      <c r="BI12" s="22">
        <f t="shared" si="28"/>
        <v>50</v>
      </c>
      <c r="BJ12" s="22">
        <f t="shared" si="28"/>
        <v>50</v>
      </c>
      <c r="BK12" s="22">
        <f t="shared" si="28"/>
        <v>50</v>
      </c>
      <c r="BL12" s="22">
        <f t="shared" si="28"/>
        <v>50</v>
      </c>
      <c r="BM12" s="22">
        <f t="shared" si="28"/>
        <v>50</v>
      </c>
      <c r="BN12" s="22">
        <f t="shared" si="28"/>
        <v>50</v>
      </c>
      <c r="BO12" s="22">
        <f t="shared" si="28"/>
        <v>50</v>
      </c>
      <c r="BP12" s="22">
        <f t="shared" si="28"/>
        <v>50</v>
      </c>
      <c r="BQ12" s="22">
        <f t="shared" si="28"/>
        <v>50</v>
      </c>
      <c r="BR12" s="22">
        <f t="shared" si="28"/>
        <v>50</v>
      </c>
    </row>
    <row r="13" spans="1:70" ht="16.5">
      <c r="A13" s="73" t="s">
        <v>1035</v>
      </c>
      <c r="B13" s="73" t="s">
        <v>1036</v>
      </c>
      <c r="C13" s="73" t="s">
        <v>801</v>
      </c>
      <c r="D13" s="73" t="s">
        <v>40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2</v>
      </c>
      <c r="J13" s="2">
        <v>50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50</v>
      </c>
      <c r="AJ13" s="3">
        <f t="shared" si="1"/>
        <v>8</v>
      </c>
      <c r="AK13" s="5">
        <f t="shared" si="2"/>
        <v>1</v>
      </c>
      <c r="AL13" s="41">
        <f t="shared" si="3"/>
        <v>50</v>
      </c>
      <c r="AM13" s="33">
        <f t="shared" si="4"/>
        <v>8</v>
      </c>
      <c r="AO13" s="22">
        <f t="shared" si="5"/>
        <v>0</v>
      </c>
      <c r="AP13">
        <f t="shared" si="6"/>
        <v>0</v>
      </c>
      <c r="AQ13">
        <f t="shared" si="7"/>
        <v>50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50</v>
      </c>
      <c r="BE13" s="22">
        <f t="shared" ref="BE13:BR13" si="29">BD13+LARGE($AO13:$BC13,BE$4)</f>
        <v>50</v>
      </c>
      <c r="BF13" s="22">
        <f t="shared" si="29"/>
        <v>50</v>
      </c>
      <c r="BG13" s="22">
        <f t="shared" si="29"/>
        <v>50</v>
      </c>
      <c r="BH13" s="22">
        <f t="shared" si="29"/>
        <v>50</v>
      </c>
      <c r="BI13" s="22">
        <f t="shared" si="29"/>
        <v>50</v>
      </c>
      <c r="BJ13" s="22">
        <f t="shared" si="29"/>
        <v>50</v>
      </c>
      <c r="BK13" s="22">
        <f t="shared" si="29"/>
        <v>50</v>
      </c>
      <c r="BL13" s="22">
        <f t="shared" si="29"/>
        <v>50</v>
      </c>
      <c r="BM13" s="22">
        <f t="shared" si="29"/>
        <v>50</v>
      </c>
      <c r="BN13" s="22">
        <f t="shared" si="29"/>
        <v>50</v>
      </c>
      <c r="BO13" s="22">
        <f t="shared" si="29"/>
        <v>50</v>
      </c>
      <c r="BP13" s="22">
        <f t="shared" si="29"/>
        <v>50</v>
      </c>
      <c r="BQ13" s="22">
        <f t="shared" si="29"/>
        <v>50</v>
      </c>
      <c r="BR13" s="22">
        <f t="shared" si="29"/>
        <v>50</v>
      </c>
    </row>
    <row r="14" spans="1:70" ht="16.5">
      <c r="A14" s="73" t="s">
        <v>1026</v>
      </c>
      <c r="B14" s="73" t="s">
        <v>1027</v>
      </c>
      <c r="C14" s="73" t="s">
        <v>1028</v>
      </c>
      <c r="D14" s="73" t="s">
        <v>17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3</v>
      </c>
      <c r="J14" s="2">
        <v>35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35</v>
      </c>
      <c r="AJ14" s="3">
        <f t="shared" si="1"/>
        <v>10</v>
      </c>
      <c r="AK14" s="5">
        <f t="shared" si="2"/>
        <v>1</v>
      </c>
      <c r="AL14" s="41">
        <f t="shared" si="3"/>
        <v>35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35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35</v>
      </c>
      <c r="BF14" s="22">
        <f t="shared" si="30"/>
        <v>35</v>
      </c>
      <c r="BG14" s="22">
        <f t="shared" si="30"/>
        <v>35</v>
      </c>
      <c r="BH14" s="22">
        <f t="shared" si="30"/>
        <v>35</v>
      </c>
      <c r="BI14" s="22">
        <f t="shared" si="30"/>
        <v>35</v>
      </c>
      <c r="BJ14" s="22">
        <f t="shared" si="30"/>
        <v>35</v>
      </c>
      <c r="BK14" s="22">
        <f t="shared" si="30"/>
        <v>35</v>
      </c>
      <c r="BL14" s="22">
        <f t="shared" si="30"/>
        <v>35</v>
      </c>
      <c r="BM14" s="22">
        <f t="shared" si="30"/>
        <v>35</v>
      </c>
      <c r="BN14" s="22">
        <f t="shared" si="30"/>
        <v>35</v>
      </c>
      <c r="BO14" s="22">
        <f t="shared" si="30"/>
        <v>35</v>
      </c>
      <c r="BP14" s="22">
        <f t="shared" si="30"/>
        <v>35</v>
      </c>
      <c r="BQ14" s="22">
        <f t="shared" si="30"/>
        <v>35</v>
      </c>
      <c r="BR14" s="22">
        <f t="shared" si="30"/>
        <v>35</v>
      </c>
    </row>
    <row r="15" spans="1:70" ht="16.5">
      <c r="A15" s="73" t="s">
        <v>974</v>
      </c>
      <c r="B15" s="73" t="s">
        <v>290</v>
      </c>
      <c r="C15" s="73" t="s">
        <v>821</v>
      </c>
      <c r="D15" s="73" t="s">
        <v>221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>
        <v>2</v>
      </c>
      <c r="H15" s="2">
        <v>35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35</v>
      </c>
      <c r="AJ15" s="3">
        <f t="shared" si="1"/>
        <v>10</v>
      </c>
      <c r="AK15" s="5">
        <f t="shared" si="2"/>
        <v>1</v>
      </c>
      <c r="AL15" s="41">
        <f t="shared" si="3"/>
        <v>35</v>
      </c>
      <c r="AM15" s="33">
        <f t="shared" si="4"/>
        <v>10</v>
      </c>
      <c r="AO15" s="22">
        <f t="shared" si="5"/>
        <v>0</v>
      </c>
      <c r="AP15">
        <f t="shared" si="6"/>
        <v>35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35</v>
      </c>
      <c r="BE15" s="22">
        <f t="shared" ref="BE15:BR15" si="31">BD15+LARGE($AO15:$BC15,BE$4)</f>
        <v>35</v>
      </c>
      <c r="BF15" s="22">
        <f t="shared" si="31"/>
        <v>35</v>
      </c>
      <c r="BG15" s="22">
        <f t="shared" si="31"/>
        <v>35</v>
      </c>
      <c r="BH15" s="22">
        <f t="shared" si="31"/>
        <v>35</v>
      </c>
      <c r="BI15" s="22">
        <f t="shared" si="31"/>
        <v>35</v>
      </c>
      <c r="BJ15" s="22">
        <f t="shared" si="31"/>
        <v>35</v>
      </c>
      <c r="BK15" s="22">
        <f t="shared" si="31"/>
        <v>35</v>
      </c>
      <c r="BL15" s="22">
        <f t="shared" si="31"/>
        <v>35</v>
      </c>
      <c r="BM15" s="22">
        <f t="shared" si="31"/>
        <v>35</v>
      </c>
      <c r="BN15" s="22">
        <f t="shared" si="31"/>
        <v>35</v>
      </c>
      <c r="BO15" s="22">
        <f t="shared" si="31"/>
        <v>35</v>
      </c>
      <c r="BP15" s="22">
        <f t="shared" si="31"/>
        <v>35</v>
      </c>
      <c r="BQ15" s="22">
        <f t="shared" si="31"/>
        <v>35</v>
      </c>
      <c r="BR15" s="22">
        <f t="shared" si="31"/>
        <v>35</v>
      </c>
    </row>
    <row r="16" spans="1:70" ht="16.5">
      <c r="A16" s="73" t="s">
        <v>1037</v>
      </c>
      <c r="B16" s="73" t="s">
        <v>290</v>
      </c>
      <c r="C16" s="73" t="s">
        <v>406</v>
      </c>
      <c r="D16" s="73" t="s">
        <v>43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2</v>
      </c>
      <c r="J16" s="2">
        <v>35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35</v>
      </c>
      <c r="AJ16" s="3">
        <f t="shared" si="1"/>
        <v>10</v>
      </c>
      <c r="AK16" s="5">
        <f t="shared" si="2"/>
        <v>1</v>
      </c>
      <c r="AL16" s="41">
        <f t="shared" si="3"/>
        <v>35</v>
      </c>
      <c r="AM16" s="33">
        <f t="shared" si="4"/>
        <v>10</v>
      </c>
      <c r="AO16" s="22">
        <f t="shared" si="5"/>
        <v>0</v>
      </c>
      <c r="AP16">
        <f t="shared" si="6"/>
        <v>0</v>
      </c>
      <c r="AQ16">
        <f t="shared" si="7"/>
        <v>35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35</v>
      </c>
      <c r="BE16" s="22">
        <f t="shared" ref="BE16:BR16" si="32">BD16+LARGE($AO16:$BC16,BE$4)</f>
        <v>35</v>
      </c>
      <c r="BF16" s="22">
        <f t="shared" si="32"/>
        <v>35</v>
      </c>
      <c r="BG16" s="22">
        <f t="shared" si="32"/>
        <v>35</v>
      </c>
      <c r="BH16" s="22">
        <f t="shared" si="32"/>
        <v>35</v>
      </c>
      <c r="BI16" s="22">
        <f t="shared" si="32"/>
        <v>35</v>
      </c>
      <c r="BJ16" s="22">
        <f t="shared" si="32"/>
        <v>35</v>
      </c>
      <c r="BK16" s="22">
        <f t="shared" si="32"/>
        <v>35</v>
      </c>
      <c r="BL16" s="22">
        <f t="shared" si="32"/>
        <v>35</v>
      </c>
      <c r="BM16" s="22">
        <f t="shared" si="32"/>
        <v>35</v>
      </c>
      <c r="BN16" s="22">
        <f t="shared" si="32"/>
        <v>35</v>
      </c>
      <c r="BO16" s="22">
        <f t="shared" si="32"/>
        <v>35</v>
      </c>
      <c r="BP16" s="22">
        <f t="shared" si="32"/>
        <v>35</v>
      </c>
      <c r="BQ16" s="22">
        <f t="shared" si="32"/>
        <v>35</v>
      </c>
      <c r="BR16" s="22">
        <f t="shared" si="32"/>
        <v>35</v>
      </c>
    </row>
    <row r="17" spans="1:70" ht="16.5">
      <c r="A17" s="73" t="s">
        <v>1032</v>
      </c>
      <c r="B17" s="73" t="s">
        <v>976</v>
      </c>
      <c r="C17" s="73" t="s">
        <v>1033</v>
      </c>
      <c r="D17" s="73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4</v>
      </c>
      <c r="J17" s="2">
        <v>25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25</v>
      </c>
      <c r="AJ17" s="3">
        <f t="shared" si="1"/>
        <v>13</v>
      </c>
      <c r="AK17" s="5">
        <f t="shared" si="2"/>
        <v>1</v>
      </c>
      <c r="AL17" s="41">
        <f t="shared" si="3"/>
        <v>25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25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25</v>
      </c>
      <c r="BE17" s="22">
        <f t="shared" ref="BE17:BR17" si="33">BD17+LARGE($AO17:$BC17,BE$4)</f>
        <v>25</v>
      </c>
      <c r="BF17" s="22">
        <f t="shared" si="33"/>
        <v>25</v>
      </c>
      <c r="BG17" s="22">
        <f t="shared" si="33"/>
        <v>25</v>
      </c>
      <c r="BH17" s="22">
        <f t="shared" si="33"/>
        <v>25</v>
      </c>
      <c r="BI17" s="22">
        <f t="shared" si="33"/>
        <v>25</v>
      </c>
      <c r="BJ17" s="22">
        <f t="shared" si="33"/>
        <v>25</v>
      </c>
      <c r="BK17" s="22">
        <f t="shared" si="33"/>
        <v>25</v>
      </c>
      <c r="BL17" s="22">
        <f t="shared" si="33"/>
        <v>25</v>
      </c>
      <c r="BM17" s="22">
        <f t="shared" si="33"/>
        <v>25</v>
      </c>
      <c r="BN17" s="22">
        <f t="shared" si="33"/>
        <v>25</v>
      </c>
      <c r="BO17" s="22">
        <f t="shared" si="33"/>
        <v>25</v>
      </c>
      <c r="BP17" s="22">
        <f t="shared" si="33"/>
        <v>25</v>
      </c>
      <c r="BQ17" s="22">
        <f t="shared" si="33"/>
        <v>25</v>
      </c>
      <c r="BR17" s="22">
        <f t="shared" si="33"/>
        <v>25</v>
      </c>
    </row>
    <row r="18" spans="1:70" ht="16.5">
      <c r="A18" s="73" t="s">
        <v>1043</v>
      </c>
      <c r="B18" s="73" t="s">
        <v>995</v>
      </c>
      <c r="C18" s="73" t="s">
        <v>1044</v>
      </c>
      <c r="D18" s="73" t="s">
        <v>43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4</v>
      </c>
      <c r="J18" s="2">
        <v>25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25</v>
      </c>
      <c r="AJ18" s="3">
        <f t="shared" si="1"/>
        <v>13</v>
      </c>
      <c r="AK18" s="5">
        <f t="shared" si="2"/>
        <v>1</v>
      </c>
      <c r="AL18" s="41">
        <f t="shared" si="3"/>
        <v>25</v>
      </c>
      <c r="AM18" s="33">
        <f t="shared" si="4"/>
        <v>13</v>
      </c>
      <c r="AO18" s="22">
        <f t="shared" si="5"/>
        <v>0</v>
      </c>
      <c r="AP18">
        <f t="shared" si="6"/>
        <v>0</v>
      </c>
      <c r="AQ18">
        <f t="shared" si="7"/>
        <v>25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25</v>
      </c>
      <c r="BE18" s="22">
        <f t="shared" ref="BE18:BR18" si="34">BD18+LARGE($AO18:$BC18,BE$4)</f>
        <v>25</v>
      </c>
      <c r="BF18" s="22">
        <f t="shared" si="34"/>
        <v>25</v>
      </c>
      <c r="BG18" s="22">
        <f t="shared" si="34"/>
        <v>25</v>
      </c>
      <c r="BH18" s="22">
        <f t="shared" si="34"/>
        <v>25</v>
      </c>
      <c r="BI18" s="22">
        <f t="shared" si="34"/>
        <v>25</v>
      </c>
      <c r="BJ18" s="22">
        <f t="shared" si="34"/>
        <v>25</v>
      </c>
      <c r="BK18" s="22">
        <f t="shared" si="34"/>
        <v>25</v>
      </c>
      <c r="BL18" s="22">
        <f t="shared" si="34"/>
        <v>25</v>
      </c>
      <c r="BM18" s="22">
        <f t="shared" si="34"/>
        <v>25</v>
      </c>
      <c r="BN18" s="22">
        <f t="shared" si="34"/>
        <v>25</v>
      </c>
      <c r="BO18" s="22">
        <f t="shared" si="34"/>
        <v>25</v>
      </c>
      <c r="BP18" s="22">
        <f t="shared" si="34"/>
        <v>25</v>
      </c>
      <c r="BQ18" s="22">
        <f t="shared" si="34"/>
        <v>25</v>
      </c>
      <c r="BR18" s="22">
        <f t="shared" si="34"/>
        <v>25</v>
      </c>
    </row>
    <row r="19" spans="1:70" ht="16.5">
      <c r="A19" s="73" t="s">
        <v>1015</v>
      </c>
      <c r="B19" s="73" t="s">
        <v>1016</v>
      </c>
      <c r="C19" s="73" t="s">
        <v>1017</v>
      </c>
      <c r="D19" s="73" t="s">
        <v>43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5</v>
      </c>
      <c r="J19" s="2">
        <v>20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20</v>
      </c>
      <c r="AJ19" s="3">
        <f t="shared" si="1"/>
        <v>15</v>
      </c>
      <c r="AK19" s="5">
        <f t="shared" si="2"/>
        <v>1</v>
      </c>
      <c r="AL19" s="41">
        <f t="shared" si="3"/>
        <v>20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20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20</v>
      </c>
      <c r="BE19" s="22">
        <f t="shared" ref="BE19:BR19" si="35">BD19+LARGE($AO19:$BC19,BE$4)</f>
        <v>20</v>
      </c>
      <c r="BF19" s="22">
        <f t="shared" si="35"/>
        <v>20</v>
      </c>
      <c r="BG19" s="22">
        <f t="shared" si="35"/>
        <v>20</v>
      </c>
      <c r="BH19" s="22">
        <f t="shared" si="35"/>
        <v>20</v>
      </c>
      <c r="BI19" s="22">
        <f t="shared" si="35"/>
        <v>20</v>
      </c>
      <c r="BJ19" s="22">
        <f t="shared" si="35"/>
        <v>20</v>
      </c>
      <c r="BK19" s="22">
        <f t="shared" si="35"/>
        <v>20</v>
      </c>
      <c r="BL19" s="22">
        <f t="shared" si="35"/>
        <v>20</v>
      </c>
      <c r="BM19" s="22">
        <f t="shared" si="35"/>
        <v>20</v>
      </c>
      <c r="BN19" s="22">
        <f t="shared" si="35"/>
        <v>20</v>
      </c>
      <c r="BO19" s="22">
        <f t="shared" si="35"/>
        <v>20</v>
      </c>
      <c r="BP19" s="22">
        <f t="shared" si="35"/>
        <v>20</v>
      </c>
      <c r="BQ19" s="22">
        <f t="shared" si="35"/>
        <v>20</v>
      </c>
      <c r="BR19" s="22">
        <f t="shared" si="35"/>
        <v>20</v>
      </c>
    </row>
    <row r="20" spans="1:70" ht="16.5">
      <c r="A20" s="14" t="s">
        <v>1103</v>
      </c>
      <c r="B20" s="32" t="s">
        <v>1104</v>
      </c>
      <c r="C20" s="32" t="s">
        <v>1105</v>
      </c>
      <c r="D20" s="32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5</v>
      </c>
      <c r="J20" s="2">
        <v>20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20</v>
      </c>
      <c r="AJ20" s="3">
        <f t="shared" si="1"/>
        <v>15</v>
      </c>
      <c r="AK20" s="5">
        <f t="shared" si="2"/>
        <v>1</v>
      </c>
      <c r="AL20" s="41">
        <f t="shared" si="3"/>
        <v>20</v>
      </c>
      <c r="AM20" s="33">
        <f t="shared" si="4"/>
        <v>15</v>
      </c>
      <c r="AO20" s="22">
        <f t="shared" si="5"/>
        <v>0</v>
      </c>
      <c r="AP20">
        <f t="shared" si="6"/>
        <v>0</v>
      </c>
      <c r="AQ20">
        <f t="shared" si="7"/>
        <v>20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20</v>
      </c>
      <c r="BE20" s="22">
        <f t="shared" ref="BE20:BR20" si="36">BD20+LARGE($AO20:$BC20,BE$4)</f>
        <v>20</v>
      </c>
      <c r="BF20" s="22">
        <f t="shared" si="36"/>
        <v>20</v>
      </c>
      <c r="BG20" s="22">
        <f t="shared" si="36"/>
        <v>20</v>
      </c>
      <c r="BH20" s="22">
        <f t="shared" si="36"/>
        <v>20</v>
      </c>
      <c r="BI20" s="22">
        <f t="shared" si="36"/>
        <v>20</v>
      </c>
      <c r="BJ20" s="22">
        <f t="shared" si="36"/>
        <v>20</v>
      </c>
      <c r="BK20" s="22">
        <f t="shared" si="36"/>
        <v>20</v>
      </c>
      <c r="BL20" s="22">
        <f t="shared" si="36"/>
        <v>20</v>
      </c>
      <c r="BM20" s="22">
        <f t="shared" si="36"/>
        <v>20</v>
      </c>
      <c r="BN20" s="22">
        <f t="shared" si="36"/>
        <v>20</v>
      </c>
      <c r="BO20" s="22">
        <f t="shared" si="36"/>
        <v>20</v>
      </c>
      <c r="BP20" s="22">
        <f t="shared" si="36"/>
        <v>20</v>
      </c>
      <c r="BQ20" s="22">
        <f t="shared" si="36"/>
        <v>20</v>
      </c>
      <c r="BR20" s="22">
        <f t="shared" si="36"/>
        <v>20</v>
      </c>
    </row>
    <row r="21" spans="1:70" ht="16.5">
      <c r="A21" s="73" t="s">
        <v>1024</v>
      </c>
      <c r="B21" s="73" t="s">
        <v>1025</v>
      </c>
      <c r="C21" s="73" t="s">
        <v>877</v>
      </c>
      <c r="D21" s="73" t="s">
        <v>17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>
        <v>4</v>
      </c>
      <c r="H21" s="2">
        <v>10</v>
      </c>
      <c r="I21" s="36">
        <v>9</v>
      </c>
      <c r="J21" s="2">
        <v>10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20</v>
      </c>
      <c r="AJ21" s="3">
        <f t="shared" si="1"/>
        <v>15</v>
      </c>
      <c r="AK21" s="5">
        <f t="shared" si="2"/>
        <v>2</v>
      </c>
      <c r="AL21" s="41">
        <f t="shared" si="3"/>
        <v>20</v>
      </c>
      <c r="AM21" s="33">
        <f t="shared" si="4"/>
        <v>15</v>
      </c>
      <c r="AO21" s="22">
        <f t="shared" si="5"/>
        <v>0</v>
      </c>
      <c r="AP21">
        <f t="shared" si="6"/>
        <v>10</v>
      </c>
      <c r="AQ21">
        <f t="shared" si="7"/>
        <v>10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10</v>
      </c>
      <c r="BE21" s="22">
        <f t="shared" ref="BE21:BR21" si="37">BD21+LARGE($AO21:$BC21,BE$4)</f>
        <v>20</v>
      </c>
      <c r="BF21" s="22">
        <f t="shared" si="37"/>
        <v>20</v>
      </c>
      <c r="BG21" s="22">
        <f t="shared" si="37"/>
        <v>20</v>
      </c>
      <c r="BH21" s="22">
        <f t="shared" si="37"/>
        <v>20</v>
      </c>
      <c r="BI21" s="22">
        <f t="shared" si="37"/>
        <v>20</v>
      </c>
      <c r="BJ21" s="22">
        <f t="shared" si="37"/>
        <v>20</v>
      </c>
      <c r="BK21" s="22">
        <f t="shared" si="37"/>
        <v>20</v>
      </c>
      <c r="BL21" s="22">
        <f t="shared" si="37"/>
        <v>20</v>
      </c>
      <c r="BM21" s="22">
        <f t="shared" si="37"/>
        <v>20</v>
      </c>
      <c r="BN21" s="22">
        <f t="shared" si="37"/>
        <v>20</v>
      </c>
      <c r="BO21" s="22">
        <f t="shared" si="37"/>
        <v>20</v>
      </c>
      <c r="BP21" s="22">
        <f t="shared" si="37"/>
        <v>20</v>
      </c>
      <c r="BQ21" s="22">
        <f t="shared" si="37"/>
        <v>20</v>
      </c>
      <c r="BR21" s="22">
        <f t="shared" si="37"/>
        <v>20</v>
      </c>
    </row>
    <row r="22" spans="1:70" ht="16.5">
      <c r="A22" s="73" t="s">
        <v>980</v>
      </c>
      <c r="B22" s="73" t="s">
        <v>745</v>
      </c>
      <c r="C22" s="73" t="s">
        <v>605</v>
      </c>
      <c r="D22" s="73" t="s">
        <v>221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3</v>
      </c>
      <c r="H22" s="2">
        <v>20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20</v>
      </c>
      <c r="AJ22" s="3">
        <f t="shared" si="1"/>
        <v>15</v>
      </c>
      <c r="AK22" s="5">
        <f t="shared" si="2"/>
        <v>1</v>
      </c>
      <c r="AL22" s="41">
        <f t="shared" si="3"/>
        <v>20</v>
      </c>
      <c r="AM22" s="33">
        <f t="shared" si="4"/>
        <v>15</v>
      </c>
      <c r="AO22" s="22">
        <f t="shared" si="5"/>
        <v>0</v>
      </c>
      <c r="AP22">
        <f t="shared" si="6"/>
        <v>20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20</v>
      </c>
      <c r="BE22" s="22">
        <f t="shared" ref="BE22:BR22" si="38">BD22+LARGE($AO22:$BC22,BE$4)</f>
        <v>20</v>
      </c>
      <c r="BF22" s="22">
        <f t="shared" si="38"/>
        <v>20</v>
      </c>
      <c r="BG22" s="22">
        <f t="shared" si="38"/>
        <v>20</v>
      </c>
      <c r="BH22" s="22">
        <f t="shared" si="38"/>
        <v>20</v>
      </c>
      <c r="BI22" s="22">
        <f t="shared" si="38"/>
        <v>20</v>
      </c>
      <c r="BJ22" s="22">
        <f t="shared" si="38"/>
        <v>20</v>
      </c>
      <c r="BK22" s="22">
        <f t="shared" si="38"/>
        <v>20</v>
      </c>
      <c r="BL22" s="22">
        <f t="shared" si="38"/>
        <v>20</v>
      </c>
      <c r="BM22" s="22">
        <f t="shared" si="38"/>
        <v>20</v>
      </c>
      <c r="BN22" s="22">
        <f t="shared" si="38"/>
        <v>20</v>
      </c>
      <c r="BO22" s="22">
        <f t="shared" si="38"/>
        <v>20</v>
      </c>
      <c r="BP22" s="22">
        <f t="shared" si="38"/>
        <v>20</v>
      </c>
      <c r="BQ22" s="22">
        <f t="shared" si="38"/>
        <v>20</v>
      </c>
      <c r="BR22" s="22">
        <f t="shared" si="38"/>
        <v>20</v>
      </c>
    </row>
    <row r="23" spans="1:70" ht="16.5">
      <c r="A23" s="73" t="s">
        <v>981</v>
      </c>
      <c r="B23" s="73" t="s">
        <v>299</v>
      </c>
      <c r="C23" s="73" t="s">
        <v>982</v>
      </c>
      <c r="D23" s="73" t="s">
        <v>221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>
        <v>3</v>
      </c>
      <c r="H23" s="2">
        <v>20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20</v>
      </c>
      <c r="AJ23" s="3">
        <f t="shared" si="1"/>
        <v>15</v>
      </c>
      <c r="AK23" s="5">
        <f t="shared" si="2"/>
        <v>1</v>
      </c>
      <c r="AL23" s="41">
        <f t="shared" si="3"/>
        <v>20</v>
      </c>
      <c r="AM23" s="33">
        <f t="shared" si="4"/>
        <v>15</v>
      </c>
      <c r="AO23" s="22">
        <f t="shared" si="5"/>
        <v>0</v>
      </c>
      <c r="AP23">
        <f t="shared" si="6"/>
        <v>20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20</v>
      </c>
      <c r="BE23" s="22">
        <f t="shared" ref="BE23:BR23" si="39">BD23+LARGE($AO23:$BC23,BE$4)</f>
        <v>20</v>
      </c>
      <c r="BF23" s="22">
        <f t="shared" si="39"/>
        <v>20</v>
      </c>
      <c r="BG23" s="22">
        <f t="shared" si="39"/>
        <v>20</v>
      </c>
      <c r="BH23" s="22">
        <f t="shared" si="39"/>
        <v>20</v>
      </c>
      <c r="BI23" s="22">
        <f t="shared" si="39"/>
        <v>20</v>
      </c>
      <c r="BJ23" s="22">
        <f t="shared" si="39"/>
        <v>20</v>
      </c>
      <c r="BK23" s="22">
        <f t="shared" si="39"/>
        <v>20</v>
      </c>
      <c r="BL23" s="22">
        <f t="shared" si="39"/>
        <v>20</v>
      </c>
      <c r="BM23" s="22">
        <f t="shared" si="39"/>
        <v>20</v>
      </c>
      <c r="BN23" s="22">
        <f t="shared" si="39"/>
        <v>20</v>
      </c>
      <c r="BO23" s="22">
        <f t="shared" si="39"/>
        <v>20</v>
      </c>
      <c r="BP23" s="22">
        <f t="shared" si="39"/>
        <v>20</v>
      </c>
      <c r="BQ23" s="22">
        <f t="shared" si="39"/>
        <v>20</v>
      </c>
      <c r="BR23" s="22">
        <f t="shared" si="39"/>
        <v>20</v>
      </c>
    </row>
    <row r="24" spans="1:70" ht="16.5">
      <c r="A24" s="73" t="s">
        <v>986</v>
      </c>
      <c r="B24" s="73" t="s">
        <v>599</v>
      </c>
      <c r="C24" s="73" t="s">
        <v>987</v>
      </c>
      <c r="D24" s="73" t="s">
        <v>17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7</v>
      </c>
      <c r="J24" s="2">
        <v>14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14</v>
      </c>
      <c r="AJ24" s="3">
        <f t="shared" si="1"/>
        <v>20</v>
      </c>
      <c r="AK24" s="5">
        <f t="shared" si="2"/>
        <v>1</v>
      </c>
      <c r="AL24" s="41">
        <f t="shared" si="3"/>
        <v>14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14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14</v>
      </c>
      <c r="BE24" s="22">
        <f t="shared" ref="BE24:BR24" si="40">BD24+LARGE($AO24:$BC24,BE$4)</f>
        <v>14</v>
      </c>
      <c r="BF24" s="22">
        <f t="shared" si="40"/>
        <v>14</v>
      </c>
      <c r="BG24" s="22">
        <f t="shared" si="40"/>
        <v>14</v>
      </c>
      <c r="BH24" s="22">
        <f t="shared" si="40"/>
        <v>14</v>
      </c>
      <c r="BI24" s="22">
        <f t="shared" si="40"/>
        <v>14</v>
      </c>
      <c r="BJ24" s="22">
        <f t="shared" si="40"/>
        <v>14</v>
      </c>
      <c r="BK24" s="22">
        <f t="shared" si="40"/>
        <v>14</v>
      </c>
      <c r="BL24" s="22">
        <f t="shared" si="40"/>
        <v>14</v>
      </c>
      <c r="BM24" s="22">
        <f t="shared" si="40"/>
        <v>14</v>
      </c>
      <c r="BN24" s="22">
        <f t="shared" si="40"/>
        <v>14</v>
      </c>
      <c r="BO24" s="22">
        <f t="shared" si="40"/>
        <v>14</v>
      </c>
      <c r="BP24" s="22">
        <f t="shared" si="40"/>
        <v>14</v>
      </c>
      <c r="BQ24" s="22">
        <f t="shared" si="40"/>
        <v>14</v>
      </c>
      <c r="BR24" s="22">
        <f t="shared" si="40"/>
        <v>14</v>
      </c>
    </row>
    <row r="25" spans="1:70" ht="16.5">
      <c r="A25" s="73" t="s">
        <v>1009</v>
      </c>
      <c r="B25" s="73" t="s">
        <v>854</v>
      </c>
      <c r="C25" s="73" t="s">
        <v>863</v>
      </c>
      <c r="D25" s="73" t="s">
        <v>17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>
        <v>7</v>
      </c>
      <c r="J25" s="2">
        <v>14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14</v>
      </c>
      <c r="AJ25" s="3">
        <f t="shared" si="1"/>
        <v>20</v>
      </c>
      <c r="AK25" s="5">
        <f t="shared" si="2"/>
        <v>1</v>
      </c>
      <c r="AL25" s="41">
        <f t="shared" si="3"/>
        <v>14</v>
      </c>
      <c r="AM25" s="33">
        <f t="shared" si="4"/>
        <v>20</v>
      </c>
      <c r="AO25" s="22">
        <f t="shared" si="5"/>
        <v>0</v>
      </c>
      <c r="AP25">
        <f t="shared" si="6"/>
        <v>0</v>
      </c>
      <c r="AQ25">
        <f t="shared" si="7"/>
        <v>14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14</v>
      </c>
      <c r="BE25" s="22">
        <f t="shared" ref="BE25:BR25" si="41">BD25+LARGE($AO25:$BC25,BE$4)</f>
        <v>14</v>
      </c>
      <c r="BF25" s="22">
        <f t="shared" si="41"/>
        <v>14</v>
      </c>
      <c r="BG25" s="22">
        <f t="shared" si="41"/>
        <v>14</v>
      </c>
      <c r="BH25" s="22">
        <f t="shared" si="41"/>
        <v>14</v>
      </c>
      <c r="BI25" s="22">
        <f t="shared" si="41"/>
        <v>14</v>
      </c>
      <c r="BJ25" s="22">
        <f t="shared" si="41"/>
        <v>14</v>
      </c>
      <c r="BK25" s="22">
        <f t="shared" si="41"/>
        <v>14</v>
      </c>
      <c r="BL25" s="22">
        <f t="shared" si="41"/>
        <v>14</v>
      </c>
      <c r="BM25" s="22">
        <f t="shared" si="41"/>
        <v>14</v>
      </c>
      <c r="BN25" s="22">
        <f t="shared" si="41"/>
        <v>14</v>
      </c>
      <c r="BO25" s="22">
        <f t="shared" si="41"/>
        <v>14</v>
      </c>
      <c r="BP25" s="22">
        <f t="shared" si="41"/>
        <v>14</v>
      </c>
      <c r="BQ25" s="22">
        <f t="shared" si="41"/>
        <v>14</v>
      </c>
      <c r="BR25" s="22">
        <f t="shared" si="41"/>
        <v>14</v>
      </c>
    </row>
    <row r="26" spans="1:70" ht="16.5">
      <c r="A26" s="14" t="s">
        <v>1108</v>
      </c>
      <c r="B26" s="32" t="s">
        <v>1106</v>
      </c>
      <c r="C26" s="32" t="s">
        <v>1107</v>
      </c>
      <c r="D26" s="32" t="s">
        <v>107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/>
      <c r="I26" s="36">
        <v>8</v>
      </c>
      <c r="J26" s="2">
        <v>12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12</v>
      </c>
      <c r="AJ26" s="3">
        <f t="shared" si="1"/>
        <v>22</v>
      </c>
      <c r="AK26" s="5">
        <f t="shared" si="2"/>
        <v>1</v>
      </c>
      <c r="AL26" s="41">
        <f t="shared" si="3"/>
        <v>12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12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12</v>
      </c>
      <c r="BE26" s="22">
        <f t="shared" ref="BE26:BR26" si="42">BD26+LARGE($AO26:$BC26,BE$4)</f>
        <v>12</v>
      </c>
      <c r="BF26" s="22">
        <f t="shared" si="42"/>
        <v>12</v>
      </c>
      <c r="BG26" s="22">
        <f t="shared" si="42"/>
        <v>12</v>
      </c>
      <c r="BH26" s="22">
        <f t="shared" si="42"/>
        <v>12</v>
      </c>
      <c r="BI26" s="22">
        <f t="shared" si="42"/>
        <v>12</v>
      </c>
      <c r="BJ26" s="22">
        <f t="shared" si="42"/>
        <v>12</v>
      </c>
      <c r="BK26" s="22">
        <f t="shared" si="42"/>
        <v>12</v>
      </c>
      <c r="BL26" s="22">
        <f t="shared" si="42"/>
        <v>12</v>
      </c>
      <c r="BM26" s="22">
        <f t="shared" si="42"/>
        <v>12</v>
      </c>
      <c r="BN26" s="22">
        <f t="shared" si="42"/>
        <v>12</v>
      </c>
      <c r="BO26" s="22">
        <f t="shared" si="42"/>
        <v>12</v>
      </c>
      <c r="BP26" s="22">
        <f t="shared" si="42"/>
        <v>12</v>
      </c>
      <c r="BQ26" s="22">
        <f t="shared" si="42"/>
        <v>12</v>
      </c>
      <c r="BR26" s="22">
        <f t="shared" si="42"/>
        <v>12</v>
      </c>
    </row>
    <row r="27" spans="1:70" ht="16.5">
      <c r="A27" s="14" t="s">
        <v>1109</v>
      </c>
      <c r="B27" s="32" t="s">
        <v>307</v>
      </c>
      <c r="C27" s="32" t="s">
        <v>305</v>
      </c>
      <c r="D27" s="32" t="s">
        <v>107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8</v>
      </c>
      <c r="J27" s="2">
        <v>12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12</v>
      </c>
      <c r="AJ27" s="3">
        <f t="shared" si="1"/>
        <v>22</v>
      </c>
      <c r="AK27" s="5">
        <f t="shared" si="2"/>
        <v>1</v>
      </c>
      <c r="AL27" s="41">
        <f t="shared" si="3"/>
        <v>12</v>
      </c>
      <c r="AM27" s="33">
        <f t="shared" si="4"/>
        <v>22</v>
      </c>
      <c r="AO27" s="22">
        <f t="shared" si="5"/>
        <v>0</v>
      </c>
      <c r="AP27">
        <f t="shared" si="6"/>
        <v>0</v>
      </c>
      <c r="AQ27">
        <f t="shared" si="7"/>
        <v>12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12</v>
      </c>
      <c r="BE27" s="22">
        <f t="shared" ref="BE27:BR27" si="43">BD27+LARGE($AO27:$BC27,BE$4)</f>
        <v>12</v>
      </c>
      <c r="BF27" s="22">
        <f t="shared" si="43"/>
        <v>12</v>
      </c>
      <c r="BG27" s="22">
        <f t="shared" si="43"/>
        <v>12</v>
      </c>
      <c r="BH27" s="22">
        <f t="shared" si="43"/>
        <v>12</v>
      </c>
      <c r="BI27" s="22">
        <f t="shared" si="43"/>
        <v>12</v>
      </c>
      <c r="BJ27" s="22">
        <f t="shared" si="43"/>
        <v>12</v>
      </c>
      <c r="BK27" s="22">
        <f t="shared" si="43"/>
        <v>12</v>
      </c>
      <c r="BL27" s="22">
        <f t="shared" si="43"/>
        <v>12</v>
      </c>
      <c r="BM27" s="22">
        <f t="shared" si="43"/>
        <v>12</v>
      </c>
      <c r="BN27" s="22">
        <f t="shared" si="43"/>
        <v>12</v>
      </c>
      <c r="BO27" s="22">
        <f t="shared" si="43"/>
        <v>12</v>
      </c>
      <c r="BP27" s="22">
        <f t="shared" si="43"/>
        <v>12</v>
      </c>
      <c r="BQ27" s="22">
        <f t="shared" si="43"/>
        <v>12</v>
      </c>
      <c r="BR27" s="22">
        <f t="shared" si="43"/>
        <v>12</v>
      </c>
    </row>
    <row r="28" spans="1:70" ht="16.5">
      <c r="A28" s="73" t="s">
        <v>1013</v>
      </c>
      <c r="B28" s="73" t="s">
        <v>839</v>
      </c>
      <c r="C28" s="73" t="s">
        <v>1014</v>
      </c>
      <c r="D28" s="73" t="s">
        <v>17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>
        <v>4</v>
      </c>
      <c r="J28" s="2">
        <v>10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10</v>
      </c>
      <c r="AJ28" s="3">
        <f t="shared" si="1"/>
        <v>24</v>
      </c>
      <c r="AK28" s="5">
        <f t="shared" si="2"/>
        <v>1</v>
      </c>
      <c r="AL28" s="41">
        <f t="shared" si="3"/>
        <v>10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10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10</v>
      </c>
      <c r="BE28" s="22">
        <f t="shared" ref="BE28:BR28" si="44">BD28+LARGE($AO28:$BC28,BE$4)</f>
        <v>10</v>
      </c>
      <c r="BF28" s="22">
        <f t="shared" si="44"/>
        <v>10</v>
      </c>
      <c r="BG28" s="22">
        <f t="shared" si="44"/>
        <v>10</v>
      </c>
      <c r="BH28" s="22">
        <f t="shared" si="44"/>
        <v>10</v>
      </c>
      <c r="BI28" s="22">
        <f t="shared" si="44"/>
        <v>10</v>
      </c>
      <c r="BJ28" s="22">
        <f t="shared" si="44"/>
        <v>10</v>
      </c>
      <c r="BK28" s="22">
        <f t="shared" si="44"/>
        <v>10</v>
      </c>
      <c r="BL28" s="22">
        <f t="shared" si="44"/>
        <v>10</v>
      </c>
      <c r="BM28" s="22">
        <f t="shared" si="44"/>
        <v>10</v>
      </c>
      <c r="BN28" s="22">
        <f t="shared" si="44"/>
        <v>10</v>
      </c>
      <c r="BO28" s="22">
        <f t="shared" si="44"/>
        <v>10</v>
      </c>
      <c r="BP28" s="22">
        <f t="shared" si="44"/>
        <v>10</v>
      </c>
      <c r="BQ28" s="22">
        <f t="shared" si="44"/>
        <v>10</v>
      </c>
      <c r="BR28" s="22">
        <f t="shared" si="44"/>
        <v>10</v>
      </c>
    </row>
    <row r="29" spans="1:70" ht="16.5">
      <c r="A29" s="73" t="s">
        <v>1018</v>
      </c>
      <c r="B29" s="73" t="s">
        <v>251</v>
      </c>
      <c r="C29" s="73" t="s">
        <v>1019</v>
      </c>
      <c r="D29" s="73" t="s">
        <v>17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>
        <v>9</v>
      </c>
      <c r="J29" s="2">
        <v>10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10</v>
      </c>
      <c r="AJ29" s="3">
        <f t="shared" si="1"/>
        <v>24</v>
      </c>
      <c r="AK29" s="5">
        <f t="shared" si="2"/>
        <v>1</v>
      </c>
      <c r="AL29" s="41">
        <f t="shared" si="3"/>
        <v>10</v>
      </c>
      <c r="AM29" s="33">
        <f t="shared" si="4"/>
        <v>24</v>
      </c>
      <c r="AO29" s="22">
        <f t="shared" si="5"/>
        <v>0</v>
      </c>
      <c r="AP29">
        <f t="shared" si="6"/>
        <v>0</v>
      </c>
      <c r="AQ29">
        <f t="shared" si="7"/>
        <v>10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10</v>
      </c>
      <c r="BE29" s="22">
        <f t="shared" ref="BE29:BR29" si="45">BD29+LARGE($AO29:$BC29,BE$4)</f>
        <v>10</v>
      </c>
      <c r="BF29" s="22">
        <f t="shared" si="45"/>
        <v>10</v>
      </c>
      <c r="BG29" s="22">
        <f t="shared" si="45"/>
        <v>10</v>
      </c>
      <c r="BH29" s="22">
        <f t="shared" si="45"/>
        <v>10</v>
      </c>
      <c r="BI29" s="22">
        <f t="shared" si="45"/>
        <v>10</v>
      </c>
      <c r="BJ29" s="22">
        <f t="shared" si="45"/>
        <v>10</v>
      </c>
      <c r="BK29" s="22">
        <f t="shared" si="45"/>
        <v>10</v>
      </c>
      <c r="BL29" s="22">
        <f t="shared" si="45"/>
        <v>10</v>
      </c>
      <c r="BM29" s="22">
        <f t="shared" si="45"/>
        <v>10</v>
      </c>
      <c r="BN29" s="22">
        <f t="shared" si="45"/>
        <v>10</v>
      </c>
      <c r="BO29" s="22">
        <f t="shared" si="45"/>
        <v>10</v>
      </c>
      <c r="BP29" s="22">
        <f t="shared" si="45"/>
        <v>10</v>
      </c>
      <c r="BQ29" s="22">
        <f t="shared" si="45"/>
        <v>10</v>
      </c>
      <c r="BR29" s="22">
        <f t="shared" si="45"/>
        <v>10</v>
      </c>
    </row>
    <row r="30" spans="1:70" ht="16.5">
      <c r="A30" s="14" t="s">
        <v>1112</v>
      </c>
      <c r="B30" s="32" t="s">
        <v>1113</v>
      </c>
      <c r="C30" s="32" t="s">
        <v>1114</v>
      </c>
      <c r="D30" s="32" t="s">
        <v>44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>
        <v>10</v>
      </c>
      <c r="J30" s="2">
        <v>10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10</v>
      </c>
      <c r="AJ30" s="3">
        <f t="shared" si="1"/>
        <v>24</v>
      </c>
      <c r="AK30" s="5">
        <f t="shared" si="2"/>
        <v>1</v>
      </c>
      <c r="AL30" s="41">
        <f t="shared" si="3"/>
        <v>10</v>
      </c>
      <c r="AM30" s="33">
        <f t="shared" si="4"/>
        <v>24</v>
      </c>
      <c r="AO30" s="22">
        <f t="shared" si="5"/>
        <v>0</v>
      </c>
      <c r="AP30">
        <f t="shared" si="6"/>
        <v>0</v>
      </c>
      <c r="AQ30">
        <f t="shared" si="7"/>
        <v>10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10</v>
      </c>
      <c r="BE30" s="22">
        <f t="shared" ref="BE30:BR30" si="46">BD30+LARGE($AO30:$BC30,BE$4)</f>
        <v>10</v>
      </c>
      <c r="BF30" s="22">
        <f t="shared" si="46"/>
        <v>10</v>
      </c>
      <c r="BG30" s="22">
        <f t="shared" si="46"/>
        <v>10</v>
      </c>
      <c r="BH30" s="22">
        <f t="shared" si="46"/>
        <v>10</v>
      </c>
      <c r="BI30" s="22">
        <f t="shared" si="46"/>
        <v>10</v>
      </c>
      <c r="BJ30" s="22">
        <f t="shared" si="46"/>
        <v>10</v>
      </c>
      <c r="BK30" s="22">
        <f t="shared" si="46"/>
        <v>10</v>
      </c>
      <c r="BL30" s="22">
        <f t="shared" si="46"/>
        <v>10</v>
      </c>
      <c r="BM30" s="22">
        <f t="shared" si="46"/>
        <v>10</v>
      </c>
      <c r="BN30" s="22">
        <f t="shared" si="46"/>
        <v>10</v>
      </c>
      <c r="BO30" s="22">
        <f t="shared" si="46"/>
        <v>10</v>
      </c>
      <c r="BP30" s="22">
        <f t="shared" si="46"/>
        <v>10</v>
      </c>
      <c r="BQ30" s="22">
        <f t="shared" si="46"/>
        <v>10</v>
      </c>
      <c r="BR30" s="22">
        <f t="shared" si="46"/>
        <v>10</v>
      </c>
    </row>
    <row r="31" spans="1:70" ht="16.5">
      <c r="A31" s="14" t="s">
        <v>1116</v>
      </c>
      <c r="B31" s="32" t="s">
        <v>1115</v>
      </c>
      <c r="C31" s="32" t="s">
        <v>789</v>
      </c>
      <c r="D31" s="32" t="s">
        <v>44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>
        <v>10</v>
      </c>
      <c r="J31" s="2">
        <v>10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10</v>
      </c>
      <c r="AJ31" s="3">
        <f t="shared" si="1"/>
        <v>24</v>
      </c>
      <c r="AK31" s="5">
        <f t="shared" si="2"/>
        <v>1</v>
      </c>
      <c r="AL31" s="41">
        <f t="shared" si="3"/>
        <v>10</v>
      </c>
      <c r="AM31" s="33">
        <f t="shared" si="4"/>
        <v>24</v>
      </c>
      <c r="AO31" s="22">
        <f t="shared" si="5"/>
        <v>0</v>
      </c>
      <c r="AP31">
        <f t="shared" si="6"/>
        <v>0</v>
      </c>
      <c r="AQ31">
        <f t="shared" si="7"/>
        <v>10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10</v>
      </c>
      <c r="BE31" s="22">
        <f t="shared" ref="BE31:BR31" si="47">BD31+LARGE($AO31:$BC31,BE$4)</f>
        <v>10</v>
      </c>
      <c r="BF31" s="22">
        <f t="shared" si="47"/>
        <v>10</v>
      </c>
      <c r="BG31" s="22">
        <f t="shared" si="47"/>
        <v>10</v>
      </c>
      <c r="BH31" s="22">
        <f t="shared" si="47"/>
        <v>10</v>
      </c>
      <c r="BI31" s="22">
        <f t="shared" si="47"/>
        <v>10</v>
      </c>
      <c r="BJ31" s="22">
        <f t="shared" si="47"/>
        <v>10</v>
      </c>
      <c r="BK31" s="22">
        <f t="shared" si="47"/>
        <v>10</v>
      </c>
      <c r="BL31" s="22">
        <f t="shared" si="47"/>
        <v>10</v>
      </c>
      <c r="BM31" s="22">
        <f t="shared" si="47"/>
        <v>10</v>
      </c>
      <c r="BN31" s="22">
        <f t="shared" si="47"/>
        <v>10</v>
      </c>
      <c r="BO31" s="22">
        <f t="shared" si="47"/>
        <v>10</v>
      </c>
      <c r="BP31" s="22">
        <f t="shared" si="47"/>
        <v>10</v>
      </c>
      <c r="BQ31" s="22">
        <f t="shared" si="47"/>
        <v>10</v>
      </c>
      <c r="BR31" s="22">
        <f t="shared" si="47"/>
        <v>10</v>
      </c>
    </row>
    <row r="32" spans="1:70" ht="16.5">
      <c r="A32" s="73" t="s">
        <v>967</v>
      </c>
      <c r="B32" s="73" t="s">
        <v>968</v>
      </c>
      <c r="C32" s="73" t="s">
        <v>969</v>
      </c>
      <c r="D32" s="73" t="s">
        <v>221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>
        <v>5</v>
      </c>
      <c r="H32" s="2">
        <v>10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10</v>
      </c>
      <c r="AJ32" s="3">
        <f t="shared" si="1"/>
        <v>24</v>
      </c>
      <c r="AK32" s="5">
        <f t="shared" si="2"/>
        <v>1</v>
      </c>
      <c r="AL32" s="41">
        <f t="shared" si="3"/>
        <v>10</v>
      </c>
      <c r="AM32" s="33">
        <f t="shared" si="4"/>
        <v>24</v>
      </c>
      <c r="AO32" s="22">
        <f t="shared" si="5"/>
        <v>0</v>
      </c>
      <c r="AP32">
        <f t="shared" si="6"/>
        <v>10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10</v>
      </c>
      <c r="BE32" s="22">
        <f t="shared" ref="BE32:BR32" si="48">BD32+LARGE($AO32:$BC32,BE$4)</f>
        <v>10</v>
      </c>
      <c r="BF32" s="22">
        <f t="shared" si="48"/>
        <v>10</v>
      </c>
      <c r="BG32" s="22">
        <f t="shared" si="48"/>
        <v>10</v>
      </c>
      <c r="BH32" s="22">
        <f t="shared" si="48"/>
        <v>10</v>
      </c>
      <c r="BI32" s="22">
        <f t="shared" si="48"/>
        <v>10</v>
      </c>
      <c r="BJ32" s="22">
        <f t="shared" si="48"/>
        <v>10</v>
      </c>
      <c r="BK32" s="22">
        <f t="shared" si="48"/>
        <v>10</v>
      </c>
      <c r="BL32" s="22">
        <f t="shared" si="48"/>
        <v>10</v>
      </c>
      <c r="BM32" s="22">
        <f t="shared" si="48"/>
        <v>10</v>
      </c>
      <c r="BN32" s="22">
        <f t="shared" si="48"/>
        <v>10</v>
      </c>
      <c r="BO32" s="22">
        <f t="shared" si="48"/>
        <v>10</v>
      </c>
      <c r="BP32" s="22">
        <f t="shared" si="48"/>
        <v>10</v>
      </c>
      <c r="BQ32" s="22">
        <f t="shared" si="48"/>
        <v>10</v>
      </c>
      <c r="BR32" s="22">
        <f t="shared" si="48"/>
        <v>10</v>
      </c>
    </row>
    <row r="33" spans="1:70" ht="16.5">
      <c r="A33" s="73" t="s">
        <v>975</v>
      </c>
      <c r="B33" s="73" t="s">
        <v>976</v>
      </c>
      <c r="C33" s="73" t="s">
        <v>264</v>
      </c>
      <c r="D33" s="73" t="s">
        <v>221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>
        <v>5</v>
      </c>
      <c r="H33" s="2">
        <v>10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10</v>
      </c>
      <c r="AJ33" s="3">
        <f t="shared" si="1"/>
        <v>24</v>
      </c>
      <c r="AK33" s="5">
        <f t="shared" si="2"/>
        <v>1</v>
      </c>
      <c r="AL33" s="41">
        <f t="shared" si="3"/>
        <v>10</v>
      </c>
      <c r="AM33" s="33">
        <f t="shared" si="4"/>
        <v>24</v>
      </c>
      <c r="AO33" s="22">
        <f t="shared" si="5"/>
        <v>0</v>
      </c>
      <c r="AP33">
        <f t="shared" si="6"/>
        <v>10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10</v>
      </c>
      <c r="BE33" s="22">
        <f t="shared" ref="BE33:BR33" si="49">BD33+LARGE($AO33:$BC33,BE$4)</f>
        <v>10</v>
      </c>
      <c r="BF33" s="22">
        <f t="shared" si="49"/>
        <v>10</v>
      </c>
      <c r="BG33" s="22">
        <f t="shared" si="49"/>
        <v>10</v>
      </c>
      <c r="BH33" s="22">
        <f t="shared" si="49"/>
        <v>10</v>
      </c>
      <c r="BI33" s="22">
        <f t="shared" si="49"/>
        <v>10</v>
      </c>
      <c r="BJ33" s="22">
        <f t="shared" si="49"/>
        <v>10</v>
      </c>
      <c r="BK33" s="22">
        <f t="shared" si="49"/>
        <v>10</v>
      </c>
      <c r="BL33" s="22">
        <f t="shared" si="49"/>
        <v>10</v>
      </c>
      <c r="BM33" s="22">
        <f t="shared" si="49"/>
        <v>10</v>
      </c>
      <c r="BN33" s="22">
        <f t="shared" si="49"/>
        <v>10</v>
      </c>
      <c r="BO33" s="22">
        <f t="shared" si="49"/>
        <v>10</v>
      </c>
      <c r="BP33" s="22">
        <f t="shared" si="49"/>
        <v>10</v>
      </c>
      <c r="BQ33" s="22">
        <f t="shared" si="49"/>
        <v>10</v>
      </c>
      <c r="BR33" s="22">
        <f t="shared" si="49"/>
        <v>10</v>
      </c>
    </row>
    <row r="34" spans="1:70" ht="16.5">
      <c r="A34" s="14" t="s">
        <v>7</v>
      </c>
      <c r="B34" s="32" t="s">
        <v>1117</v>
      </c>
      <c r="C34" s="32" t="s">
        <v>1118</v>
      </c>
      <c r="D34" s="32" t="s">
        <v>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>
        <v>11</v>
      </c>
      <c r="J34" s="2"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1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 t="s">
        <v>7</v>
      </c>
      <c r="B35" s="32" t="s">
        <v>402</v>
      </c>
      <c r="C35" s="32" t="s">
        <v>1092</v>
      </c>
      <c r="D35" s="32" t="s">
        <v>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>
        <v>11</v>
      </c>
      <c r="J35" s="2"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1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73" t="s">
        <v>960</v>
      </c>
      <c r="B36" s="73" t="s">
        <v>961</v>
      </c>
      <c r="C36" s="73" t="s">
        <v>962</v>
      </c>
      <c r="D36" s="73" t="s">
        <v>221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73" t="s">
        <v>963</v>
      </c>
      <c r="B37" s="73" t="s">
        <v>348</v>
      </c>
      <c r="C37" s="73" t="s">
        <v>964</v>
      </c>
      <c r="D37" s="73" t="s">
        <v>221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68" si="55">COUNTA(E37,G37,I37,K37,M37,O37,Q37,S37,U37,W37,Y37,AA37,AC37,AE37,AG37)</f>
        <v>0</v>
      </c>
      <c r="AL37" s="41">
        <f t="shared" ref="AL37:AL68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73" t="s">
        <v>965</v>
      </c>
      <c r="B38" s="73" t="s">
        <v>966</v>
      </c>
      <c r="C38" s="73" t="s">
        <v>130</v>
      </c>
      <c r="D38" s="73" t="s">
        <v>221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73" t="s">
        <v>970</v>
      </c>
      <c r="B39" s="73" t="s">
        <v>242</v>
      </c>
      <c r="C39" s="73" t="s">
        <v>971</v>
      </c>
      <c r="D39" s="73" t="s">
        <v>20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73" t="s">
        <v>972</v>
      </c>
      <c r="B40" s="73" t="s">
        <v>599</v>
      </c>
      <c r="C40" s="73" t="s">
        <v>973</v>
      </c>
      <c r="D40" s="73" t="s">
        <v>221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73" t="s">
        <v>977</v>
      </c>
      <c r="B41" s="73" t="s">
        <v>978</v>
      </c>
      <c r="C41" s="73" t="s">
        <v>979</v>
      </c>
      <c r="D41" s="73" t="s">
        <v>221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73" t="s">
        <v>983</v>
      </c>
      <c r="B42" s="73" t="s">
        <v>984</v>
      </c>
      <c r="C42" s="73" t="s">
        <v>985</v>
      </c>
      <c r="D42" s="73" t="s">
        <v>44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73" t="s">
        <v>988</v>
      </c>
      <c r="B43" s="73" t="s">
        <v>989</v>
      </c>
      <c r="C43" s="73" t="s">
        <v>492</v>
      </c>
      <c r="D43" s="73" t="s">
        <v>56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73" t="s">
        <v>990</v>
      </c>
      <c r="B44" s="73" t="s">
        <v>380</v>
      </c>
      <c r="C44" s="73" t="s">
        <v>761</v>
      </c>
      <c r="D44" s="73" t="s">
        <v>44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73" t="s">
        <v>991</v>
      </c>
      <c r="B45" s="75" t="s">
        <v>992</v>
      </c>
      <c r="C45" s="73" t="s">
        <v>993</v>
      </c>
      <c r="D45" s="73" t="s">
        <v>19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73" t="s">
        <v>994</v>
      </c>
      <c r="B46" s="75" t="s">
        <v>995</v>
      </c>
      <c r="C46" s="73" t="s">
        <v>996</v>
      </c>
      <c r="D46" s="73" t="s">
        <v>45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73" t="s">
        <v>997</v>
      </c>
      <c r="B47" s="75" t="s">
        <v>290</v>
      </c>
      <c r="C47" s="73" t="s">
        <v>998</v>
      </c>
      <c r="D47" s="73" t="s">
        <v>45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73" t="s">
        <v>999</v>
      </c>
      <c r="B48" s="75" t="s">
        <v>1000</v>
      </c>
      <c r="C48" s="73" t="s">
        <v>1001</v>
      </c>
      <c r="D48" s="73" t="s">
        <v>45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73" t="s">
        <v>1002</v>
      </c>
      <c r="B49" s="75" t="s">
        <v>1003</v>
      </c>
      <c r="C49" s="73" t="s">
        <v>1004</v>
      </c>
      <c r="D49" s="73" t="s">
        <v>45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73" t="s">
        <v>1007</v>
      </c>
      <c r="B50" s="75" t="s">
        <v>1008</v>
      </c>
      <c r="C50" s="73" t="s">
        <v>175</v>
      </c>
      <c r="D50" s="73" t="s">
        <v>17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73" t="s">
        <v>1020</v>
      </c>
      <c r="B51" s="75" t="s">
        <v>839</v>
      </c>
      <c r="C51" s="73" t="s">
        <v>1021</v>
      </c>
      <c r="D51" s="73" t="s">
        <v>17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73" t="s">
        <v>1022</v>
      </c>
      <c r="B52" s="75" t="s">
        <v>375</v>
      </c>
      <c r="C52" s="73" t="s">
        <v>1023</v>
      </c>
      <c r="D52" s="73" t="s">
        <v>17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73" t="s">
        <v>1038</v>
      </c>
      <c r="B53" s="75" t="s">
        <v>1039</v>
      </c>
      <c r="C53" s="73" t="s">
        <v>1040</v>
      </c>
      <c r="D53" s="73" t="s">
        <v>43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63"/>
      <c r="C54" s="32"/>
      <c r="D54" s="32"/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63"/>
      <c r="C55" s="32"/>
      <c r="D55" s="32"/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63"/>
      <c r="C56" s="32"/>
      <c r="D56" s="32"/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63"/>
      <c r="C57" s="32"/>
      <c r="D57" s="32"/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63"/>
      <c r="C58" s="32"/>
      <c r="D58" s="32"/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63"/>
      <c r="C59" s="32"/>
      <c r="D59" s="32"/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63"/>
      <c r="C60" s="32"/>
      <c r="D60" s="32"/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63"/>
      <c r="C61" s="32"/>
      <c r="D61" s="32"/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63"/>
      <c r="C62" s="32"/>
      <c r="D62" s="32"/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63"/>
      <c r="C63" s="32"/>
      <c r="D63" s="32"/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63"/>
      <c r="C64" s="32"/>
      <c r="D64" s="32"/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63"/>
      <c r="C65" s="32"/>
      <c r="D65" s="32"/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63"/>
      <c r="C66" s="32"/>
      <c r="D66" s="32"/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63"/>
      <c r="C67" s="32"/>
      <c r="D67" s="32"/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63"/>
      <c r="C68" s="32"/>
      <c r="D68" s="32"/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63"/>
      <c r="C69" s="32"/>
      <c r="D69" s="32"/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ref="AK69:AK101" si="108">COUNTA(E69,G69,I69,K69,M69,O69,Q69,S69,U69,W69,Y69,AA69,AC69,AE69,AG69)</f>
        <v>0</v>
      </c>
      <c r="AL69" s="41">
        <f t="shared" ref="AL69:AL101" si="109">HLOOKUP($AL$2,$BD$4:$BR$72,ROW(A69)-3,FALSE)</f>
        <v>0</v>
      </c>
      <c r="AM69" s="33" t="str">
        <f t="shared" ref="AM69:AM100" si="110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1">BD69+LARGE($AO69:$BC69,BE$4)</f>
        <v>0</v>
      </c>
      <c r="BF69" s="22">
        <f t="shared" si="111"/>
        <v>0</v>
      </c>
      <c r="BG69" s="22">
        <f t="shared" si="111"/>
        <v>0</v>
      </c>
      <c r="BH69" s="22">
        <f t="shared" si="111"/>
        <v>0</v>
      </c>
      <c r="BI69" s="22">
        <f t="shared" si="111"/>
        <v>0</v>
      </c>
      <c r="BJ69" s="22">
        <f t="shared" si="111"/>
        <v>0</v>
      </c>
      <c r="BK69" s="22">
        <f t="shared" si="111"/>
        <v>0</v>
      </c>
      <c r="BL69" s="22">
        <f t="shared" si="111"/>
        <v>0</v>
      </c>
      <c r="BM69" s="22">
        <f t="shared" si="111"/>
        <v>0</v>
      </c>
      <c r="BN69" s="22">
        <f t="shared" si="111"/>
        <v>0</v>
      </c>
      <c r="BO69" s="22">
        <f t="shared" si="111"/>
        <v>0</v>
      </c>
      <c r="BP69" s="22">
        <f t="shared" si="111"/>
        <v>0</v>
      </c>
      <c r="BQ69" s="22">
        <f t="shared" si="111"/>
        <v>0</v>
      </c>
      <c r="BR69" s="22">
        <f t="shared" si="111"/>
        <v>0</v>
      </c>
    </row>
    <row r="70" spans="1:70" ht="16.5">
      <c r="A70" s="14"/>
      <c r="B70" s="63"/>
      <c r="C70" s="32"/>
      <c r="D70" s="32"/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108"/>
        <v>0</v>
      </c>
      <c r="AL70" s="41">
        <f t="shared" si="109"/>
        <v>0</v>
      </c>
      <c r="AM70" s="33" t="str">
        <f t="shared" si="110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2">BD70+LARGE($AO70:$BC70,BE$4)</f>
        <v>0</v>
      </c>
      <c r="BF70" s="22">
        <f t="shared" si="112"/>
        <v>0</v>
      </c>
      <c r="BG70" s="22">
        <f t="shared" si="112"/>
        <v>0</v>
      </c>
      <c r="BH70" s="22">
        <f t="shared" si="112"/>
        <v>0</v>
      </c>
      <c r="BI70" s="22">
        <f t="shared" si="112"/>
        <v>0</v>
      </c>
      <c r="BJ70" s="22">
        <f t="shared" si="112"/>
        <v>0</v>
      </c>
      <c r="BK70" s="22">
        <f t="shared" si="112"/>
        <v>0</v>
      </c>
      <c r="BL70" s="22">
        <f t="shared" si="112"/>
        <v>0</v>
      </c>
      <c r="BM70" s="22">
        <f t="shared" si="112"/>
        <v>0</v>
      </c>
      <c r="BN70" s="22">
        <f t="shared" si="112"/>
        <v>0</v>
      </c>
      <c r="BO70" s="22">
        <f t="shared" si="112"/>
        <v>0</v>
      </c>
      <c r="BP70" s="22">
        <f t="shared" si="112"/>
        <v>0</v>
      </c>
      <c r="BQ70" s="22">
        <f t="shared" si="112"/>
        <v>0</v>
      </c>
      <c r="BR70" s="22">
        <f t="shared" si="112"/>
        <v>0</v>
      </c>
    </row>
    <row r="71" spans="1:70" ht="16.5">
      <c r="A71" s="14"/>
      <c r="B71" s="63"/>
      <c r="C71" s="32"/>
      <c r="D71" s="32"/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108"/>
        <v>0</v>
      </c>
      <c r="AL71" s="41">
        <f t="shared" si="109"/>
        <v>0</v>
      </c>
      <c r="AM71" s="33" t="str">
        <f t="shared" si="110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3">BD71+LARGE($AO71:$BC71,BE$4)</f>
        <v>0</v>
      </c>
      <c r="BF71" s="22">
        <f t="shared" si="113"/>
        <v>0</v>
      </c>
      <c r="BG71" s="22">
        <f t="shared" si="113"/>
        <v>0</v>
      </c>
      <c r="BH71" s="22">
        <f t="shared" si="113"/>
        <v>0</v>
      </c>
      <c r="BI71" s="22">
        <f t="shared" si="113"/>
        <v>0</v>
      </c>
      <c r="BJ71" s="22">
        <f t="shared" si="113"/>
        <v>0</v>
      </c>
      <c r="BK71" s="22">
        <f t="shared" si="113"/>
        <v>0</v>
      </c>
      <c r="BL71" s="22">
        <f t="shared" si="113"/>
        <v>0</v>
      </c>
      <c r="BM71" s="22">
        <f t="shared" si="113"/>
        <v>0</v>
      </c>
      <c r="BN71" s="22">
        <f t="shared" si="113"/>
        <v>0</v>
      </c>
      <c r="BO71" s="22">
        <f t="shared" si="113"/>
        <v>0</v>
      </c>
      <c r="BP71" s="22">
        <f t="shared" si="113"/>
        <v>0</v>
      </c>
      <c r="BQ71" s="22">
        <f t="shared" si="113"/>
        <v>0</v>
      </c>
      <c r="BR71" s="22">
        <f t="shared" si="113"/>
        <v>0</v>
      </c>
    </row>
    <row r="72" spans="1:70" ht="16.5">
      <c r="A72" s="14"/>
      <c r="B72" s="63"/>
      <c r="C72" s="32"/>
      <c r="D72" s="32"/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108"/>
        <v>0</v>
      </c>
      <c r="AL72" s="41">
        <f t="shared" si="109"/>
        <v>0</v>
      </c>
      <c r="AM72" s="33" t="str">
        <f t="shared" si="110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4">BD72+LARGE($AO72:$BC72,BE$4)</f>
        <v>0</v>
      </c>
      <c r="BF72" s="22">
        <f t="shared" si="114"/>
        <v>0</v>
      </c>
      <c r="BG72" s="22">
        <f t="shared" si="114"/>
        <v>0</v>
      </c>
      <c r="BH72" s="22">
        <f t="shared" si="114"/>
        <v>0</v>
      </c>
      <c r="BI72" s="22">
        <f t="shared" si="114"/>
        <v>0</v>
      </c>
      <c r="BJ72" s="22">
        <f t="shared" si="114"/>
        <v>0</v>
      </c>
      <c r="BK72" s="22">
        <f t="shared" si="114"/>
        <v>0</v>
      </c>
      <c r="BL72" s="22">
        <f t="shared" si="114"/>
        <v>0</v>
      </c>
      <c r="BM72" s="22">
        <f t="shared" si="114"/>
        <v>0</v>
      </c>
      <c r="BN72" s="22">
        <f t="shared" si="114"/>
        <v>0</v>
      </c>
      <c r="BO72" s="22">
        <f t="shared" si="114"/>
        <v>0</v>
      </c>
      <c r="BP72" s="22">
        <f t="shared" si="114"/>
        <v>0</v>
      </c>
      <c r="BQ72" s="22">
        <f t="shared" si="114"/>
        <v>0</v>
      </c>
      <c r="BR72" s="22">
        <f t="shared" si="114"/>
        <v>0</v>
      </c>
    </row>
    <row r="73" spans="1:70" ht="16.5">
      <c r="A73" s="14"/>
      <c r="B73" s="63"/>
      <c r="C73" s="32"/>
      <c r="D73" s="32"/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6"/>
        <v>0</v>
      </c>
      <c r="AJ73" s="3" t="str">
        <f t="shared" si="107"/>
        <v/>
      </c>
      <c r="AK73" s="5">
        <f t="shared" si="108"/>
        <v>0</v>
      </c>
      <c r="AL73" s="41" t="e">
        <f t="shared" si="109"/>
        <v>#REF!</v>
      </c>
      <c r="AM73" s="33" t="e">
        <f t="shared" si="110"/>
        <v>#REF!</v>
      </c>
    </row>
    <row r="74" spans="1:70" ht="16.5">
      <c r="A74" s="14"/>
      <c r="B74" s="63"/>
      <c r="C74" s="32"/>
      <c r="D74" s="32"/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6"/>
        <v>0</v>
      </c>
      <c r="AJ74" s="3" t="str">
        <f t="shared" si="107"/>
        <v/>
      </c>
      <c r="AK74" s="5">
        <f t="shared" si="108"/>
        <v>0</v>
      </c>
      <c r="AL74" s="41" t="e">
        <f t="shared" si="109"/>
        <v>#REF!</v>
      </c>
      <c r="AM74" s="33" t="e">
        <f t="shared" si="110"/>
        <v>#REF!</v>
      </c>
    </row>
    <row r="75" spans="1:70" ht="16.5">
      <c r="A75" s="14"/>
      <c r="B75" s="63"/>
      <c r="C75" s="32"/>
      <c r="D75" s="32"/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6"/>
        <v>0</v>
      </c>
      <c r="AJ75" s="3" t="str">
        <f t="shared" si="107"/>
        <v/>
      </c>
      <c r="AK75" s="5">
        <f t="shared" si="108"/>
        <v>0</v>
      </c>
      <c r="AL75" s="41" t="e">
        <f t="shared" si="109"/>
        <v>#REF!</v>
      </c>
      <c r="AM75" s="33" t="e">
        <f t="shared" si="110"/>
        <v>#REF!</v>
      </c>
    </row>
    <row r="76" spans="1:70" ht="16.5">
      <c r="A76" s="14"/>
      <c r="B76" s="63"/>
      <c r="C76" s="32"/>
      <c r="D76" s="32"/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6"/>
        <v>0</v>
      </c>
      <c r="AJ76" s="3" t="str">
        <f t="shared" si="107"/>
        <v/>
      </c>
      <c r="AK76" s="5">
        <f t="shared" si="108"/>
        <v>0</v>
      </c>
      <c r="AL76" s="41" t="e">
        <f t="shared" si="109"/>
        <v>#REF!</v>
      </c>
      <c r="AM76" s="33" t="e">
        <f t="shared" si="110"/>
        <v>#REF!</v>
      </c>
    </row>
    <row r="77" spans="1:70" ht="16.5">
      <c r="A77" s="14"/>
      <c r="B77" s="63"/>
      <c r="C77" s="32"/>
      <c r="D77" s="32"/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6"/>
        <v>0</v>
      </c>
      <c r="AJ77" s="3" t="str">
        <f t="shared" si="107"/>
        <v/>
      </c>
      <c r="AK77" s="5">
        <f t="shared" si="108"/>
        <v>0</v>
      </c>
      <c r="AL77" s="41" t="e">
        <f t="shared" si="109"/>
        <v>#REF!</v>
      </c>
      <c r="AM77" s="33" t="e">
        <f t="shared" si="110"/>
        <v>#REF!</v>
      </c>
    </row>
    <row r="78" spans="1:70" ht="16.5">
      <c r="A78" s="14"/>
      <c r="B78" s="63"/>
      <c r="C78" s="32"/>
      <c r="D78" s="32"/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6"/>
        <v>0</v>
      </c>
      <c r="AJ78" s="3" t="str">
        <f t="shared" si="107"/>
        <v/>
      </c>
      <c r="AK78" s="5">
        <f t="shared" si="108"/>
        <v>0</v>
      </c>
      <c r="AL78" s="41" t="e">
        <f t="shared" si="109"/>
        <v>#REF!</v>
      </c>
      <c r="AM78" s="33" t="e">
        <f t="shared" si="110"/>
        <v>#REF!</v>
      </c>
    </row>
    <row r="79" spans="1:70" ht="16.5">
      <c r="A79" s="14"/>
      <c r="B79" s="63"/>
      <c r="C79" s="32"/>
      <c r="D79" s="32"/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6"/>
        <v>0</v>
      </c>
      <c r="AJ79" s="3" t="str">
        <f t="shared" si="107"/>
        <v/>
      </c>
      <c r="AK79" s="5">
        <f t="shared" si="108"/>
        <v>0</v>
      </c>
      <c r="AL79" s="41" t="e">
        <f t="shared" si="109"/>
        <v>#REF!</v>
      </c>
      <c r="AM79" s="33" t="e">
        <f t="shared" si="110"/>
        <v>#REF!</v>
      </c>
    </row>
    <row r="80" spans="1:70" ht="16.5">
      <c r="A80" s="14"/>
      <c r="B80" s="63"/>
      <c r="C80" s="32"/>
      <c r="D80" s="32"/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6"/>
        <v>0</v>
      </c>
      <c r="AJ80" s="3" t="str">
        <f t="shared" si="107"/>
        <v/>
      </c>
      <c r="AK80" s="5">
        <f t="shared" si="108"/>
        <v>0</v>
      </c>
      <c r="AL80" s="41" t="e">
        <f t="shared" si="109"/>
        <v>#REF!</v>
      </c>
      <c r="AM80" s="33" t="e">
        <f t="shared" si="110"/>
        <v>#REF!</v>
      </c>
    </row>
    <row r="81" spans="1:39" ht="16.5">
      <c r="A81" s="14"/>
      <c r="B81" s="63"/>
      <c r="C81" s="32"/>
      <c r="D81" s="32"/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6"/>
        <v>0</v>
      </c>
      <c r="AJ81" s="3" t="str">
        <f t="shared" si="107"/>
        <v/>
      </c>
      <c r="AK81" s="5">
        <f t="shared" si="108"/>
        <v>0</v>
      </c>
      <c r="AL81" s="41" t="e">
        <f t="shared" si="109"/>
        <v>#REF!</v>
      </c>
      <c r="AM81" s="33" t="e">
        <f t="shared" si="110"/>
        <v>#REF!</v>
      </c>
    </row>
    <row r="82" spans="1:39" ht="16.5">
      <c r="A82" s="14"/>
      <c r="B82" s="63"/>
      <c r="C82" s="32"/>
      <c r="D82" s="32"/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6"/>
        <v>0</v>
      </c>
      <c r="AJ82" s="3" t="str">
        <f t="shared" si="107"/>
        <v/>
      </c>
      <c r="AK82" s="5">
        <f t="shared" si="108"/>
        <v>0</v>
      </c>
      <c r="AL82" s="41" t="e">
        <f t="shared" si="109"/>
        <v>#REF!</v>
      </c>
      <c r="AM82" s="33" t="e">
        <f t="shared" si="110"/>
        <v>#REF!</v>
      </c>
    </row>
    <row r="83" spans="1:39" ht="16.5">
      <c r="A83" s="14"/>
      <c r="B83" s="63"/>
      <c r="C83" s="32"/>
      <c r="D83" s="32"/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6"/>
        <v>0</v>
      </c>
      <c r="AJ83" s="3" t="str">
        <f t="shared" si="107"/>
        <v/>
      </c>
      <c r="AK83" s="5">
        <f t="shared" si="108"/>
        <v>0</v>
      </c>
      <c r="AL83" s="41" t="e">
        <f t="shared" si="109"/>
        <v>#REF!</v>
      </c>
      <c r="AM83" s="33" t="e">
        <f t="shared" si="110"/>
        <v>#REF!</v>
      </c>
    </row>
    <row r="84" spans="1:39" ht="16.5">
      <c r="A84" s="14"/>
      <c r="B84" s="63"/>
      <c r="C84" s="32"/>
      <c r="D84" s="32"/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6"/>
        <v>0</v>
      </c>
      <c r="AJ84" s="3" t="str">
        <f t="shared" si="107"/>
        <v/>
      </c>
      <c r="AK84" s="5">
        <f t="shared" si="108"/>
        <v>0</v>
      </c>
      <c r="AL84" s="41" t="e">
        <f t="shared" si="109"/>
        <v>#REF!</v>
      </c>
      <c r="AM84" s="33" t="e">
        <f t="shared" si="110"/>
        <v>#REF!</v>
      </c>
    </row>
    <row r="85" spans="1:39" ht="16.5">
      <c r="A85" s="14"/>
      <c r="B85" s="63"/>
      <c r="C85" s="32"/>
      <c r="D85" s="32"/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6"/>
        <v>0</v>
      </c>
      <c r="AJ85" s="3" t="str">
        <f t="shared" si="107"/>
        <v/>
      </c>
      <c r="AK85" s="5">
        <f t="shared" si="108"/>
        <v>0</v>
      </c>
      <c r="AL85" s="41" t="e">
        <f t="shared" si="109"/>
        <v>#REF!</v>
      </c>
      <c r="AM85" s="33" t="e">
        <f t="shared" si="110"/>
        <v>#REF!</v>
      </c>
    </row>
    <row r="86" spans="1:39" ht="16.5">
      <c r="A86" s="14"/>
      <c r="B86" s="63"/>
      <c r="C86" s="32"/>
      <c r="D86" s="32"/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6"/>
        <v>0</v>
      </c>
      <c r="AJ86" s="3" t="str">
        <f t="shared" si="107"/>
        <v/>
      </c>
      <c r="AK86" s="5">
        <f t="shared" si="108"/>
        <v>0</v>
      </c>
      <c r="AL86" s="41" t="e">
        <f t="shared" si="109"/>
        <v>#REF!</v>
      </c>
      <c r="AM86" s="33" t="e">
        <f t="shared" si="110"/>
        <v>#REF!</v>
      </c>
    </row>
    <row r="87" spans="1:39" ht="16.5">
      <c r="A87" s="14"/>
      <c r="B87" s="63"/>
      <c r="C87" s="32"/>
      <c r="D87" s="32"/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6"/>
        <v>0</v>
      </c>
      <c r="AJ87" s="3" t="str">
        <f t="shared" si="107"/>
        <v/>
      </c>
      <c r="AK87" s="5">
        <f t="shared" si="108"/>
        <v>0</v>
      </c>
      <c r="AL87" s="41" t="e">
        <f t="shared" si="109"/>
        <v>#REF!</v>
      </c>
      <c r="AM87" s="33" t="e">
        <f t="shared" si="110"/>
        <v>#REF!</v>
      </c>
    </row>
    <row r="88" spans="1:39" ht="16.5">
      <c r="A88" s="14"/>
      <c r="B88" s="63"/>
      <c r="C88" s="32"/>
      <c r="D88" s="32"/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6"/>
        <v>0</v>
      </c>
      <c r="AJ88" s="3" t="str">
        <f t="shared" si="107"/>
        <v/>
      </c>
      <c r="AK88" s="5">
        <f t="shared" si="108"/>
        <v>0</v>
      </c>
      <c r="AL88" s="41" t="e">
        <f t="shared" si="109"/>
        <v>#REF!</v>
      </c>
      <c r="AM88" s="33" t="e">
        <f t="shared" si="110"/>
        <v>#REF!</v>
      </c>
    </row>
    <row r="89" spans="1:39" ht="16.5">
      <c r="A89" s="14"/>
      <c r="B89" s="63"/>
      <c r="C89" s="32"/>
      <c r="D89" s="32"/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6"/>
        <v>0</v>
      </c>
      <c r="AJ89" s="3" t="str">
        <f t="shared" si="107"/>
        <v/>
      </c>
      <c r="AK89" s="5">
        <f t="shared" si="108"/>
        <v>0</v>
      </c>
      <c r="AL89" s="41" t="e">
        <f t="shared" si="109"/>
        <v>#REF!</v>
      </c>
      <c r="AM89" s="33" t="e">
        <f t="shared" si="110"/>
        <v>#REF!</v>
      </c>
    </row>
    <row r="90" spans="1:39" ht="16.5">
      <c r="A90" s="14"/>
      <c r="B90" s="63"/>
      <c r="C90" s="32"/>
      <c r="D90" s="32"/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6"/>
        <v>0</v>
      </c>
      <c r="AJ90" s="3" t="str">
        <f t="shared" si="107"/>
        <v/>
      </c>
      <c r="AK90" s="5">
        <f t="shared" si="108"/>
        <v>0</v>
      </c>
      <c r="AL90" s="41" t="e">
        <f t="shared" si="109"/>
        <v>#REF!</v>
      </c>
      <c r="AM90" s="33" t="e">
        <f t="shared" si="110"/>
        <v>#REF!</v>
      </c>
    </row>
    <row r="91" spans="1:39" ht="16.5">
      <c r="A91" s="14"/>
      <c r="B91" s="63"/>
      <c r="C91" s="32"/>
      <c r="D91" s="32"/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6"/>
        <v>0</v>
      </c>
      <c r="AJ91" s="3" t="str">
        <f t="shared" si="107"/>
        <v/>
      </c>
      <c r="AK91" s="5">
        <f t="shared" si="108"/>
        <v>0</v>
      </c>
      <c r="AL91" s="41" t="e">
        <f t="shared" si="109"/>
        <v>#REF!</v>
      </c>
      <c r="AM91" s="33" t="e">
        <f t="shared" si="110"/>
        <v>#REF!</v>
      </c>
    </row>
    <row r="92" spans="1:39" ht="16.5">
      <c r="A92" s="14"/>
      <c r="B92" s="63"/>
      <c r="C92" s="32"/>
      <c r="D92" s="32"/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6"/>
        <v>0</v>
      </c>
      <c r="AJ92" s="3" t="str">
        <f t="shared" si="107"/>
        <v/>
      </c>
      <c r="AK92" s="5">
        <f t="shared" si="108"/>
        <v>0</v>
      </c>
      <c r="AL92" s="41" t="e">
        <f t="shared" si="109"/>
        <v>#REF!</v>
      </c>
      <c r="AM92" s="33" t="e">
        <f t="shared" si="110"/>
        <v>#REF!</v>
      </c>
    </row>
    <row r="93" spans="1:39" ht="16.5">
      <c r="A93" s="14"/>
      <c r="B93" s="63"/>
      <c r="C93" s="32"/>
      <c r="D93" s="32"/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6"/>
        <v>0</v>
      </c>
      <c r="AJ93" s="3" t="str">
        <f t="shared" si="107"/>
        <v/>
      </c>
      <c r="AK93" s="5">
        <f t="shared" si="108"/>
        <v>0</v>
      </c>
      <c r="AL93" s="41" t="e">
        <f t="shared" si="109"/>
        <v>#REF!</v>
      </c>
      <c r="AM93" s="33" t="e">
        <f t="shared" si="110"/>
        <v>#REF!</v>
      </c>
    </row>
    <row r="94" spans="1:39" ht="16.5">
      <c r="A94" s="14"/>
      <c r="B94" s="63"/>
      <c r="C94" s="32"/>
      <c r="D94" s="32"/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6"/>
        <v>0</v>
      </c>
      <c r="AJ94" s="3" t="str">
        <f t="shared" si="107"/>
        <v/>
      </c>
      <c r="AK94" s="5">
        <f t="shared" si="108"/>
        <v>0</v>
      </c>
      <c r="AL94" s="41" t="e">
        <f t="shared" si="109"/>
        <v>#REF!</v>
      </c>
      <c r="AM94" s="33" t="e">
        <f t="shared" si="110"/>
        <v>#REF!</v>
      </c>
    </row>
    <row r="95" spans="1:39" ht="16.5">
      <c r="A95" s="14"/>
      <c r="B95" s="63"/>
      <c r="C95" s="32"/>
      <c r="D95" s="32"/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6"/>
        <v>0</v>
      </c>
      <c r="AJ95" s="3" t="str">
        <f t="shared" si="107"/>
        <v/>
      </c>
      <c r="AK95" s="5">
        <f t="shared" si="108"/>
        <v>0</v>
      </c>
      <c r="AL95" s="41" t="e">
        <f t="shared" si="109"/>
        <v>#REF!</v>
      </c>
      <c r="AM95" s="33" t="e">
        <f t="shared" si="110"/>
        <v>#REF!</v>
      </c>
    </row>
    <row r="96" spans="1:39" ht="16.5">
      <c r="A96" s="14"/>
      <c r="B96" s="63"/>
      <c r="C96" s="32"/>
      <c r="D96" s="32"/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6"/>
        <v>0</v>
      </c>
      <c r="AJ96" s="3" t="str">
        <f t="shared" si="107"/>
        <v/>
      </c>
      <c r="AK96" s="5">
        <f t="shared" si="108"/>
        <v>0</v>
      </c>
      <c r="AL96" s="41" t="e">
        <f t="shared" si="109"/>
        <v>#REF!</v>
      </c>
      <c r="AM96" s="33" t="e">
        <f t="shared" si="110"/>
        <v>#REF!</v>
      </c>
    </row>
    <row r="97" spans="1:39" ht="16.5">
      <c r="A97" s="14"/>
      <c r="B97" s="63"/>
      <c r="C97" s="32"/>
      <c r="D97" s="32"/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6"/>
        <v>0</v>
      </c>
      <c r="AJ97" s="3" t="str">
        <f t="shared" si="107"/>
        <v/>
      </c>
      <c r="AK97" s="5">
        <f t="shared" si="108"/>
        <v>0</v>
      </c>
      <c r="AL97" s="41" t="e">
        <f t="shared" si="109"/>
        <v>#REF!</v>
      </c>
      <c r="AM97" s="33" t="e">
        <f t="shared" si="110"/>
        <v>#REF!</v>
      </c>
    </row>
    <row r="98" spans="1:39" ht="16.5">
      <c r="A98" s="14"/>
      <c r="B98" s="63"/>
      <c r="C98" s="32"/>
      <c r="D98" s="32"/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6"/>
        <v>0</v>
      </c>
      <c r="AJ98" s="3" t="str">
        <f t="shared" si="107"/>
        <v/>
      </c>
      <c r="AK98" s="5">
        <f t="shared" si="108"/>
        <v>0</v>
      </c>
      <c r="AL98" s="41" t="e">
        <f t="shared" si="109"/>
        <v>#REF!</v>
      </c>
      <c r="AM98" s="33" t="e">
        <f t="shared" si="110"/>
        <v>#REF!</v>
      </c>
    </row>
    <row r="99" spans="1:39" ht="16.5">
      <c r="A99" s="14"/>
      <c r="B99" s="63"/>
      <c r="C99" s="32"/>
      <c r="D99" s="32"/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6"/>
        <v>0</v>
      </c>
      <c r="AJ99" s="3" t="str">
        <f t="shared" si="107"/>
        <v/>
      </c>
      <c r="AK99" s="5">
        <f t="shared" si="108"/>
        <v>0</v>
      </c>
      <c r="AL99" s="41" t="e">
        <f t="shared" si="109"/>
        <v>#REF!</v>
      </c>
      <c r="AM99" s="33" t="e">
        <f t="shared" si="110"/>
        <v>#REF!</v>
      </c>
    </row>
    <row r="100" spans="1:39" ht="16.5">
      <c r="A100" s="14"/>
      <c r="B100" s="63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6"/>
        <v>0</v>
      </c>
      <c r="AJ100" s="3" t="str">
        <f t="shared" si="107"/>
        <v/>
      </c>
      <c r="AK100" s="5">
        <f t="shared" si="108"/>
        <v>0</v>
      </c>
      <c r="AL100" s="41" t="e">
        <f t="shared" si="109"/>
        <v>#REF!</v>
      </c>
      <c r="AM100" s="33" t="e">
        <f t="shared" si="110"/>
        <v>#REF!</v>
      </c>
    </row>
    <row r="101" spans="1:39" ht="16.5">
      <c r="A101" s="14"/>
      <c r="B101" s="63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" si="115">F101+H101+J101+L101+N101+P101+R101+T101+V101+X101+Z101+AB101+AD101+AF101+AH101</f>
        <v>0</v>
      </c>
      <c r="AJ101" s="3" t="str">
        <f t="shared" ref="AJ101" si="116">IF(AI101&lt;&gt;0,RANK(AI101,$AI$5:$AI$72),"")</f>
        <v/>
      </c>
      <c r="AK101" s="5">
        <f t="shared" si="108"/>
        <v>0</v>
      </c>
      <c r="AL101" s="41" t="e">
        <f t="shared" si="109"/>
        <v>#REF!</v>
      </c>
      <c r="AM101" s="33" t="e">
        <f t="shared" ref="AM101" si="117">IF(AL101&lt;&gt;0,RANK(AL101,$AL$5:$AL$72),"")</f>
        <v>#REF!</v>
      </c>
    </row>
  </sheetData>
  <sheetProtection selectLockedCells="1" selectUnlockedCells="1"/>
  <sortState xmlns:xlrd2="http://schemas.microsoft.com/office/spreadsheetml/2017/richdata2" ref="A5:AM101">
    <sortCondition descending="1" ref="AI4:AI101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101" xr:uid="{00000000-0002-0000-0500-000000000000}">
      <formula1>liste_clubs</formula1>
    </dataValidation>
    <dataValidation type="list" allowBlank="1" showInputMessage="1" sqref="A5:A72" xr:uid="{00000000-0002-0000-05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41"/>
  <dimension ref="A1:BR148"/>
  <sheetViews>
    <sheetView workbookViewId="0">
      <selection activeCell="P11" sqref="P11"/>
    </sheetView>
  </sheetViews>
  <sheetFormatPr baseColWidth="10" defaultColWidth="11" defaultRowHeight="12.5"/>
  <cols>
    <col min="1" max="1" width="23.36328125" bestFit="1" customWidth="1"/>
    <col min="2" max="2" width="22.36328125" bestFit="1" customWidth="1"/>
    <col min="3" max="3" width="14.453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9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>
        <f>IF(Paramètres!K5&lt;&gt;"",Paramètres!K5,"")</f>
        <v>45311</v>
      </c>
      <c r="J1" s="87"/>
      <c r="K1" s="87">
        <f>IF(Paramètres!K6&lt;&gt;"",Paramètres!K6,"")</f>
        <v>45326</v>
      </c>
      <c r="L1" s="87"/>
      <c r="M1" s="87">
        <f>IF(Paramètres!K7&lt;&gt;"",Paramètres!K7,"")</f>
        <v>45333</v>
      </c>
      <c r="N1" s="87"/>
      <c r="O1" s="87">
        <f>IF(Paramètres!K8&lt;&gt;"",Paramètres!K8,"")</f>
        <v>45368</v>
      </c>
      <c r="P1" s="87"/>
      <c r="Q1" s="87">
        <f>IF(Paramètres!K9&lt;&gt;"",Paramètres!K9,"")</f>
        <v>45396</v>
      </c>
      <c r="R1" s="87"/>
      <c r="S1" s="87" t="str">
        <f>IF(Paramètres!K10&lt;&gt;"",Paramètres!K10,"")</f>
        <v>4&amp;5/05/2024</v>
      </c>
      <c r="T1" s="87"/>
      <c r="U1" s="87" t="str">
        <f>IF(Paramètres!K11&lt;&gt;"",Paramètres!K11,"")</f>
        <v>25&amp;26/05/2024</v>
      </c>
      <c r="V1" s="87"/>
      <c r="W1" s="87">
        <f>IF(Paramètres!K12&lt;&gt;"",Paramètres!K12,"")</f>
        <v>45458</v>
      </c>
      <c r="X1" s="87"/>
      <c r="Y1" s="87">
        <f>IF(Paramètres!K13&lt;&gt;"",Paramètres!K13,"")</f>
        <v>45473</v>
      </c>
      <c r="Z1" s="87"/>
      <c r="AA1" s="87">
        <f>IF(Paramètres!K14&lt;&gt;"",Paramètres!K14,"")</f>
        <v>45550</v>
      </c>
      <c r="AB1" s="87"/>
      <c r="AC1" s="87">
        <f>IF(Paramètres!K15&lt;&gt;"",Paramètres!K15,"")</f>
        <v>45564</v>
      </c>
      <c r="AD1" s="87"/>
      <c r="AE1" s="87">
        <f>IF(Paramètres!K16&lt;&gt;"",Paramètres!K16,"")</f>
        <v>45571</v>
      </c>
      <c r="AF1" s="87"/>
      <c r="AG1" s="87">
        <f>IF(Paramètres!K17&lt;&gt;"",Paramètres!K17,"")</f>
        <v>45613</v>
      </c>
      <c r="AH1" s="97"/>
      <c r="AI1" s="99" t="s">
        <v>0</v>
      </c>
      <c r="AJ1" s="99"/>
      <c r="AK1" s="99"/>
      <c r="AL1" s="99"/>
      <c r="AM1" s="99"/>
    </row>
    <row r="2" spans="1:70" ht="32.25" customHeight="1">
      <c r="A2" s="89"/>
      <c r="B2" s="92"/>
      <c r="C2" s="92"/>
      <c r="D2" s="95"/>
      <c r="E2" s="97" t="str">
        <f>IF(E1&lt;&gt;"",Paramètres!L3,"")</f>
        <v>Triathlon</v>
      </c>
      <c r="F2" s="98"/>
      <c r="G2" s="97" t="str">
        <f>IF(G1&lt;&gt;"",Paramètres!L4,"")</f>
        <v>Bike &amp; Run</v>
      </c>
      <c r="H2" s="98"/>
      <c r="I2" s="97" t="str">
        <f>IF(I1&lt;&gt;"",Paramètres!L5,"")</f>
        <v>Bike &amp; Run</v>
      </c>
      <c r="J2" s="98"/>
      <c r="K2" s="97" t="str">
        <f>IF(K1&lt;&gt;"",Paramètres!L6,"")</f>
        <v>Bike &amp; Run</v>
      </c>
      <c r="L2" s="98"/>
      <c r="M2" s="97" t="str">
        <f>IF(M1&lt;&gt;"",Paramètres!L7,"")</f>
        <v>Class Triathlon</v>
      </c>
      <c r="N2" s="98"/>
      <c r="O2" s="97" t="str">
        <f>IF(O1&lt;&gt;"",Paramètres!L8,"")</f>
        <v>Bike &amp; Run</v>
      </c>
      <c r="P2" s="98"/>
      <c r="Q2" s="97" t="str">
        <f>IF(Q1&lt;&gt;"",Paramètres!L9,"")</f>
        <v>Cross Duathlon</v>
      </c>
      <c r="R2" s="98"/>
      <c r="S2" s="97" t="str">
        <f>IF(S1&lt;&gt;"",Paramètres!L10,"")</f>
        <v>Cross Triathlon - Triathlon</v>
      </c>
      <c r="T2" s="98"/>
      <c r="U2" s="97" t="str">
        <f>IF(U1&lt;&gt;"",Paramètres!L11,"")</f>
        <v>Cross Triathlon - Triathlon</v>
      </c>
      <c r="V2" s="98"/>
      <c r="W2" s="97" t="str">
        <f>IF(W1&lt;&gt;"",Paramètres!L12,"")</f>
        <v>Aquathlon</v>
      </c>
      <c r="X2" s="98"/>
      <c r="Y2" s="97" t="str">
        <f>IF(Y1&lt;&gt;"",Paramètres!L13,"")</f>
        <v>Cross Triathlon - Triathlon</v>
      </c>
      <c r="Z2" s="98"/>
      <c r="AA2" s="97" t="str">
        <f>IF(AA1&lt;&gt;"",Paramètres!L14,"")</f>
        <v>Cross Triathlon - Triathlon</v>
      </c>
      <c r="AB2" s="98"/>
      <c r="AC2" s="97" t="str">
        <f>IF(AC1&lt;&gt;"",Paramètres!L15,"")</f>
        <v>Cross Triathlon - Triathlon</v>
      </c>
      <c r="AD2" s="98"/>
      <c r="AE2" s="97" t="str">
        <f>IF(AE1&lt;&gt;"",Paramètres!L16,"")</f>
        <v>Cross Duathlon</v>
      </c>
      <c r="AF2" s="98"/>
      <c r="AG2" s="97" t="str">
        <f>IF(AG1&lt;&gt;"",Paramètres!L17,"")</f>
        <v>Bike &amp; Run</v>
      </c>
      <c r="AH2" s="103"/>
      <c r="AI2" s="101" t="s">
        <v>87</v>
      </c>
      <c r="AJ2" s="101"/>
      <c r="AK2" s="101"/>
      <c r="AL2" s="102">
        <f>Paramètres!T9</f>
        <v>9</v>
      </c>
      <c r="AM2" s="102"/>
    </row>
    <row r="3" spans="1:70" ht="44.25" customHeight="1">
      <c r="A3" s="90"/>
      <c r="B3" s="93"/>
      <c r="C3" s="93"/>
      <c r="D3" s="96"/>
      <c r="E3" s="97" t="str">
        <f>IF(E1&lt;&gt;"",Paramètres!M3,"")</f>
        <v>La Chapelle d'Angillon (18)</v>
      </c>
      <c r="F3" s="98"/>
      <c r="G3" s="97" t="str">
        <f>IF(G1&lt;&gt;"",Paramètres!M4,"")</f>
        <v>Amilly (45)</v>
      </c>
      <c r="H3" s="98"/>
      <c r="I3" s="97" t="str">
        <f>IF(I1&lt;&gt;"",Paramètres!M5,"")</f>
        <v>St Avertin (37)</v>
      </c>
      <c r="J3" s="98"/>
      <c r="K3" s="97" t="str">
        <f>IF(K1&lt;&gt;"",Paramètres!M6,"")</f>
        <v>Orléans (45)</v>
      </c>
      <c r="L3" s="98"/>
      <c r="M3" s="97" t="str">
        <f>IF(M1&lt;&gt;"",Paramètres!M7,"")</f>
        <v>Châteauroux (36)</v>
      </c>
      <c r="N3" s="98"/>
      <c r="O3" s="97" t="str">
        <f>IF(O1&lt;&gt;"",Paramètres!M8,"")</f>
        <v>Bourges (18)</v>
      </c>
      <c r="P3" s="98"/>
      <c r="Q3" s="97" t="str">
        <f>IF(Q1&lt;&gt;"",Paramètres!M9,"")</f>
        <v>St Cyr sur Loire (37)</v>
      </c>
      <c r="R3" s="98"/>
      <c r="S3" s="97" t="str">
        <f>IF(S1&lt;&gt;"",Paramètres!M10,"")</f>
        <v>Suèvres (41)</v>
      </c>
      <c r="T3" s="98"/>
      <c r="U3" s="97" t="str">
        <f>IF(U1&lt;&gt;"",Paramètres!M11,"")</f>
        <v>Villiers sur Loir (41)</v>
      </c>
      <c r="V3" s="98"/>
      <c r="W3" s="97" t="str">
        <f>IF(W1&lt;&gt;"",Paramètres!M12,"")</f>
        <v>St Laurent Nouan (41)</v>
      </c>
      <c r="X3" s="98"/>
      <c r="Y3" s="97" t="str">
        <f>IF(Y1&lt;&gt;"",Paramètres!M13,"")</f>
        <v>St George sur Eure (28)</v>
      </c>
      <c r="Z3" s="98"/>
      <c r="AA3" s="97" t="str">
        <f>IF(AA1&lt;&gt;"",Paramètres!M14,"")</f>
        <v>Joué les Tours (37)</v>
      </c>
      <c r="AB3" s="98"/>
      <c r="AC3" s="97" t="str">
        <f>IF(AC1&lt;&gt;"",Paramètres!M15,"")</f>
        <v>Chartres (28)</v>
      </c>
      <c r="AD3" s="98"/>
      <c r="AE3" s="97" t="str">
        <f>IF(AE1&lt;&gt;"",Paramètres!M16,"")</f>
        <v>Chaâteau Renault (37)</v>
      </c>
      <c r="AF3" s="98"/>
      <c r="AG3" s="97" t="str">
        <f>IF(AG1&lt;&gt;"",Paramètres!M17,"")</f>
        <v>Amilly (45)</v>
      </c>
      <c r="AH3" s="98"/>
      <c r="AI3" s="101"/>
      <c r="AJ3" s="101"/>
      <c r="AK3" s="101"/>
      <c r="AL3" s="102"/>
      <c r="AM3" s="102"/>
      <c r="BD3" s="100" t="s">
        <v>103</v>
      </c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73" t="s">
        <v>215</v>
      </c>
      <c r="B5" s="73" t="s">
        <v>216</v>
      </c>
      <c r="C5" s="73" t="s">
        <v>217</v>
      </c>
      <c r="D5" s="73" t="s">
        <v>41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2</v>
      </c>
      <c r="J5" s="2">
        <v>35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90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HLOOKUP($AL$2,$BD$4:$BR$72,ROW(A5)-3,FALSE)</f>
        <v>90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35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90</v>
      </c>
      <c r="BF5" s="22">
        <f t="shared" si="21"/>
        <v>90</v>
      </c>
      <c r="BG5" s="22">
        <f t="shared" si="21"/>
        <v>90</v>
      </c>
      <c r="BH5" s="22">
        <f t="shared" si="21"/>
        <v>90</v>
      </c>
      <c r="BI5" s="22">
        <f t="shared" si="21"/>
        <v>90</v>
      </c>
      <c r="BJ5" s="22">
        <f t="shared" si="21"/>
        <v>90</v>
      </c>
      <c r="BK5" s="22">
        <f t="shared" si="21"/>
        <v>90</v>
      </c>
      <c r="BL5" s="22">
        <f t="shared" si="21"/>
        <v>90</v>
      </c>
      <c r="BM5" s="22">
        <f t="shared" si="21"/>
        <v>90</v>
      </c>
      <c r="BN5" s="22">
        <f t="shared" si="21"/>
        <v>90</v>
      </c>
      <c r="BO5" s="22">
        <f t="shared" si="21"/>
        <v>90</v>
      </c>
      <c r="BP5" s="22">
        <f t="shared" si="21"/>
        <v>90</v>
      </c>
      <c r="BQ5" s="22">
        <f t="shared" si="21"/>
        <v>90</v>
      </c>
      <c r="BR5" s="22">
        <f t="shared" si="21"/>
        <v>90</v>
      </c>
    </row>
    <row r="6" spans="1:70" ht="16.5">
      <c r="A6" s="73" t="s">
        <v>218</v>
      </c>
      <c r="B6" s="73" t="s">
        <v>219</v>
      </c>
      <c r="C6" s="73" t="s">
        <v>220</v>
      </c>
      <c r="D6" s="73" t="s">
        <v>41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>
        <v>2</v>
      </c>
      <c r="J6" s="2">
        <v>35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90</v>
      </c>
      <c r="AJ6" s="3">
        <f t="shared" si="1"/>
        <v>1</v>
      </c>
      <c r="AK6" s="5">
        <f t="shared" si="2"/>
        <v>2</v>
      </c>
      <c r="AL6" s="41">
        <f t="shared" si="3"/>
        <v>90</v>
      </c>
      <c r="AM6" s="33">
        <f t="shared" si="4"/>
        <v>1</v>
      </c>
      <c r="AO6" s="22">
        <f t="shared" si="5"/>
        <v>0</v>
      </c>
      <c r="AP6">
        <f t="shared" si="6"/>
        <v>55</v>
      </c>
      <c r="AQ6">
        <f t="shared" si="7"/>
        <v>35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90</v>
      </c>
      <c r="BF6" s="22">
        <f t="shared" si="22"/>
        <v>90</v>
      </c>
      <c r="BG6" s="22">
        <f t="shared" si="22"/>
        <v>90</v>
      </c>
      <c r="BH6" s="22">
        <f t="shared" si="22"/>
        <v>90</v>
      </c>
      <c r="BI6" s="22">
        <f t="shared" si="22"/>
        <v>90</v>
      </c>
      <c r="BJ6" s="22">
        <f t="shared" si="22"/>
        <v>90</v>
      </c>
      <c r="BK6" s="22">
        <f t="shared" si="22"/>
        <v>90</v>
      </c>
      <c r="BL6" s="22">
        <f t="shared" si="22"/>
        <v>90</v>
      </c>
      <c r="BM6" s="22">
        <f t="shared" si="22"/>
        <v>90</v>
      </c>
      <c r="BN6" s="22">
        <f t="shared" si="22"/>
        <v>90</v>
      </c>
      <c r="BO6" s="22">
        <f t="shared" si="22"/>
        <v>90</v>
      </c>
      <c r="BP6" s="22">
        <f t="shared" si="22"/>
        <v>90</v>
      </c>
      <c r="BQ6" s="22">
        <f t="shared" si="22"/>
        <v>90</v>
      </c>
      <c r="BR6" s="22">
        <f t="shared" si="22"/>
        <v>90</v>
      </c>
    </row>
    <row r="7" spans="1:70" ht="16.5">
      <c r="A7" s="73" t="s">
        <v>200</v>
      </c>
      <c r="B7" s="73" t="s">
        <v>126</v>
      </c>
      <c r="C7" s="73" t="s">
        <v>201</v>
      </c>
      <c r="D7" s="73" t="s">
        <v>43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55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55</v>
      </c>
      <c r="AJ7" s="3">
        <f t="shared" si="1"/>
        <v>3</v>
      </c>
      <c r="AK7" s="5">
        <f t="shared" si="2"/>
        <v>1</v>
      </c>
      <c r="AL7" s="41">
        <f t="shared" si="3"/>
        <v>55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55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55</v>
      </c>
      <c r="BF7" s="22">
        <f t="shared" si="23"/>
        <v>55</v>
      </c>
      <c r="BG7" s="22">
        <f t="shared" si="23"/>
        <v>55</v>
      </c>
      <c r="BH7" s="22">
        <f t="shared" si="23"/>
        <v>55</v>
      </c>
      <c r="BI7" s="22">
        <f t="shared" si="23"/>
        <v>55</v>
      </c>
      <c r="BJ7" s="22">
        <f t="shared" si="23"/>
        <v>55</v>
      </c>
      <c r="BK7" s="22">
        <f t="shared" si="23"/>
        <v>55</v>
      </c>
      <c r="BL7" s="22">
        <f t="shared" si="23"/>
        <v>55</v>
      </c>
      <c r="BM7" s="22">
        <f t="shared" si="23"/>
        <v>55</v>
      </c>
      <c r="BN7" s="22">
        <f t="shared" si="23"/>
        <v>55</v>
      </c>
      <c r="BO7" s="22">
        <f t="shared" si="23"/>
        <v>55</v>
      </c>
      <c r="BP7" s="22">
        <f t="shared" si="23"/>
        <v>55</v>
      </c>
      <c r="BQ7" s="22">
        <f t="shared" si="23"/>
        <v>55</v>
      </c>
      <c r="BR7" s="22">
        <f t="shared" si="23"/>
        <v>55</v>
      </c>
    </row>
    <row r="8" spans="1:70" ht="16.5">
      <c r="A8" s="73" t="s">
        <v>208</v>
      </c>
      <c r="B8" s="73" t="s">
        <v>209</v>
      </c>
      <c r="C8" s="73" t="s">
        <v>210</v>
      </c>
      <c r="D8" s="73" t="s">
        <v>43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1</v>
      </c>
      <c r="J8" s="2">
        <v>55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55</v>
      </c>
      <c r="AJ8" s="3">
        <f t="shared" si="1"/>
        <v>3</v>
      </c>
      <c r="AK8" s="5">
        <f t="shared" si="2"/>
        <v>1</v>
      </c>
      <c r="AL8" s="41">
        <f t="shared" si="3"/>
        <v>55</v>
      </c>
      <c r="AM8" s="33">
        <f t="shared" si="4"/>
        <v>3</v>
      </c>
      <c r="AO8" s="22">
        <f t="shared" si="5"/>
        <v>0</v>
      </c>
      <c r="AP8">
        <f t="shared" si="6"/>
        <v>0</v>
      </c>
      <c r="AQ8">
        <f t="shared" si="7"/>
        <v>55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55</v>
      </c>
      <c r="BF8" s="22">
        <f t="shared" si="24"/>
        <v>55</v>
      </c>
      <c r="BG8" s="22">
        <f t="shared" si="24"/>
        <v>55</v>
      </c>
      <c r="BH8" s="22">
        <f t="shared" si="24"/>
        <v>55</v>
      </c>
      <c r="BI8" s="22">
        <f t="shared" si="24"/>
        <v>55</v>
      </c>
      <c r="BJ8" s="22">
        <f t="shared" si="24"/>
        <v>55</v>
      </c>
      <c r="BK8" s="22">
        <f t="shared" si="24"/>
        <v>55</v>
      </c>
      <c r="BL8" s="22">
        <f t="shared" si="24"/>
        <v>55</v>
      </c>
      <c r="BM8" s="22">
        <f t="shared" si="24"/>
        <v>55</v>
      </c>
      <c r="BN8" s="22">
        <f t="shared" si="24"/>
        <v>55</v>
      </c>
      <c r="BO8" s="22">
        <f t="shared" si="24"/>
        <v>55</v>
      </c>
      <c r="BP8" s="22">
        <f t="shared" si="24"/>
        <v>55</v>
      </c>
      <c r="BQ8" s="22">
        <f t="shared" si="24"/>
        <v>55</v>
      </c>
      <c r="BR8" s="22">
        <f t="shared" si="24"/>
        <v>55</v>
      </c>
    </row>
    <row r="9" spans="1:70" ht="16.5">
      <c r="A9" s="73" t="s">
        <v>168</v>
      </c>
      <c r="B9" s="73" t="s">
        <v>170</v>
      </c>
      <c r="C9" s="73" t="s">
        <v>171</v>
      </c>
      <c r="D9" s="73" t="s">
        <v>17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2</v>
      </c>
      <c r="H9" s="2">
        <v>35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35</v>
      </c>
      <c r="AJ9" s="3">
        <f t="shared" si="1"/>
        <v>5</v>
      </c>
      <c r="AK9" s="5">
        <f t="shared" si="2"/>
        <v>1</v>
      </c>
      <c r="AL9" s="41">
        <f t="shared" si="3"/>
        <v>35</v>
      </c>
      <c r="AM9" s="33">
        <f t="shared" si="4"/>
        <v>5</v>
      </c>
      <c r="AO9" s="22">
        <f t="shared" si="5"/>
        <v>0</v>
      </c>
      <c r="AP9">
        <f t="shared" si="6"/>
        <v>35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35</v>
      </c>
      <c r="BF9" s="22">
        <f t="shared" si="25"/>
        <v>35</v>
      </c>
      <c r="BG9" s="22">
        <f t="shared" si="25"/>
        <v>35</v>
      </c>
      <c r="BH9" s="22">
        <f t="shared" si="25"/>
        <v>35</v>
      </c>
      <c r="BI9" s="22">
        <f t="shared" si="25"/>
        <v>35</v>
      </c>
      <c r="BJ9" s="22">
        <f t="shared" si="25"/>
        <v>35</v>
      </c>
      <c r="BK9" s="22">
        <f t="shared" si="25"/>
        <v>35</v>
      </c>
      <c r="BL9" s="22">
        <f t="shared" si="25"/>
        <v>35</v>
      </c>
      <c r="BM9" s="22">
        <f t="shared" si="25"/>
        <v>35</v>
      </c>
      <c r="BN9" s="22">
        <f t="shared" si="25"/>
        <v>35</v>
      </c>
      <c r="BO9" s="22">
        <f t="shared" si="25"/>
        <v>35</v>
      </c>
      <c r="BP9" s="22">
        <f t="shared" si="25"/>
        <v>35</v>
      </c>
      <c r="BQ9" s="22">
        <f t="shared" si="25"/>
        <v>35</v>
      </c>
      <c r="BR9" s="22">
        <f t="shared" si="25"/>
        <v>35</v>
      </c>
    </row>
    <row r="10" spans="1:70" ht="16.5">
      <c r="A10" s="73" t="s">
        <v>179</v>
      </c>
      <c r="B10" s="73" t="s">
        <v>180</v>
      </c>
      <c r="C10" s="73" t="s">
        <v>181</v>
      </c>
      <c r="D10" s="73" t="s">
        <v>17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2</v>
      </c>
      <c r="H10" s="2">
        <v>35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35</v>
      </c>
      <c r="AJ10" s="3">
        <f t="shared" si="1"/>
        <v>5</v>
      </c>
      <c r="AK10" s="5">
        <f t="shared" si="2"/>
        <v>1</v>
      </c>
      <c r="AL10" s="41">
        <f t="shared" si="3"/>
        <v>35</v>
      </c>
      <c r="AM10" s="33">
        <f t="shared" si="4"/>
        <v>5</v>
      </c>
      <c r="AO10" s="22">
        <f t="shared" si="5"/>
        <v>0</v>
      </c>
      <c r="AP10">
        <f t="shared" si="6"/>
        <v>35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35</v>
      </c>
      <c r="BF10" s="22">
        <f t="shared" si="26"/>
        <v>35</v>
      </c>
      <c r="BG10" s="22">
        <f t="shared" si="26"/>
        <v>35</v>
      </c>
      <c r="BH10" s="22">
        <f t="shared" si="26"/>
        <v>35</v>
      </c>
      <c r="BI10" s="22">
        <f t="shared" si="26"/>
        <v>35</v>
      </c>
      <c r="BJ10" s="22">
        <f t="shared" si="26"/>
        <v>35</v>
      </c>
      <c r="BK10" s="22">
        <f t="shared" si="26"/>
        <v>35</v>
      </c>
      <c r="BL10" s="22">
        <f t="shared" si="26"/>
        <v>35</v>
      </c>
      <c r="BM10" s="22">
        <f t="shared" si="26"/>
        <v>35</v>
      </c>
      <c r="BN10" s="22">
        <f t="shared" si="26"/>
        <v>35</v>
      </c>
      <c r="BO10" s="22">
        <f t="shared" si="26"/>
        <v>35</v>
      </c>
      <c r="BP10" s="22">
        <f t="shared" si="26"/>
        <v>35</v>
      </c>
      <c r="BQ10" s="22">
        <f t="shared" si="26"/>
        <v>35</v>
      </c>
      <c r="BR10" s="22">
        <f t="shared" si="26"/>
        <v>35</v>
      </c>
    </row>
    <row r="11" spans="1:70" ht="16.5">
      <c r="A11" s="73" t="s">
        <v>182</v>
      </c>
      <c r="B11" s="73" t="s">
        <v>183</v>
      </c>
      <c r="C11" s="73" t="s">
        <v>184</v>
      </c>
      <c r="D11" s="73" t="s">
        <v>17</v>
      </c>
      <c r="E11" s="6">
        <v>2</v>
      </c>
      <c r="F11" s="2">
        <v>35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35</v>
      </c>
      <c r="AJ11" s="3">
        <f t="shared" si="1"/>
        <v>5</v>
      </c>
      <c r="AK11" s="5">
        <f t="shared" si="2"/>
        <v>1</v>
      </c>
      <c r="AL11" s="41">
        <f t="shared" si="3"/>
        <v>35</v>
      </c>
      <c r="AM11" s="33">
        <f t="shared" si="4"/>
        <v>5</v>
      </c>
      <c r="AO11" s="22">
        <f t="shared" si="5"/>
        <v>35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35</v>
      </c>
      <c r="BF11" s="22">
        <f t="shared" si="27"/>
        <v>35</v>
      </c>
      <c r="BG11" s="22">
        <f t="shared" si="27"/>
        <v>35</v>
      </c>
      <c r="BH11" s="22">
        <f t="shared" si="27"/>
        <v>35</v>
      </c>
      <c r="BI11" s="22">
        <f t="shared" si="27"/>
        <v>35</v>
      </c>
      <c r="BJ11" s="22">
        <f t="shared" si="27"/>
        <v>35</v>
      </c>
      <c r="BK11" s="22">
        <f t="shared" si="27"/>
        <v>35</v>
      </c>
      <c r="BL11" s="22">
        <f t="shared" si="27"/>
        <v>35</v>
      </c>
      <c r="BM11" s="22">
        <f t="shared" si="27"/>
        <v>35</v>
      </c>
      <c r="BN11" s="22">
        <f t="shared" si="27"/>
        <v>35</v>
      </c>
      <c r="BO11" s="22">
        <f t="shared" si="27"/>
        <v>35</v>
      </c>
      <c r="BP11" s="22">
        <f t="shared" si="27"/>
        <v>35</v>
      </c>
      <c r="BQ11" s="22">
        <f t="shared" si="27"/>
        <v>35</v>
      </c>
      <c r="BR11" s="22">
        <f t="shared" si="27"/>
        <v>35</v>
      </c>
    </row>
    <row r="12" spans="1:70" ht="16.5">
      <c r="A12" s="73" t="s">
        <v>176</v>
      </c>
      <c r="B12" s="73" t="s">
        <v>177</v>
      </c>
      <c r="C12" s="73" t="s">
        <v>178</v>
      </c>
      <c r="D12" s="73" t="s">
        <v>17</v>
      </c>
      <c r="E12" s="6">
        <v>6</v>
      </c>
      <c r="F12" s="2">
        <v>10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3</v>
      </c>
      <c r="J12" s="2">
        <v>20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30</v>
      </c>
      <c r="AJ12" s="3">
        <f t="shared" si="1"/>
        <v>8</v>
      </c>
      <c r="AK12" s="5">
        <f t="shared" si="2"/>
        <v>2</v>
      </c>
      <c r="AL12" s="41">
        <f t="shared" si="3"/>
        <v>30</v>
      </c>
      <c r="AM12" s="33">
        <f t="shared" si="4"/>
        <v>8</v>
      </c>
      <c r="AO12" s="22">
        <f t="shared" si="5"/>
        <v>10</v>
      </c>
      <c r="AP12">
        <f t="shared" si="6"/>
        <v>0</v>
      </c>
      <c r="AQ12">
        <f t="shared" si="7"/>
        <v>20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20</v>
      </c>
      <c r="BE12" s="22">
        <f t="shared" ref="BE12:BR12" si="28">BD12+LARGE($AO12:$BC12,BE$4)</f>
        <v>30</v>
      </c>
      <c r="BF12" s="22">
        <f t="shared" si="28"/>
        <v>30</v>
      </c>
      <c r="BG12" s="22">
        <f t="shared" si="28"/>
        <v>30</v>
      </c>
      <c r="BH12" s="22">
        <f t="shared" si="28"/>
        <v>30</v>
      </c>
      <c r="BI12" s="22">
        <f t="shared" si="28"/>
        <v>30</v>
      </c>
      <c r="BJ12" s="22">
        <f t="shared" si="28"/>
        <v>30</v>
      </c>
      <c r="BK12" s="22">
        <f t="shared" si="28"/>
        <v>30</v>
      </c>
      <c r="BL12" s="22">
        <f t="shared" si="28"/>
        <v>30</v>
      </c>
      <c r="BM12" s="22">
        <f t="shared" si="28"/>
        <v>30</v>
      </c>
      <c r="BN12" s="22">
        <f t="shared" si="28"/>
        <v>30</v>
      </c>
      <c r="BO12" s="22">
        <f t="shared" si="28"/>
        <v>30</v>
      </c>
      <c r="BP12" s="22">
        <f t="shared" si="28"/>
        <v>30</v>
      </c>
      <c r="BQ12" s="22">
        <f t="shared" si="28"/>
        <v>30</v>
      </c>
      <c r="BR12" s="22">
        <f t="shared" si="28"/>
        <v>30</v>
      </c>
    </row>
    <row r="13" spans="1:70" ht="16.5">
      <c r="A13" s="73" t="s">
        <v>169</v>
      </c>
      <c r="B13" s="73" t="s">
        <v>156</v>
      </c>
      <c r="C13" s="73" t="s">
        <v>172</v>
      </c>
      <c r="D13" s="73" t="s">
        <v>17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3</v>
      </c>
      <c r="J13" s="2">
        <v>20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20</v>
      </c>
      <c r="AJ13" s="3">
        <f t="shared" si="1"/>
        <v>9</v>
      </c>
      <c r="AK13" s="5">
        <f t="shared" si="2"/>
        <v>1</v>
      </c>
      <c r="AL13" s="41">
        <f t="shared" si="3"/>
        <v>20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20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20</v>
      </c>
      <c r="BE13" s="22">
        <f t="shared" ref="BE13:BR13" si="29">BD13+LARGE($AO13:$BC13,BE$4)</f>
        <v>20</v>
      </c>
      <c r="BF13" s="22">
        <f t="shared" si="29"/>
        <v>20</v>
      </c>
      <c r="BG13" s="22">
        <f t="shared" si="29"/>
        <v>20</v>
      </c>
      <c r="BH13" s="22">
        <f t="shared" si="29"/>
        <v>20</v>
      </c>
      <c r="BI13" s="22">
        <f t="shared" si="29"/>
        <v>20</v>
      </c>
      <c r="BJ13" s="22">
        <f t="shared" si="29"/>
        <v>20</v>
      </c>
      <c r="BK13" s="22">
        <f t="shared" si="29"/>
        <v>20</v>
      </c>
      <c r="BL13" s="22">
        <f t="shared" si="29"/>
        <v>20</v>
      </c>
      <c r="BM13" s="22">
        <f t="shared" si="29"/>
        <v>20</v>
      </c>
      <c r="BN13" s="22">
        <f t="shared" si="29"/>
        <v>20</v>
      </c>
      <c r="BO13" s="22">
        <f t="shared" si="29"/>
        <v>20</v>
      </c>
      <c r="BP13" s="22">
        <f t="shared" si="29"/>
        <v>20</v>
      </c>
      <c r="BQ13" s="22">
        <f t="shared" si="29"/>
        <v>20</v>
      </c>
      <c r="BR13" s="22">
        <f t="shared" si="29"/>
        <v>20</v>
      </c>
    </row>
    <row r="14" spans="1:70" ht="16.5">
      <c r="A14" s="73" t="s">
        <v>128</v>
      </c>
      <c r="B14" s="73" t="s">
        <v>129</v>
      </c>
      <c r="C14" s="73" t="s">
        <v>130</v>
      </c>
      <c r="D14" s="73" t="s">
        <v>221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3</v>
      </c>
      <c r="H14" s="2">
        <v>20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20</v>
      </c>
      <c r="AJ14" s="3">
        <f t="shared" si="1"/>
        <v>9</v>
      </c>
      <c r="AK14" s="5">
        <f t="shared" si="2"/>
        <v>1</v>
      </c>
      <c r="AL14" s="41">
        <f t="shared" si="3"/>
        <v>20</v>
      </c>
      <c r="AM14" s="33">
        <f t="shared" si="4"/>
        <v>9</v>
      </c>
      <c r="AO14" s="22">
        <f t="shared" si="5"/>
        <v>0</v>
      </c>
      <c r="AP14">
        <f t="shared" si="6"/>
        <v>20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20</v>
      </c>
      <c r="BE14" s="22">
        <f t="shared" ref="BE14:BR14" si="30">BD14+LARGE($AO14:$BC14,BE$4)</f>
        <v>20</v>
      </c>
      <c r="BF14" s="22">
        <f t="shared" si="30"/>
        <v>20</v>
      </c>
      <c r="BG14" s="22">
        <f t="shared" si="30"/>
        <v>20</v>
      </c>
      <c r="BH14" s="22">
        <f t="shared" si="30"/>
        <v>20</v>
      </c>
      <c r="BI14" s="22">
        <f t="shared" si="30"/>
        <v>20</v>
      </c>
      <c r="BJ14" s="22">
        <f t="shared" si="30"/>
        <v>20</v>
      </c>
      <c r="BK14" s="22">
        <f t="shared" si="30"/>
        <v>20</v>
      </c>
      <c r="BL14" s="22">
        <f t="shared" si="30"/>
        <v>20</v>
      </c>
      <c r="BM14" s="22">
        <f t="shared" si="30"/>
        <v>20</v>
      </c>
      <c r="BN14" s="22">
        <f t="shared" si="30"/>
        <v>20</v>
      </c>
      <c r="BO14" s="22">
        <f t="shared" si="30"/>
        <v>20</v>
      </c>
      <c r="BP14" s="22">
        <f t="shared" si="30"/>
        <v>20</v>
      </c>
      <c r="BQ14" s="22">
        <f t="shared" si="30"/>
        <v>20</v>
      </c>
      <c r="BR14" s="22">
        <f t="shared" si="30"/>
        <v>20</v>
      </c>
    </row>
    <row r="15" spans="1:70" ht="16.5">
      <c r="A15" s="73" t="s">
        <v>131</v>
      </c>
      <c r="B15" s="73" t="s">
        <v>132</v>
      </c>
      <c r="C15" s="73" t="s">
        <v>133</v>
      </c>
      <c r="D15" s="73" t="s">
        <v>221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>
        <v>3</v>
      </c>
      <c r="H15" s="2">
        <v>20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20</v>
      </c>
      <c r="AJ15" s="3">
        <f t="shared" si="1"/>
        <v>9</v>
      </c>
      <c r="AK15" s="5">
        <f t="shared" si="2"/>
        <v>1</v>
      </c>
      <c r="AL15" s="41">
        <f t="shared" si="3"/>
        <v>20</v>
      </c>
      <c r="AM15" s="33">
        <f t="shared" si="4"/>
        <v>9</v>
      </c>
      <c r="AO15" s="22">
        <f t="shared" si="5"/>
        <v>0</v>
      </c>
      <c r="AP15">
        <f t="shared" si="6"/>
        <v>20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20</v>
      </c>
      <c r="BE15" s="22">
        <f t="shared" ref="BE15:BR15" si="31">BD15+LARGE($AO15:$BC15,BE$4)</f>
        <v>20</v>
      </c>
      <c r="BF15" s="22">
        <f t="shared" si="31"/>
        <v>20</v>
      </c>
      <c r="BG15" s="22">
        <f t="shared" si="31"/>
        <v>20</v>
      </c>
      <c r="BH15" s="22">
        <f t="shared" si="31"/>
        <v>20</v>
      </c>
      <c r="BI15" s="22">
        <f t="shared" si="31"/>
        <v>20</v>
      </c>
      <c r="BJ15" s="22">
        <f t="shared" si="31"/>
        <v>20</v>
      </c>
      <c r="BK15" s="22">
        <f t="shared" si="31"/>
        <v>20</v>
      </c>
      <c r="BL15" s="22">
        <f t="shared" si="31"/>
        <v>20</v>
      </c>
      <c r="BM15" s="22">
        <f t="shared" si="31"/>
        <v>20</v>
      </c>
      <c r="BN15" s="22">
        <f t="shared" si="31"/>
        <v>20</v>
      </c>
      <c r="BO15" s="22">
        <f t="shared" si="31"/>
        <v>20</v>
      </c>
      <c r="BP15" s="22">
        <f t="shared" si="31"/>
        <v>20</v>
      </c>
      <c r="BQ15" s="22">
        <f t="shared" si="31"/>
        <v>20</v>
      </c>
      <c r="BR15" s="22">
        <f t="shared" si="31"/>
        <v>20</v>
      </c>
    </row>
    <row r="16" spans="1:70" ht="16.5">
      <c r="A16" s="73" t="s">
        <v>155</v>
      </c>
      <c r="B16" s="73" t="s">
        <v>156</v>
      </c>
      <c r="C16" s="73" t="s">
        <v>157</v>
      </c>
      <c r="D16" s="73" t="s">
        <v>221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>
        <v>3</v>
      </c>
      <c r="H16" s="2">
        <v>20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20</v>
      </c>
      <c r="AJ16" s="3">
        <f t="shared" si="1"/>
        <v>9</v>
      </c>
      <c r="AK16" s="5">
        <f t="shared" si="2"/>
        <v>1</v>
      </c>
      <c r="AL16" s="41">
        <f t="shared" si="3"/>
        <v>20</v>
      </c>
      <c r="AM16" s="33">
        <f t="shared" si="4"/>
        <v>9</v>
      </c>
      <c r="AO16" s="22">
        <f t="shared" si="5"/>
        <v>0</v>
      </c>
      <c r="AP16">
        <f t="shared" si="6"/>
        <v>20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20</v>
      </c>
      <c r="BE16" s="22">
        <f t="shared" ref="BE16:BR16" si="32">BD16+LARGE($AO16:$BC16,BE$4)</f>
        <v>20</v>
      </c>
      <c r="BF16" s="22">
        <f t="shared" si="32"/>
        <v>20</v>
      </c>
      <c r="BG16" s="22">
        <f t="shared" si="32"/>
        <v>20</v>
      </c>
      <c r="BH16" s="22">
        <f t="shared" si="32"/>
        <v>20</v>
      </c>
      <c r="BI16" s="22">
        <f t="shared" si="32"/>
        <v>20</v>
      </c>
      <c r="BJ16" s="22">
        <f t="shared" si="32"/>
        <v>20</v>
      </c>
      <c r="BK16" s="22">
        <f t="shared" si="32"/>
        <v>20</v>
      </c>
      <c r="BL16" s="22">
        <f t="shared" si="32"/>
        <v>20</v>
      </c>
      <c r="BM16" s="22">
        <f t="shared" si="32"/>
        <v>20</v>
      </c>
      <c r="BN16" s="22">
        <f t="shared" si="32"/>
        <v>20</v>
      </c>
      <c r="BO16" s="22">
        <f t="shared" si="32"/>
        <v>20</v>
      </c>
      <c r="BP16" s="22">
        <f t="shared" si="32"/>
        <v>20</v>
      </c>
      <c r="BQ16" s="22">
        <f t="shared" si="32"/>
        <v>20</v>
      </c>
      <c r="BR16" s="22">
        <f t="shared" si="32"/>
        <v>20</v>
      </c>
    </row>
    <row r="17" spans="1:70" ht="16.5">
      <c r="A17" s="73" t="s">
        <v>159</v>
      </c>
      <c r="B17" s="73" t="s">
        <v>161</v>
      </c>
      <c r="C17" s="73" t="s">
        <v>162</v>
      </c>
      <c r="D17" s="73" t="s">
        <v>44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5</v>
      </c>
      <c r="J17" s="2">
        <v>10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10</v>
      </c>
      <c r="AJ17" s="3">
        <f t="shared" si="1"/>
        <v>13</v>
      </c>
      <c r="AK17" s="5">
        <f t="shared" si="2"/>
        <v>1</v>
      </c>
      <c r="AL17" s="41">
        <f t="shared" si="3"/>
        <v>10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10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10</v>
      </c>
      <c r="BE17" s="22">
        <f t="shared" ref="BE17:BR17" si="33">BD17+LARGE($AO17:$BC17,BE$4)</f>
        <v>10</v>
      </c>
      <c r="BF17" s="22">
        <f t="shared" si="33"/>
        <v>10</v>
      </c>
      <c r="BG17" s="22">
        <f t="shared" si="33"/>
        <v>10</v>
      </c>
      <c r="BH17" s="22">
        <f t="shared" si="33"/>
        <v>10</v>
      </c>
      <c r="BI17" s="22">
        <f t="shared" si="33"/>
        <v>10</v>
      </c>
      <c r="BJ17" s="22">
        <f t="shared" si="33"/>
        <v>10</v>
      </c>
      <c r="BK17" s="22">
        <f t="shared" si="33"/>
        <v>10</v>
      </c>
      <c r="BL17" s="22">
        <f t="shared" si="33"/>
        <v>10</v>
      </c>
      <c r="BM17" s="22">
        <f t="shared" si="33"/>
        <v>10</v>
      </c>
      <c r="BN17" s="22">
        <f t="shared" si="33"/>
        <v>10</v>
      </c>
      <c r="BO17" s="22">
        <f t="shared" si="33"/>
        <v>10</v>
      </c>
      <c r="BP17" s="22">
        <f t="shared" si="33"/>
        <v>10</v>
      </c>
      <c r="BQ17" s="22">
        <f t="shared" si="33"/>
        <v>10</v>
      </c>
      <c r="BR17" s="22">
        <f t="shared" si="33"/>
        <v>10</v>
      </c>
    </row>
    <row r="18" spans="1:70" ht="16.5">
      <c r="A18" s="14" t="s">
        <v>1093</v>
      </c>
      <c r="B18" s="32" t="s">
        <v>1094</v>
      </c>
      <c r="C18" s="32" t="s">
        <v>1095</v>
      </c>
      <c r="D18" s="32" t="s">
        <v>44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5</v>
      </c>
      <c r="J18" s="2">
        <v>10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10</v>
      </c>
      <c r="AJ18" s="3">
        <f t="shared" si="1"/>
        <v>13</v>
      </c>
      <c r="AK18" s="5">
        <f t="shared" si="2"/>
        <v>1</v>
      </c>
      <c r="AL18" s="41">
        <f t="shared" si="3"/>
        <v>10</v>
      </c>
      <c r="AM18" s="33">
        <f t="shared" si="4"/>
        <v>13</v>
      </c>
      <c r="AO18" s="22">
        <f t="shared" si="5"/>
        <v>0</v>
      </c>
      <c r="AP18">
        <f t="shared" si="6"/>
        <v>0</v>
      </c>
      <c r="AQ18">
        <f t="shared" si="7"/>
        <v>10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10</v>
      </c>
      <c r="BE18" s="22">
        <f t="shared" ref="BE18:BR18" si="34">BD18+LARGE($AO18:$BC18,BE$4)</f>
        <v>10</v>
      </c>
      <c r="BF18" s="22">
        <f t="shared" si="34"/>
        <v>10</v>
      </c>
      <c r="BG18" s="22">
        <f t="shared" si="34"/>
        <v>10</v>
      </c>
      <c r="BH18" s="22">
        <f t="shared" si="34"/>
        <v>10</v>
      </c>
      <c r="BI18" s="22">
        <f t="shared" si="34"/>
        <v>10</v>
      </c>
      <c r="BJ18" s="22">
        <f t="shared" si="34"/>
        <v>10</v>
      </c>
      <c r="BK18" s="22">
        <f t="shared" si="34"/>
        <v>10</v>
      </c>
      <c r="BL18" s="22">
        <f t="shared" si="34"/>
        <v>10</v>
      </c>
      <c r="BM18" s="22">
        <f t="shared" si="34"/>
        <v>10</v>
      </c>
      <c r="BN18" s="22">
        <f t="shared" si="34"/>
        <v>10</v>
      </c>
      <c r="BO18" s="22">
        <f t="shared" si="34"/>
        <v>10</v>
      </c>
      <c r="BP18" s="22">
        <f t="shared" si="34"/>
        <v>10</v>
      </c>
      <c r="BQ18" s="22">
        <f t="shared" si="34"/>
        <v>10</v>
      </c>
      <c r="BR18" s="22">
        <f t="shared" si="34"/>
        <v>10</v>
      </c>
    </row>
    <row r="19" spans="1:70" ht="16.5">
      <c r="A19" s="73" t="s">
        <v>194</v>
      </c>
      <c r="B19" s="73" t="s">
        <v>195</v>
      </c>
      <c r="C19" s="73" t="s">
        <v>196</v>
      </c>
      <c r="D19" s="73" t="s">
        <v>43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6</v>
      </c>
      <c r="J19" s="2">
        <v>10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10</v>
      </c>
      <c r="AJ19" s="3">
        <f t="shared" si="1"/>
        <v>13</v>
      </c>
      <c r="AK19" s="5">
        <f t="shared" si="2"/>
        <v>1</v>
      </c>
      <c r="AL19" s="41">
        <f t="shared" si="3"/>
        <v>10</v>
      </c>
      <c r="AM19" s="33">
        <f t="shared" si="4"/>
        <v>13</v>
      </c>
      <c r="AO19" s="22">
        <f t="shared" si="5"/>
        <v>0</v>
      </c>
      <c r="AP19">
        <f t="shared" si="6"/>
        <v>0</v>
      </c>
      <c r="AQ19">
        <f t="shared" si="7"/>
        <v>10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10</v>
      </c>
      <c r="BE19" s="22">
        <f t="shared" ref="BE19:BR19" si="35">BD19+LARGE($AO19:$BC19,BE$4)</f>
        <v>10</v>
      </c>
      <c r="BF19" s="22">
        <f t="shared" si="35"/>
        <v>10</v>
      </c>
      <c r="BG19" s="22">
        <f t="shared" si="35"/>
        <v>10</v>
      </c>
      <c r="BH19" s="22">
        <f t="shared" si="35"/>
        <v>10</v>
      </c>
      <c r="BI19" s="22">
        <f t="shared" si="35"/>
        <v>10</v>
      </c>
      <c r="BJ19" s="22">
        <f t="shared" si="35"/>
        <v>10</v>
      </c>
      <c r="BK19" s="22">
        <f t="shared" si="35"/>
        <v>10</v>
      </c>
      <c r="BL19" s="22">
        <f t="shared" si="35"/>
        <v>10</v>
      </c>
      <c r="BM19" s="22">
        <f t="shared" si="35"/>
        <v>10</v>
      </c>
      <c r="BN19" s="22">
        <f t="shared" si="35"/>
        <v>10</v>
      </c>
      <c r="BO19" s="22">
        <f t="shared" si="35"/>
        <v>10</v>
      </c>
      <c r="BP19" s="22">
        <f t="shared" si="35"/>
        <v>10</v>
      </c>
      <c r="BQ19" s="22">
        <f t="shared" si="35"/>
        <v>10</v>
      </c>
      <c r="BR19" s="22">
        <f t="shared" si="35"/>
        <v>10</v>
      </c>
    </row>
    <row r="20" spans="1:70" ht="16.5">
      <c r="A20" s="14" t="s">
        <v>1096</v>
      </c>
      <c r="B20" s="32" t="s">
        <v>126</v>
      </c>
      <c r="C20" s="32" t="s">
        <v>1097</v>
      </c>
      <c r="D20" s="32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6</v>
      </c>
      <c r="J20" s="2">
        <v>10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10</v>
      </c>
      <c r="AJ20" s="3">
        <f t="shared" si="1"/>
        <v>13</v>
      </c>
      <c r="AK20" s="5">
        <f t="shared" si="2"/>
        <v>1</v>
      </c>
      <c r="AL20" s="41">
        <f t="shared" si="3"/>
        <v>10</v>
      </c>
      <c r="AM20" s="33">
        <f t="shared" si="4"/>
        <v>13</v>
      </c>
      <c r="AO20" s="22">
        <f t="shared" si="5"/>
        <v>0</v>
      </c>
      <c r="AP20">
        <f t="shared" si="6"/>
        <v>0</v>
      </c>
      <c r="AQ20">
        <f t="shared" si="7"/>
        <v>10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10</v>
      </c>
      <c r="BE20" s="22">
        <f t="shared" ref="BE20:BR20" si="36">BD20+LARGE($AO20:$BC20,BE$4)</f>
        <v>10</v>
      </c>
      <c r="BF20" s="22">
        <f t="shared" si="36"/>
        <v>10</v>
      </c>
      <c r="BG20" s="22">
        <f t="shared" si="36"/>
        <v>10</v>
      </c>
      <c r="BH20" s="22">
        <f t="shared" si="36"/>
        <v>10</v>
      </c>
      <c r="BI20" s="22">
        <f t="shared" si="36"/>
        <v>10</v>
      </c>
      <c r="BJ20" s="22">
        <f t="shared" si="36"/>
        <v>10</v>
      </c>
      <c r="BK20" s="22">
        <f t="shared" si="36"/>
        <v>10</v>
      </c>
      <c r="BL20" s="22">
        <f t="shared" si="36"/>
        <v>10</v>
      </c>
      <c r="BM20" s="22">
        <f t="shared" si="36"/>
        <v>10</v>
      </c>
      <c r="BN20" s="22">
        <f t="shared" si="36"/>
        <v>10</v>
      </c>
      <c r="BO20" s="22">
        <f t="shared" si="36"/>
        <v>10</v>
      </c>
      <c r="BP20" s="22">
        <f t="shared" si="36"/>
        <v>10</v>
      </c>
      <c r="BQ20" s="22">
        <f t="shared" si="36"/>
        <v>10</v>
      </c>
      <c r="BR20" s="22">
        <f t="shared" si="36"/>
        <v>10</v>
      </c>
    </row>
    <row r="21" spans="1:70" ht="16.5">
      <c r="A21" s="14" t="s">
        <v>1098</v>
      </c>
      <c r="B21" s="32" t="s">
        <v>737</v>
      </c>
      <c r="C21" s="32" t="s">
        <v>1099</v>
      </c>
      <c r="D21" s="32" t="s">
        <v>107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7</v>
      </c>
      <c r="J21" s="2">
        <v>10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</v>
      </c>
      <c r="AJ21" s="3">
        <f t="shared" si="1"/>
        <v>13</v>
      </c>
      <c r="AK21" s="5">
        <f t="shared" si="2"/>
        <v>1</v>
      </c>
      <c r="AL21" s="41">
        <f t="shared" si="3"/>
        <v>10</v>
      </c>
      <c r="AM21" s="33">
        <f t="shared" si="4"/>
        <v>13</v>
      </c>
      <c r="AO21" s="22">
        <f t="shared" si="5"/>
        <v>0</v>
      </c>
      <c r="AP21">
        <f t="shared" si="6"/>
        <v>0</v>
      </c>
      <c r="AQ21">
        <f t="shared" si="7"/>
        <v>10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10</v>
      </c>
      <c r="BE21" s="22">
        <f t="shared" ref="BE21:BR21" si="37">BD21+LARGE($AO21:$BC21,BE$4)</f>
        <v>10</v>
      </c>
      <c r="BF21" s="22">
        <f t="shared" si="37"/>
        <v>10</v>
      </c>
      <c r="BG21" s="22">
        <f t="shared" si="37"/>
        <v>10</v>
      </c>
      <c r="BH21" s="22">
        <f t="shared" si="37"/>
        <v>10</v>
      </c>
      <c r="BI21" s="22">
        <f t="shared" si="37"/>
        <v>10</v>
      </c>
      <c r="BJ21" s="22">
        <f t="shared" si="37"/>
        <v>10</v>
      </c>
      <c r="BK21" s="22">
        <f t="shared" si="37"/>
        <v>10</v>
      </c>
      <c r="BL21" s="22">
        <f t="shared" si="37"/>
        <v>10</v>
      </c>
      <c r="BM21" s="22">
        <f t="shared" si="37"/>
        <v>10</v>
      </c>
      <c r="BN21" s="22">
        <f t="shared" si="37"/>
        <v>10</v>
      </c>
      <c r="BO21" s="22">
        <f t="shared" si="37"/>
        <v>10</v>
      </c>
      <c r="BP21" s="22">
        <f t="shared" si="37"/>
        <v>10</v>
      </c>
      <c r="BQ21" s="22">
        <f t="shared" si="37"/>
        <v>10</v>
      </c>
      <c r="BR21" s="22">
        <f t="shared" si="37"/>
        <v>10</v>
      </c>
    </row>
    <row r="22" spans="1:70" ht="16.5">
      <c r="A22" s="78" t="s">
        <v>1100</v>
      </c>
      <c r="B22" s="32" t="s">
        <v>1101</v>
      </c>
      <c r="C22" s="32" t="s">
        <v>1102</v>
      </c>
      <c r="D22" s="32" t="s">
        <v>43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7</v>
      </c>
      <c r="J22" s="2">
        <v>10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10</v>
      </c>
      <c r="AJ22" s="3">
        <f t="shared" si="1"/>
        <v>13</v>
      </c>
      <c r="AK22" s="5">
        <f t="shared" si="2"/>
        <v>1</v>
      </c>
      <c r="AL22" s="41">
        <f t="shared" si="3"/>
        <v>10</v>
      </c>
      <c r="AM22" s="33">
        <f t="shared" si="4"/>
        <v>13</v>
      </c>
      <c r="AO22" s="22">
        <f t="shared" si="5"/>
        <v>0</v>
      </c>
      <c r="AP22">
        <f t="shared" si="6"/>
        <v>0</v>
      </c>
      <c r="AQ22">
        <f t="shared" si="7"/>
        <v>10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10</v>
      </c>
      <c r="BE22" s="22">
        <f t="shared" ref="BE22:BR22" si="38">BD22+LARGE($AO22:$BC22,BE$4)</f>
        <v>10</v>
      </c>
      <c r="BF22" s="22">
        <f t="shared" si="38"/>
        <v>10</v>
      </c>
      <c r="BG22" s="22">
        <f t="shared" si="38"/>
        <v>10</v>
      </c>
      <c r="BH22" s="22">
        <f t="shared" si="38"/>
        <v>10</v>
      </c>
      <c r="BI22" s="22">
        <f t="shared" si="38"/>
        <v>10</v>
      </c>
      <c r="BJ22" s="22">
        <f t="shared" si="38"/>
        <v>10</v>
      </c>
      <c r="BK22" s="22">
        <f t="shared" si="38"/>
        <v>10</v>
      </c>
      <c r="BL22" s="22">
        <f t="shared" si="38"/>
        <v>10</v>
      </c>
      <c r="BM22" s="22">
        <f t="shared" si="38"/>
        <v>10</v>
      </c>
      <c r="BN22" s="22">
        <f t="shared" si="38"/>
        <v>10</v>
      </c>
      <c r="BO22" s="22">
        <f t="shared" si="38"/>
        <v>10</v>
      </c>
      <c r="BP22" s="22">
        <f t="shared" si="38"/>
        <v>10</v>
      </c>
      <c r="BQ22" s="22">
        <f t="shared" si="38"/>
        <v>10</v>
      </c>
      <c r="BR22" s="22">
        <f t="shared" si="38"/>
        <v>10</v>
      </c>
    </row>
    <row r="23" spans="1:70" ht="16.5">
      <c r="A23" s="73" t="s">
        <v>166</v>
      </c>
      <c r="B23" s="73" t="s">
        <v>126</v>
      </c>
      <c r="C23" s="73" t="s">
        <v>167</v>
      </c>
      <c r="D23" s="73" t="s">
        <v>19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>
        <v>4</v>
      </c>
      <c r="H23" s="2">
        <v>10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10</v>
      </c>
      <c r="AJ23" s="3">
        <f t="shared" si="1"/>
        <v>13</v>
      </c>
      <c r="AK23" s="5">
        <f t="shared" si="2"/>
        <v>1</v>
      </c>
      <c r="AL23" s="41">
        <f t="shared" si="3"/>
        <v>10</v>
      </c>
      <c r="AM23" s="33">
        <f t="shared" si="4"/>
        <v>13</v>
      </c>
      <c r="AO23" s="22">
        <f t="shared" si="5"/>
        <v>0</v>
      </c>
      <c r="AP23">
        <f t="shared" si="6"/>
        <v>10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10</v>
      </c>
      <c r="BE23" s="22">
        <f t="shared" ref="BE23:BR23" si="39">BD23+LARGE($AO23:$BC23,BE$4)</f>
        <v>10</v>
      </c>
      <c r="BF23" s="22">
        <f t="shared" si="39"/>
        <v>10</v>
      </c>
      <c r="BG23" s="22">
        <f t="shared" si="39"/>
        <v>10</v>
      </c>
      <c r="BH23" s="22">
        <f t="shared" si="39"/>
        <v>10</v>
      </c>
      <c r="BI23" s="22">
        <f t="shared" si="39"/>
        <v>10</v>
      </c>
      <c r="BJ23" s="22">
        <f t="shared" si="39"/>
        <v>10</v>
      </c>
      <c r="BK23" s="22">
        <f t="shared" si="39"/>
        <v>10</v>
      </c>
      <c r="BL23" s="22">
        <f t="shared" si="39"/>
        <v>10</v>
      </c>
      <c r="BM23" s="22">
        <f t="shared" si="39"/>
        <v>10</v>
      </c>
      <c r="BN23" s="22">
        <f t="shared" si="39"/>
        <v>10</v>
      </c>
      <c r="BO23" s="22">
        <f t="shared" si="39"/>
        <v>10</v>
      </c>
      <c r="BP23" s="22">
        <f t="shared" si="39"/>
        <v>10</v>
      </c>
      <c r="BQ23" s="22">
        <f t="shared" si="39"/>
        <v>10</v>
      </c>
      <c r="BR23" s="22">
        <f t="shared" si="39"/>
        <v>10</v>
      </c>
    </row>
    <row r="24" spans="1:70" ht="16.5">
      <c r="A24" s="73" t="s">
        <v>197</v>
      </c>
      <c r="B24" s="73" t="s">
        <v>198</v>
      </c>
      <c r="C24" s="73" t="s">
        <v>199</v>
      </c>
      <c r="D24" s="73" t="s">
        <v>44</v>
      </c>
      <c r="E24" s="6">
        <v>4</v>
      </c>
      <c r="F24" s="2">
        <v>10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10</v>
      </c>
      <c r="AJ24" s="3">
        <f t="shared" si="1"/>
        <v>13</v>
      </c>
      <c r="AK24" s="5">
        <f t="shared" si="2"/>
        <v>1</v>
      </c>
      <c r="AL24" s="41">
        <f t="shared" si="3"/>
        <v>10</v>
      </c>
      <c r="AM24" s="33">
        <f t="shared" si="4"/>
        <v>13</v>
      </c>
      <c r="AO24" s="22">
        <f t="shared" si="5"/>
        <v>10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10</v>
      </c>
      <c r="BE24" s="22">
        <f t="shared" ref="BE24:BR24" si="40">BD24+LARGE($AO24:$BC24,BE$4)</f>
        <v>10</v>
      </c>
      <c r="BF24" s="22">
        <f t="shared" si="40"/>
        <v>10</v>
      </c>
      <c r="BG24" s="22">
        <f t="shared" si="40"/>
        <v>10</v>
      </c>
      <c r="BH24" s="22">
        <f t="shared" si="40"/>
        <v>10</v>
      </c>
      <c r="BI24" s="22">
        <f t="shared" si="40"/>
        <v>10</v>
      </c>
      <c r="BJ24" s="22">
        <f t="shared" si="40"/>
        <v>10</v>
      </c>
      <c r="BK24" s="22">
        <f t="shared" si="40"/>
        <v>10</v>
      </c>
      <c r="BL24" s="22">
        <f t="shared" si="40"/>
        <v>10</v>
      </c>
      <c r="BM24" s="22">
        <f t="shared" si="40"/>
        <v>10</v>
      </c>
      <c r="BN24" s="22">
        <f t="shared" si="40"/>
        <v>10</v>
      </c>
      <c r="BO24" s="22">
        <f t="shared" si="40"/>
        <v>10</v>
      </c>
      <c r="BP24" s="22">
        <f t="shared" si="40"/>
        <v>10</v>
      </c>
      <c r="BQ24" s="22">
        <f t="shared" si="40"/>
        <v>10</v>
      </c>
      <c r="BR24" s="22">
        <f t="shared" si="40"/>
        <v>10</v>
      </c>
    </row>
    <row r="25" spans="1:70" ht="16.5">
      <c r="A25" s="73" t="s">
        <v>214</v>
      </c>
      <c r="B25" s="73" t="s">
        <v>156</v>
      </c>
      <c r="C25" s="73" t="s">
        <v>213</v>
      </c>
      <c r="D25" s="73" t="s">
        <v>44</v>
      </c>
      <c r="E25" s="6">
        <v>7</v>
      </c>
      <c r="F25" s="2">
        <v>10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10</v>
      </c>
      <c r="AJ25" s="3">
        <f t="shared" si="1"/>
        <v>13</v>
      </c>
      <c r="AK25" s="5">
        <f t="shared" si="2"/>
        <v>1</v>
      </c>
      <c r="AL25" s="41">
        <f t="shared" si="3"/>
        <v>10</v>
      </c>
      <c r="AM25" s="33">
        <f t="shared" si="4"/>
        <v>13</v>
      </c>
      <c r="AO25" s="22">
        <f t="shared" si="5"/>
        <v>10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10</v>
      </c>
      <c r="BE25" s="22">
        <f t="shared" ref="BE25:BR25" si="41">BD25+LARGE($AO25:$BC25,BE$4)</f>
        <v>10</v>
      </c>
      <c r="BF25" s="22">
        <f t="shared" si="41"/>
        <v>10</v>
      </c>
      <c r="BG25" s="22">
        <f t="shared" si="41"/>
        <v>10</v>
      </c>
      <c r="BH25" s="22">
        <f t="shared" si="41"/>
        <v>10</v>
      </c>
      <c r="BI25" s="22">
        <f t="shared" si="41"/>
        <v>10</v>
      </c>
      <c r="BJ25" s="22">
        <f t="shared" si="41"/>
        <v>10</v>
      </c>
      <c r="BK25" s="22">
        <f t="shared" si="41"/>
        <v>10</v>
      </c>
      <c r="BL25" s="22">
        <f t="shared" si="41"/>
        <v>10</v>
      </c>
      <c r="BM25" s="22">
        <f t="shared" si="41"/>
        <v>10</v>
      </c>
      <c r="BN25" s="22">
        <f t="shared" si="41"/>
        <v>10</v>
      </c>
      <c r="BO25" s="22">
        <f t="shared" si="41"/>
        <v>10</v>
      </c>
      <c r="BP25" s="22">
        <f t="shared" si="41"/>
        <v>10</v>
      </c>
      <c r="BQ25" s="22">
        <f t="shared" si="41"/>
        <v>10</v>
      </c>
      <c r="BR25" s="22">
        <f t="shared" si="41"/>
        <v>10</v>
      </c>
    </row>
    <row r="26" spans="1:70" ht="16.5">
      <c r="A26" s="14" t="s">
        <v>7</v>
      </c>
      <c r="B26" s="32" t="s">
        <v>1089</v>
      </c>
      <c r="C26" s="32" t="s">
        <v>1092</v>
      </c>
      <c r="D26" s="32" t="s">
        <v>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>
        <v>4</v>
      </c>
      <c r="J26" s="2"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1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 t="s">
        <v>7</v>
      </c>
      <c r="B27" s="32" t="s">
        <v>1090</v>
      </c>
      <c r="C27" s="32" t="s">
        <v>1091</v>
      </c>
      <c r="D27" s="32" t="s">
        <v>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4</v>
      </c>
      <c r="J27" s="2"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1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 t="s">
        <v>775</v>
      </c>
      <c r="C28" s="32" t="s">
        <v>776</v>
      </c>
      <c r="D28" s="32" t="s">
        <v>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>
        <v>4</v>
      </c>
      <c r="H28" s="2"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1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 t="s">
        <v>777</v>
      </c>
      <c r="C29" s="32" t="s">
        <v>778</v>
      </c>
      <c r="D29" s="32" t="s">
        <v>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>
        <v>4</v>
      </c>
      <c r="H29" s="2"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1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">
        <v>780</v>
      </c>
      <c r="C30" s="32" t="s">
        <v>781</v>
      </c>
      <c r="D30" s="32" t="s">
        <v>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>
        <v>1</v>
      </c>
      <c r="H30" s="2"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1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76" t="s">
        <v>726</v>
      </c>
      <c r="B31" s="32" t="s">
        <v>724</v>
      </c>
      <c r="C31" s="32" t="s">
        <v>725</v>
      </c>
      <c r="D31" s="32" t="s">
        <v>22</v>
      </c>
      <c r="E31" s="6">
        <v>8</v>
      </c>
      <c r="F31" s="2"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1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73" t="s">
        <v>125</v>
      </c>
      <c r="B32" s="73" t="s">
        <v>126</v>
      </c>
      <c r="C32" s="73" t="s">
        <v>127</v>
      </c>
      <c r="D32" s="73" t="s">
        <v>41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73" t="s">
        <v>134</v>
      </c>
      <c r="B33" s="73" t="s">
        <v>135</v>
      </c>
      <c r="C33" s="73" t="s">
        <v>136</v>
      </c>
      <c r="D33" s="73" t="s">
        <v>44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73" t="s">
        <v>137</v>
      </c>
      <c r="B34" s="73" t="s">
        <v>138</v>
      </c>
      <c r="C34" s="73" t="s">
        <v>139</v>
      </c>
      <c r="D34" s="73" t="s">
        <v>41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73" t="s">
        <v>140</v>
      </c>
      <c r="B35" s="73" t="s">
        <v>141</v>
      </c>
      <c r="C35" s="73" t="s">
        <v>142</v>
      </c>
      <c r="D35" s="73" t="s">
        <v>20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73" t="s">
        <v>143</v>
      </c>
      <c r="B36" s="73" t="s">
        <v>144</v>
      </c>
      <c r="C36" s="73" t="s">
        <v>145</v>
      </c>
      <c r="D36" s="73" t="s">
        <v>20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73" t="s">
        <v>146</v>
      </c>
      <c r="B37" s="73" t="s">
        <v>147</v>
      </c>
      <c r="C37" s="73" t="s">
        <v>148</v>
      </c>
      <c r="D37" s="73" t="s">
        <v>20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68" si="55">COUNTA(E37,G37,I37,K37,M37,O37,Q37,S37,U37,W37,Y37,AA37,AC37,AE37,AG37)</f>
        <v>0</v>
      </c>
      <c r="AL37" s="41">
        <f t="shared" ref="AL37:AL68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73" t="s">
        <v>149</v>
      </c>
      <c r="B38" s="73" t="s">
        <v>150</v>
      </c>
      <c r="C38" s="73" t="s">
        <v>151</v>
      </c>
      <c r="D38" s="73" t="s">
        <v>222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73" t="s">
        <v>152</v>
      </c>
      <c r="B39" s="75" t="s">
        <v>153</v>
      </c>
      <c r="C39" s="73" t="s">
        <v>154</v>
      </c>
      <c r="D39" s="73" t="s">
        <v>56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73" t="s">
        <v>158</v>
      </c>
      <c r="B40" s="75" t="s">
        <v>160</v>
      </c>
      <c r="C40" s="73" t="s">
        <v>162</v>
      </c>
      <c r="D40" s="73" t="s">
        <v>44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73" t="s">
        <v>163</v>
      </c>
      <c r="B41" s="75" t="s">
        <v>164</v>
      </c>
      <c r="C41" s="73" t="s">
        <v>165</v>
      </c>
      <c r="D41" s="73" t="s">
        <v>41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73" t="s">
        <v>173</v>
      </c>
      <c r="B42" s="75" t="s">
        <v>174</v>
      </c>
      <c r="C42" s="73" t="s">
        <v>175</v>
      </c>
      <c r="D42" s="73" t="s">
        <v>17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73" t="s">
        <v>185</v>
      </c>
      <c r="B43" s="75" t="s">
        <v>186</v>
      </c>
      <c r="C43" s="73" t="s">
        <v>187</v>
      </c>
      <c r="D43" s="73" t="s">
        <v>44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73" t="s">
        <v>188</v>
      </c>
      <c r="B44" s="75" t="s">
        <v>189</v>
      </c>
      <c r="C44" s="73" t="s">
        <v>190</v>
      </c>
      <c r="D44" s="73" t="s">
        <v>43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73" t="s">
        <v>191</v>
      </c>
      <c r="B45" s="75" t="s">
        <v>192</v>
      </c>
      <c r="C45" s="73" t="s">
        <v>193</v>
      </c>
      <c r="D45" s="73" t="s">
        <v>19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73" t="s">
        <v>202</v>
      </c>
      <c r="B46" s="75" t="s">
        <v>203</v>
      </c>
      <c r="C46" s="73" t="s">
        <v>204</v>
      </c>
      <c r="D46" s="73" t="s">
        <v>43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73" t="s">
        <v>205</v>
      </c>
      <c r="B47" s="75" t="s">
        <v>206</v>
      </c>
      <c r="C47" s="73" t="s">
        <v>207</v>
      </c>
      <c r="D47" s="73" t="s">
        <v>19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79" t="s">
        <v>211</v>
      </c>
      <c r="B48" s="75" t="s">
        <v>212</v>
      </c>
      <c r="C48" s="73" t="s">
        <v>213</v>
      </c>
      <c r="D48" s="73" t="s">
        <v>44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63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63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63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63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63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63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63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63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63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63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63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63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63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63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63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63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63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63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63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63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63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ref="AK69:AK100" si="108">COUNTA(E69,G69,I69,K69,M69,O69,Q69,S69,U69,W69,Y69,AA69,AC69,AE69,AG69)</f>
        <v>0</v>
      </c>
      <c r="AL69" s="41">
        <f t="shared" ref="AL69:AL100" si="109">HLOOKUP($AL$2,$BD$4:$BR$72,ROW(A69)-3,FALSE)</f>
        <v>0</v>
      </c>
      <c r="AM69" s="33" t="str">
        <f t="shared" ref="AM69:AM100" si="110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1">BD69+LARGE($AO69:$BC69,BE$4)</f>
        <v>0</v>
      </c>
      <c r="BF69" s="22">
        <f t="shared" si="111"/>
        <v>0</v>
      </c>
      <c r="BG69" s="22">
        <f t="shared" si="111"/>
        <v>0</v>
      </c>
      <c r="BH69" s="22">
        <f t="shared" si="111"/>
        <v>0</v>
      </c>
      <c r="BI69" s="22">
        <f t="shared" si="111"/>
        <v>0</v>
      </c>
      <c r="BJ69" s="22">
        <f t="shared" si="111"/>
        <v>0</v>
      </c>
      <c r="BK69" s="22">
        <f t="shared" si="111"/>
        <v>0</v>
      </c>
      <c r="BL69" s="22">
        <f t="shared" si="111"/>
        <v>0</v>
      </c>
      <c r="BM69" s="22">
        <f t="shared" si="111"/>
        <v>0</v>
      </c>
      <c r="BN69" s="22">
        <f t="shared" si="111"/>
        <v>0</v>
      </c>
      <c r="BO69" s="22">
        <f t="shared" si="111"/>
        <v>0</v>
      </c>
      <c r="BP69" s="22">
        <f t="shared" si="111"/>
        <v>0</v>
      </c>
      <c r="BQ69" s="22">
        <f t="shared" si="111"/>
        <v>0</v>
      </c>
      <c r="BR69" s="22">
        <f t="shared" si="111"/>
        <v>0</v>
      </c>
    </row>
    <row r="70" spans="1:70" ht="16.5">
      <c r="A70" s="14"/>
      <c r="B70" s="63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108"/>
        <v>0</v>
      </c>
      <c r="AL70" s="41">
        <f t="shared" si="109"/>
        <v>0</v>
      </c>
      <c r="AM70" s="33" t="str">
        <f t="shared" si="110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2">BD70+LARGE($AO70:$BC70,BE$4)</f>
        <v>0</v>
      </c>
      <c r="BF70" s="22">
        <f t="shared" si="112"/>
        <v>0</v>
      </c>
      <c r="BG70" s="22">
        <f t="shared" si="112"/>
        <v>0</v>
      </c>
      <c r="BH70" s="22">
        <f t="shared" si="112"/>
        <v>0</v>
      </c>
      <c r="BI70" s="22">
        <f t="shared" si="112"/>
        <v>0</v>
      </c>
      <c r="BJ70" s="22">
        <f t="shared" si="112"/>
        <v>0</v>
      </c>
      <c r="BK70" s="22">
        <f t="shared" si="112"/>
        <v>0</v>
      </c>
      <c r="BL70" s="22">
        <f t="shared" si="112"/>
        <v>0</v>
      </c>
      <c r="BM70" s="22">
        <f t="shared" si="112"/>
        <v>0</v>
      </c>
      <c r="BN70" s="22">
        <f t="shared" si="112"/>
        <v>0</v>
      </c>
      <c r="BO70" s="22">
        <f t="shared" si="112"/>
        <v>0</v>
      </c>
      <c r="BP70" s="22">
        <f t="shared" si="112"/>
        <v>0</v>
      </c>
      <c r="BQ70" s="22">
        <f t="shared" si="112"/>
        <v>0</v>
      </c>
      <c r="BR70" s="22">
        <f t="shared" si="112"/>
        <v>0</v>
      </c>
    </row>
    <row r="71" spans="1:70" ht="16.5">
      <c r="A71" s="14"/>
      <c r="B71" s="63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108"/>
        <v>0</v>
      </c>
      <c r="AL71" s="41">
        <f t="shared" si="109"/>
        <v>0</v>
      </c>
      <c r="AM71" s="33" t="str">
        <f t="shared" si="110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3">BD71+LARGE($AO71:$BC71,BE$4)</f>
        <v>0</v>
      </c>
      <c r="BF71" s="22">
        <f t="shared" si="113"/>
        <v>0</v>
      </c>
      <c r="BG71" s="22">
        <f t="shared" si="113"/>
        <v>0</v>
      </c>
      <c r="BH71" s="22">
        <f t="shared" si="113"/>
        <v>0</v>
      </c>
      <c r="BI71" s="22">
        <f t="shared" si="113"/>
        <v>0</v>
      </c>
      <c r="BJ71" s="22">
        <f t="shared" si="113"/>
        <v>0</v>
      </c>
      <c r="BK71" s="22">
        <f t="shared" si="113"/>
        <v>0</v>
      </c>
      <c r="BL71" s="22">
        <f t="shared" si="113"/>
        <v>0</v>
      </c>
      <c r="BM71" s="22">
        <f t="shared" si="113"/>
        <v>0</v>
      </c>
      <c r="BN71" s="22">
        <f t="shared" si="113"/>
        <v>0</v>
      </c>
      <c r="BO71" s="22">
        <f t="shared" si="113"/>
        <v>0</v>
      </c>
      <c r="BP71" s="22">
        <f t="shared" si="113"/>
        <v>0</v>
      </c>
      <c r="BQ71" s="22">
        <f t="shared" si="113"/>
        <v>0</v>
      </c>
      <c r="BR71" s="22">
        <f t="shared" si="113"/>
        <v>0</v>
      </c>
    </row>
    <row r="72" spans="1:70" ht="16.5">
      <c r="A72" s="14"/>
      <c r="B72" s="63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108"/>
        <v>0</v>
      </c>
      <c r="AL72" s="41">
        <f t="shared" si="109"/>
        <v>0</v>
      </c>
      <c r="AM72" s="33" t="str">
        <f t="shared" si="110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4">BD72+LARGE($AO72:$BC72,BE$4)</f>
        <v>0</v>
      </c>
      <c r="BF72" s="22">
        <f t="shared" si="114"/>
        <v>0</v>
      </c>
      <c r="BG72" s="22">
        <f t="shared" si="114"/>
        <v>0</v>
      </c>
      <c r="BH72" s="22">
        <f t="shared" si="114"/>
        <v>0</v>
      </c>
      <c r="BI72" s="22">
        <f t="shared" si="114"/>
        <v>0</v>
      </c>
      <c r="BJ72" s="22">
        <f t="shared" si="114"/>
        <v>0</v>
      </c>
      <c r="BK72" s="22">
        <f t="shared" si="114"/>
        <v>0</v>
      </c>
      <c r="BL72" s="22">
        <f t="shared" si="114"/>
        <v>0</v>
      </c>
      <c r="BM72" s="22">
        <f t="shared" si="114"/>
        <v>0</v>
      </c>
      <c r="BN72" s="22">
        <f t="shared" si="114"/>
        <v>0</v>
      </c>
      <c r="BO72" s="22">
        <f t="shared" si="114"/>
        <v>0</v>
      </c>
      <c r="BP72" s="22">
        <f t="shared" si="114"/>
        <v>0</v>
      </c>
      <c r="BQ72" s="22">
        <f t="shared" si="114"/>
        <v>0</v>
      </c>
      <c r="BR72" s="22">
        <f t="shared" si="114"/>
        <v>0</v>
      </c>
    </row>
    <row r="73" spans="1:70" ht="16.5">
      <c r="A73" s="14"/>
      <c r="B73" s="63" t="str">
        <f>IF(ISNA(VLOOKUP(A73,'Licenciés Jeunes 2023'!A:C,3,0)),"",VLOOKUP(A73,'Licenciés Jeunes 2023'!A:C,3,0))</f>
        <v/>
      </c>
      <c r="C73" s="32" t="str">
        <f>IF(ISNA(VLOOKUP(A73,'Licenciés Jeunes 2023'!A:C,2,0)),"",VLOOKUP(A73,'Licenciés Jeunes 2023'!A:C,2,0))</f>
        <v/>
      </c>
      <c r="D73" s="32" t="str">
        <f>IF(ISNA(VLOOKUP(A73,'Licenciés Jeunes 2023'!A:F,6,0)),"",VLOOKUP(A73,'Licenciés Jeunes 2023'!A:F,6,0))</f>
        <v/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6"/>
        <v>0</v>
      </c>
      <c r="AJ73" s="3" t="str">
        <f t="shared" si="107"/>
        <v/>
      </c>
      <c r="AK73" s="5">
        <f t="shared" si="108"/>
        <v>0</v>
      </c>
      <c r="AL73" s="41" t="e">
        <f t="shared" si="109"/>
        <v>#REF!</v>
      </c>
      <c r="AM73" s="33" t="e">
        <f t="shared" si="110"/>
        <v>#REF!</v>
      </c>
    </row>
    <row r="74" spans="1:70" ht="16.5">
      <c r="A74" s="14"/>
      <c r="B74" s="63" t="str">
        <f>IF(ISNA(VLOOKUP(A74,'Licenciés Jeunes 2023'!A:C,3,0)),"",VLOOKUP(A74,'Licenciés Jeunes 2023'!A:C,3,0))</f>
        <v/>
      </c>
      <c r="C74" s="32" t="str">
        <f>IF(ISNA(VLOOKUP(A74,'Licenciés Jeunes 2023'!A:C,2,0)),"",VLOOKUP(A74,'Licenciés Jeunes 2023'!A:C,2,0))</f>
        <v/>
      </c>
      <c r="D74" s="32" t="str">
        <f>IF(ISNA(VLOOKUP(A74,'Licenciés Jeunes 2023'!A:F,6,0)),"",VLOOKUP(A74,'Licenciés Jeunes 2023'!A:F,6,0))</f>
        <v/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6"/>
        <v>0</v>
      </c>
      <c r="AJ74" s="3" t="str">
        <f t="shared" si="107"/>
        <v/>
      </c>
      <c r="AK74" s="5">
        <f t="shared" si="108"/>
        <v>0</v>
      </c>
      <c r="AL74" s="41" t="e">
        <f t="shared" si="109"/>
        <v>#REF!</v>
      </c>
      <c r="AM74" s="33" t="e">
        <f t="shared" si="110"/>
        <v>#REF!</v>
      </c>
    </row>
    <row r="75" spans="1:70" ht="16.5">
      <c r="A75" s="14"/>
      <c r="B75" s="63" t="str">
        <f>IF(ISNA(VLOOKUP(A75,'Licenciés Jeunes 2023'!A:C,3,0)),"",VLOOKUP(A75,'Licenciés Jeunes 2023'!A:C,3,0))</f>
        <v/>
      </c>
      <c r="C75" s="32" t="str">
        <f>IF(ISNA(VLOOKUP(A75,'Licenciés Jeunes 2023'!A:C,2,0)),"",VLOOKUP(A75,'Licenciés Jeunes 2023'!A:C,2,0))</f>
        <v/>
      </c>
      <c r="D75" s="32" t="str">
        <f>IF(ISNA(VLOOKUP(A75,'Licenciés Jeunes 2023'!A:F,6,0)),"",VLOOKUP(A75,'Licenciés Jeunes 2023'!A:F,6,0))</f>
        <v/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6"/>
        <v>0</v>
      </c>
      <c r="AJ75" s="3" t="str">
        <f t="shared" si="107"/>
        <v/>
      </c>
      <c r="AK75" s="5">
        <f t="shared" si="108"/>
        <v>0</v>
      </c>
      <c r="AL75" s="41" t="e">
        <f t="shared" si="109"/>
        <v>#REF!</v>
      </c>
      <c r="AM75" s="33" t="e">
        <f t="shared" si="110"/>
        <v>#REF!</v>
      </c>
    </row>
    <row r="76" spans="1:70" ht="16.5">
      <c r="A76" s="14"/>
      <c r="B76" s="63" t="str">
        <f>IF(ISNA(VLOOKUP(A76,'Licenciés Jeunes 2023'!A:C,3,0)),"",VLOOKUP(A76,'Licenciés Jeunes 2023'!A:C,3,0))</f>
        <v/>
      </c>
      <c r="C76" s="32" t="str">
        <f>IF(ISNA(VLOOKUP(A76,'Licenciés Jeunes 2023'!A:C,2,0)),"",VLOOKUP(A76,'Licenciés Jeunes 2023'!A:C,2,0))</f>
        <v/>
      </c>
      <c r="D76" s="32" t="str">
        <f>IF(ISNA(VLOOKUP(A76,'Licenciés Jeunes 2023'!A:F,6,0)),"",VLOOKUP(A76,'Licenciés Jeunes 2023'!A:F,6,0))</f>
        <v/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6"/>
        <v>0</v>
      </c>
      <c r="AJ76" s="3" t="str">
        <f t="shared" si="107"/>
        <v/>
      </c>
      <c r="AK76" s="5">
        <f t="shared" si="108"/>
        <v>0</v>
      </c>
      <c r="AL76" s="41" t="e">
        <f t="shared" si="109"/>
        <v>#REF!</v>
      </c>
      <c r="AM76" s="33" t="e">
        <f t="shared" si="110"/>
        <v>#REF!</v>
      </c>
    </row>
    <row r="77" spans="1:70" ht="16.5">
      <c r="A77" s="14"/>
      <c r="B77" s="63" t="str">
        <f>IF(ISNA(VLOOKUP(A77,'Licenciés Jeunes 2023'!A:C,3,0)),"",VLOOKUP(A77,'Licenciés Jeunes 2023'!A:C,3,0))</f>
        <v/>
      </c>
      <c r="C77" s="32" t="str">
        <f>IF(ISNA(VLOOKUP(A77,'Licenciés Jeunes 2023'!A:C,2,0)),"",VLOOKUP(A77,'Licenciés Jeunes 2023'!A:C,2,0))</f>
        <v/>
      </c>
      <c r="D77" s="32" t="str">
        <f>IF(ISNA(VLOOKUP(A77,'Licenciés Jeunes 2023'!A:F,6,0)),"",VLOOKUP(A77,'Licenciés Jeunes 2023'!A:F,6,0))</f>
        <v/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6"/>
        <v>0</v>
      </c>
      <c r="AJ77" s="3" t="str">
        <f t="shared" si="107"/>
        <v/>
      </c>
      <c r="AK77" s="5">
        <f t="shared" si="108"/>
        <v>0</v>
      </c>
      <c r="AL77" s="41" t="e">
        <f t="shared" si="109"/>
        <v>#REF!</v>
      </c>
      <c r="AM77" s="33" t="e">
        <f t="shared" si="110"/>
        <v>#REF!</v>
      </c>
    </row>
    <row r="78" spans="1:70" ht="16.5">
      <c r="A78" s="14"/>
      <c r="B78" s="63" t="str">
        <f>IF(ISNA(VLOOKUP(A78,'Licenciés Jeunes 2023'!A:C,3,0)),"",VLOOKUP(A78,'Licenciés Jeunes 2023'!A:C,3,0))</f>
        <v/>
      </c>
      <c r="C78" s="32" t="str">
        <f>IF(ISNA(VLOOKUP(A78,'Licenciés Jeunes 2023'!A:C,2,0)),"",VLOOKUP(A78,'Licenciés Jeunes 2023'!A:C,2,0))</f>
        <v/>
      </c>
      <c r="D78" s="32" t="str">
        <f>IF(ISNA(VLOOKUP(A78,'Licenciés Jeunes 2023'!A:F,6,0)),"",VLOOKUP(A78,'Licenciés Jeunes 2023'!A:F,6,0))</f>
        <v/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6"/>
        <v>0</v>
      </c>
      <c r="AJ78" s="3" t="str">
        <f t="shared" si="107"/>
        <v/>
      </c>
      <c r="AK78" s="5">
        <f t="shared" si="108"/>
        <v>0</v>
      </c>
      <c r="AL78" s="41" t="e">
        <f t="shared" si="109"/>
        <v>#REF!</v>
      </c>
      <c r="AM78" s="33" t="e">
        <f t="shared" si="110"/>
        <v>#REF!</v>
      </c>
    </row>
    <row r="79" spans="1:70" ht="16.5">
      <c r="A79" s="14"/>
      <c r="B79" s="63" t="str">
        <f>IF(ISNA(VLOOKUP(A79,'Licenciés Jeunes 2023'!A:C,3,0)),"",VLOOKUP(A79,'Licenciés Jeunes 2023'!A:C,3,0))</f>
        <v/>
      </c>
      <c r="C79" s="32" t="str">
        <f>IF(ISNA(VLOOKUP(A79,'Licenciés Jeunes 2023'!A:C,2,0)),"",VLOOKUP(A79,'Licenciés Jeunes 2023'!A:C,2,0))</f>
        <v/>
      </c>
      <c r="D79" s="32" t="str">
        <f>IF(ISNA(VLOOKUP(A79,'Licenciés Jeunes 2023'!A:F,6,0)),"",VLOOKUP(A79,'Licenciés Jeunes 2023'!A:F,6,0))</f>
        <v/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6"/>
        <v>0</v>
      </c>
      <c r="AJ79" s="3" t="str">
        <f t="shared" si="107"/>
        <v/>
      </c>
      <c r="AK79" s="5">
        <f t="shared" si="108"/>
        <v>0</v>
      </c>
      <c r="AL79" s="41" t="e">
        <f t="shared" si="109"/>
        <v>#REF!</v>
      </c>
      <c r="AM79" s="33" t="e">
        <f t="shared" si="110"/>
        <v>#REF!</v>
      </c>
    </row>
    <row r="80" spans="1:70" ht="16.5">
      <c r="A80" s="14"/>
      <c r="B80" s="63" t="str">
        <f>IF(ISNA(VLOOKUP(A80,'Licenciés Jeunes 2023'!A:C,3,0)),"",VLOOKUP(A80,'Licenciés Jeunes 2023'!A:C,3,0))</f>
        <v/>
      </c>
      <c r="C80" s="32" t="str">
        <f>IF(ISNA(VLOOKUP(A80,'Licenciés Jeunes 2023'!A:C,2,0)),"",VLOOKUP(A80,'Licenciés Jeunes 2023'!A:C,2,0))</f>
        <v/>
      </c>
      <c r="D80" s="32" t="str">
        <f>IF(ISNA(VLOOKUP(A80,'Licenciés Jeunes 2023'!A:F,6,0)),"",VLOOKUP(A80,'Licenciés Jeunes 2023'!A:F,6,0))</f>
        <v/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6"/>
        <v>0</v>
      </c>
      <c r="AJ80" s="3" t="str">
        <f t="shared" si="107"/>
        <v/>
      </c>
      <c r="AK80" s="5">
        <f t="shared" si="108"/>
        <v>0</v>
      </c>
      <c r="AL80" s="41" t="e">
        <f t="shared" si="109"/>
        <v>#REF!</v>
      </c>
      <c r="AM80" s="33" t="e">
        <f t="shared" si="110"/>
        <v>#REF!</v>
      </c>
    </row>
    <row r="81" spans="1:39" ht="16.5">
      <c r="A81" s="14"/>
      <c r="B81" s="63" t="str">
        <f>IF(ISNA(VLOOKUP(A81,'Licenciés Jeunes 2023'!A:C,3,0)),"",VLOOKUP(A81,'Licenciés Jeunes 2023'!A:C,3,0))</f>
        <v/>
      </c>
      <c r="C81" s="32" t="str">
        <f>IF(ISNA(VLOOKUP(A81,'Licenciés Jeunes 2023'!A:C,2,0)),"",VLOOKUP(A81,'Licenciés Jeunes 2023'!A:C,2,0))</f>
        <v/>
      </c>
      <c r="D81" s="32" t="str">
        <f>IF(ISNA(VLOOKUP(A81,'Licenciés Jeunes 2023'!A:F,6,0)),"",VLOOKUP(A81,'Licenciés Jeunes 2023'!A:F,6,0))</f>
        <v/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6"/>
        <v>0</v>
      </c>
      <c r="AJ81" s="3" t="str">
        <f t="shared" si="107"/>
        <v/>
      </c>
      <c r="AK81" s="5">
        <f t="shared" si="108"/>
        <v>0</v>
      </c>
      <c r="AL81" s="41" t="e">
        <f t="shared" si="109"/>
        <v>#REF!</v>
      </c>
      <c r="AM81" s="33" t="e">
        <f t="shared" si="110"/>
        <v>#REF!</v>
      </c>
    </row>
    <row r="82" spans="1:39" ht="16.5">
      <c r="A82" s="14"/>
      <c r="B82" s="63" t="str">
        <f>IF(ISNA(VLOOKUP(A82,'Licenciés Jeunes 2023'!A:C,3,0)),"",VLOOKUP(A82,'Licenciés Jeunes 2023'!A:C,3,0))</f>
        <v/>
      </c>
      <c r="C82" s="32" t="str">
        <f>IF(ISNA(VLOOKUP(A82,'Licenciés Jeunes 2023'!A:C,2,0)),"",VLOOKUP(A82,'Licenciés Jeunes 2023'!A:C,2,0))</f>
        <v/>
      </c>
      <c r="D82" s="32" t="str">
        <f>IF(ISNA(VLOOKUP(A82,'Licenciés Jeunes 2023'!A:F,6,0)),"",VLOOKUP(A82,'Licenciés Jeunes 2023'!A:F,6,0))</f>
        <v/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6"/>
        <v>0</v>
      </c>
      <c r="AJ82" s="3" t="str">
        <f t="shared" si="107"/>
        <v/>
      </c>
      <c r="AK82" s="5">
        <f t="shared" si="108"/>
        <v>0</v>
      </c>
      <c r="AL82" s="41" t="e">
        <f t="shared" si="109"/>
        <v>#REF!</v>
      </c>
      <c r="AM82" s="33" t="e">
        <f t="shared" si="110"/>
        <v>#REF!</v>
      </c>
    </row>
    <row r="83" spans="1:39" ht="16.5">
      <c r="A83" s="14"/>
      <c r="B83" s="63" t="str">
        <f>IF(ISNA(VLOOKUP(A83,'Licenciés Jeunes 2023'!A:C,3,0)),"",VLOOKUP(A83,'Licenciés Jeunes 2023'!A:C,3,0))</f>
        <v/>
      </c>
      <c r="C83" s="32" t="str">
        <f>IF(ISNA(VLOOKUP(A83,'Licenciés Jeunes 2023'!A:C,2,0)),"",VLOOKUP(A83,'Licenciés Jeunes 2023'!A:C,2,0))</f>
        <v/>
      </c>
      <c r="D83" s="32" t="str">
        <f>IF(ISNA(VLOOKUP(A83,'Licenciés Jeunes 2023'!A:F,6,0)),"",VLOOKUP(A83,'Licenciés Jeunes 2023'!A:F,6,0))</f>
        <v/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6"/>
        <v>0</v>
      </c>
      <c r="AJ83" s="3" t="str">
        <f t="shared" si="107"/>
        <v/>
      </c>
      <c r="AK83" s="5">
        <f t="shared" si="108"/>
        <v>0</v>
      </c>
      <c r="AL83" s="41" t="e">
        <f t="shared" si="109"/>
        <v>#REF!</v>
      </c>
      <c r="AM83" s="33" t="e">
        <f t="shared" si="110"/>
        <v>#REF!</v>
      </c>
    </row>
    <row r="84" spans="1:39" ht="16.5">
      <c r="A84" s="14"/>
      <c r="B84" s="63" t="str">
        <f>IF(ISNA(VLOOKUP(A84,'Licenciés Jeunes 2023'!A:C,3,0)),"",VLOOKUP(A84,'Licenciés Jeunes 2023'!A:C,3,0))</f>
        <v/>
      </c>
      <c r="C84" s="32" t="str">
        <f>IF(ISNA(VLOOKUP(A84,'Licenciés Jeunes 2023'!A:C,2,0)),"",VLOOKUP(A84,'Licenciés Jeunes 2023'!A:C,2,0))</f>
        <v/>
      </c>
      <c r="D84" s="32" t="str">
        <f>IF(ISNA(VLOOKUP(A84,'Licenciés Jeunes 2023'!A:F,6,0)),"",VLOOKUP(A84,'Licenciés Jeunes 2023'!A:F,6,0))</f>
        <v/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6"/>
        <v>0</v>
      </c>
      <c r="AJ84" s="3" t="str">
        <f t="shared" si="107"/>
        <v/>
      </c>
      <c r="AK84" s="5">
        <f t="shared" si="108"/>
        <v>0</v>
      </c>
      <c r="AL84" s="41" t="e">
        <f t="shared" si="109"/>
        <v>#REF!</v>
      </c>
      <c r="AM84" s="33" t="e">
        <f t="shared" si="110"/>
        <v>#REF!</v>
      </c>
    </row>
    <row r="85" spans="1:39" ht="16.5">
      <c r="A85" s="14"/>
      <c r="B85" s="63" t="str">
        <f>IF(ISNA(VLOOKUP(A85,'Licenciés Jeunes 2023'!A:C,3,0)),"",VLOOKUP(A85,'Licenciés Jeunes 2023'!A:C,3,0))</f>
        <v/>
      </c>
      <c r="C85" s="32" t="str">
        <f>IF(ISNA(VLOOKUP(A85,'Licenciés Jeunes 2023'!A:C,2,0)),"",VLOOKUP(A85,'Licenciés Jeunes 2023'!A:C,2,0))</f>
        <v/>
      </c>
      <c r="D85" s="32" t="str">
        <f>IF(ISNA(VLOOKUP(A85,'Licenciés Jeunes 2023'!A:F,6,0)),"",VLOOKUP(A85,'Licenciés Jeunes 2023'!A:F,6,0))</f>
        <v/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6"/>
        <v>0</v>
      </c>
      <c r="AJ85" s="3" t="str">
        <f t="shared" si="107"/>
        <v/>
      </c>
      <c r="AK85" s="5">
        <f t="shared" si="108"/>
        <v>0</v>
      </c>
      <c r="AL85" s="41" t="e">
        <f t="shared" si="109"/>
        <v>#REF!</v>
      </c>
      <c r="AM85" s="33" t="e">
        <f t="shared" si="110"/>
        <v>#REF!</v>
      </c>
    </row>
    <row r="86" spans="1:39" ht="16.5">
      <c r="A86" s="14"/>
      <c r="B86" s="63" t="str">
        <f>IF(ISNA(VLOOKUP(A86,'Licenciés Jeunes 2023'!A:C,3,0)),"",VLOOKUP(A86,'Licenciés Jeunes 2023'!A:C,3,0))</f>
        <v/>
      </c>
      <c r="C86" s="32" t="str">
        <f>IF(ISNA(VLOOKUP(A86,'Licenciés Jeunes 2023'!A:C,2,0)),"",VLOOKUP(A86,'Licenciés Jeunes 2023'!A:C,2,0))</f>
        <v/>
      </c>
      <c r="D86" s="32" t="str">
        <f>IF(ISNA(VLOOKUP(A86,'Licenciés Jeunes 2023'!A:F,6,0)),"",VLOOKUP(A86,'Licenciés Jeunes 2023'!A:F,6,0))</f>
        <v/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6"/>
        <v>0</v>
      </c>
      <c r="AJ86" s="3" t="str">
        <f t="shared" si="107"/>
        <v/>
      </c>
      <c r="AK86" s="5">
        <f t="shared" si="108"/>
        <v>0</v>
      </c>
      <c r="AL86" s="41" t="e">
        <f t="shared" si="109"/>
        <v>#REF!</v>
      </c>
      <c r="AM86" s="33" t="e">
        <f t="shared" si="110"/>
        <v>#REF!</v>
      </c>
    </row>
    <row r="87" spans="1:39" ht="16.5">
      <c r="A87" s="14"/>
      <c r="B87" s="63" t="str">
        <f>IF(ISNA(VLOOKUP(A87,'Licenciés Jeunes 2023'!A:C,3,0)),"",VLOOKUP(A87,'Licenciés Jeunes 2023'!A:C,3,0))</f>
        <v/>
      </c>
      <c r="C87" s="32" t="str">
        <f>IF(ISNA(VLOOKUP(A87,'Licenciés Jeunes 2023'!A:C,2,0)),"",VLOOKUP(A87,'Licenciés Jeunes 2023'!A:C,2,0))</f>
        <v/>
      </c>
      <c r="D87" s="32" t="str">
        <f>IF(ISNA(VLOOKUP(A87,'Licenciés Jeunes 2023'!A:F,6,0)),"",VLOOKUP(A87,'Licenciés Jeunes 2023'!A:F,6,0))</f>
        <v/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6"/>
        <v>0</v>
      </c>
      <c r="AJ87" s="3" t="str">
        <f t="shared" si="107"/>
        <v/>
      </c>
      <c r="AK87" s="5">
        <f t="shared" si="108"/>
        <v>0</v>
      </c>
      <c r="AL87" s="41" t="e">
        <f t="shared" si="109"/>
        <v>#REF!</v>
      </c>
      <c r="AM87" s="33" t="e">
        <f t="shared" si="110"/>
        <v>#REF!</v>
      </c>
    </row>
    <row r="88" spans="1:39" ht="16.5">
      <c r="A88" s="14"/>
      <c r="B88" s="63" t="str">
        <f>IF(ISNA(VLOOKUP(A88,'Licenciés Jeunes 2023'!A:C,3,0)),"",VLOOKUP(A88,'Licenciés Jeunes 2023'!A:C,3,0))</f>
        <v/>
      </c>
      <c r="C88" s="32" t="str">
        <f>IF(ISNA(VLOOKUP(A88,'Licenciés Jeunes 2023'!A:C,2,0)),"",VLOOKUP(A88,'Licenciés Jeunes 2023'!A:C,2,0))</f>
        <v/>
      </c>
      <c r="D88" s="32" t="str">
        <f>IF(ISNA(VLOOKUP(A88,'Licenciés Jeunes 2023'!A:F,6,0)),"",VLOOKUP(A88,'Licenciés Jeunes 2023'!A:F,6,0))</f>
        <v/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6"/>
        <v>0</v>
      </c>
      <c r="AJ88" s="3" t="str">
        <f t="shared" si="107"/>
        <v/>
      </c>
      <c r="AK88" s="5">
        <f t="shared" si="108"/>
        <v>0</v>
      </c>
      <c r="AL88" s="41" t="e">
        <f t="shared" si="109"/>
        <v>#REF!</v>
      </c>
      <c r="AM88" s="33" t="e">
        <f t="shared" si="110"/>
        <v>#REF!</v>
      </c>
    </row>
    <row r="89" spans="1:39" ht="16.5">
      <c r="A89" s="14"/>
      <c r="B89" s="63" t="str">
        <f>IF(ISNA(VLOOKUP(A89,'Licenciés Jeunes 2023'!A:C,3,0)),"",VLOOKUP(A89,'Licenciés Jeunes 2023'!A:C,3,0))</f>
        <v/>
      </c>
      <c r="C89" s="32" t="str">
        <f>IF(ISNA(VLOOKUP(A89,'Licenciés Jeunes 2023'!A:C,2,0)),"",VLOOKUP(A89,'Licenciés Jeunes 2023'!A:C,2,0))</f>
        <v/>
      </c>
      <c r="D89" s="32" t="str">
        <f>IF(ISNA(VLOOKUP(A89,'Licenciés Jeunes 2023'!A:F,6,0)),"",VLOOKUP(A89,'Licenciés Jeunes 2023'!A:F,6,0))</f>
        <v/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6"/>
        <v>0</v>
      </c>
      <c r="AJ89" s="3" t="str">
        <f t="shared" si="107"/>
        <v/>
      </c>
      <c r="AK89" s="5">
        <f t="shared" si="108"/>
        <v>0</v>
      </c>
      <c r="AL89" s="41" t="e">
        <f t="shared" si="109"/>
        <v>#REF!</v>
      </c>
      <c r="AM89" s="33" t="e">
        <f t="shared" si="110"/>
        <v>#REF!</v>
      </c>
    </row>
    <row r="90" spans="1:39" ht="16.5">
      <c r="A90" s="14"/>
      <c r="B90" s="63" t="str">
        <f>IF(ISNA(VLOOKUP(A90,'Licenciés Jeunes 2023'!A:C,3,0)),"",VLOOKUP(A90,'Licenciés Jeunes 2023'!A:C,3,0))</f>
        <v/>
      </c>
      <c r="C90" s="32" t="str">
        <f>IF(ISNA(VLOOKUP(A90,'Licenciés Jeunes 2023'!A:C,2,0)),"",VLOOKUP(A90,'Licenciés Jeunes 2023'!A:C,2,0))</f>
        <v/>
      </c>
      <c r="D90" s="32" t="str">
        <f>IF(ISNA(VLOOKUP(A90,'Licenciés Jeunes 2023'!A:F,6,0)),"",VLOOKUP(A90,'Licenciés Jeunes 2023'!A:F,6,0))</f>
        <v/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6"/>
        <v>0</v>
      </c>
      <c r="AJ90" s="3" t="str">
        <f t="shared" si="107"/>
        <v/>
      </c>
      <c r="AK90" s="5">
        <f t="shared" si="108"/>
        <v>0</v>
      </c>
      <c r="AL90" s="41" t="e">
        <f t="shared" si="109"/>
        <v>#REF!</v>
      </c>
      <c r="AM90" s="33" t="e">
        <f t="shared" si="110"/>
        <v>#REF!</v>
      </c>
    </row>
    <row r="91" spans="1:39" ht="16.5">
      <c r="A91" s="14"/>
      <c r="B91" s="63" t="str">
        <f>IF(ISNA(VLOOKUP(A91,'Licenciés Jeunes 2023'!A:C,3,0)),"",VLOOKUP(A91,'Licenciés Jeunes 2023'!A:C,3,0))</f>
        <v/>
      </c>
      <c r="C91" s="32" t="str">
        <f>IF(ISNA(VLOOKUP(A91,'Licenciés Jeunes 2023'!A:C,2,0)),"",VLOOKUP(A91,'Licenciés Jeunes 2023'!A:C,2,0))</f>
        <v/>
      </c>
      <c r="D91" s="32" t="str">
        <f>IF(ISNA(VLOOKUP(A91,'Licenciés Jeunes 2023'!A:F,6,0)),"",VLOOKUP(A91,'Licenciés Jeunes 2023'!A:F,6,0))</f>
        <v/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6"/>
        <v>0</v>
      </c>
      <c r="AJ91" s="3" t="str">
        <f t="shared" si="107"/>
        <v/>
      </c>
      <c r="AK91" s="5">
        <f t="shared" si="108"/>
        <v>0</v>
      </c>
      <c r="AL91" s="41" t="e">
        <f t="shared" si="109"/>
        <v>#REF!</v>
      </c>
      <c r="AM91" s="33" t="e">
        <f t="shared" si="110"/>
        <v>#REF!</v>
      </c>
    </row>
    <row r="92" spans="1:39" ht="16.5">
      <c r="A92" s="14"/>
      <c r="B92" s="63" t="str">
        <f>IF(ISNA(VLOOKUP(A92,'Licenciés Jeunes 2023'!A:C,3,0)),"",VLOOKUP(A92,'Licenciés Jeunes 2023'!A:C,3,0))</f>
        <v/>
      </c>
      <c r="C92" s="32" t="str">
        <f>IF(ISNA(VLOOKUP(A92,'Licenciés Jeunes 2023'!A:C,2,0)),"",VLOOKUP(A92,'Licenciés Jeunes 2023'!A:C,2,0))</f>
        <v/>
      </c>
      <c r="D92" s="32" t="str">
        <f>IF(ISNA(VLOOKUP(A92,'Licenciés Jeunes 2023'!A:F,6,0)),"",VLOOKUP(A92,'Licenciés Jeunes 2023'!A:F,6,0))</f>
        <v/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6"/>
        <v>0</v>
      </c>
      <c r="AJ92" s="3" t="str">
        <f t="shared" si="107"/>
        <v/>
      </c>
      <c r="AK92" s="5">
        <f t="shared" si="108"/>
        <v>0</v>
      </c>
      <c r="AL92" s="41" t="e">
        <f t="shared" si="109"/>
        <v>#REF!</v>
      </c>
      <c r="AM92" s="33" t="e">
        <f t="shared" si="110"/>
        <v>#REF!</v>
      </c>
    </row>
    <row r="93" spans="1:39" ht="16.5">
      <c r="A93" s="14"/>
      <c r="B93" s="63" t="str">
        <f>IF(ISNA(VLOOKUP(A93,'Licenciés Jeunes 2023'!A:C,3,0)),"",VLOOKUP(A93,'Licenciés Jeunes 2023'!A:C,3,0))</f>
        <v/>
      </c>
      <c r="C93" s="32" t="str">
        <f>IF(ISNA(VLOOKUP(A93,'Licenciés Jeunes 2023'!A:C,2,0)),"",VLOOKUP(A93,'Licenciés Jeunes 2023'!A:C,2,0))</f>
        <v/>
      </c>
      <c r="D93" s="32" t="str">
        <f>IF(ISNA(VLOOKUP(A93,'Licenciés Jeunes 2023'!A:F,6,0)),"",VLOOKUP(A93,'Licenciés Jeunes 2023'!A:F,6,0))</f>
        <v/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6"/>
        <v>0</v>
      </c>
      <c r="AJ93" s="3" t="str">
        <f t="shared" si="107"/>
        <v/>
      </c>
      <c r="AK93" s="5">
        <f t="shared" si="108"/>
        <v>0</v>
      </c>
      <c r="AL93" s="41" t="e">
        <f t="shared" si="109"/>
        <v>#REF!</v>
      </c>
      <c r="AM93" s="33" t="e">
        <f t="shared" si="110"/>
        <v>#REF!</v>
      </c>
    </row>
    <row r="94" spans="1:39" ht="16.5">
      <c r="A94" s="14"/>
      <c r="B94" s="63" t="str">
        <f>IF(ISNA(VLOOKUP(A94,'Licenciés Jeunes 2023'!A:C,3,0)),"",VLOOKUP(A94,'Licenciés Jeunes 2023'!A:C,3,0))</f>
        <v/>
      </c>
      <c r="C94" s="32" t="str">
        <f>IF(ISNA(VLOOKUP(A94,'Licenciés Jeunes 2023'!A:C,2,0)),"",VLOOKUP(A94,'Licenciés Jeunes 2023'!A:C,2,0))</f>
        <v/>
      </c>
      <c r="D94" s="32" t="str">
        <f>IF(ISNA(VLOOKUP(A94,'Licenciés Jeunes 2023'!A:F,6,0)),"",VLOOKUP(A94,'Licenciés Jeunes 2023'!A:F,6,0))</f>
        <v/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6"/>
        <v>0</v>
      </c>
      <c r="AJ94" s="3" t="str">
        <f t="shared" si="107"/>
        <v/>
      </c>
      <c r="AK94" s="5">
        <f t="shared" si="108"/>
        <v>0</v>
      </c>
      <c r="AL94" s="41" t="e">
        <f t="shared" si="109"/>
        <v>#REF!</v>
      </c>
      <c r="AM94" s="33" t="e">
        <f t="shared" si="110"/>
        <v>#REF!</v>
      </c>
    </row>
    <row r="95" spans="1:39" ht="16.5">
      <c r="A95" s="14"/>
      <c r="B95" s="63" t="str">
        <f>IF(ISNA(VLOOKUP(A95,'Licenciés Jeunes 2023'!A:C,3,0)),"",VLOOKUP(A95,'Licenciés Jeunes 2023'!A:C,3,0))</f>
        <v/>
      </c>
      <c r="C95" s="32" t="str">
        <f>IF(ISNA(VLOOKUP(A95,'Licenciés Jeunes 2023'!A:C,2,0)),"",VLOOKUP(A95,'Licenciés Jeunes 2023'!A:C,2,0))</f>
        <v/>
      </c>
      <c r="D95" s="32" t="str">
        <f>IF(ISNA(VLOOKUP(A95,'Licenciés Jeunes 2023'!A:F,6,0)),"",VLOOKUP(A95,'Licenciés Jeunes 2023'!A:F,6,0))</f>
        <v/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6"/>
        <v>0</v>
      </c>
      <c r="AJ95" s="3" t="str">
        <f t="shared" si="107"/>
        <v/>
      </c>
      <c r="AK95" s="5">
        <f t="shared" si="108"/>
        <v>0</v>
      </c>
      <c r="AL95" s="41" t="e">
        <f t="shared" si="109"/>
        <v>#REF!</v>
      </c>
      <c r="AM95" s="33" t="e">
        <f t="shared" si="110"/>
        <v>#REF!</v>
      </c>
    </row>
    <row r="96" spans="1:39" ht="16.5">
      <c r="A96" s="14"/>
      <c r="B96" s="63" t="str">
        <f>IF(ISNA(VLOOKUP(A96,'Licenciés Jeunes 2023'!A:C,3,0)),"",VLOOKUP(A96,'Licenciés Jeunes 2023'!A:C,3,0))</f>
        <v/>
      </c>
      <c r="C96" s="32" t="str">
        <f>IF(ISNA(VLOOKUP(A96,'Licenciés Jeunes 2023'!A:C,2,0)),"",VLOOKUP(A96,'Licenciés Jeunes 2023'!A:C,2,0))</f>
        <v/>
      </c>
      <c r="D96" s="32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6"/>
        <v>0</v>
      </c>
      <c r="AJ96" s="3" t="str">
        <f t="shared" si="107"/>
        <v/>
      </c>
      <c r="AK96" s="5">
        <f t="shared" si="108"/>
        <v>0</v>
      </c>
      <c r="AL96" s="41" t="e">
        <f t="shared" si="109"/>
        <v>#REF!</v>
      </c>
      <c r="AM96" s="33" t="e">
        <f t="shared" si="110"/>
        <v>#REF!</v>
      </c>
    </row>
    <row r="97" spans="1:39" ht="16.5">
      <c r="A97" s="14"/>
      <c r="B97" s="63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6"/>
        <v>0</v>
      </c>
      <c r="AJ97" s="3" t="str">
        <f t="shared" si="107"/>
        <v/>
      </c>
      <c r="AK97" s="5">
        <f t="shared" si="108"/>
        <v>0</v>
      </c>
      <c r="AL97" s="41" t="e">
        <f t="shared" si="109"/>
        <v>#REF!</v>
      </c>
      <c r="AM97" s="33" t="e">
        <f t="shared" si="110"/>
        <v>#REF!</v>
      </c>
    </row>
    <row r="98" spans="1:39" ht="16.5">
      <c r="A98" s="14"/>
      <c r="B98" s="63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6"/>
        <v>0</v>
      </c>
      <c r="AJ98" s="3" t="str">
        <f t="shared" si="107"/>
        <v/>
      </c>
      <c r="AK98" s="5">
        <f t="shared" si="108"/>
        <v>0</v>
      </c>
      <c r="AL98" s="41" t="e">
        <f t="shared" si="109"/>
        <v>#REF!</v>
      </c>
      <c r="AM98" s="33" t="e">
        <f t="shared" si="110"/>
        <v>#REF!</v>
      </c>
    </row>
    <row r="99" spans="1:39" ht="16.5">
      <c r="A99" s="14"/>
      <c r="B99" s="63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6"/>
        <v>0</v>
      </c>
      <c r="AJ99" s="3" t="str">
        <f t="shared" si="107"/>
        <v/>
      </c>
      <c r="AK99" s="5">
        <f t="shared" si="108"/>
        <v>0</v>
      </c>
      <c r="AL99" s="41" t="e">
        <f t="shared" si="109"/>
        <v>#REF!</v>
      </c>
      <c r="AM99" s="33" t="e">
        <f t="shared" si="110"/>
        <v>#REF!</v>
      </c>
    </row>
    <row r="100" spans="1:39" ht="16.5">
      <c r="A100" s="14"/>
      <c r="B100" s="63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6"/>
        <v>0</v>
      </c>
      <c r="AJ100" s="3" t="str">
        <f t="shared" si="107"/>
        <v/>
      </c>
      <c r="AK100" s="5">
        <f t="shared" si="108"/>
        <v>0</v>
      </c>
      <c r="AL100" s="41" t="e">
        <f t="shared" si="109"/>
        <v>#REF!</v>
      </c>
      <c r="AM100" s="33" t="e">
        <f t="shared" si="110"/>
        <v>#REF!</v>
      </c>
    </row>
    <row r="101" spans="1:39" ht="16.5">
      <c r="A101" s="14"/>
      <c r="B101" s="63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:AI132" si="115">F101+H101+J101+L101+N101+P101+R101+T101+V101+X101+Z101+AB101+AD101+AF101+AH101</f>
        <v>0</v>
      </c>
      <c r="AJ101" s="3" t="str">
        <f t="shared" ref="AJ101:AJ132" si="116">IF(AI101&lt;&gt;0,RANK(AI101,$AI$5:$AI$72),"")</f>
        <v/>
      </c>
      <c r="AK101" s="5">
        <f t="shared" ref="AK101:AK132" si="117">COUNTA(E101,G101,I101,K101,M101,O101,Q101,S101,U101,W101,Y101,AA101,AC101,AE101,AG101)</f>
        <v>0</v>
      </c>
      <c r="AL101" s="41" t="e">
        <f t="shared" ref="AL101:AL132" si="118">HLOOKUP($AL$2,$BD$4:$BR$72,ROW(A101)-3,FALSE)</f>
        <v>#REF!</v>
      </c>
      <c r="AM101" s="33" t="e">
        <f t="shared" ref="AM101:AM132" si="119">IF(AL101&lt;&gt;0,RANK(AL101,$AL$5:$AL$72),"")</f>
        <v>#REF!</v>
      </c>
    </row>
    <row r="102" spans="1:39" ht="16.5">
      <c r="A102" s="14"/>
      <c r="B102" s="63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46"/>
      <c r="AF102" s="2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15"/>
        <v>0</v>
      </c>
      <c r="AJ102" s="3" t="str">
        <f t="shared" si="116"/>
        <v/>
      </c>
      <c r="AK102" s="5">
        <f t="shared" si="117"/>
        <v>0</v>
      </c>
      <c r="AL102" s="41" t="e">
        <f t="shared" si="118"/>
        <v>#REF!</v>
      </c>
      <c r="AM102" s="33" t="e">
        <f t="shared" si="119"/>
        <v>#REF!</v>
      </c>
    </row>
    <row r="103" spans="1:39" ht="16.5">
      <c r="A103" s="14"/>
      <c r="B103" s="63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46"/>
      <c r="AF103" s="2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15"/>
        <v>0</v>
      </c>
      <c r="AJ103" s="3" t="str">
        <f t="shared" si="116"/>
        <v/>
      </c>
      <c r="AK103" s="5">
        <f t="shared" si="117"/>
        <v>0</v>
      </c>
      <c r="AL103" s="41" t="e">
        <f t="shared" si="118"/>
        <v>#REF!</v>
      </c>
      <c r="AM103" s="33" t="e">
        <f t="shared" si="119"/>
        <v>#REF!</v>
      </c>
    </row>
    <row r="104" spans="1:39" ht="16.5">
      <c r="A104" s="14"/>
      <c r="B104" s="63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46"/>
      <c r="AF104" s="2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15"/>
        <v>0</v>
      </c>
      <c r="AJ104" s="3" t="str">
        <f t="shared" si="116"/>
        <v/>
      </c>
      <c r="AK104" s="5">
        <f t="shared" si="117"/>
        <v>0</v>
      </c>
      <c r="AL104" s="41" t="e">
        <f t="shared" si="118"/>
        <v>#REF!</v>
      </c>
      <c r="AM104" s="33" t="e">
        <f t="shared" si="119"/>
        <v>#REF!</v>
      </c>
    </row>
    <row r="105" spans="1:39" ht="16.5">
      <c r="A105" s="14"/>
      <c r="B105" s="63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46"/>
      <c r="AF105" s="2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15"/>
        <v>0</v>
      </c>
      <c r="AJ105" s="3" t="str">
        <f t="shared" si="116"/>
        <v/>
      </c>
      <c r="AK105" s="5">
        <f t="shared" si="117"/>
        <v>0</v>
      </c>
      <c r="AL105" s="41" t="e">
        <f t="shared" si="118"/>
        <v>#REF!</v>
      </c>
      <c r="AM105" s="33" t="e">
        <f t="shared" si="119"/>
        <v>#REF!</v>
      </c>
    </row>
    <row r="106" spans="1:39" ht="16.5">
      <c r="A106" s="14"/>
      <c r="B106" s="63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46"/>
      <c r="AF106" s="2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15"/>
        <v>0</v>
      </c>
      <c r="AJ106" s="3" t="str">
        <f t="shared" si="116"/>
        <v/>
      </c>
      <c r="AK106" s="5">
        <f t="shared" si="117"/>
        <v>0</v>
      </c>
      <c r="AL106" s="41" t="e">
        <f t="shared" si="118"/>
        <v>#REF!</v>
      </c>
      <c r="AM106" s="33" t="e">
        <f t="shared" si="119"/>
        <v>#REF!</v>
      </c>
    </row>
    <row r="107" spans="1:39" ht="16.5">
      <c r="A107" s="14"/>
      <c r="B107" s="63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46"/>
      <c r="AF107" s="2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15"/>
        <v>0</v>
      </c>
      <c r="AJ107" s="3" t="str">
        <f t="shared" si="116"/>
        <v/>
      </c>
      <c r="AK107" s="5">
        <f t="shared" si="117"/>
        <v>0</v>
      </c>
      <c r="AL107" s="41" t="e">
        <f t="shared" si="118"/>
        <v>#REF!</v>
      </c>
      <c r="AM107" s="33" t="e">
        <f t="shared" si="119"/>
        <v>#REF!</v>
      </c>
    </row>
    <row r="108" spans="1:39" ht="16.5">
      <c r="A108" s="14"/>
      <c r="B108" s="63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46"/>
      <c r="AF108" s="2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15"/>
        <v>0</v>
      </c>
      <c r="AJ108" s="3" t="str">
        <f t="shared" si="116"/>
        <v/>
      </c>
      <c r="AK108" s="5">
        <f t="shared" si="117"/>
        <v>0</v>
      </c>
      <c r="AL108" s="41" t="e">
        <f t="shared" si="118"/>
        <v>#REF!</v>
      </c>
      <c r="AM108" s="33" t="e">
        <f t="shared" si="119"/>
        <v>#REF!</v>
      </c>
    </row>
    <row r="109" spans="1:39" ht="16.5">
      <c r="A109" s="14"/>
      <c r="B109" s="63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46"/>
      <c r="AF109" s="2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15"/>
        <v>0</v>
      </c>
      <c r="AJ109" s="3" t="str">
        <f t="shared" si="116"/>
        <v/>
      </c>
      <c r="AK109" s="5">
        <f t="shared" si="117"/>
        <v>0</v>
      </c>
      <c r="AL109" s="41" t="e">
        <f t="shared" si="118"/>
        <v>#REF!</v>
      </c>
      <c r="AM109" s="33" t="e">
        <f t="shared" si="119"/>
        <v>#REF!</v>
      </c>
    </row>
    <row r="110" spans="1:39" ht="16.5">
      <c r="A110" s="14"/>
      <c r="B110" s="63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46"/>
      <c r="AF110" s="2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15"/>
        <v>0</v>
      </c>
      <c r="AJ110" s="3" t="str">
        <f t="shared" si="116"/>
        <v/>
      </c>
      <c r="AK110" s="5">
        <f t="shared" si="117"/>
        <v>0</v>
      </c>
      <c r="AL110" s="41" t="e">
        <f t="shared" si="118"/>
        <v>#REF!</v>
      </c>
      <c r="AM110" s="33" t="e">
        <f t="shared" si="119"/>
        <v>#REF!</v>
      </c>
    </row>
    <row r="111" spans="1:39" ht="16.5">
      <c r="A111" s="14"/>
      <c r="B111" s="63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46"/>
      <c r="AF111" s="2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15"/>
        <v>0</v>
      </c>
      <c r="AJ111" s="3" t="str">
        <f t="shared" si="116"/>
        <v/>
      </c>
      <c r="AK111" s="5">
        <f t="shared" si="117"/>
        <v>0</v>
      </c>
      <c r="AL111" s="41" t="e">
        <f t="shared" si="118"/>
        <v>#REF!</v>
      </c>
      <c r="AM111" s="33" t="e">
        <f t="shared" si="119"/>
        <v>#REF!</v>
      </c>
    </row>
    <row r="112" spans="1:39" ht="16.5">
      <c r="A112" s="14"/>
      <c r="B112" s="63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46"/>
      <c r="AF112" s="2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15"/>
        <v>0</v>
      </c>
      <c r="AJ112" s="3" t="str">
        <f t="shared" si="116"/>
        <v/>
      </c>
      <c r="AK112" s="5">
        <f t="shared" si="117"/>
        <v>0</v>
      </c>
      <c r="AL112" s="41" t="e">
        <f t="shared" si="118"/>
        <v>#REF!</v>
      </c>
      <c r="AM112" s="33" t="e">
        <f t="shared" si="119"/>
        <v>#REF!</v>
      </c>
    </row>
    <row r="113" spans="1:39" ht="16.5">
      <c r="A113" s="14"/>
      <c r="B113" s="63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46"/>
      <c r="AF113" s="2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15"/>
        <v>0</v>
      </c>
      <c r="AJ113" s="3" t="str">
        <f t="shared" si="116"/>
        <v/>
      </c>
      <c r="AK113" s="5">
        <f t="shared" si="117"/>
        <v>0</v>
      </c>
      <c r="AL113" s="41" t="e">
        <f t="shared" si="118"/>
        <v>#REF!</v>
      </c>
      <c r="AM113" s="33" t="e">
        <f t="shared" si="119"/>
        <v>#REF!</v>
      </c>
    </row>
    <row r="114" spans="1:39" ht="16.5">
      <c r="A114" s="14"/>
      <c r="B114" s="63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46"/>
      <c r="AF114" s="2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15"/>
        <v>0</v>
      </c>
      <c r="AJ114" s="3" t="str">
        <f t="shared" si="116"/>
        <v/>
      </c>
      <c r="AK114" s="5">
        <f t="shared" si="117"/>
        <v>0</v>
      </c>
      <c r="AL114" s="41" t="e">
        <f t="shared" si="118"/>
        <v>#REF!</v>
      </c>
      <c r="AM114" s="33" t="e">
        <f t="shared" si="119"/>
        <v>#REF!</v>
      </c>
    </row>
    <row r="115" spans="1:39" ht="16.5">
      <c r="A115" s="14"/>
      <c r="B115" s="63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46"/>
      <c r="AF115" s="2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15"/>
        <v>0</v>
      </c>
      <c r="AJ115" s="3" t="str">
        <f t="shared" si="116"/>
        <v/>
      </c>
      <c r="AK115" s="5">
        <f t="shared" si="117"/>
        <v>0</v>
      </c>
      <c r="AL115" s="41" t="e">
        <f t="shared" si="118"/>
        <v>#REF!</v>
      </c>
      <c r="AM115" s="33" t="e">
        <f t="shared" si="119"/>
        <v>#REF!</v>
      </c>
    </row>
    <row r="116" spans="1:39" ht="16.5">
      <c r="A116" s="14"/>
      <c r="B116" s="63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46"/>
      <c r="AF116" s="2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15"/>
        <v>0</v>
      </c>
      <c r="AJ116" s="3" t="str">
        <f t="shared" si="116"/>
        <v/>
      </c>
      <c r="AK116" s="5">
        <f t="shared" si="117"/>
        <v>0</v>
      </c>
      <c r="AL116" s="41" t="e">
        <f t="shared" si="118"/>
        <v>#REF!</v>
      </c>
      <c r="AM116" s="33" t="e">
        <f t="shared" si="119"/>
        <v>#REF!</v>
      </c>
    </row>
    <row r="117" spans="1:39" ht="16.5">
      <c r="A117" s="14"/>
      <c r="B117" s="63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46"/>
      <c r="AF117" s="2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15"/>
        <v>0</v>
      </c>
      <c r="AJ117" s="3" t="str">
        <f t="shared" si="116"/>
        <v/>
      </c>
      <c r="AK117" s="5">
        <f t="shared" si="117"/>
        <v>0</v>
      </c>
      <c r="AL117" s="41" t="e">
        <f t="shared" si="118"/>
        <v>#REF!</v>
      </c>
      <c r="AM117" s="33" t="e">
        <f t="shared" si="119"/>
        <v>#REF!</v>
      </c>
    </row>
    <row r="118" spans="1:39" ht="16.5">
      <c r="A118" s="14"/>
      <c r="B118" s="63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46"/>
      <c r="AF118" s="2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15"/>
        <v>0</v>
      </c>
      <c r="AJ118" s="3" t="str">
        <f t="shared" si="116"/>
        <v/>
      </c>
      <c r="AK118" s="5">
        <f t="shared" si="117"/>
        <v>0</v>
      </c>
      <c r="AL118" s="41" t="e">
        <f t="shared" si="118"/>
        <v>#REF!</v>
      </c>
      <c r="AM118" s="33" t="e">
        <f t="shared" si="119"/>
        <v>#REF!</v>
      </c>
    </row>
    <row r="119" spans="1:39" ht="16.5">
      <c r="A119" s="14"/>
      <c r="B119" s="63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46"/>
      <c r="AF119" s="2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15"/>
        <v>0</v>
      </c>
      <c r="AJ119" s="3" t="str">
        <f t="shared" si="116"/>
        <v/>
      </c>
      <c r="AK119" s="5">
        <f t="shared" si="117"/>
        <v>0</v>
      </c>
      <c r="AL119" s="41" t="e">
        <f t="shared" si="118"/>
        <v>#REF!</v>
      </c>
      <c r="AM119" s="33" t="e">
        <f t="shared" si="119"/>
        <v>#REF!</v>
      </c>
    </row>
    <row r="120" spans="1:39" ht="16.5">
      <c r="A120" s="14"/>
      <c r="B120" s="63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46"/>
      <c r="AF120" s="2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15"/>
        <v>0</v>
      </c>
      <c r="AJ120" s="3" t="str">
        <f t="shared" si="116"/>
        <v/>
      </c>
      <c r="AK120" s="5">
        <f t="shared" si="117"/>
        <v>0</v>
      </c>
      <c r="AL120" s="41" t="e">
        <f t="shared" si="118"/>
        <v>#REF!</v>
      </c>
      <c r="AM120" s="33" t="e">
        <f t="shared" si="119"/>
        <v>#REF!</v>
      </c>
    </row>
    <row r="121" spans="1:39" ht="16.5">
      <c r="A121" s="14"/>
      <c r="B121" s="63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46"/>
      <c r="AF121" s="2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15"/>
        <v>0</v>
      </c>
      <c r="AJ121" s="3" t="str">
        <f t="shared" si="116"/>
        <v/>
      </c>
      <c r="AK121" s="5">
        <f t="shared" si="117"/>
        <v>0</v>
      </c>
      <c r="AL121" s="41" t="e">
        <f t="shared" si="118"/>
        <v>#REF!</v>
      </c>
      <c r="AM121" s="33" t="e">
        <f t="shared" si="119"/>
        <v>#REF!</v>
      </c>
    </row>
    <row r="122" spans="1:39" ht="16.5">
      <c r="A122" s="14"/>
      <c r="B122" s="63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46"/>
      <c r="AF122" s="2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15"/>
        <v>0</v>
      </c>
      <c r="AJ122" s="3" t="str">
        <f t="shared" si="116"/>
        <v/>
      </c>
      <c r="AK122" s="5">
        <f t="shared" si="117"/>
        <v>0</v>
      </c>
      <c r="AL122" s="41" t="e">
        <f t="shared" si="118"/>
        <v>#REF!</v>
      </c>
      <c r="AM122" s="33" t="e">
        <f t="shared" si="119"/>
        <v>#REF!</v>
      </c>
    </row>
    <row r="123" spans="1:39" ht="16.5">
      <c r="A123" s="14"/>
      <c r="B123" s="63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46"/>
      <c r="AF123" s="2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15"/>
        <v>0</v>
      </c>
      <c r="AJ123" s="3" t="str">
        <f t="shared" si="116"/>
        <v/>
      </c>
      <c r="AK123" s="5">
        <f t="shared" si="117"/>
        <v>0</v>
      </c>
      <c r="AL123" s="41" t="e">
        <f t="shared" si="118"/>
        <v>#REF!</v>
      </c>
      <c r="AM123" s="33" t="e">
        <f t="shared" si="119"/>
        <v>#REF!</v>
      </c>
    </row>
    <row r="124" spans="1:39" ht="16.5">
      <c r="A124" s="14"/>
      <c r="B124" s="63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46"/>
      <c r="AF124" s="2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15"/>
        <v>0</v>
      </c>
      <c r="AJ124" s="3" t="str">
        <f t="shared" si="116"/>
        <v/>
      </c>
      <c r="AK124" s="5">
        <f t="shared" si="117"/>
        <v>0</v>
      </c>
      <c r="AL124" s="41" t="e">
        <f t="shared" si="118"/>
        <v>#REF!</v>
      </c>
      <c r="AM124" s="33" t="e">
        <f t="shared" si="119"/>
        <v>#REF!</v>
      </c>
    </row>
    <row r="125" spans="1:39" ht="16.5">
      <c r="A125" s="14"/>
      <c r="B125" s="63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46"/>
      <c r="AF125" s="2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15"/>
        <v>0</v>
      </c>
      <c r="AJ125" s="3" t="str">
        <f t="shared" si="116"/>
        <v/>
      </c>
      <c r="AK125" s="5">
        <f t="shared" si="117"/>
        <v>0</v>
      </c>
      <c r="AL125" s="41" t="e">
        <f t="shared" si="118"/>
        <v>#REF!</v>
      </c>
      <c r="AM125" s="33" t="e">
        <f t="shared" si="119"/>
        <v>#REF!</v>
      </c>
    </row>
    <row r="126" spans="1:39" ht="16.5">
      <c r="A126" s="14"/>
      <c r="B126" s="63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46"/>
      <c r="AF126" s="2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15"/>
        <v>0</v>
      </c>
      <c r="AJ126" s="3" t="str">
        <f t="shared" si="116"/>
        <v/>
      </c>
      <c r="AK126" s="5">
        <f t="shared" si="117"/>
        <v>0</v>
      </c>
      <c r="AL126" s="41" t="e">
        <f t="shared" si="118"/>
        <v>#REF!</v>
      </c>
      <c r="AM126" s="33" t="e">
        <f t="shared" si="119"/>
        <v>#REF!</v>
      </c>
    </row>
    <row r="127" spans="1:39" ht="16.5">
      <c r="A127" s="14"/>
      <c r="B127" s="63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46"/>
      <c r="AF127" s="2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15"/>
        <v>0</v>
      </c>
      <c r="AJ127" s="3" t="str">
        <f t="shared" si="116"/>
        <v/>
      </c>
      <c r="AK127" s="5">
        <f t="shared" si="117"/>
        <v>0</v>
      </c>
      <c r="AL127" s="41" t="e">
        <f t="shared" si="118"/>
        <v>#REF!</v>
      </c>
      <c r="AM127" s="33" t="e">
        <f t="shared" si="119"/>
        <v>#REF!</v>
      </c>
    </row>
    <row r="128" spans="1:39" ht="16.5">
      <c r="A128" s="14"/>
      <c r="B128" s="63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46"/>
      <c r="AF128" s="2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15"/>
        <v>0</v>
      </c>
      <c r="AJ128" s="3" t="str">
        <f t="shared" si="116"/>
        <v/>
      </c>
      <c r="AK128" s="5">
        <f t="shared" si="117"/>
        <v>0</v>
      </c>
      <c r="AL128" s="41" t="e">
        <f t="shared" si="118"/>
        <v>#REF!</v>
      </c>
      <c r="AM128" s="33" t="e">
        <f t="shared" si="119"/>
        <v>#REF!</v>
      </c>
    </row>
    <row r="129" spans="1:39" ht="16.5">
      <c r="A129" s="14"/>
      <c r="B129" s="63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46"/>
      <c r="AF129" s="2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15"/>
        <v>0</v>
      </c>
      <c r="AJ129" s="3" t="str">
        <f t="shared" si="116"/>
        <v/>
      </c>
      <c r="AK129" s="5">
        <f t="shared" si="117"/>
        <v>0</v>
      </c>
      <c r="AL129" s="41" t="e">
        <f t="shared" si="118"/>
        <v>#REF!</v>
      </c>
      <c r="AM129" s="33" t="e">
        <f t="shared" si="119"/>
        <v>#REF!</v>
      </c>
    </row>
    <row r="130" spans="1:39" ht="16.5">
      <c r="A130" s="14"/>
      <c r="B130" s="63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46"/>
      <c r="AF130" s="2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15"/>
        <v>0</v>
      </c>
      <c r="AJ130" s="3" t="str">
        <f t="shared" si="116"/>
        <v/>
      </c>
      <c r="AK130" s="5">
        <f t="shared" si="117"/>
        <v>0</v>
      </c>
      <c r="AL130" s="41" t="e">
        <f t="shared" si="118"/>
        <v>#REF!</v>
      </c>
      <c r="AM130" s="33" t="e">
        <f t="shared" si="119"/>
        <v>#REF!</v>
      </c>
    </row>
    <row r="131" spans="1:39" ht="16.5">
      <c r="A131" s="14"/>
      <c r="B131" s="63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46"/>
      <c r="AF131" s="2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15"/>
        <v>0</v>
      </c>
      <c r="AJ131" s="3" t="str">
        <f t="shared" si="116"/>
        <v/>
      </c>
      <c r="AK131" s="5">
        <f t="shared" si="117"/>
        <v>0</v>
      </c>
      <c r="AL131" s="41" t="e">
        <f t="shared" si="118"/>
        <v>#REF!</v>
      </c>
      <c r="AM131" s="33" t="e">
        <f t="shared" si="119"/>
        <v>#REF!</v>
      </c>
    </row>
    <row r="132" spans="1:39" ht="16.5">
      <c r="A132" s="14"/>
      <c r="B132" s="63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46"/>
      <c r="AF132" s="2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15"/>
        <v>0</v>
      </c>
      <c r="AJ132" s="3" t="str">
        <f t="shared" si="116"/>
        <v/>
      </c>
      <c r="AK132" s="5">
        <f t="shared" si="117"/>
        <v>0</v>
      </c>
      <c r="AL132" s="41" t="e">
        <f t="shared" si="118"/>
        <v>#REF!</v>
      </c>
      <c r="AM132" s="33" t="e">
        <f t="shared" si="119"/>
        <v>#REF!</v>
      </c>
    </row>
    <row r="133" spans="1:39" ht="16.5">
      <c r="A133" s="14"/>
      <c r="B133" s="63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46"/>
      <c r="AF133" s="2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ref="AI133:AI148" si="120">F133+H133+J133+L133+N133+P133+R133+T133+V133+X133+Z133+AB133+AD133+AF133+AH133</f>
        <v>0</v>
      </c>
      <c r="AJ133" s="3" t="str">
        <f t="shared" ref="AJ133:AJ148" si="121">IF(AI133&lt;&gt;0,RANK(AI133,$AI$5:$AI$72),"")</f>
        <v/>
      </c>
      <c r="AK133" s="5">
        <f t="shared" ref="AK133:AK148" si="122">COUNTA(E133,G133,I133,K133,M133,O133,Q133,S133,U133,W133,Y133,AA133,AC133,AE133,AG133)</f>
        <v>0</v>
      </c>
      <c r="AL133" s="41" t="e">
        <f t="shared" ref="AL133:AL148" si="123">HLOOKUP($AL$2,$BD$4:$BR$72,ROW(A133)-3,FALSE)</f>
        <v>#REF!</v>
      </c>
      <c r="AM133" s="33" t="e">
        <f t="shared" ref="AM133:AM148" si="124">IF(AL133&lt;&gt;0,RANK(AL133,$AL$5:$AL$72),"")</f>
        <v>#REF!</v>
      </c>
    </row>
    <row r="134" spans="1:39" ht="16.5">
      <c r="A134" s="14"/>
      <c r="B134" s="63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46"/>
      <c r="AF134" s="2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20"/>
        <v>0</v>
      </c>
      <c r="AJ134" s="3" t="str">
        <f t="shared" si="121"/>
        <v/>
      </c>
      <c r="AK134" s="5">
        <f t="shared" si="122"/>
        <v>0</v>
      </c>
      <c r="AL134" s="41" t="e">
        <f t="shared" si="123"/>
        <v>#REF!</v>
      </c>
      <c r="AM134" s="33" t="e">
        <f t="shared" si="124"/>
        <v>#REF!</v>
      </c>
    </row>
    <row r="135" spans="1:39" ht="16.5">
      <c r="A135" s="14"/>
      <c r="B135" s="63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46"/>
      <c r="AF135" s="2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20"/>
        <v>0</v>
      </c>
      <c r="AJ135" s="3" t="str">
        <f t="shared" si="121"/>
        <v/>
      </c>
      <c r="AK135" s="5">
        <f t="shared" si="122"/>
        <v>0</v>
      </c>
      <c r="AL135" s="41" t="e">
        <f t="shared" si="123"/>
        <v>#REF!</v>
      </c>
      <c r="AM135" s="33" t="e">
        <f t="shared" si="124"/>
        <v>#REF!</v>
      </c>
    </row>
    <row r="136" spans="1:39" ht="16.5">
      <c r="A136" s="14"/>
      <c r="B136" s="63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46"/>
      <c r="AF136" s="2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20"/>
        <v>0</v>
      </c>
      <c r="AJ136" s="3" t="str">
        <f t="shared" si="121"/>
        <v/>
      </c>
      <c r="AK136" s="5">
        <f t="shared" si="122"/>
        <v>0</v>
      </c>
      <c r="AL136" s="41" t="e">
        <f t="shared" si="123"/>
        <v>#REF!</v>
      </c>
      <c r="AM136" s="33" t="e">
        <f t="shared" si="124"/>
        <v>#REF!</v>
      </c>
    </row>
    <row r="137" spans="1:39" ht="16.5">
      <c r="A137" s="14"/>
      <c r="B137" s="63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46"/>
      <c r="AF137" s="2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20"/>
        <v>0</v>
      </c>
      <c r="AJ137" s="3" t="str">
        <f t="shared" si="121"/>
        <v/>
      </c>
      <c r="AK137" s="5">
        <f t="shared" si="122"/>
        <v>0</v>
      </c>
      <c r="AL137" s="41" t="e">
        <f t="shared" si="123"/>
        <v>#REF!</v>
      </c>
      <c r="AM137" s="33" t="e">
        <f t="shared" si="124"/>
        <v>#REF!</v>
      </c>
    </row>
    <row r="138" spans="1:39" ht="16.5">
      <c r="A138" s="14"/>
      <c r="B138" s="63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46"/>
      <c r="AF138" s="2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20"/>
        <v>0</v>
      </c>
      <c r="AJ138" s="3" t="str">
        <f t="shared" si="121"/>
        <v/>
      </c>
      <c r="AK138" s="5">
        <f t="shared" si="122"/>
        <v>0</v>
      </c>
      <c r="AL138" s="41" t="e">
        <f t="shared" si="123"/>
        <v>#REF!</v>
      </c>
      <c r="AM138" s="33" t="e">
        <f t="shared" si="124"/>
        <v>#REF!</v>
      </c>
    </row>
    <row r="139" spans="1:39" ht="16.5">
      <c r="A139" s="14"/>
      <c r="B139" s="63" t="str">
        <f>IF(ISNA(VLOOKUP(A139,'Licenciés Jeunes 2023'!A:C,3,0)),"",VLOOKUP(A139,'Licenciés Jeunes 2023'!A:C,3,0))</f>
        <v/>
      </c>
      <c r="C139" s="32" t="str">
        <f>IF(ISNA(VLOOKUP(A139,'Licenciés Jeunes 2023'!A:C,2,0)),"",VLOOKUP(A139,'Licenciés Jeunes 2023'!A:C,2,0))</f>
        <v/>
      </c>
      <c r="D139" s="32" t="str">
        <f>IF(ISNA(VLOOKUP(A139,'Licenciés Jeunes 2023'!A:F,6,0)),"",VLOOKUP(A139,'Licenciés Jeunes 2023'!A:F,6,0))</f>
        <v/>
      </c>
      <c r="E139" s="6"/>
      <c r="F139" s="2">
        <f>IF(E$2="Bike &amp; Run",IF(ISNA(VLOOKUP(E139,Paramètres!$B$3:$C$56,2,FALSE)),0,VLOOKUP(E139,Paramètres!$B$3:$C$56,2,FALSE)*Paramètres!$N$3),IF(OR(E139="",OR($D139="",$D139="NL",$D139="HORS LIGUE")),0,VLOOKUP(IF(OR(E139="",OR($D139="",$D139="NL",$D139="HORS LIGUE")),"",COUNTIFS($D$5:$D$72,"&lt;&gt;"&amp;"",$D$5:$D$72,"&lt;&gt;"&amp;"NL",$D$5:$D$72,"&lt;&gt;"&amp;"HORS LIGUE",E$5:E$72,"&lt;"&amp;E139)+1),Paramètres!$B$3:$C$56,2,FALSE)*Paramètres!$N$3))</f>
        <v>0</v>
      </c>
      <c r="G139" s="4"/>
      <c r="H139" s="2">
        <f>IF(G$2="Bike &amp; Run",IF(ISNA(VLOOKUP(G139,Paramètres!$B$3:$C$56,2,FALSE)),0,VLOOKUP(G139,Paramètres!$B$3:$C$56,2,FALSE)*Paramètres!$N$4),IF(OR(G139="",OR($D139="",$D139="NL",$D139="HORS LIGUE")),0,VLOOKUP(IF(OR(G139="",OR($D139="",$D139="NL",$D139="HORS LIGUE")),"",COUNTIFS($D$5:$D$72,"&lt;&gt;"&amp;"",$D$5:$D$72,"&lt;&gt;"&amp;"NL",$D$5:$D$72,"&lt;&gt;"&amp;"HORS LIGUE",G$5:G$72,"&lt;"&amp;G139)+1),Paramètres!$B$3:$C$56,2,FALSE)*Paramètres!$N$4))</f>
        <v>0</v>
      </c>
      <c r="I139" s="36"/>
      <c r="J139" s="2">
        <f>IF(I$2="Bike &amp; Run",IF(ISNA(VLOOKUP(I139,Paramètres!$B$3:$C$56,2,FALSE)),0,VLOOKUP(I139,Paramètres!$B$3:$C$56,2,FALSE)*Paramètres!$N$5),IF(OR(I139="",OR($D139="",$D139="NL",$D139="HORS LIGUE")),0,VLOOKUP(IF(OR(I139="",OR($D139="",$D139="NL",$D139="HORS LIGUE")),"",COUNTIFS($D$5:$D$72,"&lt;&gt;"&amp;"",$D$5:$D$72,"&lt;&gt;"&amp;"NL",$D$5:$D$72,"&lt;&gt;"&amp;"HORS LIGUE",I$5:I$72,"&lt;"&amp;I139)+1),Paramètres!$B$3:$C$56,2,FALSE)*Paramètres!$N$5))</f>
        <v>0</v>
      </c>
      <c r="K139" s="4"/>
      <c r="L139" s="2">
        <f>IF(K$2="Bike &amp; Run",IF(ISNA(VLOOKUP(K139,Paramètres!$B$3:$C$56,2,FALSE)),0,VLOOKUP(K139,Paramètres!$B$3:$C$56,2,FALSE)*Paramètres!$N$6),IF(OR(K139="",OR($D139="",$D139="NL",$D139="HORS LIGUE")),0,VLOOKUP(IF(OR(K139="",OR($D139="",$D139="NL",$D139="HORS LIGUE")),"",COUNTIFS($D$5:$D$72,"&lt;&gt;"&amp;"",$D$5:$D$72,"&lt;&gt;"&amp;"NL",$D$5:$D$72,"&lt;&gt;"&amp;"HORS LIGUE",K$5:K$72,"&lt;"&amp;K139)+1),Paramètres!$B$3:$C$56,2,FALSE)*Paramètres!$N$6))</f>
        <v>0</v>
      </c>
      <c r="M139" s="4"/>
      <c r="N139" s="2">
        <f>IF(M$2="Bike &amp; Run",IF(ISNA(VLOOKUP(M139,Paramètres!$B$3:$C$56,2,FALSE)),0,VLOOKUP(M139,Paramètres!$B$3:$C$56,2,FALSE)*Paramètres!$N$7),IF(OR(M139="",OR($D139="",$D139="NL",$D139="HORS LIGUE")),0,VLOOKUP(IF(OR(M139="",OR($D139="",$D139="NL",$D139="HORS LIGUE")),"",COUNTIFS($D$5:$D$72,"&lt;&gt;"&amp;"",$D$5:$D$72,"&lt;&gt;"&amp;"NL",$D$5:$D$72,"&lt;&gt;"&amp;"HORS LIGUE",M$5:M$72,"&lt;"&amp;M139)+1),Paramètres!$B$3:$C$56,2,FALSE)*Paramètres!$N$7))</f>
        <v>0</v>
      </c>
      <c r="O139" s="46"/>
      <c r="P139" s="2">
        <f>IF(O$2="Bike &amp; Run",IF(ISNA(VLOOKUP(O139,Paramètres!$B$3:$C$56,2,FALSE)),0,VLOOKUP(O139,Paramètres!$B$3:$C$56,2,FALSE)*Paramètres!$N$8),IF(OR(O139="",OR($D139="",$D139="NL",$D139="HORS LIGUE")),0,VLOOKUP(IF(OR(O139="",OR($D139="",$D139="NL",$D139="HORS LIGUE")),"",COUNTIFS($D$5:$D$72,"&lt;&gt;"&amp;"",$D$5:$D$72,"&lt;&gt;"&amp;"NL",$D$5:$D$72,"&lt;&gt;"&amp;"HORS LIGUE",O$5:O$72,"&lt;"&amp;O139)+1),Paramètres!$B$3:$C$56,2,FALSE)*Paramètres!$N$8))</f>
        <v>0</v>
      </c>
      <c r="Q139" s="46"/>
      <c r="R139" s="2">
        <f>IF(Q$2="Bike &amp; Run",IF(ISNA(VLOOKUP(Q139,Paramètres!$B$3:$C$56,2,FALSE)),0,VLOOKUP(Q139,Paramètres!$B$3:$C$56,2,FALSE)*Paramètres!$N$9),IF(OR(Q139="",OR($D139="",$D139="NL",$D139="HORS LIGUE")),0,VLOOKUP(IF(OR(Q139="",OR($D139="",$D139="NL",$D139="HORS LIGUE")),"",COUNTIFS($D$5:$D$72,"&lt;&gt;"&amp;"",$D$5:$D$72,"&lt;&gt;"&amp;"NL",$D$5:$D$72,"&lt;&gt;"&amp;"HORS LIGUE",Q$5:Q$72,"&lt;"&amp;Q139)+1),Paramètres!$B$3:$C$56,2,FALSE)*Paramètres!$N$9))</f>
        <v>0</v>
      </c>
      <c r="S139" s="46"/>
      <c r="T139" s="2">
        <f>IF(S$2="Bike &amp; Run",IF(ISNA(VLOOKUP(S139,Paramètres!$B$3:$C$56,2,FALSE)),0,VLOOKUP(S139,Paramètres!$B$3:$C$56,2,FALSE)*Paramètres!$N$10),IF(OR(S139="",OR($D139="",$D139="NL",$D139="HORS LIGUE")),0,VLOOKUP(IF(OR(S139="",OR($D139="",$D139="NL",$D139="HORS LIGUE")),"",COUNTIFS($D$5:$D$72,"&lt;&gt;"&amp;"",$D$5:$D$72,"&lt;&gt;"&amp;"NL",$D$5:$D$72,"&lt;&gt;"&amp;"HORS LIGUE",S$5:S$72,"&lt;"&amp;S139)+1),Paramètres!$B$3:$C$56,2,FALSE)*Paramètres!$N$10))</f>
        <v>0</v>
      </c>
      <c r="U139" s="46"/>
      <c r="V139" s="2">
        <f>IF(U$2="Bike &amp; Run",IF(ISNA(VLOOKUP(U139,Paramètres!$B$3:$C$56,2,FALSE)),0,VLOOKUP(U139,Paramètres!$B$3:$C$56,2,FALSE)*Paramètres!$N$11),IF(OR(U139="",OR($D139="",$D139="NL",$D139="HORS LIGUE")),0,VLOOKUP(IF(OR(U139="",OR($D139="",$D139="NL",$D139="HORS LIGUE")),"",COUNTIFS($D$5:$D$72,"&lt;&gt;"&amp;"",$D$5:$D$72,"&lt;&gt;"&amp;"NL",$D$5:$D$72,"&lt;&gt;"&amp;"HORS LIGUE",U$5:U$72,"&lt;"&amp;U139)+1),Paramètres!$B$3:$C$56,2,FALSE)*Paramètres!$N$11))</f>
        <v>0</v>
      </c>
      <c r="W139" s="46"/>
      <c r="X139" s="2">
        <f>IF(W$2="Bike &amp; Run",IF(ISNA(VLOOKUP(W139,Paramètres!$B$3:$C$56,2,FALSE)),0,VLOOKUP(W139,Paramètres!$B$3:$C$56,2,FALSE)*Paramètres!$N$12),IF(OR(W139="",OR($D139="",$D139="NL",$D139="HORS LIGUE")),0,VLOOKUP(IF(OR(W139="",OR($D139="",$D139="NL",$D139="HORS LIGUE")),"",COUNTIFS($D$5:$D$72,"&lt;&gt;"&amp;"",$D$5:$D$72,"&lt;&gt;"&amp;"NL",$D$5:$D$72,"&lt;&gt;"&amp;"HORS LIGUE",W$5:W$72,"&lt;"&amp;W139)+1),Paramètres!$B$3:$C$56,2,FALSE)*Paramètres!$N$12))</f>
        <v>0</v>
      </c>
      <c r="Y139" s="46"/>
      <c r="Z139" s="2">
        <f>IF(Y$2="Bike &amp; Run",IF(ISNA(VLOOKUP(Y139,Paramètres!$B$3:$C$56,2,FALSE)),0,VLOOKUP(Y139,Paramètres!$B$3:$C$56,2,FALSE)*Paramètres!$N$13),IF(OR(Y139="",OR($D139="",$D139="NL",$D139="HORS LIGUE")),0,VLOOKUP(IF(OR(Y139="",OR($D139="",$D139="NL",$D139="HORS LIGUE")),"",COUNTIFS($D$5:$D$72,"&lt;&gt;"&amp;"",$D$5:$D$72,"&lt;&gt;"&amp;"NL",$D$5:$D$72,"&lt;&gt;"&amp;"HORS LIGUE",Y$5:Y$72,"&lt;"&amp;Y139)+1),Paramètres!$B$3:$C$56,2,FALSE)*Paramètres!$N$13))</f>
        <v>0</v>
      </c>
      <c r="AA139" s="46"/>
      <c r="AB139" s="2">
        <f>IF(AA$2="Bike &amp; Run",IF(ISNA(VLOOKUP(AA139,Paramètres!$B$3:$C$56,2,FALSE)),0,VLOOKUP(AA139,Paramètres!$B$3:$C$56,2,FALSE)*Paramètres!$N$14),IF(OR(AA139="",OR($D139="",$D139="NL",$D139="HORS LIGUE")),0,VLOOKUP(IF(OR(AA139="",OR($D139="",$D139="NL",$D139="HORS LIGUE")),"",COUNTIFS($D$5:$D$72,"&lt;&gt;"&amp;"",$D$5:$D$72,"&lt;&gt;"&amp;"NL",$D$5:$D$72,"&lt;&gt;"&amp;"HORS LIGUE",AA$5:AA$72,"&lt;"&amp;AA139)+1),Paramètres!$B$3:$C$56,2,FALSE)*Paramètres!$N$14))</f>
        <v>0</v>
      </c>
      <c r="AC139" s="46"/>
      <c r="AD139" s="2">
        <f>IF(AC$2="Bike &amp; Run",IF(ISNA(VLOOKUP(AC139,Paramètres!$B$3:$C$56,2,FALSE)),0,VLOOKUP(AC139,Paramètres!$B$3:$C$56,2,FALSE)*Paramètres!$N$15),IF(OR(AC139="",OR($D139="",$D139="NL",$D139="HORS LIGUE")),0,VLOOKUP(IF(OR(AC139="",OR($D139="",$D139="NL",$D139="HORS LIGUE")),"",COUNTIFS($D$5:$D$72,"&lt;&gt;"&amp;"",$D$5:$D$72,"&lt;&gt;"&amp;"NL",$D$5:$D$72,"&lt;&gt;"&amp;"HORS LIGUE",AC$5:AC$72,"&lt;"&amp;AC139)+1),Paramètres!$B$3:$C$56,2,FALSE)*Paramètres!$N$15))</f>
        <v>0</v>
      </c>
      <c r="AE139" s="46"/>
      <c r="AF139" s="2">
        <f>IF(AE$2="Bike &amp; Run",IF(ISNA(VLOOKUP(AE139,Paramètres!$B$3:$C$56,2,FALSE)),0,VLOOKUP(AE139,Paramètres!$B$3:$C$56,2,FALSE)*Paramètres!$N$16),IF(OR(AE139="",OR($D139="",$D139="NL",$D139="HORS LIGUE")),0,VLOOKUP(IF(OR(AE139="",OR($D139="",$D139="NL",$D139="HORS LIGUE")),"",COUNTIFS($D$5:$D$72,"&lt;&gt;"&amp;"",$D$5:$D$72,"&lt;&gt;"&amp;"NL",$D$5:$D$72,"&lt;&gt;"&amp;"HORS LIGUE",AE$5:AE$72,"&lt;"&amp;AE139)+1),Paramètres!$B$3:$C$56,2,FALSE)*Paramètres!$N$16))</f>
        <v>0</v>
      </c>
      <c r="AG139" s="46"/>
      <c r="AH139" s="2">
        <f>IF(AG$2="Bike &amp; Run",IF(ISNA(VLOOKUP(AG139,Paramètres!$B$3:$C$56,2,FALSE)),0,VLOOKUP(AG139,Paramètres!$B$3:$C$56,2,FALSE)*Paramètres!$N$17),IF(OR(AG139="",OR($D139="",$D139="NL",$D139="HORS LIGUE")),0,VLOOKUP(IF(OR(AG139="",OR($D139="",$D139="NL",$D139="HORS LIGUE")),"",COUNTIFS($D$5:$D$72,"&lt;&gt;"&amp;"",$D$5:$D$72,"&lt;&gt;"&amp;"NL",$D$5:$D$72,"&lt;&gt;"&amp;"HORS LIGUE",AG$5:AG$72,"&lt;"&amp;AG139)+1),Paramètres!$B$3:$C$56,2,FALSE)*Paramètres!$N$17))</f>
        <v>0</v>
      </c>
      <c r="AI139" s="40">
        <f t="shared" si="120"/>
        <v>0</v>
      </c>
      <c r="AJ139" s="3" t="str">
        <f t="shared" si="121"/>
        <v/>
      </c>
      <c r="AK139" s="5">
        <f t="shared" si="122"/>
        <v>0</v>
      </c>
      <c r="AL139" s="41" t="e">
        <f t="shared" si="123"/>
        <v>#REF!</v>
      </c>
      <c r="AM139" s="33" t="e">
        <f t="shared" si="124"/>
        <v>#REF!</v>
      </c>
    </row>
    <row r="140" spans="1:39" ht="16.5">
      <c r="A140" s="14"/>
      <c r="B140" s="63" t="str">
        <f>IF(ISNA(VLOOKUP(A140,'Licenciés Jeunes 2023'!A:C,3,0)),"",VLOOKUP(A140,'Licenciés Jeunes 2023'!A:C,3,0))</f>
        <v/>
      </c>
      <c r="C140" s="32" t="str">
        <f>IF(ISNA(VLOOKUP(A140,'Licenciés Jeunes 2023'!A:C,2,0)),"",VLOOKUP(A140,'Licenciés Jeunes 2023'!A:C,2,0))</f>
        <v/>
      </c>
      <c r="D140" s="32" t="str">
        <f>IF(ISNA(VLOOKUP(A140,'Licenciés Jeunes 2023'!A:F,6,0)),"",VLOOKUP(A140,'Licenciés Jeunes 2023'!A:F,6,0))</f>
        <v/>
      </c>
      <c r="E140" s="6"/>
      <c r="F140" s="2">
        <f>IF(E$2="Bike &amp; Run",IF(ISNA(VLOOKUP(E140,Paramètres!$B$3:$C$56,2,FALSE)),0,VLOOKUP(E140,Paramètres!$B$3:$C$56,2,FALSE)*Paramètres!$N$3),IF(OR(E140="",OR($D140="",$D140="NL",$D140="HORS LIGUE")),0,VLOOKUP(IF(OR(E140="",OR($D140="",$D140="NL",$D140="HORS LIGUE")),"",COUNTIFS($D$5:$D$72,"&lt;&gt;"&amp;"",$D$5:$D$72,"&lt;&gt;"&amp;"NL",$D$5:$D$72,"&lt;&gt;"&amp;"HORS LIGUE",E$5:E$72,"&lt;"&amp;E140)+1),Paramètres!$B$3:$C$56,2,FALSE)*Paramètres!$N$3))</f>
        <v>0</v>
      </c>
      <c r="G140" s="4"/>
      <c r="H140" s="2">
        <f>IF(G$2="Bike &amp; Run",IF(ISNA(VLOOKUP(G140,Paramètres!$B$3:$C$56,2,FALSE)),0,VLOOKUP(G140,Paramètres!$B$3:$C$56,2,FALSE)*Paramètres!$N$4),IF(OR(G140="",OR($D140="",$D140="NL",$D140="HORS LIGUE")),0,VLOOKUP(IF(OR(G140="",OR($D140="",$D140="NL",$D140="HORS LIGUE")),"",COUNTIFS($D$5:$D$72,"&lt;&gt;"&amp;"",$D$5:$D$72,"&lt;&gt;"&amp;"NL",$D$5:$D$72,"&lt;&gt;"&amp;"HORS LIGUE",G$5:G$72,"&lt;"&amp;G140)+1),Paramètres!$B$3:$C$56,2,FALSE)*Paramètres!$N$4))</f>
        <v>0</v>
      </c>
      <c r="I140" s="36"/>
      <c r="J140" s="2">
        <f>IF(I$2="Bike &amp; Run",IF(ISNA(VLOOKUP(I140,Paramètres!$B$3:$C$56,2,FALSE)),0,VLOOKUP(I140,Paramètres!$B$3:$C$56,2,FALSE)*Paramètres!$N$5),IF(OR(I140="",OR($D140="",$D140="NL",$D140="HORS LIGUE")),0,VLOOKUP(IF(OR(I140="",OR($D140="",$D140="NL",$D140="HORS LIGUE")),"",COUNTIFS($D$5:$D$72,"&lt;&gt;"&amp;"",$D$5:$D$72,"&lt;&gt;"&amp;"NL",$D$5:$D$72,"&lt;&gt;"&amp;"HORS LIGUE",I$5:I$72,"&lt;"&amp;I140)+1),Paramètres!$B$3:$C$56,2,FALSE)*Paramètres!$N$5))</f>
        <v>0</v>
      </c>
      <c r="K140" s="4"/>
      <c r="L140" s="2">
        <f>IF(K$2="Bike &amp; Run",IF(ISNA(VLOOKUP(K140,Paramètres!$B$3:$C$56,2,FALSE)),0,VLOOKUP(K140,Paramètres!$B$3:$C$56,2,FALSE)*Paramètres!$N$6),IF(OR(K140="",OR($D140="",$D140="NL",$D140="HORS LIGUE")),0,VLOOKUP(IF(OR(K140="",OR($D140="",$D140="NL",$D140="HORS LIGUE")),"",COUNTIFS($D$5:$D$72,"&lt;&gt;"&amp;"",$D$5:$D$72,"&lt;&gt;"&amp;"NL",$D$5:$D$72,"&lt;&gt;"&amp;"HORS LIGUE",K$5:K$72,"&lt;"&amp;K140)+1),Paramètres!$B$3:$C$56,2,FALSE)*Paramètres!$N$6))</f>
        <v>0</v>
      </c>
      <c r="M140" s="4"/>
      <c r="N140" s="2">
        <f>IF(M$2="Bike &amp; Run",IF(ISNA(VLOOKUP(M140,Paramètres!$B$3:$C$56,2,FALSE)),0,VLOOKUP(M140,Paramètres!$B$3:$C$56,2,FALSE)*Paramètres!$N$7),IF(OR(M140="",OR($D140="",$D140="NL",$D140="HORS LIGUE")),0,VLOOKUP(IF(OR(M140="",OR($D140="",$D140="NL",$D140="HORS LIGUE")),"",COUNTIFS($D$5:$D$72,"&lt;&gt;"&amp;"",$D$5:$D$72,"&lt;&gt;"&amp;"NL",$D$5:$D$72,"&lt;&gt;"&amp;"HORS LIGUE",M$5:M$72,"&lt;"&amp;M140)+1),Paramètres!$B$3:$C$56,2,FALSE)*Paramètres!$N$7))</f>
        <v>0</v>
      </c>
      <c r="O140" s="46"/>
      <c r="P140" s="2">
        <f>IF(O$2="Bike &amp; Run",IF(ISNA(VLOOKUP(O140,Paramètres!$B$3:$C$56,2,FALSE)),0,VLOOKUP(O140,Paramètres!$B$3:$C$56,2,FALSE)*Paramètres!$N$8),IF(OR(O140="",OR($D140="",$D140="NL",$D140="HORS LIGUE")),0,VLOOKUP(IF(OR(O140="",OR($D140="",$D140="NL",$D140="HORS LIGUE")),"",COUNTIFS($D$5:$D$72,"&lt;&gt;"&amp;"",$D$5:$D$72,"&lt;&gt;"&amp;"NL",$D$5:$D$72,"&lt;&gt;"&amp;"HORS LIGUE",O$5:O$72,"&lt;"&amp;O140)+1),Paramètres!$B$3:$C$56,2,FALSE)*Paramètres!$N$8))</f>
        <v>0</v>
      </c>
      <c r="Q140" s="46"/>
      <c r="R140" s="2">
        <f>IF(Q$2="Bike &amp; Run",IF(ISNA(VLOOKUP(Q140,Paramètres!$B$3:$C$56,2,FALSE)),0,VLOOKUP(Q140,Paramètres!$B$3:$C$56,2,FALSE)*Paramètres!$N$9),IF(OR(Q140="",OR($D140="",$D140="NL",$D140="HORS LIGUE")),0,VLOOKUP(IF(OR(Q140="",OR($D140="",$D140="NL",$D140="HORS LIGUE")),"",COUNTIFS($D$5:$D$72,"&lt;&gt;"&amp;"",$D$5:$D$72,"&lt;&gt;"&amp;"NL",$D$5:$D$72,"&lt;&gt;"&amp;"HORS LIGUE",Q$5:Q$72,"&lt;"&amp;Q140)+1),Paramètres!$B$3:$C$56,2,FALSE)*Paramètres!$N$9))</f>
        <v>0</v>
      </c>
      <c r="S140" s="46"/>
      <c r="T140" s="2">
        <f>IF(S$2="Bike &amp; Run",IF(ISNA(VLOOKUP(S140,Paramètres!$B$3:$C$56,2,FALSE)),0,VLOOKUP(S140,Paramètres!$B$3:$C$56,2,FALSE)*Paramètres!$N$10),IF(OR(S140="",OR($D140="",$D140="NL",$D140="HORS LIGUE")),0,VLOOKUP(IF(OR(S140="",OR($D140="",$D140="NL",$D140="HORS LIGUE")),"",COUNTIFS($D$5:$D$72,"&lt;&gt;"&amp;"",$D$5:$D$72,"&lt;&gt;"&amp;"NL",$D$5:$D$72,"&lt;&gt;"&amp;"HORS LIGUE",S$5:S$72,"&lt;"&amp;S140)+1),Paramètres!$B$3:$C$56,2,FALSE)*Paramètres!$N$10))</f>
        <v>0</v>
      </c>
      <c r="U140" s="46"/>
      <c r="V140" s="2">
        <f>IF(U$2="Bike &amp; Run",IF(ISNA(VLOOKUP(U140,Paramètres!$B$3:$C$56,2,FALSE)),0,VLOOKUP(U140,Paramètres!$B$3:$C$56,2,FALSE)*Paramètres!$N$11),IF(OR(U140="",OR($D140="",$D140="NL",$D140="HORS LIGUE")),0,VLOOKUP(IF(OR(U140="",OR($D140="",$D140="NL",$D140="HORS LIGUE")),"",COUNTIFS($D$5:$D$72,"&lt;&gt;"&amp;"",$D$5:$D$72,"&lt;&gt;"&amp;"NL",$D$5:$D$72,"&lt;&gt;"&amp;"HORS LIGUE",U$5:U$72,"&lt;"&amp;U140)+1),Paramètres!$B$3:$C$56,2,FALSE)*Paramètres!$N$11))</f>
        <v>0</v>
      </c>
      <c r="W140" s="46"/>
      <c r="X140" s="2">
        <f>IF(W$2="Bike &amp; Run",IF(ISNA(VLOOKUP(W140,Paramètres!$B$3:$C$56,2,FALSE)),0,VLOOKUP(W140,Paramètres!$B$3:$C$56,2,FALSE)*Paramètres!$N$12),IF(OR(W140="",OR($D140="",$D140="NL",$D140="HORS LIGUE")),0,VLOOKUP(IF(OR(W140="",OR($D140="",$D140="NL",$D140="HORS LIGUE")),"",COUNTIFS($D$5:$D$72,"&lt;&gt;"&amp;"",$D$5:$D$72,"&lt;&gt;"&amp;"NL",$D$5:$D$72,"&lt;&gt;"&amp;"HORS LIGUE",W$5:W$72,"&lt;"&amp;W140)+1),Paramètres!$B$3:$C$56,2,FALSE)*Paramètres!$N$12))</f>
        <v>0</v>
      </c>
      <c r="Y140" s="46"/>
      <c r="Z140" s="2">
        <f>IF(Y$2="Bike &amp; Run",IF(ISNA(VLOOKUP(Y140,Paramètres!$B$3:$C$56,2,FALSE)),0,VLOOKUP(Y140,Paramètres!$B$3:$C$56,2,FALSE)*Paramètres!$N$13),IF(OR(Y140="",OR($D140="",$D140="NL",$D140="HORS LIGUE")),0,VLOOKUP(IF(OR(Y140="",OR($D140="",$D140="NL",$D140="HORS LIGUE")),"",COUNTIFS($D$5:$D$72,"&lt;&gt;"&amp;"",$D$5:$D$72,"&lt;&gt;"&amp;"NL",$D$5:$D$72,"&lt;&gt;"&amp;"HORS LIGUE",Y$5:Y$72,"&lt;"&amp;Y140)+1),Paramètres!$B$3:$C$56,2,FALSE)*Paramètres!$N$13))</f>
        <v>0</v>
      </c>
      <c r="AA140" s="46"/>
      <c r="AB140" s="2">
        <f>IF(AA$2="Bike &amp; Run",IF(ISNA(VLOOKUP(AA140,Paramètres!$B$3:$C$56,2,FALSE)),0,VLOOKUP(AA140,Paramètres!$B$3:$C$56,2,FALSE)*Paramètres!$N$14),IF(OR(AA140="",OR($D140="",$D140="NL",$D140="HORS LIGUE")),0,VLOOKUP(IF(OR(AA140="",OR($D140="",$D140="NL",$D140="HORS LIGUE")),"",COUNTIFS($D$5:$D$72,"&lt;&gt;"&amp;"",$D$5:$D$72,"&lt;&gt;"&amp;"NL",$D$5:$D$72,"&lt;&gt;"&amp;"HORS LIGUE",AA$5:AA$72,"&lt;"&amp;AA140)+1),Paramètres!$B$3:$C$56,2,FALSE)*Paramètres!$N$14))</f>
        <v>0</v>
      </c>
      <c r="AC140" s="46"/>
      <c r="AD140" s="2">
        <f>IF(AC$2="Bike &amp; Run",IF(ISNA(VLOOKUP(AC140,Paramètres!$B$3:$C$56,2,FALSE)),0,VLOOKUP(AC140,Paramètres!$B$3:$C$56,2,FALSE)*Paramètres!$N$15),IF(OR(AC140="",OR($D140="",$D140="NL",$D140="HORS LIGUE")),0,VLOOKUP(IF(OR(AC140="",OR($D140="",$D140="NL",$D140="HORS LIGUE")),"",COUNTIFS($D$5:$D$72,"&lt;&gt;"&amp;"",$D$5:$D$72,"&lt;&gt;"&amp;"NL",$D$5:$D$72,"&lt;&gt;"&amp;"HORS LIGUE",AC$5:AC$72,"&lt;"&amp;AC140)+1),Paramètres!$B$3:$C$56,2,FALSE)*Paramètres!$N$15))</f>
        <v>0</v>
      </c>
      <c r="AE140" s="46"/>
      <c r="AF140" s="2">
        <f>IF(AE$2="Bike &amp; Run",IF(ISNA(VLOOKUP(AE140,Paramètres!$B$3:$C$56,2,FALSE)),0,VLOOKUP(AE140,Paramètres!$B$3:$C$56,2,FALSE)*Paramètres!$N$16),IF(OR(AE140="",OR($D140="",$D140="NL",$D140="HORS LIGUE")),0,VLOOKUP(IF(OR(AE140="",OR($D140="",$D140="NL",$D140="HORS LIGUE")),"",COUNTIFS($D$5:$D$72,"&lt;&gt;"&amp;"",$D$5:$D$72,"&lt;&gt;"&amp;"NL",$D$5:$D$72,"&lt;&gt;"&amp;"HORS LIGUE",AE$5:AE$72,"&lt;"&amp;AE140)+1),Paramètres!$B$3:$C$56,2,FALSE)*Paramètres!$N$16))</f>
        <v>0</v>
      </c>
      <c r="AG140" s="46"/>
      <c r="AH140" s="2">
        <f>IF(AG$2="Bike &amp; Run",IF(ISNA(VLOOKUP(AG140,Paramètres!$B$3:$C$56,2,FALSE)),0,VLOOKUP(AG140,Paramètres!$B$3:$C$56,2,FALSE)*Paramètres!$N$17),IF(OR(AG140="",OR($D140="",$D140="NL",$D140="HORS LIGUE")),0,VLOOKUP(IF(OR(AG140="",OR($D140="",$D140="NL",$D140="HORS LIGUE")),"",COUNTIFS($D$5:$D$72,"&lt;&gt;"&amp;"",$D$5:$D$72,"&lt;&gt;"&amp;"NL",$D$5:$D$72,"&lt;&gt;"&amp;"HORS LIGUE",AG$5:AG$72,"&lt;"&amp;AG140)+1),Paramètres!$B$3:$C$56,2,FALSE)*Paramètres!$N$17))</f>
        <v>0</v>
      </c>
      <c r="AI140" s="40">
        <f t="shared" si="120"/>
        <v>0</v>
      </c>
      <c r="AJ140" s="3" t="str">
        <f t="shared" si="121"/>
        <v/>
      </c>
      <c r="AK140" s="5">
        <f t="shared" si="122"/>
        <v>0</v>
      </c>
      <c r="AL140" s="41" t="e">
        <f t="shared" si="123"/>
        <v>#REF!</v>
      </c>
      <c r="AM140" s="33" t="e">
        <f t="shared" si="124"/>
        <v>#REF!</v>
      </c>
    </row>
    <row r="141" spans="1:39" ht="16.5">
      <c r="A141" s="14"/>
      <c r="B141" s="63" t="str">
        <f>IF(ISNA(VLOOKUP(A141,'Licenciés Jeunes 2023'!A:C,3,0)),"",VLOOKUP(A141,'Licenciés Jeunes 2023'!A:C,3,0))</f>
        <v/>
      </c>
      <c r="C141" s="32" t="str">
        <f>IF(ISNA(VLOOKUP(A141,'Licenciés Jeunes 2023'!A:C,2,0)),"",VLOOKUP(A141,'Licenciés Jeunes 2023'!A:C,2,0))</f>
        <v/>
      </c>
      <c r="D141" s="32" t="str">
        <f>IF(ISNA(VLOOKUP(A141,'Licenciés Jeunes 2023'!A:F,6,0)),"",VLOOKUP(A141,'Licenciés Jeunes 2023'!A:F,6,0))</f>
        <v/>
      </c>
      <c r="E141" s="6"/>
      <c r="F141" s="2">
        <f>IF(E$2="Bike &amp; Run",IF(ISNA(VLOOKUP(E141,Paramètres!$B$3:$C$56,2,FALSE)),0,VLOOKUP(E141,Paramètres!$B$3:$C$56,2,FALSE)*Paramètres!$N$3),IF(OR(E141="",OR($D141="",$D141="NL",$D141="HORS LIGUE")),0,VLOOKUP(IF(OR(E141="",OR($D141="",$D141="NL",$D141="HORS LIGUE")),"",COUNTIFS($D$5:$D$72,"&lt;&gt;"&amp;"",$D$5:$D$72,"&lt;&gt;"&amp;"NL",$D$5:$D$72,"&lt;&gt;"&amp;"HORS LIGUE",E$5:E$72,"&lt;"&amp;E141)+1),Paramètres!$B$3:$C$56,2,FALSE)*Paramètres!$N$3))</f>
        <v>0</v>
      </c>
      <c r="G141" s="4"/>
      <c r="H141" s="2">
        <f>IF(G$2="Bike &amp; Run",IF(ISNA(VLOOKUP(G141,Paramètres!$B$3:$C$56,2,FALSE)),0,VLOOKUP(G141,Paramètres!$B$3:$C$56,2,FALSE)*Paramètres!$N$4),IF(OR(G141="",OR($D141="",$D141="NL",$D141="HORS LIGUE")),0,VLOOKUP(IF(OR(G141="",OR($D141="",$D141="NL",$D141="HORS LIGUE")),"",COUNTIFS($D$5:$D$72,"&lt;&gt;"&amp;"",$D$5:$D$72,"&lt;&gt;"&amp;"NL",$D$5:$D$72,"&lt;&gt;"&amp;"HORS LIGUE",G$5:G$72,"&lt;"&amp;G141)+1),Paramètres!$B$3:$C$56,2,FALSE)*Paramètres!$N$4))</f>
        <v>0</v>
      </c>
      <c r="I141" s="36"/>
      <c r="J141" s="2">
        <f>IF(I$2="Bike &amp; Run",IF(ISNA(VLOOKUP(I141,Paramètres!$B$3:$C$56,2,FALSE)),0,VLOOKUP(I141,Paramètres!$B$3:$C$56,2,FALSE)*Paramètres!$N$5),IF(OR(I141="",OR($D141="",$D141="NL",$D141="HORS LIGUE")),0,VLOOKUP(IF(OR(I141="",OR($D141="",$D141="NL",$D141="HORS LIGUE")),"",COUNTIFS($D$5:$D$72,"&lt;&gt;"&amp;"",$D$5:$D$72,"&lt;&gt;"&amp;"NL",$D$5:$D$72,"&lt;&gt;"&amp;"HORS LIGUE",I$5:I$72,"&lt;"&amp;I141)+1),Paramètres!$B$3:$C$56,2,FALSE)*Paramètres!$N$5))</f>
        <v>0</v>
      </c>
      <c r="K141" s="4"/>
      <c r="L141" s="2">
        <f>IF(K$2="Bike &amp; Run",IF(ISNA(VLOOKUP(K141,Paramètres!$B$3:$C$56,2,FALSE)),0,VLOOKUP(K141,Paramètres!$B$3:$C$56,2,FALSE)*Paramètres!$N$6),IF(OR(K141="",OR($D141="",$D141="NL",$D141="HORS LIGUE")),0,VLOOKUP(IF(OR(K141="",OR($D141="",$D141="NL",$D141="HORS LIGUE")),"",COUNTIFS($D$5:$D$72,"&lt;&gt;"&amp;"",$D$5:$D$72,"&lt;&gt;"&amp;"NL",$D$5:$D$72,"&lt;&gt;"&amp;"HORS LIGUE",K$5:K$72,"&lt;"&amp;K141)+1),Paramètres!$B$3:$C$56,2,FALSE)*Paramètres!$N$6))</f>
        <v>0</v>
      </c>
      <c r="M141" s="4"/>
      <c r="N141" s="2">
        <f>IF(M$2="Bike &amp; Run",IF(ISNA(VLOOKUP(M141,Paramètres!$B$3:$C$56,2,FALSE)),0,VLOOKUP(M141,Paramètres!$B$3:$C$56,2,FALSE)*Paramètres!$N$7),IF(OR(M141="",OR($D141="",$D141="NL",$D141="HORS LIGUE")),0,VLOOKUP(IF(OR(M141="",OR($D141="",$D141="NL",$D141="HORS LIGUE")),"",COUNTIFS($D$5:$D$72,"&lt;&gt;"&amp;"",$D$5:$D$72,"&lt;&gt;"&amp;"NL",$D$5:$D$72,"&lt;&gt;"&amp;"HORS LIGUE",M$5:M$72,"&lt;"&amp;M141)+1),Paramètres!$B$3:$C$56,2,FALSE)*Paramètres!$N$7))</f>
        <v>0</v>
      </c>
      <c r="O141" s="46"/>
      <c r="P141" s="2">
        <f>IF(O$2="Bike &amp; Run",IF(ISNA(VLOOKUP(O141,Paramètres!$B$3:$C$56,2,FALSE)),0,VLOOKUP(O141,Paramètres!$B$3:$C$56,2,FALSE)*Paramètres!$N$8),IF(OR(O141="",OR($D141="",$D141="NL",$D141="HORS LIGUE")),0,VLOOKUP(IF(OR(O141="",OR($D141="",$D141="NL",$D141="HORS LIGUE")),"",COUNTIFS($D$5:$D$72,"&lt;&gt;"&amp;"",$D$5:$D$72,"&lt;&gt;"&amp;"NL",$D$5:$D$72,"&lt;&gt;"&amp;"HORS LIGUE",O$5:O$72,"&lt;"&amp;O141)+1),Paramètres!$B$3:$C$56,2,FALSE)*Paramètres!$N$8))</f>
        <v>0</v>
      </c>
      <c r="Q141" s="46"/>
      <c r="R141" s="2">
        <f>IF(Q$2="Bike &amp; Run",IF(ISNA(VLOOKUP(Q141,Paramètres!$B$3:$C$56,2,FALSE)),0,VLOOKUP(Q141,Paramètres!$B$3:$C$56,2,FALSE)*Paramètres!$N$9),IF(OR(Q141="",OR($D141="",$D141="NL",$D141="HORS LIGUE")),0,VLOOKUP(IF(OR(Q141="",OR($D141="",$D141="NL",$D141="HORS LIGUE")),"",COUNTIFS($D$5:$D$72,"&lt;&gt;"&amp;"",$D$5:$D$72,"&lt;&gt;"&amp;"NL",$D$5:$D$72,"&lt;&gt;"&amp;"HORS LIGUE",Q$5:Q$72,"&lt;"&amp;Q141)+1),Paramètres!$B$3:$C$56,2,FALSE)*Paramètres!$N$9))</f>
        <v>0</v>
      </c>
      <c r="S141" s="46"/>
      <c r="T141" s="2">
        <f>IF(S$2="Bike &amp; Run",IF(ISNA(VLOOKUP(S141,Paramètres!$B$3:$C$56,2,FALSE)),0,VLOOKUP(S141,Paramètres!$B$3:$C$56,2,FALSE)*Paramètres!$N$10),IF(OR(S141="",OR($D141="",$D141="NL",$D141="HORS LIGUE")),0,VLOOKUP(IF(OR(S141="",OR($D141="",$D141="NL",$D141="HORS LIGUE")),"",COUNTIFS($D$5:$D$72,"&lt;&gt;"&amp;"",$D$5:$D$72,"&lt;&gt;"&amp;"NL",$D$5:$D$72,"&lt;&gt;"&amp;"HORS LIGUE",S$5:S$72,"&lt;"&amp;S141)+1),Paramètres!$B$3:$C$56,2,FALSE)*Paramètres!$N$10))</f>
        <v>0</v>
      </c>
      <c r="U141" s="46"/>
      <c r="V141" s="2">
        <f>IF(U$2="Bike &amp; Run",IF(ISNA(VLOOKUP(U141,Paramètres!$B$3:$C$56,2,FALSE)),0,VLOOKUP(U141,Paramètres!$B$3:$C$56,2,FALSE)*Paramètres!$N$11),IF(OR(U141="",OR($D141="",$D141="NL",$D141="HORS LIGUE")),0,VLOOKUP(IF(OR(U141="",OR($D141="",$D141="NL",$D141="HORS LIGUE")),"",COUNTIFS($D$5:$D$72,"&lt;&gt;"&amp;"",$D$5:$D$72,"&lt;&gt;"&amp;"NL",$D$5:$D$72,"&lt;&gt;"&amp;"HORS LIGUE",U$5:U$72,"&lt;"&amp;U141)+1),Paramètres!$B$3:$C$56,2,FALSE)*Paramètres!$N$11))</f>
        <v>0</v>
      </c>
      <c r="W141" s="46"/>
      <c r="X141" s="2">
        <f>IF(W$2="Bike &amp; Run",IF(ISNA(VLOOKUP(W141,Paramètres!$B$3:$C$56,2,FALSE)),0,VLOOKUP(W141,Paramètres!$B$3:$C$56,2,FALSE)*Paramètres!$N$12),IF(OR(W141="",OR($D141="",$D141="NL",$D141="HORS LIGUE")),0,VLOOKUP(IF(OR(W141="",OR($D141="",$D141="NL",$D141="HORS LIGUE")),"",COUNTIFS($D$5:$D$72,"&lt;&gt;"&amp;"",$D$5:$D$72,"&lt;&gt;"&amp;"NL",$D$5:$D$72,"&lt;&gt;"&amp;"HORS LIGUE",W$5:W$72,"&lt;"&amp;W141)+1),Paramètres!$B$3:$C$56,2,FALSE)*Paramètres!$N$12))</f>
        <v>0</v>
      </c>
      <c r="Y141" s="46"/>
      <c r="Z141" s="2">
        <f>IF(Y$2="Bike &amp; Run",IF(ISNA(VLOOKUP(Y141,Paramètres!$B$3:$C$56,2,FALSE)),0,VLOOKUP(Y141,Paramètres!$B$3:$C$56,2,FALSE)*Paramètres!$N$13),IF(OR(Y141="",OR($D141="",$D141="NL",$D141="HORS LIGUE")),0,VLOOKUP(IF(OR(Y141="",OR($D141="",$D141="NL",$D141="HORS LIGUE")),"",COUNTIFS($D$5:$D$72,"&lt;&gt;"&amp;"",$D$5:$D$72,"&lt;&gt;"&amp;"NL",$D$5:$D$72,"&lt;&gt;"&amp;"HORS LIGUE",Y$5:Y$72,"&lt;"&amp;Y141)+1),Paramètres!$B$3:$C$56,2,FALSE)*Paramètres!$N$13))</f>
        <v>0</v>
      </c>
      <c r="AA141" s="46"/>
      <c r="AB141" s="2">
        <f>IF(AA$2="Bike &amp; Run",IF(ISNA(VLOOKUP(AA141,Paramètres!$B$3:$C$56,2,FALSE)),0,VLOOKUP(AA141,Paramètres!$B$3:$C$56,2,FALSE)*Paramètres!$N$14),IF(OR(AA141="",OR($D141="",$D141="NL",$D141="HORS LIGUE")),0,VLOOKUP(IF(OR(AA141="",OR($D141="",$D141="NL",$D141="HORS LIGUE")),"",COUNTIFS($D$5:$D$72,"&lt;&gt;"&amp;"",$D$5:$D$72,"&lt;&gt;"&amp;"NL",$D$5:$D$72,"&lt;&gt;"&amp;"HORS LIGUE",AA$5:AA$72,"&lt;"&amp;AA141)+1),Paramètres!$B$3:$C$56,2,FALSE)*Paramètres!$N$14))</f>
        <v>0</v>
      </c>
      <c r="AC141" s="46"/>
      <c r="AD141" s="2">
        <f>IF(AC$2="Bike &amp; Run",IF(ISNA(VLOOKUP(AC141,Paramètres!$B$3:$C$56,2,FALSE)),0,VLOOKUP(AC141,Paramètres!$B$3:$C$56,2,FALSE)*Paramètres!$N$15),IF(OR(AC141="",OR($D141="",$D141="NL",$D141="HORS LIGUE")),0,VLOOKUP(IF(OR(AC141="",OR($D141="",$D141="NL",$D141="HORS LIGUE")),"",COUNTIFS($D$5:$D$72,"&lt;&gt;"&amp;"",$D$5:$D$72,"&lt;&gt;"&amp;"NL",$D$5:$D$72,"&lt;&gt;"&amp;"HORS LIGUE",AC$5:AC$72,"&lt;"&amp;AC141)+1),Paramètres!$B$3:$C$56,2,FALSE)*Paramètres!$N$15))</f>
        <v>0</v>
      </c>
      <c r="AE141" s="46"/>
      <c r="AF141" s="2">
        <f>IF(AE$2="Bike &amp; Run",IF(ISNA(VLOOKUP(AE141,Paramètres!$B$3:$C$56,2,FALSE)),0,VLOOKUP(AE141,Paramètres!$B$3:$C$56,2,FALSE)*Paramètres!$N$16),IF(OR(AE141="",OR($D141="",$D141="NL",$D141="HORS LIGUE")),0,VLOOKUP(IF(OR(AE141="",OR($D141="",$D141="NL",$D141="HORS LIGUE")),"",COUNTIFS($D$5:$D$72,"&lt;&gt;"&amp;"",$D$5:$D$72,"&lt;&gt;"&amp;"NL",$D$5:$D$72,"&lt;&gt;"&amp;"HORS LIGUE",AE$5:AE$72,"&lt;"&amp;AE141)+1),Paramètres!$B$3:$C$56,2,FALSE)*Paramètres!$N$16))</f>
        <v>0</v>
      </c>
      <c r="AG141" s="46"/>
      <c r="AH141" s="2">
        <f>IF(AG$2="Bike &amp; Run",IF(ISNA(VLOOKUP(AG141,Paramètres!$B$3:$C$56,2,FALSE)),0,VLOOKUP(AG141,Paramètres!$B$3:$C$56,2,FALSE)*Paramètres!$N$17),IF(OR(AG141="",OR($D141="",$D141="NL",$D141="HORS LIGUE")),0,VLOOKUP(IF(OR(AG141="",OR($D141="",$D141="NL",$D141="HORS LIGUE")),"",COUNTIFS($D$5:$D$72,"&lt;&gt;"&amp;"",$D$5:$D$72,"&lt;&gt;"&amp;"NL",$D$5:$D$72,"&lt;&gt;"&amp;"HORS LIGUE",AG$5:AG$72,"&lt;"&amp;AG141)+1),Paramètres!$B$3:$C$56,2,FALSE)*Paramètres!$N$17))</f>
        <v>0</v>
      </c>
      <c r="AI141" s="40">
        <f t="shared" si="120"/>
        <v>0</v>
      </c>
      <c r="AJ141" s="3" t="str">
        <f t="shared" si="121"/>
        <v/>
      </c>
      <c r="AK141" s="5">
        <f t="shared" si="122"/>
        <v>0</v>
      </c>
      <c r="AL141" s="41" t="e">
        <f t="shared" si="123"/>
        <v>#REF!</v>
      </c>
      <c r="AM141" s="33" t="e">
        <f t="shared" si="124"/>
        <v>#REF!</v>
      </c>
    </row>
    <row r="142" spans="1:39" ht="16.5">
      <c r="A142" s="14"/>
      <c r="B142" s="63" t="str">
        <f>IF(ISNA(VLOOKUP(A142,'Licenciés Jeunes 2023'!A:C,3,0)),"",VLOOKUP(A142,'Licenciés Jeunes 2023'!A:C,3,0))</f>
        <v/>
      </c>
      <c r="C142" s="32" t="str">
        <f>IF(ISNA(VLOOKUP(A142,'Licenciés Jeunes 2023'!A:C,2,0)),"",VLOOKUP(A142,'Licenciés Jeunes 2023'!A:C,2,0))</f>
        <v/>
      </c>
      <c r="D142" s="32" t="str">
        <f>IF(ISNA(VLOOKUP(A142,'Licenciés Jeunes 2023'!A:F,6,0)),"",VLOOKUP(A142,'Licenciés Jeunes 2023'!A:F,6,0))</f>
        <v/>
      </c>
      <c r="E142" s="6"/>
      <c r="F142" s="2">
        <f>IF(E$2="Bike &amp; Run",IF(ISNA(VLOOKUP(E142,Paramètres!$B$3:$C$56,2,FALSE)),0,VLOOKUP(E142,Paramètres!$B$3:$C$56,2,FALSE)*Paramètres!$N$3),IF(OR(E142="",OR($D142="",$D142="NL",$D142="HORS LIGUE")),0,VLOOKUP(IF(OR(E142="",OR($D142="",$D142="NL",$D142="HORS LIGUE")),"",COUNTIFS($D$5:$D$72,"&lt;&gt;"&amp;"",$D$5:$D$72,"&lt;&gt;"&amp;"NL",$D$5:$D$72,"&lt;&gt;"&amp;"HORS LIGUE",E$5:E$72,"&lt;"&amp;E142)+1),Paramètres!$B$3:$C$56,2,FALSE)*Paramètres!$N$3))</f>
        <v>0</v>
      </c>
      <c r="G142" s="4"/>
      <c r="H142" s="2">
        <f>IF(G$2="Bike &amp; Run",IF(ISNA(VLOOKUP(G142,Paramètres!$B$3:$C$56,2,FALSE)),0,VLOOKUP(G142,Paramètres!$B$3:$C$56,2,FALSE)*Paramètres!$N$4),IF(OR(G142="",OR($D142="",$D142="NL",$D142="HORS LIGUE")),0,VLOOKUP(IF(OR(G142="",OR($D142="",$D142="NL",$D142="HORS LIGUE")),"",COUNTIFS($D$5:$D$72,"&lt;&gt;"&amp;"",$D$5:$D$72,"&lt;&gt;"&amp;"NL",$D$5:$D$72,"&lt;&gt;"&amp;"HORS LIGUE",G$5:G$72,"&lt;"&amp;G142)+1),Paramètres!$B$3:$C$56,2,FALSE)*Paramètres!$N$4))</f>
        <v>0</v>
      </c>
      <c r="I142" s="36"/>
      <c r="J142" s="2">
        <f>IF(I$2="Bike &amp; Run",IF(ISNA(VLOOKUP(I142,Paramètres!$B$3:$C$56,2,FALSE)),0,VLOOKUP(I142,Paramètres!$B$3:$C$56,2,FALSE)*Paramètres!$N$5),IF(OR(I142="",OR($D142="",$D142="NL",$D142="HORS LIGUE")),0,VLOOKUP(IF(OR(I142="",OR($D142="",$D142="NL",$D142="HORS LIGUE")),"",COUNTIFS($D$5:$D$72,"&lt;&gt;"&amp;"",$D$5:$D$72,"&lt;&gt;"&amp;"NL",$D$5:$D$72,"&lt;&gt;"&amp;"HORS LIGUE",I$5:I$72,"&lt;"&amp;I142)+1),Paramètres!$B$3:$C$56,2,FALSE)*Paramètres!$N$5))</f>
        <v>0</v>
      </c>
      <c r="K142" s="4"/>
      <c r="L142" s="2">
        <f>IF(K$2="Bike &amp; Run",IF(ISNA(VLOOKUP(K142,Paramètres!$B$3:$C$56,2,FALSE)),0,VLOOKUP(K142,Paramètres!$B$3:$C$56,2,FALSE)*Paramètres!$N$6),IF(OR(K142="",OR($D142="",$D142="NL",$D142="HORS LIGUE")),0,VLOOKUP(IF(OR(K142="",OR($D142="",$D142="NL",$D142="HORS LIGUE")),"",COUNTIFS($D$5:$D$72,"&lt;&gt;"&amp;"",$D$5:$D$72,"&lt;&gt;"&amp;"NL",$D$5:$D$72,"&lt;&gt;"&amp;"HORS LIGUE",K$5:K$72,"&lt;"&amp;K142)+1),Paramètres!$B$3:$C$56,2,FALSE)*Paramètres!$N$6))</f>
        <v>0</v>
      </c>
      <c r="M142" s="4"/>
      <c r="N142" s="2">
        <f>IF(M$2="Bike &amp; Run",IF(ISNA(VLOOKUP(M142,Paramètres!$B$3:$C$56,2,FALSE)),0,VLOOKUP(M142,Paramètres!$B$3:$C$56,2,FALSE)*Paramètres!$N$7),IF(OR(M142="",OR($D142="",$D142="NL",$D142="HORS LIGUE")),0,VLOOKUP(IF(OR(M142="",OR($D142="",$D142="NL",$D142="HORS LIGUE")),"",COUNTIFS($D$5:$D$72,"&lt;&gt;"&amp;"",$D$5:$D$72,"&lt;&gt;"&amp;"NL",$D$5:$D$72,"&lt;&gt;"&amp;"HORS LIGUE",M$5:M$72,"&lt;"&amp;M142)+1),Paramètres!$B$3:$C$56,2,FALSE)*Paramètres!$N$7))</f>
        <v>0</v>
      </c>
      <c r="O142" s="46"/>
      <c r="P142" s="2">
        <f>IF(O$2="Bike &amp; Run",IF(ISNA(VLOOKUP(O142,Paramètres!$B$3:$C$56,2,FALSE)),0,VLOOKUP(O142,Paramètres!$B$3:$C$56,2,FALSE)*Paramètres!$N$8),IF(OR(O142="",OR($D142="",$D142="NL",$D142="HORS LIGUE")),0,VLOOKUP(IF(OR(O142="",OR($D142="",$D142="NL",$D142="HORS LIGUE")),"",COUNTIFS($D$5:$D$72,"&lt;&gt;"&amp;"",$D$5:$D$72,"&lt;&gt;"&amp;"NL",$D$5:$D$72,"&lt;&gt;"&amp;"HORS LIGUE",O$5:O$72,"&lt;"&amp;O142)+1),Paramètres!$B$3:$C$56,2,FALSE)*Paramètres!$N$8))</f>
        <v>0</v>
      </c>
      <c r="Q142" s="46"/>
      <c r="R142" s="2">
        <f>IF(Q$2="Bike &amp; Run",IF(ISNA(VLOOKUP(Q142,Paramètres!$B$3:$C$56,2,FALSE)),0,VLOOKUP(Q142,Paramètres!$B$3:$C$56,2,FALSE)*Paramètres!$N$9),IF(OR(Q142="",OR($D142="",$D142="NL",$D142="HORS LIGUE")),0,VLOOKUP(IF(OR(Q142="",OR($D142="",$D142="NL",$D142="HORS LIGUE")),"",COUNTIFS($D$5:$D$72,"&lt;&gt;"&amp;"",$D$5:$D$72,"&lt;&gt;"&amp;"NL",$D$5:$D$72,"&lt;&gt;"&amp;"HORS LIGUE",Q$5:Q$72,"&lt;"&amp;Q142)+1),Paramètres!$B$3:$C$56,2,FALSE)*Paramètres!$N$9))</f>
        <v>0</v>
      </c>
      <c r="S142" s="46"/>
      <c r="T142" s="2">
        <f>IF(S$2="Bike &amp; Run",IF(ISNA(VLOOKUP(S142,Paramètres!$B$3:$C$56,2,FALSE)),0,VLOOKUP(S142,Paramètres!$B$3:$C$56,2,FALSE)*Paramètres!$N$10),IF(OR(S142="",OR($D142="",$D142="NL",$D142="HORS LIGUE")),0,VLOOKUP(IF(OR(S142="",OR($D142="",$D142="NL",$D142="HORS LIGUE")),"",COUNTIFS($D$5:$D$72,"&lt;&gt;"&amp;"",$D$5:$D$72,"&lt;&gt;"&amp;"NL",$D$5:$D$72,"&lt;&gt;"&amp;"HORS LIGUE",S$5:S$72,"&lt;"&amp;S142)+1),Paramètres!$B$3:$C$56,2,FALSE)*Paramètres!$N$10))</f>
        <v>0</v>
      </c>
      <c r="U142" s="46"/>
      <c r="V142" s="2">
        <f>IF(U$2="Bike &amp; Run",IF(ISNA(VLOOKUP(U142,Paramètres!$B$3:$C$56,2,FALSE)),0,VLOOKUP(U142,Paramètres!$B$3:$C$56,2,FALSE)*Paramètres!$N$11),IF(OR(U142="",OR($D142="",$D142="NL",$D142="HORS LIGUE")),0,VLOOKUP(IF(OR(U142="",OR($D142="",$D142="NL",$D142="HORS LIGUE")),"",COUNTIFS($D$5:$D$72,"&lt;&gt;"&amp;"",$D$5:$D$72,"&lt;&gt;"&amp;"NL",$D$5:$D$72,"&lt;&gt;"&amp;"HORS LIGUE",U$5:U$72,"&lt;"&amp;U142)+1),Paramètres!$B$3:$C$56,2,FALSE)*Paramètres!$N$11))</f>
        <v>0</v>
      </c>
      <c r="W142" s="46"/>
      <c r="X142" s="2">
        <f>IF(W$2="Bike &amp; Run",IF(ISNA(VLOOKUP(W142,Paramètres!$B$3:$C$56,2,FALSE)),0,VLOOKUP(W142,Paramètres!$B$3:$C$56,2,FALSE)*Paramètres!$N$12),IF(OR(W142="",OR($D142="",$D142="NL",$D142="HORS LIGUE")),0,VLOOKUP(IF(OR(W142="",OR($D142="",$D142="NL",$D142="HORS LIGUE")),"",COUNTIFS($D$5:$D$72,"&lt;&gt;"&amp;"",$D$5:$D$72,"&lt;&gt;"&amp;"NL",$D$5:$D$72,"&lt;&gt;"&amp;"HORS LIGUE",W$5:W$72,"&lt;"&amp;W142)+1),Paramètres!$B$3:$C$56,2,FALSE)*Paramètres!$N$12))</f>
        <v>0</v>
      </c>
      <c r="Y142" s="46"/>
      <c r="Z142" s="2">
        <f>IF(Y$2="Bike &amp; Run",IF(ISNA(VLOOKUP(Y142,Paramètres!$B$3:$C$56,2,FALSE)),0,VLOOKUP(Y142,Paramètres!$B$3:$C$56,2,FALSE)*Paramètres!$N$13),IF(OR(Y142="",OR($D142="",$D142="NL",$D142="HORS LIGUE")),0,VLOOKUP(IF(OR(Y142="",OR($D142="",$D142="NL",$D142="HORS LIGUE")),"",COUNTIFS($D$5:$D$72,"&lt;&gt;"&amp;"",$D$5:$D$72,"&lt;&gt;"&amp;"NL",$D$5:$D$72,"&lt;&gt;"&amp;"HORS LIGUE",Y$5:Y$72,"&lt;"&amp;Y142)+1),Paramètres!$B$3:$C$56,2,FALSE)*Paramètres!$N$13))</f>
        <v>0</v>
      </c>
      <c r="AA142" s="46"/>
      <c r="AB142" s="2">
        <f>IF(AA$2="Bike &amp; Run",IF(ISNA(VLOOKUP(AA142,Paramètres!$B$3:$C$56,2,FALSE)),0,VLOOKUP(AA142,Paramètres!$B$3:$C$56,2,FALSE)*Paramètres!$N$14),IF(OR(AA142="",OR($D142="",$D142="NL",$D142="HORS LIGUE")),0,VLOOKUP(IF(OR(AA142="",OR($D142="",$D142="NL",$D142="HORS LIGUE")),"",COUNTIFS($D$5:$D$72,"&lt;&gt;"&amp;"",$D$5:$D$72,"&lt;&gt;"&amp;"NL",$D$5:$D$72,"&lt;&gt;"&amp;"HORS LIGUE",AA$5:AA$72,"&lt;"&amp;AA142)+1),Paramètres!$B$3:$C$56,2,FALSE)*Paramètres!$N$14))</f>
        <v>0</v>
      </c>
      <c r="AC142" s="46"/>
      <c r="AD142" s="2">
        <f>IF(AC$2="Bike &amp; Run",IF(ISNA(VLOOKUP(AC142,Paramètres!$B$3:$C$56,2,FALSE)),0,VLOOKUP(AC142,Paramètres!$B$3:$C$56,2,FALSE)*Paramètres!$N$15),IF(OR(AC142="",OR($D142="",$D142="NL",$D142="HORS LIGUE")),0,VLOOKUP(IF(OR(AC142="",OR($D142="",$D142="NL",$D142="HORS LIGUE")),"",COUNTIFS($D$5:$D$72,"&lt;&gt;"&amp;"",$D$5:$D$72,"&lt;&gt;"&amp;"NL",$D$5:$D$72,"&lt;&gt;"&amp;"HORS LIGUE",AC$5:AC$72,"&lt;"&amp;AC142)+1),Paramètres!$B$3:$C$56,2,FALSE)*Paramètres!$N$15))</f>
        <v>0</v>
      </c>
      <c r="AE142" s="46"/>
      <c r="AF142" s="2">
        <f>IF(AE$2="Bike &amp; Run",IF(ISNA(VLOOKUP(AE142,Paramètres!$B$3:$C$56,2,FALSE)),0,VLOOKUP(AE142,Paramètres!$B$3:$C$56,2,FALSE)*Paramètres!$N$16),IF(OR(AE142="",OR($D142="",$D142="NL",$D142="HORS LIGUE")),0,VLOOKUP(IF(OR(AE142="",OR($D142="",$D142="NL",$D142="HORS LIGUE")),"",COUNTIFS($D$5:$D$72,"&lt;&gt;"&amp;"",$D$5:$D$72,"&lt;&gt;"&amp;"NL",$D$5:$D$72,"&lt;&gt;"&amp;"HORS LIGUE",AE$5:AE$72,"&lt;"&amp;AE142)+1),Paramètres!$B$3:$C$56,2,FALSE)*Paramètres!$N$16))</f>
        <v>0</v>
      </c>
      <c r="AG142" s="46"/>
      <c r="AH142" s="2">
        <f>IF(AG$2="Bike &amp; Run",IF(ISNA(VLOOKUP(AG142,Paramètres!$B$3:$C$56,2,FALSE)),0,VLOOKUP(AG142,Paramètres!$B$3:$C$56,2,FALSE)*Paramètres!$N$17),IF(OR(AG142="",OR($D142="",$D142="NL",$D142="HORS LIGUE")),0,VLOOKUP(IF(OR(AG142="",OR($D142="",$D142="NL",$D142="HORS LIGUE")),"",COUNTIFS($D$5:$D$72,"&lt;&gt;"&amp;"",$D$5:$D$72,"&lt;&gt;"&amp;"NL",$D$5:$D$72,"&lt;&gt;"&amp;"HORS LIGUE",AG$5:AG$72,"&lt;"&amp;AG142)+1),Paramètres!$B$3:$C$56,2,FALSE)*Paramètres!$N$17))</f>
        <v>0</v>
      </c>
      <c r="AI142" s="40">
        <f t="shared" si="120"/>
        <v>0</v>
      </c>
      <c r="AJ142" s="3" t="str">
        <f t="shared" si="121"/>
        <v/>
      </c>
      <c r="AK142" s="5">
        <f t="shared" si="122"/>
        <v>0</v>
      </c>
      <c r="AL142" s="41" t="e">
        <f t="shared" si="123"/>
        <v>#REF!</v>
      </c>
      <c r="AM142" s="33" t="e">
        <f t="shared" si="124"/>
        <v>#REF!</v>
      </c>
    </row>
    <row r="143" spans="1:39" ht="16.5">
      <c r="A143" s="14"/>
      <c r="B143" s="63" t="str">
        <f>IF(ISNA(VLOOKUP(A143,'Licenciés Jeunes 2023'!A:C,3,0)),"",VLOOKUP(A143,'Licenciés Jeunes 2023'!A:C,3,0))</f>
        <v/>
      </c>
      <c r="C143" s="32" t="str">
        <f>IF(ISNA(VLOOKUP(A143,'Licenciés Jeunes 2023'!A:C,2,0)),"",VLOOKUP(A143,'Licenciés Jeunes 2023'!A:C,2,0))</f>
        <v/>
      </c>
      <c r="D143" s="32" t="str">
        <f>IF(ISNA(VLOOKUP(A143,'Licenciés Jeunes 2023'!A:F,6,0)),"",VLOOKUP(A143,'Licenciés Jeunes 2023'!A:F,6,0))</f>
        <v/>
      </c>
      <c r="E143" s="6"/>
      <c r="F143" s="2">
        <f>IF(E$2="Bike &amp; Run",IF(ISNA(VLOOKUP(E143,Paramètres!$B$3:$C$56,2,FALSE)),0,VLOOKUP(E143,Paramètres!$B$3:$C$56,2,FALSE)*Paramètres!$N$3),IF(OR(E143="",OR($D143="",$D143="NL",$D143="HORS LIGUE")),0,VLOOKUP(IF(OR(E143="",OR($D143="",$D143="NL",$D143="HORS LIGUE")),"",COUNTIFS($D$5:$D$72,"&lt;&gt;"&amp;"",$D$5:$D$72,"&lt;&gt;"&amp;"NL",$D$5:$D$72,"&lt;&gt;"&amp;"HORS LIGUE",E$5:E$72,"&lt;"&amp;E143)+1),Paramètres!$B$3:$C$56,2,FALSE)*Paramètres!$N$3))</f>
        <v>0</v>
      </c>
      <c r="G143" s="4"/>
      <c r="H143" s="2">
        <f>IF(G$2="Bike &amp; Run",IF(ISNA(VLOOKUP(G143,Paramètres!$B$3:$C$56,2,FALSE)),0,VLOOKUP(G143,Paramètres!$B$3:$C$56,2,FALSE)*Paramètres!$N$4),IF(OR(G143="",OR($D143="",$D143="NL",$D143="HORS LIGUE")),0,VLOOKUP(IF(OR(G143="",OR($D143="",$D143="NL",$D143="HORS LIGUE")),"",COUNTIFS($D$5:$D$72,"&lt;&gt;"&amp;"",$D$5:$D$72,"&lt;&gt;"&amp;"NL",$D$5:$D$72,"&lt;&gt;"&amp;"HORS LIGUE",G$5:G$72,"&lt;"&amp;G143)+1),Paramètres!$B$3:$C$56,2,FALSE)*Paramètres!$N$4))</f>
        <v>0</v>
      </c>
      <c r="I143" s="36"/>
      <c r="J143" s="2">
        <f>IF(I$2="Bike &amp; Run",IF(ISNA(VLOOKUP(I143,Paramètres!$B$3:$C$56,2,FALSE)),0,VLOOKUP(I143,Paramètres!$B$3:$C$56,2,FALSE)*Paramètres!$N$5),IF(OR(I143="",OR($D143="",$D143="NL",$D143="HORS LIGUE")),0,VLOOKUP(IF(OR(I143="",OR($D143="",$D143="NL",$D143="HORS LIGUE")),"",COUNTIFS($D$5:$D$72,"&lt;&gt;"&amp;"",$D$5:$D$72,"&lt;&gt;"&amp;"NL",$D$5:$D$72,"&lt;&gt;"&amp;"HORS LIGUE",I$5:I$72,"&lt;"&amp;I143)+1),Paramètres!$B$3:$C$56,2,FALSE)*Paramètres!$N$5))</f>
        <v>0</v>
      </c>
      <c r="K143" s="4"/>
      <c r="L143" s="2">
        <f>IF(K$2="Bike &amp; Run",IF(ISNA(VLOOKUP(K143,Paramètres!$B$3:$C$56,2,FALSE)),0,VLOOKUP(K143,Paramètres!$B$3:$C$56,2,FALSE)*Paramètres!$N$6),IF(OR(K143="",OR($D143="",$D143="NL",$D143="HORS LIGUE")),0,VLOOKUP(IF(OR(K143="",OR($D143="",$D143="NL",$D143="HORS LIGUE")),"",COUNTIFS($D$5:$D$72,"&lt;&gt;"&amp;"",$D$5:$D$72,"&lt;&gt;"&amp;"NL",$D$5:$D$72,"&lt;&gt;"&amp;"HORS LIGUE",K$5:K$72,"&lt;"&amp;K143)+1),Paramètres!$B$3:$C$56,2,FALSE)*Paramètres!$N$6))</f>
        <v>0</v>
      </c>
      <c r="M143" s="4"/>
      <c r="N143" s="2">
        <f>IF(M$2="Bike &amp; Run",IF(ISNA(VLOOKUP(M143,Paramètres!$B$3:$C$56,2,FALSE)),0,VLOOKUP(M143,Paramètres!$B$3:$C$56,2,FALSE)*Paramètres!$N$7),IF(OR(M143="",OR($D143="",$D143="NL",$D143="HORS LIGUE")),0,VLOOKUP(IF(OR(M143="",OR($D143="",$D143="NL",$D143="HORS LIGUE")),"",COUNTIFS($D$5:$D$72,"&lt;&gt;"&amp;"",$D$5:$D$72,"&lt;&gt;"&amp;"NL",$D$5:$D$72,"&lt;&gt;"&amp;"HORS LIGUE",M$5:M$72,"&lt;"&amp;M143)+1),Paramètres!$B$3:$C$56,2,FALSE)*Paramètres!$N$7))</f>
        <v>0</v>
      </c>
      <c r="O143" s="46"/>
      <c r="P143" s="2">
        <f>IF(O$2="Bike &amp; Run",IF(ISNA(VLOOKUP(O143,Paramètres!$B$3:$C$56,2,FALSE)),0,VLOOKUP(O143,Paramètres!$B$3:$C$56,2,FALSE)*Paramètres!$N$8),IF(OR(O143="",OR($D143="",$D143="NL",$D143="HORS LIGUE")),0,VLOOKUP(IF(OR(O143="",OR($D143="",$D143="NL",$D143="HORS LIGUE")),"",COUNTIFS($D$5:$D$72,"&lt;&gt;"&amp;"",$D$5:$D$72,"&lt;&gt;"&amp;"NL",$D$5:$D$72,"&lt;&gt;"&amp;"HORS LIGUE",O$5:O$72,"&lt;"&amp;O143)+1),Paramètres!$B$3:$C$56,2,FALSE)*Paramètres!$N$8))</f>
        <v>0</v>
      </c>
      <c r="Q143" s="46"/>
      <c r="R143" s="2">
        <f>IF(Q$2="Bike &amp; Run",IF(ISNA(VLOOKUP(Q143,Paramètres!$B$3:$C$56,2,FALSE)),0,VLOOKUP(Q143,Paramètres!$B$3:$C$56,2,FALSE)*Paramètres!$N$9),IF(OR(Q143="",OR($D143="",$D143="NL",$D143="HORS LIGUE")),0,VLOOKUP(IF(OR(Q143="",OR($D143="",$D143="NL",$D143="HORS LIGUE")),"",COUNTIFS($D$5:$D$72,"&lt;&gt;"&amp;"",$D$5:$D$72,"&lt;&gt;"&amp;"NL",$D$5:$D$72,"&lt;&gt;"&amp;"HORS LIGUE",Q$5:Q$72,"&lt;"&amp;Q143)+1),Paramètres!$B$3:$C$56,2,FALSE)*Paramètres!$N$9))</f>
        <v>0</v>
      </c>
      <c r="S143" s="46"/>
      <c r="T143" s="2">
        <f>IF(S$2="Bike &amp; Run",IF(ISNA(VLOOKUP(S143,Paramètres!$B$3:$C$56,2,FALSE)),0,VLOOKUP(S143,Paramètres!$B$3:$C$56,2,FALSE)*Paramètres!$N$10),IF(OR(S143="",OR($D143="",$D143="NL",$D143="HORS LIGUE")),0,VLOOKUP(IF(OR(S143="",OR($D143="",$D143="NL",$D143="HORS LIGUE")),"",COUNTIFS($D$5:$D$72,"&lt;&gt;"&amp;"",$D$5:$D$72,"&lt;&gt;"&amp;"NL",$D$5:$D$72,"&lt;&gt;"&amp;"HORS LIGUE",S$5:S$72,"&lt;"&amp;S143)+1),Paramètres!$B$3:$C$56,2,FALSE)*Paramètres!$N$10))</f>
        <v>0</v>
      </c>
      <c r="U143" s="46"/>
      <c r="V143" s="2">
        <f>IF(U$2="Bike &amp; Run",IF(ISNA(VLOOKUP(U143,Paramètres!$B$3:$C$56,2,FALSE)),0,VLOOKUP(U143,Paramètres!$B$3:$C$56,2,FALSE)*Paramètres!$N$11),IF(OR(U143="",OR($D143="",$D143="NL",$D143="HORS LIGUE")),0,VLOOKUP(IF(OR(U143="",OR($D143="",$D143="NL",$D143="HORS LIGUE")),"",COUNTIFS($D$5:$D$72,"&lt;&gt;"&amp;"",$D$5:$D$72,"&lt;&gt;"&amp;"NL",$D$5:$D$72,"&lt;&gt;"&amp;"HORS LIGUE",U$5:U$72,"&lt;"&amp;U143)+1),Paramètres!$B$3:$C$56,2,FALSE)*Paramètres!$N$11))</f>
        <v>0</v>
      </c>
      <c r="W143" s="46"/>
      <c r="X143" s="2">
        <f>IF(W$2="Bike &amp; Run",IF(ISNA(VLOOKUP(W143,Paramètres!$B$3:$C$56,2,FALSE)),0,VLOOKUP(W143,Paramètres!$B$3:$C$56,2,FALSE)*Paramètres!$N$12),IF(OR(W143="",OR($D143="",$D143="NL",$D143="HORS LIGUE")),0,VLOOKUP(IF(OR(W143="",OR($D143="",$D143="NL",$D143="HORS LIGUE")),"",COUNTIFS($D$5:$D$72,"&lt;&gt;"&amp;"",$D$5:$D$72,"&lt;&gt;"&amp;"NL",$D$5:$D$72,"&lt;&gt;"&amp;"HORS LIGUE",W$5:W$72,"&lt;"&amp;W143)+1),Paramètres!$B$3:$C$56,2,FALSE)*Paramètres!$N$12))</f>
        <v>0</v>
      </c>
      <c r="Y143" s="46"/>
      <c r="Z143" s="2">
        <f>IF(Y$2="Bike &amp; Run",IF(ISNA(VLOOKUP(Y143,Paramètres!$B$3:$C$56,2,FALSE)),0,VLOOKUP(Y143,Paramètres!$B$3:$C$56,2,FALSE)*Paramètres!$N$13),IF(OR(Y143="",OR($D143="",$D143="NL",$D143="HORS LIGUE")),0,VLOOKUP(IF(OR(Y143="",OR($D143="",$D143="NL",$D143="HORS LIGUE")),"",COUNTIFS($D$5:$D$72,"&lt;&gt;"&amp;"",$D$5:$D$72,"&lt;&gt;"&amp;"NL",$D$5:$D$72,"&lt;&gt;"&amp;"HORS LIGUE",Y$5:Y$72,"&lt;"&amp;Y143)+1),Paramètres!$B$3:$C$56,2,FALSE)*Paramètres!$N$13))</f>
        <v>0</v>
      </c>
      <c r="AA143" s="46"/>
      <c r="AB143" s="2">
        <f>IF(AA$2="Bike &amp; Run",IF(ISNA(VLOOKUP(AA143,Paramètres!$B$3:$C$56,2,FALSE)),0,VLOOKUP(AA143,Paramètres!$B$3:$C$56,2,FALSE)*Paramètres!$N$14),IF(OR(AA143="",OR($D143="",$D143="NL",$D143="HORS LIGUE")),0,VLOOKUP(IF(OR(AA143="",OR($D143="",$D143="NL",$D143="HORS LIGUE")),"",COUNTIFS($D$5:$D$72,"&lt;&gt;"&amp;"",$D$5:$D$72,"&lt;&gt;"&amp;"NL",$D$5:$D$72,"&lt;&gt;"&amp;"HORS LIGUE",AA$5:AA$72,"&lt;"&amp;AA143)+1),Paramètres!$B$3:$C$56,2,FALSE)*Paramètres!$N$14))</f>
        <v>0</v>
      </c>
      <c r="AC143" s="46"/>
      <c r="AD143" s="2">
        <f>IF(AC$2="Bike &amp; Run",IF(ISNA(VLOOKUP(AC143,Paramètres!$B$3:$C$56,2,FALSE)),0,VLOOKUP(AC143,Paramètres!$B$3:$C$56,2,FALSE)*Paramètres!$N$15),IF(OR(AC143="",OR($D143="",$D143="NL",$D143="HORS LIGUE")),0,VLOOKUP(IF(OR(AC143="",OR($D143="",$D143="NL",$D143="HORS LIGUE")),"",COUNTIFS($D$5:$D$72,"&lt;&gt;"&amp;"",$D$5:$D$72,"&lt;&gt;"&amp;"NL",$D$5:$D$72,"&lt;&gt;"&amp;"HORS LIGUE",AC$5:AC$72,"&lt;"&amp;AC143)+1),Paramètres!$B$3:$C$56,2,FALSE)*Paramètres!$N$15))</f>
        <v>0</v>
      </c>
      <c r="AE143" s="46"/>
      <c r="AF143" s="2">
        <f>IF(AE$2="Bike &amp; Run",IF(ISNA(VLOOKUP(AE143,Paramètres!$B$3:$C$56,2,FALSE)),0,VLOOKUP(AE143,Paramètres!$B$3:$C$56,2,FALSE)*Paramètres!$N$16),IF(OR(AE143="",OR($D143="",$D143="NL",$D143="HORS LIGUE")),0,VLOOKUP(IF(OR(AE143="",OR($D143="",$D143="NL",$D143="HORS LIGUE")),"",COUNTIFS($D$5:$D$72,"&lt;&gt;"&amp;"",$D$5:$D$72,"&lt;&gt;"&amp;"NL",$D$5:$D$72,"&lt;&gt;"&amp;"HORS LIGUE",AE$5:AE$72,"&lt;"&amp;AE143)+1),Paramètres!$B$3:$C$56,2,FALSE)*Paramètres!$N$16))</f>
        <v>0</v>
      </c>
      <c r="AG143" s="46"/>
      <c r="AH143" s="2">
        <f>IF(AG$2="Bike &amp; Run",IF(ISNA(VLOOKUP(AG143,Paramètres!$B$3:$C$56,2,FALSE)),0,VLOOKUP(AG143,Paramètres!$B$3:$C$56,2,FALSE)*Paramètres!$N$17),IF(OR(AG143="",OR($D143="",$D143="NL",$D143="HORS LIGUE")),0,VLOOKUP(IF(OR(AG143="",OR($D143="",$D143="NL",$D143="HORS LIGUE")),"",COUNTIFS($D$5:$D$72,"&lt;&gt;"&amp;"",$D$5:$D$72,"&lt;&gt;"&amp;"NL",$D$5:$D$72,"&lt;&gt;"&amp;"HORS LIGUE",AG$5:AG$72,"&lt;"&amp;AG143)+1),Paramètres!$B$3:$C$56,2,FALSE)*Paramètres!$N$17))</f>
        <v>0</v>
      </c>
      <c r="AI143" s="40">
        <f t="shared" si="120"/>
        <v>0</v>
      </c>
      <c r="AJ143" s="3" t="str">
        <f t="shared" si="121"/>
        <v/>
      </c>
      <c r="AK143" s="5">
        <f t="shared" si="122"/>
        <v>0</v>
      </c>
      <c r="AL143" s="41" t="e">
        <f t="shared" si="123"/>
        <v>#REF!</v>
      </c>
      <c r="AM143" s="33" t="e">
        <f t="shared" si="124"/>
        <v>#REF!</v>
      </c>
    </row>
    <row r="144" spans="1:39" ht="16.5">
      <c r="A144" s="14"/>
      <c r="B144" s="63" t="str">
        <f>IF(ISNA(VLOOKUP(A144,'Licenciés Jeunes 2023'!A:C,3,0)),"",VLOOKUP(A144,'Licenciés Jeunes 2023'!A:C,3,0))</f>
        <v/>
      </c>
      <c r="C144" s="32" t="str">
        <f>IF(ISNA(VLOOKUP(A144,'Licenciés Jeunes 2023'!A:C,2,0)),"",VLOOKUP(A144,'Licenciés Jeunes 2023'!A:C,2,0))</f>
        <v/>
      </c>
      <c r="D144" s="32" t="str">
        <f>IF(ISNA(VLOOKUP(A144,'Licenciés Jeunes 2023'!A:F,6,0)),"",VLOOKUP(A144,'Licenciés Jeunes 2023'!A:F,6,0))</f>
        <v/>
      </c>
      <c r="E144" s="6"/>
      <c r="F144" s="2">
        <f>IF(E$2="Bike &amp; Run",IF(ISNA(VLOOKUP(E144,Paramètres!$B$3:$C$56,2,FALSE)),0,VLOOKUP(E144,Paramètres!$B$3:$C$56,2,FALSE)*Paramètres!$N$3),IF(OR(E144="",OR($D144="",$D144="NL",$D144="HORS LIGUE")),0,VLOOKUP(IF(OR(E144="",OR($D144="",$D144="NL",$D144="HORS LIGUE")),"",COUNTIFS($D$5:$D$72,"&lt;&gt;"&amp;"",$D$5:$D$72,"&lt;&gt;"&amp;"NL",$D$5:$D$72,"&lt;&gt;"&amp;"HORS LIGUE",E$5:E$72,"&lt;"&amp;E144)+1),Paramètres!$B$3:$C$56,2,FALSE)*Paramètres!$N$3))</f>
        <v>0</v>
      </c>
      <c r="G144" s="4"/>
      <c r="H144" s="2">
        <f>IF(G$2="Bike &amp; Run",IF(ISNA(VLOOKUP(G144,Paramètres!$B$3:$C$56,2,FALSE)),0,VLOOKUP(G144,Paramètres!$B$3:$C$56,2,FALSE)*Paramètres!$N$4),IF(OR(G144="",OR($D144="",$D144="NL",$D144="HORS LIGUE")),0,VLOOKUP(IF(OR(G144="",OR($D144="",$D144="NL",$D144="HORS LIGUE")),"",COUNTIFS($D$5:$D$72,"&lt;&gt;"&amp;"",$D$5:$D$72,"&lt;&gt;"&amp;"NL",$D$5:$D$72,"&lt;&gt;"&amp;"HORS LIGUE",G$5:G$72,"&lt;"&amp;G144)+1),Paramètres!$B$3:$C$56,2,FALSE)*Paramètres!$N$4))</f>
        <v>0</v>
      </c>
      <c r="I144" s="36"/>
      <c r="J144" s="2">
        <f>IF(I$2="Bike &amp; Run",IF(ISNA(VLOOKUP(I144,Paramètres!$B$3:$C$56,2,FALSE)),0,VLOOKUP(I144,Paramètres!$B$3:$C$56,2,FALSE)*Paramètres!$N$5),IF(OR(I144="",OR($D144="",$D144="NL",$D144="HORS LIGUE")),0,VLOOKUP(IF(OR(I144="",OR($D144="",$D144="NL",$D144="HORS LIGUE")),"",COUNTIFS($D$5:$D$72,"&lt;&gt;"&amp;"",$D$5:$D$72,"&lt;&gt;"&amp;"NL",$D$5:$D$72,"&lt;&gt;"&amp;"HORS LIGUE",I$5:I$72,"&lt;"&amp;I144)+1),Paramètres!$B$3:$C$56,2,FALSE)*Paramètres!$N$5))</f>
        <v>0</v>
      </c>
      <c r="K144" s="4"/>
      <c r="L144" s="2">
        <f>IF(K$2="Bike &amp; Run",IF(ISNA(VLOOKUP(K144,Paramètres!$B$3:$C$56,2,FALSE)),0,VLOOKUP(K144,Paramètres!$B$3:$C$56,2,FALSE)*Paramètres!$N$6),IF(OR(K144="",OR($D144="",$D144="NL",$D144="HORS LIGUE")),0,VLOOKUP(IF(OR(K144="",OR($D144="",$D144="NL",$D144="HORS LIGUE")),"",COUNTIFS($D$5:$D$72,"&lt;&gt;"&amp;"",$D$5:$D$72,"&lt;&gt;"&amp;"NL",$D$5:$D$72,"&lt;&gt;"&amp;"HORS LIGUE",K$5:K$72,"&lt;"&amp;K144)+1),Paramètres!$B$3:$C$56,2,FALSE)*Paramètres!$N$6))</f>
        <v>0</v>
      </c>
      <c r="M144" s="4"/>
      <c r="N144" s="2">
        <f>IF(M$2="Bike &amp; Run",IF(ISNA(VLOOKUP(M144,Paramètres!$B$3:$C$56,2,FALSE)),0,VLOOKUP(M144,Paramètres!$B$3:$C$56,2,FALSE)*Paramètres!$N$7),IF(OR(M144="",OR($D144="",$D144="NL",$D144="HORS LIGUE")),0,VLOOKUP(IF(OR(M144="",OR($D144="",$D144="NL",$D144="HORS LIGUE")),"",COUNTIFS($D$5:$D$72,"&lt;&gt;"&amp;"",$D$5:$D$72,"&lt;&gt;"&amp;"NL",$D$5:$D$72,"&lt;&gt;"&amp;"HORS LIGUE",M$5:M$72,"&lt;"&amp;M144)+1),Paramètres!$B$3:$C$56,2,FALSE)*Paramètres!$N$7))</f>
        <v>0</v>
      </c>
      <c r="O144" s="46"/>
      <c r="P144" s="2">
        <f>IF(O$2="Bike &amp; Run",IF(ISNA(VLOOKUP(O144,Paramètres!$B$3:$C$56,2,FALSE)),0,VLOOKUP(O144,Paramètres!$B$3:$C$56,2,FALSE)*Paramètres!$N$8),IF(OR(O144="",OR($D144="",$D144="NL",$D144="HORS LIGUE")),0,VLOOKUP(IF(OR(O144="",OR($D144="",$D144="NL",$D144="HORS LIGUE")),"",COUNTIFS($D$5:$D$72,"&lt;&gt;"&amp;"",$D$5:$D$72,"&lt;&gt;"&amp;"NL",$D$5:$D$72,"&lt;&gt;"&amp;"HORS LIGUE",O$5:O$72,"&lt;"&amp;O144)+1),Paramètres!$B$3:$C$56,2,FALSE)*Paramètres!$N$8))</f>
        <v>0</v>
      </c>
      <c r="Q144" s="46"/>
      <c r="R144" s="2">
        <f>IF(Q$2="Bike &amp; Run",IF(ISNA(VLOOKUP(Q144,Paramètres!$B$3:$C$56,2,FALSE)),0,VLOOKUP(Q144,Paramètres!$B$3:$C$56,2,FALSE)*Paramètres!$N$9),IF(OR(Q144="",OR($D144="",$D144="NL",$D144="HORS LIGUE")),0,VLOOKUP(IF(OR(Q144="",OR($D144="",$D144="NL",$D144="HORS LIGUE")),"",COUNTIFS($D$5:$D$72,"&lt;&gt;"&amp;"",$D$5:$D$72,"&lt;&gt;"&amp;"NL",$D$5:$D$72,"&lt;&gt;"&amp;"HORS LIGUE",Q$5:Q$72,"&lt;"&amp;Q144)+1),Paramètres!$B$3:$C$56,2,FALSE)*Paramètres!$N$9))</f>
        <v>0</v>
      </c>
      <c r="S144" s="46"/>
      <c r="T144" s="2">
        <f>IF(S$2="Bike &amp; Run",IF(ISNA(VLOOKUP(S144,Paramètres!$B$3:$C$56,2,FALSE)),0,VLOOKUP(S144,Paramètres!$B$3:$C$56,2,FALSE)*Paramètres!$N$10),IF(OR(S144="",OR($D144="",$D144="NL",$D144="HORS LIGUE")),0,VLOOKUP(IF(OR(S144="",OR($D144="",$D144="NL",$D144="HORS LIGUE")),"",COUNTIFS($D$5:$D$72,"&lt;&gt;"&amp;"",$D$5:$D$72,"&lt;&gt;"&amp;"NL",$D$5:$D$72,"&lt;&gt;"&amp;"HORS LIGUE",S$5:S$72,"&lt;"&amp;S144)+1),Paramètres!$B$3:$C$56,2,FALSE)*Paramètres!$N$10))</f>
        <v>0</v>
      </c>
      <c r="U144" s="46"/>
      <c r="V144" s="2">
        <f>IF(U$2="Bike &amp; Run",IF(ISNA(VLOOKUP(U144,Paramètres!$B$3:$C$56,2,FALSE)),0,VLOOKUP(U144,Paramètres!$B$3:$C$56,2,FALSE)*Paramètres!$N$11),IF(OR(U144="",OR($D144="",$D144="NL",$D144="HORS LIGUE")),0,VLOOKUP(IF(OR(U144="",OR($D144="",$D144="NL",$D144="HORS LIGUE")),"",COUNTIFS($D$5:$D$72,"&lt;&gt;"&amp;"",$D$5:$D$72,"&lt;&gt;"&amp;"NL",$D$5:$D$72,"&lt;&gt;"&amp;"HORS LIGUE",U$5:U$72,"&lt;"&amp;U144)+1),Paramètres!$B$3:$C$56,2,FALSE)*Paramètres!$N$11))</f>
        <v>0</v>
      </c>
      <c r="W144" s="46"/>
      <c r="X144" s="2">
        <f>IF(W$2="Bike &amp; Run",IF(ISNA(VLOOKUP(W144,Paramètres!$B$3:$C$56,2,FALSE)),0,VLOOKUP(W144,Paramètres!$B$3:$C$56,2,FALSE)*Paramètres!$N$12),IF(OR(W144="",OR($D144="",$D144="NL",$D144="HORS LIGUE")),0,VLOOKUP(IF(OR(W144="",OR($D144="",$D144="NL",$D144="HORS LIGUE")),"",COUNTIFS($D$5:$D$72,"&lt;&gt;"&amp;"",$D$5:$D$72,"&lt;&gt;"&amp;"NL",$D$5:$D$72,"&lt;&gt;"&amp;"HORS LIGUE",W$5:W$72,"&lt;"&amp;W144)+1),Paramètres!$B$3:$C$56,2,FALSE)*Paramètres!$N$12))</f>
        <v>0</v>
      </c>
      <c r="Y144" s="46"/>
      <c r="Z144" s="2">
        <f>IF(Y$2="Bike &amp; Run",IF(ISNA(VLOOKUP(Y144,Paramètres!$B$3:$C$56,2,FALSE)),0,VLOOKUP(Y144,Paramètres!$B$3:$C$56,2,FALSE)*Paramètres!$N$13),IF(OR(Y144="",OR($D144="",$D144="NL",$D144="HORS LIGUE")),0,VLOOKUP(IF(OR(Y144="",OR($D144="",$D144="NL",$D144="HORS LIGUE")),"",COUNTIFS($D$5:$D$72,"&lt;&gt;"&amp;"",$D$5:$D$72,"&lt;&gt;"&amp;"NL",$D$5:$D$72,"&lt;&gt;"&amp;"HORS LIGUE",Y$5:Y$72,"&lt;"&amp;Y144)+1),Paramètres!$B$3:$C$56,2,FALSE)*Paramètres!$N$13))</f>
        <v>0</v>
      </c>
      <c r="AA144" s="46"/>
      <c r="AB144" s="2">
        <f>IF(AA$2="Bike &amp; Run",IF(ISNA(VLOOKUP(AA144,Paramètres!$B$3:$C$56,2,FALSE)),0,VLOOKUP(AA144,Paramètres!$B$3:$C$56,2,FALSE)*Paramètres!$N$14),IF(OR(AA144="",OR($D144="",$D144="NL",$D144="HORS LIGUE")),0,VLOOKUP(IF(OR(AA144="",OR($D144="",$D144="NL",$D144="HORS LIGUE")),"",COUNTIFS($D$5:$D$72,"&lt;&gt;"&amp;"",$D$5:$D$72,"&lt;&gt;"&amp;"NL",$D$5:$D$72,"&lt;&gt;"&amp;"HORS LIGUE",AA$5:AA$72,"&lt;"&amp;AA144)+1),Paramètres!$B$3:$C$56,2,FALSE)*Paramètres!$N$14))</f>
        <v>0</v>
      </c>
      <c r="AC144" s="46"/>
      <c r="AD144" s="2">
        <f>IF(AC$2="Bike &amp; Run",IF(ISNA(VLOOKUP(AC144,Paramètres!$B$3:$C$56,2,FALSE)),0,VLOOKUP(AC144,Paramètres!$B$3:$C$56,2,FALSE)*Paramètres!$N$15),IF(OR(AC144="",OR($D144="",$D144="NL",$D144="HORS LIGUE")),0,VLOOKUP(IF(OR(AC144="",OR($D144="",$D144="NL",$D144="HORS LIGUE")),"",COUNTIFS($D$5:$D$72,"&lt;&gt;"&amp;"",$D$5:$D$72,"&lt;&gt;"&amp;"NL",$D$5:$D$72,"&lt;&gt;"&amp;"HORS LIGUE",AC$5:AC$72,"&lt;"&amp;AC144)+1),Paramètres!$B$3:$C$56,2,FALSE)*Paramètres!$N$15))</f>
        <v>0</v>
      </c>
      <c r="AE144" s="46"/>
      <c r="AF144" s="2">
        <f>IF(AE$2="Bike &amp; Run",IF(ISNA(VLOOKUP(AE144,Paramètres!$B$3:$C$56,2,FALSE)),0,VLOOKUP(AE144,Paramètres!$B$3:$C$56,2,FALSE)*Paramètres!$N$16),IF(OR(AE144="",OR($D144="",$D144="NL",$D144="HORS LIGUE")),0,VLOOKUP(IF(OR(AE144="",OR($D144="",$D144="NL",$D144="HORS LIGUE")),"",COUNTIFS($D$5:$D$72,"&lt;&gt;"&amp;"",$D$5:$D$72,"&lt;&gt;"&amp;"NL",$D$5:$D$72,"&lt;&gt;"&amp;"HORS LIGUE",AE$5:AE$72,"&lt;"&amp;AE144)+1),Paramètres!$B$3:$C$56,2,FALSE)*Paramètres!$N$16))</f>
        <v>0</v>
      </c>
      <c r="AG144" s="46"/>
      <c r="AH144" s="2">
        <f>IF(AG$2="Bike &amp; Run",IF(ISNA(VLOOKUP(AG144,Paramètres!$B$3:$C$56,2,FALSE)),0,VLOOKUP(AG144,Paramètres!$B$3:$C$56,2,FALSE)*Paramètres!$N$17),IF(OR(AG144="",OR($D144="",$D144="NL",$D144="HORS LIGUE")),0,VLOOKUP(IF(OR(AG144="",OR($D144="",$D144="NL",$D144="HORS LIGUE")),"",COUNTIFS($D$5:$D$72,"&lt;&gt;"&amp;"",$D$5:$D$72,"&lt;&gt;"&amp;"NL",$D$5:$D$72,"&lt;&gt;"&amp;"HORS LIGUE",AG$5:AG$72,"&lt;"&amp;AG144)+1),Paramètres!$B$3:$C$56,2,FALSE)*Paramètres!$N$17))</f>
        <v>0</v>
      </c>
      <c r="AI144" s="40">
        <f t="shared" si="120"/>
        <v>0</v>
      </c>
      <c r="AJ144" s="3" t="str">
        <f t="shared" si="121"/>
        <v/>
      </c>
      <c r="AK144" s="5">
        <f t="shared" si="122"/>
        <v>0</v>
      </c>
      <c r="AL144" s="41" t="e">
        <f t="shared" si="123"/>
        <v>#REF!</v>
      </c>
      <c r="AM144" s="33" t="e">
        <f t="shared" si="124"/>
        <v>#REF!</v>
      </c>
    </row>
    <row r="145" spans="1:39" ht="16.5">
      <c r="A145" s="14"/>
      <c r="B145" s="63" t="str">
        <f>IF(ISNA(VLOOKUP(A145,'Licenciés Jeunes 2023'!A:C,3,0)),"",VLOOKUP(A145,'Licenciés Jeunes 2023'!A:C,3,0))</f>
        <v/>
      </c>
      <c r="C145" s="32" t="str">
        <f>IF(ISNA(VLOOKUP(A145,'Licenciés Jeunes 2023'!A:C,2,0)),"",VLOOKUP(A145,'Licenciés Jeunes 2023'!A:C,2,0))</f>
        <v/>
      </c>
      <c r="D145" s="32" t="str">
        <f>IF(ISNA(VLOOKUP(A145,'Licenciés Jeunes 2023'!A:F,6,0)),"",VLOOKUP(A145,'Licenciés Jeunes 2023'!A:F,6,0))</f>
        <v/>
      </c>
      <c r="E145" s="6"/>
      <c r="F145" s="2">
        <f>IF(E$2="Bike &amp; Run",IF(ISNA(VLOOKUP(E145,Paramètres!$B$3:$C$56,2,FALSE)),0,VLOOKUP(E145,Paramètres!$B$3:$C$56,2,FALSE)*Paramètres!$N$3),IF(OR(E145="",OR($D145="",$D145="NL",$D145="HORS LIGUE")),0,VLOOKUP(IF(OR(E145="",OR($D145="",$D145="NL",$D145="HORS LIGUE")),"",COUNTIFS($D$5:$D$72,"&lt;&gt;"&amp;"",$D$5:$D$72,"&lt;&gt;"&amp;"NL",$D$5:$D$72,"&lt;&gt;"&amp;"HORS LIGUE",E$5:E$72,"&lt;"&amp;E145)+1),Paramètres!$B$3:$C$56,2,FALSE)*Paramètres!$N$3))</f>
        <v>0</v>
      </c>
      <c r="G145" s="4"/>
      <c r="H145" s="2">
        <f>IF(G$2="Bike &amp; Run",IF(ISNA(VLOOKUP(G145,Paramètres!$B$3:$C$56,2,FALSE)),0,VLOOKUP(G145,Paramètres!$B$3:$C$56,2,FALSE)*Paramètres!$N$4),IF(OR(G145="",OR($D145="",$D145="NL",$D145="HORS LIGUE")),0,VLOOKUP(IF(OR(G145="",OR($D145="",$D145="NL",$D145="HORS LIGUE")),"",COUNTIFS($D$5:$D$72,"&lt;&gt;"&amp;"",$D$5:$D$72,"&lt;&gt;"&amp;"NL",$D$5:$D$72,"&lt;&gt;"&amp;"HORS LIGUE",G$5:G$72,"&lt;"&amp;G145)+1),Paramètres!$B$3:$C$56,2,FALSE)*Paramètres!$N$4))</f>
        <v>0</v>
      </c>
      <c r="I145" s="36"/>
      <c r="J145" s="2">
        <f>IF(I$2="Bike &amp; Run",IF(ISNA(VLOOKUP(I145,Paramètres!$B$3:$C$56,2,FALSE)),0,VLOOKUP(I145,Paramètres!$B$3:$C$56,2,FALSE)*Paramètres!$N$5),IF(OR(I145="",OR($D145="",$D145="NL",$D145="HORS LIGUE")),0,VLOOKUP(IF(OR(I145="",OR($D145="",$D145="NL",$D145="HORS LIGUE")),"",COUNTIFS($D$5:$D$72,"&lt;&gt;"&amp;"",$D$5:$D$72,"&lt;&gt;"&amp;"NL",$D$5:$D$72,"&lt;&gt;"&amp;"HORS LIGUE",I$5:I$72,"&lt;"&amp;I145)+1),Paramètres!$B$3:$C$56,2,FALSE)*Paramètres!$N$5))</f>
        <v>0</v>
      </c>
      <c r="K145" s="4"/>
      <c r="L145" s="2">
        <f>IF(K$2="Bike &amp; Run",IF(ISNA(VLOOKUP(K145,Paramètres!$B$3:$C$56,2,FALSE)),0,VLOOKUP(K145,Paramètres!$B$3:$C$56,2,FALSE)*Paramètres!$N$6),IF(OR(K145="",OR($D145="",$D145="NL",$D145="HORS LIGUE")),0,VLOOKUP(IF(OR(K145="",OR($D145="",$D145="NL",$D145="HORS LIGUE")),"",COUNTIFS($D$5:$D$72,"&lt;&gt;"&amp;"",$D$5:$D$72,"&lt;&gt;"&amp;"NL",$D$5:$D$72,"&lt;&gt;"&amp;"HORS LIGUE",K$5:K$72,"&lt;"&amp;K145)+1),Paramètres!$B$3:$C$56,2,FALSE)*Paramètres!$N$6))</f>
        <v>0</v>
      </c>
      <c r="M145" s="4"/>
      <c r="N145" s="2">
        <f>IF(M$2="Bike &amp; Run",IF(ISNA(VLOOKUP(M145,Paramètres!$B$3:$C$56,2,FALSE)),0,VLOOKUP(M145,Paramètres!$B$3:$C$56,2,FALSE)*Paramètres!$N$7),IF(OR(M145="",OR($D145="",$D145="NL",$D145="HORS LIGUE")),0,VLOOKUP(IF(OR(M145="",OR($D145="",$D145="NL",$D145="HORS LIGUE")),"",COUNTIFS($D$5:$D$72,"&lt;&gt;"&amp;"",$D$5:$D$72,"&lt;&gt;"&amp;"NL",$D$5:$D$72,"&lt;&gt;"&amp;"HORS LIGUE",M$5:M$72,"&lt;"&amp;M145)+1),Paramètres!$B$3:$C$56,2,FALSE)*Paramètres!$N$7))</f>
        <v>0</v>
      </c>
      <c r="O145" s="46"/>
      <c r="P145" s="2">
        <f>IF(O$2="Bike &amp; Run",IF(ISNA(VLOOKUP(O145,Paramètres!$B$3:$C$56,2,FALSE)),0,VLOOKUP(O145,Paramètres!$B$3:$C$56,2,FALSE)*Paramètres!$N$8),IF(OR(O145="",OR($D145="",$D145="NL",$D145="HORS LIGUE")),0,VLOOKUP(IF(OR(O145="",OR($D145="",$D145="NL",$D145="HORS LIGUE")),"",COUNTIFS($D$5:$D$72,"&lt;&gt;"&amp;"",$D$5:$D$72,"&lt;&gt;"&amp;"NL",$D$5:$D$72,"&lt;&gt;"&amp;"HORS LIGUE",O$5:O$72,"&lt;"&amp;O145)+1),Paramètres!$B$3:$C$56,2,FALSE)*Paramètres!$N$8))</f>
        <v>0</v>
      </c>
      <c r="Q145" s="46"/>
      <c r="R145" s="2">
        <f>IF(Q$2="Bike &amp; Run",IF(ISNA(VLOOKUP(Q145,Paramètres!$B$3:$C$56,2,FALSE)),0,VLOOKUP(Q145,Paramètres!$B$3:$C$56,2,FALSE)*Paramètres!$N$9),IF(OR(Q145="",OR($D145="",$D145="NL",$D145="HORS LIGUE")),0,VLOOKUP(IF(OR(Q145="",OR($D145="",$D145="NL",$D145="HORS LIGUE")),"",COUNTIFS($D$5:$D$72,"&lt;&gt;"&amp;"",$D$5:$D$72,"&lt;&gt;"&amp;"NL",$D$5:$D$72,"&lt;&gt;"&amp;"HORS LIGUE",Q$5:Q$72,"&lt;"&amp;Q145)+1),Paramètres!$B$3:$C$56,2,FALSE)*Paramètres!$N$9))</f>
        <v>0</v>
      </c>
      <c r="S145" s="46"/>
      <c r="T145" s="2">
        <f>IF(S$2="Bike &amp; Run",IF(ISNA(VLOOKUP(S145,Paramètres!$B$3:$C$56,2,FALSE)),0,VLOOKUP(S145,Paramètres!$B$3:$C$56,2,FALSE)*Paramètres!$N$10),IF(OR(S145="",OR($D145="",$D145="NL",$D145="HORS LIGUE")),0,VLOOKUP(IF(OR(S145="",OR($D145="",$D145="NL",$D145="HORS LIGUE")),"",COUNTIFS($D$5:$D$72,"&lt;&gt;"&amp;"",$D$5:$D$72,"&lt;&gt;"&amp;"NL",$D$5:$D$72,"&lt;&gt;"&amp;"HORS LIGUE",S$5:S$72,"&lt;"&amp;S145)+1),Paramètres!$B$3:$C$56,2,FALSE)*Paramètres!$N$10))</f>
        <v>0</v>
      </c>
      <c r="U145" s="46"/>
      <c r="V145" s="2">
        <f>IF(U$2="Bike &amp; Run",IF(ISNA(VLOOKUP(U145,Paramètres!$B$3:$C$56,2,FALSE)),0,VLOOKUP(U145,Paramètres!$B$3:$C$56,2,FALSE)*Paramètres!$N$11),IF(OR(U145="",OR($D145="",$D145="NL",$D145="HORS LIGUE")),0,VLOOKUP(IF(OR(U145="",OR($D145="",$D145="NL",$D145="HORS LIGUE")),"",COUNTIFS($D$5:$D$72,"&lt;&gt;"&amp;"",$D$5:$D$72,"&lt;&gt;"&amp;"NL",$D$5:$D$72,"&lt;&gt;"&amp;"HORS LIGUE",U$5:U$72,"&lt;"&amp;U145)+1),Paramètres!$B$3:$C$56,2,FALSE)*Paramètres!$N$11))</f>
        <v>0</v>
      </c>
      <c r="W145" s="46"/>
      <c r="X145" s="2">
        <f>IF(W$2="Bike &amp; Run",IF(ISNA(VLOOKUP(W145,Paramètres!$B$3:$C$56,2,FALSE)),0,VLOOKUP(W145,Paramètres!$B$3:$C$56,2,FALSE)*Paramètres!$N$12),IF(OR(W145="",OR($D145="",$D145="NL",$D145="HORS LIGUE")),0,VLOOKUP(IF(OR(W145="",OR($D145="",$D145="NL",$D145="HORS LIGUE")),"",COUNTIFS($D$5:$D$72,"&lt;&gt;"&amp;"",$D$5:$D$72,"&lt;&gt;"&amp;"NL",$D$5:$D$72,"&lt;&gt;"&amp;"HORS LIGUE",W$5:W$72,"&lt;"&amp;W145)+1),Paramètres!$B$3:$C$56,2,FALSE)*Paramètres!$N$12))</f>
        <v>0</v>
      </c>
      <c r="Y145" s="46"/>
      <c r="Z145" s="2">
        <f>IF(Y$2="Bike &amp; Run",IF(ISNA(VLOOKUP(Y145,Paramètres!$B$3:$C$56,2,FALSE)),0,VLOOKUP(Y145,Paramètres!$B$3:$C$56,2,FALSE)*Paramètres!$N$13),IF(OR(Y145="",OR($D145="",$D145="NL",$D145="HORS LIGUE")),0,VLOOKUP(IF(OR(Y145="",OR($D145="",$D145="NL",$D145="HORS LIGUE")),"",COUNTIFS($D$5:$D$72,"&lt;&gt;"&amp;"",$D$5:$D$72,"&lt;&gt;"&amp;"NL",$D$5:$D$72,"&lt;&gt;"&amp;"HORS LIGUE",Y$5:Y$72,"&lt;"&amp;Y145)+1),Paramètres!$B$3:$C$56,2,FALSE)*Paramètres!$N$13))</f>
        <v>0</v>
      </c>
      <c r="AA145" s="46"/>
      <c r="AB145" s="2">
        <f>IF(AA$2="Bike &amp; Run",IF(ISNA(VLOOKUP(AA145,Paramètres!$B$3:$C$56,2,FALSE)),0,VLOOKUP(AA145,Paramètres!$B$3:$C$56,2,FALSE)*Paramètres!$N$14),IF(OR(AA145="",OR($D145="",$D145="NL",$D145="HORS LIGUE")),0,VLOOKUP(IF(OR(AA145="",OR($D145="",$D145="NL",$D145="HORS LIGUE")),"",COUNTIFS($D$5:$D$72,"&lt;&gt;"&amp;"",$D$5:$D$72,"&lt;&gt;"&amp;"NL",$D$5:$D$72,"&lt;&gt;"&amp;"HORS LIGUE",AA$5:AA$72,"&lt;"&amp;AA145)+1),Paramètres!$B$3:$C$56,2,FALSE)*Paramètres!$N$14))</f>
        <v>0</v>
      </c>
      <c r="AC145" s="46"/>
      <c r="AD145" s="2">
        <f>IF(AC$2="Bike &amp; Run",IF(ISNA(VLOOKUP(AC145,Paramètres!$B$3:$C$56,2,FALSE)),0,VLOOKUP(AC145,Paramètres!$B$3:$C$56,2,FALSE)*Paramètres!$N$15),IF(OR(AC145="",OR($D145="",$D145="NL",$D145="HORS LIGUE")),0,VLOOKUP(IF(OR(AC145="",OR($D145="",$D145="NL",$D145="HORS LIGUE")),"",COUNTIFS($D$5:$D$72,"&lt;&gt;"&amp;"",$D$5:$D$72,"&lt;&gt;"&amp;"NL",$D$5:$D$72,"&lt;&gt;"&amp;"HORS LIGUE",AC$5:AC$72,"&lt;"&amp;AC145)+1),Paramètres!$B$3:$C$56,2,FALSE)*Paramètres!$N$15))</f>
        <v>0</v>
      </c>
      <c r="AE145" s="46"/>
      <c r="AF145" s="2">
        <f>IF(AE$2="Bike &amp; Run",IF(ISNA(VLOOKUP(AE145,Paramètres!$B$3:$C$56,2,FALSE)),0,VLOOKUP(AE145,Paramètres!$B$3:$C$56,2,FALSE)*Paramètres!$N$16),IF(OR(AE145="",OR($D145="",$D145="NL",$D145="HORS LIGUE")),0,VLOOKUP(IF(OR(AE145="",OR($D145="",$D145="NL",$D145="HORS LIGUE")),"",COUNTIFS($D$5:$D$72,"&lt;&gt;"&amp;"",$D$5:$D$72,"&lt;&gt;"&amp;"NL",$D$5:$D$72,"&lt;&gt;"&amp;"HORS LIGUE",AE$5:AE$72,"&lt;"&amp;AE145)+1),Paramètres!$B$3:$C$56,2,FALSE)*Paramètres!$N$16))</f>
        <v>0</v>
      </c>
      <c r="AG145" s="46"/>
      <c r="AH145" s="2">
        <f>IF(AG$2="Bike &amp; Run",IF(ISNA(VLOOKUP(AG145,Paramètres!$B$3:$C$56,2,FALSE)),0,VLOOKUP(AG145,Paramètres!$B$3:$C$56,2,FALSE)*Paramètres!$N$17),IF(OR(AG145="",OR($D145="",$D145="NL",$D145="HORS LIGUE")),0,VLOOKUP(IF(OR(AG145="",OR($D145="",$D145="NL",$D145="HORS LIGUE")),"",COUNTIFS($D$5:$D$72,"&lt;&gt;"&amp;"",$D$5:$D$72,"&lt;&gt;"&amp;"NL",$D$5:$D$72,"&lt;&gt;"&amp;"HORS LIGUE",AG$5:AG$72,"&lt;"&amp;AG145)+1),Paramètres!$B$3:$C$56,2,FALSE)*Paramètres!$N$17))</f>
        <v>0</v>
      </c>
      <c r="AI145" s="40">
        <f t="shared" si="120"/>
        <v>0</v>
      </c>
      <c r="AJ145" s="3" t="str">
        <f t="shared" si="121"/>
        <v/>
      </c>
      <c r="AK145" s="5">
        <f t="shared" si="122"/>
        <v>0</v>
      </c>
      <c r="AL145" s="41" t="e">
        <f t="shared" si="123"/>
        <v>#REF!</v>
      </c>
      <c r="AM145" s="33" t="e">
        <f t="shared" si="124"/>
        <v>#REF!</v>
      </c>
    </row>
    <row r="146" spans="1:39" ht="16.5">
      <c r="A146" s="14"/>
      <c r="B146" s="63" t="str">
        <f>IF(ISNA(VLOOKUP(A146,'Licenciés Jeunes 2023'!A:C,3,0)),"",VLOOKUP(A146,'Licenciés Jeunes 2023'!A:C,3,0))</f>
        <v/>
      </c>
      <c r="C146" s="32" t="str">
        <f>IF(ISNA(VLOOKUP(A146,'Licenciés Jeunes 2023'!A:C,2,0)),"",VLOOKUP(A146,'Licenciés Jeunes 2023'!A:C,2,0))</f>
        <v/>
      </c>
      <c r="D146" s="32" t="str">
        <f>IF(ISNA(VLOOKUP(A146,'Licenciés Jeunes 2023'!A:F,6,0)),"",VLOOKUP(A146,'Licenciés Jeunes 2023'!A:F,6,0))</f>
        <v/>
      </c>
      <c r="E146" s="6"/>
      <c r="F146" s="2">
        <f>IF(E$2="Bike &amp; Run",IF(ISNA(VLOOKUP(E146,Paramètres!$B$3:$C$56,2,FALSE)),0,VLOOKUP(E146,Paramètres!$B$3:$C$56,2,FALSE)*Paramètres!$N$3),IF(OR(E146="",OR($D146="",$D146="NL",$D146="HORS LIGUE")),0,VLOOKUP(IF(OR(E146="",OR($D146="",$D146="NL",$D146="HORS LIGUE")),"",COUNTIFS($D$5:$D$72,"&lt;&gt;"&amp;"",$D$5:$D$72,"&lt;&gt;"&amp;"NL",$D$5:$D$72,"&lt;&gt;"&amp;"HORS LIGUE",E$5:E$72,"&lt;"&amp;E146)+1),Paramètres!$B$3:$C$56,2,FALSE)*Paramètres!$N$3))</f>
        <v>0</v>
      </c>
      <c r="G146" s="4"/>
      <c r="H146" s="2">
        <f>IF(G$2="Bike &amp; Run",IF(ISNA(VLOOKUP(G146,Paramètres!$B$3:$C$56,2,FALSE)),0,VLOOKUP(G146,Paramètres!$B$3:$C$56,2,FALSE)*Paramètres!$N$4),IF(OR(G146="",OR($D146="",$D146="NL",$D146="HORS LIGUE")),0,VLOOKUP(IF(OR(G146="",OR($D146="",$D146="NL",$D146="HORS LIGUE")),"",COUNTIFS($D$5:$D$72,"&lt;&gt;"&amp;"",$D$5:$D$72,"&lt;&gt;"&amp;"NL",$D$5:$D$72,"&lt;&gt;"&amp;"HORS LIGUE",G$5:G$72,"&lt;"&amp;G146)+1),Paramètres!$B$3:$C$56,2,FALSE)*Paramètres!$N$4))</f>
        <v>0</v>
      </c>
      <c r="I146" s="36"/>
      <c r="J146" s="2">
        <f>IF(I$2="Bike &amp; Run",IF(ISNA(VLOOKUP(I146,Paramètres!$B$3:$C$56,2,FALSE)),0,VLOOKUP(I146,Paramètres!$B$3:$C$56,2,FALSE)*Paramètres!$N$5),IF(OR(I146="",OR($D146="",$D146="NL",$D146="HORS LIGUE")),0,VLOOKUP(IF(OR(I146="",OR($D146="",$D146="NL",$D146="HORS LIGUE")),"",COUNTIFS($D$5:$D$72,"&lt;&gt;"&amp;"",$D$5:$D$72,"&lt;&gt;"&amp;"NL",$D$5:$D$72,"&lt;&gt;"&amp;"HORS LIGUE",I$5:I$72,"&lt;"&amp;I146)+1),Paramètres!$B$3:$C$56,2,FALSE)*Paramètres!$N$5))</f>
        <v>0</v>
      </c>
      <c r="K146" s="4"/>
      <c r="L146" s="2">
        <f>IF(K$2="Bike &amp; Run",IF(ISNA(VLOOKUP(K146,Paramètres!$B$3:$C$56,2,FALSE)),0,VLOOKUP(K146,Paramètres!$B$3:$C$56,2,FALSE)*Paramètres!$N$6),IF(OR(K146="",OR($D146="",$D146="NL",$D146="HORS LIGUE")),0,VLOOKUP(IF(OR(K146="",OR($D146="",$D146="NL",$D146="HORS LIGUE")),"",COUNTIFS($D$5:$D$72,"&lt;&gt;"&amp;"",$D$5:$D$72,"&lt;&gt;"&amp;"NL",$D$5:$D$72,"&lt;&gt;"&amp;"HORS LIGUE",K$5:K$72,"&lt;"&amp;K146)+1),Paramètres!$B$3:$C$56,2,FALSE)*Paramètres!$N$6))</f>
        <v>0</v>
      </c>
      <c r="M146" s="4"/>
      <c r="N146" s="2">
        <f>IF(M$2="Bike &amp; Run",IF(ISNA(VLOOKUP(M146,Paramètres!$B$3:$C$56,2,FALSE)),0,VLOOKUP(M146,Paramètres!$B$3:$C$56,2,FALSE)*Paramètres!$N$7),IF(OR(M146="",OR($D146="",$D146="NL",$D146="HORS LIGUE")),0,VLOOKUP(IF(OR(M146="",OR($D146="",$D146="NL",$D146="HORS LIGUE")),"",COUNTIFS($D$5:$D$72,"&lt;&gt;"&amp;"",$D$5:$D$72,"&lt;&gt;"&amp;"NL",$D$5:$D$72,"&lt;&gt;"&amp;"HORS LIGUE",M$5:M$72,"&lt;"&amp;M146)+1),Paramètres!$B$3:$C$56,2,FALSE)*Paramètres!$N$7))</f>
        <v>0</v>
      </c>
      <c r="O146" s="46"/>
      <c r="P146" s="2">
        <f>IF(O$2="Bike &amp; Run",IF(ISNA(VLOOKUP(O146,Paramètres!$B$3:$C$56,2,FALSE)),0,VLOOKUP(O146,Paramètres!$B$3:$C$56,2,FALSE)*Paramètres!$N$8),IF(OR(O146="",OR($D146="",$D146="NL",$D146="HORS LIGUE")),0,VLOOKUP(IF(OR(O146="",OR($D146="",$D146="NL",$D146="HORS LIGUE")),"",COUNTIFS($D$5:$D$72,"&lt;&gt;"&amp;"",$D$5:$D$72,"&lt;&gt;"&amp;"NL",$D$5:$D$72,"&lt;&gt;"&amp;"HORS LIGUE",O$5:O$72,"&lt;"&amp;O146)+1),Paramètres!$B$3:$C$56,2,FALSE)*Paramètres!$N$8))</f>
        <v>0</v>
      </c>
      <c r="Q146" s="46"/>
      <c r="R146" s="2">
        <f>IF(Q$2="Bike &amp; Run",IF(ISNA(VLOOKUP(Q146,Paramètres!$B$3:$C$56,2,FALSE)),0,VLOOKUP(Q146,Paramètres!$B$3:$C$56,2,FALSE)*Paramètres!$N$9),IF(OR(Q146="",OR($D146="",$D146="NL",$D146="HORS LIGUE")),0,VLOOKUP(IF(OR(Q146="",OR($D146="",$D146="NL",$D146="HORS LIGUE")),"",COUNTIFS($D$5:$D$72,"&lt;&gt;"&amp;"",$D$5:$D$72,"&lt;&gt;"&amp;"NL",$D$5:$D$72,"&lt;&gt;"&amp;"HORS LIGUE",Q$5:Q$72,"&lt;"&amp;Q146)+1),Paramètres!$B$3:$C$56,2,FALSE)*Paramètres!$N$9))</f>
        <v>0</v>
      </c>
      <c r="S146" s="46"/>
      <c r="T146" s="2">
        <f>IF(S$2="Bike &amp; Run",IF(ISNA(VLOOKUP(S146,Paramètres!$B$3:$C$56,2,FALSE)),0,VLOOKUP(S146,Paramètres!$B$3:$C$56,2,FALSE)*Paramètres!$N$10),IF(OR(S146="",OR($D146="",$D146="NL",$D146="HORS LIGUE")),0,VLOOKUP(IF(OR(S146="",OR($D146="",$D146="NL",$D146="HORS LIGUE")),"",COUNTIFS($D$5:$D$72,"&lt;&gt;"&amp;"",$D$5:$D$72,"&lt;&gt;"&amp;"NL",$D$5:$D$72,"&lt;&gt;"&amp;"HORS LIGUE",S$5:S$72,"&lt;"&amp;S146)+1),Paramètres!$B$3:$C$56,2,FALSE)*Paramètres!$N$10))</f>
        <v>0</v>
      </c>
      <c r="U146" s="46"/>
      <c r="V146" s="2">
        <f>IF(U$2="Bike &amp; Run",IF(ISNA(VLOOKUP(U146,Paramètres!$B$3:$C$56,2,FALSE)),0,VLOOKUP(U146,Paramètres!$B$3:$C$56,2,FALSE)*Paramètres!$N$11),IF(OR(U146="",OR($D146="",$D146="NL",$D146="HORS LIGUE")),0,VLOOKUP(IF(OR(U146="",OR($D146="",$D146="NL",$D146="HORS LIGUE")),"",COUNTIFS($D$5:$D$72,"&lt;&gt;"&amp;"",$D$5:$D$72,"&lt;&gt;"&amp;"NL",$D$5:$D$72,"&lt;&gt;"&amp;"HORS LIGUE",U$5:U$72,"&lt;"&amp;U146)+1),Paramètres!$B$3:$C$56,2,FALSE)*Paramètres!$N$11))</f>
        <v>0</v>
      </c>
      <c r="W146" s="46"/>
      <c r="X146" s="2">
        <f>IF(W$2="Bike &amp; Run",IF(ISNA(VLOOKUP(W146,Paramètres!$B$3:$C$56,2,FALSE)),0,VLOOKUP(W146,Paramètres!$B$3:$C$56,2,FALSE)*Paramètres!$N$12),IF(OR(W146="",OR($D146="",$D146="NL",$D146="HORS LIGUE")),0,VLOOKUP(IF(OR(W146="",OR($D146="",$D146="NL",$D146="HORS LIGUE")),"",COUNTIFS($D$5:$D$72,"&lt;&gt;"&amp;"",$D$5:$D$72,"&lt;&gt;"&amp;"NL",$D$5:$D$72,"&lt;&gt;"&amp;"HORS LIGUE",W$5:W$72,"&lt;"&amp;W146)+1),Paramètres!$B$3:$C$56,2,FALSE)*Paramètres!$N$12))</f>
        <v>0</v>
      </c>
      <c r="Y146" s="46"/>
      <c r="Z146" s="2">
        <f>IF(Y$2="Bike &amp; Run",IF(ISNA(VLOOKUP(Y146,Paramètres!$B$3:$C$56,2,FALSE)),0,VLOOKUP(Y146,Paramètres!$B$3:$C$56,2,FALSE)*Paramètres!$N$13),IF(OR(Y146="",OR($D146="",$D146="NL",$D146="HORS LIGUE")),0,VLOOKUP(IF(OR(Y146="",OR($D146="",$D146="NL",$D146="HORS LIGUE")),"",COUNTIFS($D$5:$D$72,"&lt;&gt;"&amp;"",$D$5:$D$72,"&lt;&gt;"&amp;"NL",$D$5:$D$72,"&lt;&gt;"&amp;"HORS LIGUE",Y$5:Y$72,"&lt;"&amp;Y146)+1),Paramètres!$B$3:$C$56,2,FALSE)*Paramètres!$N$13))</f>
        <v>0</v>
      </c>
      <c r="AA146" s="46"/>
      <c r="AB146" s="2">
        <f>IF(AA$2="Bike &amp; Run",IF(ISNA(VLOOKUP(AA146,Paramètres!$B$3:$C$56,2,FALSE)),0,VLOOKUP(AA146,Paramètres!$B$3:$C$56,2,FALSE)*Paramètres!$N$14),IF(OR(AA146="",OR($D146="",$D146="NL",$D146="HORS LIGUE")),0,VLOOKUP(IF(OR(AA146="",OR($D146="",$D146="NL",$D146="HORS LIGUE")),"",COUNTIFS($D$5:$D$72,"&lt;&gt;"&amp;"",$D$5:$D$72,"&lt;&gt;"&amp;"NL",$D$5:$D$72,"&lt;&gt;"&amp;"HORS LIGUE",AA$5:AA$72,"&lt;"&amp;AA146)+1),Paramètres!$B$3:$C$56,2,FALSE)*Paramètres!$N$14))</f>
        <v>0</v>
      </c>
      <c r="AC146" s="46"/>
      <c r="AD146" s="2">
        <f>IF(AC$2="Bike &amp; Run",IF(ISNA(VLOOKUP(AC146,Paramètres!$B$3:$C$56,2,FALSE)),0,VLOOKUP(AC146,Paramètres!$B$3:$C$56,2,FALSE)*Paramètres!$N$15),IF(OR(AC146="",OR($D146="",$D146="NL",$D146="HORS LIGUE")),0,VLOOKUP(IF(OR(AC146="",OR($D146="",$D146="NL",$D146="HORS LIGUE")),"",COUNTIFS($D$5:$D$72,"&lt;&gt;"&amp;"",$D$5:$D$72,"&lt;&gt;"&amp;"NL",$D$5:$D$72,"&lt;&gt;"&amp;"HORS LIGUE",AC$5:AC$72,"&lt;"&amp;AC146)+1),Paramètres!$B$3:$C$56,2,FALSE)*Paramètres!$N$15))</f>
        <v>0</v>
      </c>
      <c r="AE146" s="46"/>
      <c r="AF146" s="2">
        <f>IF(AE$2="Bike &amp; Run",IF(ISNA(VLOOKUP(AE146,Paramètres!$B$3:$C$56,2,FALSE)),0,VLOOKUP(AE146,Paramètres!$B$3:$C$56,2,FALSE)*Paramètres!$N$16),IF(OR(AE146="",OR($D146="",$D146="NL",$D146="HORS LIGUE")),0,VLOOKUP(IF(OR(AE146="",OR($D146="",$D146="NL",$D146="HORS LIGUE")),"",COUNTIFS($D$5:$D$72,"&lt;&gt;"&amp;"",$D$5:$D$72,"&lt;&gt;"&amp;"NL",$D$5:$D$72,"&lt;&gt;"&amp;"HORS LIGUE",AE$5:AE$72,"&lt;"&amp;AE146)+1),Paramètres!$B$3:$C$56,2,FALSE)*Paramètres!$N$16))</f>
        <v>0</v>
      </c>
      <c r="AG146" s="46"/>
      <c r="AH146" s="2">
        <f>IF(AG$2="Bike &amp; Run",IF(ISNA(VLOOKUP(AG146,Paramètres!$B$3:$C$56,2,FALSE)),0,VLOOKUP(AG146,Paramètres!$B$3:$C$56,2,FALSE)*Paramètres!$N$17),IF(OR(AG146="",OR($D146="",$D146="NL",$D146="HORS LIGUE")),0,VLOOKUP(IF(OR(AG146="",OR($D146="",$D146="NL",$D146="HORS LIGUE")),"",COUNTIFS($D$5:$D$72,"&lt;&gt;"&amp;"",$D$5:$D$72,"&lt;&gt;"&amp;"NL",$D$5:$D$72,"&lt;&gt;"&amp;"HORS LIGUE",AG$5:AG$72,"&lt;"&amp;AG146)+1),Paramètres!$B$3:$C$56,2,FALSE)*Paramètres!$N$17))</f>
        <v>0</v>
      </c>
      <c r="AI146" s="40">
        <f t="shared" si="120"/>
        <v>0</v>
      </c>
      <c r="AJ146" s="3" t="str">
        <f t="shared" si="121"/>
        <v/>
      </c>
      <c r="AK146" s="5">
        <f t="shared" si="122"/>
        <v>0</v>
      </c>
      <c r="AL146" s="41" t="e">
        <f t="shared" si="123"/>
        <v>#REF!</v>
      </c>
      <c r="AM146" s="33" t="e">
        <f t="shared" si="124"/>
        <v>#REF!</v>
      </c>
    </row>
    <row r="147" spans="1:39" ht="16.5">
      <c r="A147" s="14"/>
      <c r="B147" s="63" t="str">
        <f>IF(ISNA(VLOOKUP(A147,'Licenciés Jeunes 2023'!A:C,3,0)),"",VLOOKUP(A147,'Licenciés Jeunes 2023'!A:C,3,0))</f>
        <v/>
      </c>
      <c r="C147" s="32" t="str">
        <f>IF(ISNA(VLOOKUP(A147,'Licenciés Jeunes 2023'!A:C,2,0)),"",VLOOKUP(A147,'Licenciés Jeunes 2023'!A:C,2,0))</f>
        <v/>
      </c>
      <c r="D147" s="32" t="str">
        <f>IF(ISNA(VLOOKUP(A147,'Licenciés Jeunes 2023'!A:F,6,0)),"",VLOOKUP(A147,'Licenciés Jeunes 2023'!A:F,6,0))</f>
        <v/>
      </c>
      <c r="E147" s="6"/>
      <c r="F147" s="2">
        <f>IF(E$2="Bike &amp; Run",IF(ISNA(VLOOKUP(E147,Paramètres!$B$3:$C$56,2,FALSE)),0,VLOOKUP(E147,Paramètres!$B$3:$C$56,2,FALSE)*Paramètres!$N$3),IF(OR(E147="",OR($D147="",$D147="NL",$D147="HORS LIGUE")),0,VLOOKUP(IF(OR(E147="",OR($D147="",$D147="NL",$D147="HORS LIGUE")),"",COUNTIFS($D$5:$D$72,"&lt;&gt;"&amp;"",$D$5:$D$72,"&lt;&gt;"&amp;"NL",$D$5:$D$72,"&lt;&gt;"&amp;"HORS LIGUE",E$5:E$72,"&lt;"&amp;E147)+1),Paramètres!$B$3:$C$56,2,FALSE)*Paramètres!$N$3))</f>
        <v>0</v>
      </c>
      <c r="G147" s="4"/>
      <c r="H147" s="2">
        <f>IF(G$2="Bike &amp; Run",IF(ISNA(VLOOKUP(G147,Paramètres!$B$3:$C$56,2,FALSE)),0,VLOOKUP(G147,Paramètres!$B$3:$C$56,2,FALSE)*Paramètres!$N$4),IF(OR(G147="",OR($D147="",$D147="NL",$D147="HORS LIGUE")),0,VLOOKUP(IF(OR(G147="",OR($D147="",$D147="NL",$D147="HORS LIGUE")),"",COUNTIFS($D$5:$D$72,"&lt;&gt;"&amp;"",$D$5:$D$72,"&lt;&gt;"&amp;"NL",$D$5:$D$72,"&lt;&gt;"&amp;"HORS LIGUE",G$5:G$72,"&lt;"&amp;G147)+1),Paramètres!$B$3:$C$56,2,FALSE)*Paramètres!$N$4))</f>
        <v>0</v>
      </c>
      <c r="I147" s="36"/>
      <c r="J147" s="2">
        <f>IF(I$2="Bike &amp; Run",IF(ISNA(VLOOKUP(I147,Paramètres!$B$3:$C$56,2,FALSE)),0,VLOOKUP(I147,Paramètres!$B$3:$C$56,2,FALSE)*Paramètres!$N$5),IF(OR(I147="",OR($D147="",$D147="NL",$D147="HORS LIGUE")),0,VLOOKUP(IF(OR(I147="",OR($D147="",$D147="NL",$D147="HORS LIGUE")),"",COUNTIFS($D$5:$D$72,"&lt;&gt;"&amp;"",$D$5:$D$72,"&lt;&gt;"&amp;"NL",$D$5:$D$72,"&lt;&gt;"&amp;"HORS LIGUE",I$5:I$72,"&lt;"&amp;I147)+1),Paramètres!$B$3:$C$56,2,FALSE)*Paramètres!$N$5))</f>
        <v>0</v>
      </c>
      <c r="K147" s="4"/>
      <c r="L147" s="2">
        <f>IF(K$2="Bike &amp; Run",IF(ISNA(VLOOKUP(K147,Paramètres!$B$3:$C$56,2,FALSE)),0,VLOOKUP(K147,Paramètres!$B$3:$C$56,2,FALSE)*Paramètres!$N$6),IF(OR(K147="",OR($D147="",$D147="NL",$D147="HORS LIGUE")),0,VLOOKUP(IF(OR(K147="",OR($D147="",$D147="NL",$D147="HORS LIGUE")),"",COUNTIFS($D$5:$D$72,"&lt;&gt;"&amp;"",$D$5:$D$72,"&lt;&gt;"&amp;"NL",$D$5:$D$72,"&lt;&gt;"&amp;"HORS LIGUE",K$5:K$72,"&lt;"&amp;K147)+1),Paramètres!$B$3:$C$56,2,FALSE)*Paramètres!$N$6))</f>
        <v>0</v>
      </c>
      <c r="M147" s="4"/>
      <c r="N147" s="2">
        <f>IF(M$2="Bike &amp; Run",IF(ISNA(VLOOKUP(M147,Paramètres!$B$3:$C$56,2,FALSE)),0,VLOOKUP(M147,Paramètres!$B$3:$C$56,2,FALSE)*Paramètres!$N$7),IF(OR(M147="",OR($D147="",$D147="NL",$D147="HORS LIGUE")),0,VLOOKUP(IF(OR(M147="",OR($D147="",$D147="NL",$D147="HORS LIGUE")),"",COUNTIFS($D$5:$D$72,"&lt;&gt;"&amp;"",$D$5:$D$72,"&lt;&gt;"&amp;"NL",$D$5:$D$72,"&lt;&gt;"&amp;"HORS LIGUE",M$5:M$72,"&lt;"&amp;M147)+1),Paramètres!$B$3:$C$56,2,FALSE)*Paramètres!$N$7))</f>
        <v>0</v>
      </c>
      <c r="O147" s="46"/>
      <c r="P147" s="2">
        <f>IF(O$2="Bike &amp; Run",IF(ISNA(VLOOKUP(O147,Paramètres!$B$3:$C$56,2,FALSE)),0,VLOOKUP(O147,Paramètres!$B$3:$C$56,2,FALSE)*Paramètres!$N$8),IF(OR(O147="",OR($D147="",$D147="NL",$D147="HORS LIGUE")),0,VLOOKUP(IF(OR(O147="",OR($D147="",$D147="NL",$D147="HORS LIGUE")),"",COUNTIFS($D$5:$D$72,"&lt;&gt;"&amp;"",$D$5:$D$72,"&lt;&gt;"&amp;"NL",$D$5:$D$72,"&lt;&gt;"&amp;"HORS LIGUE",O$5:O$72,"&lt;"&amp;O147)+1),Paramètres!$B$3:$C$56,2,FALSE)*Paramètres!$N$8))</f>
        <v>0</v>
      </c>
      <c r="Q147" s="46"/>
      <c r="R147" s="2">
        <f>IF(Q$2="Bike &amp; Run",IF(ISNA(VLOOKUP(Q147,Paramètres!$B$3:$C$56,2,FALSE)),0,VLOOKUP(Q147,Paramètres!$B$3:$C$56,2,FALSE)*Paramètres!$N$9),IF(OR(Q147="",OR($D147="",$D147="NL",$D147="HORS LIGUE")),0,VLOOKUP(IF(OR(Q147="",OR($D147="",$D147="NL",$D147="HORS LIGUE")),"",COUNTIFS($D$5:$D$72,"&lt;&gt;"&amp;"",$D$5:$D$72,"&lt;&gt;"&amp;"NL",$D$5:$D$72,"&lt;&gt;"&amp;"HORS LIGUE",Q$5:Q$72,"&lt;"&amp;Q147)+1),Paramètres!$B$3:$C$56,2,FALSE)*Paramètres!$N$9))</f>
        <v>0</v>
      </c>
      <c r="S147" s="46"/>
      <c r="T147" s="2">
        <f>IF(S$2="Bike &amp; Run",IF(ISNA(VLOOKUP(S147,Paramètres!$B$3:$C$56,2,FALSE)),0,VLOOKUP(S147,Paramètres!$B$3:$C$56,2,FALSE)*Paramètres!$N$10),IF(OR(S147="",OR($D147="",$D147="NL",$D147="HORS LIGUE")),0,VLOOKUP(IF(OR(S147="",OR($D147="",$D147="NL",$D147="HORS LIGUE")),"",COUNTIFS($D$5:$D$72,"&lt;&gt;"&amp;"",$D$5:$D$72,"&lt;&gt;"&amp;"NL",$D$5:$D$72,"&lt;&gt;"&amp;"HORS LIGUE",S$5:S$72,"&lt;"&amp;S147)+1),Paramètres!$B$3:$C$56,2,FALSE)*Paramètres!$N$10))</f>
        <v>0</v>
      </c>
      <c r="U147" s="46"/>
      <c r="V147" s="2">
        <f>IF(U$2="Bike &amp; Run",IF(ISNA(VLOOKUP(U147,Paramètres!$B$3:$C$56,2,FALSE)),0,VLOOKUP(U147,Paramètres!$B$3:$C$56,2,FALSE)*Paramètres!$N$11),IF(OR(U147="",OR($D147="",$D147="NL",$D147="HORS LIGUE")),0,VLOOKUP(IF(OR(U147="",OR($D147="",$D147="NL",$D147="HORS LIGUE")),"",COUNTIFS($D$5:$D$72,"&lt;&gt;"&amp;"",$D$5:$D$72,"&lt;&gt;"&amp;"NL",$D$5:$D$72,"&lt;&gt;"&amp;"HORS LIGUE",U$5:U$72,"&lt;"&amp;U147)+1),Paramètres!$B$3:$C$56,2,FALSE)*Paramètres!$N$11))</f>
        <v>0</v>
      </c>
      <c r="W147" s="46"/>
      <c r="X147" s="2">
        <f>IF(W$2="Bike &amp; Run",IF(ISNA(VLOOKUP(W147,Paramètres!$B$3:$C$56,2,FALSE)),0,VLOOKUP(W147,Paramètres!$B$3:$C$56,2,FALSE)*Paramètres!$N$12),IF(OR(W147="",OR($D147="",$D147="NL",$D147="HORS LIGUE")),0,VLOOKUP(IF(OR(W147="",OR($D147="",$D147="NL",$D147="HORS LIGUE")),"",COUNTIFS($D$5:$D$72,"&lt;&gt;"&amp;"",$D$5:$D$72,"&lt;&gt;"&amp;"NL",$D$5:$D$72,"&lt;&gt;"&amp;"HORS LIGUE",W$5:W$72,"&lt;"&amp;W147)+1),Paramètres!$B$3:$C$56,2,FALSE)*Paramètres!$N$12))</f>
        <v>0</v>
      </c>
      <c r="Y147" s="46"/>
      <c r="Z147" s="2">
        <f>IF(Y$2="Bike &amp; Run",IF(ISNA(VLOOKUP(Y147,Paramètres!$B$3:$C$56,2,FALSE)),0,VLOOKUP(Y147,Paramètres!$B$3:$C$56,2,FALSE)*Paramètres!$N$13),IF(OR(Y147="",OR($D147="",$D147="NL",$D147="HORS LIGUE")),0,VLOOKUP(IF(OR(Y147="",OR($D147="",$D147="NL",$D147="HORS LIGUE")),"",COUNTIFS($D$5:$D$72,"&lt;&gt;"&amp;"",$D$5:$D$72,"&lt;&gt;"&amp;"NL",$D$5:$D$72,"&lt;&gt;"&amp;"HORS LIGUE",Y$5:Y$72,"&lt;"&amp;Y147)+1),Paramètres!$B$3:$C$56,2,FALSE)*Paramètres!$N$13))</f>
        <v>0</v>
      </c>
      <c r="AA147" s="46"/>
      <c r="AB147" s="2">
        <f>IF(AA$2="Bike &amp; Run",IF(ISNA(VLOOKUP(AA147,Paramètres!$B$3:$C$56,2,FALSE)),0,VLOOKUP(AA147,Paramètres!$B$3:$C$56,2,FALSE)*Paramètres!$N$14),IF(OR(AA147="",OR($D147="",$D147="NL",$D147="HORS LIGUE")),0,VLOOKUP(IF(OR(AA147="",OR($D147="",$D147="NL",$D147="HORS LIGUE")),"",COUNTIFS($D$5:$D$72,"&lt;&gt;"&amp;"",$D$5:$D$72,"&lt;&gt;"&amp;"NL",$D$5:$D$72,"&lt;&gt;"&amp;"HORS LIGUE",AA$5:AA$72,"&lt;"&amp;AA147)+1),Paramètres!$B$3:$C$56,2,FALSE)*Paramètres!$N$14))</f>
        <v>0</v>
      </c>
      <c r="AC147" s="46"/>
      <c r="AD147" s="2">
        <f>IF(AC$2="Bike &amp; Run",IF(ISNA(VLOOKUP(AC147,Paramètres!$B$3:$C$56,2,FALSE)),0,VLOOKUP(AC147,Paramètres!$B$3:$C$56,2,FALSE)*Paramètres!$N$15),IF(OR(AC147="",OR($D147="",$D147="NL",$D147="HORS LIGUE")),0,VLOOKUP(IF(OR(AC147="",OR($D147="",$D147="NL",$D147="HORS LIGUE")),"",COUNTIFS($D$5:$D$72,"&lt;&gt;"&amp;"",$D$5:$D$72,"&lt;&gt;"&amp;"NL",$D$5:$D$72,"&lt;&gt;"&amp;"HORS LIGUE",AC$5:AC$72,"&lt;"&amp;AC147)+1),Paramètres!$B$3:$C$56,2,FALSE)*Paramètres!$N$15))</f>
        <v>0</v>
      </c>
      <c r="AE147" s="46"/>
      <c r="AF147" s="2">
        <f>IF(AE$2="Bike &amp; Run",IF(ISNA(VLOOKUP(AE147,Paramètres!$B$3:$C$56,2,FALSE)),0,VLOOKUP(AE147,Paramètres!$B$3:$C$56,2,FALSE)*Paramètres!$N$16),IF(OR(AE147="",OR($D147="",$D147="NL",$D147="HORS LIGUE")),0,VLOOKUP(IF(OR(AE147="",OR($D147="",$D147="NL",$D147="HORS LIGUE")),"",COUNTIFS($D$5:$D$72,"&lt;&gt;"&amp;"",$D$5:$D$72,"&lt;&gt;"&amp;"NL",$D$5:$D$72,"&lt;&gt;"&amp;"HORS LIGUE",AE$5:AE$72,"&lt;"&amp;AE147)+1),Paramètres!$B$3:$C$56,2,FALSE)*Paramètres!$N$16))</f>
        <v>0</v>
      </c>
      <c r="AG147" s="46"/>
      <c r="AH147" s="2">
        <f>IF(AG$2="Bike &amp; Run",IF(ISNA(VLOOKUP(AG147,Paramètres!$B$3:$C$56,2,FALSE)),0,VLOOKUP(AG147,Paramètres!$B$3:$C$56,2,FALSE)*Paramètres!$N$17),IF(OR(AG147="",OR($D147="",$D147="NL",$D147="HORS LIGUE")),0,VLOOKUP(IF(OR(AG147="",OR($D147="",$D147="NL",$D147="HORS LIGUE")),"",COUNTIFS($D$5:$D$72,"&lt;&gt;"&amp;"",$D$5:$D$72,"&lt;&gt;"&amp;"NL",$D$5:$D$72,"&lt;&gt;"&amp;"HORS LIGUE",AG$5:AG$72,"&lt;"&amp;AG147)+1),Paramètres!$B$3:$C$56,2,FALSE)*Paramètres!$N$17))</f>
        <v>0</v>
      </c>
      <c r="AI147" s="40">
        <f t="shared" si="120"/>
        <v>0</v>
      </c>
      <c r="AJ147" s="3" t="str">
        <f t="shared" si="121"/>
        <v/>
      </c>
      <c r="AK147" s="5">
        <f t="shared" si="122"/>
        <v>0</v>
      </c>
      <c r="AL147" s="41" t="e">
        <f t="shared" si="123"/>
        <v>#REF!</v>
      </c>
      <c r="AM147" s="33" t="e">
        <f t="shared" si="124"/>
        <v>#REF!</v>
      </c>
    </row>
    <row r="148" spans="1:39" ht="16.5">
      <c r="A148" s="14"/>
      <c r="B148" s="63" t="str">
        <f>IF(ISNA(VLOOKUP(A148,'Licenciés Jeunes 2023'!A:C,3,0)),"",VLOOKUP(A148,'Licenciés Jeunes 2023'!A:C,3,0))</f>
        <v/>
      </c>
      <c r="C148" s="32" t="str">
        <f>IF(ISNA(VLOOKUP(A148,'Licenciés Jeunes 2023'!A:C,2,0)),"",VLOOKUP(A148,'Licenciés Jeunes 2023'!A:C,2,0))</f>
        <v/>
      </c>
      <c r="D148" s="32" t="str">
        <f>IF(ISNA(VLOOKUP(A148,'Licenciés Jeunes 2023'!A:F,6,0)),"",VLOOKUP(A148,'Licenciés Jeunes 2023'!A:F,6,0))</f>
        <v/>
      </c>
      <c r="E148" s="6"/>
      <c r="F148" s="2">
        <f>IF(E$2="Bike &amp; Run",IF(ISNA(VLOOKUP(E148,Paramètres!$B$3:$C$56,2,FALSE)),0,VLOOKUP(E148,Paramètres!$B$3:$C$56,2,FALSE)*Paramètres!$N$3),IF(OR(E148="",OR($D148="",$D148="NL",$D148="HORS LIGUE")),0,VLOOKUP(IF(OR(E148="",OR($D148="",$D148="NL",$D148="HORS LIGUE")),"",COUNTIFS($D$5:$D$72,"&lt;&gt;"&amp;"",$D$5:$D$72,"&lt;&gt;"&amp;"NL",$D$5:$D$72,"&lt;&gt;"&amp;"HORS LIGUE",E$5:E$72,"&lt;"&amp;E148)+1),Paramètres!$B$3:$C$56,2,FALSE)*Paramètres!$N$3))</f>
        <v>0</v>
      </c>
      <c r="G148" s="4"/>
      <c r="H148" s="2">
        <f>IF(G$2="Bike &amp; Run",IF(ISNA(VLOOKUP(G148,Paramètres!$B$3:$C$56,2,FALSE)),0,VLOOKUP(G148,Paramètres!$B$3:$C$56,2,FALSE)*Paramètres!$N$4),IF(OR(G148="",OR($D148="",$D148="NL",$D148="HORS LIGUE")),0,VLOOKUP(IF(OR(G148="",OR($D148="",$D148="NL",$D148="HORS LIGUE")),"",COUNTIFS($D$5:$D$72,"&lt;&gt;"&amp;"",$D$5:$D$72,"&lt;&gt;"&amp;"NL",$D$5:$D$72,"&lt;&gt;"&amp;"HORS LIGUE",G$5:G$72,"&lt;"&amp;G148)+1),Paramètres!$B$3:$C$56,2,FALSE)*Paramètres!$N$4))</f>
        <v>0</v>
      </c>
      <c r="I148" s="36"/>
      <c r="J148" s="2">
        <f>IF(I$2="Bike &amp; Run",IF(ISNA(VLOOKUP(I148,Paramètres!$B$3:$C$56,2,FALSE)),0,VLOOKUP(I148,Paramètres!$B$3:$C$56,2,FALSE)*Paramètres!$N$5),IF(OR(I148="",OR($D148="",$D148="NL",$D148="HORS LIGUE")),0,VLOOKUP(IF(OR(I148="",OR($D148="",$D148="NL",$D148="HORS LIGUE")),"",COUNTIFS($D$5:$D$72,"&lt;&gt;"&amp;"",$D$5:$D$72,"&lt;&gt;"&amp;"NL",$D$5:$D$72,"&lt;&gt;"&amp;"HORS LIGUE",I$5:I$72,"&lt;"&amp;I148)+1),Paramètres!$B$3:$C$56,2,FALSE)*Paramètres!$N$5))</f>
        <v>0</v>
      </c>
      <c r="K148" s="4"/>
      <c r="L148" s="2">
        <f>IF(K$2="Bike &amp; Run",IF(ISNA(VLOOKUP(K148,Paramètres!$B$3:$C$56,2,FALSE)),0,VLOOKUP(K148,Paramètres!$B$3:$C$56,2,FALSE)*Paramètres!$N$6),IF(OR(K148="",OR($D148="",$D148="NL",$D148="HORS LIGUE")),0,VLOOKUP(IF(OR(K148="",OR($D148="",$D148="NL",$D148="HORS LIGUE")),"",COUNTIFS($D$5:$D$72,"&lt;&gt;"&amp;"",$D$5:$D$72,"&lt;&gt;"&amp;"NL",$D$5:$D$72,"&lt;&gt;"&amp;"HORS LIGUE",K$5:K$72,"&lt;"&amp;K148)+1),Paramètres!$B$3:$C$56,2,FALSE)*Paramètres!$N$6))</f>
        <v>0</v>
      </c>
      <c r="M148" s="4"/>
      <c r="N148" s="2">
        <f>IF(M$2="Bike &amp; Run",IF(ISNA(VLOOKUP(M148,Paramètres!$B$3:$C$56,2,FALSE)),0,VLOOKUP(M148,Paramètres!$B$3:$C$56,2,FALSE)*Paramètres!$N$7),IF(OR(M148="",OR($D148="",$D148="NL",$D148="HORS LIGUE")),0,VLOOKUP(IF(OR(M148="",OR($D148="",$D148="NL",$D148="HORS LIGUE")),"",COUNTIFS($D$5:$D$72,"&lt;&gt;"&amp;"",$D$5:$D$72,"&lt;&gt;"&amp;"NL",$D$5:$D$72,"&lt;&gt;"&amp;"HORS LIGUE",M$5:M$72,"&lt;"&amp;M148)+1),Paramètres!$B$3:$C$56,2,FALSE)*Paramètres!$N$7))</f>
        <v>0</v>
      </c>
      <c r="O148" s="46"/>
      <c r="P148" s="2">
        <f>IF(O$2="Bike &amp; Run",IF(ISNA(VLOOKUP(O148,Paramètres!$B$3:$C$56,2,FALSE)),0,VLOOKUP(O148,Paramètres!$B$3:$C$56,2,FALSE)*Paramètres!$N$8),IF(OR(O148="",OR($D148="",$D148="NL",$D148="HORS LIGUE")),0,VLOOKUP(IF(OR(O148="",OR($D148="",$D148="NL",$D148="HORS LIGUE")),"",COUNTIFS($D$5:$D$72,"&lt;&gt;"&amp;"",$D$5:$D$72,"&lt;&gt;"&amp;"NL",$D$5:$D$72,"&lt;&gt;"&amp;"HORS LIGUE",O$5:O$72,"&lt;"&amp;O148)+1),Paramètres!$B$3:$C$56,2,FALSE)*Paramètres!$N$8))</f>
        <v>0</v>
      </c>
      <c r="Q148" s="46"/>
      <c r="R148" s="2">
        <f>IF(Q$2="Bike &amp; Run",IF(ISNA(VLOOKUP(Q148,Paramètres!$B$3:$C$56,2,FALSE)),0,VLOOKUP(Q148,Paramètres!$B$3:$C$56,2,FALSE)*Paramètres!$N$9),IF(OR(Q148="",OR($D148="",$D148="NL",$D148="HORS LIGUE")),0,VLOOKUP(IF(OR(Q148="",OR($D148="",$D148="NL",$D148="HORS LIGUE")),"",COUNTIFS($D$5:$D$72,"&lt;&gt;"&amp;"",$D$5:$D$72,"&lt;&gt;"&amp;"NL",$D$5:$D$72,"&lt;&gt;"&amp;"HORS LIGUE",Q$5:Q$72,"&lt;"&amp;Q148)+1),Paramètres!$B$3:$C$56,2,FALSE)*Paramètres!$N$9))</f>
        <v>0</v>
      </c>
      <c r="S148" s="46"/>
      <c r="T148" s="2">
        <f>IF(S$2="Bike &amp; Run",IF(ISNA(VLOOKUP(S148,Paramètres!$B$3:$C$56,2,FALSE)),0,VLOOKUP(S148,Paramètres!$B$3:$C$56,2,FALSE)*Paramètres!$N$10),IF(OR(S148="",OR($D148="",$D148="NL",$D148="HORS LIGUE")),0,VLOOKUP(IF(OR(S148="",OR($D148="",$D148="NL",$D148="HORS LIGUE")),"",COUNTIFS($D$5:$D$72,"&lt;&gt;"&amp;"",$D$5:$D$72,"&lt;&gt;"&amp;"NL",$D$5:$D$72,"&lt;&gt;"&amp;"HORS LIGUE",S$5:S$72,"&lt;"&amp;S148)+1),Paramètres!$B$3:$C$56,2,FALSE)*Paramètres!$N$10))</f>
        <v>0</v>
      </c>
      <c r="U148" s="46"/>
      <c r="V148" s="2">
        <f>IF(U$2="Bike &amp; Run",IF(ISNA(VLOOKUP(U148,Paramètres!$B$3:$C$56,2,FALSE)),0,VLOOKUP(U148,Paramètres!$B$3:$C$56,2,FALSE)*Paramètres!$N$11),IF(OR(U148="",OR($D148="",$D148="NL",$D148="HORS LIGUE")),0,VLOOKUP(IF(OR(U148="",OR($D148="",$D148="NL",$D148="HORS LIGUE")),"",COUNTIFS($D$5:$D$72,"&lt;&gt;"&amp;"",$D$5:$D$72,"&lt;&gt;"&amp;"NL",$D$5:$D$72,"&lt;&gt;"&amp;"HORS LIGUE",U$5:U$72,"&lt;"&amp;U148)+1),Paramètres!$B$3:$C$56,2,FALSE)*Paramètres!$N$11))</f>
        <v>0</v>
      </c>
      <c r="W148" s="46"/>
      <c r="X148" s="2">
        <f>IF(W$2="Bike &amp; Run",IF(ISNA(VLOOKUP(W148,Paramètres!$B$3:$C$56,2,FALSE)),0,VLOOKUP(W148,Paramètres!$B$3:$C$56,2,FALSE)*Paramètres!$N$12),IF(OR(W148="",OR($D148="",$D148="NL",$D148="HORS LIGUE")),0,VLOOKUP(IF(OR(W148="",OR($D148="",$D148="NL",$D148="HORS LIGUE")),"",COUNTIFS($D$5:$D$72,"&lt;&gt;"&amp;"",$D$5:$D$72,"&lt;&gt;"&amp;"NL",$D$5:$D$72,"&lt;&gt;"&amp;"HORS LIGUE",W$5:W$72,"&lt;"&amp;W148)+1),Paramètres!$B$3:$C$56,2,FALSE)*Paramètres!$N$12))</f>
        <v>0</v>
      </c>
      <c r="Y148" s="46"/>
      <c r="Z148" s="2">
        <f>IF(Y$2="Bike &amp; Run",IF(ISNA(VLOOKUP(Y148,Paramètres!$B$3:$C$56,2,FALSE)),0,VLOOKUP(Y148,Paramètres!$B$3:$C$56,2,FALSE)*Paramètres!$N$13),IF(OR(Y148="",OR($D148="",$D148="NL",$D148="HORS LIGUE")),0,VLOOKUP(IF(OR(Y148="",OR($D148="",$D148="NL",$D148="HORS LIGUE")),"",COUNTIFS($D$5:$D$72,"&lt;&gt;"&amp;"",$D$5:$D$72,"&lt;&gt;"&amp;"NL",$D$5:$D$72,"&lt;&gt;"&amp;"HORS LIGUE",Y$5:Y$72,"&lt;"&amp;Y148)+1),Paramètres!$B$3:$C$56,2,FALSE)*Paramètres!$N$13))</f>
        <v>0</v>
      </c>
      <c r="AA148" s="46"/>
      <c r="AB148" s="2">
        <f>IF(AA$2="Bike &amp; Run",IF(ISNA(VLOOKUP(AA148,Paramètres!$B$3:$C$56,2,FALSE)),0,VLOOKUP(AA148,Paramètres!$B$3:$C$56,2,FALSE)*Paramètres!$N$14),IF(OR(AA148="",OR($D148="",$D148="NL",$D148="HORS LIGUE")),0,VLOOKUP(IF(OR(AA148="",OR($D148="",$D148="NL",$D148="HORS LIGUE")),"",COUNTIFS($D$5:$D$72,"&lt;&gt;"&amp;"",$D$5:$D$72,"&lt;&gt;"&amp;"NL",$D$5:$D$72,"&lt;&gt;"&amp;"HORS LIGUE",AA$5:AA$72,"&lt;"&amp;AA148)+1),Paramètres!$B$3:$C$56,2,FALSE)*Paramètres!$N$14))</f>
        <v>0</v>
      </c>
      <c r="AC148" s="46"/>
      <c r="AD148" s="2">
        <f>IF(AC$2="Bike &amp; Run",IF(ISNA(VLOOKUP(AC148,Paramètres!$B$3:$C$56,2,FALSE)),0,VLOOKUP(AC148,Paramètres!$B$3:$C$56,2,FALSE)*Paramètres!$N$15),IF(OR(AC148="",OR($D148="",$D148="NL",$D148="HORS LIGUE")),0,VLOOKUP(IF(OR(AC148="",OR($D148="",$D148="NL",$D148="HORS LIGUE")),"",COUNTIFS($D$5:$D$72,"&lt;&gt;"&amp;"",$D$5:$D$72,"&lt;&gt;"&amp;"NL",$D$5:$D$72,"&lt;&gt;"&amp;"HORS LIGUE",AC$5:AC$72,"&lt;"&amp;AC148)+1),Paramètres!$B$3:$C$56,2,FALSE)*Paramètres!$N$15))</f>
        <v>0</v>
      </c>
      <c r="AE148" s="46"/>
      <c r="AF148" s="2">
        <f>IF(AE$2="Bike &amp; Run",IF(ISNA(VLOOKUP(AE148,Paramètres!$B$3:$C$56,2,FALSE)),0,VLOOKUP(AE148,Paramètres!$B$3:$C$56,2,FALSE)*Paramètres!$N$16),IF(OR(AE148="",OR($D148="",$D148="NL",$D148="HORS LIGUE")),0,VLOOKUP(IF(OR(AE148="",OR($D148="",$D148="NL",$D148="HORS LIGUE")),"",COUNTIFS($D$5:$D$72,"&lt;&gt;"&amp;"",$D$5:$D$72,"&lt;&gt;"&amp;"NL",$D$5:$D$72,"&lt;&gt;"&amp;"HORS LIGUE",AE$5:AE$72,"&lt;"&amp;AE148)+1),Paramètres!$B$3:$C$56,2,FALSE)*Paramètres!$N$16))</f>
        <v>0</v>
      </c>
      <c r="AG148" s="46"/>
      <c r="AH148" s="2">
        <f>IF(AG$2="Bike &amp; Run",IF(ISNA(VLOOKUP(AG148,Paramètres!$B$3:$C$56,2,FALSE)),0,VLOOKUP(AG148,Paramètres!$B$3:$C$56,2,FALSE)*Paramètres!$N$17),IF(OR(AG148="",OR($D148="",$D148="NL",$D148="HORS LIGUE")),0,VLOOKUP(IF(OR(AG148="",OR($D148="",$D148="NL",$D148="HORS LIGUE")),"",COUNTIFS($D$5:$D$72,"&lt;&gt;"&amp;"",$D$5:$D$72,"&lt;&gt;"&amp;"NL",$D$5:$D$72,"&lt;&gt;"&amp;"HORS LIGUE",AG$5:AG$72,"&lt;"&amp;AG148)+1),Paramètres!$B$3:$C$56,2,FALSE)*Paramètres!$N$17))</f>
        <v>0</v>
      </c>
      <c r="AI148" s="40">
        <f t="shared" si="120"/>
        <v>0</v>
      </c>
      <c r="AJ148" s="3" t="str">
        <f t="shared" si="121"/>
        <v/>
      </c>
      <c r="AK148" s="5">
        <f t="shared" si="122"/>
        <v>0</v>
      </c>
      <c r="AL148" s="41" t="e">
        <f t="shared" si="123"/>
        <v>#REF!</v>
      </c>
      <c r="AM148" s="33" t="e">
        <f t="shared" si="124"/>
        <v>#REF!</v>
      </c>
    </row>
  </sheetData>
  <sheetProtection selectLockedCells="1" selectUnlockedCells="1"/>
  <sortState xmlns:xlrd2="http://schemas.microsoft.com/office/spreadsheetml/2017/richdata2" ref="A5:AM149">
    <sortCondition descending="1" ref="AI4:AI149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47 A49:A72" xr:uid="{00000000-0002-0000-06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148" xr:uid="{00000000-0002-0000-06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42"/>
  <dimension ref="A1:BR138"/>
  <sheetViews>
    <sheetView topLeftCell="B1" workbookViewId="0">
      <selection activeCell="M2" sqref="M2:N2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9.453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10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>
        <f>IF(Paramètres!K5&lt;&gt;"",Paramètres!K5,"")</f>
        <v>45311</v>
      </c>
      <c r="J1" s="87"/>
      <c r="K1" s="87">
        <f>IF(Paramètres!K6&lt;&gt;"",Paramètres!K6,"")</f>
        <v>45326</v>
      </c>
      <c r="L1" s="87"/>
      <c r="M1" s="87">
        <f>IF(Paramètres!K7&lt;&gt;"",Paramètres!K7,"")</f>
        <v>45333</v>
      </c>
      <c r="N1" s="87"/>
      <c r="O1" s="87">
        <f>IF(Paramètres!K8&lt;&gt;"",Paramètres!K8,"")</f>
        <v>45368</v>
      </c>
      <c r="P1" s="87"/>
      <c r="Q1" s="87">
        <f>IF(Paramètres!K9&lt;&gt;"",Paramètres!K9,"")</f>
        <v>45396</v>
      </c>
      <c r="R1" s="87"/>
      <c r="S1" s="87" t="str">
        <f>IF(Paramètres!K10&lt;&gt;"",Paramètres!K10,"")</f>
        <v>4&amp;5/05/2024</v>
      </c>
      <c r="T1" s="87"/>
      <c r="U1" s="87" t="str">
        <f>IF(Paramètres!K11&lt;&gt;"",Paramètres!K11,"")</f>
        <v>25&amp;26/05/2024</v>
      </c>
      <c r="V1" s="87"/>
      <c r="W1" s="87">
        <f>IF(Paramètres!K12&lt;&gt;"",Paramètres!K12,"")</f>
        <v>45458</v>
      </c>
      <c r="X1" s="87"/>
      <c r="Y1" s="87">
        <f>IF(Paramètres!K13&lt;&gt;"",Paramètres!K13,"")</f>
        <v>45473</v>
      </c>
      <c r="Z1" s="87"/>
      <c r="AA1" s="87">
        <f>IF(Paramètres!K14&lt;&gt;"",Paramètres!K14,"")</f>
        <v>45550</v>
      </c>
      <c r="AB1" s="87"/>
      <c r="AC1" s="87">
        <f>IF(Paramètres!K15&lt;&gt;"",Paramètres!K15,"")</f>
        <v>45564</v>
      </c>
      <c r="AD1" s="87"/>
      <c r="AE1" s="87">
        <f>IF(Paramètres!K16&lt;&gt;"",Paramètres!K16,"")</f>
        <v>45571</v>
      </c>
      <c r="AF1" s="87"/>
      <c r="AG1" s="87">
        <f>IF(Paramètres!K17&lt;&gt;"",Paramètres!K17,"")</f>
        <v>45613</v>
      </c>
      <c r="AH1" s="97"/>
      <c r="AI1" s="99" t="s">
        <v>0</v>
      </c>
      <c r="AJ1" s="99"/>
      <c r="AK1" s="99"/>
      <c r="AL1" s="99"/>
      <c r="AM1" s="99"/>
    </row>
    <row r="2" spans="1:70" ht="32.25" customHeight="1">
      <c r="A2" s="89"/>
      <c r="B2" s="92"/>
      <c r="C2" s="92"/>
      <c r="D2" s="95"/>
      <c r="E2" s="97" t="str">
        <f>IF(E1&lt;&gt;"",Paramètres!L3,"")</f>
        <v>Triathlon</v>
      </c>
      <c r="F2" s="98"/>
      <c r="G2" s="97" t="str">
        <f>IF(G1&lt;&gt;"",Paramètres!L4,"")</f>
        <v>Bike &amp; Run</v>
      </c>
      <c r="H2" s="98"/>
      <c r="I2" s="97" t="str">
        <f>IF(I1&lt;&gt;"",Paramètres!L5,"")</f>
        <v>Bike &amp; Run</v>
      </c>
      <c r="J2" s="98"/>
      <c r="K2" s="97" t="str">
        <f>IF(K1&lt;&gt;"",Paramètres!L6,"")</f>
        <v>Bike &amp; Run</v>
      </c>
      <c r="L2" s="98"/>
      <c r="M2" s="97" t="str">
        <f>IF(M1&lt;&gt;"",Paramètres!L7,"")</f>
        <v>Class Triathlon</v>
      </c>
      <c r="N2" s="98"/>
      <c r="O2" s="97" t="str">
        <f>IF(O1&lt;&gt;"",Paramètres!L8,"")</f>
        <v>Bike &amp; Run</v>
      </c>
      <c r="P2" s="98"/>
      <c r="Q2" s="97" t="str">
        <f>IF(Q1&lt;&gt;"",Paramètres!L9,"")</f>
        <v>Cross Duathlon</v>
      </c>
      <c r="R2" s="98"/>
      <c r="S2" s="97" t="str">
        <f>IF(S1&lt;&gt;"",Paramètres!L10,"")</f>
        <v>Cross Triathlon - Triathlon</v>
      </c>
      <c r="T2" s="98"/>
      <c r="U2" s="97" t="str">
        <f>IF(U1&lt;&gt;"",Paramètres!L11,"")</f>
        <v>Cross Triathlon - Triathlon</v>
      </c>
      <c r="V2" s="98"/>
      <c r="W2" s="97" t="str">
        <f>IF(W1&lt;&gt;"",Paramètres!L12,"")</f>
        <v>Aquathlon</v>
      </c>
      <c r="X2" s="98"/>
      <c r="Y2" s="97" t="str">
        <f>IF(Y1&lt;&gt;"",Paramètres!L13,"")</f>
        <v>Cross Triathlon - Triathlon</v>
      </c>
      <c r="Z2" s="98"/>
      <c r="AA2" s="97" t="str">
        <f>IF(AA1&lt;&gt;"",Paramètres!L14,"")</f>
        <v>Cross Triathlon - Triathlon</v>
      </c>
      <c r="AB2" s="98"/>
      <c r="AC2" s="97" t="str">
        <f>IF(AC1&lt;&gt;"",Paramètres!L15,"")</f>
        <v>Cross Triathlon - Triathlon</v>
      </c>
      <c r="AD2" s="98"/>
      <c r="AE2" s="97" t="str">
        <f>IF(AE1&lt;&gt;"",Paramètres!L16,"")</f>
        <v>Cross Duathlon</v>
      </c>
      <c r="AF2" s="98"/>
      <c r="AG2" s="97" t="str">
        <f>IF(AG1&lt;&gt;"",Paramètres!L17,"")</f>
        <v>Bike &amp; Run</v>
      </c>
      <c r="AH2" s="103"/>
      <c r="AI2" s="101" t="s">
        <v>87</v>
      </c>
      <c r="AJ2" s="101"/>
      <c r="AK2" s="101"/>
      <c r="AL2" s="102">
        <f>Paramètres!T10</f>
        <v>9</v>
      </c>
      <c r="AM2" s="102"/>
    </row>
    <row r="3" spans="1:70" ht="44.25" customHeight="1">
      <c r="A3" s="90"/>
      <c r="B3" s="93"/>
      <c r="C3" s="93"/>
      <c r="D3" s="96"/>
      <c r="E3" s="97" t="str">
        <f>IF(E1&lt;&gt;"",Paramètres!M3,"")</f>
        <v>La Chapelle d'Angillon (18)</v>
      </c>
      <c r="F3" s="98"/>
      <c r="G3" s="97" t="str">
        <f>IF(G1&lt;&gt;"",Paramètres!M4,"")</f>
        <v>Amilly (45)</v>
      </c>
      <c r="H3" s="98"/>
      <c r="I3" s="97" t="str">
        <f>IF(I1&lt;&gt;"",Paramètres!M5,"")</f>
        <v>St Avertin (37)</v>
      </c>
      <c r="J3" s="98"/>
      <c r="K3" s="97" t="str">
        <f>IF(K1&lt;&gt;"",Paramètres!M6,"")</f>
        <v>Orléans (45)</v>
      </c>
      <c r="L3" s="98"/>
      <c r="M3" s="97" t="str">
        <f>IF(M1&lt;&gt;"",Paramètres!M7,"")</f>
        <v>Châteauroux (36)</v>
      </c>
      <c r="N3" s="98"/>
      <c r="O3" s="97" t="str">
        <f>IF(O1&lt;&gt;"",Paramètres!M8,"")</f>
        <v>Bourges (18)</v>
      </c>
      <c r="P3" s="98"/>
      <c r="Q3" s="97" t="str">
        <f>IF(Q1&lt;&gt;"",Paramètres!M9,"")</f>
        <v>St Cyr sur Loire (37)</v>
      </c>
      <c r="R3" s="98"/>
      <c r="S3" s="97" t="str">
        <f>IF(S1&lt;&gt;"",Paramètres!M10,"")</f>
        <v>Suèvres (41)</v>
      </c>
      <c r="T3" s="98"/>
      <c r="U3" s="97" t="str">
        <f>IF(U1&lt;&gt;"",Paramètres!M11,"")</f>
        <v>Villiers sur Loir (41)</v>
      </c>
      <c r="V3" s="98"/>
      <c r="W3" s="97" t="str">
        <f>IF(W1&lt;&gt;"",Paramètres!M12,"")</f>
        <v>St Laurent Nouan (41)</v>
      </c>
      <c r="X3" s="98"/>
      <c r="Y3" s="97" t="str">
        <f>IF(Y1&lt;&gt;"",Paramètres!M13,"")</f>
        <v>St George sur Eure (28)</v>
      </c>
      <c r="Z3" s="98"/>
      <c r="AA3" s="97" t="str">
        <f>IF(AA1&lt;&gt;"",Paramètres!M14,"")</f>
        <v>Joué les Tours (37)</v>
      </c>
      <c r="AB3" s="98"/>
      <c r="AC3" s="97" t="str">
        <f>IF(AC1&lt;&gt;"",Paramètres!M15,"")</f>
        <v>Chartres (28)</v>
      </c>
      <c r="AD3" s="98"/>
      <c r="AE3" s="97" t="str">
        <f>IF(AE1&lt;&gt;"",Paramètres!M16,"")</f>
        <v>Chaâteau Renault (37)</v>
      </c>
      <c r="AF3" s="98"/>
      <c r="AG3" s="97" t="str">
        <f>IF(AG1&lt;&gt;"",Paramètres!M17,"")</f>
        <v>Amilly (45)</v>
      </c>
      <c r="AH3" s="98"/>
      <c r="AI3" s="101"/>
      <c r="AJ3" s="101"/>
      <c r="AK3" s="101"/>
      <c r="AL3" s="102"/>
      <c r="AM3" s="102"/>
      <c r="BD3" s="100" t="s">
        <v>103</v>
      </c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73" t="s">
        <v>322</v>
      </c>
      <c r="B5" s="73" t="s">
        <v>307</v>
      </c>
      <c r="C5" s="73" t="s">
        <v>323</v>
      </c>
      <c r="D5" s="73" t="s">
        <v>17</v>
      </c>
      <c r="E5" s="6">
        <v>4</v>
      </c>
      <c r="F5" s="2">
        <v>25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80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HLOOKUP($AL$2,$BD$4:$BR$72,ROW(A5)-3,FALSE)</f>
        <v>80</v>
      </c>
      <c r="AM5" s="33">
        <f t="shared" ref="AM5:AM36" si="4">IF(AL5&lt;&gt;0,RANK(AL5,$AL$5:$AL$72),"")</f>
        <v>1</v>
      </c>
      <c r="AO5" s="22">
        <f t="shared" ref="AO5:AO36" si="5">F5</f>
        <v>25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80</v>
      </c>
      <c r="BF5" s="22">
        <f t="shared" si="21"/>
        <v>80</v>
      </c>
      <c r="BG5" s="22">
        <f t="shared" si="21"/>
        <v>80</v>
      </c>
      <c r="BH5" s="22">
        <f t="shared" si="21"/>
        <v>80</v>
      </c>
      <c r="BI5" s="22">
        <f t="shared" si="21"/>
        <v>80</v>
      </c>
      <c r="BJ5" s="22">
        <f t="shared" si="21"/>
        <v>80</v>
      </c>
      <c r="BK5" s="22">
        <f t="shared" si="21"/>
        <v>80</v>
      </c>
      <c r="BL5" s="22">
        <f t="shared" si="21"/>
        <v>80</v>
      </c>
      <c r="BM5" s="22">
        <f t="shared" si="21"/>
        <v>80</v>
      </c>
      <c r="BN5" s="22">
        <f t="shared" si="21"/>
        <v>80</v>
      </c>
      <c r="BO5" s="22">
        <f t="shared" si="21"/>
        <v>80</v>
      </c>
      <c r="BP5" s="22">
        <f t="shared" si="21"/>
        <v>80</v>
      </c>
      <c r="BQ5" s="22">
        <f t="shared" si="21"/>
        <v>80</v>
      </c>
      <c r="BR5" s="22">
        <f t="shared" si="21"/>
        <v>80</v>
      </c>
    </row>
    <row r="6" spans="1:70" ht="16.5">
      <c r="A6" s="73" t="s">
        <v>306</v>
      </c>
      <c r="B6" s="73" t="s">
        <v>307</v>
      </c>
      <c r="C6" s="73" t="s">
        <v>308</v>
      </c>
      <c r="D6" s="73" t="s">
        <v>17</v>
      </c>
      <c r="E6" s="6">
        <v>5</v>
      </c>
      <c r="F6" s="2">
        <v>20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75</v>
      </c>
      <c r="AJ6" s="3">
        <f t="shared" si="1"/>
        <v>2</v>
      </c>
      <c r="AK6" s="5">
        <f t="shared" si="2"/>
        <v>2</v>
      </c>
      <c r="AL6" s="41">
        <f t="shared" si="3"/>
        <v>75</v>
      </c>
      <c r="AM6" s="33">
        <f t="shared" si="4"/>
        <v>2</v>
      </c>
      <c r="AO6" s="22">
        <f t="shared" si="5"/>
        <v>20</v>
      </c>
      <c r="AP6">
        <f t="shared" si="6"/>
        <v>55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75</v>
      </c>
      <c r="BF6" s="22">
        <f t="shared" si="22"/>
        <v>75</v>
      </c>
      <c r="BG6" s="22">
        <f t="shared" si="22"/>
        <v>75</v>
      </c>
      <c r="BH6" s="22">
        <f t="shared" si="22"/>
        <v>75</v>
      </c>
      <c r="BI6" s="22">
        <f t="shared" si="22"/>
        <v>75</v>
      </c>
      <c r="BJ6" s="22">
        <f t="shared" si="22"/>
        <v>75</v>
      </c>
      <c r="BK6" s="22">
        <f t="shared" si="22"/>
        <v>75</v>
      </c>
      <c r="BL6" s="22">
        <f t="shared" si="22"/>
        <v>75</v>
      </c>
      <c r="BM6" s="22">
        <f t="shared" si="22"/>
        <v>75</v>
      </c>
      <c r="BN6" s="22">
        <f t="shared" si="22"/>
        <v>75</v>
      </c>
      <c r="BO6" s="22">
        <f t="shared" si="22"/>
        <v>75</v>
      </c>
      <c r="BP6" s="22">
        <f t="shared" si="22"/>
        <v>75</v>
      </c>
      <c r="BQ6" s="22">
        <f t="shared" si="22"/>
        <v>75</v>
      </c>
      <c r="BR6" s="22">
        <f t="shared" si="22"/>
        <v>75</v>
      </c>
    </row>
    <row r="7" spans="1:70" ht="16.5">
      <c r="A7" s="73" t="s">
        <v>332</v>
      </c>
      <c r="B7" s="73" t="s">
        <v>333</v>
      </c>
      <c r="C7" s="73" t="s">
        <v>334</v>
      </c>
      <c r="D7" s="73" t="s">
        <v>43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55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55</v>
      </c>
      <c r="AJ7" s="3">
        <f t="shared" si="1"/>
        <v>3</v>
      </c>
      <c r="AK7" s="5">
        <f t="shared" si="2"/>
        <v>1</v>
      </c>
      <c r="AL7" s="41">
        <f t="shared" si="3"/>
        <v>55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55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55</v>
      </c>
      <c r="BF7" s="22">
        <f t="shared" si="23"/>
        <v>55</v>
      </c>
      <c r="BG7" s="22">
        <f t="shared" si="23"/>
        <v>55</v>
      </c>
      <c r="BH7" s="22">
        <f t="shared" si="23"/>
        <v>55</v>
      </c>
      <c r="BI7" s="22">
        <f t="shared" si="23"/>
        <v>55</v>
      </c>
      <c r="BJ7" s="22">
        <f t="shared" si="23"/>
        <v>55</v>
      </c>
      <c r="BK7" s="22">
        <f t="shared" si="23"/>
        <v>55</v>
      </c>
      <c r="BL7" s="22">
        <f t="shared" si="23"/>
        <v>55</v>
      </c>
      <c r="BM7" s="22">
        <f t="shared" si="23"/>
        <v>55</v>
      </c>
      <c r="BN7" s="22">
        <f t="shared" si="23"/>
        <v>55</v>
      </c>
      <c r="BO7" s="22">
        <f t="shared" si="23"/>
        <v>55</v>
      </c>
      <c r="BP7" s="22">
        <f t="shared" si="23"/>
        <v>55</v>
      </c>
      <c r="BQ7" s="22">
        <f t="shared" si="23"/>
        <v>55</v>
      </c>
      <c r="BR7" s="22">
        <f t="shared" si="23"/>
        <v>55</v>
      </c>
    </row>
    <row r="8" spans="1:70" ht="16.5">
      <c r="A8" s="73" t="s">
        <v>343</v>
      </c>
      <c r="B8" s="73" t="s">
        <v>344</v>
      </c>
      <c r="C8" s="73" t="s">
        <v>345</v>
      </c>
      <c r="D8" s="73" t="s">
        <v>41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1</v>
      </c>
      <c r="J8" s="2">
        <v>55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55</v>
      </c>
      <c r="AJ8" s="3">
        <f t="shared" si="1"/>
        <v>3</v>
      </c>
      <c r="AK8" s="5">
        <f t="shared" si="2"/>
        <v>1</v>
      </c>
      <c r="AL8" s="41">
        <f t="shared" si="3"/>
        <v>55</v>
      </c>
      <c r="AM8" s="33">
        <f t="shared" si="4"/>
        <v>3</v>
      </c>
      <c r="AO8" s="22">
        <f t="shared" si="5"/>
        <v>0</v>
      </c>
      <c r="AP8">
        <f t="shared" si="6"/>
        <v>0</v>
      </c>
      <c r="AQ8">
        <f t="shared" si="7"/>
        <v>55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55</v>
      </c>
      <c r="BF8" s="22">
        <f t="shared" si="24"/>
        <v>55</v>
      </c>
      <c r="BG8" s="22">
        <f t="shared" si="24"/>
        <v>55</v>
      </c>
      <c r="BH8" s="22">
        <f t="shared" si="24"/>
        <v>55</v>
      </c>
      <c r="BI8" s="22">
        <f t="shared" si="24"/>
        <v>55</v>
      </c>
      <c r="BJ8" s="22">
        <f t="shared" si="24"/>
        <v>55</v>
      </c>
      <c r="BK8" s="22">
        <f t="shared" si="24"/>
        <v>55</v>
      </c>
      <c r="BL8" s="22">
        <f t="shared" si="24"/>
        <v>55</v>
      </c>
      <c r="BM8" s="22">
        <f t="shared" si="24"/>
        <v>55</v>
      </c>
      <c r="BN8" s="22">
        <f t="shared" si="24"/>
        <v>55</v>
      </c>
      <c r="BO8" s="22">
        <f t="shared" si="24"/>
        <v>55</v>
      </c>
      <c r="BP8" s="22">
        <f t="shared" si="24"/>
        <v>55</v>
      </c>
      <c r="BQ8" s="22">
        <f t="shared" si="24"/>
        <v>55</v>
      </c>
      <c r="BR8" s="22">
        <f t="shared" si="24"/>
        <v>55</v>
      </c>
    </row>
    <row r="9" spans="1:70" ht="16.5">
      <c r="A9" s="73" t="s">
        <v>289</v>
      </c>
      <c r="B9" s="73" t="s">
        <v>290</v>
      </c>
      <c r="C9" s="73" t="s">
        <v>291</v>
      </c>
      <c r="D9" s="73" t="s">
        <v>45</v>
      </c>
      <c r="E9" s="6">
        <v>9</v>
      </c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50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50</v>
      </c>
      <c r="AJ9" s="3">
        <f t="shared" si="1"/>
        <v>5</v>
      </c>
      <c r="AK9" s="5">
        <f t="shared" si="2"/>
        <v>1</v>
      </c>
      <c r="AL9" s="41">
        <f t="shared" si="3"/>
        <v>50</v>
      </c>
      <c r="AM9" s="33">
        <f t="shared" si="4"/>
        <v>5</v>
      </c>
      <c r="AO9" s="22">
        <f t="shared" si="5"/>
        <v>50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50</v>
      </c>
      <c r="BE9" s="22">
        <f t="shared" ref="BE9:BR9" si="25">BD9+LARGE($AO9:$BC9,BE$4)</f>
        <v>50</v>
      </c>
      <c r="BF9" s="22">
        <f t="shared" si="25"/>
        <v>50</v>
      </c>
      <c r="BG9" s="22">
        <f t="shared" si="25"/>
        <v>50</v>
      </c>
      <c r="BH9" s="22">
        <f t="shared" si="25"/>
        <v>50</v>
      </c>
      <c r="BI9" s="22">
        <f t="shared" si="25"/>
        <v>50</v>
      </c>
      <c r="BJ9" s="22">
        <f t="shared" si="25"/>
        <v>50</v>
      </c>
      <c r="BK9" s="22">
        <f t="shared" si="25"/>
        <v>50</v>
      </c>
      <c r="BL9" s="22">
        <f t="shared" si="25"/>
        <v>50</v>
      </c>
      <c r="BM9" s="22">
        <f t="shared" si="25"/>
        <v>50</v>
      </c>
      <c r="BN9" s="22">
        <f t="shared" si="25"/>
        <v>50</v>
      </c>
      <c r="BO9" s="22">
        <f t="shared" si="25"/>
        <v>50</v>
      </c>
      <c r="BP9" s="22">
        <f t="shared" si="25"/>
        <v>50</v>
      </c>
      <c r="BQ9" s="22">
        <f t="shared" si="25"/>
        <v>50</v>
      </c>
      <c r="BR9" s="22">
        <f t="shared" si="25"/>
        <v>50</v>
      </c>
    </row>
    <row r="10" spans="1:70" ht="16.5">
      <c r="A10" s="73" t="s">
        <v>317</v>
      </c>
      <c r="B10" s="73" t="s">
        <v>290</v>
      </c>
      <c r="C10" s="73" t="s">
        <v>318</v>
      </c>
      <c r="D10" s="73" t="s">
        <v>17</v>
      </c>
      <c r="E10" s="6">
        <v>7</v>
      </c>
      <c r="F10" s="2">
        <v>14</v>
      </c>
      <c r="G10" s="4">
        <v>2</v>
      </c>
      <c r="H10" s="2">
        <v>35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49</v>
      </c>
      <c r="AJ10" s="3">
        <f t="shared" si="1"/>
        <v>6</v>
      </c>
      <c r="AK10" s="5">
        <f t="shared" si="2"/>
        <v>2</v>
      </c>
      <c r="AL10" s="41">
        <f t="shared" si="3"/>
        <v>49</v>
      </c>
      <c r="AM10" s="33">
        <f t="shared" si="4"/>
        <v>6</v>
      </c>
      <c r="AO10" s="22">
        <f t="shared" si="5"/>
        <v>14</v>
      </c>
      <c r="AP10">
        <f t="shared" si="6"/>
        <v>35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49</v>
      </c>
      <c r="BF10" s="22">
        <f t="shared" si="26"/>
        <v>49</v>
      </c>
      <c r="BG10" s="22">
        <f t="shared" si="26"/>
        <v>49</v>
      </c>
      <c r="BH10" s="22">
        <f t="shared" si="26"/>
        <v>49</v>
      </c>
      <c r="BI10" s="22">
        <f t="shared" si="26"/>
        <v>49</v>
      </c>
      <c r="BJ10" s="22">
        <f t="shared" si="26"/>
        <v>49</v>
      </c>
      <c r="BK10" s="22">
        <f t="shared" si="26"/>
        <v>49</v>
      </c>
      <c r="BL10" s="22">
        <f t="shared" si="26"/>
        <v>49</v>
      </c>
      <c r="BM10" s="22">
        <f t="shared" si="26"/>
        <v>49</v>
      </c>
      <c r="BN10" s="22">
        <f t="shared" si="26"/>
        <v>49</v>
      </c>
      <c r="BO10" s="22">
        <f t="shared" si="26"/>
        <v>49</v>
      </c>
      <c r="BP10" s="22">
        <f t="shared" si="26"/>
        <v>49</v>
      </c>
      <c r="BQ10" s="22">
        <f t="shared" si="26"/>
        <v>49</v>
      </c>
      <c r="BR10" s="22">
        <f t="shared" si="26"/>
        <v>49</v>
      </c>
    </row>
    <row r="11" spans="1:70" ht="16.5">
      <c r="A11" s="73" t="s">
        <v>235</v>
      </c>
      <c r="B11" s="73" t="s">
        <v>236</v>
      </c>
      <c r="C11" s="73" t="s">
        <v>237</v>
      </c>
      <c r="D11" s="73" t="s">
        <v>17</v>
      </c>
      <c r="E11" s="6">
        <v>8</v>
      </c>
      <c r="F11" s="2">
        <v>12</v>
      </c>
      <c r="G11" s="4">
        <v>2</v>
      </c>
      <c r="H11" s="2">
        <v>35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47</v>
      </c>
      <c r="AJ11" s="3">
        <f t="shared" si="1"/>
        <v>7</v>
      </c>
      <c r="AK11" s="5">
        <f t="shared" si="2"/>
        <v>2</v>
      </c>
      <c r="AL11" s="41">
        <f t="shared" si="3"/>
        <v>47</v>
      </c>
      <c r="AM11" s="33">
        <f t="shared" si="4"/>
        <v>7</v>
      </c>
      <c r="AO11" s="22">
        <f t="shared" si="5"/>
        <v>12</v>
      </c>
      <c r="AP11">
        <f t="shared" si="6"/>
        <v>35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47</v>
      </c>
      <c r="BF11" s="22">
        <f t="shared" si="27"/>
        <v>47</v>
      </c>
      <c r="BG11" s="22">
        <f t="shared" si="27"/>
        <v>47</v>
      </c>
      <c r="BH11" s="22">
        <f t="shared" si="27"/>
        <v>47</v>
      </c>
      <c r="BI11" s="22">
        <f t="shared" si="27"/>
        <v>47</v>
      </c>
      <c r="BJ11" s="22">
        <f t="shared" si="27"/>
        <v>47</v>
      </c>
      <c r="BK11" s="22">
        <f t="shared" si="27"/>
        <v>47</v>
      </c>
      <c r="BL11" s="22">
        <f t="shared" si="27"/>
        <v>47</v>
      </c>
      <c r="BM11" s="22">
        <f t="shared" si="27"/>
        <v>47</v>
      </c>
      <c r="BN11" s="22">
        <f t="shared" si="27"/>
        <v>47</v>
      </c>
      <c r="BO11" s="22">
        <f t="shared" si="27"/>
        <v>47</v>
      </c>
      <c r="BP11" s="22">
        <f t="shared" si="27"/>
        <v>47</v>
      </c>
      <c r="BQ11" s="22">
        <f t="shared" si="27"/>
        <v>47</v>
      </c>
      <c r="BR11" s="22">
        <f t="shared" si="27"/>
        <v>47</v>
      </c>
    </row>
    <row r="12" spans="1:70" ht="16.5">
      <c r="A12" s="73" t="s">
        <v>324</v>
      </c>
      <c r="B12" s="73" t="s">
        <v>275</v>
      </c>
      <c r="C12" s="73" t="s">
        <v>325</v>
      </c>
      <c r="D12" s="73" t="s">
        <v>19</v>
      </c>
      <c r="E12" s="6">
        <v>13</v>
      </c>
      <c r="F12" s="2">
        <v>10</v>
      </c>
      <c r="G12" s="4">
        <v>2</v>
      </c>
      <c r="H12" s="2">
        <v>35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45</v>
      </c>
      <c r="AJ12" s="3">
        <f t="shared" si="1"/>
        <v>8</v>
      </c>
      <c r="AK12" s="5">
        <f t="shared" si="2"/>
        <v>2</v>
      </c>
      <c r="AL12" s="41">
        <f t="shared" si="3"/>
        <v>45</v>
      </c>
      <c r="AM12" s="33">
        <f t="shared" si="4"/>
        <v>8</v>
      </c>
      <c r="AO12" s="22">
        <f t="shared" si="5"/>
        <v>10</v>
      </c>
      <c r="AP12">
        <f t="shared" si="6"/>
        <v>35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35</v>
      </c>
      <c r="BE12" s="22">
        <f t="shared" ref="BE12:BR12" si="28">BD12+LARGE($AO12:$BC12,BE$4)</f>
        <v>45</v>
      </c>
      <c r="BF12" s="22">
        <f t="shared" si="28"/>
        <v>45</v>
      </c>
      <c r="BG12" s="22">
        <f t="shared" si="28"/>
        <v>45</v>
      </c>
      <c r="BH12" s="22">
        <f t="shared" si="28"/>
        <v>45</v>
      </c>
      <c r="BI12" s="22">
        <f t="shared" si="28"/>
        <v>45</v>
      </c>
      <c r="BJ12" s="22">
        <f t="shared" si="28"/>
        <v>45</v>
      </c>
      <c r="BK12" s="22">
        <f t="shared" si="28"/>
        <v>45</v>
      </c>
      <c r="BL12" s="22">
        <f t="shared" si="28"/>
        <v>45</v>
      </c>
      <c r="BM12" s="22">
        <f t="shared" si="28"/>
        <v>45</v>
      </c>
      <c r="BN12" s="22">
        <f t="shared" si="28"/>
        <v>45</v>
      </c>
      <c r="BO12" s="22">
        <f t="shared" si="28"/>
        <v>45</v>
      </c>
      <c r="BP12" s="22">
        <f t="shared" si="28"/>
        <v>45</v>
      </c>
      <c r="BQ12" s="22">
        <f t="shared" si="28"/>
        <v>45</v>
      </c>
      <c r="BR12" s="22">
        <f t="shared" si="28"/>
        <v>45</v>
      </c>
    </row>
    <row r="13" spans="1:70" ht="16.5">
      <c r="A13" s="73" t="s">
        <v>326</v>
      </c>
      <c r="B13" s="73" t="s">
        <v>327</v>
      </c>
      <c r="C13" s="73" t="s">
        <v>328</v>
      </c>
      <c r="D13" s="73" t="s">
        <v>43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2</v>
      </c>
      <c r="J13" s="2">
        <v>35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35</v>
      </c>
      <c r="AJ13" s="3">
        <f t="shared" si="1"/>
        <v>9</v>
      </c>
      <c r="AK13" s="5">
        <f t="shared" si="2"/>
        <v>1</v>
      </c>
      <c r="AL13" s="41">
        <f t="shared" si="3"/>
        <v>35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35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35</v>
      </c>
      <c r="BF13" s="22">
        <f t="shared" si="29"/>
        <v>35</v>
      </c>
      <c r="BG13" s="22">
        <f t="shared" si="29"/>
        <v>35</v>
      </c>
      <c r="BH13" s="22">
        <f t="shared" si="29"/>
        <v>35</v>
      </c>
      <c r="BI13" s="22">
        <f t="shared" si="29"/>
        <v>35</v>
      </c>
      <c r="BJ13" s="22">
        <f t="shared" si="29"/>
        <v>35</v>
      </c>
      <c r="BK13" s="22">
        <f t="shared" si="29"/>
        <v>35</v>
      </c>
      <c r="BL13" s="22">
        <f t="shared" si="29"/>
        <v>35</v>
      </c>
      <c r="BM13" s="22">
        <f t="shared" si="29"/>
        <v>35</v>
      </c>
      <c r="BN13" s="22">
        <f t="shared" si="29"/>
        <v>35</v>
      </c>
      <c r="BO13" s="22">
        <f t="shared" si="29"/>
        <v>35</v>
      </c>
      <c r="BP13" s="22">
        <f t="shared" si="29"/>
        <v>35</v>
      </c>
      <c r="BQ13" s="22">
        <f t="shared" si="29"/>
        <v>35</v>
      </c>
      <c r="BR13" s="22">
        <f t="shared" si="29"/>
        <v>35</v>
      </c>
    </row>
    <row r="14" spans="1:70" ht="16.5">
      <c r="A14" s="73" t="s">
        <v>340</v>
      </c>
      <c r="B14" s="73" t="s">
        <v>341</v>
      </c>
      <c r="C14" s="73" t="s">
        <v>342</v>
      </c>
      <c r="D14" s="73" t="s">
        <v>43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2</v>
      </c>
      <c r="J14" s="2">
        <v>35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35</v>
      </c>
      <c r="AJ14" s="3">
        <f t="shared" si="1"/>
        <v>9</v>
      </c>
      <c r="AK14" s="5">
        <f t="shared" si="2"/>
        <v>1</v>
      </c>
      <c r="AL14" s="41">
        <f t="shared" si="3"/>
        <v>35</v>
      </c>
      <c r="AM14" s="33">
        <f t="shared" si="4"/>
        <v>9</v>
      </c>
      <c r="AO14" s="22">
        <f t="shared" si="5"/>
        <v>0</v>
      </c>
      <c r="AP14">
        <f t="shared" si="6"/>
        <v>0</v>
      </c>
      <c r="AQ14">
        <f t="shared" si="7"/>
        <v>35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35</v>
      </c>
      <c r="BF14" s="22">
        <f t="shared" si="30"/>
        <v>35</v>
      </c>
      <c r="BG14" s="22">
        <f t="shared" si="30"/>
        <v>35</v>
      </c>
      <c r="BH14" s="22">
        <f t="shared" si="30"/>
        <v>35</v>
      </c>
      <c r="BI14" s="22">
        <f t="shared" si="30"/>
        <v>35</v>
      </c>
      <c r="BJ14" s="22">
        <f t="shared" si="30"/>
        <v>35</v>
      </c>
      <c r="BK14" s="22">
        <f t="shared" si="30"/>
        <v>35</v>
      </c>
      <c r="BL14" s="22">
        <f t="shared" si="30"/>
        <v>35</v>
      </c>
      <c r="BM14" s="22">
        <f t="shared" si="30"/>
        <v>35</v>
      </c>
      <c r="BN14" s="22">
        <f t="shared" si="30"/>
        <v>35</v>
      </c>
      <c r="BO14" s="22">
        <f t="shared" si="30"/>
        <v>35</v>
      </c>
      <c r="BP14" s="22">
        <f t="shared" si="30"/>
        <v>35</v>
      </c>
      <c r="BQ14" s="22">
        <f t="shared" si="30"/>
        <v>35</v>
      </c>
      <c r="BR14" s="22">
        <f t="shared" si="30"/>
        <v>35</v>
      </c>
    </row>
    <row r="15" spans="1:70" ht="16.5">
      <c r="A15" s="73" t="s">
        <v>301</v>
      </c>
      <c r="B15" s="73" t="s">
        <v>302</v>
      </c>
      <c r="C15" s="73" t="s">
        <v>303</v>
      </c>
      <c r="D15" s="73" t="s">
        <v>17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3</v>
      </c>
      <c r="J15" s="2">
        <v>20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20</v>
      </c>
      <c r="AJ15" s="3">
        <f t="shared" si="1"/>
        <v>11</v>
      </c>
      <c r="AK15" s="5">
        <f t="shared" si="2"/>
        <v>1</v>
      </c>
      <c r="AL15" s="41">
        <f t="shared" si="3"/>
        <v>20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20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20</v>
      </c>
      <c r="BE15" s="22">
        <f t="shared" ref="BE15:BR15" si="31">BD15+LARGE($AO15:$BC15,BE$4)</f>
        <v>20</v>
      </c>
      <c r="BF15" s="22">
        <f t="shared" si="31"/>
        <v>20</v>
      </c>
      <c r="BG15" s="22">
        <f t="shared" si="31"/>
        <v>20</v>
      </c>
      <c r="BH15" s="22">
        <f t="shared" si="31"/>
        <v>20</v>
      </c>
      <c r="BI15" s="22">
        <f t="shared" si="31"/>
        <v>20</v>
      </c>
      <c r="BJ15" s="22">
        <f t="shared" si="31"/>
        <v>20</v>
      </c>
      <c r="BK15" s="22">
        <f t="shared" si="31"/>
        <v>20</v>
      </c>
      <c r="BL15" s="22">
        <f t="shared" si="31"/>
        <v>20</v>
      </c>
      <c r="BM15" s="22">
        <f t="shared" si="31"/>
        <v>20</v>
      </c>
      <c r="BN15" s="22">
        <f t="shared" si="31"/>
        <v>20</v>
      </c>
      <c r="BO15" s="22">
        <f t="shared" si="31"/>
        <v>20</v>
      </c>
      <c r="BP15" s="22">
        <f t="shared" si="31"/>
        <v>20</v>
      </c>
      <c r="BQ15" s="22">
        <f t="shared" si="31"/>
        <v>20</v>
      </c>
      <c r="BR15" s="22">
        <f t="shared" si="31"/>
        <v>20</v>
      </c>
    </row>
    <row r="16" spans="1:70" ht="16.5">
      <c r="A16" s="73" t="s">
        <v>311</v>
      </c>
      <c r="B16" s="73" t="s">
        <v>312</v>
      </c>
      <c r="C16" s="73" t="s">
        <v>313</v>
      </c>
      <c r="D16" s="73" t="s">
        <v>17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3</v>
      </c>
      <c r="J16" s="2">
        <v>20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20</v>
      </c>
      <c r="AJ16" s="3">
        <f t="shared" si="1"/>
        <v>11</v>
      </c>
      <c r="AK16" s="5">
        <f t="shared" si="2"/>
        <v>1</v>
      </c>
      <c r="AL16" s="41">
        <f t="shared" si="3"/>
        <v>20</v>
      </c>
      <c r="AM16" s="33">
        <f t="shared" si="4"/>
        <v>11</v>
      </c>
      <c r="AO16" s="22">
        <f t="shared" si="5"/>
        <v>0</v>
      </c>
      <c r="AP16">
        <f t="shared" si="6"/>
        <v>0</v>
      </c>
      <c r="AQ16">
        <f t="shared" si="7"/>
        <v>20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20</v>
      </c>
      <c r="BE16" s="22">
        <f t="shared" ref="BE16:BR16" si="32">BD16+LARGE($AO16:$BC16,BE$4)</f>
        <v>20</v>
      </c>
      <c r="BF16" s="22">
        <f t="shared" si="32"/>
        <v>20</v>
      </c>
      <c r="BG16" s="22">
        <f t="shared" si="32"/>
        <v>20</v>
      </c>
      <c r="BH16" s="22">
        <f t="shared" si="32"/>
        <v>20</v>
      </c>
      <c r="BI16" s="22">
        <f t="shared" si="32"/>
        <v>20</v>
      </c>
      <c r="BJ16" s="22">
        <f t="shared" si="32"/>
        <v>20</v>
      </c>
      <c r="BK16" s="22">
        <f t="shared" si="32"/>
        <v>20</v>
      </c>
      <c r="BL16" s="22">
        <f t="shared" si="32"/>
        <v>20</v>
      </c>
      <c r="BM16" s="22">
        <f t="shared" si="32"/>
        <v>20</v>
      </c>
      <c r="BN16" s="22">
        <f t="shared" si="32"/>
        <v>20</v>
      </c>
      <c r="BO16" s="22">
        <f t="shared" si="32"/>
        <v>20</v>
      </c>
      <c r="BP16" s="22">
        <f t="shared" si="32"/>
        <v>20</v>
      </c>
      <c r="BQ16" s="22">
        <f t="shared" si="32"/>
        <v>20</v>
      </c>
      <c r="BR16" s="22">
        <f t="shared" si="32"/>
        <v>20</v>
      </c>
    </row>
    <row r="17" spans="1:70" ht="16.5">
      <c r="A17" s="73" t="s">
        <v>226</v>
      </c>
      <c r="B17" s="73" t="s">
        <v>227</v>
      </c>
      <c r="C17" s="73" t="s">
        <v>228</v>
      </c>
      <c r="D17" s="73" t="s">
        <v>221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3</v>
      </c>
      <c r="H17" s="2">
        <v>20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20</v>
      </c>
      <c r="AJ17" s="3">
        <f t="shared" si="1"/>
        <v>11</v>
      </c>
      <c r="AK17" s="5">
        <f t="shared" si="2"/>
        <v>1</v>
      </c>
      <c r="AL17" s="41">
        <f t="shared" si="3"/>
        <v>20</v>
      </c>
      <c r="AM17" s="33">
        <f t="shared" si="4"/>
        <v>11</v>
      </c>
      <c r="AO17" s="22">
        <f t="shared" si="5"/>
        <v>0</v>
      </c>
      <c r="AP17">
        <f t="shared" si="6"/>
        <v>20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20</v>
      </c>
      <c r="BE17" s="22">
        <f t="shared" ref="BE17:BR17" si="33">BD17+LARGE($AO17:$BC17,BE$4)</f>
        <v>20</v>
      </c>
      <c r="BF17" s="22">
        <f t="shared" si="33"/>
        <v>20</v>
      </c>
      <c r="BG17" s="22">
        <f t="shared" si="33"/>
        <v>20</v>
      </c>
      <c r="BH17" s="22">
        <f t="shared" si="33"/>
        <v>20</v>
      </c>
      <c r="BI17" s="22">
        <f t="shared" si="33"/>
        <v>20</v>
      </c>
      <c r="BJ17" s="22">
        <f t="shared" si="33"/>
        <v>20</v>
      </c>
      <c r="BK17" s="22">
        <f t="shared" si="33"/>
        <v>20</v>
      </c>
      <c r="BL17" s="22">
        <f t="shared" si="33"/>
        <v>20</v>
      </c>
      <c r="BM17" s="22">
        <f t="shared" si="33"/>
        <v>20</v>
      </c>
      <c r="BN17" s="22">
        <f t="shared" si="33"/>
        <v>20</v>
      </c>
      <c r="BO17" s="22">
        <f t="shared" si="33"/>
        <v>20</v>
      </c>
      <c r="BP17" s="22">
        <f t="shared" si="33"/>
        <v>20</v>
      </c>
      <c r="BQ17" s="22">
        <f t="shared" si="33"/>
        <v>20</v>
      </c>
      <c r="BR17" s="22">
        <f t="shared" si="33"/>
        <v>20</v>
      </c>
    </row>
    <row r="18" spans="1:70" ht="16.5">
      <c r="A18" s="73" t="s">
        <v>253</v>
      </c>
      <c r="B18" s="73" t="s">
        <v>254</v>
      </c>
      <c r="C18" s="73" t="s">
        <v>255</v>
      </c>
      <c r="D18" s="73" t="s">
        <v>221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3</v>
      </c>
      <c r="H18" s="2">
        <v>20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20</v>
      </c>
      <c r="AJ18" s="3">
        <f t="shared" si="1"/>
        <v>11</v>
      </c>
      <c r="AK18" s="5">
        <f t="shared" si="2"/>
        <v>1</v>
      </c>
      <c r="AL18" s="41">
        <f t="shared" si="3"/>
        <v>20</v>
      </c>
      <c r="AM18" s="33">
        <f t="shared" si="4"/>
        <v>11</v>
      </c>
      <c r="AO18" s="22">
        <f t="shared" si="5"/>
        <v>0</v>
      </c>
      <c r="AP18">
        <f t="shared" si="6"/>
        <v>20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20</v>
      </c>
      <c r="BE18" s="22">
        <f t="shared" ref="BE18:BR18" si="34">BD18+LARGE($AO18:$BC18,BE$4)</f>
        <v>20</v>
      </c>
      <c r="BF18" s="22">
        <f t="shared" si="34"/>
        <v>20</v>
      </c>
      <c r="BG18" s="22">
        <f t="shared" si="34"/>
        <v>20</v>
      </c>
      <c r="BH18" s="22">
        <f t="shared" si="34"/>
        <v>20</v>
      </c>
      <c r="BI18" s="22">
        <f t="shared" si="34"/>
        <v>20</v>
      </c>
      <c r="BJ18" s="22">
        <f t="shared" si="34"/>
        <v>20</v>
      </c>
      <c r="BK18" s="22">
        <f t="shared" si="34"/>
        <v>20</v>
      </c>
      <c r="BL18" s="22">
        <f t="shared" si="34"/>
        <v>20</v>
      </c>
      <c r="BM18" s="22">
        <f t="shared" si="34"/>
        <v>20</v>
      </c>
      <c r="BN18" s="22">
        <f t="shared" si="34"/>
        <v>20</v>
      </c>
      <c r="BO18" s="22">
        <f t="shared" si="34"/>
        <v>20</v>
      </c>
      <c r="BP18" s="22">
        <f t="shared" si="34"/>
        <v>20</v>
      </c>
      <c r="BQ18" s="22">
        <f t="shared" si="34"/>
        <v>20</v>
      </c>
      <c r="BR18" s="22">
        <f t="shared" si="34"/>
        <v>20</v>
      </c>
    </row>
    <row r="19" spans="1:70" ht="16.5">
      <c r="A19" s="73" t="s">
        <v>280</v>
      </c>
      <c r="B19" s="73" t="s">
        <v>281</v>
      </c>
      <c r="C19" s="73" t="s">
        <v>282</v>
      </c>
      <c r="D19" s="73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4</v>
      </c>
      <c r="J19" s="2">
        <v>10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10</v>
      </c>
      <c r="AJ19" s="3">
        <f t="shared" si="1"/>
        <v>15</v>
      </c>
      <c r="AK19" s="5">
        <f t="shared" si="2"/>
        <v>1</v>
      </c>
      <c r="AL19" s="41">
        <f t="shared" si="3"/>
        <v>10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10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10</v>
      </c>
      <c r="BE19" s="22">
        <f t="shared" ref="BE19:BR19" si="35">BD19+LARGE($AO19:$BC19,BE$4)</f>
        <v>10</v>
      </c>
      <c r="BF19" s="22">
        <f t="shared" si="35"/>
        <v>10</v>
      </c>
      <c r="BG19" s="22">
        <f t="shared" si="35"/>
        <v>10</v>
      </c>
      <c r="BH19" s="22">
        <f t="shared" si="35"/>
        <v>10</v>
      </c>
      <c r="BI19" s="22">
        <f t="shared" si="35"/>
        <v>10</v>
      </c>
      <c r="BJ19" s="22">
        <f t="shared" si="35"/>
        <v>10</v>
      </c>
      <c r="BK19" s="22">
        <f t="shared" si="35"/>
        <v>10</v>
      </c>
      <c r="BL19" s="22">
        <f t="shared" si="35"/>
        <v>10</v>
      </c>
      <c r="BM19" s="22">
        <f t="shared" si="35"/>
        <v>10</v>
      </c>
      <c r="BN19" s="22">
        <f t="shared" si="35"/>
        <v>10</v>
      </c>
      <c r="BO19" s="22">
        <f t="shared" si="35"/>
        <v>10</v>
      </c>
      <c r="BP19" s="22">
        <f t="shared" si="35"/>
        <v>10</v>
      </c>
      <c r="BQ19" s="22">
        <f t="shared" si="35"/>
        <v>10</v>
      </c>
      <c r="BR19" s="22">
        <f t="shared" si="35"/>
        <v>10</v>
      </c>
    </row>
    <row r="20" spans="1:70" ht="16.5">
      <c r="A20" s="73" t="s">
        <v>256</v>
      </c>
      <c r="B20" s="73" t="s">
        <v>257</v>
      </c>
      <c r="C20" s="73" t="s">
        <v>258</v>
      </c>
      <c r="D20" s="73" t="s">
        <v>221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>
        <v>5</v>
      </c>
      <c r="H20" s="2">
        <v>10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10</v>
      </c>
      <c r="AJ20" s="3">
        <f t="shared" si="1"/>
        <v>15</v>
      </c>
      <c r="AK20" s="5">
        <f t="shared" si="2"/>
        <v>1</v>
      </c>
      <c r="AL20" s="41">
        <f t="shared" si="3"/>
        <v>10</v>
      </c>
      <c r="AM20" s="33">
        <f t="shared" si="4"/>
        <v>15</v>
      </c>
      <c r="AO20" s="22">
        <f t="shared" si="5"/>
        <v>0</v>
      </c>
      <c r="AP20">
        <f t="shared" si="6"/>
        <v>10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10</v>
      </c>
      <c r="BE20" s="22">
        <f t="shared" ref="BE20:BR20" si="36">BD20+LARGE($AO20:$BC20,BE$4)</f>
        <v>10</v>
      </c>
      <c r="BF20" s="22">
        <f t="shared" si="36"/>
        <v>10</v>
      </c>
      <c r="BG20" s="22">
        <f t="shared" si="36"/>
        <v>10</v>
      </c>
      <c r="BH20" s="22">
        <f t="shared" si="36"/>
        <v>10</v>
      </c>
      <c r="BI20" s="22">
        <f t="shared" si="36"/>
        <v>10</v>
      </c>
      <c r="BJ20" s="22">
        <f t="shared" si="36"/>
        <v>10</v>
      </c>
      <c r="BK20" s="22">
        <f t="shared" si="36"/>
        <v>10</v>
      </c>
      <c r="BL20" s="22">
        <f t="shared" si="36"/>
        <v>10</v>
      </c>
      <c r="BM20" s="22">
        <f t="shared" si="36"/>
        <v>10</v>
      </c>
      <c r="BN20" s="22">
        <f t="shared" si="36"/>
        <v>10</v>
      </c>
      <c r="BO20" s="22">
        <f t="shared" si="36"/>
        <v>10</v>
      </c>
      <c r="BP20" s="22">
        <f t="shared" si="36"/>
        <v>10</v>
      </c>
      <c r="BQ20" s="22">
        <f t="shared" si="36"/>
        <v>10</v>
      </c>
      <c r="BR20" s="22">
        <f t="shared" si="36"/>
        <v>10</v>
      </c>
    </row>
    <row r="21" spans="1:70" ht="16.5">
      <c r="A21" s="73" t="s">
        <v>265</v>
      </c>
      <c r="B21" s="73" t="s">
        <v>266</v>
      </c>
      <c r="C21" s="73" t="s">
        <v>267</v>
      </c>
      <c r="D21" s="73" t="s">
        <v>221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>
        <v>5</v>
      </c>
      <c r="H21" s="2">
        <v>10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</v>
      </c>
      <c r="AJ21" s="3">
        <f t="shared" si="1"/>
        <v>15</v>
      </c>
      <c r="AK21" s="5">
        <f t="shared" si="2"/>
        <v>1</v>
      </c>
      <c r="AL21" s="41">
        <f t="shared" si="3"/>
        <v>10</v>
      </c>
      <c r="AM21" s="33">
        <f t="shared" si="4"/>
        <v>15</v>
      </c>
      <c r="AO21" s="22">
        <f t="shared" si="5"/>
        <v>0</v>
      </c>
      <c r="AP21">
        <f t="shared" si="6"/>
        <v>10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10</v>
      </c>
      <c r="BE21" s="22">
        <f t="shared" ref="BE21:BR21" si="37">BD21+LARGE($AO21:$BC21,BE$4)</f>
        <v>10</v>
      </c>
      <c r="BF21" s="22">
        <f t="shared" si="37"/>
        <v>10</v>
      </c>
      <c r="BG21" s="22">
        <f t="shared" si="37"/>
        <v>10</v>
      </c>
      <c r="BH21" s="22">
        <f t="shared" si="37"/>
        <v>10</v>
      </c>
      <c r="BI21" s="22">
        <f t="shared" si="37"/>
        <v>10</v>
      </c>
      <c r="BJ21" s="22">
        <f t="shared" si="37"/>
        <v>10</v>
      </c>
      <c r="BK21" s="22">
        <f t="shared" si="37"/>
        <v>10</v>
      </c>
      <c r="BL21" s="22">
        <f t="shared" si="37"/>
        <v>10</v>
      </c>
      <c r="BM21" s="22">
        <f t="shared" si="37"/>
        <v>10</v>
      </c>
      <c r="BN21" s="22">
        <f t="shared" si="37"/>
        <v>10</v>
      </c>
      <c r="BO21" s="22">
        <f t="shared" si="37"/>
        <v>10</v>
      </c>
      <c r="BP21" s="22">
        <f t="shared" si="37"/>
        <v>10</v>
      </c>
      <c r="BQ21" s="22">
        <f t="shared" si="37"/>
        <v>10</v>
      </c>
      <c r="BR21" s="22">
        <f t="shared" si="37"/>
        <v>10</v>
      </c>
    </row>
    <row r="22" spans="1:70" ht="16.5">
      <c r="A22" s="73" t="s">
        <v>232</v>
      </c>
      <c r="B22" s="73" t="s">
        <v>233</v>
      </c>
      <c r="C22" s="73" t="s">
        <v>234</v>
      </c>
      <c r="D22" s="73" t="s">
        <v>221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6</v>
      </c>
      <c r="H22" s="2">
        <v>10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10</v>
      </c>
      <c r="AJ22" s="3">
        <f t="shared" si="1"/>
        <v>15</v>
      </c>
      <c r="AK22" s="5">
        <f t="shared" si="2"/>
        <v>1</v>
      </c>
      <c r="AL22" s="41">
        <f t="shared" si="3"/>
        <v>10</v>
      </c>
      <c r="AM22" s="33">
        <f t="shared" si="4"/>
        <v>15</v>
      </c>
      <c r="AO22" s="22">
        <f t="shared" si="5"/>
        <v>0</v>
      </c>
      <c r="AP22">
        <f t="shared" si="6"/>
        <v>10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10</v>
      </c>
      <c r="BE22" s="22">
        <f t="shared" ref="BE22:BR22" si="38">BD22+LARGE($AO22:$BC22,BE$4)</f>
        <v>10</v>
      </c>
      <c r="BF22" s="22">
        <f t="shared" si="38"/>
        <v>10</v>
      </c>
      <c r="BG22" s="22">
        <f t="shared" si="38"/>
        <v>10</v>
      </c>
      <c r="BH22" s="22">
        <f t="shared" si="38"/>
        <v>10</v>
      </c>
      <c r="BI22" s="22">
        <f t="shared" si="38"/>
        <v>10</v>
      </c>
      <c r="BJ22" s="22">
        <f t="shared" si="38"/>
        <v>10</v>
      </c>
      <c r="BK22" s="22">
        <f t="shared" si="38"/>
        <v>10</v>
      </c>
      <c r="BL22" s="22">
        <f t="shared" si="38"/>
        <v>10</v>
      </c>
      <c r="BM22" s="22">
        <f t="shared" si="38"/>
        <v>10</v>
      </c>
      <c r="BN22" s="22">
        <f t="shared" si="38"/>
        <v>10</v>
      </c>
      <c r="BO22" s="22">
        <f t="shared" si="38"/>
        <v>10</v>
      </c>
      <c r="BP22" s="22">
        <f t="shared" si="38"/>
        <v>10</v>
      </c>
      <c r="BQ22" s="22">
        <f t="shared" si="38"/>
        <v>10</v>
      </c>
      <c r="BR22" s="22">
        <f t="shared" si="38"/>
        <v>10</v>
      </c>
    </row>
    <row r="23" spans="1:70" ht="16.5">
      <c r="A23" s="73" t="s">
        <v>262</v>
      </c>
      <c r="B23" s="73" t="s">
        <v>263</v>
      </c>
      <c r="C23" s="73" t="s">
        <v>264</v>
      </c>
      <c r="D23" s="73" t="s">
        <v>221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>
        <v>6</v>
      </c>
      <c r="H23" s="2">
        <v>10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10</v>
      </c>
      <c r="AJ23" s="3">
        <f t="shared" si="1"/>
        <v>15</v>
      </c>
      <c r="AK23" s="5">
        <f t="shared" si="2"/>
        <v>1</v>
      </c>
      <c r="AL23" s="41">
        <f t="shared" si="3"/>
        <v>10</v>
      </c>
      <c r="AM23" s="33">
        <f t="shared" si="4"/>
        <v>15</v>
      </c>
      <c r="AO23" s="22">
        <f t="shared" si="5"/>
        <v>0</v>
      </c>
      <c r="AP23">
        <f t="shared" si="6"/>
        <v>10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10</v>
      </c>
      <c r="BE23" s="22">
        <f t="shared" ref="BE23:BR23" si="39">BD23+LARGE($AO23:$BC23,BE$4)</f>
        <v>10</v>
      </c>
      <c r="BF23" s="22">
        <f t="shared" si="39"/>
        <v>10</v>
      </c>
      <c r="BG23" s="22">
        <f t="shared" si="39"/>
        <v>10</v>
      </c>
      <c r="BH23" s="22">
        <f t="shared" si="39"/>
        <v>10</v>
      </c>
      <c r="BI23" s="22">
        <f t="shared" si="39"/>
        <v>10</v>
      </c>
      <c r="BJ23" s="22">
        <f t="shared" si="39"/>
        <v>10</v>
      </c>
      <c r="BK23" s="22">
        <f t="shared" si="39"/>
        <v>10</v>
      </c>
      <c r="BL23" s="22">
        <f t="shared" si="39"/>
        <v>10</v>
      </c>
      <c r="BM23" s="22">
        <f t="shared" si="39"/>
        <v>10</v>
      </c>
      <c r="BN23" s="22">
        <f t="shared" si="39"/>
        <v>10</v>
      </c>
      <c r="BO23" s="22">
        <f t="shared" si="39"/>
        <v>10</v>
      </c>
      <c r="BP23" s="22">
        <f t="shared" si="39"/>
        <v>10</v>
      </c>
      <c r="BQ23" s="22">
        <f t="shared" si="39"/>
        <v>10</v>
      </c>
      <c r="BR23" s="22">
        <f t="shared" si="39"/>
        <v>10</v>
      </c>
    </row>
    <row r="24" spans="1:70" ht="16.5">
      <c r="A24" s="73" t="s">
        <v>277</v>
      </c>
      <c r="B24" s="73" t="s">
        <v>278</v>
      </c>
      <c r="C24" s="73" t="s">
        <v>279</v>
      </c>
      <c r="D24" s="73" t="s">
        <v>19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>
        <v>7</v>
      </c>
      <c r="H24" s="2">
        <v>10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10</v>
      </c>
      <c r="AJ24" s="3">
        <f t="shared" si="1"/>
        <v>15</v>
      </c>
      <c r="AK24" s="5">
        <f t="shared" si="2"/>
        <v>1</v>
      </c>
      <c r="AL24" s="41">
        <f t="shared" si="3"/>
        <v>10</v>
      </c>
      <c r="AM24" s="33">
        <f t="shared" si="4"/>
        <v>15</v>
      </c>
      <c r="AO24" s="22">
        <f t="shared" si="5"/>
        <v>0</v>
      </c>
      <c r="AP24">
        <f t="shared" si="6"/>
        <v>10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10</v>
      </c>
      <c r="BE24" s="22">
        <f t="shared" ref="BE24:BR24" si="40">BD24+LARGE($AO24:$BC24,BE$4)</f>
        <v>10</v>
      </c>
      <c r="BF24" s="22">
        <f t="shared" si="40"/>
        <v>10</v>
      </c>
      <c r="BG24" s="22">
        <f t="shared" si="40"/>
        <v>10</v>
      </c>
      <c r="BH24" s="22">
        <f t="shared" si="40"/>
        <v>10</v>
      </c>
      <c r="BI24" s="22">
        <f t="shared" si="40"/>
        <v>10</v>
      </c>
      <c r="BJ24" s="22">
        <f t="shared" si="40"/>
        <v>10</v>
      </c>
      <c r="BK24" s="22">
        <f t="shared" si="40"/>
        <v>10</v>
      </c>
      <c r="BL24" s="22">
        <f t="shared" si="40"/>
        <v>10</v>
      </c>
      <c r="BM24" s="22">
        <f t="shared" si="40"/>
        <v>10</v>
      </c>
      <c r="BN24" s="22">
        <f t="shared" si="40"/>
        <v>10</v>
      </c>
      <c r="BO24" s="22">
        <f t="shared" si="40"/>
        <v>10</v>
      </c>
      <c r="BP24" s="22">
        <f t="shared" si="40"/>
        <v>10</v>
      </c>
      <c r="BQ24" s="22">
        <f t="shared" si="40"/>
        <v>10</v>
      </c>
      <c r="BR24" s="22">
        <f t="shared" si="40"/>
        <v>10</v>
      </c>
    </row>
    <row r="25" spans="1:70" ht="16.5">
      <c r="A25" s="73" t="s">
        <v>338</v>
      </c>
      <c r="B25" s="73" t="s">
        <v>201</v>
      </c>
      <c r="C25" s="73" t="s">
        <v>339</v>
      </c>
      <c r="D25" s="73" t="s">
        <v>19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>
        <v>7</v>
      </c>
      <c r="H25" s="2">
        <v>10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10</v>
      </c>
      <c r="AJ25" s="3">
        <f t="shared" si="1"/>
        <v>15</v>
      </c>
      <c r="AK25" s="5">
        <f t="shared" si="2"/>
        <v>1</v>
      </c>
      <c r="AL25" s="41">
        <f t="shared" si="3"/>
        <v>10</v>
      </c>
      <c r="AM25" s="33">
        <f t="shared" si="4"/>
        <v>15</v>
      </c>
      <c r="AO25" s="22">
        <f t="shared" si="5"/>
        <v>0</v>
      </c>
      <c r="AP25">
        <f t="shared" si="6"/>
        <v>10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10</v>
      </c>
      <c r="BE25" s="22">
        <f t="shared" ref="BE25:BR25" si="41">BD25+LARGE($AO25:$BC25,BE$4)</f>
        <v>10</v>
      </c>
      <c r="BF25" s="22">
        <f t="shared" si="41"/>
        <v>10</v>
      </c>
      <c r="BG25" s="22">
        <f t="shared" si="41"/>
        <v>10</v>
      </c>
      <c r="BH25" s="22">
        <f t="shared" si="41"/>
        <v>10</v>
      </c>
      <c r="BI25" s="22">
        <f t="shared" si="41"/>
        <v>10</v>
      </c>
      <c r="BJ25" s="22">
        <f t="shared" si="41"/>
        <v>10</v>
      </c>
      <c r="BK25" s="22">
        <f t="shared" si="41"/>
        <v>10</v>
      </c>
      <c r="BL25" s="22">
        <f t="shared" si="41"/>
        <v>10</v>
      </c>
      <c r="BM25" s="22">
        <f t="shared" si="41"/>
        <v>10</v>
      </c>
      <c r="BN25" s="22">
        <f t="shared" si="41"/>
        <v>10</v>
      </c>
      <c r="BO25" s="22">
        <f t="shared" si="41"/>
        <v>10</v>
      </c>
      <c r="BP25" s="22">
        <f t="shared" si="41"/>
        <v>10</v>
      </c>
      <c r="BQ25" s="22">
        <f t="shared" si="41"/>
        <v>10</v>
      </c>
      <c r="BR25" s="22">
        <f t="shared" si="41"/>
        <v>10</v>
      </c>
    </row>
    <row r="26" spans="1:70" ht="16.5">
      <c r="A26" s="73" t="s">
        <v>283</v>
      </c>
      <c r="B26" s="73" t="s">
        <v>284</v>
      </c>
      <c r="C26" s="73" t="s">
        <v>285</v>
      </c>
      <c r="D26" s="73" t="s">
        <v>19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>
        <v>8</v>
      </c>
      <c r="H26" s="2">
        <v>10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10</v>
      </c>
      <c r="AJ26" s="3">
        <f t="shared" si="1"/>
        <v>15</v>
      </c>
      <c r="AK26" s="5">
        <f t="shared" si="2"/>
        <v>1</v>
      </c>
      <c r="AL26" s="41">
        <f t="shared" si="3"/>
        <v>10</v>
      </c>
      <c r="AM26" s="33">
        <f t="shared" si="4"/>
        <v>15</v>
      </c>
      <c r="AO26" s="22">
        <f t="shared" si="5"/>
        <v>0</v>
      </c>
      <c r="AP26">
        <f t="shared" si="6"/>
        <v>10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10</v>
      </c>
      <c r="BE26" s="22">
        <f t="shared" ref="BE26:BR26" si="42">BD26+LARGE($AO26:$BC26,BE$4)</f>
        <v>10</v>
      </c>
      <c r="BF26" s="22">
        <f t="shared" si="42"/>
        <v>10</v>
      </c>
      <c r="BG26" s="22">
        <f t="shared" si="42"/>
        <v>10</v>
      </c>
      <c r="BH26" s="22">
        <f t="shared" si="42"/>
        <v>10</v>
      </c>
      <c r="BI26" s="22">
        <f t="shared" si="42"/>
        <v>10</v>
      </c>
      <c r="BJ26" s="22">
        <f t="shared" si="42"/>
        <v>10</v>
      </c>
      <c r="BK26" s="22">
        <f t="shared" si="42"/>
        <v>10</v>
      </c>
      <c r="BL26" s="22">
        <f t="shared" si="42"/>
        <v>10</v>
      </c>
      <c r="BM26" s="22">
        <f t="shared" si="42"/>
        <v>10</v>
      </c>
      <c r="BN26" s="22">
        <f t="shared" si="42"/>
        <v>10</v>
      </c>
      <c r="BO26" s="22">
        <f t="shared" si="42"/>
        <v>10</v>
      </c>
      <c r="BP26" s="22">
        <f t="shared" si="42"/>
        <v>10</v>
      </c>
      <c r="BQ26" s="22">
        <f t="shared" si="42"/>
        <v>10</v>
      </c>
      <c r="BR26" s="22">
        <f t="shared" si="42"/>
        <v>10</v>
      </c>
    </row>
    <row r="27" spans="1:70" ht="16.5">
      <c r="A27" s="73" t="s">
        <v>329</v>
      </c>
      <c r="B27" s="73" t="s">
        <v>330</v>
      </c>
      <c r="C27" s="73" t="s">
        <v>331</v>
      </c>
      <c r="D27" s="73" t="s">
        <v>19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>
        <v>8</v>
      </c>
      <c r="H27" s="2">
        <v>10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10</v>
      </c>
      <c r="AJ27" s="3">
        <f t="shared" si="1"/>
        <v>15</v>
      </c>
      <c r="AK27" s="5">
        <f t="shared" si="2"/>
        <v>1</v>
      </c>
      <c r="AL27" s="41">
        <f t="shared" si="3"/>
        <v>10</v>
      </c>
      <c r="AM27" s="33">
        <f t="shared" si="4"/>
        <v>15</v>
      </c>
      <c r="AO27" s="22">
        <f t="shared" si="5"/>
        <v>0</v>
      </c>
      <c r="AP27">
        <f t="shared" si="6"/>
        <v>10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10</v>
      </c>
      <c r="BE27" s="22">
        <f t="shared" ref="BE27:BR27" si="43">BD27+LARGE($AO27:$BC27,BE$4)</f>
        <v>10</v>
      </c>
      <c r="BF27" s="22">
        <f t="shared" si="43"/>
        <v>10</v>
      </c>
      <c r="BG27" s="22">
        <f t="shared" si="43"/>
        <v>10</v>
      </c>
      <c r="BH27" s="22">
        <f t="shared" si="43"/>
        <v>10</v>
      </c>
      <c r="BI27" s="22">
        <f t="shared" si="43"/>
        <v>10</v>
      </c>
      <c r="BJ27" s="22">
        <f t="shared" si="43"/>
        <v>10</v>
      </c>
      <c r="BK27" s="22">
        <f t="shared" si="43"/>
        <v>10</v>
      </c>
      <c r="BL27" s="22">
        <f t="shared" si="43"/>
        <v>10</v>
      </c>
      <c r="BM27" s="22">
        <f t="shared" si="43"/>
        <v>10</v>
      </c>
      <c r="BN27" s="22">
        <f t="shared" si="43"/>
        <v>10</v>
      </c>
      <c r="BO27" s="22">
        <f t="shared" si="43"/>
        <v>10</v>
      </c>
      <c r="BP27" s="22">
        <f t="shared" si="43"/>
        <v>10</v>
      </c>
      <c r="BQ27" s="22">
        <f t="shared" si="43"/>
        <v>10</v>
      </c>
      <c r="BR27" s="22">
        <f t="shared" si="43"/>
        <v>10</v>
      </c>
    </row>
    <row r="28" spans="1:70" ht="16.5">
      <c r="A28" s="73" t="s">
        <v>268</v>
      </c>
      <c r="B28" s="73" t="s">
        <v>269</v>
      </c>
      <c r="C28" s="73" t="s">
        <v>270</v>
      </c>
      <c r="D28" s="73" t="s">
        <v>44</v>
      </c>
      <c r="E28" s="6">
        <v>10</v>
      </c>
      <c r="F28" s="2">
        <v>10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10</v>
      </c>
      <c r="AJ28" s="3">
        <f t="shared" si="1"/>
        <v>15</v>
      </c>
      <c r="AK28" s="5">
        <f t="shared" si="2"/>
        <v>1</v>
      </c>
      <c r="AL28" s="41">
        <f t="shared" si="3"/>
        <v>10</v>
      </c>
      <c r="AM28" s="33">
        <f t="shared" si="4"/>
        <v>15</v>
      </c>
      <c r="AO28" s="22">
        <f t="shared" si="5"/>
        <v>10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10</v>
      </c>
      <c r="BE28" s="22">
        <f t="shared" ref="BE28:BR28" si="44">BD28+LARGE($AO28:$BC28,BE$4)</f>
        <v>10</v>
      </c>
      <c r="BF28" s="22">
        <f t="shared" si="44"/>
        <v>10</v>
      </c>
      <c r="BG28" s="22">
        <f t="shared" si="44"/>
        <v>10</v>
      </c>
      <c r="BH28" s="22">
        <f t="shared" si="44"/>
        <v>10</v>
      </c>
      <c r="BI28" s="22">
        <f t="shared" si="44"/>
        <v>10</v>
      </c>
      <c r="BJ28" s="22">
        <f t="shared" si="44"/>
        <v>10</v>
      </c>
      <c r="BK28" s="22">
        <f t="shared" si="44"/>
        <v>10</v>
      </c>
      <c r="BL28" s="22">
        <f t="shared" si="44"/>
        <v>10</v>
      </c>
      <c r="BM28" s="22">
        <f t="shared" si="44"/>
        <v>10</v>
      </c>
      <c r="BN28" s="22">
        <f t="shared" si="44"/>
        <v>10</v>
      </c>
      <c r="BO28" s="22">
        <f t="shared" si="44"/>
        <v>10</v>
      </c>
      <c r="BP28" s="22">
        <f t="shared" si="44"/>
        <v>10</v>
      </c>
      <c r="BQ28" s="22">
        <f t="shared" si="44"/>
        <v>10</v>
      </c>
      <c r="BR28" s="22">
        <f t="shared" si="44"/>
        <v>10</v>
      </c>
    </row>
    <row r="29" spans="1:70" ht="16.5">
      <c r="A29" s="14"/>
      <c r="B29" s="32" t="s">
        <v>731</v>
      </c>
      <c r="C29" s="32" t="s">
        <v>732</v>
      </c>
      <c r="D29" s="32" t="s">
        <v>108</v>
      </c>
      <c r="E29" s="6">
        <v>12</v>
      </c>
      <c r="F29" s="2">
        <v>10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10</v>
      </c>
      <c r="AJ29" s="3">
        <f t="shared" si="1"/>
        <v>15</v>
      </c>
      <c r="AK29" s="5">
        <f t="shared" si="2"/>
        <v>1</v>
      </c>
      <c r="AL29" s="41">
        <f t="shared" si="3"/>
        <v>10</v>
      </c>
      <c r="AM29" s="33">
        <f t="shared" si="4"/>
        <v>15</v>
      </c>
      <c r="AO29" s="22">
        <f t="shared" si="5"/>
        <v>10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10</v>
      </c>
      <c r="BE29" s="22">
        <f t="shared" ref="BE29:BR29" si="45">BD29+LARGE($AO29:$BC29,BE$4)</f>
        <v>10</v>
      </c>
      <c r="BF29" s="22">
        <f t="shared" si="45"/>
        <v>10</v>
      </c>
      <c r="BG29" s="22">
        <f t="shared" si="45"/>
        <v>10</v>
      </c>
      <c r="BH29" s="22">
        <f t="shared" si="45"/>
        <v>10</v>
      </c>
      <c r="BI29" s="22">
        <f t="shared" si="45"/>
        <v>10</v>
      </c>
      <c r="BJ29" s="22">
        <f t="shared" si="45"/>
        <v>10</v>
      </c>
      <c r="BK29" s="22">
        <f t="shared" si="45"/>
        <v>10</v>
      </c>
      <c r="BL29" s="22">
        <f t="shared" si="45"/>
        <v>10</v>
      </c>
      <c r="BM29" s="22">
        <f t="shared" si="45"/>
        <v>10</v>
      </c>
      <c r="BN29" s="22">
        <f t="shared" si="45"/>
        <v>10</v>
      </c>
      <c r="BO29" s="22">
        <f t="shared" si="45"/>
        <v>10</v>
      </c>
      <c r="BP29" s="22">
        <f t="shared" si="45"/>
        <v>10</v>
      </c>
      <c r="BQ29" s="22">
        <f t="shared" si="45"/>
        <v>10</v>
      </c>
      <c r="BR29" s="22">
        <f t="shared" si="45"/>
        <v>10</v>
      </c>
    </row>
    <row r="30" spans="1:70" ht="16.5">
      <c r="A30" s="73" t="s">
        <v>238</v>
      </c>
      <c r="B30" s="73" t="s">
        <v>239</v>
      </c>
      <c r="C30" s="73" t="s">
        <v>240</v>
      </c>
      <c r="D30" s="73" t="s">
        <v>45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>
        <v>7</v>
      </c>
      <c r="J30" s="2">
        <v>10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10</v>
      </c>
      <c r="AJ30" s="3">
        <f t="shared" si="1"/>
        <v>15</v>
      </c>
      <c r="AK30" s="5">
        <f t="shared" si="2"/>
        <v>1</v>
      </c>
      <c r="AL30" s="41">
        <f t="shared" si="3"/>
        <v>10</v>
      </c>
      <c r="AM30" s="33">
        <f t="shared" si="4"/>
        <v>15</v>
      </c>
      <c r="AO30" s="22">
        <f t="shared" si="5"/>
        <v>0</v>
      </c>
      <c r="AP30">
        <f t="shared" si="6"/>
        <v>0</v>
      </c>
      <c r="AQ30">
        <f t="shared" si="7"/>
        <v>10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10</v>
      </c>
      <c r="BE30" s="22">
        <f t="shared" ref="BE30:BR30" si="46">BD30+LARGE($AO30:$BC30,BE$4)</f>
        <v>10</v>
      </c>
      <c r="BF30" s="22">
        <f t="shared" si="46"/>
        <v>10</v>
      </c>
      <c r="BG30" s="22">
        <f t="shared" si="46"/>
        <v>10</v>
      </c>
      <c r="BH30" s="22">
        <f t="shared" si="46"/>
        <v>10</v>
      </c>
      <c r="BI30" s="22">
        <f t="shared" si="46"/>
        <v>10</v>
      </c>
      <c r="BJ30" s="22">
        <f t="shared" si="46"/>
        <v>10</v>
      </c>
      <c r="BK30" s="22">
        <f t="shared" si="46"/>
        <v>10</v>
      </c>
      <c r="BL30" s="22">
        <f t="shared" si="46"/>
        <v>10</v>
      </c>
      <c r="BM30" s="22">
        <f t="shared" si="46"/>
        <v>10</v>
      </c>
      <c r="BN30" s="22">
        <f t="shared" si="46"/>
        <v>10</v>
      </c>
      <c r="BO30" s="22">
        <f t="shared" si="46"/>
        <v>10</v>
      </c>
      <c r="BP30" s="22">
        <f t="shared" si="46"/>
        <v>10</v>
      </c>
      <c r="BQ30" s="22">
        <f t="shared" si="46"/>
        <v>10</v>
      </c>
      <c r="BR30" s="22">
        <f t="shared" si="46"/>
        <v>10</v>
      </c>
    </row>
    <row r="31" spans="1:70" ht="16.5">
      <c r="A31" s="14"/>
      <c r="B31" s="32" t="s">
        <v>245</v>
      </c>
      <c r="C31" s="32" t="s">
        <v>779</v>
      </c>
      <c r="D31" s="32" t="s">
        <v>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>
        <v>4</v>
      </c>
      <c r="H31" s="2"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1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">
        <v>733</v>
      </c>
      <c r="C32" s="32" t="s">
        <v>779</v>
      </c>
      <c r="D32" s="32" t="s">
        <v>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>
        <v>4</v>
      </c>
      <c r="H32" s="2"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1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">
        <v>645</v>
      </c>
      <c r="C33" s="32" t="s">
        <v>782</v>
      </c>
      <c r="D33" s="32" t="s">
        <v>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>
        <v>1</v>
      </c>
      <c r="H33" s="2"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1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 t="s">
        <v>7</v>
      </c>
      <c r="B34" s="32" t="s">
        <v>733</v>
      </c>
      <c r="C34" s="32" t="s">
        <v>734</v>
      </c>
      <c r="D34" s="32" t="s">
        <v>7</v>
      </c>
      <c r="E34" s="6">
        <v>15</v>
      </c>
      <c r="F34" s="2"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1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73" t="s">
        <v>223</v>
      </c>
      <c r="B35" s="73" t="s">
        <v>224</v>
      </c>
      <c r="C35" s="73" t="s">
        <v>225</v>
      </c>
      <c r="D35" s="73" t="s">
        <v>221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73" t="s">
        <v>229</v>
      </c>
      <c r="B36" s="73" t="s">
        <v>230</v>
      </c>
      <c r="C36" s="73" t="s">
        <v>231</v>
      </c>
      <c r="D36" s="73" t="s">
        <v>221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73" t="s">
        <v>241</v>
      </c>
      <c r="B37" s="73" t="s">
        <v>242</v>
      </c>
      <c r="C37" s="73" t="s">
        <v>243</v>
      </c>
      <c r="D37" s="73" t="s">
        <v>20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68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73" t="s">
        <v>244</v>
      </c>
      <c r="B38" s="73" t="s">
        <v>245</v>
      </c>
      <c r="C38" s="73" t="s">
        <v>246</v>
      </c>
      <c r="D38" s="73" t="s">
        <v>20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73" t="s">
        <v>247</v>
      </c>
      <c r="B39" s="73" t="s">
        <v>248</v>
      </c>
      <c r="C39" s="73" t="s">
        <v>249</v>
      </c>
      <c r="D39" s="73" t="s">
        <v>44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73" t="s">
        <v>250</v>
      </c>
      <c r="B40" s="73" t="s">
        <v>251</v>
      </c>
      <c r="C40" s="73" t="s">
        <v>252</v>
      </c>
      <c r="D40" s="73" t="s">
        <v>19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73" t="s">
        <v>259</v>
      </c>
      <c r="B41" s="73" t="s">
        <v>260</v>
      </c>
      <c r="C41" s="73" t="s">
        <v>261</v>
      </c>
      <c r="D41" s="73" t="s">
        <v>221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73" t="s">
        <v>271</v>
      </c>
      <c r="B42" s="73" t="s">
        <v>272</v>
      </c>
      <c r="C42" s="73" t="s">
        <v>273</v>
      </c>
      <c r="D42" s="73" t="s">
        <v>44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73" t="s">
        <v>274</v>
      </c>
      <c r="B43" s="73" t="s">
        <v>275</v>
      </c>
      <c r="C43" s="73" t="s">
        <v>276</v>
      </c>
      <c r="D43" s="73" t="s">
        <v>41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73" t="s">
        <v>286</v>
      </c>
      <c r="B44" s="73" t="s">
        <v>287</v>
      </c>
      <c r="C44" s="73" t="s">
        <v>288</v>
      </c>
      <c r="D44" s="73" t="s">
        <v>56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73" t="s">
        <v>292</v>
      </c>
      <c r="B45" s="73" t="s">
        <v>293</v>
      </c>
      <c r="C45" s="73" t="s">
        <v>294</v>
      </c>
      <c r="D45" s="73" t="s">
        <v>45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73" t="s">
        <v>295</v>
      </c>
      <c r="B46" s="73" t="s">
        <v>296</v>
      </c>
      <c r="C46" s="73" t="s">
        <v>297</v>
      </c>
      <c r="D46" s="73" t="s">
        <v>45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73" t="s">
        <v>298</v>
      </c>
      <c r="B47" s="73" t="s">
        <v>299</v>
      </c>
      <c r="C47" s="73" t="s">
        <v>300</v>
      </c>
      <c r="D47" s="73" t="s">
        <v>45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73" t="s">
        <v>304</v>
      </c>
      <c r="B48" s="75" t="s">
        <v>249</v>
      </c>
      <c r="C48" s="73" t="s">
        <v>305</v>
      </c>
      <c r="D48" s="73" t="s">
        <v>17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73" t="s">
        <v>309</v>
      </c>
      <c r="B49" s="75" t="s">
        <v>251</v>
      </c>
      <c r="C49" s="73" t="s">
        <v>310</v>
      </c>
      <c r="D49" s="73" t="s">
        <v>17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73" t="s">
        <v>314</v>
      </c>
      <c r="B50" s="75" t="s">
        <v>315</v>
      </c>
      <c r="C50" s="73" t="s">
        <v>316</v>
      </c>
      <c r="D50" s="73" t="s">
        <v>19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73" t="s">
        <v>319</v>
      </c>
      <c r="B51" s="75" t="s">
        <v>320</v>
      </c>
      <c r="C51" s="73" t="s">
        <v>321</v>
      </c>
      <c r="D51" s="73" t="s">
        <v>17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73" t="s">
        <v>335</v>
      </c>
      <c r="B52" s="75" t="s">
        <v>336</v>
      </c>
      <c r="C52" s="73" t="s">
        <v>337</v>
      </c>
      <c r="D52" s="73" t="s">
        <v>41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63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63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63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63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63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63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63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63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63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63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63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63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63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63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63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63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63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ref="AK69:AK100" si="108">COUNTA(E69,G69,I69,K69,M69,O69,Q69,S69,U69,W69,Y69,AA69,AC69,AE69,AG69)</f>
        <v>0</v>
      </c>
      <c r="AL69" s="41">
        <f t="shared" si="56"/>
        <v>0</v>
      </c>
      <c r="AM69" s="33" t="str">
        <f t="shared" ref="AM69:AM100" si="109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0">BD69+LARGE($AO69:$BC69,BE$4)</f>
        <v>0</v>
      </c>
      <c r="BF69" s="22">
        <f t="shared" si="110"/>
        <v>0</v>
      </c>
      <c r="BG69" s="22">
        <f t="shared" si="110"/>
        <v>0</v>
      </c>
      <c r="BH69" s="22">
        <f t="shared" si="110"/>
        <v>0</v>
      </c>
      <c r="BI69" s="22">
        <f t="shared" si="110"/>
        <v>0</v>
      </c>
      <c r="BJ69" s="22">
        <f t="shared" si="110"/>
        <v>0</v>
      </c>
      <c r="BK69" s="22">
        <f t="shared" si="110"/>
        <v>0</v>
      </c>
      <c r="BL69" s="22">
        <f t="shared" si="110"/>
        <v>0</v>
      </c>
      <c r="BM69" s="22">
        <f t="shared" si="110"/>
        <v>0</v>
      </c>
      <c r="BN69" s="22">
        <f t="shared" si="110"/>
        <v>0</v>
      </c>
      <c r="BO69" s="22">
        <f t="shared" si="110"/>
        <v>0</v>
      </c>
      <c r="BP69" s="22">
        <f t="shared" si="110"/>
        <v>0</v>
      </c>
      <c r="BQ69" s="22">
        <f t="shared" si="110"/>
        <v>0</v>
      </c>
      <c r="BR69" s="22">
        <f t="shared" si="110"/>
        <v>0</v>
      </c>
    </row>
    <row r="70" spans="1:70" ht="16.5">
      <c r="A70" s="14"/>
      <c r="B70" s="63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108"/>
        <v>0</v>
      </c>
      <c r="AL70" s="41">
        <f t="shared" si="56"/>
        <v>0</v>
      </c>
      <c r="AM70" s="33" t="str">
        <f t="shared" si="109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1">BD70+LARGE($AO70:$BC70,BE$4)</f>
        <v>0</v>
      </c>
      <c r="BF70" s="22">
        <f t="shared" si="111"/>
        <v>0</v>
      </c>
      <c r="BG70" s="22">
        <f t="shared" si="111"/>
        <v>0</v>
      </c>
      <c r="BH70" s="22">
        <f t="shared" si="111"/>
        <v>0</v>
      </c>
      <c r="BI70" s="22">
        <f t="shared" si="111"/>
        <v>0</v>
      </c>
      <c r="BJ70" s="22">
        <f t="shared" si="111"/>
        <v>0</v>
      </c>
      <c r="BK70" s="22">
        <f t="shared" si="111"/>
        <v>0</v>
      </c>
      <c r="BL70" s="22">
        <f t="shared" si="111"/>
        <v>0</v>
      </c>
      <c r="BM70" s="22">
        <f t="shared" si="111"/>
        <v>0</v>
      </c>
      <c r="BN70" s="22">
        <f t="shared" si="111"/>
        <v>0</v>
      </c>
      <c r="BO70" s="22">
        <f t="shared" si="111"/>
        <v>0</v>
      </c>
      <c r="BP70" s="22">
        <f t="shared" si="111"/>
        <v>0</v>
      </c>
      <c r="BQ70" s="22">
        <f t="shared" si="111"/>
        <v>0</v>
      </c>
      <c r="BR70" s="22">
        <f t="shared" si="111"/>
        <v>0</v>
      </c>
    </row>
    <row r="71" spans="1:70" ht="16.5">
      <c r="A71" s="14"/>
      <c r="B71" s="63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108"/>
        <v>0</v>
      </c>
      <c r="AL71" s="41">
        <f t="shared" si="56"/>
        <v>0</v>
      </c>
      <c r="AM71" s="33" t="str">
        <f t="shared" si="109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2">BD71+LARGE($AO71:$BC71,BE$4)</f>
        <v>0</v>
      </c>
      <c r="BF71" s="22">
        <f t="shared" si="112"/>
        <v>0</v>
      </c>
      <c r="BG71" s="22">
        <f t="shared" si="112"/>
        <v>0</v>
      </c>
      <c r="BH71" s="22">
        <f t="shared" si="112"/>
        <v>0</v>
      </c>
      <c r="BI71" s="22">
        <f t="shared" si="112"/>
        <v>0</v>
      </c>
      <c r="BJ71" s="22">
        <f t="shared" si="112"/>
        <v>0</v>
      </c>
      <c r="BK71" s="22">
        <f t="shared" si="112"/>
        <v>0</v>
      </c>
      <c r="BL71" s="22">
        <f t="shared" si="112"/>
        <v>0</v>
      </c>
      <c r="BM71" s="22">
        <f t="shared" si="112"/>
        <v>0</v>
      </c>
      <c r="BN71" s="22">
        <f t="shared" si="112"/>
        <v>0</v>
      </c>
      <c r="BO71" s="22">
        <f t="shared" si="112"/>
        <v>0</v>
      </c>
      <c r="BP71" s="22">
        <f t="shared" si="112"/>
        <v>0</v>
      </c>
      <c r="BQ71" s="22">
        <f t="shared" si="112"/>
        <v>0</v>
      </c>
      <c r="BR71" s="22">
        <f t="shared" si="112"/>
        <v>0</v>
      </c>
    </row>
    <row r="72" spans="1:70" ht="16.5">
      <c r="A72" s="14"/>
      <c r="B72" s="63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108"/>
        <v>0</v>
      </c>
      <c r="AL72" s="41">
        <f t="shared" si="56"/>
        <v>0</v>
      </c>
      <c r="AM72" s="33" t="str">
        <f t="shared" si="109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3">BD72+LARGE($AO72:$BC72,BE$4)</f>
        <v>0</v>
      </c>
      <c r="BF72" s="22">
        <f t="shared" si="113"/>
        <v>0</v>
      </c>
      <c r="BG72" s="22">
        <f t="shared" si="113"/>
        <v>0</v>
      </c>
      <c r="BH72" s="22">
        <f t="shared" si="113"/>
        <v>0</v>
      </c>
      <c r="BI72" s="22">
        <f t="shared" si="113"/>
        <v>0</v>
      </c>
      <c r="BJ72" s="22">
        <f t="shared" si="113"/>
        <v>0</v>
      </c>
      <c r="BK72" s="22">
        <f t="shared" si="113"/>
        <v>0</v>
      </c>
      <c r="BL72" s="22">
        <f t="shared" si="113"/>
        <v>0</v>
      </c>
      <c r="BM72" s="22">
        <f t="shared" si="113"/>
        <v>0</v>
      </c>
      <c r="BN72" s="22">
        <f t="shared" si="113"/>
        <v>0</v>
      </c>
      <c r="BO72" s="22">
        <f t="shared" si="113"/>
        <v>0</v>
      </c>
      <c r="BP72" s="22">
        <f t="shared" si="113"/>
        <v>0</v>
      </c>
      <c r="BQ72" s="22">
        <f t="shared" si="113"/>
        <v>0</v>
      </c>
      <c r="BR72" s="22">
        <f t="shared" si="113"/>
        <v>0</v>
      </c>
    </row>
    <row r="73" spans="1:70" ht="16.5">
      <c r="A73" s="14"/>
      <c r="B73" s="63" t="str">
        <f>IF(ISNA(VLOOKUP(A73,'Licenciés Jeunes 2023'!A:C,3,0)),"",VLOOKUP(A73,'Licenciés Jeunes 2023'!A:C,3,0))</f>
        <v/>
      </c>
      <c r="C73" s="32" t="str">
        <f>IF(ISNA(VLOOKUP(A73,'Licenciés Jeunes 2023'!A:C,2,0)),"",VLOOKUP(A73,'Licenciés Jeunes 2023'!A:C,2,0))</f>
        <v/>
      </c>
      <c r="D73" s="32" t="str">
        <f>IF(ISNA(VLOOKUP(A73,'Licenciés Jeunes 2023'!A:F,6,0)),"",VLOOKUP(A73,'Licenciés Jeunes 2023'!A:F,6,0))</f>
        <v/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6"/>
        <v>0</v>
      </c>
      <c r="AJ73" s="3" t="str">
        <f t="shared" si="107"/>
        <v/>
      </c>
      <c r="AK73" s="5">
        <f t="shared" si="108"/>
        <v>0</v>
      </c>
      <c r="AL73" s="41">
        <f>HLOOKUP($AL$2,$BD$4:$BR$72,ROW(A72)-3,FALSE)</f>
        <v>0</v>
      </c>
      <c r="AM73" s="33" t="str">
        <f t="shared" si="109"/>
        <v/>
      </c>
    </row>
    <row r="74" spans="1:70" ht="16.5">
      <c r="A74" s="14"/>
      <c r="B74" s="63" t="str">
        <f>IF(ISNA(VLOOKUP(A74,'Licenciés Jeunes 2023'!A:C,3,0)),"",VLOOKUP(A74,'Licenciés Jeunes 2023'!A:C,3,0))</f>
        <v/>
      </c>
      <c r="C74" s="32" t="str">
        <f>IF(ISNA(VLOOKUP(A74,'Licenciés Jeunes 2023'!A:C,2,0)),"",VLOOKUP(A74,'Licenciés Jeunes 2023'!A:C,2,0))</f>
        <v/>
      </c>
      <c r="D74" s="32" t="str">
        <f>IF(ISNA(VLOOKUP(A74,'Licenciés Jeunes 2023'!A:F,6,0)),"",VLOOKUP(A74,'Licenciés Jeunes 2023'!A:F,6,0))</f>
        <v/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6"/>
        <v>0</v>
      </c>
      <c r="AJ74" s="3" t="str">
        <f t="shared" si="107"/>
        <v/>
      </c>
      <c r="AK74" s="5">
        <f t="shared" si="108"/>
        <v>0</v>
      </c>
      <c r="AL74" s="41">
        <f>HLOOKUP($AL$2,$BD$4:$BR$72,ROW(A72)-3,FALSE)</f>
        <v>0</v>
      </c>
      <c r="AM74" s="33" t="str">
        <f t="shared" si="109"/>
        <v/>
      </c>
    </row>
    <row r="75" spans="1:70" ht="16.5">
      <c r="A75" s="14"/>
      <c r="B75" s="63" t="str">
        <f>IF(ISNA(VLOOKUP(A75,'Licenciés Jeunes 2023'!A:C,3,0)),"",VLOOKUP(A75,'Licenciés Jeunes 2023'!A:C,3,0))</f>
        <v/>
      </c>
      <c r="C75" s="32" t="str">
        <f>IF(ISNA(VLOOKUP(A75,'Licenciés Jeunes 2023'!A:C,2,0)),"",VLOOKUP(A75,'Licenciés Jeunes 2023'!A:C,2,0))</f>
        <v/>
      </c>
      <c r="D75" s="32" t="str">
        <f>IF(ISNA(VLOOKUP(A75,'Licenciés Jeunes 2023'!A:F,6,0)),"",VLOOKUP(A75,'Licenciés Jeunes 2023'!A:F,6,0))</f>
        <v/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6"/>
        <v>0</v>
      </c>
      <c r="AJ75" s="3" t="str">
        <f t="shared" si="107"/>
        <v/>
      </c>
      <c r="AK75" s="5">
        <f t="shared" si="108"/>
        <v>0</v>
      </c>
      <c r="AL75" s="41">
        <f>HLOOKUP($AL$2,$BD$4:$BR$72,ROW(A72)-3,FALSE)</f>
        <v>0</v>
      </c>
      <c r="AM75" s="33" t="str">
        <f t="shared" si="109"/>
        <v/>
      </c>
    </row>
    <row r="76" spans="1:70" ht="16.5">
      <c r="A76" s="14"/>
      <c r="B76" s="63" t="str">
        <f>IF(ISNA(VLOOKUP(A76,'Licenciés Jeunes 2023'!A:C,3,0)),"",VLOOKUP(A76,'Licenciés Jeunes 2023'!A:C,3,0))</f>
        <v/>
      </c>
      <c r="C76" s="32" t="str">
        <f>IF(ISNA(VLOOKUP(A76,'Licenciés Jeunes 2023'!A:C,2,0)),"",VLOOKUP(A76,'Licenciés Jeunes 2023'!A:C,2,0))</f>
        <v/>
      </c>
      <c r="D76" s="32" t="str">
        <f>IF(ISNA(VLOOKUP(A76,'Licenciés Jeunes 2023'!A:F,6,0)),"",VLOOKUP(A76,'Licenciés Jeunes 2023'!A:F,6,0))</f>
        <v/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6"/>
        <v>0</v>
      </c>
      <c r="AJ76" s="3" t="str">
        <f t="shared" si="107"/>
        <v/>
      </c>
      <c r="AK76" s="5">
        <f t="shared" si="108"/>
        <v>0</v>
      </c>
      <c r="AL76" s="41">
        <f>HLOOKUP($AL$2,$BD$4:$BR$72,ROW(A72)-3,FALSE)</f>
        <v>0</v>
      </c>
      <c r="AM76" s="33" t="str">
        <f t="shared" si="109"/>
        <v/>
      </c>
    </row>
    <row r="77" spans="1:70" ht="16.5">
      <c r="A77" s="14"/>
      <c r="B77" s="63" t="str">
        <f>IF(ISNA(VLOOKUP(A77,'Licenciés Jeunes 2023'!A:C,3,0)),"",VLOOKUP(A77,'Licenciés Jeunes 2023'!A:C,3,0))</f>
        <v/>
      </c>
      <c r="C77" s="32" t="str">
        <f>IF(ISNA(VLOOKUP(A77,'Licenciés Jeunes 2023'!A:C,2,0)),"",VLOOKUP(A77,'Licenciés Jeunes 2023'!A:C,2,0))</f>
        <v/>
      </c>
      <c r="D77" s="32" t="str">
        <f>IF(ISNA(VLOOKUP(A77,'Licenciés Jeunes 2023'!A:F,6,0)),"",VLOOKUP(A77,'Licenciés Jeunes 2023'!A:F,6,0))</f>
        <v/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6"/>
        <v>0</v>
      </c>
      <c r="AJ77" s="3" t="str">
        <f t="shared" si="107"/>
        <v/>
      </c>
      <c r="AK77" s="5">
        <f t="shared" si="108"/>
        <v>0</v>
      </c>
      <c r="AL77" s="41">
        <f>HLOOKUP($AL$2,$BD$4:$BR$72,ROW(A72)-3,FALSE)</f>
        <v>0</v>
      </c>
      <c r="AM77" s="33" t="str">
        <f t="shared" si="109"/>
        <v/>
      </c>
    </row>
    <row r="78" spans="1:70" ht="16.5">
      <c r="A78" s="14"/>
      <c r="B78" s="63" t="str">
        <f>IF(ISNA(VLOOKUP(A78,'Licenciés Jeunes 2023'!A:C,3,0)),"",VLOOKUP(A78,'Licenciés Jeunes 2023'!A:C,3,0))</f>
        <v/>
      </c>
      <c r="C78" s="32" t="str">
        <f>IF(ISNA(VLOOKUP(A78,'Licenciés Jeunes 2023'!A:C,2,0)),"",VLOOKUP(A78,'Licenciés Jeunes 2023'!A:C,2,0))</f>
        <v/>
      </c>
      <c r="D78" s="32" t="str">
        <f>IF(ISNA(VLOOKUP(A78,'Licenciés Jeunes 2023'!A:F,6,0)),"",VLOOKUP(A78,'Licenciés Jeunes 2023'!A:F,6,0))</f>
        <v/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6"/>
        <v>0</v>
      </c>
      <c r="AJ78" s="3" t="str">
        <f t="shared" si="107"/>
        <v/>
      </c>
      <c r="AK78" s="5">
        <f t="shared" si="108"/>
        <v>0</v>
      </c>
      <c r="AL78" s="41">
        <f>HLOOKUP($AL$2,$BD$4:$BR$72,ROW(A72)-3,FALSE)</f>
        <v>0</v>
      </c>
      <c r="AM78" s="33" t="str">
        <f t="shared" si="109"/>
        <v/>
      </c>
    </row>
    <row r="79" spans="1:70" ht="16.5">
      <c r="A79" s="14"/>
      <c r="B79" s="63" t="str">
        <f>IF(ISNA(VLOOKUP(A79,'Licenciés Jeunes 2023'!A:C,3,0)),"",VLOOKUP(A79,'Licenciés Jeunes 2023'!A:C,3,0))</f>
        <v/>
      </c>
      <c r="C79" s="32" t="str">
        <f>IF(ISNA(VLOOKUP(A79,'Licenciés Jeunes 2023'!A:C,2,0)),"",VLOOKUP(A79,'Licenciés Jeunes 2023'!A:C,2,0))</f>
        <v/>
      </c>
      <c r="D79" s="32" t="str">
        <f>IF(ISNA(VLOOKUP(A79,'Licenciés Jeunes 2023'!A:F,6,0)),"",VLOOKUP(A79,'Licenciés Jeunes 2023'!A:F,6,0))</f>
        <v/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6"/>
        <v>0</v>
      </c>
      <c r="AJ79" s="3" t="str">
        <f t="shared" si="107"/>
        <v/>
      </c>
      <c r="AK79" s="5">
        <f t="shared" si="108"/>
        <v>0</v>
      </c>
      <c r="AL79" s="41">
        <f>HLOOKUP($AL$2,$BD$4:$BR$72,ROW(A72)-3,FALSE)</f>
        <v>0</v>
      </c>
      <c r="AM79" s="33" t="str">
        <f t="shared" si="109"/>
        <v/>
      </c>
    </row>
    <row r="80" spans="1:70" ht="16.5">
      <c r="A80" s="14"/>
      <c r="B80" s="63" t="str">
        <f>IF(ISNA(VLOOKUP(A80,'Licenciés Jeunes 2023'!A:C,3,0)),"",VLOOKUP(A80,'Licenciés Jeunes 2023'!A:C,3,0))</f>
        <v/>
      </c>
      <c r="C80" s="32" t="str">
        <f>IF(ISNA(VLOOKUP(A80,'Licenciés Jeunes 2023'!A:C,2,0)),"",VLOOKUP(A80,'Licenciés Jeunes 2023'!A:C,2,0))</f>
        <v/>
      </c>
      <c r="D80" s="32" t="str">
        <f>IF(ISNA(VLOOKUP(A80,'Licenciés Jeunes 2023'!A:F,6,0)),"",VLOOKUP(A80,'Licenciés Jeunes 2023'!A:F,6,0))</f>
        <v/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6"/>
        <v>0</v>
      </c>
      <c r="AJ80" s="3" t="str">
        <f t="shared" si="107"/>
        <v/>
      </c>
      <c r="AK80" s="5">
        <f t="shared" si="108"/>
        <v>0</v>
      </c>
      <c r="AL80" s="41">
        <f>HLOOKUP($AL$2,$BD$4:$BR$72,ROW(A72)-3,FALSE)</f>
        <v>0</v>
      </c>
      <c r="AM80" s="33" t="str">
        <f t="shared" si="109"/>
        <v/>
      </c>
    </row>
    <row r="81" spans="1:39" ht="16.5">
      <c r="A81" s="14"/>
      <c r="B81" s="63" t="str">
        <f>IF(ISNA(VLOOKUP(A81,'Licenciés Jeunes 2023'!A:C,3,0)),"",VLOOKUP(A81,'Licenciés Jeunes 2023'!A:C,3,0))</f>
        <v/>
      </c>
      <c r="C81" s="32" t="str">
        <f>IF(ISNA(VLOOKUP(A81,'Licenciés Jeunes 2023'!A:C,2,0)),"",VLOOKUP(A81,'Licenciés Jeunes 2023'!A:C,2,0))</f>
        <v/>
      </c>
      <c r="D81" s="32" t="str">
        <f>IF(ISNA(VLOOKUP(A81,'Licenciés Jeunes 2023'!A:F,6,0)),"",VLOOKUP(A81,'Licenciés Jeunes 2023'!A:F,6,0))</f>
        <v/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6"/>
        <v>0</v>
      </c>
      <c r="AJ81" s="3" t="str">
        <f t="shared" si="107"/>
        <v/>
      </c>
      <c r="AK81" s="5">
        <f t="shared" si="108"/>
        <v>0</v>
      </c>
      <c r="AL81" s="41">
        <f>HLOOKUP($AL$2,$BD$4:$BR$72,ROW(A72)-3,FALSE)</f>
        <v>0</v>
      </c>
      <c r="AM81" s="33" t="str">
        <f t="shared" si="109"/>
        <v/>
      </c>
    </row>
    <row r="82" spans="1:39" ht="16.5">
      <c r="A82" s="14"/>
      <c r="B82" s="63" t="str">
        <f>IF(ISNA(VLOOKUP(A82,'Licenciés Jeunes 2023'!A:C,3,0)),"",VLOOKUP(A82,'Licenciés Jeunes 2023'!A:C,3,0))</f>
        <v/>
      </c>
      <c r="C82" s="32" t="str">
        <f>IF(ISNA(VLOOKUP(A82,'Licenciés Jeunes 2023'!A:C,2,0)),"",VLOOKUP(A82,'Licenciés Jeunes 2023'!A:C,2,0))</f>
        <v/>
      </c>
      <c r="D82" s="32" t="str">
        <f>IF(ISNA(VLOOKUP(A82,'Licenciés Jeunes 2023'!A:F,6,0)),"",VLOOKUP(A82,'Licenciés Jeunes 2023'!A:F,6,0))</f>
        <v/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6"/>
        <v>0</v>
      </c>
      <c r="AJ82" s="3" t="str">
        <f t="shared" si="107"/>
        <v/>
      </c>
      <c r="AK82" s="5">
        <f t="shared" si="108"/>
        <v>0</v>
      </c>
      <c r="AL82" s="41">
        <f>HLOOKUP($AL$2,$BD$4:$BR$72,ROW(A72)-3,FALSE)</f>
        <v>0</v>
      </c>
      <c r="AM82" s="33" t="str">
        <f t="shared" si="109"/>
        <v/>
      </c>
    </row>
    <row r="83" spans="1:39" ht="16.5">
      <c r="A83" s="14"/>
      <c r="B83" s="63" t="str">
        <f>IF(ISNA(VLOOKUP(A83,'Licenciés Jeunes 2023'!A:C,3,0)),"",VLOOKUP(A83,'Licenciés Jeunes 2023'!A:C,3,0))</f>
        <v/>
      </c>
      <c r="C83" s="32" t="str">
        <f>IF(ISNA(VLOOKUP(A83,'Licenciés Jeunes 2023'!A:C,2,0)),"",VLOOKUP(A83,'Licenciés Jeunes 2023'!A:C,2,0))</f>
        <v/>
      </c>
      <c r="D83" s="32" t="str">
        <f>IF(ISNA(VLOOKUP(A83,'Licenciés Jeunes 2023'!A:F,6,0)),"",VLOOKUP(A83,'Licenciés Jeunes 2023'!A:F,6,0))</f>
        <v/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6"/>
        <v>0</v>
      </c>
      <c r="AJ83" s="3" t="str">
        <f t="shared" si="107"/>
        <v/>
      </c>
      <c r="AK83" s="5">
        <f t="shared" si="108"/>
        <v>0</v>
      </c>
      <c r="AL83" s="41">
        <f>HLOOKUP($AL$2,$BD$4:$BR$72,ROW(A72)-3,FALSE)</f>
        <v>0</v>
      </c>
      <c r="AM83" s="33" t="str">
        <f t="shared" si="109"/>
        <v/>
      </c>
    </row>
    <row r="84" spans="1:39" ht="16.5">
      <c r="A84" s="14"/>
      <c r="B84" s="63" t="str">
        <f>IF(ISNA(VLOOKUP(A84,'Licenciés Jeunes 2023'!A:C,3,0)),"",VLOOKUP(A84,'Licenciés Jeunes 2023'!A:C,3,0))</f>
        <v/>
      </c>
      <c r="C84" s="32" t="str">
        <f>IF(ISNA(VLOOKUP(A84,'Licenciés Jeunes 2023'!A:C,2,0)),"",VLOOKUP(A84,'Licenciés Jeunes 2023'!A:C,2,0))</f>
        <v/>
      </c>
      <c r="D84" s="32" t="str">
        <f>IF(ISNA(VLOOKUP(A84,'Licenciés Jeunes 2023'!A:F,6,0)),"",VLOOKUP(A84,'Licenciés Jeunes 2023'!A:F,6,0))</f>
        <v/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6"/>
        <v>0</v>
      </c>
      <c r="AJ84" s="3" t="str">
        <f t="shared" si="107"/>
        <v/>
      </c>
      <c r="AK84" s="5">
        <f t="shared" si="108"/>
        <v>0</v>
      </c>
      <c r="AL84" s="41">
        <f>HLOOKUP($AL$2,$BD$4:$BR$72,ROW(A72)-3,FALSE)</f>
        <v>0</v>
      </c>
      <c r="AM84" s="33" t="str">
        <f t="shared" si="109"/>
        <v/>
      </c>
    </row>
    <row r="85" spans="1:39" ht="16.5">
      <c r="A85" s="14"/>
      <c r="B85" s="63" t="str">
        <f>IF(ISNA(VLOOKUP(A85,'Licenciés Jeunes 2023'!A:C,3,0)),"",VLOOKUP(A85,'Licenciés Jeunes 2023'!A:C,3,0))</f>
        <v/>
      </c>
      <c r="C85" s="32" t="str">
        <f>IF(ISNA(VLOOKUP(A85,'Licenciés Jeunes 2023'!A:C,2,0)),"",VLOOKUP(A85,'Licenciés Jeunes 2023'!A:C,2,0))</f>
        <v/>
      </c>
      <c r="D85" s="32" t="str">
        <f>IF(ISNA(VLOOKUP(A85,'Licenciés Jeunes 2023'!A:F,6,0)),"",VLOOKUP(A85,'Licenciés Jeunes 2023'!A:F,6,0))</f>
        <v/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6"/>
        <v>0</v>
      </c>
      <c r="AJ85" s="3" t="str">
        <f t="shared" si="107"/>
        <v/>
      </c>
      <c r="AK85" s="5">
        <f t="shared" si="108"/>
        <v>0</v>
      </c>
      <c r="AL85" s="41">
        <f>HLOOKUP($AL$2,$BD$4:$BR$72,ROW(A72)-3,FALSE)</f>
        <v>0</v>
      </c>
      <c r="AM85" s="33" t="str">
        <f t="shared" si="109"/>
        <v/>
      </c>
    </row>
    <row r="86" spans="1:39" ht="16.5">
      <c r="A86" s="14"/>
      <c r="B86" s="63" t="str">
        <f>IF(ISNA(VLOOKUP(A86,'Licenciés Jeunes 2023'!A:C,3,0)),"",VLOOKUP(A86,'Licenciés Jeunes 2023'!A:C,3,0))</f>
        <v/>
      </c>
      <c r="C86" s="32" t="str">
        <f>IF(ISNA(VLOOKUP(A86,'Licenciés Jeunes 2023'!A:C,2,0)),"",VLOOKUP(A86,'Licenciés Jeunes 2023'!A:C,2,0))</f>
        <v/>
      </c>
      <c r="D86" s="32" t="str">
        <f>IF(ISNA(VLOOKUP(A86,'Licenciés Jeunes 2023'!A:F,6,0)),"",VLOOKUP(A86,'Licenciés Jeunes 2023'!A:F,6,0))</f>
        <v/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6"/>
        <v>0</v>
      </c>
      <c r="AJ86" s="3" t="str">
        <f t="shared" si="107"/>
        <v/>
      </c>
      <c r="AK86" s="5">
        <f t="shared" si="108"/>
        <v>0</v>
      </c>
      <c r="AL86" s="41">
        <f>HLOOKUP($AL$2,$BD$4:$BR$72,ROW(A72)-3,FALSE)</f>
        <v>0</v>
      </c>
      <c r="AM86" s="33" t="str">
        <f t="shared" si="109"/>
        <v/>
      </c>
    </row>
    <row r="87" spans="1:39" ht="16.5">
      <c r="A87" s="14"/>
      <c r="B87" s="63" t="str">
        <f>IF(ISNA(VLOOKUP(A87,'Licenciés Jeunes 2023'!A:C,3,0)),"",VLOOKUP(A87,'Licenciés Jeunes 2023'!A:C,3,0))</f>
        <v/>
      </c>
      <c r="C87" s="32" t="str">
        <f>IF(ISNA(VLOOKUP(A87,'Licenciés Jeunes 2023'!A:C,2,0)),"",VLOOKUP(A87,'Licenciés Jeunes 2023'!A:C,2,0))</f>
        <v/>
      </c>
      <c r="D87" s="32" t="str">
        <f>IF(ISNA(VLOOKUP(A87,'Licenciés Jeunes 2023'!A:F,6,0)),"",VLOOKUP(A87,'Licenciés Jeunes 2023'!A:F,6,0))</f>
        <v/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6"/>
        <v>0</v>
      </c>
      <c r="AJ87" s="3" t="str">
        <f t="shared" si="107"/>
        <v/>
      </c>
      <c r="AK87" s="5">
        <f t="shared" si="108"/>
        <v>0</v>
      </c>
      <c r="AL87" s="41">
        <f>HLOOKUP($AL$2,$BD$4:$BR$72,ROW(A72)-3,FALSE)</f>
        <v>0</v>
      </c>
      <c r="AM87" s="33" t="str">
        <f t="shared" si="109"/>
        <v/>
      </c>
    </row>
    <row r="88" spans="1:39" ht="16.5">
      <c r="A88" s="14"/>
      <c r="B88" s="63" t="str">
        <f>IF(ISNA(VLOOKUP(A88,'Licenciés Jeunes 2023'!A:C,3,0)),"",VLOOKUP(A88,'Licenciés Jeunes 2023'!A:C,3,0))</f>
        <v/>
      </c>
      <c r="C88" s="32" t="str">
        <f>IF(ISNA(VLOOKUP(A88,'Licenciés Jeunes 2023'!A:C,2,0)),"",VLOOKUP(A88,'Licenciés Jeunes 2023'!A:C,2,0))</f>
        <v/>
      </c>
      <c r="D88" s="32" t="str">
        <f>IF(ISNA(VLOOKUP(A88,'Licenciés Jeunes 2023'!A:F,6,0)),"",VLOOKUP(A88,'Licenciés Jeunes 2023'!A:F,6,0))</f>
        <v/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6"/>
        <v>0</v>
      </c>
      <c r="AJ88" s="3" t="str">
        <f t="shared" si="107"/>
        <v/>
      </c>
      <c r="AK88" s="5">
        <f t="shared" si="108"/>
        <v>0</v>
      </c>
      <c r="AL88" s="41">
        <f>HLOOKUP($AL$2,$BD$4:$BR$72,ROW(A72)-3,FALSE)</f>
        <v>0</v>
      </c>
      <c r="AM88" s="33" t="str">
        <f t="shared" si="109"/>
        <v/>
      </c>
    </row>
    <row r="89" spans="1:39" ht="16.5">
      <c r="A89" s="14"/>
      <c r="B89" s="63" t="str">
        <f>IF(ISNA(VLOOKUP(A89,'Licenciés Jeunes 2023'!A:C,3,0)),"",VLOOKUP(A89,'Licenciés Jeunes 2023'!A:C,3,0))</f>
        <v/>
      </c>
      <c r="C89" s="32" t="str">
        <f>IF(ISNA(VLOOKUP(A89,'Licenciés Jeunes 2023'!A:C,2,0)),"",VLOOKUP(A89,'Licenciés Jeunes 2023'!A:C,2,0))</f>
        <v/>
      </c>
      <c r="D89" s="32" t="str">
        <f>IF(ISNA(VLOOKUP(A89,'Licenciés Jeunes 2023'!A:F,6,0)),"",VLOOKUP(A89,'Licenciés Jeunes 2023'!A:F,6,0))</f>
        <v/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6"/>
        <v>0</v>
      </c>
      <c r="AJ89" s="3" t="str">
        <f t="shared" si="107"/>
        <v/>
      </c>
      <c r="AK89" s="5">
        <f t="shared" si="108"/>
        <v>0</v>
      </c>
      <c r="AL89" s="41">
        <f>HLOOKUP($AL$2,$BD$4:$BR$72,ROW(A72)-3,FALSE)</f>
        <v>0</v>
      </c>
      <c r="AM89" s="33" t="str">
        <f t="shared" si="109"/>
        <v/>
      </c>
    </row>
    <row r="90" spans="1:39" ht="16.5">
      <c r="A90" s="14"/>
      <c r="B90" s="63" t="str">
        <f>IF(ISNA(VLOOKUP(A90,'Licenciés Jeunes 2023'!A:C,3,0)),"",VLOOKUP(A90,'Licenciés Jeunes 2023'!A:C,3,0))</f>
        <v/>
      </c>
      <c r="C90" s="32" t="str">
        <f>IF(ISNA(VLOOKUP(A90,'Licenciés Jeunes 2023'!A:C,2,0)),"",VLOOKUP(A90,'Licenciés Jeunes 2023'!A:C,2,0))</f>
        <v/>
      </c>
      <c r="D90" s="32" t="str">
        <f>IF(ISNA(VLOOKUP(A90,'Licenciés Jeunes 2023'!A:F,6,0)),"",VLOOKUP(A90,'Licenciés Jeunes 2023'!A:F,6,0))</f>
        <v/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6"/>
        <v>0</v>
      </c>
      <c r="AJ90" s="3" t="str">
        <f t="shared" si="107"/>
        <v/>
      </c>
      <c r="AK90" s="5">
        <f t="shared" si="108"/>
        <v>0</v>
      </c>
      <c r="AL90" s="41">
        <f t="shared" ref="AL90:AL121" si="114">HLOOKUP($AL$2,$BD$4:$BR$72,ROW(A72)-3,FALSE)</f>
        <v>0</v>
      </c>
      <c r="AM90" s="33" t="str">
        <f t="shared" si="109"/>
        <v/>
      </c>
    </row>
    <row r="91" spans="1:39" ht="16.5">
      <c r="A91" s="14"/>
      <c r="B91" s="63" t="str">
        <f>IF(ISNA(VLOOKUP(A91,'Licenciés Jeunes 2023'!A:C,3,0)),"",VLOOKUP(A91,'Licenciés Jeunes 2023'!A:C,3,0))</f>
        <v/>
      </c>
      <c r="C91" s="32" t="str">
        <f>IF(ISNA(VLOOKUP(A91,'Licenciés Jeunes 2023'!A:C,2,0)),"",VLOOKUP(A91,'Licenciés Jeunes 2023'!A:C,2,0))</f>
        <v/>
      </c>
      <c r="D91" s="32" t="str">
        <f>IF(ISNA(VLOOKUP(A91,'Licenciés Jeunes 2023'!A:F,6,0)),"",VLOOKUP(A91,'Licenciés Jeunes 2023'!A:F,6,0))</f>
        <v/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6"/>
        <v>0</v>
      </c>
      <c r="AJ91" s="3" t="str">
        <f t="shared" si="107"/>
        <v/>
      </c>
      <c r="AK91" s="5">
        <f t="shared" si="108"/>
        <v>0</v>
      </c>
      <c r="AL91" s="41" t="e">
        <f t="shared" si="114"/>
        <v>#REF!</v>
      </c>
      <c r="AM91" s="33" t="e">
        <f t="shared" si="109"/>
        <v>#REF!</v>
      </c>
    </row>
    <row r="92" spans="1:39" ht="16.5">
      <c r="A92" s="14"/>
      <c r="B92" s="63" t="str">
        <f>IF(ISNA(VLOOKUP(A92,'Licenciés Jeunes 2023'!A:C,3,0)),"",VLOOKUP(A92,'Licenciés Jeunes 2023'!A:C,3,0))</f>
        <v/>
      </c>
      <c r="C92" s="32" t="str">
        <f>IF(ISNA(VLOOKUP(A92,'Licenciés Jeunes 2023'!A:C,2,0)),"",VLOOKUP(A92,'Licenciés Jeunes 2023'!A:C,2,0))</f>
        <v/>
      </c>
      <c r="D92" s="32" t="str">
        <f>IF(ISNA(VLOOKUP(A92,'Licenciés Jeunes 2023'!A:F,6,0)),"",VLOOKUP(A92,'Licenciés Jeunes 2023'!A:F,6,0))</f>
        <v/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6"/>
        <v>0</v>
      </c>
      <c r="AJ92" s="3" t="str">
        <f t="shared" si="107"/>
        <v/>
      </c>
      <c r="AK92" s="5">
        <f t="shared" si="108"/>
        <v>0</v>
      </c>
      <c r="AL92" s="41" t="e">
        <f t="shared" si="114"/>
        <v>#REF!</v>
      </c>
      <c r="AM92" s="33" t="e">
        <f t="shared" si="109"/>
        <v>#REF!</v>
      </c>
    </row>
    <row r="93" spans="1:39" ht="16.5">
      <c r="A93" s="14"/>
      <c r="B93" s="63" t="str">
        <f>IF(ISNA(VLOOKUP(A93,'Licenciés Jeunes 2023'!A:C,3,0)),"",VLOOKUP(A93,'Licenciés Jeunes 2023'!A:C,3,0))</f>
        <v/>
      </c>
      <c r="C93" s="32" t="str">
        <f>IF(ISNA(VLOOKUP(A93,'Licenciés Jeunes 2023'!A:C,2,0)),"",VLOOKUP(A93,'Licenciés Jeunes 2023'!A:C,2,0))</f>
        <v/>
      </c>
      <c r="D93" s="32" t="str">
        <f>IF(ISNA(VLOOKUP(A93,'Licenciés Jeunes 2023'!A:F,6,0)),"",VLOOKUP(A93,'Licenciés Jeunes 2023'!A:F,6,0))</f>
        <v/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6"/>
        <v>0</v>
      </c>
      <c r="AJ93" s="3" t="str">
        <f t="shared" si="107"/>
        <v/>
      </c>
      <c r="AK93" s="5">
        <f t="shared" si="108"/>
        <v>0</v>
      </c>
      <c r="AL93" s="41" t="e">
        <f t="shared" si="114"/>
        <v>#REF!</v>
      </c>
      <c r="AM93" s="33" t="e">
        <f t="shared" si="109"/>
        <v>#REF!</v>
      </c>
    </row>
    <row r="94" spans="1:39" ht="16.5">
      <c r="A94" s="14"/>
      <c r="B94" s="63" t="str">
        <f>IF(ISNA(VLOOKUP(A94,'Licenciés Jeunes 2023'!A:C,3,0)),"",VLOOKUP(A94,'Licenciés Jeunes 2023'!A:C,3,0))</f>
        <v/>
      </c>
      <c r="C94" s="32" t="str">
        <f>IF(ISNA(VLOOKUP(A94,'Licenciés Jeunes 2023'!A:C,2,0)),"",VLOOKUP(A94,'Licenciés Jeunes 2023'!A:C,2,0))</f>
        <v/>
      </c>
      <c r="D94" s="32" t="str">
        <f>IF(ISNA(VLOOKUP(A94,'Licenciés Jeunes 2023'!A:F,6,0)),"",VLOOKUP(A94,'Licenciés Jeunes 2023'!A:F,6,0))</f>
        <v/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6"/>
        <v>0</v>
      </c>
      <c r="AJ94" s="3" t="str">
        <f t="shared" si="107"/>
        <v/>
      </c>
      <c r="AK94" s="5">
        <f t="shared" si="108"/>
        <v>0</v>
      </c>
      <c r="AL94" s="41" t="e">
        <f t="shared" si="114"/>
        <v>#REF!</v>
      </c>
      <c r="AM94" s="33" t="e">
        <f t="shared" si="109"/>
        <v>#REF!</v>
      </c>
    </row>
    <row r="95" spans="1:39" ht="16.5">
      <c r="A95" s="14"/>
      <c r="B95" s="63" t="str">
        <f>IF(ISNA(VLOOKUP(A95,'Licenciés Jeunes 2023'!A:C,3,0)),"",VLOOKUP(A95,'Licenciés Jeunes 2023'!A:C,3,0))</f>
        <v/>
      </c>
      <c r="C95" s="32" t="str">
        <f>IF(ISNA(VLOOKUP(A95,'Licenciés Jeunes 2023'!A:C,2,0)),"",VLOOKUP(A95,'Licenciés Jeunes 2023'!A:C,2,0))</f>
        <v/>
      </c>
      <c r="D95" s="32" t="str">
        <f>IF(ISNA(VLOOKUP(A95,'Licenciés Jeunes 2023'!A:F,6,0)),"",VLOOKUP(A95,'Licenciés Jeunes 2023'!A:F,6,0))</f>
        <v/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6"/>
        <v>0</v>
      </c>
      <c r="AJ95" s="3" t="str">
        <f t="shared" si="107"/>
        <v/>
      </c>
      <c r="AK95" s="5">
        <f t="shared" si="108"/>
        <v>0</v>
      </c>
      <c r="AL95" s="41" t="e">
        <f t="shared" si="114"/>
        <v>#REF!</v>
      </c>
      <c r="AM95" s="33" t="e">
        <f t="shared" si="109"/>
        <v>#REF!</v>
      </c>
    </row>
    <row r="96" spans="1:39" ht="16.5">
      <c r="A96" s="14"/>
      <c r="B96" s="63" t="str">
        <f>IF(ISNA(VLOOKUP(A96,'Licenciés Jeunes 2023'!A:C,3,0)),"",VLOOKUP(A96,'Licenciés Jeunes 2023'!A:C,3,0))</f>
        <v/>
      </c>
      <c r="C96" s="32" t="str">
        <f>IF(ISNA(VLOOKUP(A96,'Licenciés Jeunes 2023'!A:C,2,0)),"",VLOOKUP(A96,'Licenciés Jeunes 2023'!A:C,2,0))</f>
        <v/>
      </c>
      <c r="D96" s="32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6"/>
        <v>0</v>
      </c>
      <c r="AJ96" s="3" t="str">
        <f t="shared" si="107"/>
        <v/>
      </c>
      <c r="AK96" s="5">
        <f t="shared" si="108"/>
        <v>0</v>
      </c>
      <c r="AL96" s="41" t="e">
        <f t="shared" si="114"/>
        <v>#REF!</v>
      </c>
      <c r="AM96" s="33" t="e">
        <f t="shared" si="109"/>
        <v>#REF!</v>
      </c>
    </row>
    <row r="97" spans="1:39" ht="16.5">
      <c r="A97" s="14"/>
      <c r="B97" s="63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6"/>
        <v>0</v>
      </c>
      <c r="AJ97" s="3" t="str">
        <f t="shared" si="107"/>
        <v/>
      </c>
      <c r="AK97" s="5">
        <f t="shared" si="108"/>
        <v>0</v>
      </c>
      <c r="AL97" s="41" t="e">
        <f t="shared" si="114"/>
        <v>#REF!</v>
      </c>
      <c r="AM97" s="33" t="e">
        <f t="shared" si="109"/>
        <v>#REF!</v>
      </c>
    </row>
    <row r="98" spans="1:39" ht="16.5">
      <c r="A98" s="14"/>
      <c r="B98" s="63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6"/>
        <v>0</v>
      </c>
      <c r="AJ98" s="3" t="str">
        <f t="shared" si="107"/>
        <v/>
      </c>
      <c r="AK98" s="5">
        <f t="shared" si="108"/>
        <v>0</v>
      </c>
      <c r="AL98" s="41" t="e">
        <f t="shared" si="114"/>
        <v>#REF!</v>
      </c>
      <c r="AM98" s="33" t="e">
        <f t="shared" si="109"/>
        <v>#REF!</v>
      </c>
    </row>
    <row r="99" spans="1:39" ht="16.5">
      <c r="A99" s="14"/>
      <c r="B99" s="63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6"/>
        <v>0</v>
      </c>
      <c r="AJ99" s="3" t="str">
        <f t="shared" si="107"/>
        <v/>
      </c>
      <c r="AK99" s="5">
        <f t="shared" si="108"/>
        <v>0</v>
      </c>
      <c r="AL99" s="41" t="e">
        <f t="shared" si="114"/>
        <v>#REF!</v>
      </c>
      <c r="AM99" s="33" t="e">
        <f t="shared" si="109"/>
        <v>#REF!</v>
      </c>
    </row>
    <row r="100" spans="1:39" ht="16.5">
      <c r="A100" s="14"/>
      <c r="B100" s="63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6"/>
        <v>0</v>
      </c>
      <c r="AJ100" s="3" t="str">
        <f t="shared" si="107"/>
        <v/>
      </c>
      <c r="AK100" s="5">
        <f t="shared" si="108"/>
        <v>0</v>
      </c>
      <c r="AL100" s="41" t="e">
        <f t="shared" si="114"/>
        <v>#REF!</v>
      </c>
      <c r="AM100" s="33" t="e">
        <f t="shared" si="109"/>
        <v>#REF!</v>
      </c>
    </row>
    <row r="101" spans="1:39" ht="16.5">
      <c r="A101" s="14"/>
      <c r="B101" s="63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:AI132" si="115">F101+H101+J101+L101+N101+P101+R101+T101+V101+X101+Z101+AB101+AD101+AF101+AH101</f>
        <v>0</v>
      </c>
      <c r="AJ101" s="3" t="str">
        <f t="shared" ref="AJ101:AJ132" si="116">IF(AI101&lt;&gt;0,RANK(AI101,$AI$5:$AI$72),"")</f>
        <v/>
      </c>
      <c r="AK101" s="5">
        <f t="shared" ref="AK101:AK132" si="117">COUNTA(E101,G101,I101,K101,M101,O101,Q101,S101,U101,W101,Y101,AA101,AC101,AE101,AG101)</f>
        <v>0</v>
      </c>
      <c r="AL101" s="41" t="e">
        <f t="shared" si="114"/>
        <v>#REF!</v>
      </c>
      <c r="AM101" s="33" t="e">
        <f t="shared" ref="AM101:AM132" si="118">IF(AL101&lt;&gt;0,RANK(AL101,$AL$5:$AL$72),"")</f>
        <v>#REF!</v>
      </c>
    </row>
    <row r="102" spans="1:39" ht="16.5">
      <c r="A102" s="14"/>
      <c r="B102" s="63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46"/>
      <c r="AF102" s="2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15"/>
        <v>0</v>
      </c>
      <c r="AJ102" s="3" t="str">
        <f t="shared" si="116"/>
        <v/>
      </c>
      <c r="AK102" s="5">
        <f t="shared" si="117"/>
        <v>0</v>
      </c>
      <c r="AL102" s="41" t="e">
        <f t="shared" si="114"/>
        <v>#REF!</v>
      </c>
      <c r="AM102" s="33" t="e">
        <f t="shared" si="118"/>
        <v>#REF!</v>
      </c>
    </row>
    <row r="103" spans="1:39" ht="16.5">
      <c r="A103" s="14"/>
      <c r="B103" s="63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46"/>
      <c r="AF103" s="2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15"/>
        <v>0</v>
      </c>
      <c r="AJ103" s="3" t="str">
        <f t="shared" si="116"/>
        <v/>
      </c>
      <c r="AK103" s="5">
        <f t="shared" si="117"/>
        <v>0</v>
      </c>
      <c r="AL103" s="41" t="e">
        <f t="shared" si="114"/>
        <v>#REF!</v>
      </c>
      <c r="AM103" s="33" t="e">
        <f t="shared" si="118"/>
        <v>#REF!</v>
      </c>
    </row>
    <row r="104" spans="1:39" ht="16.5">
      <c r="A104" s="14"/>
      <c r="B104" s="63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46"/>
      <c r="AF104" s="2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15"/>
        <v>0</v>
      </c>
      <c r="AJ104" s="3" t="str">
        <f t="shared" si="116"/>
        <v/>
      </c>
      <c r="AK104" s="5">
        <f t="shared" si="117"/>
        <v>0</v>
      </c>
      <c r="AL104" s="41" t="e">
        <f t="shared" si="114"/>
        <v>#REF!</v>
      </c>
      <c r="AM104" s="33" t="e">
        <f t="shared" si="118"/>
        <v>#REF!</v>
      </c>
    </row>
    <row r="105" spans="1:39" ht="16.5">
      <c r="A105" s="14"/>
      <c r="B105" s="63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46"/>
      <c r="AF105" s="2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15"/>
        <v>0</v>
      </c>
      <c r="AJ105" s="3" t="str">
        <f t="shared" si="116"/>
        <v/>
      </c>
      <c r="AK105" s="5">
        <f t="shared" si="117"/>
        <v>0</v>
      </c>
      <c r="AL105" s="41" t="e">
        <f t="shared" si="114"/>
        <v>#REF!</v>
      </c>
      <c r="AM105" s="33" t="e">
        <f t="shared" si="118"/>
        <v>#REF!</v>
      </c>
    </row>
    <row r="106" spans="1:39" ht="16.5">
      <c r="A106" s="14"/>
      <c r="B106" s="63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46"/>
      <c r="AF106" s="2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15"/>
        <v>0</v>
      </c>
      <c r="AJ106" s="3" t="str">
        <f t="shared" si="116"/>
        <v/>
      </c>
      <c r="AK106" s="5">
        <f t="shared" si="117"/>
        <v>0</v>
      </c>
      <c r="AL106" s="41" t="e">
        <f t="shared" si="114"/>
        <v>#REF!</v>
      </c>
      <c r="AM106" s="33" t="e">
        <f t="shared" si="118"/>
        <v>#REF!</v>
      </c>
    </row>
    <row r="107" spans="1:39" ht="16.5">
      <c r="A107" s="14"/>
      <c r="B107" s="63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46"/>
      <c r="AF107" s="2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15"/>
        <v>0</v>
      </c>
      <c r="AJ107" s="3" t="str">
        <f t="shared" si="116"/>
        <v/>
      </c>
      <c r="AK107" s="5">
        <f t="shared" si="117"/>
        <v>0</v>
      </c>
      <c r="AL107" s="41" t="e">
        <f t="shared" si="114"/>
        <v>#REF!</v>
      </c>
      <c r="AM107" s="33" t="e">
        <f t="shared" si="118"/>
        <v>#REF!</v>
      </c>
    </row>
    <row r="108" spans="1:39" ht="16.5">
      <c r="A108" s="14"/>
      <c r="B108" s="63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46"/>
      <c r="AF108" s="2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15"/>
        <v>0</v>
      </c>
      <c r="AJ108" s="3" t="str">
        <f t="shared" si="116"/>
        <v/>
      </c>
      <c r="AK108" s="5">
        <f t="shared" si="117"/>
        <v>0</v>
      </c>
      <c r="AL108" s="41" t="e">
        <f t="shared" si="114"/>
        <v>#REF!</v>
      </c>
      <c r="AM108" s="33" t="e">
        <f t="shared" si="118"/>
        <v>#REF!</v>
      </c>
    </row>
    <row r="109" spans="1:39" ht="16.5">
      <c r="A109" s="14"/>
      <c r="B109" s="63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46"/>
      <c r="AF109" s="2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15"/>
        <v>0</v>
      </c>
      <c r="AJ109" s="3" t="str">
        <f t="shared" si="116"/>
        <v/>
      </c>
      <c r="AK109" s="5">
        <f t="shared" si="117"/>
        <v>0</v>
      </c>
      <c r="AL109" s="41" t="e">
        <f t="shared" si="114"/>
        <v>#REF!</v>
      </c>
      <c r="AM109" s="33" t="e">
        <f t="shared" si="118"/>
        <v>#REF!</v>
      </c>
    </row>
    <row r="110" spans="1:39" ht="16.5">
      <c r="A110" s="14"/>
      <c r="B110" s="63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46"/>
      <c r="AF110" s="2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15"/>
        <v>0</v>
      </c>
      <c r="AJ110" s="3" t="str">
        <f t="shared" si="116"/>
        <v/>
      </c>
      <c r="AK110" s="5">
        <f t="shared" si="117"/>
        <v>0</v>
      </c>
      <c r="AL110" s="41" t="e">
        <f t="shared" si="114"/>
        <v>#REF!</v>
      </c>
      <c r="AM110" s="33" t="e">
        <f t="shared" si="118"/>
        <v>#REF!</v>
      </c>
    </row>
    <row r="111" spans="1:39" ht="16.5">
      <c r="A111" s="14"/>
      <c r="B111" s="63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46"/>
      <c r="AF111" s="2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15"/>
        <v>0</v>
      </c>
      <c r="AJ111" s="3" t="str">
        <f t="shared" si="116"/>
        <v/>
      </c>
      <c r="AK111" s="5">
        <f t="shared" si="117"/>
        <v>0</v>
      </c>
      <c r="AL111" s="41" t="e">
        <f t="shared" si="114"/>
        <v>#REF!</v>
      </c>
      <c r="AM111" s="33" t="e">
        <f t="shared" si="118"/>
        <v>#REF!</v>
      </c>
    </row>
    <row r="112" spans="1:39" ht="16.5">
      <c r="A112" s="14"/>
      <c r="B112" s="63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46"/>
      <c r="AF112" s="2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15"/>
        <v>0</v>
      </c>
      <c r="AJ112" s="3" t="str">
        <f t="shared" si="116"/>
        <v/>
      </c>
      <c r="AK112" s="5">
        <f t="shared" si="117"/>
        <v>0</v>
      </c>
      <c r="AL112" s="41" t="e">
        <f t="shared" si="114"/>
        <v>#REF!</v>
      </c>
      <c r="AM112" s="33" t="e">
        <f t="shared" si="118"/>
        <v>#REF!</v>
      </c>
    </row>
    <row r="113" spans="1:39" ht="16.5">
      <c r="A113" s="14"/>
      <c r="B113" s="63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46"/>
      <c r="AF113" s="2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15"/>
        <v>0</v>
      </c>
      <c r="AJ113" s="3" t="str">
        <f t="shared" si="116"/>
        <v/>
      </c>
      <c r="AK113" s="5">
        <f t="shared" si="117"/>
        <v>0</v>
      </c>
      <c r="AL113" s="41" t="e">
        <f t="shared" si="114"/>
        <v>#REF!</v>
      </c>
      <c r="AM113" s="33" t="e">
        <f t="shared" si="118"/>
        <v>#REF!</v>
      </c>
    </row>
    <row r="114" spans="1:39" ht="16.5">
      <c r="A114" s="14"/>
      <c r="B114" s="63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46"/>
      <c r="AF114" s="2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15"/>
        <v>0</v>
      </c>
      <c r="AJ114" s="3" t="str">
        <f t="shared" si="116"/>
        <v/>
      </c>
      <c r="AK114" s="5">
        <f t="shared" si="117"/>
        <v>0</v>
      </c>
      <c r="AL114" s="41" t="e">
        <f t="shared" si="114"/>
        <v>#REF!</v>
      </c>
      <c r="AM114" s="33" t="e">
        <f t="shared" si="118"/>
        <v>#REF!</v>
      </c>
    </row>
    <row r="115" spans="1:39" ht="16.5">
      <c r="A115" s="14"/>
      <c r="B115" s="63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46"/>
      <c r="AF115" s="2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15"/>
        <v>0</v>
      </c>
      <c r="AJ115" s="3" t="str">
        <f t="shared" si="116"/>
        <v/>
      </c>
      <c r="AK115" s="5">
        <f t="shared" si="117"/>
        <v>0</v>
      </c>
      <c r="AL115" s="41" t="e">
        <f t="shared" si="114"/>
        <v>#REF!</v>
      </c>
      <c r="AM115" s="33" t="e">
        <f t="shared" si="118"/>
        <v>#REF!</v>
      </c>
    </row>
    <row r="116" spans="1:39" ht="16.5">
      <c r="A116" s="14"/>
      <c r="B116" s="63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46"/>
      <c r="AF116" s="2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15"/>
        <v>0</v>
      </c>
      <c r="AJ116" s="3" t="str">
        <f t="shared" si="116"/>
        <v/>
      </c>
      <c r="AK116" s="5">
        <f t="shared" si="117"/>
        <v>0</v>
      </c>
      <c r="AL116" s="41" t="e">
        <f t="shared" si="114"/>
        <v>#REF!</v>
      </c>
      <c r="AM116" s="33" t="e">
        <f t="shared" si="118"/>
        <v>#REF!</v>
      </c>
    </row>
    <row r="117" spans="1:39" ht="16.5">
      <c r="A117" s="14"/>
      <c r="B117" s="63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46"/>
      <c r="AF117" s="2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15"/>
        <v>0</v>
      </c>
      <c r="AJ117" s="3" t="str">
        <f t="shared" si="116"/>
        <v/>
      </c>
      <c r="AK117" s="5">
        <f t="shared" si="117"/>
        <v>0</v>
      </c>
      <c r="AL117" s="41" t="e">
        <f t="shared" si="114"/>
        <v>#REF!</v>
      </c>
      <c r="AM117" s="33" t="e">
        <f t="shared" si="118"/>
        <v>#REF!</v>
      </c>
    </row>
    <row r="118" spans="1:39" ht="16.5">
      <c r="A118" s="14"/>
      <c r="B118" s="63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46"/>
      <c r="AF118" s="2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15"/>
        <v>0</v>
      </c>
      <c r="AJ118" s="3" t="str">
        <f t="shared" si="116"/>
        <v/>
      </c>
      <c r="AK118" s="5">
        <f t="shared" si="117"/>
        <v>0</v>
      </c>
      <c r="AL118" s="41" t="e">
        <f t="shared" si="114"/>
        <v>#REF!</v>
      </c>
      <c r="AM118" s="33" t="e">
        <f t="shared" si="118"/>
        <v>#REF!</v>
      </c>
    </row>
    <row r="119" spans="1:39" ht="16.5">
      <c r="A119" s="14"/>
      <c r="B119" s="63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46"/>
      <c r="AF119" s="2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15"/>
        <v>0</v>
      </c>
      <c r="AJ119" s="3" t="str">
        <f t="shared" si="116"/>
        <v/>
      </c>
      <c r="AK119" s="5">
        <f t="shared" si="117"/>
        <v>0</v>
      </c>
      <c r="AL119" s="41" t="e">
        <f t="shared" si="114"/>
        <v>#REF!</v>
      </c>
      <c r="AM119" s="33" t="e">
        <f t="shared" si="118"/>
        <v>#REF!</v>
      </c>
    </row>
    <row r="120" spans="1:39" ht="16.5">
      <c r="A120" s="14"/>
      <c r="B120" s="63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46"/>
      <c r="AF120" s="2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15"/>
        <v>0</v>
      </c>
      <c r="AJ120" s="3" t="str">
        <f t="shared" si="116"/>
        <v/>
      </c>
      <c r="AK120" s="5">
        <f t="shared" si="117"/>
        <v>0</v>
      </c>
      <c r="AL120" s="41" t="e">
        <f t="shared" si="114"/>
        <v>#REF!</v>
      </c>
      <c r="AM120" s="33" t="e">
        <f t="shared" si="118"/>
        <v>#REF!</v>
      </c>
    </row>
    <row r="121" spans="1:39" ht="16.5">
      <c r="A121" s="14"/>
      <c r="B121" s="63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46"/>
      <c r="AF121" s="2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15"/>
        <v>0</v>
      </c>
      <c r="AJ121" s="3" t="str">
        <f t="shared" si="116"/>
        <v/>
      </c>
      <c r="AK121" s="5">
        <f t="shared" si="117"/>
        <v>0</v>
      </c>
      <c r="AL121" s="41" t="e">
        <f t="shared" si="114"/>
        <v>#REF!</v>
      </c>
      <c r="AM121" s="33" t="e">
        <f t="shared" si="118"/>
        <v>#REF!</v>
      </c>
    </row>
    <row r="122" spans="1:39" ht="16.5">
      <c r="A122" s="14"/>
      <c r="B122" s="63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46"/>
      <c r="AF122" s="2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15"/>
        <v>0</v>
      </c>
      <c r="AJ122" s="3" t="str">
        <f t="shared" si="116"/>
        <v/>
      </c>
      <c r="AK122" s="5">
        <f t="shared" si="117"/>
        <v>0</v>
      </c>
      <c r="AL122" s="41" t="e">
        <f t="shared" ref="AL122:AL138" si="119">HLOOKUP($AL$2,$BD$4:$BR$72,ROW(A104)-3,FALSE)</f>
        <v>#REF!</v>
      </c>
      <c r="AM122" s="33" t="e">
        <f t="shared" si="118"/>
        <v>#REF!</v>
      </c>
    </row>
    <row r="123" spans="1:39" ht="16.5">
      <c r="A123" s="14"/>
      <c r="B123" s="63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46"/>
      <c r="AF123" s="2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15"/>
        <v>0</v>
      </c>
      <c r="AJ123" s="3" t="str">
        <f t="shared" si="116"/>
        <v/>
      </c>
      <c r="AK123" s="5">
        <f t="shared" si="117"/>
        <v>0</v>
      </c>
      <c r="AL123" s="41" t="e">
        <f t="shared" si="119"/>
        <v>#REF!</v>
      </c>
      <c r="AM123" s="33" t="e">
        <f t="shared" si="118"/>
        <v>#REF!</v>
      </c>
    </row>
    <row r="124" spans="1:39" ht="16.5">
      <c r="A124" s="14"/>
      <c r="B124" s="63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46"/>
      <c r="AF124" s="2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15"/>
        <v>0</v>
      </c>
      <c r="AJ124" s="3" t="str">
        <f t="shared" si="116"/>
        <v/>
      </c>
      <c r="AK124" s="5">
        <f t="shared" si="117"/>
        <v>0</v>
      </c>
      <c r="AL124" s="41" t="e">
        <f t="shared" si="119"/>
        <v>#REF!</v>
      </c>
      <c r="AM124" s="33" t="e">
        <f t="shared" si="118"/>
        <v>#REF!</v>
      </c>
    </row>
    <row r="125" spans="1:39" ht="16.5">
      <c r="A125" s="14"/>
      <c r="B125" s="63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46"/>
      <c r="AF125" s="2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15"/>
        <v>0</v>
      </c>
      <c r="AJ125" s="3" t="str">
        <f t="shared" si="116"/>
        <v/>
      </c>
      <c r="AK125" s="5">
        <f t="shared" si="117"/>
        <v>0</v>
      </c>
      <c r="AL125" s="41" t="e">
        <f t="shared" si="119"/>
        <v>#REF!</v>
      </c>
      <c r="AM125" s="33" t="e">
        <f t="shared" si="118"/>
        <v>#REF!</v>
      </c>
    </row>
    <row r="126" spans="1:39" ht="16.5">
      <c r="A126" s="14"/>
      <c r="B126" s="63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46"/>
      <c r="AF126" s="2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15"/>
        <v>0</v>
      </c>
      <c r="AJ126" s="3" t="str">
        <f t="shared" si="116"/>
        <v/>
      </c>
      <c r="AK126" s="5">
        <f t="shared" si="117"/>
        <v>0</v>
      </c>
      <c r="AL126" s="41" t="e">
        <f t="shared" si="119"/>
        <v>#REF!</v>
      </c>
      <c r="AM126" s="33" t="e">
        <f t="shared" si="118"/>
        <v>#REF!</v>
      </c>
    </row>
    <row r="127" spans="1:39" ht="16.5">
      <c r="A127" s="14"/>
      <c r="B127" s="63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46"/>
      <c r="AF127" s="2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15"/>
        <v>0</v>
      </c>
      <c r="AJ127" s="3" t="str">
        <f t="shared" si="116"/>
        <v/>
      </c>
      <c r="AK127" s="5">
        <f t="shared" si="117"/>
        <v>0</v>
      </c>
      <c r="AL127" s="41" t="e">
        <f t="shared" si="119"/>
        <v>#REF!</v>
      </c>
      <c r="AM127" s="33" t="e">
        <f t="shared" si="118"/>
        <v>#REF!</v>
      </c>
    </row>
    <row r="128" spans="1:39" ht="16.5">
      <c r="A128" s="14"/>
      <c r="B128" s="63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46"/>
      <c r="AF128" s="2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15"/>
        <v>0</v>
      </c>
      <c r="AJ128" s="3" t="str">
        <f t="shared" si="116"/>
        <v/>
      </c>
      <c r="AK128" s="5">
        <f t="shared" si="117"/>
        <v>0</v>
      </c>
      <c r="AL128" s="41" t="e">
        <f t="shared" si="119"/>
        <v>#REF!</v>
      </c>
      <c r="AM128" s="33" t="e">
        <f t="shared" si="118"/>
        <v>#REF!</v>
      </c>
    </row>
    <row r="129" spans="1:39" ht="16.5">
      <c r="A129" s="14"/>
      <c r="B129" s="63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46"/>
      <c r="AF129" s="2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15"/>
        <v>0</v>
      </c>
      <c r="AJ129" s="3" t="str">
        <f t="shared" si="116"/>
        <v/>
      </c>
      <c r="AK129" s="5">
        <f t="shared" si="117"/>
        <v>0</v>
      </c>
      <c r="AL129" s="41" t="e">
        <f t="shared" si="119"/>
        <v>#REF!</v>
      </c>
      <c r="AM129" s="33" t="e">
        <f t="shared" si="118"/>
        <v>#REF!</v>
      </c>
    </row>
    <row r="130" spans="1:39" ht="16.5">
      <c r="A130" s="14"/>
      <c r="B130" s="63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46"/>
      <c r="AF130" s="2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15"/>
        <v>0</v>
      </c>
      <c r="AJ130" s="3" t="str">
        <f t="shared" si="116"/>
        <v/>
      </c>
      <c r="AK130" s="5">
        <f t="shared" si="117"/>
        <v>0</v>
      </c>
      <c r="AL130" s="41" t="e">
        <f t="shared" si="119"/>
        <v>#REF!</v>
      </c>
      <c r="AM130" s="33" t="e">
        <f t="shared" si="118"/>
        <v>#REF!</v>
      </c>
    </row>
    <row r="131" spans="1:39" ht="16.5">
      <c r="A131" s="14"/>
      <c r="B131" s="63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46"/>
      <c r="AF131" s="2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15"/>
        <v>0</v>
      </c>
      <c r="AJ131" s="3" t="str">
        <f t="shared" si="116"/>
        <v/>
      </c>
      <c r="AK131" s="5">
        <f t="shared" si="117"/>
        <v>0</v>
      </c>
      <c r="AL131" s="41" t="e">
        <f t="shared" si="119"/>
        <v>#REF!</v>
      </c>
      <c r="AM131" s="33" t="e">
        <f t="shared" si="118"/>
        <v>#REF!</v>
      </c>
    </row>
    <row r="132" spans="1:39" ht="16.5">
      <c r="A132" s="14"/>
      <c r="B132" s="63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46"/>
      <c r="AF132" s="2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15"/>
        <v>0</v>
      </c>
      <c r="AJ132" s="3" t="str">
        <f t="shared" si="116"/>
        <v/>
      </c>
      <c r="AK132" s="5">
        <f t="shared" si="117"/>
        <v>0</v>
      </c>
      <c r="AL132" s="41" t="e">
        <f t="shared" si="119"/>
        <v>#REF!</v>
      </c>
      <c r="AM132" s="33" t="e">
        <f t="shared" si="118"/>
        <v>#REF!</v>
      </c>
    </row>
    <row r="133" spans="1:39" ht="16.5">
      <c r="A133" s="14"/>
      <c r="B133" s="63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46"/>
      <c r="AF133" s="2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ref="AI133:AI138" si="120">F133+H133+J133+L133+N133+P133+R133+T133+V133+X133+Z133+AB133+AD133+AF133+AH133</f>
        <v>0</v>
      </c>
      <c r="AJ133" s="3" t="str">
        <f t="shared" ref="AJ133:AJ138" si="121">IF(AI133&lt;&gt;0,RANK(AI133,$AI$5:$AI$72),"")</f>
        <v/>
      </c>
      <c r="AK133" s="5">
        <f t="shared" ref="AK133:AK138" si="122">COUNTA(E133,G133,I133,K133,M133,O133,Q133,S133,U133,W133,Y133,AA133,AC133,AE133,AG133)</f>
        <v>0</v>
      </c>
      <c r="AL133" s="41" t="e">
        <f t="shared" si="119"/>
        <v>#REF!</v>
      </c>
      <c r="AM133" s="33" t="e">
        <f t="shared" ref="AM133:AM138" si="123">IF(AL133&lt;&gt;0,RANK(AL133,$AL$5:$AL$72),"")</f>
        <v>#REF!</v>
      </c>
    </row>
    <row r="134" spans="1:39" ht="16.5">
      <c r="A134" s="14"/>
      <c r="B134" s="63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46"/>
      <c r="AF134" s="2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20"/>
        <v>0</v>
      </c>
      <c r="AJ134" s="3" t="str">
        <f t="shared" si="121"/>
        <v/>
      </c>
      <c r="AK134" s="5">
        <f t="shared" si="122"/>
        <v>0</v>
      </c>
      <c r="AL134" s="41" t="e">
        <f t="shared" si="119"/>
        <v>#REF!</v>
      </c>
      <c r="AM134" s="33" t="e">
        <f t="shared" si="123"/>
        <v>#REF!</v>
      </c>
    </row>
    <row r="135" spans="1:39" ht="16.5">
      <c r="A135" s="14"/>
      <c r="B135" s="63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46"/>
      <c r="AF135" s="2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20"/>
        <v>0</v>
      </c>
      <c r="AJ135" s="3" t="str">
        <f t="shared" si="121"/>
        <v/>
      </c>
      <c r="AK135" s="5">
        <f t="shared" si="122"/>
        <v>0</v>
      </c>
      <c r="AL135" s="41" t="e">
        <f t="shared" si="119"/>
        <v>#REF!</v>
      </c>
      <c r="AM135" s="33" t="e">
        <f t="shared" si="123"/>
        <v>#REF!</v>
      </c>
    </row>
    <row r="136" spans="1:39" ht="16.5">
      <c r="A136" s="14"/>
      <c r="B136" s="63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46"/>
      <c r="AF136" s="2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20"/>
        <v>0</v>
      </c>
      <c r="AJ136" s="3" t="str">
        <f t="shared" si="121"/>
        <v/>
      </c>
      <c r="AK136" s="5">
        <f t="shared" si="122"/>
        <v>0</v>
      </c>
      <c r="AL136" s="41" t="e">
        <f t="shared" si="119"/>
        <v>#REF!</v>
      </c>
      <c r="AM136" s="33" t="e">
        <f t="shared" si="123"/>
        <v>#REF!</v>
      </c>
    </row>
    <row r="137" spans="1:39" ht="16.5">
      <c r="A137" s="14"/>
      <c r="B137" s="63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46"/>
      <c r="AF137" s="2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20"/>
        <v>0</v>
      </c>
      <c r="AJ137" s="3" t="str">
        <f t="shared" si="121"/>
        <v/>
      </c>
      <c r="AK137" s="5">
        <f t="shared" si="122"/>
        <v>0</v>
      </c>
      <c r="AL137" s="41" t="e">
        <f t="shared" si="119"/>
        <v>#REF!</v>
      </c>
      <c r="AM137" s="33" t="e">
        <f t="shared" si="123"/>
        <v>#REF!</v>
      </c>
    </row>
    <row r="138" spans="1:39" ht="16.5">
      <c r="A138" s="14"/>
      <c r="B138" s="63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46"/>
      <c r="AF138" s="2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20"/>
        <v>0</v>
      </c>
      <c r="AJ138" s="3" t="str">
        <f t="shared" si="121"/>
        <v/>
      </c>
      <c r="AK138" s="5">
        <f t="shared" si="122"/>
        <v>0</v>
      </c>
      <c r="AL138" s="41" t="e">
        <f t="shared" si="119"/>
        <v>#REF!</v>
      </c>
      <c r="AM138" s="33" t="e">
        <f t="shared" si="123"/>
        <v>#REF!</v>
      </c>
    </row>
  </sheetData>
  <sheetProtection selectLockedCells="1" selectUnlockedCells="1"/>
  <sortState xmlns:xlrd2="http://schemas.microsoft.com/office/spreadsheetml/2017/richdata2" ref="A5:AM138">
    <sortCondition descending="1" ref="AI4:AI138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138" xr:uid="{00000000-0002-0000-0700-000000000000}">
      <formula1>liste_clubs</formula1>
    </dataValidation>
    <dataValidation type="list" allowBlank="1" showInputMessage="1" sqref="A5:A90" xr:uid="{00000000-0002-0000-07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43"/>
  <dimension ref="A1:BR72"/>
  <sheetViews>
    <sheetView topLeftCell="B1" workbookViewId="0">
      <selection activeCell="Z6" sqref="Z6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8.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51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>
        <f>IF(Paramètres!K5&lt;&gt;"",Paramètres!K5,"")</f>
        <v>45311</v>
      </c>
      <c r="J1" s="87"/>
      <c r="K1" s="87">
        <f>IF(Paramètres!K6&lt;&gt;"",Paramètres!K6,"")</f>
        <v>45326</v>
      </c>
      <c r="L1" s="87"/>
      <c r="M1" s="87">
        <f>IF(Paramètres!K7&lt;&gt;"",Paramètres!K7,"")</f>
        <v>45333</v>
      </c>
      <c r="N1" s="87"/>
      <c r="O1" s="87">
        <f>IF(Paramètres!K8&lt;&gt;"",Paramètres!K8,"")</f>
        <v>45368</v>
      </c>
      <c r="P1" s="87"/>
      <c r="Q1" s="87">
        <f>IF(Paramètres!K9&lt;&gt;"",Paramètres!K9,"")</f>
        <v>45396</v>
      </c>
      <c r="R1" s="87"/>
      <c r="S1" s="87" t="str">
        <f>IF(Paramètres!K10&lt;&gt;"",Paramètres!K10,"")</f>
        <v>4&amp;5/05/2024</v>
      </c>
      <c r="T1" s="87"/>
      <c r="U1" s="87" t="str">
        <f>IF(Paramètres!K11&lt;&gt;"",Paramètres!K11,"")</f>
        <v>25&amp;26/05/2024</v>
      </c>
      <c r="V1" s="87"/>
      <c r="W1" s="87">
        <f>IF(Paramètres!K12&lt;&gt;"",Paramètres!K12,"")</f>
        <v>45458</v>
      </c>
      <c r="X1" s="87"/>
      <c r="Y1" s="87">
        <f>IF(Paramètres!K13&lt;&gt;"",Paramètres!K13,"")</f>
        <v>45473</v>
      </c>
      <c r="Z1" s="87"/>
      <c r="AA1" s="87">
        <f>IF(Paramètres!K14&lt;&gt;"",Paramètres!K14,"")</f>
        <v>45550</v>
      </c>
      <c r="AB1" s="87"/>
      <c r="AC1" s="87">
        <f>IF(Paramètres!K15&lt;&gt;"",Paramètres!K15,"")</f>
        <v>45564</v>
      </c>
      <c r="AD1" s="87"/>
      <c r="AE1" s="87">
        <f>IF(Paramètres!K16&lt;&gt;"",Paramètres!K16,"")</f>
        <v>45571</v>
      </c>
      <c r="AF1" s="87"/>
      <c r="AG1" s="87">
        <f>IF(Paramètres!K17&lt;&gt;"",Paramètres!K17,"")</f>
        <v>45613</v>
      </c>
      <c r="AH1" s="97"/>
      <c r="AI1" s="99" t="s">
        <v>0</v>
      </c>
      <c r="AJ1" s="99"/>
      <c r="AK1" s="99"/>
      <c r="AL1" s="99"/>
      <c r="AM1" s="99"/>
    </row>
    <row r="2" spans="1:70" ht="32.25" customHeight="1">
      <c r="A2" s="89"/>
      <c r="B2" s="92"/>
      <c r="C2" s="92"/>
      <c r="D2" s="95"/>
      <c r="E2" s="97" t="str">
        <f>IF(E1&lt;&gt;"",Paramètres!L3,"")</f>
        <v>Triathlon</v>
      </c>
      <c r="F2" s="98"/>
      <c r="G2" s="97" t="str">
        <f>IF(G1&lt;&gt;"",Paramètres!L4,"")</f>
        <v>Bike &amp; Run</v>
      </c>
      <c r="H2" s="98"/>
      <c r="I2" s="97" t="str">
        <f>IF(I1&lt;&gt;"",Paramètres!L5,"")</f>
        <v>Bike &amp; Run</v>
      </c>
      <c r="J2" s="98"/>
      <c r="K2" s="97" t="str">
        <f>IF(K1&lt;&gt;"",Paramètres!L6,"")</f>
        <v>Bike &amp; Run</v>
      </c>
      <c r="L2" s="98"/>
      <c r="M2" s="97" t="str">
        <f>IF(M1&lt;&gt;"",Paramètres!L7,"")</f>
        <v>Class Triathlon</v>
      </c>
      <c r="N2" s="98"/>
      <c r="O2" s="97" t="str">
        <f>IF(O1&lt;&gt;"",Paramètres!L8,"")</f>
        <v>Bike &amp; Run</v>
      </c>
      <c r="P2" s="98"/>
      <c r="Q2" s="97" t="str">
        <f>IF(Q1&lt;&gt;"",Paramètres!L9,"")</f>
        <v>Cross Duathlon</v>
      </c>
      <c r="R2" s="98"/>
      <c r="S2" s="97" t="str">
        <f>IF(S1&lt;&gt;"",Paramètres!L10,"")</f>
        <v>Cross Triathlon - Triathlon</v>
      </c>
      <c r="T2" s="98"/>
      <c r="U2" s="97" t="str">
        <f>IF(U1&lt;&gt;"",Paramètres!L11,"")</f>
        <v>Cross Triathlon - Triathlon</v>
      </c>
      <c r="V2" s="98"/>
      <c r="W2" s="97" t="str">
        <f>IF(W1&lt;&gt;"",Paramètres!L12,"")</f>
        <v>Aquathlon</v>
      </c>
      <c r="X2" s="98"/>
      <c r="Y2" s="97" t="str">
        <f>IF(Y1&lt;&gt;"",Paramètres!L13,"")</f>
        <v>Cross Triathlon - Triathlon</v>
      </c>
      <c r="Z2" s="98"/>
      <c r="AA2" s="97" t="str">
        <f>IF(AA1&lt;&gt;"",Paramètres!L14,"")</f>
        <v>Cross Triathlon - Triathlon</v>
      </c>
      <c r="AB2" s="98"/>
      <c r="AC2" s="97" t="str">
        <f>IF(AC1&lt;&gt;"",Paramètres!L15,"")</f>
        <v>Cross Triathlon - Triathlon</v>
      </c>
      <c r="AD2" s="98"/>
      <c r="AE2" s="97" t="str">
        <f>IF(AE1&lt;&gt;"",Paramètres!L16,"")</f>
        <v>Cross Duathlon</v>
      </c>
      <c r="AF2" s="98"/>
      <c r="AG2" s="97" t="str">
        <f>IF(AG1&lt;&gt;"",Paramètres!L17,"")</f>
        <v>Bike &amp; Run</v>
      </c>
      <c r="AH2" s="103"/>
      <c r="AI2" s="101" t="s">
        <v>87</v>
      </c>
      <c r="AJ2" s="101"/>
      <c r="AK2" s="101"/>
      <c r="AL2" s="102">
        <f>Paramètres!T11</f>
        <v>9</v>
      </c>
      <c r="AM2" s="102"/>
    </row>
    <row r="3" spans="1:70" ht="44.25" customHeight="1">
      <c r="A3" s="90"/>
      <c r="B3" s="93"/>
      <c r="C3" s="93"/>
      <c r="D3" s="96"/>
      <c r="E3" s="97" t="str">
        <f>IF(E1&lt;&gt;"",Paramètres!M3,"")</f>
        <v>La Chapelle d'Angillon (18)</v>
      </c>
      <c r="F3" s="98"/>
      <c r="G3" s="97" t="str">
        <f>IF(G1&lt;&gt;"",Paramètres!M4,"")</f>
        <v>Amilly (45)</v>
      </c>
      <c r="H3" s="98"/>
      <c r="I3" s="97" t="str">
        <f>IF(I1&lt;&gt;"",Paramètres!M5,"")</f>
        <v>St Avertin (37)</v>
      </c>
      <c r="J3" s="98"/>
      <c r="K3" s="97" t="str">
        <f>IF(K1&lt;&gt;"",Paramètres!M6,"")</f>
        <v>Orléans (45)</v>
      </c>
      <c r="L3" s="98"/>
      <c r="M3" s="97" t="str">
        <f>IF(M1&lt;&gt;"",Paramètres!M7,"")</f>
        <v>Châteauroux (36)</v>
      </c>
      <c r="N3" s="98"/>
      <c r="O3" s="97" t="str">
        <f>IF(O1&lt;&gt;"",Paramètres!M8,"")</f>
        <v>Bourges (18)</v>
      </c>
      <c r="P3" s="98"/>
      <c r="Q3" s="97" t="str">
        <f>IF(Q1&lt;&gt;"",Paramètres!M9,"")</f>
        <v>St Cyr sur Loire (37)</v>
      </c>
      <c r="R3" s="98"/>
      <c r="S3" s="97" t="str">
        <f>IF(S1&lt;&gt;"",Paramètres!M10,"")</f>
        <v>Suèvres (41)</v>
      </c>
      <c r="T3" s="98"/>
      <c r="U3" s="97" t="str">
        <f>IF(U1&lt;&gt;"",Paramètres!M11,"")</f>
        <v>Villiers sur Loir (41)</v>
      </c>
      <c r="V3" s="98"/>
      <c r="W3" s="97" t="str">
        <f>IF(W1&lt;&gt;"",Paramètres!M12,"")</f>
        <v>St Laurent Nouan (41)</v>
      </c>
      <c r="X3" s="98"/>
      <c r="Y3" s="97" t="str">
        <f>IF(Y1&lt;&gt;"",Paramètres!M13,"")</f>
        <v>St George sur Eure (28)</v>
      </c>
      <c r="Z3" s="98"/>
      <c r="AA3" s="97" t="str">
        <f>IF(AA1&lt;&gt;"",Paramètres!M14,"")</f>
        <v>Joué les Tours (37)</v>
      </c>
      <c r="AB3" s="98"/>
      <c r="AC3" s="97" t="str">
        <f>IF(AC1&lt;&gt;"",Paramètres!M15,"")</f>
        <v>Chartres (28)</v>
      </c>
      <c r="AD3" s="98"/>
      <c r="AE3" s="97" t="str">
        <f>IF(AE1&lt;&gt;"",Paramètres!M16,"")</f>
        <v>Chaâteau Renault (37)</v>
      </c>
      <c r="AF3" s="98"/>
      <c r="AG3" s="97" t="str">
        <f>IF(AG1&lt;&gt;"",Paramètres!M17,"")</f>
        <v>Amilly (45)</v>
      </c>
      <c r="AH3" s="98"/>
      <c r="AI3" s="101"/>
      <c r="AJ3" s="101"/>
      <c r="AK3" s="101"/>
      <c r="AL3" s="102"/>
      <c r="AM3" s="102"/>
      <c r="BD3" s="100" t="s">
        <v>103</v>
      </c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73" t="s">
        <v>502</v>
      </c>
      <c r="B5" s="73" t="s">
        <v>503</v>
      </c>
      <c r="C5" s="73" t="s">
        <v>504</v>
      </c>
      <c r="D5" s="73" t="s">
        <v>17</v>
      </c>
      <c r="E5" s="6">
        <v>3</v>
      </c>
      <c r="F5" s="2">
        <v>35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90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HLOOKUP($AL$2,$BD$4:$BR$72,ROW(A5)-3,FALSE)</f>
        <v>90</v>
      </c>
      <c r="AM5" s="33">
        <f t="shared" ref="AM5:AM36" si="4">IF(AL5&lt;&gt;0,RANK(AL5,$AL$5:$AL$72),"")</f>
        <v>1</v>
      </c>
      <c r="AO5" s="22">
        <f t="shared" ref="AO5:AO36" si="5">F5</f>
        <v>35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90</v>
      </c>
      <c r="BF5" s="22">
        <f t="shared" si="21"/>
        <v>90</v>
      </c>
      <c r="BG5" s="22">
        <f t="shared" si="21"/>
        <v>90</v>
      </c>
      <c r="BH5" s="22">
        <f t="shared" si="21"/>
        <v>90</v>
      </c>
      <c r="BI5" s="22">
        <f t="shared" si="21"/>
        <v>90</v>
      </c>
      <c r="BJ5" s="22">
        <f t="shared" si="21"/>
        <v>90</v>
      </c>
      <c r="BK5" s="22">
        <f t="shared" si="21"/>
        <v>90</v>
      </c>
      <c r="BL5" s="22">
        <f t="shared" si="21"/>
        <v>90</v>
      </c>
      <c r="BM5" s="22">
        <f t="shared" si="21"/>
        <v>90</v>
      </c>
      <c r="BN5" s="22">
        <f t="shared" si="21"/>
        <v>90</v>
      </c>
      <c r="BO5" s="22">
        <f t="shared" si="21"/>
        <v>90</v>
      </c>
      <c r="BP5" s="22">
        <f t="shared" si="21"/>
        <v>90</v>
      </c>
      <c r="BQ5" s="22">
        <f t="shared" si="21"/>
        <v>90</v>
      </c>
      <c r="BR5" s="22">
        <f t="shared" si="21"/>
        <v>90</v>
      </c>
    </row>
    <row r="6" spans="1:70" ht="16.5">
      <c r="A6" s="73" t="s">
        <v>499</v>
      </c>
      <c r="B6" s="73" t="s">
        <v>500</v>
      </c>
      <c r="C6" s="73" t="s">
        <v>501</v>
      </c>
      <c r="D6" s="73" t="s">
        <v>17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2</v>
      </c>
      <c r="H6" s="2">
        <v>35</v>
      </c>
      <c r="I6" s="36">
        <v>1</v>
      </c>
      <c r="J6" s="2">
        <v>55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90</v>
      </c>
      <c r="AJ6" s="3">
        <f t="shared" si="1"/>
        <v>1</v>
      </c>
      <c r="AK6" s="5">
        <f t="shared" si="2"/>
        <v>2</v>
      </c>
      <c r="AL6" s="41">
        <f t="shared" si="3"/>
        <v>90</v>
      </c>
      <c r="AM6" s="33">
        <f t="shared" si="4"/>
        <v>1</v>
      </c>
      <c r="AO6" s="22">
        <f t="shared" si="5"/>
        <v>0</v>
      </c>
      <c r="AP6">
        <f t="shared" si="6"/>
        <v>35</v>
      </c>
      <c r="AQ6">
        <f t="shared" si="7"/>
        <v>55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90</v>
      </c>
      <c r="BF6" s="22">
        <f t="shared" si="22"/>
        <v>90</v>
      </c>
      <c r="BG6" s="22">
        <f t="shared" si="22"/>
        <v>90</v>
      </c>
      <c r="BH6" s="22">
        <f t="shared" si="22"/>
        <v>90</v>
      </c>
      <c r="BI6" s="22">
        <f t="shared" si="22"/>
        <v>90</v>
      </c>
      <c r="BJ6" s="22">
        <f t="shared" si="22"/>
        <v>90</v>
      </c>
      <c r="BK6" s="22">
        <f t="shared" si="22"/>
        <v>90</v>
      </c>
      <c r="BL6" s="22">
        <f t="shared" si="22"/>
        <v>90</v>
      </c>
      <c r="BM6" s="22">
        <f t="shared" si="22"/>
        <v>90</v>
      </c>
      <c r="BN6" s="22">
        <f t="shared" si="22"/>
        <v>90</v>
      </c>
      <c r="BO6" s="22">
        <f t="shared" si="22"/>
        <v>90</v>
      </c>
      <c r="BP6" s="22">
        <f t="shared" si="22"/>
        <v>90</v>
      </c>
      <c r="BQ6" s="22">
        <f t="shared" si="22"/>
        <v>90</v>
      </c>
      <c r="BR6" s="22">
        <f t="shared" si="22"/>
        <v>90</v>
      </c>
    </row>
    <row r="7" spans="1:70" ht="16.5">
      <c r="A7" s="73" t="s">
        <v>508</v>
      </c>
      <c r="B7" s="73" t="s">
        <v>509</v>
      </c>
      <c r="C7" s="73" t="s">
        <v>510</v>
      </c>
      <c r="D7" s="73" t="s">
        <v>17</v>
      </c>
      <c r="E7" s="6">
        <v>5</v>
      </c>
      <c r="F7" s="2">
        <v>20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75</v>
      </c>
      <c r="AJ7" s="3">
        <f t="shared" si="1"/>
        <v>3</v>
      </c>
      <c r="AK7" s="5">
        <f t="shared" si="2"/>
        <v>2</v>
      </c>
      <c r="AL7" s="41">
        <f t="shared" si="3"/>
        <v>75</v>
      </c>
      <c r="AM7" s="33">
        <f t="shared" si="4"/>
        <v>3</v>
      </c>
      <c r="AO7" s="22">
        <f t="shared" si="5"/>
        <v>20</v>
      </c>
      <c r="AP7">
        <f t="shared" si="6"/>
        <v>55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75</v>
      </c>
      <c r="BF7" s="22">
        <f t="shared" si="23"/>
        <v>75</v>
      </c>
      <c r="BG7" s="22">
        <f t="shared" si="23"/>
        <v>75</v>
      </c>
      <c r="BH7" s="22">
        <f t="shared" si="23"/>
        <v>75</v>
      </c>
      <c r="BI7" s="22">
        <f t="shared" si="23"/>
        <v>75</v>
      </c>
      <c r="BJ7" s="22">
        <f t="shared" si="23"/>
        <v>75</v>
      </c>
      <c r="BK7" s="22">
        <f t="shared" si="23"/>
        <v>75</v>
      </c>
      <c r="BL7" s="22">
        <f t="shared" si="23"/>
        <v>75</v>
      </c>
      <c r="BM7" s="22">
        <f t="shared" si="23"/>
        <v>75</v>
      </c>
      <c r="BN7" s="22">
        <f t="shared" si="23"/>
        <v>75</v>
      </c>
      <c r="BO7" s="22">
        <f t="shared" si="23"/>
        <v>75</v>
      </c>
      <c r="BP7" s="22">
        <f t="shared" si="23"/>
        <v>75</v>
      </c>
      <c r="BQ7" s="22">
        <f t="shared" si="23"/>
        <v>75</v>
      </c>
      <c r="BR7" s="22">
        <f t="shared" si="23"/>
        <v>75</v>
      </c>
    </row>
    <row r="8" spans="1:70" ht="16.5">
      <c r="A8" s="73" t="s">
        <v>490</v>
      </c>
      <c r="B8" s="73" t="s">
        <v>491</v>
      </c>
      <c r="C8" s="73" t="s">
        <v>492</v>
      </c>
      <c r="D8" s="73" t="s">
        <v>56</v>
      </c>
      <c r="E8" s="6">
        <v>5</v>
      </c>
      <c r="F8" s="2">
        <v>10</v>
      </c>
      <c r="G8" s="4">
        <v>1</v>
      </c>
      <c r="H8" s="2">
        <v>55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65</v>
      </c>
      <c r="AJ8" s="3">
        <f t="shared" si="1"/>
        <v>4</v>
      </c>
      <c r="AK8" s="5">
        <f t="shared" si="2"/>
        <v>2</v>
      </c>
      <c r="AL8" s="41">
        <f t="shared" si="3"/>
        <v>65</v>
      </c>
      <c r="AM8" s="33">
        <f t="shared" si="4"/>
        <v>4</v>
      </c>
      <c r="AO8" s="22">
        <f t="shared" si="5"/>
        <v>10</v>
      </c>
      <c r="AP8">
        <f t="shared" si="6"/>
        <v>55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65</v>
      </c>
      <c r="BF8" s="22">
        <f t="shared" si="24"/>
        <v>65</v>
      </c>
      <c r="BG8" s="22">
        <f t="shared" si="24"/>
        <v>65</v>
      </c>
      <c r="BH8" s="22">
        <f t="shared" si="24"/>
        <v>65</v>
      </c>
      <c r="BI8" s="22">
        <f t="shared" si="24"/>
        <v>65</v>
      </c>
      <c r="BJ8" s="22">
        <f t="shared" si="24"/>
        <v>65</v>
      </c>
      <c r="BK8" s="22">
        <f t="shared" si="24"/>
        <v>65</v>
      </c>
      <c r="BL8" s="22">
        <f t="shared" si="24"/>
        <v>65</v>
      </c>
      <c r="BM8" s="22">
        <f t="shared" si="24"/>
        <v>65</v>
      </c>
      <c r="BN8" s="22">
        <f t="shared" si="24"/>
        <v>65</v>
      </c>
      <c r="BO8" s="22">
        <f t="shared" si="24"/>
        <v>65</v>
      </c>
      <c r="BP8" s="22">
        <f t="shared" si="24"/>
        <v>65</v>
      </c>
      <c r="BQ8" s="22">
        <f t="shared" si="24"/>
        <v>65</v>
      </c>
      <c r="BR8" s="22">
        <f t="shared" si="24"/>
        <v>65</v>
      </c>
    </row>
    <row r="9" spans="1:70" ht="16.5">
      <c r="A9" s="14"/>
      <c r="B9" s="32" t="s">
        <v>156</v>
      </c>
      <c r="C9" s="32" t="s">
        <v>461</v>
      </c>
      <c r="D9" s="32" t="s">
        <v>44</v>
      </c>
      <c r="E9" s="6">
        <v>1</v>
      </c>
      <c r="F9" s="2">
        <v>55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55</v>
      </c>
      <c r="AJ9" s="3">
        <f t="shared" si="1"/>
        <v>5</v>
      </c>
      <c r="AK9" s="5">
        <f t="shared" si="2"/>
        <v>1</v>
      </c>
      <c r="AL9" s="41">
        <f t="shared" si="3"/>
        <v>55</v>
      </c>
      <c r="AM9" s="33">
        <f t="shared" si="4"/>
        <v>5</v>
      </c>
      <c r="AO9" s="22">
        <f t="shared" si="5"/>
        <v>55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55</v>
      </c>
      <c r="BF9" s="22">
        <f t="shared" si="25"/>
        <v>55</v>
      </c>
      <c r="BG9" s="22">
        <f t="shared" si="25"/>
        <v>55</v>
      </c>
      <c r="BH9" s="22">
        <f t="shared" si="25"/>
        <v>55</v>
      </c>
      <c r="BI9" s="22">
        <f t="shared" si="25"/>
        <v>55</v>
      </c>
      <c r="BJ9" s="22">
        <f t="shared" si="25"/>
        <v>55</v>
      </c>
      <c r="BK9" s="22">
        <f t="shared" si="25"/>
        <v>55</v>
      </c>
      <c r="BL9" s="22">
        <f t="shared" si="25"/>
        <v>55</v>
      </c>
      <c r="BM9" s="22">
        <f t="shared" si="25"/>
        <v>55</v>
      </c>
      <c r="BN9" s="22">
        <f t="shared" si="25"/>
        <v>55</v>
      </c>
      <c r="BO9" s="22">
        <f t="shared" si="25"/>
        <v>55</v>
      </c>
      <c r="BP9" s="22">
        <f t="shared" si="25"/>
        <v>55</v>
      </c>
      <c r="BQ9" s="22">
        <f t="shared" si="25"/>
        <v>55</v>
      </c>
      <c r="BR9" s="22">
        <f t="shared" si="25"/>
        <v>55</v>
      </c>
    </row>
    <row r="10" spans="1:70" ht="16.5">
      <c r="A10" s="73" t="s">
        <v>458</v>
      </c>
      <c r="B10" s="73" t="s">
        <v>459</v>
      </c>
      <c r="C10" s="73" t="s">
        <v>237</v>
      </c>
      <c r="D10" s="73" t="s">
        <v>17</v>
      </c>
      <c r="E10" s="6">
        <v>2</v>
      </c>
      <c r="F10" s="2">
        <v>50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50</v>
      </c>
      <c r="AJ10" s="3">
        <f t="shared" si="1"/>
        <v>6</v>
      </c>
      <c r="AK10" s="5">
        <f t="shared" si="2"/>
        <v>1</v>
      </c>
      <c r="AL10" s="41">
        <f t="shared" si="3"/>
        <v>50</v>
      </c>
      <c r="AM10" s="33">
        <f t="shared" si="4"/>
        <v>6</v>
      </c>
      <c r="AO10" s="22">
        <f t="shared" si="5"/>
        <v>50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50</v>
      </c>
      <c r="BE10" s="22">
        <f t="shared" ref="BE10:BR10" si="26">BD10+LARGE($AO10:$BC10,BE$4)</f>
        <v>50</v>
      </c>
      <c r="BF10" s="22">
        <f t="shared" si="26"/>
        <v>50</v>
      </c>
      <c r="BG10" s="22">
        <f t="shared" si="26"/>
        <v>50</v>
      </c>
      <c r="BH10" s="22">
        <f t="shared" si="26"/>
        <v>50</v>
      </c>
      <c r="BI10" s="22">
        <f t="shared" si="26"/>
        <v>50</v>
      </c>
      <c r="BJ10" s="22">
        <f t="shared" si="26"/>
        <v>50</v>
      </c>
      <c r="BK10" s="22">
        <f t="shared" si="26"/>
        <v>50</v>
      </c>
      <c r="BL10" s="22">
        <f t="shared" si="26"/>
        <v>50</v>
      </c>
      <c r="BM10" s="22">
        <f t="shared" si="26"/>
        <v>50</v>
      </c>
      <c r="BN10" s="22">
        <f t="shared" si="26"/>
        <v>50</v>
      </c>
      <c r="BO10" s="22">
        <f t="shared" si="26"/>
        <v>50</v>
      </c>
      <c r="BP10" s="22">
        <f t="shared" si="26"/>
        <v>50</v>
      </c>
      <c r="BQ10" s="22">
        <f t="shared" si="26"/>
        <v>50</v>
      </c>
      <c r="BR10" s="22">
        <f t="shared" si="26"/>
        <v>50</v>
      </c>
    </row>
    <row r="11" spans="1:70" ht="16.5">
      <c r="A11" s="73" t="s">
        <v>527</v>
      </c>
      <c r="B11" s="73" t="s">
        <v>528</v>
      </c>
      <c r="C11" s="73" t="s">
        <v>529</v>
      </c>
      <c r="D11" s="73" t="s">
        <v>19</v>
      </c>
      <c r="E11" s="6">
        <v>8</v>
      </c>
      <c r="F11" s="2">
        <v>12</v>
      </c>
      <c r="G11" s="4">
        <v>2</v>
      </c>
      <c r="H11" s="2">
        <v>35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47</v>
      </c>
      <c r="AJ11" s="3">
        <f t="shared" si="1"/>
        <v>7</v>
      </c>
      <c r="AK11" s="5">
        <f t="shared" si="2"/>
        <v>2</v>
      </c>
      <c r="AL11" s="41">
        <f t="shared" si="3"/>
        <v>47</v>
      </c>
      <c r="AM11" s="33">
        <f t="shared" si="4"/>
        <v>7</v>
      </c>
      <c r="AO11" s="22">
        <f t="shared" si="5"/>
        <v>12</v>
      </c>
      <c r="AP11">
        <f t="shared" si="6"/>
        <v>35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47</v>
      </c>
      <c r="BF11" s="22">
        <f t="shared" si="27"/>
        <v>47</v>
      </c>
      <c r="BG11" s="22">
        <f t="shared" si="27"/>
        <v>47</v>
      </c>
      <c r="BH11" s="22">
        <f t="shared" si="27"/>
        <v>47</v>
      </c>
      <c r="BI11" s="22">
        <f t="shared" si="27"/>
        <v>47</v>
      </c>
      <c r="BJ11" s="22">
        <f t="shared" si="27"/>
        <v>47</v>
      </c>
      <c r="BK11" s="22">
        <f t="shared" si="27"/>
        <v>47</v>
      </c>
      <c r="BL11" s="22">
        <f t="shared" si="27"/>
        <v>47</v>
      </c>
      <c r="BM11" s="22">
        <f t="shared" si="27"/>
        <v>47</v>
      </c>
      <c r="BN11" s="22">
        <f t="shared" si="27"/>
        <v>47</v>
      </c>
      <c r="BO11" s="22">
        <f t="shared" si="27"/>
        <v>47</v>
      </c>
      <c r="BP11" s="22">
        <f t="shared" si="27"/>
        <v>47</v>
      </c>
      <c r="BQ11" s="22">
        <f t="shared" si="27"/>
        <v>47</v>
      </c>
      <c r="BR11" s="22">
        <f t="shared" si="27"/>
        <v>47</v>
      </c>
    </row>
    <row r="12" spans="1:70" ht="16.5">
      <c r="A12" s="73" t="s">
        <v>487</v>
      </c>
      <c r="B12" s="73" t="s">
        <v>488</v>
      </c>
      <c r="C12" s="73" t="s">
        <v>489</v>
      </c>
      <c r="D12" s="73" t="s">
        <v>17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2</v>
      </c>
      <c r="H12" s="2">
        <v>35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35</v>
      </c>
      <c r="AJ12" s="3">
        <f t="shared" si="1"/>
        <v>8</v>
      </c>
      <c r="AK12" s="5">
        <f t="shared" si="2"/>
        <v>1</v>
      </c>
      <c r="AL12" s="41">
        <f t="shared" si="3"/>
        <v>35</v>
      </c>
      <c r="AM12" s="33">
        <f t="shared" si="4"/>
        <v>8</v>
      </c>
      <c r="AO12" s="22">
        <f t="shared" si="5"/>
        <v>0</v>
      </c>
      <c r="AP12">
        <f t="shared" si="6"/>
        <v>35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35</v>
      </c>
      <c r="BE12" s="22">
        <f t="shared" ref="BE12:BR12" si="28">BD12+LARGE($AO12:$BC12,BE$4)</f>
        <v>35</v>
      </c>
      <c r="BF12" s="22">
        <f t="shared" si="28"/>
        <v>35</v>
      </c>
      <c r="BG12" s="22">
        <f t="shared" si="28"/>
        <v>35</v>
      </c>
      <c r="BH12" s="22">
        <f t="shared" si="28"/>
        <v>35</v>
      </c>
      <c r="BI12" s="22">
        <f t="shared" si="28"/>
        <v>35</v>
      </c>
      <c r="BJ12" s="22">
        <f t="shared" si="28"/>
        <v>35</v>
      </c>
      <c r="BK12" s="22">
        <f t="shared" si="28"/>
        <v>35</v>
      </c>
      <c r="BL12" s="22">
        <f t="shared" si="28"/>
        <v>35</v>
      </c>
      <c r="BM12" s="22">
        <f t="shared" si="28"/>
        <v>35</v>
      </c>
      <c r="BN12" s="22">
        <f t="shared" si="28"/>
        <v>35</v>
      </c>
      <c r="BO12" s="22">
        <f t="shared" si="28"/>
        <v>35</v>
      </c>
      <c r="BP12" s="22">
        <f t="shared" si="28"/>
        <v>35</v>
      </c>
      <c r="BQ12" s="22">
        <f t="shared" si="28"/>
        <v>35</v>
      </c>
      <c r="BR12" s="22">
        <f t="shared" si="28"/>
        <v>35</v>
      </c>
    </row>
    <row r="13" spans="1:70" ht="16.5">
      <c r="A13" s="73" t="s">
        <v>496</v>
      </c>
      <c r="B13" s="73" t="s">
        <v>497</v>
      </c>
      <c r="C13" s="73" t="s">
        <v>498</v>
      </c>
      <c r="D13" s="73" t="s">
        <v>45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2</v>
      </c>
      <c r="J13" s="2">
        <v>35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35</v>
      </c>
      <c r="AJ13" s="3">
        <f t="shared" si="1"/>
        <v>8</v>
      </c>
      <c r="AK13" s="5">
        <f t="shared" si="2"/>
        <v>1</v>
      </c>
      <c r="AL13" s="41">
        <f t="shared" si="3"/>
        <v>35</v>
      </c>
      <c r="AM13" s="33">
        <f t="shared" si="4"/>
        <v>8</v>
      </c>
      <c r="AO13" s="22">
        <f t="shared" si="5"/>
        <v>0</v>
      </c>
      <c r="AP13">
        <f t="shared" si="6"/>
        <v>0</v>
      </c>
      <c r="AQ13">
        <f t="shared" si="7"/>
        <v>35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35</v>
      </c>
      <c r="BF13" s="22">
        <f t="shared" si="29"/>
        <v>35</v>
      </c>
      <c r="BG13" s="22">
        <f t="shared" si="29"/>
        <v>35</v>
      </c>
      <c r="BH13" s="22">
        <f t="shared" si="29"/>
        <v>35</v>
      </c>
      <c r="BI13" s="22">
        <f t="shared" si="29"/>
        <v>35</v>
      </c>
      <c r="BJ13" s="22">
        <f t="shared" si="29"/>
        <v>35</v>
      </c>
      <c r="BK13" s="22">
        <f t="shared" si="29"/>
        <v>35</v>
      </c>
      <c r="BL13" s="22">
        <f t="shared" si="29"/>
        <v>35</v>
      </c>
      <c r="BM13" s="22">
        <f t="shared" si="29"/>
        <v>35</v>
      </c>
      <c r="BN13" s="22">
        <f t="shared" si="29"/>
        <v>35</v>
      </c>
      <c r="BO13" s="22">
        <f t="shared" si="29"/>
        <v>35</v>
      </c>
      <c r="BP13" s="22">
        <f t="shared" si="29"/>
        <v>35</v>
      </c>
      <c r="BQ13" s="22">
        <f t="shared" si="29"/>
        <v>35</v>
      </c>
      <c r="BR13" s="22">
        <f t="shared" si="29"/>
        <v>35</v>
      </c>
    </row>
    <row r="14" spans="1:70" ht="16.5">
      <c r="A14" s="73" t="s">
        <v>505</v>
      </c>
      <c r="B14" s="73" t="s">
        <v>506</v>
      </c>
      <c r="C14" s="73" t="s">
        <v>507</v>
      </c>
      <c r="D14" s="73" t="s">
        <v>17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2</v>
      </c>
      <c r="J14" s="2">
        <v>35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35</v>
      </c>
      <c r="AJ14" s="3">
        <f t="shared" si="1"/>
        <v>8</v>
      </c>
      <c r="AK14" s="5">
        <f t="shared" si="2"/>
        <v>1</v>
      </c>
      <c r="AL14" s="41">
        <f t="shared" si="3"/>
        <v>35</v>
      </c>
      <c r="AM14" s="33">
        <f t="shared" si="4"/>
        <v>8</v>
      </c>
      <c r="AO14" s="22">
        <f t="shared" si="5"/>
        <v>0</v>
      </c>
      <c r="AP14">
        <f t="shared" si="6"/>
        <v>0</v>
      </c>
      <c r="AQ14">
        <f t="shared" si="7"/>
        <v>35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35</v>
      </c>
      <c r="BF14" s="22">
        <f t="shared" si="30"/>
        <v>35</v>
      </c>
      <c r="BG14" s="22">
        <f t="shared" si="30"/>
        <v>35</v>
      </c>
      <c r="BH14" s="22">
        <f t="shared" si="30"/>
        <v>35</v>
      </c>
      <c r="BI14" s="22">
        <f t="shared" si="30"/>
        <v>35</v>
      </c>
      <c r="BJ14" s="22">
        <f t="shared" si="30"/>
        <v>35</v>
      </c>
      <c r="BK14" s="22">
        <f t="shared" si="30"/>
        <v>35</v>
      </c>
      <c r="BL14" s="22">
        <f t="shared" si="30"/>
        <v>35</v>
      </c>
      <c r="BM14" s="22">
        <f t="shared" si="30"/>
        <v>35</v>
      </c>
      <c r="BN14" s="22">
        <f t="shared" si="30"/>
        <v>35</v>
      </c>
      <c r="BO14" s="22">
        <f t="shared" si="30"/>
        <v>35</v>
      </c>
      <c r="BP14" s="22">
        <f t="shared" si="30"/>
        <v>35</v>
      </c>
      <c r="BQ14" s="22">
        <f t="shared" si="30"/>
        <v>35</v>
      </c>
      <c r="BR14" s="22">
        <f t="shared" si="30"/>
        <v>35</v>
      </c>
    </row>
    <row r="15" spans="1:70" ht="16.5">
      <c r="A15" s="73" t="s">
        <v>462</v>
      </c>
      <c r="B15" s="73" t="s">
        <v>463</v>
      </c>
      <c r="C15" s="73" t="s">
        <v>464</v>
      </c>
      <c r="D15" s="73" t="s">
        <v>45</v>
      </c>
      <c r="E15" s="6">
        <v>4</v>
      </c>
      <c r="F15" s="2">
        <v>25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25</v>
      </c>
      <c r="AJ15" s="3">
        <f t="shared" si="1"/>
        <v>11</v>
      </c>
      <c r="AK15" s="5">
        <f t="shared" si="2"/>
        <v>1</v>
      </c>
      <c r="AL15" s="41">
        <f t="shared" si="3"/>
        <v>25</v>
      </c>
      <c r="AM15" s="33">
        <f t="shared" si="4"/>
        <v>11</v>
      </c>
      <c r="AO15" s="22">
        <f t="shared" si="5"/>
        <v>25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25</v>
      </c>
      <c r="BE15" s="22">
        <f t="shared" ref="BE15:BR15" si="31">BD15+LARGE($AO15:$BC15,BE$4)</f>
        <v>25</v>
      </c>
      <c r="BF15" s="22">
        <f t="shared" si="31"/>
        <v>25</v>
      </c>
      <c r="BG15" s="22">
        <f t="shared" si="31"/>
        <v>25</v>
      </c>
      <c r="BH15" s="22">
        <f t="shared" si="31"/>
        <v>25</v>
      </c>
      <c r="BI15" s="22">
        <f t="shared" si="31"/>
        <v>25</v>
      </c>
      <c r="BJ15" s="22">
        <f t="shared" si="31"/>
        <v>25</v>
      </c>
      <c r="BK15" s="22">
        <f t="shared" si="31"/>
        <v>25</v>
      </c>
      <c r="BL15" s="22">
        <f t="shared" si="31"/>
        <v>25</v>
      </c>
      <c r="BM15" s="22">
        <f t="shared" si="31"/>
        <v>25</v>
      </c>
      <c r="BN15" s="22">
        <f t="shared" si="31"/>
        <v>25</v>
      </c>
      <c r="BO15" s="22">
        <f t="shared" si="31"/>
        <v>25</v>
      </c>
      <c r="BP15" s="22">
        <f t="shared" si="31"/>
        <v>25</v>
      </c>
      <c r="BQ15" s="22">
        <f t="shared" si="31"/>
        <v>25</v>
      </c>
      <c r="BR15" s="22">
        <f t="shared" si="31"/>
        <v>25</v>
      </c>
    </row>
    <row r="16" spans="1:70" ht="16.5">
      <c r="A16" s="73" t="s">
        <v>476</v>
      </c>
      <c r="B16" s="73" t="s">
        <v>477</v>
      </c>
      <c r="C16" s="73" t="s">
        <v>258</v>
      </c>
      <c r="D16" s="73" t="s">
        <v>221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>
        <v>3</v>
      </c>
      <c r="H16" s="2">
        <v>20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20</v>
      </c>
      <c r="AJ16" s="3">
        <f t="shared" si="1"/>
        <v>12</v>
      </c>
      <c r="AK16" s="5">
        <f t="shared" si="2"/>
        <v>1</v>
      </c>
      <c r="AL16" s="41">
        <f t="shared" si="3"/>
        <v>20</v>
      </c>
      <c r="AM16" s="33">
        <f t="shared" si="4"/>
        <v>12</v>
      </c>
      <c r="AO16" s="22">
        <f t="shared" si="5"/>
        <v>0</v>
      </c>
      <c r="AP16">
        <f t="shared" si="6"/>
        <v>20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20</v>
      </c>
      <c r="BE16" s="22">
        <f t="shared" ref="BE16:BR16" si="32">BD16+LARGE($AO16:$BC16,BE$4)</f>
        <v>20</v>
      </c>
      <c r="BF16" s="22">
        <f t="shared" si="32"/>
        <v>20</v>
      </c>
      <c r="BG16" s="22">
        <f t="shared" si="32"/>
        <v>20</v>
      </c>
      <c r="BH16" s="22">
        <f t="shared" si="32"/>
        <v>20</v>
      </c>
      <c r="BI16" s="22">
        <f t="shared" si="32"/>
        <v>20</v>
      </c>
      <c r="BJ16" s="22">
        <f t="shared" si="32"/>
        <v>20</v>
      </c>
      <c r="BK16" s="22">
        <f t="shared" si="32"/>
        <v>20</v>
      </c>
      <c r="BL16" s="22">
        <f t="shared" si="32"/>
        <v>20</v>
      </c>
      <c r="BM16" s="22">
        <f t="shared" si="32"/>
        <v>20</v>
      </c>
      <c r="BN16" s="22">
        <f t="shared" si="32"/>
        <v>20</v>
      </c>
      <c r="BO16" s="22">
        <f t="shared" si="32"/>
        <v>20</v>
      </c>
      <c r="BP16" s="22">
        <f t="shared" si="32"/>
        <v>20</v>
      </c>
      <c r="BQ16" s="22">
        <f t="shared" si="32"/>
        <v>20</v>
      </c>
      <c r="BR16" s="22">
        <f t="shared" si="32"/>
        <v>20</v>
      </c>
    </row>
    <row r="17" spans="1:70" ht="16.5">
      <c r="A17" s="14"/>
      <c r="B17" s="32" t="s">
        <v>126</v>
      </c>
      <c r="C17" s="32" t="s">
        <v>723</v>
      </c>
      <c r="D17" s="32" t="s">
        <v>44</v>
      </c>
      <c r="E17" s="6">
        <v>3</v>
      </c>
      <c r="F17" s="2">
        <v>20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20</v>
      </c>
      <c r="AJ17" s="3">
        <f t="shared" si="1"/>
        <v>12</v>
      </c>
      <c r="AK17" s="5">
        <f t="shared" si="2"/>
        <v>1</v>
      </c>
      <c r="AL17" s="41">
        <f t="shared" si="3"/>
        <v>20</v>
      </c>
      <c r="AM17" s="33">
        <f t="shared" si="4"/>
        <v>12</v>
      </c>
      <c r="AO17" s="22">
        <f t="shared" si="5"/>
        <v>20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20</v>
      </c>
      <c r="BE17" s="22">
        <f t="shared" ref="BE17:BR17" si="33">BD17+LARGE($AO17:$BC17,BE$4)</f>
        <v>20</v>
      </c>
      <c r="BF17" s="22">
        <f t="shared" si="33"/>
        <v>20</v>
      </c>
      <c r="BG17" s="22">
        <f t="shared" si="33"/>
        <v>20</v>
      </c>
      <c r="BH17" s="22">
        <f t="shared" si="33"/>
        <v>20</v>
      </c>
      <c r="BI17" s="22">
        <f t="shared" si="33"/>
        <v>20</v>
      </c>
      <c r="BJ17" s="22">
        <f t="shared" si="33"/>
        <v>20</v>
      </c>
      <c r="BK17" s="22">
        <f t="shared" si="33"/>
        <v>20</v>
      </c>
      <c r="BL17" s="22">
        <f t="shared" si="33"/>
        <v>20</v>
      </c>
      <c r="BM17" s="22">
        <f t="shared" si="33"/>
        <v>20</v>
      </c>
      <c r="BN17" s="22">
        <f t="shared" si="33"/>
        <v>20</v>
      </c>
      <c r="BO17" s="22">
        <f t="shared" si="33"/>
        <v>20</v>
      </c>
      <c r="BP17" s="22">
        <f t="shared" si="33"/>
        <v>20</v>
      </c>
      <c r="BQ17" s="22">
        <f t="shared" si="33"/>
        <v>20</v>
      </c>
      <c r="BR17" s="22">
        <f t="shared" si="33"/>
        <v>20</v>
      </c>
    </row>
    <row r="18" spans="1:70" ht="16.5">
      <c r="A18" s="73" t="s">
        <v>515</v>
      </c>
      <c r="B18" s="73" t="s">
        <v>516</v>
      </c>
      <c r="C18" s="73" t="s">
        <v>517</v>
      </c>
      <c r="D18" s="73" t="s">
        <v>43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3</v>
      </c>
      <c r="J18" s="2">
        <v>20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20</v>
      </c>
      <c r="AJ18" s="3">
        <f t="shared" si="1"/>
        <v>12</v>
      </c>
      <c r="AK18" s="5">
        <f t="shared" si="2"/>
        <v>1</v>
      </c>
      <c r="AL18" s="41">
        <f t="shared" si="3"/>
        <v>20</v>
      </c>
      <c r="AM18" s="33">
        <f t="shared" si="4"/>
        <v>12</v>
      </c>
      <c r="AO18" s="22">
        <f t="shared" si="5"/>
        <v>0</v>
      </c>
      <c r="AP18">
        <f t="shared" si="6"/>
        <v>0</v>
      </c>
      <c r="AQ18">
        <f t="shared" si="7"/>
        <v>20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20</v>
      </c>
      <c r="BE18" s="22">
        <f t="shared" ref="BE18:BR18" si="34">BD18+LARGE($AO18:$BC18,BE$4)</f>
        <v>20</v>
      </c>
      <c r="BF18" s="22">
        <f t="shared" si="34"/>
        <v>20</v>
      </c>
      <c r="BG18" s="22">
        <f t="shared" si="34"/>
        <v>20</v>
      </c>
      <c r="BH18" s="22">
        <f t="shared" si="34"/>
        <v>20</v>
      </c>
      <c r="BI18" s="22">
        <f t="shared" si="34"/>
        <v>20</v>
      </c>
      <c r="BJ18" s="22">
        <f t="shared" si="34"/>
        <v>20</v>
      </c>
      <c r="BK18" s="22">
        <f t="shared" si="34"/>
        <v>20</v>
      </c>
      <c r="BL18" s="22">
        <f t="shared" si="34"/>
        <v>20</v>
      </c>
      <c r="BM18" s="22">
        <f t="shared" si="34"/>
        <v>20</v>
      </c>
      <c r="BN18" s="22">
        <f t="shared" si="34"/>
        <v>20</v>
      </c>
      <c r="BO18" s="22">
        <f t="shared" si="34"/>
        <v>20</v>
      </c>
      <c r="BP18" s="22">
        <f t="shared" si="34"/>
        <v>20</v>
      </c>
      <c r="BQ18" s="22">
        <f t="shared" si="34"/>
        <v>20</v>
      </c>
      <c r="BR18" s="22">
        <f t="shared" si="34"/>
        <v>20</v>
      </c>
    </row>
    <row r="19" spans="1:70" ht="16.5">
      <c r="A19" s="73" t="s">
        <v>518</v>
      </c>
      <c r="B19" s="73" t="s">
        <v>519</v>
      </c>
      <c r="C19" s="73" t="s">
        <v>520</v>
      </c>
      <c r="D19" s="73" t="s">
        <v>44</v>
      </c>
      <c r="E19" s="6">
        <v>6</v>
      </c>
      <c r="F19" s="2">
        <v>16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16</v>
      </c>
      <c r="AJ19" s="3">
        <f t="shared" si="1"/>
        <v>15</v>
      </c>
      <c r="AK19" s="5">
        <f t="shared" si="2"/>
        <v>1</v>
      </c>
      <c r="AL19" s="41">
        <f t="shared" si="3"/>
        <v>16</v>
      </c>
      <c r="AM19" s="33">
        <f t="shared" si="4"/>
        <v>15</v>
      </c>
      <c r="AO19" s="22">
        <f t="shared" si="5"/>
        <v>16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16</v>
      </c>
      <c r="BE19" s="22">
        <f t="shared" ref="BE19:BR19" si="35">BD19+LARGE($AO19:$BC19,BE$4)</f>
        <v>16</v>
      </c>
      <c r="BF19" s="22">
        <f t="shared" si="35"/>
        <v>16</v>
      </c>
      <c r="BG19" s="22">
        <f t="shared" si="35"/>
        <v>16</v>
      </c>
      <c r="BH19" s="22">
        <f t="shared" si="35"/>
        <v>16</v>
      </c>
      <c r="BI19" s="22">
        <f t="shared" si="35"/>
        <v>16</v>
      </c>
      <c r="BJ19" s="22">
        <f t="shared" si="35"/>
        <v>16</v>
      </c>
      <c r="BK19" s="22">
        <f t="shared" si="35"/>
        <v>16</v>
      </c>
      <c r="BL19" s="22">
        <f t="shared" si="35"/>
        <v>16</v>
      </c>
      <c r="BM19" s="22">
        <f t="shared" si="35"/>
        <v>16</v>
      </c>
      <c r="BN19" s="22">
        <f t="shared" si="35"/>
        <v>16</v>
      </c>
      <c r="BO19" s="22">
        <f t="shared" si="35"/>
        <v>16</v>
      </c>
      <c r="BP19" s="22">
        <f t="shared" si="35"/>
        <v>16</v>
      </c>
      <c r="BQ19" s="22">
        <f t="shared" si="35"/>
        <v>16</v>
      </c>
      <c r="BR19" s="22">
        <f t="shared" si="35"/>
        <v>16</v>
      </c>
    </row>
    <row r="20" spans="1:70" ht="16.5">
      <c r="A20" s="73" t="s">
        <v>456</v>
      </c>
      <c r="B20" s="73" t="s">
        <v>457</v>
      </c>
      <c r="C20" s="73" t="s">
        <v>136</v>
      </c>
      <c r="D20" s="73" t="s">
        <v>44</v>
      </c>
      <c r="E20" s="6">
        <v>7</v>
      </c>
      <c r="F20" s="2">
        <v>14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14</v>
      </c>
      <c r="AJ20" s="3">
        <f t="shared" si="1"/>
        <v>16</v>
      </c>
      <c r="AK20" s="5">
        <f t="shared" si="2"/>
        <v>1</v>
      </c>
      <c r="AL20" s="41">
        <f t="shared" si="3"/>
        <v>14</v>
      </c>
      <c r="AM20" s="33">
        <f t="shared" si="4"/>
        <v>16</v>
      </c>
      <c r="AO20" s="22">
        <f t="shared" si="5"/>
        <v>14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14</v>
      </c>
      <c r="BE20" s="22">
        <f t="shared" ref="BE20:BR20" si="36">BD20+LARGE($AO20:$BC20,BE$4)</f>
        <v>14</v>
      </c>
      <c r="BF20" s="22">
        <f t="shared" si="36"/>
        <v>14</v>
      </c>
      <c r="BG20" s="22">
        <f t="shared" si="36"/>
        <v>14</v>
      </c>
      <c r="BH20" s="22">
        <f t="shared" si="36"/>
        <v>14</v>
      </c>
      <c r="BI20" s="22">
        <f t="shared" si="36"/>
        <v>14</v>
      </c>
      <c r="BJ20" s="22">
        <f t="shared" si="36"/>
        <v>14</v>
      </c>
      <c r="BK20" s="22">
        <f t="shared" si="36"/>
        <v>14</v>
      </c>
      <c r="BL20" s="22">
        <f t="shared" si="36"/>
        <v>14</v>
      </c>
      <c r="BM20" s="22">
        <f t="shared" si="36"/>
        <v>14</v>
      </c>
      <c r="BN20" s="22">
        <f t="shared" si="36"/>
        <v>14</v>
      </c>
      <c r="BO20" s="22">
        <f t="shared" si="36"/>
        <v>14</v>
      </c>
      <c r="BP20" s="22">
        <f t="shared" si="36"/>
        <v>14</v>
      </c>
      <c r="BQ20" s="22">
        <f t="shared" si="36"/>
        <v>14</v>
      </c>
      <c r="BR20" s="22">
        <f t="shared" si="36"/>
        <v>14</v>
      </c>
    </row>
    <row r="21" spans="1:70" ht="16.5">
      <c r="A21" s="14"/>
      <c r="B21" s="32" t="s">
        <v>735</v>
      </c>
      <c r="C21" s="32" t="s">
        <v>736</v>
      </c>
      <c r="D21" s="32" t="s">
        <v>107</v>
      </c>
      <c r="E21" s="6">
        <v>10</v>
      </c>
      <c r="F21" s="2">
        <v>10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</v>
      </c>
      <c r="AJ21" s="3">
        <f t="shared" si="1"/>
        <v>17</v>
      </c>
      <c r="AK21" s="5">
        <f t="shared" si="2"/>
        <v>1</v>
      </c>
      <c r="AL21" s="41">
        <f t="shared" si="3"/>
        <v>10</v>
      </c>
      <c r="AM21" s="33">
        <f t="shared" si="4"/>
        <v>17</v>
      </c>
      <c r="AO21" s="22">
        <f t="shared" si="5"/>
        <v>10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10</v>
      </c>
      <c r="BE21" s="22">
        <f t="shared" ref="BE21:BR21" si="37">BD21+LARGE($AO21:$BC21,BE$4)</f>
        <v>10</v>
      </c>
      <c r="BF21" s="22">
        <f t="shared" si="37"/>
        <v>10</v>
      </c>
      <c r="BG21" s="22">
        <f t="shared" si="37"/>
        <v>10</v>
      </c>
      <c r="BH21" s="22">
        <f t="shared" si="37"/>
        <v>10</v>
      </c>
      <c r="BI21" s="22">
        <f t="shared" si="37"/>
        <v>10</v>
      </c>
      <c r="BJ21" s="22">
        <f t="shared" si="37"/>
        <v>10</v>
      </c>
      <c r="BK21" s="22">
        <f t="shared" si="37"/>
        <v>10</v>
      </c>
      <c r="BL21" s="22">
        <f t="shared" si="37"/>
        <v>10</v>
      </c>
      <c r="BM21" s="22">
        <f t="shared" si="37"/>
        <v>10</v>
      </c>
      <c r="BN21" s="22">
        <f t="shared" si="37"/>
        <v>10</v>
      </c>
      <c r="BO21" s="22">
        <f t="shared" si="37"/>
        <v>10</v>
      </c>
      <c r="BP21" s="22">
        <f t="shared" si="37"/>
        <v>10</v>
      </c>
      <c r="BQ21" s="22">
        <f t="shared" si="37"/>
        <v>10</v>
      </c>
      <c r="BR21" s="22">
        <f t="shared" si="37"/>
        <v>10</v>
      </c>
    </row>
    <row r="22" spans="1:70" ht="16.5">
      <c r="A22" s="14"/>
      <c r="B22" s="32" t="s">
        <v>737</v>
      </c>
      <c r="C22" s="32" t="s">
        <v>738</v>
      </c>
      <c r="D22" s="32" t="s">
        <v>22</v>
      </c>
      <c r="E22" s="6">
        <v>11</v>
      </c>
      <c r="F22" s="2"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1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73" t="s">
        <v>453</v>
      </c>
      <c r="B23" s="73" t="s">
        <v>454</v>
      </c>
      <c r="C23" s="73" t="s">
        <v>455</v>
      </c>
      <c r="D23" s="73" t="s">
        <v>41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73" t="s">
        <v>460</v>
      </c>
      <c r="B24" s="73" t="s">
        <v>156</v>
      </c>
      <c r="C24" s="73" t="s">
        <v>461</v>
      </c>
      <c r="D24" s="73" t="s">
        <v>44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73" t="s">
        <v>465</v>
      </c>
      <c r="B25" s="73" t="s">
        <v>466</v>
      </c>
      <c r="C25" s="73" t="s">
        <v>467</v>
      </c>
      <c r="D25" s="73" t="s">
        <v>20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73" t="s">
        <v>468</v>
      </c>
      <c r="B26" s="73" t="s">
        <v>469</v>
      </c>
      <c r="C26" s="73" t="s">
        <v>145</v>
      </c>
      <c r="D26" s="73" t="s">
        <v>20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73" t="s">
        <v>470</v>
      </c>
      <c r="B27" s="73" t="s">
        <v>471</v>
      </c>
      <c r="C27" s="73" t="s">
        <v>472</v>
      </c>
      <c r="D27" s="73" t="s">
        <v>20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73" t="s">
        <v>473</v>
      </c>
      <c r="B28" s="73" t="s">
        <v>474</v>
      </c>
      <c r="C28" s="73" t="s">
        <v>475</v>
      </c>
      <c r="D28" s="73" t="s">
        <v>221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73" t="s">
        <v>478</v>
      </c>
      <c r="B29" s="73" t="s">
        <v>479</v>
      </c>
      <c r="C29" s="73" t="s">
        <v>480</v>
      </c>
      <c r="D29" s="73" t="s">
        <v>221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73" t="s">
        <v>481</v>
      </c>
      <c r="B30" s="73" t="s">
        <v>482</v>
      </c>
      <c r="C30" s="73" t="s">
        <v>483</v>
      </c>
      <c r="D30" s="73" t="s">
        <v>17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73" t="s">
        <v>484</v>
      </c>
      <c r="B31" s="73" t="s">
        <v>485</v>
      </c>
      <c r="C31" s="73" t="s">
        <v>486</v>
      </c>
      <c r="D31" s="73" t="s">
        <v>17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73" t="s">
        <v>493</v>
      </c>
      <c r="B32" s="73" t="s">
        <v>494</v>
      </c>
      <c r="C32" s="73" t="s">
        <v>495</v>
      </c>
      <c r="D32" s="73" t="s">
        <v>45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73" t="s">
        <v>511</v>
      </c>
      <c r="B33" s="73" t="s">
        <v>126</v>
      </c>
      <c r="C33" s="73" t="s">
        <v>385</v>
      </c>
      <c r="D33" s="73" t="s">
        <v>41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73" t="s">
        <v>512</v>
      </c>
      <c r="B34" s="73" t="s">
        <v>513</v>
      </c>
      <c r="C34" s="73" t="s">
        <v>514</v>
      </c>
      <c r="D34" s="73" t="s">
        <v>19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73" t="s">
        <v>521</v>
      </c>
      <c r="B35" s="73" t="s">
        <v>522</v>
      </c>
      <c r="C35" s="73" t="s">
        <v>523</v>
      </c>
      <c r="D35" s="73" t="s">
        <v>43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73" t="s">
        <v>524</v>
      </c>
      <c r="B36" s="73" t="s">
        <v>525</v>
      </c>
      <c r="C36" s="73" t="s">
        <v>526</v>
      </c>
      <c r="D36" s="73" t="s">
        <v>19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73" t="s">
        <v>530</v>
      </c>
      <c r="B37" s="73" t="s">
        <v>531</v>
      </c>
      <c r="C37" s="73" t="s">
        <v>532</v>
      </c>
      <c r="D37" s="73" t="s">
        <v>44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8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8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5</vt:i4>
      </vt:variant>
    </vt:vector>
  </HeadingPairs>
  <TitlesOfParts>
    <vt:vector size="23" baseType="lpstr">
      <vt:lpstr>MP F</vt:lpstr>
      <vt:lpstr>MP H</vt:lpstr>
      <vt:lpstr>PO F</vt:lpstr>
      <vt:lpstr>PO H</vt:lpstr>
      <vt:lpstr>PU F</vt:lpstr>
      <vt:lpstr>PU H</vt:lpstr>
      <vt:lpstr>BE F</vt:lpstr>
      <vt:lpstr>BE H</vt:lpstr>
      <vt:lpstr>MI F</vt:lpstr>
      <vt:lpstr>MI H</vt:lpstr>
      <vt:lpstr>CA F</vt:lpstr>
      <vt:lpstr>CA H</vt:lpstr>
      <vt:lpstr>JU F</vt:lpstr>
      <vt:lpstr>JU H</vt:lpstr>
      <vt:lpstr>Licenciés Jeunes 2023</vt:lpstr>
      <vt:lpstr>CLUBS</vt:lpstr>
      <vt:lpstr>Classement Clubs</vt:lpstr>
      <vt:lpstr>Paramètres</vt:lpstr>
      <vt:lpstr>liste_clubs</vt:lpstr>
      <vt:lpstr>Liste_licences</vt:lpstr>
      <vt:lpstr>N°_licence</vt:lpstr>
      <vt:lpstr>Numéro_Licence</vt:lpstr>
      <vt:lpstr>Type_epreuve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Challenge Jeunes Triathlon</dc:title>
  <dc:creator>Teddy SOULIS</dc:creator>
  <cp:lastModifiedBy>Célia FRANCOIS</cp:lastModifiedBy>
  <dcterms:created xsi:type="dcterms:W3CDTF">2018-03-27T08:13:56Z</dcterms:created>
  <dcterms:modified xsi:type="dcterms:W3CDTF">2024-01-22T12:56:25Z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e0428da-ac0f-4a84-a429-a80e20cb35de_Enabled">
    <vt:lpwstr>True</vt:lpwstr>
  </property>
  <property fmtid="{D5CDD505-2E9C-101B-9397-08002B2CF9AE}" pid="3" name="MSIP_Label_ee0428da-ac0f-4a84-a429-a80e20cb35de_SiteId">
    <vt:lpwstr>80c03608-5f64-40bb-9c70-9394abe6011c</vt:lpwstr>
  </property>
  <property fmtid="{D5CDD505-2E9C-101B-9397-08002B2CF9AE}" pid="4" name="MSIP_Label_ee0428da-ac0f-4a84-a429-a80e20cb35de_Owner">
    <vt:lpwstr>teddy.soulis@labanquepostale.fr</vt:lpwstr>
  </property>
  <property fmtid="{D5CDD505-2E9C-101B-9397-08002B2CF9AE}" pid="5" name="MSIP_Label_ee0428da-ac0f-4a84-a429-a80e20cb35de_SetDate">
    <vt:lpwstr>2020-02-06T16:08:38.2663699Z</vt:lpwstr>
  </property>
  <property fmtid="{D5CDD505-2E9C-101B-9397-08002B2CF9AE}" pid="6" name="MSIP_Label_ee0428da-ac0f-4a84-a429-a80e20cb35de_Name">
    <vt:lpwstr>C1 - Interne</vt:lpwstr>
  </property>
  <property fmtid="{D5CDD505-2E9C-101B-9397-08002B2CF9AE}" pid="7" name="MSIP_Label_ee0428da-ac0f-4a84-a429-a80e20cb35de_Application">
    <vt:lpwstr>Microsoft Azure Information Protection</vt:lpwstr>
  </property>
  <property fmtid="{D5CDD505-2E9C-101B-9397-08002B2CF9AE}" pid="8" name="MSIP_Label_ee0428da-ac0f-4a84-a429-a80e20cb35de_ActionId">
    <vt:lpwstr>d18e8141-31cb-46b4-8261-28d2cb7d28fd</vt:lpwstr>
  </property>
  <property fmtid="{D5CDD505-2E9C-101B-9397-08002B2CF9AE}" pid="9" name="MSIP_Label_ee0428da-ac0f-4a84-a429-a80e20cb35de_Extended_MSFT_Method">
    <vt:lpwstr>Automatic</vt:lpwstr>
  </property>
  <property fmtid="{D5CDD505-2E9C-101B-9397-08002B2CF9AE}" pid="10" name="Sensitivity">
    <vt:lpwstr>C1 - Interne</vt:lpwstr>
  </property>
</Properties>
</file>