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ommu\Downloads\"/>
    </mc:Choice>
  </mc:AlternateContent>
  <xr:revisionPtr revIDLastSave="0" documentId="8_{C3F310CA-24E3-4CE8-BB2A-D9E967702120}" xr6:coauthVersionLast="47" xr6:coauthVersionMax="47" xr10:uidLastSave="{00000000-0000-0000-0000-000000000000}"/>
  <bookViews>
    <workbookView xWindow="-110" yWindow="-110" windowWidth="19420" windowHeight="10300" tabRatio="796" activeTab="15" xr2:uid="{00000000-000D-0000-FFFF-FFFF00000000}"/>
  </bookViews>
  <sheets>
    <sheet name="MP F" sheetId="41" r:id="rId1"/>
    <sheet name="MP H" sheetId="42" r:id="rId2"/>
    <sheet name="PO F" sheetId="37" r:id="rId3"/>
    <sheet name="PO H" sheetId="43" r:id="rId4"/>
    <sheet name="PU F" sheetId="44" r:id="rId5"/>
    <sheet name="PU H" sheetId="45" r:id="rId6"/>
    <sheet name="BE F" sheetId="46" r:id="rId7"/>
    <sheet name="BE H" sheetId="47" r:id="rId8"/>
    <sheet name="MI F" sheetId="48" r:id="rId9"/>
    <sheet name="MI H" sheetId="49" r:id="rId10"/>
    <sheet name="CA F" sheetId="50" r:id="rId11"/>
    <sheet name="CA H" sheetId="51" r:id="rId12"/>
    <sheet name="JU F" sheetId="52" r:id="rId13"/>
    <sheet name="JU H" sheetId="53" r:id="rId14"/>
    <sheet name="Licenciés Jeunes 2023" sheetId="18" state="hidden" r:id="rId15"/>
    <sheet name="CLUBS" sheetId="10" r:id="rId16"/>
    <sheet name="Classement Clubs" sheetId="34" state="hidden" r:id="rId17"/>
    <sheet name="Paramètres" sheetId="17" r:id="rId18"/>
  </sheets>
  <definedNames>
    <definedName name="_xlnm._FilterDatabase" localSheetId="6" hidden="1">'BE F'!$A$4:$BR$4</definedName>
    <definedName name="_xlnm._FilterDatabase" localSheetId="7" hidden="1">'BE H'!$A$4:$BR$4</definedName>
    <definedName name="_xlnm._FilterDatabase" localSheetId="10" hidden="1">'CA F'!$A$4:$BR$4</definedName>
    <definedName name="_xlnm._FilterDatabase" localSheetId="11" hidden="1">'CA H'!$A$4:$BR$4</definedName>
    <definedName name="_xlnm._FilterDatabase" localSheetId="16" hidden="1">'Classement Clubs'!$A$1:$AK$1</definedName>
    <definedName name="_xlnm._FilterDatabase" localSheetId="15" hidden="1">CLUBS!$A$1:$BG$1</definedName>
    <definedName name="_xlnm._FilterDatabase" localSheetId="12" hidden="1">'JU F'!$A$4:$BR$4</definedName>
    <definedName name="_xlnm._FilterDatabase" localSheetId="13" hidden="1">'JU H'!$A$4:$BR$4</definedName>
    <definedName name="_xlnm._FilterDatabase" localSheetId="14" hidden="1">'Licenciés Jeunes 2023'!$A$1:$J$1943</definedName>
    <definedName name="_xlnm._FilterDatabase" localSheetId="8" hidden="1">'MI F'!$A$4:$BR$4</definedName>
    <definedName name="_xlnm._FilterDatabase" localSheetId="9" hidden="1">'MI H'!$A$4:$BR$4</definedName>
    <definedName name="_xlnm._FilterDatabase" localSheetId="0" hidden="1">'MP F'!$A$4:$BR$4</definedName>
    <definedName name="_xlnm._FilterDatabase" localSheetId="1" hidden="1">'MP H'!$A$4:$BR$4</definedName>
    <definedName name="_xlnm._FilterDatabase" localSheetId="2" hidden="1">'PO F'!$A$4:$BR$4</definedName>
    <definedName name="_xlnm._FilterDatabase" localSheetId="3" hidden="1">'PO H'!$A$4:$BR$4</definedName>
    <definedName name="_xlnm._FilterDatabase" localSheetId="4" hidden="1">'PU F'!$A$4:$BR$4</definedName>
    <definedName name="_xlnm._FilterDatabase" localSheetId="5" hidden="1">'PU H'!$A$4:$BR$4</definedName>
    <definedName name="F_licences">OFFSET(p_licence,0,0,COUNTA(Liste_licences),1)</definedName>
    <definedName name="liste_clubs">Paramètres!$H$3:$H$41</definedName>
    <definedName name="Liste_licences">'Licenciés Jeunes 2023'!$A:$A</definedName>
    <definedName name="N°_licence">'Licenciés Jeunes 2023'!$A$1:$A$367</definedName>
    <definedName name="Numéro_Licence">'Licenciés Jeunes 2023'!$A:$A</definedName>
    <definedName name="p_licence">'Licenciés Jeunes 2023'!#REF!</definedName>
    <definedName name="Type_epreuve">Paramètres!$Q$3:$Q$9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9" i="10" l="1"/>
  <c r="W39" i="10"/>
  <c r="AM20" i="44" l="1"/>
  <c r="AM21" i="44"/>
  <c r="AI13" i="44"/>
  <c r="AL13" i="44"/>
  <c r="R6" i="51"/>
  <c r="R7" i="51"/>
  <c r="N9" i="50"/>
  <c r="N17" i="50"/>
  <c r="F46" i="49"/>
  <c r="H46" i="49"/>
  <c r="J46" i="49"/>
  <c r="L46" i="49"/>
  <c r="N46" i="49"/>
  <c r="R46" i="49"/>
  <c r="T46" i="49"/>
  <c r="V46" i="49"/>
  <c r="X46" i="49"/>
  <c r="Z46" i="49"/>
  <c r="AB46" i="49"/>
  <c r="AD46" i="49"/>
  <c r="AF46" i="49"/>
  <c r="AH46" i="49"/>
  <c r="AK46" i="49"/>
  <c r="F76" i="49"/>
  <c r="H76" i="49"/>
  <c r="J76" i="49"/>
  <c r="L76" i="49"/>
  <c r="AH76" i="49"/>
  <c r="AK76" i="49"/>
  <c r="AL76" i="49"/>
  <c r="AM76" i="49" s="1"/>
  <c r="F77" i="49"/>
  <c r="H77" i="49"/>
  <c r="J77" i="49"/>
  <c r="L77" i="49"/>
  <c r="N77" i="49"/>
  <c r="T77" i="49"/>
  <c r="V77" i="49"/>
  <c r="X77" i="49"/>
  <c r="Z77" i="49"/>
  <c r="AB77" i="49"/>
  <c r="AD77" i="49"/>
  <c r="AF77" i="49"/>
  <c r="AH77" i="49"/>
  <c r="AK77" i="49"/>
  <c r="AL77" i="49"/>
  <c r="AM77" i="49" s="1"/>
  <c r="F62" i="49"/>
  <c r="H62" i="49"/>
  <c r="J62" i="49"/>
  <c r="L62" i="49"/>
  <c r="P62" i="49"/>
  <c r="AH62" i="49"/>
  <c r="AK62" i="49"/>
  <c r="X63" i="49"/>
  <c r="H63" i="49"/>
  <c r="J63" i="49"/>
  <c r="L63" i="49"/>
  <c r="P63" i="49"/>
  <c r="AH63" i="49"/>
  <c r="AK63" i="49"/>
  <c r="B78" i="49"/>
  <c r="C78" i="49"/>
  <c r="D78" i="49"/>
  <c r="Z78" i="49" s="1"/>
  <c r="H78" i="49"/>
  <c r="J78" i="49"/>
  <c r="L78" i="49"/>
  <c r="P78" i="49"/>
  <c r="AH78" i="49"/>
  <c r="AK78" i="49"/>
  <c r="AL78" i="49"/>
  <c r="AM78" i="49" s="1"/>
  <c r="B79" i="49"/>
  <c r="C79" i="49"/>
  <c r="D79" i="49"/>
  <c r="AB79" i="49" s="1"/>
  <c r="H79" i="49"/>
  <c r="J79" i="49"/>
  <c r="L79" i="49"/>
  <c r="P79" i="49"/>
  <c r="AH79" i="49"/>
  <c r="AK79" i="49"/>
  <c r="AL79" i="49"/>
  <c r="AM79" i="49" s="1"/>
  <c r="B80" i="49"/>
  <c r="C80" i="49"/>
  <c r="D80" i="49"/>
  <c r="N80" i="49" s="1"/>
  <c r="H80" i="49"/>
  <c r="J80" i="49"/>
  <c r="L80" i="49"/>
  <c r="P80" i="49"/>
  <c r="AH80" i="49"/>
  <c r="AK80" i="49"/>
  <c r="AL80" i="49"/>
  <c r="AM80" i="49" s="1"/>
  <c r="B81" i="49"/>
  <c r="C81" i="49"/>
  <c r="D81" i="49"/>
  <c r="AF81" i="49" s="1"/>
  <c r="H81" i="49"/>
  <c r="J81" i="49"/>
  <c r="L81" i="49"/>
  <c r="P81" i="49"/>
  <c r="AH81" i="49"/>
  <c r="AK81" i="49"/>
  <c r="AL81" i="49"/>
  <c r="AM81" i="49" s="1"/>
  <c r="B82" i="49"/>
  <c r="C82" i="49"/>
  <c r="D82" i="49"/>
  <c r="R82" i="49" s="1"/>
  <c r="H82" i="49"/>
  <c r="J82" i="49"/>
  <c r="L82" i="49"/>
  <c r="P82" i="49"/>
  <c r="AH82" i="49"/>
  <c r="AK82" i="49"/>
  <c r="AL82" i="49"/>
  <c r="AM82" i="49" s="1"/>
  <c r="B83" i="49"/>
  <c r="C83" i="49"/>
  <c r="D83" i="49"/>
  <c r="Z83" i="49" s="1"/>
  <c r="H83" i="49"/>
  <c r="J83" i="49"/>
  <c r="L83" i="49"/>
  <c r="P83" i="49"/>
  <c r="AH83" i="49"/>
  <c r="AK83" i="49"/>
  <c r="AL83" i="49"/>
  <c r="AM83" i="49" s="1"/>
  <c r="B84" i="49"/>
  <c r="C84" i="49"/>
  <c r="D84" i="49"/>
  <c r="F84" i="49" s="1"/>
  <c r="H84" i="49"/>
  <c r="J84" i="49"/>
  <c r="L84" i="49"/>
  <c r="P84" i="49"/>
  <c r="AH84" i="49"/>
  <c r="AK84" i="49"/>
  <c r="AL84" i="49"/>
  <c r="AM84" i="49" s="1"/>
  <c r="B85" i="49"/>
  <c r="C85" i="49"/>
  <c r="D85" i="49"/>
  <c r="X85" i="49" s="1"/>
  <c r="H85" i="49"/>
  <c r="J85" i="49"/>
  <c r="L85" i="49"/>
  <c r="P85" i="49"/>
  <c r="AH85" i="49"/>
  <c r="AK85" i="49"/>
  <c r="AL85" i="49"/>
  <c r="AM85" i="49" s="1"/>
  <c r="B86" i="49"/>
  <c r="C86" i="49"/>
  <c r="D86" i="49"/>
  <c r="Z86" i="49" s="1"/>
  <c r="H86" i="49"/>
  <c r="J86" i="49"/>
  <c r="L86" i="49"/>
  <c r="P86" i="49"/>
  <c r="AH86" i="49"/>
  <c r="AK86" i="49"/>
  <c r="AL86" i="49"/>
  <c r="AM86" i="49" s="1"/>
  <c r="B87" i="49"/>
  <c r="C87" i="49"/>
  <c r="D87" i="49"/>
  <c r="AB87" i="49" s="1"/>
  <c r="H87" i="49"/>
  <c r="J87" i="49"/>
  <c r="L87" i="49"/>
  <c r="P87" i="49"/>
  <c r="AH87" i="49"/>
  <c r="AK87" i="49"/>
  <c r="AL87" i="49"/>
  <c r="AM87" i="49" s="1"/>
  <c r="B88" i="49"/>
  <c r="C88" i="49"/>
  <c r="D88" i="49"/>
  <c r="N88" i="49" s="1"/>
  <c r="H88" i="49"/>
  <c r="J88" i="49"/>
  <c r="L88" i="49"/>
  <c r="P88" i="49"/>
  <c r="AH88" i="49"/>
  <c r="AK88" i="49"/>
  <c r="AL88" i="49"/>
  <c r="AM88" i="49" s="1"/>
  <c r="B89" i="49"/>
  <c r="C89" i="49"/>
  <c r="D89" i="49"/>
  <c r="AF89" i="49" s="1"/>
  <c r="H89" i="49"/>
  <c r="J89" i="49"/>
  <c r="L89" i="49"/>
  <c r="P89" i="49"/>
  <c r="AH89" i="49"/>
  <c r="AK89" i="49"/>
  <c r="AL89" i="49"/>
  <c r="AM89" i="49" s="1"/>
  <c r="B90" i="49"/>
  <c r="C90" i="49"/>
  <c r="D90" i="49"/>
  <c r="R90" i="49" s="1"/>
  <c r="H90" i="49"/>
  <c r="J90" i="49"/>
  <c r="L90" i="49"/>
  <c r="P90" i="49"/>
  <c r="AH90" i="49"/>
  <c r="AK90" i="49"/>
  <c r="AL90" i="49"/>
  <c r="AM90" i="49" s="1"/>
  <c r="B91" i="49"/>
  <c r="C91" i="49"/>
  <c r="D91" i="49"/>
  <c r="X91" i="49" s="1"/>
  <c r="H91" i="49"/>
  <c r="J91" i="49"/>
  <c r="L91" i="49"/>
  <c r="P91" i="49"/>
  <c r="AH91" i="49"/>
  <c r="AK91" i="49"/>
  <c r="AL91" i="49"/>
  <c r="AM91" i="49" s="1"/>
  <c r="B92" i="49"/>
  <c r="C92" i="49"/>
  <c r="D92" i="49"/>
  <c r="F92" i="49" s="1"/>
  <c r="H92" i="49"/>
  <c r="J92" i="49"/>
  <c r="L92" i="49"/>
  <c r="P92" i="49"/>
  <c r="AH92" i="49"/>
  <c r="AK92" i="49"/>
  <c r="AL92" i="49"/>
  <c r="AM92" i="49" s="1"/>
  <c r="B93" i="49"/>
  <c r="C93" i="49"/>
  <c r="D93" i="49"/>
  <c r="X93" i="49" s="1"/>
  <c r="H93" i="49"/>
  <c r="J93" i="49"/>
  <c r="L93" i="49"/>
  <c r="P93" i="49"/>
  <c r="AH93" i="49"/>
  <c r="AK93" i="49"/>
  <c r="AL93" i="49"/>
  <c r="AM93" i="49" s="1"/>
  <c r="B94" i="49"/>
  <c r="C94" i="49"/>
  <c r="D94" i="49"/>
  <c r="Z94" i="49" s="1"/>
  <c r="H94" i="49"/>
  <c r="J94" i="49"/>
  <c r="L94" i="49"/>
  <c r="P94" i="49"/>
  <c r="AH94" i="49"/>
  <c r="AK94" i="49"/>
  <c r="AL94" i="49"/>
  <c r="AM94" i="49" s="1"/>
  <c r="B95" i="49"/>
  <c r="C95" i="49"/>
  <c r="D95" i="49"/>
  <c r="AB95" i="49" s="1"/>
  <c r="H95" i="49"/>
  <c r="J95" i="49"/>
  <c r="L95" i="49"/>
  <c r="P95" i="49"/>
  <c r="AH95" i="49"/>
  <c r="AK95" i="49"/>
  <c r="AL95" i="49"/>
  <c r="AM95" i="49" s="1"/>
  <c r="B96" i="49"/>
  <c r="C96" i="49"/>
  <c r="D96" i="49"/>
  <c r="N96" i="49" s="1"/>
  <c r="H96" i="49"/>
  <c r="J96" i="49"/>
  <c r="L96" i="49"/>
  <c r="P96" i="49"/>
  <c r="AH96" i="49"/>
  <c r="AK96" i="49"/>
  <c r="AL96" i="49"/>
  <c r="AM96" i="49" s="1"/>
  <c r="B97" i="49"/>
  <c r="C97" i="49"/>
  <c r="D97" i="49"/>
  <c r="AF97" i="49" s="1"/>
  <c r="H97" i="49"/>
  <c r="J97" i="49"/>
  <c r="L97" i="49"/>
  <c r="P97" i="49"/>
  <c r="AH97" i="49"/>
  <c r="AK97" i="49"/>
  <c r="AL97" i="49"/>
  <c r="AM97" i="49" s="1"/>
  <c r="B98" i="49"/>
  <c r="C98" i="49"/>
  <c r="D98" i="49"/>
  <c r="R98" i="49" s="1"/>
  <c r="H98" i="49"/>
  <c r="J98" i="49"/>
  <c r="L98" i="49"/>
  <c r="P98" i="49"/>
  <c r="AH98" i="49"/>
  <c r="AK98" i="49"/>
  <c r="AL98" i="49"/>
  <c r="AM98" i="49" s="1"/>
  <c r="B99" i="49"/>
  <c r="C99" i="49"/>
  <c r="D99" i="49"/>
  <c r="Z99" i="49" s="1"/>
  <c r="H99" i="49"/>
  <c r="J99" i="49"/>
  <c r="L99" i="49"/>
  <c r="P99" i="49"/>
  <c r="AH99" i="49"/>
  <c r="AK99" i="49"/>
  <c r="AL99" i="49"/>
  <c r="AM99" i="49" s="1"/>
  <c r="B100" i="49"/>
  <c r="C100" i="49"/>
  <c r="D100" i="49"/>
  <c r="F100" i="49" s="1"/>
  <c r="H100" i="49"/>
  <c r="J100" i="49"/>
  <c r="L100" i="49"/>
  <c r="P100" i="49"/>
  <c r="AH100" i="49"/>
  <c r="AK100" i="49"/>
  <c r="AL100" i="49"/>
  <c r="AM100" i="49" s="1"/>
  <c r="B101" i="49"/>
  <c r="C101" i="49"/>
  <c r="D101" i="49"/>
  <c r="X101" i="49" s="1"/>
  <c r="H101" i="49"/>
  <c r="J101" i="49"/>
  <c r="L101" i="49"/>
  <c r="P101" i="49"/>
  <c r="AH101" i="49"/>
  <c r="AK101" i="49"/>
  <c r="AL101" i="49"/>
  <c r="AM101" i="49" s="1"/>
  <c r="B102" i="49"/>
  <c r="C102" i="49"/>
  <c r="D102" i="49"/>
  <c r="Z102" i="49" s="1"/>
  <c r="H102" i="49"/>
  <c r="J102" i="49"/>
  <c r="L102" i="49"/>
  <c r="P102" i="49"/>
  <c r="AH102" i="49"/>
  <c r="AK102" i="49"/>
  <c r="AL102" i="49"/>
  <c r="AM102" i="49" s="1"/>
  <c r="B103" i="49"/>
  <c r="C103" i="49"/>
  <c r="D103" i="49"/>
  <c r="AB103" i="49" s="1"/>
  <c r="H103" i="49"/>
  <c r="J103" i="49"/>
  <c r="L103" i="49"/>
  <c r="P103" i="49"/>
  <c r="AH103" i="49"/>
  <c r="AK103" i="49"/>
  <c r="AL103" i="49"/>
  <c r="AM103" i="49" s="1"/>
  <c r="B104" i="49"/>
  <c r="C104" i="49"/>
  <c r="D104" i="49"/>
  <c r="N104" i="49" s="1"/>
  <c r="H104" i="49"/>
  <c r="J104" i="49"/>
  <c r="L104" i="49"/>
  <c r="P104" i="49"/>
  <c r="AH104" i="49"/>
  <c r="AK104" i="49"/>
  <c r="AL104" i="49"/>
  <c r="AM104" i="49" s="1"/>
  <c r="B105" i="49"/>
  <c r="C105" i="49"/>
  <c r="D105" i="49"/>
  <c r="AF105" i="49" s="1"/>
  <c r="H105" i="49"/>
  <c r="J105" i="49"/>
  <c r="L105" i="49"/>
  <c r="P105" i="49"/>
  <c r="AH105" i="49"/>
  <c r="AK105" i="49"/>
  <c r="AL105" i="49"/>
  <c r="AM105" i="49" s="1"/>
  <c r="B106" i="49"/>
  <c r="C106" i="49"/>
  <c r="D106" i="49"/>
  <c r="R106" i="49" s="1"/>
  <c r="H106" i="49"/>
  <c r="J106" i="49"/>
  <c r="L106" i="49"/>
  <c r="P106" i="49"/>
  <c r="AH106" i="49"/>
  <c r="AK106" i="49"/>
  <c r="AL106" i="49"/>
  <c r="AM106" i="49" s="1"/>
  <c r="B107" i="49"/>
  <c r="C107" i="49"/>
  <c r="D107" i="49"/>
  <c r="N107" i="49" s="1"/>
  <c r="H107" i="49"/>
  <c r="J107" i="49"/>
  <c r="L107" i="49"/>
  <c r="P107" i="49"/>
  <c r="AH107" i="49"/>
  <c r="AK107" i="49"/>
  <c r="AL107" i="49"/>
  <c r="AM107" i="49" s="1"/>
  <c r="B108" i="49"/>
  <c r="C108" i="49"/>
  <c r="D108" i="49"/>
  <c r="F108" i="49" s="1"/>
  <c r="H108" i="49"/>
  <c r="J108" i="49"/>
  <c r="L108" i="49"/>
  <c r="P108" i="49"/>
  <c r="AH108" i="49"/>
  <c r="AK108" i="49"/>
  <c r="AL108" i="49"/>
  <c r="AM108" i="49" s="1"/>
  <c r="B109" i="49"/>
  <c r="C109" i="49"/>
  <c r="D109" i="49"/>
  <c r="X109" i="49" s="1"/>
  <c r="H109" i="49"/>
  <c r="J109" i="49"/>
  <c r="L109" i="49"/>
  <c r="P109" i="49"/>
  <c r="AH109" i="49"/>
  <c r="AK109" i="49"/>
  <c r="AL109" i="49"/>
  <c r="AM109" i="49" s="1"/>
  <c r="B110" i="49"/>
  <c r="C110" i="49"/>
  <c r="D110" i="49"/>
  <c r="Z110" i="49" s="1"/>
  <c r="H110" i="49"/>
  <c r="J110" i="49"/>
  <c r="L110" i="49"/>
  <c r="P110" i="49"/>
  <c r="AH110" i="49"/>
  <c r="AK110" i="49"/>
  <c r="AL110" i="49"/>
  <c r="AM110" i="49" s="1"/>
  <c r="B111" i="49"/>
  <c r="C111" i="49"/>
  <c r="D111" i="49"/>
  <c r="AB111" i="49" s="1"/>
  <c r="H111" i="49"/>
  <c r="J111" i="49"/>
  <c r="L111" i="49"/>
  <c r="P111" i="49"/>
  <c r="AH111" i="49"/>
  <c r="AK111" i="49"/>
  <c r="AL111" i="49"/>
  <c r="AM111" i="49" s="1"/>
  <c r="B112" i="49"/>
  <c r="C112" i="49"/>
  <c r="D112" i="49"/>
  <c r="N112" i="49" s="1"/>
  <c r="H112" i="49"/>
  <c r="J112" i="49"/>
  <c r="L112" i="49"/>
  <c r="P112" i="49"/>
  <c r="AH112" i="49"/>
  <c r="AK112" i="49"/>
  <c r="AL112" i="49"/>
  <c r="AM112" i="49" s="1"/>
  <c r="B113" i="49"/>
  <c r="C113" i="49"/>
  <c r="D113" i="49"/>
  <c r="AF113" i="49" s="1"/>
  <c r="H113" i="49"/>
  <c r="J113" i="49"/>
  <c r="L113" i="49"/>
  <c r="P113" i="49"/>
  <c r="AH113" i="49"/>
  <c r="AK113" i="49"/>
  <c r="AL113" i="49"/>
  <c r="AM113" i="49" s="1"/>
  <c r="B114" i="49"/>
  <c r="C114" i="49"/>
  <c r="D114" i="49"/>
  <c r="H114" i="49"/>
  <c r="J114" i="49"/>
  <c r="L114" i="49"/>
  <c r="P114" i="49"/>
  <c r="AH114" i="49"/>
  <c r="AK114" i="49"/>
  <c r="AL114" i="49"/>
  <c r="AM114" i="49" s="1"/>
  <c r="B115" i="49"/>
  <c r="C115" i="49"/>
  <c r="D115" i="49"/>
  <c r="Z115" i="49" s="1"/>
  <c r="H115" i="49"/>
  <c r="J115" i="49"/>
  <c r="L115" i="49"/>
  <c r="P115" i="49"/>
  <c r="AH115" i="49"/>
  <c r="AK115" i="49"/>
  <c r="AL115" i="49"/>
  <c r="AM115" i="49" s="1"/>
  <c r="B116" i="49"/>
  <c r="C116" i="49"/>
  <c r="D116" i="49"/>
  <c r="F116" i="49" s="1"/>
  <c r="H116" i="49"/>
  <c r="J116" i="49"/>
  <c r="L116" i="49"/>
  <c r="P116" i="49"/>
  <c r="AH116" i="49"/>
  <c r="AK116" i="49"/>
  <c r="AL116" i="49"/>
  <c r="AM116" i="49" s="1"/>
  <c r="B117" i="49"/>
  <c r="C117" i="49"/>
  <c r="D117" i="49"/>
  <c r="H117" i="49"/>
  <c r="J117" i="49"/>
  <c r="L117" i="49"/>
  <c r="P117" i="49"/>
  <c r="AH117" i="49"/>
  <c r="AK117" i="49"/>
  <c r="AL117" i="49"/>
  <c r="AM117" i="49" s="1"/>
  <c r="B118" i="49"/>
  <c r="C118" i="49"/>
  <c r="D118" i="49"/>
  <c r="T118" i="49" s="1"/>
  <c r="H118" i="49"/>
  <c r="J118" i="49"/>
  <c r="L118" i="49"/>
  <c r="P118" i="49"/>
  <c r="AH118" i="49"/>
  <c r="AK118" i="49"/>
  <c r="AL118" i="49"/>
  <c r="AM118" i="49" s="1"/>
  <c r="B119" i="49"/>
  <c r="C119" i="49"/>
  <c r="D119" i="49"/>
  <c r="V119" i="49" s="1"/>
  <c r="H119" i="49"/>
  <c r="J119" i="49"/>
  <c r="L119" i="49"/>
  <c r="P119" i="49"/>
  <c r="AH119" i="49"/>
  <c r="AK119" i="49"/>
  <c r="AL119" i="49"/>
  <c r="AM119" i="49" s="1"/>
  <c r="B120" i="49"/>
  <c r="C120" i="49"/>
  <c r="D120" i="49"/>
  <c r="T120" i="49" s="1"/>
  <c r="H120" i="49"/>
  <c r="J120" i="49"/>
  <c r="L120" i="49"/>
  <c r="P120" i="49"/>
  <c r="AH120" i="49"/>
  <c r="AK120" i="49"/>
  <c r="AL120" i="49"/>
  <c r="AM120" i="49" s="1"/>
  <c r="B121" i="49"/>
  <c r="C121" i="49"/>
  <c r="D121" i="49"/>
  <c r="AF121" i="49" s="1"/>
  <c r="H121" i="49"/>
  <c r="J121" i="49"/>
  <c r="L121" i="49"/>
  <c r="P121" i="49"/>
  <c r="AH121" i="49"/>
  <c r="AK121" i="49"/>
  <c r="AL121" i="49"/>
  <c r="AM121" i="49" s="1"/>
  <c r="B122" i="49"/>
  <c r="C122" i="49"/>
  <c r="D122" i="49"/>
  <c r="F122" i="49" s="1"/>
  <c r="H122" i="49"/>
  <c r="J122" i="49"/>
  <c r="L122" i="49"/>
  <c r="P122" i="49"/>
  <c r="AH122" i="49"/>
  <c r="AK122" i="49"/>
  <c r="AL122" i="49"/>
  <c r="AM122" i="49" s="1"/>
  <c r="B123" i="49"/>
  <c r="C123" i="49"/>
  <c r="D123" i="49"/>
  <c r="N123" i="49" s="1"/>
  <c r="H123" i="49"/>
  <c r="J123" i="49"/>
  <c r="L123" i="49"/>
  <c r="P123" i="49"/>
  <c r="AH123" i="49"/>
  <c r="AK123" i="49"/>
  <c r="AL123" i="49"/>
  <c r="AM123" i="49" s="1"/>
  <c r="B124" i="49"/>
  <c r="C124" i="49"/>
  <c r="D124" i="49"/>
  <c r="F124" i="49" s="1"/>
  <c r="H124" i="49"/>
  <c r="J124" i="49"/>
  <c r="L124" i="49"/>
  <c r="P124" i="49"/>
  <c r="AH124" i="49"/>
  <c r="AK124" i="49"/>
  <c r="AL124" i="49"/>
  <c r="AM124" i="49" s="1"/>
  <c r="B125" i="49"/>
  <c r="C125" i="49"/>
  <c r="D125" i="49"/>
  <c r="R125" i="49" s="1"/>
  <c r="H125" i="49"/>
  <c r="J125" i="49"/>
  <c r="L125" i="49"/>
  <c r="P125" i="49"/>
  <c r="AH125" i="49"/>
  <c r="AK125" i="49"/>
  <c r="AL125" i="49"/>
  <c r="AM125" i="49" s="1"/>
  <c r="B126" i="49"/>
  <c r="C126" i="49"/>
  <c r="D126" i="49"/>
  <c r="F126" i="49" s="1"/>
  <c r="H126" i="49"/>
  <c r="J126" i="49"/>
  <c r="L126" i="49"/>
  <c r="P126" i="49"/>
  <c r="AH126" i="49"/>
  <c r="AK126" i="49"/>
  <c r="AL126" i="49"/>
  <c r="AM126" i="49" s="1"/>
  <c r="B127" i="49"/>
  <c r="C127" i="49"/>
  <c r="D127" i="49"/>
  <c r="F127" i="49" s="1"/>
  <c r="H127" i="49"/>
  <c r="J127" i="49"/>
  <c r="L127" i="49"/>
  <c r="P127" i="49"/>
  <c r="AH127" i="49"/>
  <c r="AK127" i="49"/>
  <c r="AL127" i="49"/>
  <c r="AM127" i="49" s="1"/>
  <c r="B128" i="49"/>
  <c r="C128" i="49"/>
  <c r="D128" i="49"/>
  <c r="F128" i="49" s="1"/>
  <c r="H128" i="49"/>
  <c r="J128" i="49"/>
  <c r="L128" i="49"/>
  <c r="P128" i="49"/>
  <c r="AH128" i="49"/>
  <c r="AK128" i="49"/>
  <c r="AL128" i="49"/>
  <c r="AM128" i="49" s="1"/>
  <c r="B129" i="49"/>
  <c r="C129" i="49"/>
  <c r="D129" i="49"/>
  <c r="F129" i="49" s="1"/>
  <c r="H129" i="49"/>
  <c r="J129" i="49"/>
  <c r="L129" i="49"/>
  <c r="P129" i="49"/>
  <c r="AH129" i="49"/>
  <c r="AK129" i="49"/>
  <c r="AL129" i="49"/>
  <c r="AM129" i="49" s="1"/>
  <c r="B130" i="49"/>
  <c r="C130" i="49"/>
  <c r="D130" i="49"/>
  <c r="N130" i="49" s="1"/>
  <c r="H130" i="49"/>
  <c r="J130" i="49"/>
  <c r="L130" i="49"/>
  <c r="P130" i="49"/>
  <c r="AH130" i="49"/>
  <c r="AK130" i="49"/>
  <c r="AL130" i="49"/>
  <c r="AM130" i="49" s="1"/>
  <c r="B131" i="49"/>
  <c r="C131" i="49"/>
  <c r="D131" i="49"/>
  <c r="AF131" i="49" s="1"/>
  <c r="H131" i="49"/>
  <c r="J131" i="49"/>
  <c r="L131" i="49"/>
  <c r="P131" i="49"/>
  <c r="AH131" i="49"/>
  <c r="AK131" i="49"/>
  <c r="AL131" i="49"/>
  <c r="AM131" i="49" s="1"/>
  <c r="B132" i="49"/>
  <c r="C132" i="49"/>
  <c r="D132" i="49"/>
  <c r="F132" i="49" s="1"/>
  <c r="H132" i="49"/>
  <c r="J132" i="49"/>
  <c r="L132" i="49"/>
  <c r="P132" i="49"/>
  <c r="AH132" i="49"/>
  <c r="AK132" i="49"/>
  <c r="AL132" i="49"/>
  <c r="AM132" i="49" s="1"/>
  <c r="B133" i="49"/>
  <c r="C133" i="49"/>
  <c r="D133" i="49"/>
  <c r="N133" i="49" s="1"/>
  <c r="H133" i="49"/>
  <c r="J133" i="49"/>
  <c r="L133" i="49"/>
  <c r="P133" i="49"/>
  <c r="AH133" i="49"/>
  <c r="AK133" i="49"/>
  <c r="AL133" i="49"/>
  <c r="AM133" i="49" s="1"/>
  <c r="B134" i="49"/>
  <c r="C134" i="49"/>
  <c r="D134" i="49"/>
  <c r="X134" i="49" s="1"/>
  <c r="H134" i="49"/>
  <c r="J134" i="49"/>
  <c r="L134" i="49"/>
  <c r="P134" i="49"/>
  <c r="AH134" i="49"/>
  <c r="AK134" i="49"/>
  <c r="AL134" i="49"/>
  <c r="AM134" i="49" s="1"/>
  <c r="B135" i="49"/>
  <c r="C135" i="49"/>
  <c r="D135" i="49"/>
  <c r="F135" i="49" s="1"/>
  <c r="H135" i="49"/>
  <c r="J135" i="49"/>
  <c r="L135" i="49"/>
  <c r="P135" i="49"/>
  <c r="AH135" i="49"/>
  <c r="AK135" i="49"/>
  <c r="AL135" i="49"/>
  <c r="AM135" i="49" s="1"/>
  <c r="B136" i="49"/>
  <c r="C136" i="49"/>
  <c r="D136" i="49"/>
  <c r="Z136" i="49" s="1"/>
  <c r="H136" i="49"/>
  <c r="J136" i="49"/>
  <c r="L136" i="49"/>
  <c r="P136" i="49"/>
  <c r="AH136" i="49"/>
  <c r="AK136" i="49"/>
  <c r="AL136" i="49"/>
  <c r="AM136" i="49" s="1"/>
  <c r="B137" i="49"/>
  <c r="C137" i="49"/>
  <c r="D137" i="49"/>
  <c r="H137" i="49"/>
  <c r="J137" i="49"/>
  <c r="L137" i="49"/>
  <c r="P137" i="49"/>
  <c r="AH137" i="49"/>
  <c r="AK137" i="49"/>
  <c r="AL137" i="49"/>
  <c r="AM137" i="49" s="1"/>
  <c r="B138" i="49"/>
  <c r="C138" i="49"/>
  <c r="D138" i="49"/>
  <c r="X138" i="49" s="1"/>
  <c r="H138" i="49"/>
  <c r="J138" i="49"/>
  <c r="L138" i="49"/>
  <c r="P138" i="49"/>
  <c r="AH138" i="49"/>
  <c r="AK138" i="49"/>
  <c r="AL138" i="49"/>
  <c r="AM138" i="49" s="1"/>
  <c r="B139" i="49"/>
  <c r="C139" i="49"/>
  <c r="D139" i="49"/>
  <c r="H139" i="49"/>
  <c r="J139" i="49"/>
  <c r="L139" i="49"/>
  <c r="P139" i="49"/>
  <c r="AH139" i="49"/>
  <c r="AK139" i="49"/>
  <c r="AL139" i="49"/>
  <c r="AM139" i="49" s="1"/>
  <c r="B140" i="49"/>
  <c r="C140" i="49"/>
  <c r="D140" i="49"/>
  <c r="R140" i="49" s="1"/>
  <c r="H140" i="49"/>
  <c r="J140" i="49"/>
  <c r="L140" i="49"/>
  <c r="P140" i="49"/>
  <c r="AH140" i="49"/>
  <c r="AK140" i="49"/>
  <c r="AL140" i="49"/>
  <c r="AM140" i="49" s="1"/>
  <c r="B141" i="49"/>
  <c r="C141" i="49"/>
  <c r="D141" i="49"/>
  <c r="AB141" i="49" s="1"/>
  <c r="H141" i="49"/>
  <c r="J141" i="49"/>
  <c r="L141" i="49"/>
  <c r="P141" i="49"/>
  <c r="AH141" i="49"/>
  <c r="AK141" i="49"/>
  <c r="AL141" i="49"/>
  <c r="AM141" i="49" s="1"/>
  <c r="B142" i="49"/>
  <c r="C142" i="49"/>
  <c r="D142" i="49"/>
  <c r="X142" i="49" s="1"/>
  <c r="H142" i="49"/>
  <c r="J142" i="49"/>
  <c r="L142" i="49"/>
  <c r="P142" i="49"/>
  <c r="AH142" i="49"/>
  <c r="AK142" i="49"/>
  <c r="AL142" i="49"/>
  <c r="AM142" i="49" s="1"/>
  <c r="B143" i="49"/>
  <c r="C143" i="49"/>
  <c r="D143" i="49"/>
  <c r="AB143" i="49" s="1"/>
  <c r="H143" i="49"/>
  <c r="J143" i="49"/>
  <c r="L143" i="49"/>
  <c r="P143" i="49"/>
  <c r="AH143" i="49"/>
  <c r="AK143" i="49"/>
  <c r="AL143" i="49"/>
  <c r="AM143" i="49" s="1"/>
  <c r="B144" i="49"/>
  <c r="C144" i="49"/>
  <c r="D144" i="49"/>
  <c r="T144" i="49" s="1"/>
  <c r="H144" i="49"/>
  <c r="J144" i="49"/>
  <c r="L144" i="49"/>
  <c r="P144" i="49"/>
  <c r="AH144" i="49"/>
  <c r="AK144" i="49"/>
  <c r="AL144" i="49"/>
  <c r="AM144" i="49" s="1"/>
  <c r="B145" i="49"/>
  <c r="C145" i="49"/>
  <c r="D145" i="49"/>
  <c r="F145" i="49" s="1"/>
  <c r="H145" i="49"/>
  <c r="J145" i="49"/>
  <c r="L145" i="49"/>
  <c r="P145" i="49"/>
  <c r="AH145" i="49"/>
  <c r="AK145" i="49"/>
  <c r="AL145" i="49"/>
  <c r="AM145" i="49" s="1"/>
  <c r="B146" i="49"/>
  <c r="C146" i="49"/>
  <c r="D146" i="49"/>
  <c r="X146" i="49" s="1"/>
  <c r="H146" i="49"/>
  <c r="J146" i="49"/>
  <c r="L146" i="49"/>
  <c r="P146" i="49"/>
  <c r="AH146" i="49"/>
  <c r="AK146" i="49"/>
  <c r="AL146" i="49"/>
  <c r="AM146" i="49" s="1"/>
  <c r="B147" i="49"/>
  <c r="C147" i="49"/>
  <c r="D147" i="49"/>
  <c r="H147" i="49"/>
  <c r="J147" i="49"/>
  <c r="L147" i="49"/>
  <c r="P147" i="49"/>
  <c r="AH147" i="49"/>
  <c r="AK147" i="49"/>
  <c r="AL147" i="49"/>
  <c r="AM147" i="49" s="1"/>
  <c r="B148" i="49"/>
  <c r="C148" i="49"/>
  <c r="D148" i="49"/>
  <c r="N148" i="49" s="1"/>
  <c r="H148" i="49"/>
  <c r="J148" i="49"/>
  <c r="L148" i="49"/>
  <c r="P148" i="49"/>
  <c r="AH148" i="49"/>
  <c r="AK148" i="49"/>
  <c r="AL148" i="49"/>
  <c r="AM148" i="49" s="1"/>
  <c r="B149" i="49"/>
  <c r="C149" i="49"/>
  <c r="D149" i="49"/>
  <c r="N149" i="49" s="1"/>
  <c r="H149" i="49"/>
  <c r="J149" i="49"/>
  <c r="L149" i="49"/>
  <c r="P149" i="49"/>
  <c r="AH149" i="49"/>
  <c r="AK149" i="49"/>
  <c r="AL149" i="49"/>
  <c r="AM149" i="49" s="1"/>
  <c r="B150" i="49"/>
  <c r="C150" i="49"/>
  <c r="D150" i="49"/>
  <c r="AB150" i="49" s="1"/>
  <c r="H150" i="49"/>
  <c r="J150" i="49"/>
  <c r="L150" i="49"/>
  <c r="P150" i="49"/>
  <c r="AH150" i="49"/>
  <c r="AK150" i="49"/>
  <c r="AL150" i="49"/>
  <c r="AM150" i="49" s="1"/>
  <c r="B151" i="49"/>
  <c r="C151" i="49"/>
  <c r="D151" i="49"/>
  <c r="V151" i="49" s="1"/>
  <c r="H151" i="49"/>
  <c r="J151" i="49"/>
  <c r="L151" i="49"/>
  <c r="P151" i="49"/>
  <c r="AH151" i="49"/>
  <c r="AK151" i="49"/>
  <c r="AL151" i="49"/>
  <c r="AM151" i="49" s="1"/>
  <c r="B152" i="49"/>
  <c r="C152" i="49"/>
  <c r="D152" i="49"/>
  <c r="F152" i="49" s="1"/>
  <c r="H152" i="49"/>
  <c r="J152" i="49"/>
  <c r="L152" i="49"/>
  <c r="P152" i="49"/>
  <c r="AH152" i="49"/>
  <c r="AK152" i="49"/>
  <c r="AL152" i="49"/>
  <c r="AM152" i="49" s="1"/>
  <c r="B153" i="49"/>
  <c r="C153" i="49"/>
  <c r="D153" i="49"/>
  <c r="T153" i="49" s="1"/>
  <c r="H153" i="49"/>
  <c r="J153" i="49"/>
  <c r="L153" i="49"/>
  <c r="P153" i="49"/>
  <c r="AH153" i="49"/>
  <c r="AK153" i="49"/>
  <c r="AL153" i="49"/>
  <c r="AM153" i="49" s="1"/>
  <c r="B154" i="49"/>
  <c r="C154" i="49"/>
  <c r="D154" i="49"/>
  <c r="T154" i="49" s="1"/>
  <c r="H154" i="49"/>
  <c r="J154" i="49"/>
  <c r="L154" i="49"/>
  <c r="P154" i="49"/>
  <c r="AH154" i="49"/>
  <c r="AK154" i="49"/>
  <c r="AL154" i="49"/>
  <c r="AM154" i="49" s="1"/>
  <c r="B155" i="49"/>
  <c r="C155" i="49"/>
  <c r="D155" i="49"/>
  <c r="F155" i="49" s="1"/>
  <c r="H155" i="49"/>
  <c r="J155" i="49"/>
  <c r="L155" i="49"/>
  <c r="P155" i="49"/>
  <c r="AH155" i="49"/>
  <c r="AK155" i="49"/>
  <c r="AL155" i="49"/>
  <c r="AM155" i="49" s="1"/>
  <c r="B156" i="49"/>
  <c r="C156" i="49"/>
  <c r="D156" i="49"/>
  <c r="X156" i="49" s="1"/>
  <c r="H156" i="49"/>
  <c r="J156" i="49"/>
  <c r="L156" i="49"/>
  <c r="P156" i="49"/>
  <c r="AH156" i="49"/>
  <c r="AK156" i="49"/>
  <c r="AL156" i="49"/>
  <c r="AM156" i="49" s="1"/>
  <c r="B157" i="49"/>
  <c r="C157" i="49"/>
  <c r="D157" i="49"/>
  <c r="X157" i="49" s="1"/>
  <c r="H157" i="49"/>
  <c r="J157" i="49"/>
  <c r="L157" i="49"/>
  <c r="P157" i="49"/>
  <c r="AH157" i="49"/>
  <c r="AK157" i="49"/>
  <c r="AL157" i="49"/>
  <c r="AM157" i="49" s="1"/>
  <c r="B158" i="49"/>
  <c r="C158" i="49"/>
  <c r="D158" i="49"/>
  <c r="F158" i="49" s="1"/>
  <c r="H158" i="49"/>
  <c r="J158" i="49"/>
  <c r="L158" i="49"/>
  <c r="P158" i="49"/>
  <c r="AH158" i="49"/>
  <c r="AK158" i="49"/>
  <c r="AL158" i="49"/>
  <c r="AM158" i="49" s="1"/>
  <c r="B159" i="49"/>
  <c r="C159" i="49"/>
  <c r="D159" i="49"/>
  <c r="X159" i="49" s="1"/>
  <c r="H159" i="49"/>
  <c r="J159" i="49"/>
  <c r="L159" i="49"/>
  <c r="P159" i="49"/>
  <c r="AH159" i="49"/>
  <c r="AK159" i="49"/>
  <c r="AL159" i="49"/>
  <c r="AM159" i="49" s="1"/>
  <c r="B160" i="49"/>
  <c r="C160" i="49"/>
  <c r="D160" i="49"/>
  <c r="F160" i="49" s="1"/>
  <c r="H160" i="49"/>
  <c r="J160" i="49"/>
  <c r="L160" i="49"/>
  <c r="P160" i="49"/>
  <c r="AH160" i="49"/>
  <c r="AK160" i="49"/>
  <c r="AL160" i="49"/>
  <c r="AM160" i="49" s="1"/>
  <c r="B161" i="49"/>
  <c r="C161" i="49"/>
  <c r="D161" i="49"/>
  <c r="R161" i="49" s="1"/>
  <c r="H161" i="49"/>
  <c r="J161" i="49"/>
  <c r="L161" i="49"/>
  <c r="P161" i="49"/>
  <c r="AH161" i="49"/>
  <c r="AK161" i="49"/>
  <c r="AL161" i="49"/>
  <c r="AM161" i="49" s="1"/>
  <c r="B162" i="49"/>
  <c r="C162" i="49"/>
  <c r="D162" i="49"/>
  <c r="N162" i="49" s="1"/>
  <c r="H162" i="49"/>
  <c r="J162" i="49"/>
  <c r="L162" i="49"/>
  <c r="P162" i="49"/>
  <c r="AH162" i="49"/>
  <c r="AK162" i="49"/>
  <c r="AL162" i="49"/>
  <c r="AM162" i="49" s="1"/>
  <c r="B163" i="49"/>
  <c r="C163" i="49"/>
  <c r="D163" i="49"/>
  <c r="X163" i="49" s="1"/>
  <c r="F163" i="49"/>
  <c r="H163" i="49"/>
  <c r="J163" i="49"/>
  <c r="L163" i="49"/>
  <c r="P163" i="49"/>
  <c r="AH163" i="49"/>
  <c r="AK163" i="49"/>
  <c r="AL163" i="49"/>
  <c r="AM163" i="49" s="1"/>
  <c r="B164" i="49"/>
  <c r="C164" i="49"/>
  <c r="D164" i="49"/>
  <c r="N164" i="49" s="1"/>
  <c r="H164" i="49"/>
  <c r="J164" i="49"/>
  <c r="L164" i="49"/>
  <c r="P164" i="49"/>
  <c r="AH164" i="49"/>
  <c r="AK164" i="49"/>
  <c r="AL164" i="49"/>
  <c r="AM164" i="49" s="1"/>
  <c r="B165" i="49"/>
  <c r="C165" i="49"/>
  <c r="D165" i="49"/>
  <c r="H165" i="49"/>
  <c r="J165" i="49"/>
  <c r="L165" i="49"/>
  <c r="P165" i="49"/>
  <c r="AH165" i="49"/>
  <c r="AK165" i="49"/>
  <c r="AL165" i="49"/>
  <c r="AM165" i="49" s="1"/>
  <c r="B166" i="49"/>
  <c r="C166" i="49"/>
  <c r="D166" i="49"/>
  <c r="R166" i="49" s="1"/>
  <c r="H166" i="49"/>
  <c r="J166" i="49"/>
  <c r="L166" i="49"/>
  <c r="P166" i="49"/>
  <c r="AH166" i="49"/>
  <c r="AK166" i="49"/>
  <c r="AL166" i="49"/>
  <c r="AM166" i="49" s="1"/>
  <c r="B167" i="49"/>
  <c r="C167" i="49"/>
  <c r="D167" i="49"/>
  <c r="AB167" i="49" s="1"/>
  <c r="H167" i="49"/>
  <c r="J167" i="49"/>
  <c r="L167" i="49"/>
  <c r="P167" i="49"/>
  <c r="AH167" i="49"/>
  <c r="AK167" i="49"/>
  <c r="AL167" i="49"/>
  <c r="AM167" i="49" s="1"/>
  <c r="B168" i="49"/>
  <c r="C168" i="49"/>
  <c r="D168" i="49"/>
  <c r="R168" i="49" s="1"/>
  <c r="H168" i="49"/>
  <c r="J168" i="49"/>
  <c r="L168" i="49"/>
  <c r="P168" i="49"/>
  <c r="AH168" i="49"/>
  <c r="AK168" i="49"/>
  <c r="AL168" i="49"/>
  <c r="AM168" i="49" s="1"/>
  <c r="B169" i="49"/>
  <c r="C169" i="49"/>
  <c r="D169" i="49"/>
  <c r="AF169" i="49" s="1"/>
  <c r="H169" i="49"/>
  <c r="J169" i="49"/>
  <c r="L169" i="49"/>
  <c r="P169" i="49"/>
  <c r="AH169" i="49"/>
  <c r="AK169" i="49"/>
  <c r="AL169" i="49"/>
  <c r="AM169" i="49" s="1"/>
  <c r="B170" i="49"/>
  <c r="C170" i="49"/>
  <c r="D170" i="49"/>
  <c r="T170" i="49" s="1"/>
  <c r="H170" i="49"/>
  <c r="J170" i="49"/>
  <c r="L170" i="49"/>
  <c r="P170" i="49"/>
  <c r="AH170" i="49"/>
  <c r="AK170" i="49"/>
  <c r="AL170" i="49"/>
  <c r="AM170" i="49" s="1"/>
  <c r="B171" i="49"/>
  <c r="C171" i="49"/>
  <c r="D171" i="49"/>
  <c r="H171" i="49"/>
  <c r="J171" i="49"/>
  <c r="L171" i="49"/>
  <c r="P171" i="49"/>
  <c r="AH171" i="49"/>
  <c r="AK171" i="49"/>
  <c r="AL171" i="49"/>
  <c r="AM171" i="49" s="1"/>
  <c r="B172" i="49"/>
  <c r="C172" i="49"/>
  <c r="D172" i="49"/>
  <c r="N172" i="49" s="1"/>
  <c r="H172" i="49"/>
  <c r="J172" i="49"/>
  <c r="L172" i="49"/>
  <c r="P172" i="49"/>
  <c r="AH172" i="49"/>
  <c r="AK172" i="49"/>
  <c r="AL172" i="49"/>
  <c r="AM172" i="49" s="1"/>
  <c r="B173" i="49"/>
  <c r="C173" i="49"/>
  <c r="D173" i="49"/>
  <c r="H173" i="49"/>
  <c r="J173" i="49"/>
  <c r="L173" i="49"/>
  <c r="P173" i="49"/>
  <c r="AH173" i="49"/>
  <c r="AK173" i="49"/>
  <c r="AL173" i="49"/>
  <c r="AM173" i="49" s="1"/>
  <c r="B174" i="49"/>
  <c r="C174" i="49"/>
  <c r="D174" i="49"/>
  <c r="H174" i="49"/>
  <c r="J174" i="49"/>
  <c r="L174" i="49"/>
  <c r="P174" i="49"/>
  <c r="AH174" i="49"/>
  <c r="AK174" i="49"/>
  <c r="AL174" i="49"/>
  <c r="AM174" i="49" s="1"/>
  <c r="B175" i="49"/>
  <c r="C175" i="49"/>
  <c r="D175" i="49"/>
  <c r="F175" i="49" s="1"/>
  <c r="H175" i="49"/>
  <c r="J175" i="49"/>
  <c r="L175" i="49"/>
  <c r="P175" i="49"/>
  <c r="AH175" i="49"/>
  <c r="AK175" i="49"/>
  <c r="AL175" i="49"/>
  <c r="AM175" i="49" s="1"/>
  <c r="B176" i="49"/>
  <c r="C176" i="49"/>
  <c r="D176" i="49"/>
  <c r="X176" i="49" s="1"/>
  <c r="H176" i="49"/>
  <c r="J176" i="49"/>
  <c r="L176" i="49"/>
  <c r="P176" i="49"/>
  <c r="AH176" i="49"/>
  <c r="AK176" i="49"/>
  <c r="AL176" i="49"/>
  <c r="AM176" i="49" s="1"/>
  <c r="B177" i="49"/>
  <c r="C177" i="49"/>
  <c r="D177" i="49"/>
  <c r="T177" i="49" s="1"/>
  <c r="H177" i="49"/>
  <c r="J177" i="49"/>
  <c r="L177" i="49"/>
  <c r="P177" i="49"/>
  <c r="AH177" i="49"/>
  <c r="AK177" i="49"/>
  <c r="AL177" i="49"/>
  <c r="AM177" i="49" s="1"/>
  <c r="B178" i="49"/>
  <c r="C178" i="49"/>
  <c r="D178" i="49"/>
  <c r="T178" i="49" s="1"/>
  <c r="H178" i="49"/>
  <c r="J178" i="49"/>
  <c r="L178" i="49"/>
  <c r="P178" i="49"/>
  <c r="AH178" i="49"/>
  <c r="AK178" i="49"/>
  <c r="AL178" i="49"/>
  <c r="AM178" i="49" s="1"/>
  <c r="B179" i="49"/>
  <c r="C179" i="49"/>
  <c r="D179" i="49"/>
  <c r="V179" i="49" s="1"/>
  <c r="H179" i="49"/>
  <c r="J179" i="49"/>
  <c r="L179" i="49"/>
  <c r="P179" i="49"/>
  <c r="AH179" i="49"/>
  <c r="AK179" i="49"/>
  <c r="AL179" i="49"/>
  <c r="AM179" i="49" s="1"/>
  <c r="B180" i="49"/>
  <c r="C180" i="49"/>
  <c r="D180" i="49"/>
  <c r="N180" i="49" s="1"/>
  <c r="H180" i="49"/>
  <c r="J180" i="49"/>
  <c r="L180" i="49"/>
  <c r="P180" i="49"/>
  <c r="AH180" i="49"/>
  <c r="AK180" i="49"/>
  <c r="AL180" i="49"/>
  <c r="AM180" i="49" s="1"/>
  <c r="B181" i="49"/>
  <c r="C181" i="49"/>
  <c r="D181" i="49"/>
  <c r="H181" i="49"/>
  <c r="J181" i="49"/>
  <c r="L181" i="49"/>
  <c r="P181" i="49"/>
  <c r="AH181" i="49"/>
  <c r="AK181" i="49"/>
  <c r="AL181" i="49"/>
  <c r="AM181" i="49" s="1"/>
  <c r="B182" i="49"/>
  <c r="C182" i="49"/>
  <c r="D182" i="49"/>
  <c r="T182" i="49" s="1"/>
  <c r="H182" i="49"/>
  <c r="J182" i="49"/>
  <c r="L182" i="49"/>
  <c r="P182" i="49"/>
  <c r="AH182" i="49"/>
  <c r="AK182" i="49"/>
  <c r="AL182" i="49"/>
  <c r="AM182" i="49" s="1"/>
  <c r="B183" i="49"/>
  <c r="C183" i="49"/>
  <c r="D183" i="49"/>
  <c r="R183" i="49" s="1"/>
  <c r="H183" i="49"/>
  <c r="J183" i="49"/>
  <c r="L183" i="49"/>
  <c r="P183" i="49"/>
  <c r="AH183" i="49"/>
  <c r="AK183" i="49"/>
  <c r="AL183" i="49"/>
  <c r="AM183" i="49" s="1"/>
  <c r="B184" i="49"/>
  <c r="C184" i="49"/>
  <c r="D184" i="49"/>
  <c r="Z184" i="49" s="1"/>
  <c r="H184" i="49"/>
  <c r="J184" i="49"/>
  <c r="L184" i="49"/>
  <c r="P184" i="49"/>
  <c r="AH184" i="49"/>
  <c r="AK184" i="49"/>
  <c r="AL184" i="49"/>
  <c r="AM184" i="49" s="1"/>
  <c r="B185" i="49"/>
  <c r="C185" i="49"/>
  <c r="D185" i="49"/>
  <c r="R185" i="49" s="1"/>
  <c r="H185" i="49"/>
  <c r="J185" i="49"/>
  <c r="L185" i="49"/>
  <c r="P185" i="49"/>
  <c r="AH185" i="49"/>
  <c r="AK185" i="49"/>
  <c r="AL185" i="49"/>
  <c r="AM185" i="49" s="1"/>
  <c r="B186" i="49"/>
  <c r="C186" i="49"/>
  <c r="D186" i="49"/>
  <c r="F186" i="49" s="1"/>
  <c r="H186" i="49"/>
  <c r="J186" i="49"/>
  <c r="L186" i="49"/>
  <c r="P186" i="49"/>
  <c r="AH186" i="49"/>
  <c r="AK186" i="49"/>
  <c r="AL186" i="49"/>
  <c r="AM186" i="49" s="1"/>
  <c r="B187" i="49"/>
  <c r="C187" i="49"/>
  <c r="D187" i="49"/>
  <c r="T187" i="49" s="1"/>
  <c r="H187" i="49"/>
  <c r="J187" i="49"/>
  <c r="L187" i="49"/>
  <c r="P187" i="49"/>
  <c r="AH187" i="49"/>
  <c r="AK187" i="49"/>
  <c r="AL187" i="49"/>
  <c r="AM187" i="49" s="1"/>
  <c r="B188" i="49"/>
  <c r="C188" i="49"/>
  <c r="D188" i="49"/>
  <c r="N188" i="49" s="1"/>
  <c r="H188" i="49"/>
  <c r="J188" i="49"/>
  <c r="L188" i="49"/>
  <c r="P188" i="49"/>
  <c r="AH188" i="49"/>
  <c r="AK188" i="49"/>
  <c r="AL188" i="49"/>
  <c r="AM188" i="49" s="1"/>
  <c r="B189" i="49"/>
  <c r="C189" i="49"/>
  <c r="D189" i="49"/>
  <c r="AB189" i="49" s="1"/>
  <c r="H189" i="49"/>
  <c r="J189" i="49"/>
  <c r="L189" i="49"/>
  <c r="P189" i="49"/>
  <c r="AH189" i="49"/>
  <c r="AK189" i="49"/>
  <c r="AL189" i="49"/>
  <c r="AM189" i="49" s="1"/>
  <c r="B190" i="49"/>
  <c r="C190" i="49"/>
  <c r="D190" i="49"/>
  <c r="AF190" i="49" s="1"/>
  <c r="H190" i="49"/>
  <c r="J190" i="49"/>
  <c r="L190" i="49"/>
  <c r="P190" i="49"/>
  <c r="AH190" i="49"/>
  <c r="AK190" i="49"/>
  <c r="AL190" i="49"/>
  <c r="AM190" i="49" s="1"/>
  <c r="B191" i="49"/>
  <c r="C191" i="49"/>
  <c r="D191" i="49"/>
  <c r="V191" i="49" s="1"/>
  <c r="H191" i="49"/>
  <c r="J191" i="49"/>
  <c r="L191" i="49"/>
  <c r="P191" i="49"/>
  <c r="AH191" i="49"/>
  <c r="AK191" i="49"/>
  <c r="AL191" i="49"/>
  <c r="AM191" i="49" s="1"/>
  <c r="B192" i="49"/>
  <c r="C192" i="49"/>
  <c r="D192" i="49"/>
  <c r="H192" i="49"/>
  <c r="J192" i="49"/>
  <c r="L192" i="49"/>
  <c r="P192" i="49"/>
  <c r="AH192" i="49"/>
  <c r="AK192" i="49"/>
  <c r="AL192" i="49"/>
  <c r="AM192" i="49" s="1"/>
  <c r="B193" i="49"/>
  <c r="C193" i="49"/>
  <c r="D193" i="49"/>
  <c r="H193" i="49"/>
  <c r="J193" i="49"/>
  <c r="L193" i="49"/>
  <c r="P193" i="49"/>
  <c r="AH193" i="49"/>
  <c r="AK193" i="49"/>
  <c r="AL193" i="49"/>
  <c r="AM193" i="49" s="1"/>
  <c r="B194" i="49"/>
  <c r="C194" i="49"/>
  <c r="D194" i="49"/>
  <c r="X194" i="49" s="1"/>
  <c r="H194" i="49"/>
  <c r="J194" i="49"/>
  <c r="L194" i="49"/>
  <c r="P194" i="49"/>
  <c r="AH194" i="49"/>
  <c r="AK194" i="49"/>
  <c r="AL194" i="49"/>
  <c r="AM194" i="49" s="1"/>
  <c r="B195" i="49"/>
  <c r="C195" i="49"/>
  <c r="D195" i="49"/>
  <c r="X195" i="49" s="1"/>
  <c r="H195" i="49"/>
  <c r="J195" i="49"/>
  <c r="L195" i="49"/>
  <c r="P195" i="49"/>
  <c r="AH195" i="49"/>
  <c r="AK195" i="49"/>
  <c r="AL195" i="49"/>
  <c r="AM195" i="49" s="1"/>
  <c r="B196" i="49"/>
  <c r="C196" i="49"/>
  <c r="D196" i="49"/>
  <c r="H196" i="49"/>
  <c r="J196" i="49"/>
  <c r="L196" i="49"/>
  <c r="P196" i="49"/>
  <c r="AH196" i="49"/>
  <c r="AK196" i="49"/>
  <c r="AL196" i="49"/>
  <c r="AM196" i="49" s="1"/>
  <c r="B197" i="49"/>
  <c r="C197" i="49"/>
  <c r="D197" i="49"/>
  <c r="N197" i="49" s="1"/>
  <c r="H197" i="49"/>
  <c r="J197" i="49"/>
  <c r="L197" i="49"/>
  <c r="P197" i="49"/>
  <c r="AH197" i="49"/>
  <c r="AK197" i="49"/>
  <c r="AL197" i="49"/>
  <c r="AM197" i="49" s="1"/>
  <c r="B198" i="49"/>
  <c r="C198" i="49"/>
  <c r="D198" i="49"/>
  <c r="AF198" i="49" s="1"/>
  <c r="H198" i="49"/>
  <c r="J198" i="49"/>
  <c r="L198" i="49"/>
  <c r="P198" i="49"/>
  <c r="AH198" i="49"/>
  <c r="AK198" i="49"/>
  <c r="AL198" i="49"/>
  <c r="AM198" i="49" s="1"/>
  <c r="B199" i="49"/>
  <c r="C199" i="49"/>
  <c r="D199" i="49"/>
  <c r="R199" i="49" s="1"/>
  <c r="H199" i="49"/>
  <c r="J199" i="49"/>
  <c r="L199" i="49"/>
  <c r="P199" i="49"/>
  <c r="AH199" i="49"/>
  <c r="AK199" i="49"/>
  <c r="AL199" i="49"/>
  <c r="AM199" i="49" s="1"/>
  <c r="B200" i="49"/>
  <c r="C200" i="49"/>
  <c r="D200" i="49"/>
  <c r="T200" i="49" s="1"/>
  <c r="H200" i="49"/>
  <c r="J200" i="49"/>
  <c r="L200" i="49"/>
  <c r="P200" i="49"/>
  <c r="AH200" i="49"/>
  <c r="AK200" i="49"/>
  <c r="AL200" i="49"/>
  <c r="AM200" i="49" s="1"/>
  <c r="B201" i="49"/>
  <c r="C201" i="49"/>
  <c r="D201" i="49"/>
  <c r="F201" i="49" s="1"/>
  <c r="H201" i="49"/>
  <c r="J201" i="49"/>
  <c r="L201" i="49"/>
  <c r="P201" i="49"/>
  <c r="AH201" i="49"/>
  <c r="AK201" i="49"/>
  <c r="AL201" i="49"/>
  <c r="AM201" i="49" s="1"/>
  <c r="B202" i="49"/>
  <c r="C202" i="49"/>
  <c r="D202" i="49"/>
  <c r="F202" i="49" s="1"/>
  <c r="H202" i="49"/>
  <c r="J202" i="49"/>
  <c r="L202" i="49"/>
  <c r="P202" i="49"/>
  <c r="AH202" i="49"/>
  <c r="AK202" i="49"/>
  <c r="AL202" i="49"/>
  <c r="AM202" i="49" s="1"/>
  <c r="B203" i="49"/>
  <c r="C203" i="49"/>
  <c r="D203" i="49"/>
  <c r="H203" i="49"/>
  <c r="J203" i="49"/>
  <c r="L203" i="49"/>
  <c r="P203" i="49"/>
  <c r="AH203" i="49"/>
  <c r="AK203" i="49"/>
  <c r="AL203" i="49"/>
  <c r="AM203" i="49" s="1"/>
  <c r="B204" i="49"/>
  <c r="C204" i="49"/>
  <c r="D204" i="49"/>
  <c r="AB204" i="49" s="1"/>
  <c r="H204" i="49"/>
  <c r="J204" i="49"/>
  <c r="L204" i="49"/>
  <c r="P204" i="49"/>
  <c r="AH204" i="49"/>
  <c r="AK204" i="49"/>
  <c r="AL204" i="49"/>
  <c r="AM204" i="49" s="1"/>
  <c r="B205" i="49"/>
  <c r="C205" i="49"/>
  <c r="D205" i="49"/>
  <c r="Z205" i="49" s="1"/>
  <c r="H205" i="49"/>
  <c r="J205" i="49"/>
  <c r="L205" i="49"/>
  <c r="P205" i="49"/>
  <c r="AH205" i="49"/>
  <c r="AK205" i="49"/>
  <c r="AL205" i="49"/>
  <c r="AM205" i="49" s="1"/>
  <c r="B206" i="49"/>
  <c r="C206" i="49"/>
  <c r="D206" i="49"/>
  <c r="AF206" i="49" s="1"/>
  <c r="H206" i="49"/>
  <c r="J206" i="49"/>
  <c r="L206" i="49"/>
  <c r="P206" i="49"/>
  <c r="AH206" i="49"/>
  <c r="AK206" i="49"/>
  <c r="AL206" i="49"/>
  <c r="AM206" i="49" s="1"/>
  <c r="B207" i="49"/>
  <c r="C207" i="49"/>
  <c r="D207" i="49"/>
  <c r="V207" i="49" s="1"/>
  <c r="H207" i="49"/>
  <c r="J207" i="49"/>
  <c r="L207" i="49"/>
  <c r="P207" i="49"/>
  <c r="AH207" i="49"/>
  <c r="AK207" i="49"/>
  <c r="AL207" i="49"/>
  <c r="AM207" i="49" s="1"/>
  <c r="B208" i="49"/>
  <c r="C208" i="49"/>
  <c r="D208" i="49"/>
  <c r="N208" i="49" s="1"/>
  <c r="H208" i="49"/>
  <c r="J208" i="49"/>
  <c r="L208" i="49"/>
  <c r="P208" i="49"/>
  <c r="AH208" i="49"/>
  <c r="AK208" i="49"/>
  <c r="AL208" i="49"/>
  <c r="AM208" i="49" s="1"/>
  <c r="Z7" i="47"/>
  <c r="V82" i="49" l="1"/>
  <c r="R160" i="49"/>
  <c r="F154" i="49"/>
  <c r="T95" i="49"/>
  <c r="AB82" i="49"/>
  <c r="AF188" i="49"/>
  <c r="R162" i="49"/>
  <c r="X199" i="49"/>
  <c r="AD131" i="49"/>
  <c r="T162" i="49"/>
  <c r="F97" i="49"/>
  <c r="R172" i="49"/>
  <c r="T134" i="49"/>
  <c r="X106" i="49"/>
  <c r="F81" i="49"/>
  <c r="AB105" i="49"/>
  <c r="V115" i="49"/>
  <c r="X105" i="49"/>
  <c r="V134" i="49"/>
  <c r="AD158" i="49"/>
  <c r="R115" i="49"/>
  <c r="AB97" i="49"/>
  <c r="Z134" i="49"/>
  <c r="Z158" i="49"/>
  <c r="AD90" i="49"/>
  <c r="F180" i="49"/>
  <c r="AD154" i="49"/>
  <c r="AD135" i="49"/>
  <c r="Z90" i="49"/>
  <c r="T164" i="49"/>
  <c r="F205" i="49"/>
  <c r="AB160" i="49"/>
  <c r="AD82" i="49"/>
  <c r="F83" i="49"/>
  <c r="Z164" i="49"/>
  <c r="Z180" i="49"/>
  <c r="X135" i="49"/>
  <c r="X180" i="49"/>
  <c r="AF166" i="49"/>
  <c r="X119" i="49"/>
  <c r="AF109" i="49"/>
  <c r="T106" i="49"/>
  <c r="V90" i="49"/>
  <c r="AD83" i="49"/>
  <c r="T82" i="49"/>
  <c r="Z166" i="49"/>
  <c r="N135" i="49"/>
  <c r="AF130" i="49"/>
  <c r="T119" i="49"/>
  <c r="F88" i="49"/>
  <c r="AB83" i="49"/>
  <c r="AB135" i="49"/>
  <c r="F199" i="49"/>
  <c r="X172" i="49"/>
  <c r="AB158" i="49"/>
  <c r="AF140" i="49"/>
  <c r="F134" i="49"/>
  <c r="F131" i="49"/>
  <c r="N82" i="49"/>
  <c r="F119" i="49"/>
  <c r="Z190" i="49"/>
  <c r="F194" i="49"/>
  <c r="X190" i="49"/>
  <c r="F190" i="49"/>
  <c r="F188" i="49"/>
  <c r="F170" i="49"/>
  <c r="AD166" i="49"/>
  <c r="X164" i="49"/>
  <c r="Z160" i="49"/>
  <c r="AF123" i="49"/>
  <c r="T110" i="49"/>
  <c r="AB107" i="49"/>
  <c r="Z107" i="49"/>
  <c r="AF100" i="49"/>
  <c r="T92" i="49"/>
  <c r="T80" i="49"/>
  <c r="AF102" i="49"/>
  <c r="N182" i="49"/>
  <c r="Z204" i="49"/>
  <c r="N190" i="49"/>
  <c r="AF179" i="49"/>
  <c r="V167" i="49"/>
  <c r="Z150" i="49"/>
  <c r="Z140" i="49"/>
  <c r="AB133" i="49"/>
  <c r="AB131" i="49"/>
  <c r="V105" i="49"/>
  <c r="T102" i="49"/>
  <c r="Z97" i="49"/>
  <c r="V190" i="49"/>
  <c r="T190" i="49"/>
  <c r="Z188" i="49"/>
  <c r="X188" i="49"/>
  <c r="AD190" i="49"/>
  <c r="AF175" i="49"/>
  <c r="V146" i="49"/>
  <c r="Z133" i="49"/>
  <c r="X131" i="49"/>
  <c r="R102" i="49"/>
  <c r="V99" i="49"/>
  <c r="X97" i="49"/>
  <c r="N160" i="49"/>
  <c r="AB140" i="49"/>
  <c r="AB190" i="49"/>
  <c r="AD175" i="49"/>
  <c r="V172" i="49"/>
  <c r="F166" i="49"/>
  <c r="F164" i="49"/>
  <c r="AD160" i="49"/>
  <c r="N140" i="49"/>
  <c r="T133" i="49"/>
  <c r="F107" i="49"/>
  <c r="V106" i="49"/>
  <c r="T99" i="49"/>
  <c r="AF82" i="49"/>
  <c r="V81" i="49"/>
  <c r="AB148" i="49"/>
  <c r="R180" i="49"/>
  <c r="Z199" i="49"/>
  <c r="V198" i="49"/>
  <c r="F187" i="49"/>
  <c r="AB180" i="49"/>
  <c r="V175" i="49"/>
  <c r="F156" i="49"/>
  <c r="F148" i="49"/>
  <c r="R138" i="49"/>
  <c r="AB134" i="49"/>
  <c r="AD97" i="49"/>
  <c r="V107" i="49"/>
  <c r="AB100" i="49"/>
  <c r="AB98" i="49"/>
  <c r="T111" i="49"/>
  <c r="T107" i="49"/>
  <c r="R100" i="49"/>
  <c r="Z98" i="49"/>
  <c r="V97" i="49"/>
  <c r="AF62" i="49"/>
  <c r="AD152" i="49"/>
  <c r="AB152" i="49"/>
  <c r="T180" i="49"/>
  <c r="R154" i="49"/>
  <c r="V131" i="49"/>
  <c r="T123" i="49"/>
  <c r="AF168" i="49"/>
  <c r="N152" i="49"/>
  <c r="AB149" i="49"/>
  <c r="T131" i="49"/>
  <c r="R123" i="49"/>
  <c r="V98" i="49"/>
  <c r="V91" i="49"/>
  <c r="AB62" i="49"/>
  <c r="AB156" i="49"/>
  <c r="V154" i="49"/>
  <c r="Z148" i="49"/>
  <c r="T199" i="49"/>
  <c r="V180" i="49"/>
  <c r="AD123" i="49"/>
  <c r="AF163" i="49"/>
  <c r="R134" i="49"/>
  <c r="N199" i="49"/>
  <c r="AD199" i="49"/>
  <c r="AF177" i="49"/>
  <c r="Z175" i="49"/>
  <c r="F172" i="49"/>
  <c r="V168" i="49"/>
  <c r="AF160" i="49"/>
  <c r="AB157" i="49"/>
  <c r="F150" i="49"/>
  <c r="Z149" i="49"/>
  <c r="R144" i="49"/>
  <c r="AF134" i="49"/>
  <c r="N134" i="49"/>
  <c r="V132" i="49"/>
  <c r="AF108" i="49"/>
  <c r="AD105" i="49"/>
  <c r="F105" i="49"/>
  <c r="AD101" i="49"/>
  <c r="N97" i="49"/>
  <c r="T91" i="49"/>
  <c r="AD89" i="49"/>
  <c r="V83" i="49"/>
  <c r="Z82" i="49"/>
  <c r="X81" i="49"/>
  <c r="T62" i="49"/>
  <c r="V199" i="49"/>
  <c r="Z156" i="49"/>
  <c r="V156" i="49"/>
  <c r="V148" i="49"/>
  <c r="R184" i="49"/>
  <c r="AF199" i="49"/>
  <c r="AB175" i="49"/>
  <c r="AB199" i="49"/>
  <c r="V183" i="49"/>
  <c r="AF180" i="49"/>
  <c r="X175" i="49"/>
  <c r="AD170" i="49"/>
  <c r="T168" i="49"/>
  <c r="T138" i="49"/>
  <c r="AF135" i="49"/>
  <c r="AD134" i="49"/>
  <c r="N131" i="49"/>
  <c r="AB128" i="49"/>
  <c r="AF110" i="49"/>
  <c r="F106" i="49"/>
  <c r="R101" i="49"/>
  <c r="T83" i="49"/>
  <c r="X82" i="49"/>
  <c r="F82" i="49"/>
  <c r="X115" i="49"/>
  <c r="F115" i="49"/>
  <c r="F91" i="49"/>
  <c r="AB122" i="49"/>
  <c r="T183" i="49"/>
  <c r="X179" i="49"/>
  <c r="V142" i="49"/>
  <c r="Z122" i="49"/>
  <c r="V121" i="49"/>
  <c r="F208" i="49"/>
  <c r="Z207" i="49"/>
  <c r="F200" i="49"/>
  <c r="F189" i="49"/>
  <c r="AB188" i="49"/>
  <c r="AF187" i="49"/>
  <c r="AF185" i="49"/>
  <c r="T179" i="49"/>
  <c r="F178" i="49"/>
  <c r="T172" i="49"/>
  <c r="V170" i="49"/>
  <c r="V164" i="49"/>
  <c r="AF152" i="49"/>
  <c r="AF151" i="49"/>
  <c r="X148" i="49"/>
  <c r="T142" i="49"/>
  <c r="AD140" i="49"/>
  <c r="AD136" i="49"/>
  <c r="Z131" i="49"/>
  <c r="V122" i="49"/>
  <c r="T121" i="49"/>
  <c r="T115" i="49"/>
  <c r="AD108" i="49"/>
  <c r="X107" i="49"/>
  <c r="Z105" i="49"/>
  <c r="R99" i="49"/>
  <c r="X98" i="49"/>
  <c r="F98" i="49"/>
  <c r="AD93" i="49"/>
  <c r="R91" i="49"/>
  <c r="X90" i="49"/>
  <c r="F90" i="49"/>
  <c r="AB89" i="49"/>
  <c r="AF84" i="49"/>
  <c r="X83" i="49"/>
  <c r="T81" i="49"/>
  <c r="AB108" i="49"/>
  <c r="T93" i="49"/>
  <c r="AF91" i="49"/>
  <c r="X89" i="49"/>
  <c r="AB84" i="49"/>
  <c r="X76" i="49"/>
  <c r="T103" i="49"/>
  <c r="T98" i="49"/>
  <c r="AD91" i="49"/>
  <c r="N91" i="49"/>
  <c r="T90" i="49"/>
  <c r="V89" i="49"/>
  <c r="R84" i="49"/>
  <c r="N81" i="49"/>
  <c r="V76" i="49"/>
  <c r="Z206" i="49"/>
  <c r="Z121" i="49"/>
  <c r="X206" i="49"/>
  <c r="T198" i="49"/>
  <c r="N198" i="49"/>
  <c r="AF124" i="49"/>
  <c r="V208" i="49"/>
  <c r="AF200" i="49"/>
  <c r="AD198" i="49"/>
  <c r="N121" i="49"/>
  <c r="T208" i="49"/>
  <c r="X200" i="49"/>
  <c r="AB198" i="49"/>
  <c r="Z189" i="49"/>
  <c r="V188" i="49"/>
  <c r="AB183" i="49"/>
  <c r="AD172" i="49"/>
  <c r="AF164" i="49"/>
  <c r="Z157" i="49"/>
  <c r="Z152" i="49"/>
  <c r="X149" i="49"/>
  <c r="X140" i="49"/>
  <c r="AB124" i="49"/>
  <c r="R107" i="49"/>
  <c r="T105" i="49"/>
  <c r="AF99" i="49"/>
  <c r="AB91" i="49"/>
  <c r="R83" i="49"/>
  <c r="AD81" i="49"/>
  <c r="T78" i="49"/>
  <c r="Z142" i="49"/>
  <c r="AB207" i="49"/>
  <c r="X187" i="49"/>
  <c r="N183" i="49"/>
  <c r="AD206" i="49"/>
  <c r="Z198" i="49"/>
  <c r="Z197" i="49"/>
  <c r="AF194" i="49"/>
  <c r="R188" i="49"/>
  <c r="AB184" i="49"/>
  <c r="Z183" i="49"/>
  <c r="AF182" i="49"/>
  <c r="AD180" i="49"/>
  <c r="N175" i="49"/>
  <c r="AB172" i="49"/>
  <c r="AB166" i="49"/>
  <c r="AD164" i="49"/>
  <c r="X160" i="49"/>
  <c r="T152" i="49"/>
  <c r="F146" i="49"/>
  <c r="AD142" i="49"/>
  <c r="T140" i="49"/>
  <c r="R131" i="49"/>
  <c r="AD121" i="49"/>
  <c r="V118" i="49"/>
  <c r="R111" i="49"/>
  <c r="AD109" i="49"/>
  <c r="AF107" i="49"/>
  <c r="AB99" i="49"/>
  <c r="AF98" i="49"/>
  <c r="N98" i="49"/>
  <c r="T97" i="49"/>
  <c r="AF92" i="49"/>
  <c r="Z91" i="49"/>
  <c r="N90" i="49"/>
  <c r="AD85" i="49"/>
  <c r="AB81" i="49"/>
  <c r="R78" i="49"/>
  <c r="N206" i="49"/>
  <c r="AF183" i="49"/>
  <c r="AD183" i="49"/>
  <c r="AF172" i="49"/>
  <c r="N170" i="49"/>
  <c r="AD124" i="49"/>
  <c r="AF116" i="49"/>
  <c r="F207" i="49"/>
  <c r="AB206" i="49"/>
  <c r="F206" i="49"/>
  <c r="X198" i="49"/>
  <c r="F198" i="49"/>
  <c r="T197" i="49"/>
  <c r="T194" i="49"/>
  <c r="X191" i="49"/>
  <c r="X183" i="49"/>
  <c r="F183" i="49"/>
  <c r="F179" i="49"/>
  <c r="Z172" i="49"/>
  <c r="R169" i="49"/>
  <c r="AB164" i="49"/>
  <c r="AB142" i="49"/>
  <c r="F142" i="49"/>
  <c r="X129" i="49"/>
  <c r="N124" i="49"/>
  <c r="AB121" i="49"/>
  <c r="R118" i="49"/>
  <c r="AF115" i="49"/>
  <c r="AD107" i="49"/>
  <c r="N105" i="49"/>
  <c r="X99" i="49"/>
  <c r="F99" i="49"/>
  <c r="AD98" i="49"/>
  <c r="AB92" i="49"/>
  <c r="AF90" i="49"/>
  <c r="T85" i="49"/>
  <c r="AF83" i="49"/>
  <c r="N83" i="49"/>
  <c r="Z81" i="49"/>
  <c r="X80" i="49"/>
  <c r="R77" i="49"/>
  <c r="AI77" i="49" s="1"/>
  <c r="AJ77" i="49" s="1"/>
  <c r="F192" i="49"/>
  <c r="V192" i="49"/>
  <c r="X192" i="49"/>
  <c r="Z192" i="49"/>
  <c r="T165" i="49"/>
  <c r="X165" i="49"/>
  <c r="N141" i="49"/>
  <c r="X141" i="49"/>
  <c r="T141" i="49"/>
  <c r="F137" i="49"/>
  <c r="R137" i="49"/>
  <c r="AF137" i="49"/>
  <c r="T137" i="49"/>
  <c r="Z203" i="49"/>
  <c r="F203" i="49"/>
  <c r="X203" i="49"/>
  <c r="AF203" i="49"/>
  <c r="AB192" i="49"/>
  <c r="F176" i="49"/>
  <c r="AB176" i="49"/>
  <c r="N176" i="49"/>
  <c r="AD176" i="49"/>
  <c r="AF176" i="49"/>
  <c r="T173" i="49"/>
  <c r="AB173" i="49"/>
  <c r="AF126" i="49"/>
  <c r="R191" i="49"/>
  <c r="AD191" i="49"/>
  <c r="N191" i="49"/>
  <c r="AF191" i="49"/>
  <c r="R174" i="49"/>
  <c r="F174" i="49"/>
  <c r="X174" i="49"/>
  <c r="Z174" i="49"/>
  <c r="AB174" i="49"/>
  <c r="T203" i="49"/>
  <c r="N186" i="49"/>
  <c r="T186" i="49"/>
  <c r="T176" i="49"/>
  <c r="AB165" i="49"/>
  <c r="R150" i="49"/>
  <c r="AD150" i="49"/>
  <c r="AF150" i="49"/>
  <c r="N150" i="49"/>
  <c r="R203" i="49"/>
  <c r="X202" i="49"/>
  <c r="V202" i="49"/>
  <c r="AD186" i="49"/>
  <c r="R176" i="49"/>
  <c r="Z165" i="49"/>
  <c r="R158" i="49"/>
  <c r="AF158" i="49"/>
  <c r="N158" i="49"/>
  <c r="T158" i="49"/>
  <c r="F151" i="49"/>
  <c r="X151" i="49"/>
  <c r="N151" i="49"/>
  <c r="Z151" i="49"/>
  <c r="AB151" i="49"/>
  <c r="AD151" i="49"/>
  <c r="V150" i="49"/>
  <c r="T149" i="49"/>
  <c r="AF145" i="49"/>
  <c r="Z141" i="49"/>
  <c r="Z139" i="49"/>
  <c r="T139" i="49"/>
  <c r="AF132" i="49"/>
  <c r="Z129" i="49"/>
  <c r="V128" i="49"/>
  <c r="V126" i="49"/>
  <c r="R114" i="49"/>
  <c r="T114" i="49"/>
  <c r="V114" i="49"/>
  <c r="F114" i="49"/>
  <c r="F193" i="49"/>
  <c r="T193" i="49"/>
  <c r="V174" i="49"/>
  <c r="T150" i="49"/>
  <c r="T145" i="49"/>
  <c r="F143" i="49"/>
  <c r="AD143" i="49"/>
  <c r="AF143" i="49"/>
  <c r="N143" i="49"/>
  <c r="X132" i="49"/>
  <c r="N132" i="49"/>
  <c r="Z132" i="49"/>
  <c r="AB132" i="49"/>
  <c r="AD132" i="49"/>
  <c r="AB129" i="49"/>
  <c r="AD129" i="49"/>
  <c r="N129" i="49"/>
  <c r="T128" i="49"/>
  <c r="X120" i="49"/>
  <c r="Z195" i="49"/>
  <c r="R195" i="49"/>
  <c r="AD174" i="49"/>
  <c r="X208" i="49"/>
  <c r="Z208" i="49"/>
  <c r="AB208" i="49"/>
  <c r="T192" i="49"/>
  <c r="V176" i="49"/>
  <c r="T174" i="49"/>
  <c r="V186" i="49"/>
  <c r="F159" i="49"/>
  <c r="Z159" i="49"/>
  <c r="AB159" i="49"/>
  <c r="N159" i="49"/>
  <c r="AD159" i="49"/>
  <c r="AF159" i="49"/>
  <c r="V200" i="49"/>
  <c r="F184" i="49"/>
  <c r="AD184" i="49"/>
  <c r="N184" i="49"/>
  <c r="AF184" i="49"/>
  <c r="R167" i="49"/>
  <c r="AD167" i="49"/>
  <c r="T167" i="49"/>
  <c r="N167" i="49"/>
  <c r="AF167" i="49"/>
  <c r="V159" i="49"/>
  <c r="V158" i="49"/>
  <c r="X155" i="49"/>
  <c r="T151" i="49"/>
  <c r="X143" i="49"/>
  <c r="T132" i="49"/>
  <c r="R130" i="49"/>
  <c r="F130" i="49"/>
  <c r="X130" i="49"/>
  <c r="Z130" i="49"/>
  <c r="AD130" i="49"/>
  <c r="AB130" i="49"/>
  <c r="V129" i="49"/>
  <c r="R128" i="49"/>
  <c r="T181" i="49"/>
  <c r="AB181" i="49"/>
  <c r="R207" i="49"/>
  <c r="N207" i="49"/>
  <c r="AF207" i="49"/>
  <c r="T207" i="49"/>
  <c r="V203" i="49"/>
  <c r="V195" i="49"/>
  <c r="X207" i="49"/>
  <c r="T195" i="49"/>
  <c r="T191" i="49"/>
  <c r="T204" i="49"/>
  <c r="AF192" i="49"/>
  <c r="AB191" i="49"/>
  <c r="X184" i="49"/>
  <c r="R182" i="49"/>
  <c r="F182" i="49"/>
  <c r="Z182" i="49"/>
  <c r="AB182" i="49"/>
  <c r="AD182" i="49"/>
  <c r="Z167" i="49"/>
  <c r="T159" i="49"/>
  <c r="V155" i="49"/>
  <c r="R151" i="49"/>
  <c r="F144" i="49"/>
  <c r="AD144" i="49"/>
  <c r="AF144" i="49"/>
  <c r="N144" i="49"/>
  <c r="T143" i="49"/>
  <c r="F136" i="49"/>
  <c r="N136" i="49"/>
  <c r="R136" i="49"/>
  <c r="T136" i="49"/>
  <c r="R132" i="49"/>
  <c r="V130" i="49"/>
  <c r="T129" i="49"/>
  <c r="R122" i="49"/>
  <c r="AD122" i="49"/>
  <c r="N122" i="49"/>
  <c r="AF122" i="49"/>
  <c r="T122" i="49"/>
  <c r="AF114" i="49"/>
  <c r="AB196" i="49"/>
  <c r="T196" i="49"/>
  <c r="X196" i="49"/>
  <c r="R208" i="49"/>
  <c r="R192" i="49"/>
  <c r="Z196" i="49"/>
  <c r="N192" i="49"/>
  <c r="N174" i="49"/>
  <c r="X204" i="49"/>
  <c r="Z200" i="49"/>
  <c r="AB200" i="49"/>
  <c r="N200" i="49"/>
  <c r="AD200" i="49"/>
  <c r="AF208" i="49"/>
  <c r="N205" i="49"/>
  <c r="V205" i="49"/>
  <c r="AD208" i="49"/>
  <c r="AD207" i="49"/>
  <c r="AB205" i="49"/>
  <c r="R200" i="49"/>
  <c r="AF195" i="49"/>
  <c r="F195" i="49"/>
  <c r="V194" i="49"/>
  <c r="AD192" i="49"/>
  <c r="Z191" i="49"/>
  <c r="F191" i="49"/>
  <c r="N189" i="49"/>
  <c r="T189" i="49"/>
  <c r="V189" i="49"/>
  <c r="T184" i="49"/>
  <c r="V182" i="49"/>
  <c r="V178" i="49"/>
  <c r="Z176" i="49"/>
  <c r="AF174" i="49"/>
  <c r="F171" i="49"/>
  <c r="X171" i="49"/>
  <c r="F168" i="49"/>
  <c r="X168" i="49"/>
  <c r="AD168" i="49"/>
  <c r="Z168" i="49"/>
  <c r="N168" i="49"/>
  <c r="AB168" i="49"/>
  <c r="X167" i="49"/>
  <c r="R159" i="49"/>
  <c r="N156" i="49"/>
  <c r="AD156" i="49"/>
  <c r="AF156" i="49"/>
  <c r="T156" i="49"/>
  <c r="R156" i="49"/>
  <c r="T155" i="49"/>
  <c r="Z144" i="49"/>
  <c r="R143" i="49"/>
  <c r="AF136" i="49"/>
  <c r="T130" i="49"/>
  <c r="F123" i="49"/>
  <c r="V123" i="49"/>
  <c r="X123" i="49"/>
  <c r="Z123" i="49"/>
  <c r="AB123" i="49"/>
  <c r="X122" i="49"/>
  <c r="R116" i="49"/>
  <c r="V104" i="49"/>
  <c r="T113" i="49"/>
  <c r="T104" i="49"/>
  <c r="T109" i="49"/>
  <c r="T108" i="49"/>
  <c r="N101" i="49"/>
  <c r="N100" i="49"/>
  <c r="AF93" i="49"/>
  <c r="AD92" i="49"/>
  <c r="Z89" i="49"/>
  <c r="V88" i="49"/>
  <c r="AF86" i="49"/>
  <c r="N84" i="49"/>
  <c r="AD62" i="49"/>
  <c r="T76" i="49"/>
  <c r="R109" i="49"/>
  <c r="R108" i="49"/>
  <c r="AF106" i="49"/>
  <c r="N106" i="49"/>
  <c r="F96" i="49"/>
  <c r="F89" i="49"/>
  <c r="T88" i="49"/>
  <c r="T86" i="49"/>
  <c r="R76" i="49"/>
  <c r="X121" i="49"/>
  <c r="F121" i="49"/>
  <c r="T112" i="49"/>
  <c r="AD106" i="49"/>
  <c r="R86" i="49"/>
  <c r="T79" i="49"/>
  <c r="AF63" i="49"/>
  <c r="AF76" i="49"/>
  <c r="AB197" i="49"/>
  <c r="F197" i="49"/>
  <c r="T166" i="49"/>
  <c r="AF161" i="49"/>
  <c r="AF153" i="49"/>
  <c r="R148" i="49"/>
  <c r="T146" i="49"/>
  <c r="R142" i="49"/>
  <c r="V140" i="49"/>
  <c r="F140" i="49"/>
  <c r="T135" i="49"/>
  <c r="T124" i="49"/>
  <c r="AF118" i="49"/>
  <c r="F118" i="49"/>
  <c r="R110" i="49"/>
  <c r="N109" i="49"/>
  <c r="N108" i="49"/>
  <c r="AB106" i="49"/>
  <c r="AF101" i="49"/>
  <c r="AD100" i="49"/>
  <c r="AD99" i="49"/>
  <c r="N99" i="49"/>
  <c r="V96" i="49"/>
  <c r="AF94" i="49"/>
  <c r="R93" i="49"/>
  <c r="R92" i="49"/>
  <c r="T89" i="49"/>
  <c r="AD84" i="49"/>
  <c r="Z80" i="49"/>
  <c r="F80" i="49"/>
  <c r="T63" i="49"/>
  <c r="AD76" i="49"/>
  <c r="N76" i="49"/>
  <c r="T148" i="49"/>
  <c r="V187" i="49"/>
  <c r="T175" i="49"/>
  <c r="AB161" i="49"/>
  <c r="AB153" i="49"/>
  <c r="AF148" i="49"/>
  <c r="R146" i="49"/>
  <c r="R135" i="49"/>
  <c r="V127" i="49"/>
  <c r="T125" i="49"/>
  <c r="R124" i="49"/>
  <c r="Z106" i="49"/>
  <c r="F104" i="49"/>
  <c r="T96" i="49"/>
  <c r="T94" i="49"/>
  <c r="R63" i="49"/>
  <c r="AB76" i="49"/>
  <c r="V166" i="49"/>
  <c r="V206" i="49"/>
  <c r="V197" i="49"/>
  <c r="T188" i="49"/>
  <c r="R175" i="49"/>
  <c r="N166" i="49"/>
  <c r="R164" i="49"/>
  <c r="T160" i="49"/>
  <c r="R152" i="49"/>
  <c r="AD148" i="49"/>
  <c r="AF142" i="49"/>
  <c r="N142" i="49"/>
  <c r="V138" i="49"/>
  <c r="X133" i="49"/>
  <c r="T127" i="49"/>
  <c r="T116" i="49"/>
  <c r="T101" i="49"/>
  <c r="T100" i="49"/>
  <c r="R94" i="49"/>
  <c r="N93" i="49"/>
  <c r="N92" i="49"/>
  <c r="AB90" i="49"/>
  <c r="N89" i="49"/>
  <c r="T87" i="49"/>
  <c r="AF85" i="49"/>
  <c r="T84" i="49"/>
  <c r="V80" i="49"/>
  <c r="AF78" i="49"/>
  <c r="N62" i="49"/>
  <c r="Z76" i="49"/>
  <c r="AI199" i="49"/>
  <c r="AJ199" i="49" s="1"/>
  <c r="AI46" i="49"/>
  <c r="N181" i="49"/>
  <c r="AD181" i="49"/>
  <c r="AF181" i="49"/>
  <c r="R181" i="49"/>
  <c r="F181" i="49"/>
  <c r="V181" i="49"/>
  <c r="AI172" i="49"/>
  <c r="AJ172" i="49" s="1"/>
  <c r="X162" i="49"/>
  <c r="Z162" i="49"/>
  <c r="AB162" i="49"/>
  <c r="AF162" i="49"/>
  <c r="F161" i="49"/>
  <c r="V161" i="49"/>
  <c r="X161" i="49"/>
  <c r="Z161" i="49"/>
  <c r="N161" i="49"/>
  <c r="AD161" i="49"/>
  <c r="X178" i="49"/>
  <c r="Z178" i="49"/>
  <c r="AB178" i="49"/>
  <c r="AF178" i="49"/>
  <c r="F177" i="49"/>
  <c r="V177" i="49"/>
  <c r="X177" i="49"/>
  <c r="Z177" i="49"/>
  <c r="N177" i="49"/>
  <c r="AD177" i="49"/>
  <c r="T201" i="49"/>
  <c r="T202" i="49"/>
  <c r="R193" i="49"/>
  <c r="Z181" i="49"/>
  <c r="X205" i="49"/>
  <c r="V204" i="49"/>
  <c r="F204" i="49"/>
  <c r="R202" i="49"/>
  <c r="AF201" i="49"/>
  <c r="X197" i="49"/>
  <c r="V196" i="49"/>
  <c r="F196" i="49"/>
  <c r="R194" i="49"/>
  <c r="AF193" i="49"/>
  <c r="X189" i="49"/>
  <c r="Z187" i="49"/>
  <c r="AB187" i="49"/>
  <c r="N187" i="49"/>
  <c r="AD187" i="49"/>
  <c r="R187" i="49"/>
  <c r="X181" i="49"/>
  <c r="R178" i="49"/>
  <c r="AB177" i="49"/>
  <c r="AF171" i="49"/>
  <c r="T161" i="49"/>
  <c r="N157" i="49"/>
  <c r="AD157" i="49"/>
  <c r="AF157" i="49"/>
  <c r="R157" i="49"/>
  <c r="F157" i="49"/>
  <c r="V157" i="49"/>
  <c r="X154" i="49"/>
  <c r="Z154" i="49"/>
  <c r="AB154" i="49"/>
  <c r="AF154" i="49"/>
  <c r="F153" i="49"/>
  <c r="V153" i="49"/>
  <c r="X153" i="49"/>
  <c r="Z153" i="49"/>
  <c r="N153" i="49"/>
  <c r="AD153" i="49"/>
  <c r="N201" i="49"/>
  <c r="Z171" i="49"/>
  <c r="AB171" i="49"/>
  <c r="N171" i="49"/>
  <c r="AD171" i="49"/>
  <c r="R171" i="49"/>
  <c r="N193" i="49"/>
  <c r="R204" i="49"/>
  <c r="R177" i="49"/>
  <c r="V171" i="49"/>
  <c r="Z147" i="49"/>
  <c r="AB147" i="49"/>
  <c r="N147" i="49"/>
  <c r="AD147" i="49"/>
  <c r="AF147" i="49"/>
  <c r="R147" i="49"/>
  <c r="F147" i="49"/>
  <c r="V147" i="49"/>
  <c r="X147" i="49"/>
  <c r="AF202" i="49"/>
  <c r="AD201" i="49"/>
  <c r="AD202" i="49"/>
  <c r="N194" i="49"/>
  <c r="T206" i="49"/>
  <c r="R205" i="49"/>
  <c r="AF204" i="49"/>
  <c r="AD203" i="49"/>
  <c r="N203" i="49"/>
  <c r="AB202" i="49"/>
  <c r="Z201" i="49"/>
  <c r="R197" i="49"/>
  <c r="AF196" i="49"/>
  <c r="AD195" i="49"/>
  <c r="N195" i="49"/>
  <c r="AB194" i="49"/>
  <c r="Z193" i="49"/>
  <c r="R189" i="49"/>
  <c r="X186" i="49"/>
  <c r="Z186" i="49"/>
  <c r="AB186" i="49"/>
  <c r="AF186" i="49"/>
  <c r="F185" i="49"/>
  <c r="V185" i="49"/>
  <c r="X185" i="49"/>
  <c r="Z185" i="49"/>
  <c r="N185" i="49"/>
  <c r="AD185" i="49"/>
  <c r="N173" i="49"/>
  <c r="AD173" i="49"/>
  <c r="AF173" i="49"/>
  <c r="R173" i="49"/>
  <c r="F173" i="49"/>
  <c r="V173" i="49"/>
  <c r="T171" i="49"/>
  <c r="X170" i="49"/>
  <c r="Z170" i="49"/>
  <c r="AB170" i="49"/>
  <c r="AF170" i="49"/>
  <c r="F169" i="49"/>
  <c r="V169" i="49"/>
  <c r="X169" i="49"/>
  <c r="Z169" i="49"/>
  <c r="N169" i="49"/>
  <c r="AD169" i="49"/>
  <c r="Z163" i="49"/>
  <c r="AB163" i="49"/>
  <c r="N163" i="49"/>
  <c r="AD163" i="49"/>
  <c r="R163" i="49"/>
  <c r="T157" i="49"/>
  <c r="N154" i="49"/>
  <c r="R153" i="49"/>
  <c r="R201" i="49"/>
  <c r="AD193" i="49"/>
  <c r="AB201" i="49"/>
  <c r="AD194" i="49"/>
  <c r="AB193" i="49"/>
  <c r="R206" i="49"/>
  <c r="AF205" i="49"/>
  <c r="AD204" i="49"/>
  <c r="N204" i="49"/>
  <c r="AB203" i="49"/>
  <c r="Z202" i="49"/>
  <c r="X201" i="49"/>
  <c r="R198" i="49"/>
  <c r="AF197" i="49"/>
  <c r="AD196" i="49"/>
  <c r="N196" i="49"/>
  <c r="AB195" i="49"/>
  <c r="Z194" i="49"/>
  <c r="X193" i="49"/>
  <c r="R190" i="49"/>
  <c r="AI190" i="49" s="1"/>
  <c r="AJ190" i="49" s="1"/>
  <c r="AF189" i="49"/>
  <c r="R186" i="49"/>
  <c r="AB185" i="49"/>
  <c r="Z179" i="49"/>
  <c r="AB179" i="49"/>
  <c r="N179" i="49"/>
  <c r="AD179" i="49"/>
  <c r="R179" i="49"/>
  <c r="Z173" i="49"/>
  <c r="R170" i="49"/>
  <c r="AB169" i="49"/>
  <c r="V163" i="49"/>
  <c r="AD162" i="49"/>
  <c r="AF155" i="49"/>
  <c r="T205" i="49"/>
  <c r="N202" i="49"/>
  <c r="R196" i="49"/>
  <c r="N178" i="49"/>
  <c r="AD205" i="49"/>
  <c r="V201" i="49"/>
  <c r="AD197" i="49"/>
  <c r="V193" i="49"/>
  <c r="AD189" i="49"/>
  <c r="T185" i="49"/>
  <c r="AD178" i="49"/>
  <c r="X173" i="49"/>
  <c r="T169" i="49"/>
  <c r="N165" i="49"/>
  <c r="AD165" i="49"/>
  <c r="AF165" i="49"/>
  <c r="R165" i="49"/>
  <c r="F165" i="49"/>
  <c r="V165" i="49"/>
  <c r="T163" i="49"/>
  <c r="V162" i="49"/>
  <c r="F162" i="49"/>
  <c r="Z155" i="49"/>
  <c r="AB155" i="49"/>
  <c r="N155" i="49"/>
  <c r="AD155" i="49"/>
  <c r="R155" i="49"/>
  <c r="T147" i="49"/>
  <c r="X139" i="49"/>
  <c r="F138" i="49"/>
  <c r="X127" i="49"/>
  <c r="X125" i="49"/>
  <c r="Z125" i="49"/>
  <c r="AB125" i="49"/>
  <c r="N120" i="49"/>
  <c r="AD120" i="49"/>
  <c r="AF120" i="49"/>
  <c r="R120" i="49"/>
  <c r="AB120" i="49"/>
  <c r="R145" i="49"/>
  <c r="V139" i="49"/>
  <c r="F139" i="49"/>
  <c r="AB127" i="49"/>
  <c r="N127" i="49"/>
  <c r="AD127" i="49"/>
  <c r="AF127" i="49"/>
  <c r="V120" i="49"/>
  <c r="AB119" i="49"/>
  <c r="N119" i="49"/>
  <c r="AD119" i="49"/>
  <c r="AF119" i="49"/>
  <c r="Z119" i="49"/>
  <c r="X117" i="49"/>
  <c r="Z117" i="49"/>
  <c r="AB117" i="49"/>
  <c r="N117" i="49"/>
  <c r="AD117" i="49"/>
  <c r="F117" i="49"/>
  <c r="V117" i="49"/>
  <c r="X182" i="49"/>
  <c r="X166" i="49"/>
  <c r="X158" i="49"/>
  <c r="X150" i="49"/>
  <c r="V149" i="49"/>
  <c r="F149" i="49"/>
  <c r="AF146" i="49"/>
  <c r="AD145" i="49"/>
  <c r="N145" i="49"/>
  <c r="AB144" i="49"/>
  <c r="Z143" i="49"/>
  <c r="V141" i="49"/>
  <c r="F141" i="49"/>
  <c r="R139" i="49"/>
  <c r="AF138" i="49"/>
  <c r="AD137" i="49"/>
  <c r="N137" i="49"/>
  <c r="AB136" i="49"/>
  <c r="Z135" i="49"/>
  <c r="V133" i="49"/>
  <c r="F133" i="49"/>
  <c r="AF129" i="49"/>
  <c r="R129" i="49"/>
  <c r="R127" i="49"/>
  <c r="X126" i="49"/>
  <c r="N125" i="49"/>
  <c r="R119" i="49"/>
  <c r="Z118" i="49"/>
  <c r="AB118" i="49"/>
  <c r="N118" i="49"/>
  <c r="AD118" i="49"/>
  <c r="X118" i="49"/>
  <c r="AF117" i="49"/>
  <c r="AD146" i="49"/>
  <c r="N146" i="49"/>
  <c r="AB145" i="49"/>
  <c r="AF139" i="49"/>
  <c r="AD138" i="49"/>
  <c r="N138" i="49"/>
  <c r="AB137" i="49"/>
  <c r="Z126" i="49"/>
  <c r="AB126" i="49"/>
  <c r="N126" i="49"/>
  <c r="AD126" i="49"/>
  <c r="T117" i="49"/>
  <c r="F167" i="49"/>
  <c r="X152" i="49"/>
  <c r="R149" i="49"/>
  <c r="AB146" i="49"/>
  <c r="Z145" i="49"/>
  <c r="X144" i="49"/>
  <c r="V143" i="49"/>
  <c r="R141" i="49"/>
  <c r="AD139" i="49"/>
  <c r="N139" i="49"/>
  <c r="AB138" i="49"/>
  <c r="Z137" i="49"/>
  <c r="X136" i="49"/>
  <c r="V135" i="49"/>
  <c r="R133" i="49"/>
  <c r="Z128" i="49"/>
  <c r="T126" i="49"/>
  <c r="AF125" i="49"/>
  <c r="R117" i="49"/>
  <c r="AD188" i="49"/>
  <c r="V184" i="49"/>
  <c r="V160" i="49"/>
  <c r="V152" i="49"/>
  <c r="AF149" i="49"/>
  <c r="Z146" i="49"/>
  <c r="X145" i="49"/>
  <c r="V144" i="49"/>
  <c r="AF141" i="49"/>
  <c r="AB139" i="49"/>
  <c r="Z138" i="49"/>
  <c r="X137" i="49"/>
  <c r="V136" i="49"/>
  <c r="AF133" i="49"/>
  <c r="X128" i="49"/>
  <c r="R126" i="49"/>
  <c r="AD125" i="49"/>
  <c r="AI82" i="49"/>
  <c r="AJ82" i="49" s="1"/>
  <c r="AD149" i="49"/>
  <c r="V145" i="49"/>
  <c r="AD141" i="49"/>
  <c r="V137" i="49"/>
  <c r="AD133" i="49"/>
  <c r="N128" i="49"/>
  <c r="AD128" i="49"/>
  <c r="AF128" i="49"/>
  <c r="Z127" i="49"/>
  <c r="V125" i="49"/>
  <c r="F125" i="49"/>
  <c r="Z120" i="49"/>
  <c r="F120" i="49"/>
  <c r="AD113" i="49"/>
  <c r="N113" i="49"/>
  <c r="AB112" i="49"/>
  <c r="Z111" i="49"/>
  <c r="X110" i="49"/>
  <c r="V109" i="49"/>
  <c r="F109" i="49"/>
  <c r="AB104" i="49"/>
  <c r="Z103" i="49"/>
  <c r="X102" i="49"/>
  <c r="V101" i="49"/>
  <c r="F101" i="49"/>
  <c r="AB96" i="49"/>
  <c r="Z95" i="49"/>
  <c r="X94" i="49"/>
  <c r="V93" i="49"/>
  <c r="F93" i="49"/>
  <c r="AB88" i="49"/>
  <c r="Z87" i="49"/>
  <c r="X86" i="49"/>
  <c r="V85" i="49"/>
  <c r="F85" i="49"/>
  <c r="AB80" i="49"/>
  <c r="Z79" i="49"/>
  <c r="X78" i="49"/>
  <c r="V63" i="49"/>
  <c r="F63" i="49"/>
  <c r="AD114" i="49"/>
  <c r="N114" i="49"/>
  <c r="AB113" i="49"/>
  <c r="Z112" i="49"/>
  <c r="X111" i="49"/>
  <c r="V110" i="49"/>
  <c r="F110" i="49"/>
  <c r="Z104" i="49"/>
  <c r="X103" i="49"/>
  <c r="V102" i="49"/>
  <c r="F102" i="49"/>
  <c r="Z96" i="49"/>
  <c r="X95" i="49"/>
  <c r="V94" i="49"/>
  <c r="F94" i="49"/>
  <c r="Z88" i="49"/>
  <c r="X87" i="49"/>
  <c r="V86" i="49"/>
  <c r="F86" i="49"/>
  <c r="X79" i="49"/>
  <c r="V78" i="49"/>
  <c r="F78" i="49"/>
  <c r="AD115" i="49"/>
  <c r="N115" i="49"/>
  <c r="AB114" i="49"/>
  <c r="Z113" i="49"/>
  <c r="X112" i="49"/>
  <c r="V111" i="49"/>
  <c r="F111" i="49"/>
  <c r="X104" i="49"/>
  <c r="V103" i="49"/>
  <c r="F103" i="49"/>
  <c r="X96" i="49"/>
  <c r="V95" i="49"/>
  <c r="F95" i="49"/>
  <c r="X88" i="49"/>
  <c r="V87" i="49"/>
  <c r="F87" i="49"/>
  <c r="R85" i="49"/>
  <c r="V79" i="49"/>
  <c r="F79" i="49"/>
  <c r="AD116" i="49"/>
  <c r="N116" i="49"/>
  <c r="AB115" i="49"/>
  <c r="Z114" i="49"/>
  <c r="X113" i="49"/>
  <c r="V112" i="49"/>
  <c r="F112" i="49"/>
  <c r="AB116" i="49"/>
  <c r="X114" i="49"/>
  <c r="V113" i="49"/>
  <c r="F113" i="49"/>
  <c r="R103" i="49"/>
  <c r="R95" i="49"/>
  <c r="R87" i="49"/>
  <c r="N85" i="49"/>
  <c r="R79" i="49"/>
  <c r="AD63" i="49"/>
  <c r="N63" i="49"/>
  <c r="Z124" i="49"/>
  <c r="Z116" i="49"/>
  <c r="R112" i="49"/>
  <c r="AF111" i="49"/>
  <c r="AD110" i="49"/>
  <c r="N110" i="49"/>
  <c r="AB109" i="49"/>
  <c r="Z108" i="49"/>
  <c r="R104" i="49"/>
  <c r="AF103" i="49"/>
  <c r="AD102" i="49"/>
  <c r="N102" i="49"/>
  <c r="AB101" i="49"/>
  <c r="Z100" i="49"/>
  <c r="R96" i="49"/>
  <c r="AF95" i="49"/>
  <c r="AD94" i="49"/>
  <c r="N94" i="49"/>
  <c r="AB93" i="49"/>
  <c r="Z92" i="49"/>
  <c r="R88" i="49"/>
  <c r="AF87" i="49"/>
  <c r="AD86" i="49"/>
  <c r="N86" i="49"/>
  <c r="AB85" i="49"/>
  <c r="Z84" i="49"/>
  <c r="R80" i="49"/>
  <c r="AF79" i="49"/>
  <c r="AD78" i="49"/>
  <c r="N78" i="49"/>
  <c r="AB63" i="49"/>
  <c r="Z62" i="49"/>
  <c r="X124" i="49"/>
  <c r="R121" i="49"/>
  <c r="X116" i="49"/>
  <c r="R113" i="49"/>
  <c r="AF112" i="49"/>
  <c r="AD111" i="49"/>
  <c r="N111" i="49"/>
  <c r="AB110" i="49"/>
  <c r="Z109" i="49"/>
  <c r="X108" i="49"/>
  <c r="R105" i="49"/>
  <c r="AI105" i="49" s="1"/>
  <c r="AJ105" i="49" s="1"/>
  <c r="AF104" i="49"/>
  <c r="AD103" i="49"/>
  <c r="N103" i="49"/>
  <c r="AB102" i="49"/>
  <c r="Z101" i="49"/>
  <c r="X100" i="49"/>
  <c r="R97" i="49"/>
  <c r="AI97" i="49" s="1"/>
  <c r="AJ97" i="49" s="1"/>
  <c r="AF96" i="49"/>
  <c r="AD95" i="49"/>
  <c r="N95" i="49"/>
  <c r="AB94" i="49"/>
  <c r="Z93" i="49"/>
  <c r="X92" i="49"/>
  <c r="R89" i="49"/>
  <c r="AF88" i="49"/>
  <c r="AD87" i="49"/>
  <c r="N87" i="49"/>
  <c r="AB86" i="49"/>
  <c r="Z85" i="49"/>
  <c r="X84" i="49"/>
  <c r="R81" i="49"/>
  <c r="AF80" i="49"/>
  <c r="AD79" i="49"/>
  <c r="N79" i="49"/>
  <c r="AB78" i="49"/>
  <c r="Z63" i="49"/>
  <c r="X62" i="49"/>
  <c r="V124" i="49"/>
  <c r="V116" i="49"/>
  <c r="AD112" i="49"/>
  <c r="V108" i="49"/>
  <c r="AD104" i="49"/>
  <c r="V100" i="49"/>
  <c r="AD96" i="49"/>
  <c r="V92" i="49"/>
  <c r="AD88" i="49"/>
  <c r="V84" i="49"/>
  <c r="AD80" i="49"/>
  <c r="V62" i="49"/>
  <c r="H28" i="51"/>
  <c r="AI131" i="49" l="1"/>
  <c r="AJ131" i="49" s="1"/>
  <c r="AI134" i="49"/>
  <c r="AJ134" i="49" s="1"/>
  <c r="AI159" i="49"/>
  <c r="AJ159" i="49" s="1"/>
  <c r="AI191" i="49"/>
  <c r="AJ191" i="49" s="1"/>
  <c r="AI148" i="49"/>
  <c r="AJ148" i="49" s="1"/>
  <c r="AI106" i="49"/>
  <c r="AJ106" i="49" s="1"/>
  <c r="AI168" i="49"/>
  <c r="AJ168" i="49" s="1"/>
  <c r="AI174" i="49"/>
  <c r="AJ174" i="49" s="1"/>
  <c r="AI132" i="49"/>
  <c r="AJ132" i="49" s="1"/>
  <c r="AI130" i="49"/>
  <c r="AJ130" i="49" s="1"/>
  <c r="AI151" i="49"/>
  <c r="AJ151" i="49" s="1"/>
  <c r="AI99" i="49"/>
  <c r="AJ99" i="49" s="1"/>
  <c r="AI183" i="49"/>
  <c r="AJ183" i="49" s="1"/>
  <c r="AI207" i="49"/>
  <c r="AJ207" i="49" s="1"/>
  <c r="AI98" i="49"/>
  <c r="AJ98" i="49" s="1"/>
  <c r="AI90" i="49"/>
  <c r="AJ90" i="49" s="1"/>
  <c r="AI164" i="49"/>
  <c r="AJ164" i="49" s="1"/>
  <c r="AI180" i="49"/>
  <c r="AJ180" i="49" s="1"/>
  <c r="AI91" i="49"/>
  <c r="AJ91" i="49" s="1"/>
  <c r="AI140" i="49"/>
  <c r="AJ140" i="49" s="1"/>
  <c r="AI192" i="49"/>
  <c r="AJ192" i="49" s="1"/>
  <c r="AI89" i="49"/>
  <c r="AJ89" i="49" s="1"/>
  <c r="AI175" i="49"/>
  <c r="AJ175" i="49" s="1"/>
  <c r="AI156" i="49"/>
  <c r="AJ156" i="49" s="1"/>
  <c r="AI200" i="49"/>
  <c r="AJ200" i="49" s="1"/>
  <c r="AI83" i="49"/>
  <c r="AJ83" i="49" s="1"/>
  <c r="AI107" i="49"/>
  <c r="AJ107" i="49" s="1"/>
  <c r="AI208" i="49"/>
  <c r="AJ208" i="49" s="1"/>
  <c r="AI81" i="49"/>
  <c r="AJ81" i="49" s="1"/>
  <c r="AI129" i="49"/>
  <c r="AJ129" i="49" s="1"/>
  <c r="AI167" i="49"/>
  <c r="AJ167" i="49" s="1"/>
  <c r="AI198" i="49"/>
  <c r="AJ198" i="49" s="1"/>
  <c r="AI123" i="49"/>
  <c r="AJ123" i="49" s="1"/>
  <c r="AI76" i="49"/>
  <c r="AJ76" i="49" s="1"/>
  <c r="AI182" i="49"/>
  <c r="AJ182" i="49" s="1"/>
  <c r="AI184" i="49"/>
  <c r="AJ184" i="49" s="1"/>
  <c r="AI122" i="49"/>
  <c r="AJ122" i="49" s="1"/>
  <c r="AI104" i="49"/>
  <c r="AJ104" i="49" s="1"/>
  <c r="AI136" i="49"/>
  <c r="AJ136" i="49" s="1"/>
  <c r="AI142" i="49"/>
  <c r="AJ142" i="49" s="1"/>
  <c r="AI143" i="49"/>
  <c r="AJ143" i="49" s="1"/>
  <c r="AI150" i="49"/>
  <c r="AJ150" i="49" s="1"/>
  <c r="AI202" i="49"/>
  <c r="AJ202" i="49" s="1"/>
  <c r="AI80" i="49"/>
  <c r="AJ80" i="49" s="1"/>
  <c r="AI62" i="49"/>
  <c r="AJ62" i="49" s="1"/>
  <c r="AI108" i="49"/>
  <c r="AJ108" i="49" s="1"/>
  <c r="AI121" i="49"/>
  <c r="AJ121" i="49" s="1"/>
  <c r="AI158" i="49"/>
  <c r="AJ158" i="49" s="1"/>
  <c r="AI203" i="49"/>
  <c r="AJ203" i="49" s="1"/>
  <c r="AI176" i="49"/>
  <c r="AJ176" i="49" s="1"/>
  <c r="AI189" i="49"/>
  <c r="AJ189" i="49" s="1"/>
  <c r="AI193" i="49"/>
  <c r="AJ193" i="49" s="1"/>
  <c r="AI152" i="49"/>
  <c r="AJ152" i="49" s="1"/>
  <c r="AI118" i="49"/>
  <c r="AJ118" i="49" s="1"/>
  <c r="AI187" i="49"/>
  <c r="AJ187" i="49" s="1"/>
  <c r="AI84" i="49"/>
  <c r="AJ84" i="49" s="1"/>
  <c r="AI160" i="49"/>
  <c r="AJ160" i="49" s="1"/>
  <c r="AI163" i="49"/>
  <c r="AJ163" i="49" s="1"/>
  <c r="AI114" i="49"/>
  <c r="AJ114" i="49" s="1"/>
  <c r="AI126" i="49"/>
  <c r="AJ126" i="49" s="1"/>
  <c r="AI135" i="49"/>
  <c r="AJ135" i="49" s="1"/>
  <c r="AI205" i="49"/>
  <c r="AJ205" i="49" s="1"/>
  <c r="AI128" i="49"/>
  <c r="AJ128" i="49" s="1"/>
  <c r="AI124" i="49"/>
  <c r="AJ124" i="49" s="1"/>
  <c r="AI171" i="49"/>
  <c r="AJ171" i="49" s="1"/>
  <c r="AI101" i="49"/>
  <c r="AJ101" i="49" s="1"/>
  <c r="AI188" i="49"/>
  <c r="AJ188" i="49" s="1"/>
  <c r="AI115" i="49"/>
  <c r="AJ115" i="49" s="1"/>
  <c r="AI144" i="49"/>
  <c r="AJ144" i="49" s="1"/>
  <c r="AI166" i="49"/>
  <c r="AJ166" i="49" s="1"/>
  <c r="AI178" i="49"/>
  <c r="AJ178" i="49" s="1"/>
  <c r="AI154" i="49"/>
  <c r="AJ154" i="49" s="1"/>
  <c r="AI127" i="49"/>
  <c r="AJ127" i="49" s="1"/>
  <c r="AI88" i="49"/>
  <c r="AJ88" i="49" s="1"/>
  <c r="AI96" i="49"/>
  <c r="AJ96" i="49" s="1"/>
  <c r="AI119" i="49"/>
  <c r="AJ119" i="49" s="1"/>
  <c r="AI195" i="49"/>
  <c r="AJ195" i="49" s="1"/>
  <c r="AI92" i="49"/>
  <c r="AJ92" i="49" s="1"/>
  <c r="AI146" i="49"/>
  <c r="AJ146" i="49" s="1"/>
  <c r="AI100" i="49"/>
  <c r="AJ100" i="49" s="1"/>
  <c r="AI137" i="49"/>
  <c r="AJ137" i="49" s="1"/>
  <c r="AI145" i="49"/>
  <c r="AJ145" i="49" s="1"/>
  <c r="AI155" i="49"/>
  <c r="AJ155" i="49" s="1"/>
  <c r="AI170" i="49"/>
  <c r="AJ170" i="49" s="1"/>
  <c r="AI186" i="49"/>
  <c r="AJ186" i="49" s="1"/>
  <c r="AI206" i="49"/>
  <c r="AJ206" i="49" s="1"/>
  <c r="AI197" i="49"/>
  <c r="AJ197" i="49" s="1"/>
  <c r="AI194" i="49"/>
  <c r="AJ194" i="49" s="1"/>
  <c r="AI139" i="49"/>
  <c r="AJ139" i="49" s="1"/>
  <c r="AI201" i="49"/>
  <c r="AJ201" i="49" s="1"/>
  <c r="AI165" i="49"/>
  <c r="AJ165" i="49" s="1"/>
  <c r="AI116" i="49"/>
  <c r="AJ116" i="49" s="1"/>
  <c r="AI138" i="49"/>
  <c r="AJ138" i="49" s="1"/>
  <c r="AI147" i="49"/>
  <c r="AJ147" i="49" s="1"/>
  <c r="AI179" i="49"/>
  <c r="AJ179" i="49" s="1"/>
  <c r="AI177" i="49"/>
  <c r="AJ177" i="49" s="1"/>
  <c r="AI120" i="49"/>
  <c r="AJ120" i="49" s="1"/>
  <c r="AI94" i="49"/>
  <c r="AJ94" i="49" s="1"/>
  <c r="AI110" i="49"/>
  <c r="AJ110" i="49" s="1"/>
  <c r="AI157" i="49"/>
  <c r="AJ157" i="49" s="1"/>
  <c r="AI173" i="49"/>
  <c r="AJ173" i="49" s="1"/>
  <c r="AI204" i="49"/>
  <c r="AJ204" i="49" s="1"/>
  <c r="AI103" i="49"/>
  <c r="AJ103" i="49" s="1"/>
  <c r="AI78" i="49"/>
  <c r="AJ78" i="49" s="1"/>
  <c r="AI93" i="49"/>
  <c r="AJ93" i="49" s="1"/>
  <c r="AI125" i="49"/>
  <c r="AJ125" i="49" s="1"/>
  <c r="AI117" i="49"/>
  <c r="AJ117" i="49" s="1"/>
  <c r="AI111" i="49"/>
  <c r="AJ111" i="49" s="1"/>
  <c r="AI149" i="49"/>
  <c r="AJ149" i="49" s="1"/>
  <c r="AI162" i="49"/>
  <c r="AJ162" i="49" s="1"/>
  <c r="AI169" i="49"/>
  <c r="AJ169" i="49" s="1"/>
  <c r="AI153" i="49"/>
  <c r="AJ153" i="49" s="1"/>
  <c r="AI161" i="49"/>
  <c r="AJ161" i="49" s="1"/>
  <c r="AI63" i="49"/>
  <c r="AJ63" i="49" s="1"/>
  <c r="AI87" i="49"/>
  <c r="AJ87" i="49" s="1"/>
  <c r="AI113" i="49"/>
  <c r="AJ113" i="49" s="1"/>
  <c r="AI109" i="49"/>
  <c r="AJ109" i="49" s="1"/>
  <c r="AI133" i="49"/>
  <c r="AJ133" i="49" s="1"/>
  <c r="AI141" i="49"/>
  <c r="AJ141" i="49" s="1"/>
  <c r="AI185" i="49"/>
  <c r="AJ185" i="49" s="1"/>
  <c r="AI181" i="49"/>
  <c r="AJ181" i="49" s="1"/>
  <c r="AI79" i="49"/>
  <c r="AJ79" i="49" s="1"/>
  <c r="AI112" i="49"/>
  <c r="AJ112" i="49" s="1"/>
  <c r="AI95" i="49"/>
  <c r="AJ95" i="49" s="1"/>
  <c r="AI86" i="49"/>
  <c r="AJ86" i="49" s="1"/>
  <c r="AI102" i="49"/>
  <c r="AJ102" i="49" s="1"/>
  <c r="AI85" i="49"/>
  <c r="AJ85" i="49" s="1"/>
  <c r="AI196" i="49"/>
  <c r="AJ196" i="49" s="1"/>
  <c r="F13" i="41"/>
  <c r="F12" i="41"/>
  <c r="F10" i="41"/>
  <c r="F13" i="42"/>
  <c r="F6" i="42"/>
  <c r="F17" i="42"/>
  <c r="F40" i="44" l="1"/>
  <c r="F21" i="50" l="1"/>
  <c r="F54" i="46" l="1"/>
  <c r="H54" i="46"/>
  <c r="F21" i="46"/>
  <c r="F31" i="46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D72" i="52"/>
  <c r="C72" i="52"/>
  <c r="B72" i="52"/>
  <c r="B53" i="51"/>
  <c r="C53" i="51"/>
  <c r="D53" i="51"/>
  <c r="B54" i="51"/>
  <c r="C54" i="51"/>
  <c r="D54" i="51"/>
  <c r="B55" i="51"/>
  <c r="C55" i="51"/>
  <c r="D55" i="51"/>
  <c r="B56" i="51"/>
  <c r="C56" i="51"/>
  <c r="D56" i="51"/>
  <c r="B57" i="51"/>
  <c r="C57" i="51"/>
  <c r="D57" i="51"/>
  <c r="B58" i="51"/>
  <c r="C58" i="51"/>
  <c r="D58" i="51"/>
  <c r="B59" i="51"/>
  <c r="C59" i="51"/>
  <c r="D59" i="51"/>
  <c r="B60" i="51"/>
  <c r="C60" i="51"/>
  <c r="D60" i="51"/>
  <c r="B61" i="51"/>
  <c r="C61" i="51"/>
  <c r="D61" i="51"/>
  <c r="B62" i="51"/>
  <c r="C62" i="51"/>
  <c r="D62" i="51"/>
  <c r="B63" i="51"/>
  <c r="C63" i="51"/>
  <c r="D63" i="51"/>
  <c r="B64" i="51"/>
  <c r="C64" i="51"/>
  <c r="D64" i="51"/>
  <c r="B65" i="51"/>
  <c r="C65" i="51"/>
  <c r="D65" i="51"/>
  <c r="B66" i="51"/>
  <c r="C66" i="51"/>
  <c r="D66" i="51"/>
  <c r="B67" i="51"/>
  <c r="C67" i="51"/>
  <c r="D67" i="51"/>
  <c r="B68" i="51"/>
  <c r="C68" i="51"/>
  <c r="D68" i="51"/>
  <c r="B69" i="51"/>
  <c r="C69" i="51"/>
  <c r="D69" i="51"/>
  <c r="B70" i="51"/>
  <c r="C70" i="51"/>
  <c r="D70" i="51"/>
  <c r="B71" i="51"/>
  <c r="C71" i="51"/>
  <c r="D71" i="51"/>
  <c r="D49" i="50"/>
  <c r="C50" i="50"/>
  <c r="D50" i="50"/>
  <c r="C51" i="50"/>
  <c r="D51" i="50"/>
  <c r="C52" i="50"/>
  <c r="D52" i="50"/>
  <c r="C53" i="50"/>
  <c r="D53" i="50"/>
  <c r="C54" i="50"/>
  <c r="D54" i="50"/>
  <c r="C55" i="50"/>
  <c r="D55" i="50"/>
  <c r="C56" i="50"/>
  <c r="D56" i="50"/>
  <c r="C57" i="50"/>
  <c r="D57" i="50"/>
  <c r="C58" i="50"/>
  <c r="D58" i="50"/>
  <c r="C59" i="50"/>
  <c r="D59" i="50"/>
  <c r="C60" i="50"/>
  <c r="D60" i="50"/>
  <c r="B61" i="50"/>
  <c r="C61" i="50"/>
  <c r="D61" i="50"/>
  <c r="B62" i="50"/>
  <c r="C62" i="50"/>
  <c r="D62" i="50"/>
  <c r="B63" i="50"/>
  <c r="C63" i="50"/>
  <c r="D63" i="50"/>
  <c r="B64" i="50"/>
  <c r="C64" i="50"/>
  <c r="D64" i="50"/>
  <c r="B65" i="50"/>
  <c r="C65" i="50"/>
  <c r="D65" i="50"/>
  <c r="B66" i="50"/>
  <c r="C66" i="50"/>
  <c r="D66" i="50"/>
  <c r="B67" i="50"/>
  <c r="C67" i="50"/>
  <c r="D67" i="50"/>
  <c r="B68" i="50"/>
  <c r="C68" i="50"/>
  <c r="D68" i="50"/>
  <c r="B69" i="50"/>
  <c r="C69" i="50"/>
  <c r="D69" i="50"/>
  <c r="B70" i="50"/>
  <c r="C70" i="50"/>
  <c r="D70" i="50"/>
  <c r="B71" i="50"/>
  <c r="C71" i="50"/>
  <c r="D71" i="50"/>
  <c r="B44" i="48"/>
  <c r="C44" i="48"/>
  <c r="D44" i="48"/>
  <c r="B45" i="48"/>
  <c r="C45" i="48"/>
  <c r="D45" i="48"/>
  <c r="B46" i="48"/>
  <c r="C46" i="48"/>
  <c r="D46" i="48"/>
  <c r="B47" i="48"/>
  <c r="C47" i="48"/>
  <c r="D47" i="48"/>
  <c r="B48" i="48"/>
  <c r="C48" i="48"/>
  <c r="D48" i="48"/>
  <c r="B49" i="48"/>
  <c r="C49" i="48"/>
  <c r="D49" i="48"/>
  <c r="B50" i="48"/>
  <c r="C50" i="48"/>
  <c r="D50" i="48"/>
  <c r="B51" i="48"/>
  <c r="C51" i="48"/>
  <c r="D51" i="48"/>
  <c r="B52" i="48"/>
  <c r="C52" i="48"/>
  <c r="D52" i="48"/>
  <c r="B53" i="48"/>
  <c r="C53" i="48"/>
  <c r="D53" i="48"/>
  <c r="B54" i="48"/>
  <c r="C54" i="48"/>
  <c r="D54" i="48"/>
  <c r="B55" i="48"/>
  <c r="C55" i="48"/>
  <c r="D55" i="48"/>
  <c r="B56" i="48"/>
  <c r="C56" i="48"/>
  <c r="D56" i="48"/>
  <c r="B57" i="48"/>
  <c r="C57" i="48"/>
  <c r="D57" i="48"/>
  <c r="B58" i="48"/>
  <c r="C58" i="48"/>
  <c r="D58" i="48"/>
  <c r="B59" i="48"/>
  <c r="C59" i="48"/>
  <c r="D59" i="48"/>
  <c r="B60" i="48"/>
  <c r="C60" i="48"/>
  <c r="D60" i="48"/>
  <c r="B61" i="48"/>
  <c r="C61" i="48"/>
  <c r="D61" i="48"/>
  <c r="B62" i="48"/>
  <c r="C62" i="48"/>
  <c r="D62" i="48"/>
  <c r="B63" i="48"/>
  <c r="C63" i="48"/>
  <c r="D63" i="48"/>
  <c r="B64" i="48"/>
  <c r="C64" i="48"/>
  <c r="D64" i="48"/>
  <c r="B65" i="48"/>
  <c r="C65" i="48"/>
  <c r="D65" i="48"/>
  <c r="B66" i="48"/>
  <c r="C66" i="48"/>
  <c r="D66" i="48"/>
  <c r="B67" i="48"/>
  <c r="C67" i="48"/>
  <c r="D67" i="48"/>
  <c r="B68" i="48"/>
  <c r="C68" i="48"/>
  <c r="D68" i="48"/>
  <c r="B69" i="48"/>
  <c r="C69" i="48"/>
  <c r="D69" i="48"/>
  <c r="B70" i="48"/>
  <c r="C70" i="48"/>
  <c r="D70" i="48"/>
  <c r="B71" i="48"/>
  <c r="C71" i="48"/>
  <c r="D71" i="48"/>
  <c r="B91" i="47"/>
  <c r="C91" i="47"/>
  <c r="D91" i="47"/>
  <c r="AK91" i="47"/>
  <c r="B92" i="47"/>
  <c r="C92" i="47"/>
  <c r="D92" i="47"/>
  <c r="AK92" i="47"/>
  <c r="B93" i="47"/>
  <c r="C93" i="47"/>
  <c r="D93" i="47"/>
  <c r="AK93" i="47"/>
  <c r="B94" i="47"/>
  <c r="C94" i="47"/>
  <c r="D94" i="47"/>
  <c r="AK94" i="47"/>
  <c r="B95" i="47"/>
  <c r="C95" i="47"/>
  <c r="D95" i="47"/>
  <c r="AK95" i="47"/>
  <c r="B96" i="47"/>
  <c r="C96" i="47"/>
  <c r="D96" i="47"/>
  <c r="AK96" i="47"/>
  <c r="B97" i="47"/>
  <c r="C97" i="47"/>
  <c r="D97" i="47"/>
  <c r="AK97" i="47"/>
  <c r="B98" i="47"/>
  <c r="C98" i="47"/>
  <c r="D98" i="47"/>
  <c r="AK98" i="47"/>
  <c r="B99" i="47"/>
  <c r="C99" i="47"/>
  <c r="D99" i="47"/>
  <c r="AK99" i="47"/>
  <c r="B100" i="47"/>
  <c r="C100" i="47"/>
  <c r="D100" i="47"/>
  <c r="AK100" i="47"/>
  <c r="B101" i="47"/>
  <c r="C101" i="47"/>
  <c r="D101" i="47"/>
  <c r="AK101" i="47"/>
  <c r="B102" i="47"/>
  <c r="C102" i="47"/>
  <c r="D102" i="47"/>
  <c r="AK102" i="47"/>
  <c r="B103" i="47"/>
  <c r="C103" i="47"/>
  <c r="D103" i="47"/>
  <c r="AK103" i="47"/>
  <c r="B104" i="47"/>
  <c r="C104" i="47"/>
  <c r="D104" i="47"/>
  <c r="AK104" i="47"/>
  <c r="B105" i="47"/>
  <c r="C105" i="47"/>
  <c r="D105" i="47"/>
  <c r="AK105" i="47"/>
  <c r="B106" i="47"/>
  <c r="C106" i="47"/>
  <c r="D106" i="47"/>
  <c r="AK106" i="47"/>
  <c r="B107" i="47"/>
  <c r="C107" i="47"/>
  <c r="D107" i="47"/>
  <c r="AK107" i="47"/>
  <c r="B108" i="47"/>
  <c r="C108" i="47"/>
  <c r="D108" i="47"/>
  <c r="AK108" i="47"/>
  <c r="B109" i="47"/>
  <c r="C109" i="47"/>
  <c r="D109" i="47"/>
  <c r="AK109" i="47"/>
  <c r="B110" i="47"/>
  <c r="C110" i="47"/>
  <c r="D110" i="47"/>
  <c r="AK110" i="47"/>
  <c r="B111" i="47"/>
  <c r="C111" i="47"/>
  <c r="D111" i="47"/>
  <c r="AK111" i="47"/>
  <c r="B112" i="47"/>
  <c r="C112" i="47"/>
  <c r="D112" i="47"/>
  <c r="AK112" i="47"/>
  <c r="B113" i="47"/>
  <c r="C113" i="47"/>
  <c r="D113" i="47"/>
  <c r="AK113" i="47"/>
  <c r="B114" i="47"/>
  <c r="C114" i="47"/>
  <c r="D114" i="47"/>
  <c r="AK114" i="47"/>
  <c r="B115" i="47"/>
  <c r="C115" i="47"/>
  <c r="D115" i="47"/>
  <c r="AK115" i="47"/>
  <c r="B116" i="47"/>
  <c r="C116" i="47"/>
  <c r="D116" i="47"/>
  <c r="AK116" i="47"/>
  <c r="B117" i="47"/>
  <c r="C117" i="47"/>
  <c r="D117" i="47"/>
  <c r="AK117" i="47"/>
  <c r="B118" i="47"/>
  <c r="C118" i="47"/>
  <c r="D118" i="47"/>
  <c r="AK118" i="47"/>
  <c r="B119" i="47"/>
  <c r="C119" i="47"/>
  <c r="D119" i="47"/>
  <c r="AK119" i="47"/>
  <c r="B120" i="47"/>
  <c r="C120" i="47"/>
  <c r="D120" i="47"/>
  <c r="AK120" i="47"/>
  <c r="B121" i="47"/>
  <c r="C121" i="47"/>
  <c r="D121" i="47"/>
  <c r="AK121" i="47"/>
  <c r="B122" i="47"/>
  <c r="C122" i="47"/>
  <c r="D122" i="47"/>
  <c r="AK122" i="47"/>
  <c r="B123" i="47"/>
  <c r="C123" i="47"/>
  <c r="D123" i="47"/>
  <c r="AK123" i="47"/>
  <c r="B124" i="47"/>
  <c r="C124" i="47"/>
  <c r="D124" i="47"/>
  <c r="AK124" i="47"/>
  <c r="B125" i="47"/>
  <c r="C125" i="47"/>
  <c r="D125" i="47"/>
  <c r="AK125" i="47"/>
  <c r="B126" i="47"/>
  <c r="C126" i="47"/>
  <c r="D126" i="47"/>
  <c r="AK126" i="47"/>
  <c r="B127" i="47"/>
  <c r="C127" i="47"/>
  <c r="D127" i="47"/>
  <c r="AK127" i="47"/>
  <c r="B128" i="47"/>
  <c r="C128" i="47"/>
  <c r="D128" i="47"/>
  <c r="AK128" i="47"/>
  <c r="B129" i="47"/>
  <c r="C129" i="47"/>
  <c r="D129" i="47"/>
  <c r="AK129" i="47"/>
  <c r="B130" i="47"/>
  <c r="C130" i="47"/>
  <c r="D130" i="47"/>
  <c r="AK130" i="47"/>
  <c r="B131" i="47"/>
  <c r="C131" i="47"/>
  <c r="D131" i="47"/>
  <c r="AK131" i="47"/>
  <c r="B132" i="47"/>
  <c r="C132" i="47"/>
  <c r="D132" i="47"/>
  <c r="AK132" i="47"/>
  <c r="B133" i="47"/>
  <c r="C133" i="47"/>
  <c r="D133" i="47"/>
  <c r="AK133" i="47"/>
  <c r="B134" i="47"/>
  <c r="C134" i="47"/>
  <c r="D134" i="47"/>
  <c r="AK134" i="47"/>
  <c r="B135" i="47"/>
  <c r="C135" i="47"/>
  <c r="D135" i="47"/>
  <c r="AK135" i="47"/>
  <c r="B136" i="47"/>
  <c r="C136" i="47"/>
  <c r="D136" i="47"/>
  <c r="AK136" i="47"/>
  <c r="B137" i="47"/>
  <c r="C137" i="47"/>
  <c r="D137" i="47"/>
  <c r="AK137" i="47"/>
  <c r="B138" i="47"/>
  <c r="C138" i="47"/>
  <c r="D138" i="47"/>
  <c r="AK138" i="47"/>
  <c r="F15" i="47"/>
  <c r="B75" i="47"/>
  <c r="C75" i="47"/>
  <c r="D75" i="47"/>
  <c r="B76" i="47"/>
  <c r="C76" i="47"/>
  <c r="D76" i="47"/>
  <c r="B77" i="47"/>
  <c r="C77" i="47"/>
  <c r="D77" i="47"/>
  <c r="B78" i="47"/>
  <c r="C78" i="47"/>
  <c r="D78" i="47"/>
  <c r="B79" i="47"/>
  <c r="C79" i="47"/>
  <c r="D79" i="47"/>
  <c r="B80" i="47"/>
  <c r="C80" i="47"/>
  <c r="D80" i="47"/>
  <c r="B81" i="47"/>
  <c r="C81" i="47"/>
  <c r="D81" i="47"/>
  <c r="B73" i="46"/>
  <c r="C73" i="46"/>
  <c r="D73" i="46"/>
  <c r="AK73" i="46"/>
  <c r="B74" i="46"/>
  <c r="C74" i="46"/>
  <c r="D74" i="46"/>
  <c r="AK74" i="46"/>
  <c r="B75" i="46"/>
  <c r="C75" i="46"/>
  <c r="D75" i="46"/>
  <c r="AK75" i="46"/>
  <c r="B76" i="46"/>
  <c r="C76" i="46"/>
  <c r="D76" i="46"/>
  <c r="AK76" i="46"/>
  <c r="B77" i="46"/>
  <c r="C77" i="46"/>
  <c r="D77" i="46"/>
  <c r="AK77" i="46"/>
  <c r="B78" i="46"/>
  <c r="C78" i="46"/>
  <c r="D78" i="46"/>
  <c r="AK78" i="46"/>
  <c r="B79" i="46"/>
  <c r="C79" i="46"/>
  <c r="D79" i="46"/>
  <c r="AK79" i="46"/>
  <c r="B80" i="46"/>
  <c r="C80" i="46"/>
  <c r="D80" i="46"/>
  <c r="AK80" i="46"/>
  <c r="B81" i="46"/>
  <c r="C81" i="46"/>
  <c r="D81" i="46"/>
  <c r="AK81" i="46"/>
  <c r="B82" i="46"/>
  <c r="C82" i="46"/>
  <c r="D82" i="46"/>
  <c r="AK82" i="46"/>
  <c r="B83" i="46"/>
  <c r="C83" i="46"/>
  <c r="D83" i="46"/>
  <c r="AK83" i="46"/>
  <c r="B84" i="46"/>
  <c r="C84" i="46"/>
  <c r="D84" i="46"/>
  <c r="AK84" i="46"/>
  <c r="B85" i="46"/>
  <c r="C85" i="46"/>
  <c r="D85" i="46"/>
  <c r="AK85" i="46"/>
  <c r="B86" i="46"/>
  <c r="C86" i="46"/>
  <c r="D86" i="46"/>
  <c r="AK86" i="46"/>
  <c r="B87" i="46"/>
  <c r="C87" i="46"/>
  <c r="D87" i="46"/>
  <c r="AK87" i="46"/>
  <c r="B88" i="46"/>
  <c r="C88" i="46"/>
  <c r="D88" i="46"/>
  <c r="AK88" i="46"/>
  <c r="B89" i="46"/>
  <c r="C89" i="46"/>
  <c r="D89" i="46"/>
  <c r="AK89" i="46"/>
  <c r="B90" i="46"/>
  <c r="C90" i="46"/>
  <c r="D90" i="46"/>
  <c r="AK90" i="46"/>
  <c r="B91" i="46"/>
  <c r="C91" i="46"/>
  <c r="D91" i="46"/>
  <c r="AK91" i="46"/>
  <c r="B92" i="46"/>
  <c r="C92" i="46"/>
  <c r="D92" i="46"/>
  <c r="AK92" i="46"/>
  <c r="B93" i="46"/>
  <c r="C93" i="46"/>
  <c r="D93" i="46"/>
  <c r="AK93" i="46"/>
  <c r="B94" i="46"/>
  <c r="C94" i="46"/>
  <c r="D94" i="46"/>
  <c r="AK94" i="46"/>
  <c r="B95" i="46"/>
  <c r="C95" i="46"/>
  <c r="D95" i="46"/>
  <c r="AK95" i="46"/>
  <c r="B96" i="46"/>
  <c r="C96" i="46"/>
  <c r="D96" i="46"/>
  <c r="AK96" i="46"/>
  <c r="B97" i="46"/>
  <c r="C97" i="46"/>
  <c r="D97" i="46"/>
  <c r="AK97" i="46"/>
  <c r="B98" i="46"/>
  <c r="C98" i="46"/>
  <c r="D98" i="46"/>
  <c r="AK98" i="46"/>
  <c r="B99" i="46"/>
  <c r="C99" i="46"/>
  <c r="D99" i="46"/>
  <c r="AK99" i="46"/>
  <c r="B100" i="46"/>
  <c r="C100" i="46"/>
  <c r="D100" i="46"/>
  <c r="AK100" i="46"/>
  <c r="B101" i="46"/>
  <c r="C101" i="46"/>
  <c r="D101" i="46"/>
  <c r="AK101" i="46"/>
  <c r="B102" i="46"/>
  <c r="C102" i="46"/>
  <c r="D102" i="46"/>
  <c r="AK102" i="46"/>
  <c r="B103" i="46"/>
  <c r="C103" i="46"/>
  <c r="D103" i="46"/>
  <c r="AK103" i="46"/>
  <c r="B104" i="46"/>
  <c r="C104" i="46"/>
  <c r="D104" i="46"/>
  <c r="AK104" i="46"/>
  <c r="B105" i="46"/>
  <c r="C105" i="46"/>
  <c r="D105" i="46"/>
  <c r="AK105" i="46"/>
  <c r="B106" i="46"/>
  <c r="C106" i="46"/>
  <c r="D106" i="46"/>
  <c r="AK106" i="46"/>
  <c r="B107" i="46"/>
  <c r="C107" i="46"/>
  <c r="D107" i="46"/>
  <c r="AK107" i="46"/>
  <c r="B108" i="46"/>
  <c r="C108" i="46"/>
  <c r="D108" i="46"/>
  <c r="AK108" i="46"/>
  <c r="B109" i="46"/>
  <c r="C109" i="46"/>
  <c r="D109" i="46"/>
  <c r="AK109" i="46"/>
  <c r="B110" i="46"/>
  <c r="C110" i="46"/>
  <c r="D110" i="46"/>
  <c r="AK110" i="46"/>
  <c r="B111" i="46"/>
  <c r="C111" i="46"/>
  <c r="D111" i="46"/>
  <c r="AK111" i="46"/>
  <c r="B112" i="46"/>
  <c r="C112" i="46"/>
  <c r="D112" i="46"/>
  <c r="AK112" i="46"/>
  <c r="B113" i="46"/>
  <c r="C113" i="46"/>
  <c r="D113" i="46"/>
  <c r="AK113" i="46"/>
  <c r="B114" i="46"/>
  <c r="C114" i="46"/>
  <c r="D114" i="46"/>
  <c r="AK114" i="46"/>
  <c r="B115" i="46"/>
  <c r="C115" i="46"/>
  <c r="D115" i="46"/>
  <c r="AK115" i="46"/>
  <c r="B116" i="46"/>
  <c r="C116" i="46"/>
  <c r="D116" i="46"/>
  <c r="AK116" i="46"/>
  <c r="B117" i="46"/>
  <c r="C117" i="46"/>
  <c r="D117" i="46"/>
  <c r="AK117" i="46"/>
  <c r="B118" i="46"/>
  <c r="C118" i="46"/>
  <c r="D118" i="46"/>
  <c r="AK118" i="46"/>
  <c r="B119" i="46"/>
  <c r="C119" i="46"/>
  <c r="D119" i="46"/>
  <c r="AK119" i="46"/>
  <c r="B120" i="46"/>
  <c r="C120" i="46"/>
  <c r="D120" i="46"/>
  <c r="AK120" i="46"/>
  <c r="B121" i="46"/>
  <c r="C121" i="46"/>
  <c r="D121" i="46"/>
  <c r="AK121" i="46"/>
  <c r="B122" i="46"/>
  <c r="C122" i="46"/>
  <c r="D122" i="46"/>
  <c r="AK122" i="46"/>
  <c r="B123" i="46"/>
  <c r="C123" i="46"/>
  <c r="D123" i="46"/>
  <c r="AK123" i="46"/>
  <c r="B124" i="46"/>
  <c r="C124" i="46"/>
  <c r="D124" i="46"/>
  <c r="AK124" i="46"/>
  <c r="B125" i="46"/>
  <c r="C125" i="46"/>
  <c r="D125" i="46"/>
  <c r="AK125" i="46"/>
  <c r="B126" i="46"/>
  <c r="C126" i="46"/>
  <c r="D126" i="46"/>
  <c r="AK126" i="46"/>
  <c r="B127" i="46"/>
  <c r="C127" i="46"/>
  <c r="D127" i="46"/>
  <c r="AK127" i="46"/>
  <c r="B128" i="46"/>
  <c r="C128" i="46"/>
  <c r="D128" i="46"/>
  <c r="AK128" i="46"/>
  <c r="B129" i="46"/>
  <c r="C129" i="46"/>
  <c r="D129" i="46"/>
  <c r="AK129" i="46"/>
  <c r="B130" i="46"/>
  <c r="C130" i="46"/>
  <c r="D130" i="46"/>
  <c r="AK130" i="46"/>
  <c r="B131" i="46"/>
  <c r="C131" i="46"/>
  <c r="D131" i="46"/>
  <c r="AK131" i="46"/>
  <c r="B132" i="46"/>
  <c r="C132" i="46"/>
  <c r="D132" i="46"/>
  <c r="AK132" i="46"/>
  <c r="B133" i="46"/>
  <c r="C133" i="46"/>
  <c r="D133" i="46"/>
  <c r="AK133" i="46"/>
  <c r="B134" i="46"/>
  <c r="C134" i="46"/>
  <c r="D134" i="46"/>
  <c r="AK134" i="46"/>
  <c r="B135" i="46"/>
  <c r="C135" i="46"/>
  <c r="D135" i="46"/>
  <c r="AK135" i="46"/>
  <c r="B136" i="46"/>
  <c r="C136" i="46"/>
  <c r="D136" i="46"/>
  <c r="AK136" i="46"/>
  <c r="B137" i="46"/>
  <c r="C137" i="46"/>
  <c r="D137" i="46"/>
  <c r="AK137" i="46"/>
  <c r="B138" i="46"/>
  <c r="C138" i="46"/>
  <c r="D138" i="46"/>
  <c r="AK138" i="46"/>
  <c r="B139" i="46"/>
  <c r="C139" i="46"/>
  <c r="D139" i="46"/>
  <c r="AK139" i="46"/>
  <c r="B140" i="46"/>
  <c r="C140" i="46"/>
  <c r="D140" i="46"/>
  <c r="AK140" i="46"/>
  <c r="B141" i="46"/>
  <c r="C141" i="46"/>
  <c r="D141" i="46"/>
  <c r="AK141" i="46"/>
  <c r="B142" i="46"/>
  <c r="C142" i="46"/>
  <c r="D142" i="46"/>
  <c r="AK142" i="46"/>
  <c r="B143" i="46"/>
  <c r="C143" i="46"/>
  <c r="D143" i="46"/>
  <c r="AK143" i="46"/>
  <c r="B144" i="46"/>
  <c r="C144" i="46"/>
  <c r="D144" i="46"/>
  <c r="AK144" i="46"/>
  <c r="B145" i="46"/>
  <c r="C145" i="46"/>
  <c r="D145" i="46"/>
  <c r="AK145" i="46"/>
  <c r="B146" i="46"/>
  <c r="C146" i="46"/>
  <c r="D146" i="46"/>
  <c r="AK146" i="46"/>
  <c r="B147" i="46"/>
  <c r="C147" i="46"/>
  <c r="D147" i="46"/>
  <c r="AK147" i="46"/>
  <c r="B148" i="46"/>
  <c r="C148" i="46"/>
  <c r="D148" i="46"/>
  <c r="AK148" i="46"/>
  <c r="AK61" i="45"/>
  <c r="AK52" i="45"/>
  <c r="AK17" i="45"/>
  <c r="AK71" i="45"/>
  <c r="AK72" i="45"/>
  <c r="AK7" i="45"/>
  <c r="AK44" i="45"/>
  <c r="AK53" i="45"/>
  <c r="AK54" i="45"/>
  <c r="AK55" i="45"/>
  <c r="AK56" i="45"/>
  <c r="AK39" i="45"/>
  <c r="AK57" i="45"/>
  <c r="AK58" i="45"/>
  <c r="AK59" i="45"/>
  <c r="AK88" i="45"/>
  <c r="AK89" i="45"/>
  <c r="AK90" i="45"/>
  <c r="AK91" i="45"/>
  <c r="AK92" i="45"/>
  <c r="AK93" i="45"/>
  <c r="AK94" i="45"/>
  <c r="AK95" i="45"/>
  <c r="AK96" i="45"/>
  <c r="AK97" i="45"/>
  <c r="AK98" i="45"/>
  <c r="AK99" i="45"/>
  <c r="B100" i="45"/>
  <c r="C100" i="45"/>
  <c r="D100" i="45"/>
  <c r="AK100" i="45"/>
  <c r="B101" i="45"/>
  <c r="C101" i="45"/>
  <c r="D101" i="45"/>
  <c r="AK101" i="45"/>
  <c r="B71" i="44"/>
  <c r="C71" i="44"/>
  <c r="D71" i="44"/>
  <c r="B72" i="44"/>
  <c r="C72" i="44"/>
  <c r="D72" i="44"/>
  <c r="B48" i="44"/>
  <c r="C48" i="44"/>
  <c r="D48" i="44"/>
  <c r="B49" i="44"/>
  <c r="C49" i="44"/>
  <c r="D49" i="44"/>
  <c r="B50" i="44"/>
  <c r="C50" i="44"/>
  <c r="D50" i="44"/>
  <c r="B51" i="44"/>
  <c r="C51" i="44"/>
  <c r="D51" i="44"/>
  <c r="B52" i="44"/>
  <c r="C52" i="44"/>
  <c r="D52" i="44"/>
  <c r="B53" i="44"/>
  <c r="C53" i="44"/>
  <c r="D53" i="44"/>
  <c r="B54" i="44"/>
  <c r="C54" i="44"/>
  <c r="D54" i="44"/>
  <c r="B55" i="44"/>
  <c r="C55" i="44"/>
  <c r="D55" i="44"/>
  <c r="B56" i="44"/>
  <c r="C56" i="44"/>
  <c r="D56" i="44"/>
  <c r="B57" i="44"/>
  <c r="C57" i="44"/>
  <c r="D57" i="44"/>
  <c r="B58" i="44"/>
  <c r="C58" i="44"/>
  <c r="D58" i="44"/>
  <c r="B59" i="44"/>
  <c r="C59" i="44"/>
  <c r="D59" i="44"/>
  <c r="B60" i="44"/>
  <c r="C60" i="44"/>
  <c r="D60" i="44"/>
  <c r="B61" i="44"/>
  <c r="C61" i="44"/>
  <c r="D61" i="44"/>
  <c r="B62" i="44"/>
  <c r="C62" i="44"/>
  <c r="D62" i="44"/>
  <c r="B63" i="44"/>
  <c r="C63" i="44"/>
  <c r="D63" i="44"/>
  <c r="B64" i="44"/>
  <c r="C64" i="44"/>
  <c r="D64" i="44"/>
  <c r="B65" i="44"/>
  <c r="C65" i="44"/>
  <c r="D65" i="44"/>
  <c r="B66" i="44"/>
  <c r="C66" i="44"/>
  <c r="D66" i="44"/>
  <c r="B67" i="44"/>
  <c r="C67" i="44"/>
  <c r="D67" i="44"/>
  <c r="B68" i="44"/>
  <c r="C68" i="44"/>
  <c r="D68" i="44"/>
  <c r="B69" i="44"/>
  <c r="C69" i="44"/>
  <c r="D69" i="44"/>
  <c r="B70" i="44"/>
  <c r="C70" i="44"/>
  <c r="D70" i="44"/>
  <c r="B72" i="43"/>
  <c r="C72" i="43"/>
  <c r="D72" i="43"/>
  <c r="B47" i="43"/>
  <c r="C47" i="43"/>
  <c r="D47" i="43"/>
  <c r="B48" i="43"/>
  <c r="C48" i="43"/>
  <c r="D48" i="43"/>
  <c r="B49" i="43"/>
  <c r="C49" i="43"/>
  <c r="D49" i="43"/>
  <c r="B50" i="43"/>
  <c r="C50" i="43"/>
  <c r="D50" i="43"/>
  <c r="B51" i="43"/>
  <c r="C51" i="43"/>
  <c r="D51" i="43"/>
  <c r="B52" i="43"/>
  <c r="C52" i="43"/>
  <c r="D52" i="43"/>
  <c r="B53" i="43"/>
  <c r="C53" i="43"/>
  <c r="D53" i="43"/>
  <c r="B54" i="43"/>
  <c r="C54" i="43"/>
  <c r="D54" i="43"/>
  <c r="B55" i="43"/>
  <c r="C55" i="43"/>
  <c r="D55" i="43"/>
  <c r="B56" i="43"/>
  <c r="C56" i="43"/>
  <c r="D56" i="43"/>
  <c r="B57" i="43"/>
  <c r="C57" i="43"/>
  <c r="D57" i="43"/>
  <c r="B58" i="43"/>
  <c r="C58" i="43"/>
  <c r="D58" i="43"/>
  <c r="B59" i="43"/>
  <c r="C59" i="43"/>
  <c r="D59" i="43"/>
  <c r="B60" i="43"/>
  <c r="C60" i="43"/>
  <c r="D60" i="43"/>
  <c r="B61" i="43"/>
  <c r="C61" i="43"/>
  <c r="D61" i="43"/>
  <c r="B62" i="43"/>
  <c r="C62" i="43"/>
  <c r="D62" i="43"/>
  <c r="B63" i="43"/>
  <c r="C63" i="43"/>
  <c r="D63" i="43"/>
  <c r="B64" i="43"/>
  <c r="C64" i="43"/>
  <c r="D64" i="43"/>
  <c r="B65" i="43"/>
  <c r="C65" i="43"/>
  <c r="D65" i="43"/>
  <c r="B66" i="43"/>
  <c r="C66" i="43"/>
  <c r="D66" i="43"/>
  <c r="B67" i="43"/>
  <c r="C67" i="43"/>
  <c r="D67" i="43"/>
  <c r="B68" i="43"/>
  <c r="C68" i="43"/>
  <c r="D68" i="43"/>
  <c r="B69" i="43"/>
  <c r="C69" i="43"/>
  <c r="D69" i="43"/>
  <c r="B70" i="43"/>
  <c r="C70" i="43"/>
  <c r="D70" i="43"/>
  <c r="B71" i="43"/>
  <c r="C71" i="43"/>
  <c r="D71" i="43"/>
  <c r="AJ38" i="34" l="1"/>
  <c r="AK38" i="34" s="1"/>
  <c r="AJ37" i="34"/>
  <c r="AK37" i="34" s="1"/>
  <c r="AJ36" i="34"/>
  <c r="AJ35" i="34"/>
  <c r="AJ34" i="34"/>
  <c r="AJ33" i="34"/>
  <c r="AK33" i="34" s="1"/>
  <c r="AJ32" i="34"/>
  <c r="AK32" i="34" s="1"/>
  <c r="AJ31" i="34"/>
  <c r="AJ30" i="34"/>
  <c r="AJ29" i="34"/>
  <c r="AJ28" i="34"/>
  <c r="AJ27" i="34"/>
  <c r="AJ26" i="34"/>
  <c r="AJ25" i="34"/>
  <c r="AJ24" i="34"/>
  <c r="AJ7" i="34"/>
  <c r="AJ3" i="34"/>
  <c r="AJ23" i="34"/>
  <c r="AJ4" i="34"/>
  <c r="AJ6" i="34"/>
  <c r="AJ2" i="34"/>
  <c r="AJ12" i="34"/>
  <c r="AJ22" i="34"/>
  <c r="AJ9" i="34"/>
  <c r="AJ5" i="34"/>
  <c r="AJ21" i="34"/>
  <c r="AJ20" i="34"/>
  <c r="AJ19" i="34"/>
  <c r="AJ18" i="34"/>
  <c r="AJ17" i="34"/>
  <c r="AJ8" i="34"/>
  <c r="AJ10" i="34"/>
  <c r="AJ16" i="34"/>
  <c r="AJ15" i="34"/>
  <c r="AJ14" i="34"/>
  <c r="AJ13" i="34"/>
  <c r="AJ1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AK53" i="47" l="1"/>
  <c r="AK54" i="47"/>
  <c r="AK75" i="47"/>
  <c r="AK76" i="47"/>
  <c r="AK77" i="47"/>
  <c r="AK78" i="47"/>
  <c r="AK79" i="47"/>
  <c r="AK80" i="47"/>
  <c r="AK81" i="47"/>
  <c r="B82" i="47"/>
  <c r="C82" i="47"/>
  <c r="D82" i="47"/>
  <c r="AK82" i="47"/>
  <c r="B83" i="47"/>
  <c r="C83" i="47"/>
  <c r="D83" i="47"/>
  <c r="AK83" i="47"/>
  <c r="B84" i="47"/>
  <c r="C84" i="47"/>
  <c r="D84" i="47"/>
  <c r="AK84" i="47"/>
  <c r="B85" i="47"/>
  <c r="C85" i="47"/>
  <c r="D85" i="47"/>
  <c r="AK85" i="47"/>
  <c r="B86" i="47"/>
  <c r="C86" i="47"/>
  <c r="D86" i="47"/>
  <c r="AK86" i="47"/>
  <c r="B87" i="47"/>
  <c r="C87" i="47"/>
  <c r="D87" i="47"/>
  <c r="AK87" i="47"/>
  <c r="B88" i="47"/>
  <c r="C88" i="47"/>
  <c r="D88" i="47"/>
  <c r="AK88" i="47"/>
  <c r="B89" i="47"/>
  <c r="C89" i="47"/>
  <c r="D89" i="47"/>
  <c r="AK89" i="47"/>
  <c r="B90" i="47"/>
  <c r="C90" i="47"/>
  <c r="D90" i="47"/>
  <c r="AK90" i="47"/>
  <c r="B22" i="41"/>
  <c r="C22" i="41"/>
  <c r="D22" i="41"/>
  <c r="AG1" i="53"/>
  <c r="AG3" i="53" s="1"/>
  <c r="AE1" i="53"/>
  <c r="AE2" i="53" s="1"/>
  <c r="AC1" i="53"/>
  <c r="AC2" i="53" s="1"/>
  <c r="AA1" i="53"/>
  <c r="AA2" i="53" s="1"/>
  <c r="Y1" i="53"/>
  <c r="Y3" i="53" s="1"/>
  <c r="W1" i="53"/>
  <c r="W2" i="53" s="1"/>
  <c r="U1" i="53"/>
  <c r="U2" i="53" s="1"/>
  <c r="S1" i="53"/>
  <c r="S2" i="53" s="1"/>
  <c r="Q1" i="53"/>
  <c r="Q3" i="53" s="1"/>
  <c r="O1" i="53"/>
  <c r="O2" i="53" s="1"/>
  <c r="M1" i="53"/>
  <c r="M2" i="53" s="1"/>
  <c r="K1" i="53"/>
  <c r="K2" i="53" s="1"/>
  <c r="I1" i="53"/>
  <c r="I3" i="53" s="1"/>
  <c r="G1" i="53"/>
  <c r="G2" i="53" s="1"/>
  <c r="E1" i="53"/>
  <c r="E2" i="53" s="1"/>
  <c r="AG1" i="52"/>
  <c r="AG3" i="52" s="1"/>
  <c r="AE1" i="52"/>
  <c r="AE2" i="52" s="1"/>
  <c r="AC1" i="52"/>
  <c r="AC2" i="52" s="1"/>
  <c r="AA1" i="52"/>
  <c r="AA2" i="52" s="1"/>
  <c r="Y1" i="52"/>
  <c r="Y3" i="52" s="1"/>
  <c r="W1" i="52"/>
  <c r="W2" i="52" s="1"/>
  <c r="U1" i="52"/>
  <c r="U2" i="52" s="1"/>
  <c r="S1" i="52"/>
  <c r="S2" i="52" s="1"/>
  <c r="Q1" i="52"/>
  <c r="Q3" i="52" s="1"/>
  <c r="O1" i="52"/>
  <c r="O2" i="52" s="1"/>
  <c r="M1" i="52"/>
  <c r="M2" i="52" s="1"/>
  <c r="K1" i="52"/>
  <c r="K2" i="52" s="1"/>
  <c r="I1" i="52"/>
  <c r="I3" i="52" s="1"/>
  <c r="G1" i="52"/>
  <c r="G2" i="52" s="1"/>
  <c r="E1" i="52"/>
  <c r="E2" i="52" s="1"/>
  <c r="AG1" i="51"/>
  <c r="AG3" i="51" s="1"/>
  <c r="AE1" i="51"/>
  <c r="AE2" i="51" s="1"/>
  <c r="AC1" i="51"/>
  <c r="AC2" i="51" s="1"/>
  <c r="AA1" i="51"/>
  <c r="AA3" i="51" s="1"/>
  <c r="Y1" i="51"/>
  <c r="Y3" i="51" s="1"/>
  <c r="W1" i="51"/>
  <c r="W2" i="51" s="1"/>
  <c r="U1" i="51"/>
  <c r="U2" i="51" s="1"/>
  <c r="S1" i="51"/>
  <c r="S3" i="51" s="1"/>
  <c r="Q1" i="51"/>
  <c r="Q3" i="51" s="1"/>
  <c r="O1" i="51"/>
  <c r="O2" i="51" s="1"/>
  <c r="M1" i="51"/>
  <c r="M2" i="51" s="1"/>
  <c r="K1" i="51"/>
  <c r="K3" i="51" s="1"/>
  <c r="I1" i="51"/>
  <c r="I3" i="51" s="1"/>
  <c r="G1" i="51"/>
  <c r="G2" i="51" s="1"/>
  <c r="E1" i="51"/>
  <c r="E2" i="51" s="1"/>
  <c r="AG1" i="50"/>
  <c r="AG3" i="50" s="1"/>
  <c r="AE1" i="50"/>
  <c r="AE2" i="50" s="1"/>
  <c r="AC1" i="50"/>
  <c r="AC2" i="50" s="1"/>
  <c r="AA1" i="50"/>
  <c r="AA2" i="50" s="1"/>
  <c r="Y1" i="50"/>
  <c r="Y3" i="50" s="1"/>
  <c r="W1" i="50"/>
  <c r="W2" i="50" s="1"/>
  <c r="U1" i="50"/>
  <c r="U2" i="50" s="1"/>
  <c r="S1" i="50"/>
  <c r="S2" i="50" s="1"/>
  <c r="Q1" i="50"/>
  <c r="Q3" i="50" s="1"/>
  <c r="O1" i="50"/>
  <c r="O2" i="50" s="1"/>
  <c r="M1" i="50"/>
  <c r="M2" i="50" s="1"/>
  <c r="K1" i="50"/>
  <c r="K2" i="50" s="1"/>
  <c r="I1" i="50"/>
  <c r="I3" i="50" s="1"/>
  <c r="G1" i="50"/>
  <c r="G2" i="50" s="1"/>
  <c r="E1" i="50"/>
  <c r="E2" i="50" s="1"/>
  <c r="AG1" i="49"/>
  <c r="AG2" i="49" s="1"/>
  <c r="AE1" i="49"/>
  <c r="AE3" i="49" s="1"/>
  <c r="AC1" i="49"/>
  <c r="AC2" i="49" s="1"/>
  <c r="AA1" i="49"/>
  <c r="AA2" i="49" s="1"/>
  <c r="Y1" i="49"/>
  <c r="Y2" i="49" s="1"/>
  <c r="W1" i="49"/>
  <c r="W2" i="49" s="1"/>
  <c r="U1" i="49"/>
  <c r="U2" i="49" s="1"/>
  <c r="S1" i="49"/>
  <c r="S2" i="49" s="1"/>
  <c r="Q1" i="49"/>
  <c r="Q2" i="49" s="1"/>
  <c r="O1" i="49"/>
  <c r="O3" i="49" s="1"/>
  <c r="M1" i="49"/>
  <c r="M2" i="49" s="1"/>
  <c r="K1" i="49"/>
  <c r="K2" i="49" s="1"/>
  <c r="I1" i="49"/>
  <c r="I2" i="49" s="1"/>
  <c r="G1" i="49"/>
  <c r="G3" i="49" s="1"/>
  <c r="E1" i="49"/>
  <c r="E2" i="49" s="1"/>
  <c r="AG1" i="48"/>
  <c r="AG3" i="48" s="1"/>
  <c r="AE1" i="48"/>
  <c r="AE2" i="48" s="1"/>
  <c r="AC1" i="48"/>
  <c r="AC2" i="48" s="1"/>
  <c r="AA1" i="48"/>
  <c r="AA2" i="48" s="1"/>
  <c r="Y1" i="48"/>
  <c r="Y3" i="48" s="1"/>
  <c r="W1" i="48"/>
  <c r="W2" i="48" s="1"/>
  <c r="U1" i="48"/>
  <c r="U2" i="48" s="1"/>
  <c r="S1" i="48"/>
  <c r="S2" i="48" s="1"/>
  <c r="Q1" i="48"/>
  <c r="Q3" i="48" s="1"/>
  <c r="O1" i="48"/>
  <c r="O2" i="48" s="1"/>
  <c r="M1" i="48"/>
  <c r="M2" i="48" s="1"/>
  <c r="K1" i="48"/>
  <c r="K2" i="48" s="1"/>
  <c r="I1" i="48"/>
  <c r="I3" i="48" s="1"/>
  <c r="G1" i="48"/>
  <c r="G2" i="48" s="1"/>
  <c r="E1" i="48"/>
  <c r="E2" i="48" s="1"/>
  <c r="AG1" i="47"/>
  <c r="AG3" i="47" s="1"/>
  <c r="AE1" i="47"/>
  <c r="AE2" i="47" s="1"/>
  <c r="AC1" i="47"/>
  <c r="AC2" i="47" s="1"/>
  <c r="AA1" i="47"/>
  <c r="AA2" i="47" s="1"/>
  <c r="Y1" i="47"/>
  <c r="Y3" i="47" s="1"/>
  <c r="W1" i="47"/>
  <c r="W2" i="47" s="1"/>
  <c r="U1" i="47"/>
  <c r="U2" i="47" s="1"/>
  <c r="S1" i="47"/>
  <c r="S2" i="47" s="1"/>
  <c r="Q1" i="47"/>
  <c r="Q3" i="47" s="1"/>
  <c r="O1" i="47"/>
  <c r="O2" i="47" s="1"/>
  <c r="M1" i="47"/>
  <c r="M2" i="47" s="1"/>
  <c r="K1" i="47"/>
  <c r="K2" i="47" s="1"/>
  <c r="I1" i="47"/>
  <c r="I3" i="47" s="1"/>
  <c r="G1" i="47"/>
  <c r="G2" i="47" s="1"/>
  <c r="E1" i="47"/>
  <c r="E2" i="47" s="1"/>
  <c r="AG1" i="46"/>
  <c r="AG3" i="46" s="1"/>
  <c r="AE1" i="46"/>
  <c r="AE2" i="46" s="1"/>
  <c r="AC1" i="46"/>
  <c r="AC2" i="46" s="1"/>
  <c r="AA1" i="46"/>
  <c r="AA2" i="46" s="1"/>
  <c r="Y1" i="46"/>
  <c r="Y3" i="46" s="1"/>
  <c r="W1" i="46"/>
  <c r="W2" i="46" s="1"/>
  <c r="U1" i="46"/>
  <c r="U3" i="46" s="1"/>
  <c r="S1" i="46"/>
  <c r="S2" i="46" s="1"/>
  <c r="Q1" i="46"/>
  <c r="Q3" i="46" s="1"/>
  <c r="O1" i="46"/>
  <c r="O2" i="46" s="1"/>
  <c r="M1" i="46"/>
  <c r="M2" i="46" s="1"/>
  <c r="K1" i="46"/>
  <c r="K2" i="46" s="1"/>
  <c r="I1" i="46"/>
  <c r="I3" i="46" s="1"/>
  <c r="G1" i="46"/>
  <c r="G2" i="46" s="1"/>
  <c r="E1" i="46"/>
  <c r="E3" i="46" s="1"/>
  <c r="AG1" i="45"/>
  <c r="AG3" i="45" s="1"/>
  <c r="AE1" i="45"/>
  <c r="AE2" i="45" s="1"/>
  <c r="AC1" i="45"/>
  <c r="AC2" i="45" s="1"/>
  <c r="AA1" i="45"/>
  <c r="AA2" i="45" s="1"/>
  <c r="Y1" i="45"/>
  <c r="Y3" i="45" s="1"/>
  <c r="W1" i="45"/>
  <c r="W2" i="45" s="1"/>
  <c r="U1" i="45"/>
  <c r="U2" i="45" s="1"/>
  <c r="S1" i="45"/>
  <c r="S2" i="45" s="1"/>
  <c r="Q1" i="45"/>
  <c r="Q3" i="45" s="1"/>
  <c r="O1" i="45"/>
  <c r="O2" i="45" s="1"/>
  <c r="M1" i="45"/>
  <c r="M2" i="45" s="1"/>
  <c r="K1" i="45"/>
  <c r="K2" i="45" s="1"/>
  <c r="I1" i="45"/>
  <c r="I3" i="45" s="1"/>
  <c r="G1" i="45"/>
  <c r="G2" i="45" s="1"/>
  <c r="E1" i="45"/>
  <c r="E2" i="45" s="1"/>
  <c r="AG1" i="44"/>
  <c r="AG3" i="44" s="1"/>
  <c r="AE1" i="44"/>
  <c r="AE2" i="44" s="1"/>
  <c r="AC1" i="44"/>
  <c r="AC2" i="44" s="1"/>
  <c r="AA1" i="44"/>
  <c r="AA2" i="44" s="1"/>
  <c r="Y1" i="44"/>
  <c r="Y3" i="44" s="1"/>
  <c r="W1" i="44"/>
  <c r="W2" i="44" s="1"/>
  <c r="U1" i="44"/>
  <c r="U2" i="44" s="1"/>
  <c r="S1" i="44"/>
  <c r="S2" i="44" s="1"/>
  <c r="Q1" i="44"/>
  <c r="Q3" i="44" s="1"/>
  <c r="O1" i="44"/>
  <c r="O2" i="44" s="1"/>
  <c r="M1" i="44"/>
  <c r="M2" i="44" s="1"/>
  <c r="K1" i="44"/>
  <c r="K2" i="44" s="1"/>
  <c r="I1" i="44"/>
  <c r="I3" i="44" s="1"/>
  <c r="G1" i="44"/>
  <c r="G2" i="44" s="1"/>
  <c r="E1" i="44"/>
  <c r="E2" i="44" s="1"/>
  <c r="AG1" i="37"/>
  <c r="AG3" i="37" s="1"/>
  <c r="AE1" i="37"/>
  <c r="AE2" i="37" s="1"/>
  <c r="AC1" i="37"/>
  <c r="AC2" i="37" s="1"/>
  <c r="AA1" i="37"/>
  <c r="AA2" i="37" s="1"/>
  <c r="Y1" i="37"/>
  <c r="Y3" i="37" s="1"/>
  <c r="W1" i="37"/>
  <c r="W2" i="37" s="1"/>
  <c r="U1" i="37"/>
  <c r="U2" i="37" s="1"/>
  <c r="S1" i="37"/>
  <c r="S2" i="37" s="1"/>
  <c r="Q1" i="37"/>
  <c r="Q3" i="37" s="1"/>
  <c r="O1" i="37"/>
  <c r="O2" i="37" s="1"/>
  <c r="M1" i="37"/>
  <c r="M2" i="37" s="1"/>
  <c r="K1" i="37"/>
  <c r="K2" i="37" s="1"/>
  <c r="I1" i="37"/>
  <c r="I3" i="37" s="1"/>
  <c r="G1" i="37"/>
  <c r="G2" i="37" s="1"/>
  <c r="E1" i="37"/>
  <c r="E2" i="37" s="1"/>
  <c r="AG1" i="42"/>
  <c r="AG3" i="42" s="1"/>
  <c r="AE1" i="42"/>
  <c r="AE2" i="42" s="1"/>
  <c r="AC1" i="42"/>
  <c r="AC2" i="42" s="1"/>
  <c r="AA1" i="42"/>
  <c r="AA2" i="42" s="1"/>
  <c r="Y1" i="42"/>
  <c r="Y3" i="42" s="1"/>
  <c r="W1" i="42"/>
  <c r="W2" i="42" s="1"/>
  <c r="U1" i="42"/>
  <c r="U2" i="42" s="1"/>
  <c r="S1" i="42"/>
  <c r="S2" i="42" s="1"/>
  <c r="Q1" i="42"/>
  <c r="Q3" i="42" s="1"/>
  <c r="O1" i="42"/>
  <c r="O2" i="42" s="1"/>
  <c r="M1" i="42"/>
  <c r="M2" i="42" s="1"/>
  <c r="K1" i="42"/>
  <c r="K2" i="42" s="1"/>
  <c r="I1" i="42"/>
  <c r="I3" i="42" s="1"/>
  <c r="G1" i="42"/>
  <c r="G2" i="42" s="1"/>
  <c r="E1" i="42"/>
  <c r="E2" i="42" s="1"/>
  <c r="AG1" i="41"/>
  <c r="AG3" i="41" s="1"/>
  <c r="AE1" i="41"/>
  <c r="AE2" i="41" s="1"/>
  <c r="AC1" i="41"/>
  <c r="AC2" i="41" s="1"/>
  <c r="AA1" i="41"/>
  <c r="AA2" i="41" s="1"/>
  <c r="Y1" i="41"/>
  <c r="Y3" i="41" s="1"/>
  <c r="W1" i="41"/>
  <c r="W2" i="41" s="1"/>
  <c r="U1" i="41"/>
  <c r="U2" i="41" s="1"/>
  <c r="S1" i="41"/>
  <c r="S2" i="41" s="1"/>
  <c r="Q1" i="41"/>
  <c r="Q3" i="41" s="1"/>
  <c r="O1" i="41"/>
  <c r="O2" i="41" s="1"/>
  <c r="M1" i="41"/>
  <c r="M2" i="41" s="1"/>
  <c r="K1" i="41"/>
  <c r="K2" i="41" s="1"/>
  <c r="I1" i="41"/>
  <c r="I3" i="41" s="1"/>
  <c r="G1" i="41"/>
  <c r="G2" i="41" s="1"/>
  <c r="E1" i="41"/>
  <c r="E2" i="41" s="1"/>
  <c r="AY18" i="10"/>
  <c r="AY21" i="10"/>
  <c r="AY22" i="10"/>
  <c r="AY24" i="10"/>
  <c r="AY25" i="10"/>
  <c r="AY31" i="10"/>
  <c r="AY32" i="10"/>
  <c r="BA32" i="10" s="1"/>
  <c r="AY33" i="10"/>
  <c r="BA33" i="10" s="1"/>
  <c r="AY34" i="10"/>
  <c r="AY37" i="10"/>
  <c r="BA37" i="10" s="1"/>
  <c r="AY38" i="10"/>
  <c r="BA38" i="10" s="1"/>
  <c r="AL2" i="53"/>
  <c r="AK72" i="53"/>
  <c r="D72" i="53"/>
  <c r="C72" i="53"/>
  <c r="B72" i="53"/>
  <c r="AK71" i="53"/>
  <c r="D71" i="53"/>
  <c r="C71" i="53"/>
  <c r="B71" i="53"/>
  <c r="AK70" i="53"/>
  <c r="D70" i="53"/>
  <c r="C70" i="53"/>
  <c r="B70" i="53"/>
  <c r="AK69" i="53"/>
  <c r="D69" i="53"/>
  <c r="C69" i="53"/>
  <c r="B69" i="53"/>
  <c r="AK68" i="53"/>
  <c r="D68" i="53"/>
  <c r="C68" i="53"/>
  <c r="B68" i="53"/>
  <c r="AK67" i="53"/>
  <c r="D67" i="53"/>
  <c r="C67" i="53"/>
  <c r="B67" i="53"/>
  <c r="AK66" i="53"/>
  <c r="D66" i="53"/>
  <c r="C66" i="53"/>
  <c r="B66" i="53"/>
  <c r="AK65" i="53"/>
  <c r="D65" i="53"/>
  <c r="C65" i="53"/>
  <c r="B65" i="53"/>
  <c r="AK64" i="53"/>
  <c r="D64" i="53"/>
  <c r="C64" i="53"/>
  <c r="B64" i="53"/>
  <c r="AK63" i="53"/>
  <c r="D63" i="53"/>
  <c r="C63" i="53"/>
  <c r="B63" i="53"/>
  <c r="AK62" i="53"/>
  <c r="D62" i="53"/>
  <c r="C62" i="53"/>
  <c r="B62" i="53"/>
  <c r="AK61" i="53"/>
  <c r="D61" i="53"/>
  <c r="C61" i="53"/>
  <c r="B61" i="53"/>
  <c r="AK60" i="53"/>
  <c r="D60" i="53"/>
  <c r="C60" i="53"/>
  <c r="B60" i="53"/>
  <c r="AK59" i="53"/>
  <c r="D59" i="53"/>
  <c r="C59" i="53"/>
  <c r="B59" i="53"/>
  <c r="AK58" i="53"/>
  <c r="D58" i="53"/>
  <c r="C58" i="53"/>
  <c r="B58" i="53"/>
  <c r="AK57" i="53"/>
  <c r="D57" i="53"/>
  <c r="C57" i="53"/>
  <c r="B57" i="53"/>
  <c r="AK56" i="53"/>
  <c r="D56" i="53"/>
  <c r="C56" i="53"/>
  <c r="B56" i="53"/>
  <c r="AK55" i="53"/>
  <c r="D55" i="53"/>
  <c r="C55" i="53"/>
  <c r="B55" i="53"/>
  <c r="AK54" i="53"/>
  <c r="D54" i="53"/>
  <c r="C54" i="53"/>
  <c r="B54" i="53"/>
  <c r="AK53" i="53"/>
  <c r="D53" i="53"/>
  <c r="C53" i="53"/>
  <c r="B53" i="53"/>
  <c r="AK52" i="53"/>
  <c r="D52" i="53"/>
  <c r="C52" i="53"/>
  <c r="B52" i="53"/>
  <c r="AK51" i="53"/>
  <c r="D51" i="53"/>
  <c r="C51" i="53"/>
  <c r="B51" i="53"/>
  <c r="AK50" i="53"/>
  <c r="D50" i="53"/>
  <c r="C50" i="53"/>
  <c r="B50" i="53"/>
  <c r="AK49" i="53"/>
  <c r="D49" i="53"/>
  <c r="C49" i="53"/>
  <c r="B49" i="53"/>
  <c r="AK48" i="53"/>
  <c r="D48" i="53"/>
  <c r="C48" i="53"/>
  <c r="B48" i="53"/>
  <c r="AK47" i="53"/>
  <c r="D47" i="53"/>
  <c r="C47" i="53"/>
  <c r="B47" i="53"/>
  <c r="AK46" i="53"/>
  <c r="D46" i="53"/>
  <c r="C46" i="53"/>
  <c r="B46" i="53"/>
  <c r="AK16" i="53"/>
  <c r="AK45" i="53"/>
  <c r="D45" i="53"/>
  <c r="C45" i="53"/>
  <c r="B45" i="53"/>
  <c r="AK44" i="53"/>
  <c r="D44" i="53"/>
  <c r="C44" i="53"/>
  <c r="B44" i="53"/>
  <c r="AK43" i="53"/>
  <c r="D43" i="53"/>
  <c r="C43" i="53"/>
  <c r="B43" i="53"/>
  <c r="AK42" i="53"/>
  <c r="D42" i="53"/>
  <c r="C42" i="53"/>
  <c r="B42" i="53"/>
  <c r="AK41" i="53"/>
  <c r="D41" i="53"/>
  <c r="C41" i="53"/>
  <c r="B41" i="53"/>
  <c r="AK40" i="53"/>
  <c r="D40" i="53"/>
  <c r="C40" i="53"/>
  <c r="B40" i="53"/>
  <c r="AK39" i="53"/>
  <c r="D39" i="53"/>
  <c r="C39" i="53"/>
  <c r="B39" i="53"/>
  <c r="AK38" i="53"/>
  <c r="D38" i="53"/>
  <c r="C38" i="53"/>
  <c r="B38" i="53"/>
  <c r="AK37" i="53"/>
  <c r="D37" i="53"/>
  <c r="C37" i="53"/>
  <c r="B37" i="53"/>
  <c r="AK36" i="53"/>
  <c r="D36" i="53"/>
  <c r="C36" i="53"/>
  <c r="B36" i="53"/>
  <c r="AK23" i="53"/>
  <c r="AK21" i="53"/>
  <c r="AK35" i="53"/>
  <c r="AK22" i="53"/>
  <c r="AK34" i="53"/>
  <c r="AK26" i="53"/>
  <c r="AK33" i="53"/>
  <c r="AK12" i="53"/>
  <c r="AK15" i="53"/>
  <c r="AK6" i="53"/>
  <c r="AK9" i="53"/>
  <c r="AK25" i="53"/>
  <c r="AK32" i="53"/>
  <c r="AK13" i="53"/>
  <c r="AK24" i="53"/>
  <c r="AK8" i="53"/>
  <c r="AK10" i="53"/>
  <c r="AK7" i="53"/>
  <c r="AK18" i="53"/>
  <c r="AK20" i="53"/>
  <c r="AK31" i="53"/>
  <c r="AK14" i="53"/>
  <c r="AK19" i="53"/>
  <c r="AK30" i="53"/>
  <c r="AK29" i="53"/>
  <c r="AK5" i="53"/>
  <c r="AK11" i="53"/>
  <c r="AK17" i="53"/>
  <c r="AK28" i="53"/>
  <c r="AK27" i="53"/>
  <c r="AM4" i="53"/>
  <c r="AL2" i="52"/>
  <c r="AK72" i="52"/>
  <c r="AK71" i="52"/>
  <c r="AK70" i="52"/>
  <c r="AK69" i="52"/>
  <c r="AK68" i="52"/>
  <c r="AK67" i="52"/>
  <c r="AK66" i="52"/>
  <c r="AK65" i="52"/>
  <c r="AK64" i="52"/>
  <c r="AK63" i="52"/>
  <c r="AK62" i="52"/>
  <c r="AK61" i="52"/>
  <c r="AK60" i="52"/>
  <c r="AK59" i="52"/>
  <c r="AK58" i="52"/>
  <c r="AK57" i="52"/>
  <c r="AK56" i="52"/>
  <c r="AK55" i="52"/>
  <c r="AK54" i="52"/>
  <c r="AK53" i="52"/>
  <c r="AK52" i="52"/>
  <c r="AK51" i="52"/>
  <c r="AK50" i="52"/>
  <c r="AK49" i="52"/>
  <c r="AK48" i="52"/>
  <c r="AK47" i="52"/>
  <c r="AK46" i="52"/>
  <c r="AK45" i="52"/>
  <c r="AK44" i="52"/>
  <c r="AK43" i="52"/>
  <c r="AK42" i="52"/>
  <c r="AK41" i="52"/>
  <c r="AK40" i="52"/>
  <c r="AK39" i="52"/>
  <c r="AK38" i="52"/>
  <c r="AK37" i="52"/>
  <c r="AK36" i="52"/>
  <c r="AK35" i="52"/>
  <c r="AK34" i="52"/>
  <c r="AK33" i="52"/>
  <c r="AK32" i="52"/>
  <c r="AK31" i="52"/>
  <c r="AK13" i="52"/>
  <c r="AK30" i="52"/>
  <c r="AK16" i="52"/>
  <c r="AK29" i="52"/>
  <c r="AK28" i="52"/>
  <c r="AK11" i="52"/>
  <c r="AK27" i="52"/>
  <c r="AK26" i="52"/>
  <c r="AK8" i="52"/>
  <c r="AK25" i="52"/>
  <c r="AK9" i="52"/>
  <c r="AK18" i="52"/>
  <c r="AK24" i="52"/>
  <c r="AK23" i="52"/>
  <c r="AK10" i="52"/>
  <c r="AK22" i="52"/>
  <c r="AK14" i="52"/>
  <c r="AK15" i="52"/>
  <c r="AK12" i="52"/>
  <c r="AK7" i="52"/>
  <c r="AK6" i="52"/>
  <c r="AK17" i="52"/>
  <c r="AK21" i="52"/>
  <c r="AK20" i="52"/>
  <c r="AK5" i="52"/>
  <c r="AK19" i="52"/>
  <c r="AL2" i="51"/>
  <c r="AK72" i="51"/>
  <c r="D72" i="51"/>
  <c r="C72" i="51"/>
  <c r="B72" i="51"/>
  <c r="AK71" i="51"/>
  <c r="AK70" i="51"/>
  <c r="AK69" i="51"/>
  <c r="AK68" i="51"/>
  <c r="AK67" i="51"/>
  <c r="AK66" i="51"/>
  <c r="AK65" i="51"/>
  <c r="AK64" i="51"/>
  <c r="AK63" i="51"/>
  <c r="AK62" i="51"/>
  <c r="AK61" i="51"/>
  <c r="AK60" i="51"/>
  <c r="AK59" i="51"/>
  <c r="AK58" i="51"/>
  <c r="AK57" i="51"/>
  <c r="AK56" i="51"/>
  <c r="AK55" i="51"/>
  <c r="AK54" i="51"/>
  <c r="AK53" i="51"/>
  <c r="AK40" i="51"/>
  <c r="AK5" i="51"/>
  <c r="AK39" i="51"/>
  <c r="AK29" i="51"/>
  <c r="AK38" i="51"/>
  <c r="AK34" i="51"/>
  <c r="AK31" i="51"/>
  <c r="AK33" i="51"/>
  <c r="AK36" i="51"/>
  <c r="AK32" i="51"/>
  <c r="AK52" i="51"/>
  <c r="AK13" i="51"/>
  <c r="AK51" i="51"/>
  <c r="AK27" i="51"/>
  <c r="AK47" i="51"/>
  <c r="AK21" i="51"/>
  <c r="AK35" i="51"/>
  <c r="AK9" i="51"/>
  <c r="AK46" i="51"/>
  <c r="AK23" i="51"/>
  <c r="AK50" i="51"/>
  <c r="AK11" i="51"/>
  <c r="AK19" i="51"/>
  <c r="AK26" i="51"/>
  <c r="AK10" i="51"/>
  <c r="AK20" i="51"/>
  <c r="AK15" i="51"/>
  <c r="AK14" i="51"/>
  <c r="AK17" i="51"/>
  <c r="AK18" i="51"/>
  <c r="AK43" i="51"/>
  <c r="AK42" i="51"/>
  <c r="AK49" i="51"/>
  <c r="AK48" i="51"/>
  <c r="AK41" i="51"/>
  <c r="AK7" i="51"/>
  <c r="AK44" i="51"/>
  <c r="AK12" i="51"/>
  <c r="AK24" i="51"/>
  <c r="AK37" i="51"/>
  <c r="AK6" i="51"/>
  <c r="AK28" i="51"/>
  <c r="AK30" i="51"/>
  <c r="AK25" i="51"/>
  <c r="AK8" i="51"/>
  <c r="AK16" i="51"/>
  <c r="AK45" i="51"/>
  <c r="AK22" i="51"/>
  <c r="AL2" i="50"/>
  <c r="AK72" i="50"/>
  <c r="D72" i="50"/>
  <c r="C72" i="50"/>
  <c r="B72" i="50"/>
  <c r="AK71" i="50"/>
  <c r="AK70" i="50"/>
  <c r="AK69" i="50"/>
  <c r="AK68" i="50"/>
  <c r="AK67" i="50"/>
  <c r="AK66" i="50"/>
  <c r="AK65" i="50"/>
  <c r="AK64" i="50"/>
  <c r="AK63" i="50"/>
  <c r="AK62" i="50"/>
  <c r="AK61" i="50"/>
  <c r="AK60" i="50"/>
  <c r="AK59" i="50"/>
  <c r="AK58" i="50"/>
  <c r="AK57" i="50"/>
  <c r="AK56" i="50"/>
  <c r="AK55" i="50"/>
  <c r="AK54" i="50"/>
  <c r="AK53" i="50"/>
  <c r="AK52" i="50"/>
  <c r="AK51" i="50"/>
  <c r="AK50" i="50"/>
  <c r="AK49" i="50"/>
  <c r="AK27" i="50"/>
  <c r="AK32" i="50"/>
  <c r="AK31" i="50"/>
  <c r="AK48" i="50"/>
  <c r="AK47" i="50"/>
  <c r="AK46" i="50"/>
  <c r="AK24" i="50"/>
  <c r="AK45" i="50"/>
  <c r="AK44" i="50"/>
  <c r="AK43" i="50"/>
  <c r="AK7" i="50"/>
  <c r="AK19" i="50"/>
  <c r="AK16" i="50"/>
  <c r="AK14" i="50"/>
  <c r="AK5" i="50"/>
  <c r="AK20" i="50"/>
  <c r="AK42" i="50"/>
  <c r="AK8" i="50"/>
  <c r="AK15" i="50"/>
  <c r="AK35" i="50"/>
  <c r="AK28" i="50"/>
  <c r="AK22" i="50"/>
  <c r="AK36" i="50"/>
  <c r="AK17" i="50"/>
  <c r="AK13" i="50"/>
  <c r="AK11" i="50"/>
  <c r="AK41" i="50"/>
  <c r="AK40" i="50"/>
  <c r="AK21" i="50"/>
  <c r="AK10" i="50"/>
  <c r="AK33" i="50"/>
  <c r="AK26" i="50"/>
  <c r="AK12" i="50"/>
  <c r="AK37" i="50"/>
  <c r="AK29" i="50"/>
  <c r="AK6" i="50"/>
  <c r="AK18" i="50"/>
  <c r="AK39" i="50"/>
  <c r="AK23" i="50"/>
  <c r="AK38" i="50"/>
  <c r="AK9" i="50"/>
  <c r="AK34" i="50"/>
  <c r="AK30" i="50"/>
  <c r="AK25" i="50"/>
  <c r="AL2" i="49"/>
  <c r="AM4" i="49" s="1"/>
  <c r="AK22" i="49"/>
  <c r="AK47" i="49"/>
  <c r="AK65" i="49"/>
  <c r="AK64" i="49"/>
  <c r="AK75" i="49"/>
  <c r="AK56" i="49"/>
  <c r="AK43" i="49"/>
  <c r="AK53" i="49"/>
  <c r="AK57" i="49"/>
  <c r="AK74" i="49"/>
  <c r="AK61" i="49"/>
  <c r="AK71" i="49"/>
  <c r="AK45" i="49"/>
  <c r="AK48" i="49"/>
  <c r="AK36" i="49"/>
  <c r="AK35" i="49"/>
  <c r="AK17" i="49"/>
  <c r="AK39" i="49"/>
  <c r="AK58" i="49"/>
  <c r="AK29" i="49"/>
  <c r="AK59" i="49"/>
  <c r="AK42" i="49"/>
  <c r="AK72" i="49"/>
  <c r="AK12" i="49"/>
  <c r="AK73" i="49"/>
  <c r="AK50" i="49"/>
  <c r="AK41" i="49"/>
  <c r="AK44" i="49"/>
  <c r="AK34" i="49"/>
  <c r="AK55" i="49"/>
  <c r="AK26" i="49"/>
  <c r="AK40" i="49"/>
  <c r="AK52" i="49"/>
  <c r="AK70" i="49"/>
  <c r="AK32" i="49"/>
  <c r="AK66" i="49"/>
  <c r="AK68" i="49"/>
  <c r="AK67" i="49"/>
  <c r="AK15" i="49"/>
  <c r="AK16" i="49"/>
  <c r="AK25" i="49"/>
  <c r="AK10" i="49"/>
  <c r="AK23" i="49"/>
  <c r="AK37" i="49"/>
  <c r="AK31" i="49"/>
  <c r="AK21" i="49"/>
  <c r="AK7" i="49"/>
  <c r="AK5" i="49"/>
  <c r="AK49" i="49"/>
  <c r="AK13" i="49"/>
  <c r="AK18" i="49"/>
  <c r="AK19" i="49"/>
  <c r="AK11" i="49"/>
  <c r="AK8" i="49"/>
  <c r="AK30" i="49"/>
  <c r="AK60" i="49"/>
  <c r="AK54" i="49"/>
  <c r="AK38" i="49"/>
  <c r="AK24" i="49"/>
  <c r="AK28" i="49"/>
  <c r="AK20" i="49"/>
  <c r="AK6" i="49"/>
  <c r="AK69" i="49"/>
  <c r="AK14" i="49"/>
  <c r="AK51" i="49"/>
  <c r="AK27" i="49"/>
  <c r="AK33" i="49"/>
  <c r="AK9" i="49"/>
  <c r="AL2" i="48"/>
  <c r="AK72" i="48"/>
  <c r="D72" i="48"/>
  <c r="C72" i="48"/>
  <c r="B72" i="48"/>
  <c r="AK71" i="48"/>
  <c r="AK70" i="48"/>
  <c r="AK69" i="48"/>
  <c r="AK68" i="48"/>
  <c r="AK67" i="48"/>
  <c r="AK66" i="48"/>
  <c r="AK65" i="48"/>
  <c r="AK64" i="48"/>
  <c r="AK63" i="48"/>
  <c r="AK62" i="48"/>
  <c r="AK61" i="48"/>
  <c r="AK60" i="48"/>
  <c r="AK59" i="48"/>
  <c r="AK58" i="48"/>
  <c r="AK57" i="48"/>
  <c r="AK56" i="48"/>
  <c r="AK55" i="48"/>
  <c r="AK54" i="48"/>
  <c r="AK53" i="48"/>
  <c r="AK52" i="48"/>
  <c r="AK51" i="48"/>
  <c r="AK50" i="48"/>
  <c r="AK49" i="48"/>
  <c r="AK36" i="48"/>
  <c r="AK48" i="48"/>
  <c r="AK47" i="48"/>
  <c r="AK46" i="48"/>
  <c r="AK45" i="48"/>
  <c r="AK44" i="48"/>
  <c r="AK31" i="48"/>
  <c r="AK19" i="48"/>
  <c r="AK26" i="48"/>
  <c r="AK43" i="48"/>
  <c r="AK18" i="48"/>
  <c r="AK5" i="48"/>
  <c r="AK20" i="48"/>
  <c r="AK16" i="48"/>
  <c r="AK17" i="48"/>
  <c r="AK8" i="48"/>
  <c r="AK29" i="48"/>
  <c r="AK32" i="48"/>
  <c r="AK34" i="48"/>
  <c r="AK21" i="48"/>
  <c r="AK37" i="48"/>
  <c r="AK15" i="48"/>
  <c r="AK12" i="48"/>
  <c r="AK6" i="48"/>
  <c r="AK25" i="48"/>
  <c r="AK10" i="48"/>
  <c r="AK22" i="48"/>
  <c r="AK23" i="48"/>
  <c r="AK24" i="48"/>
  <c r="AK14" i="48"/>
  <c r="AK13" i="48"/>
  <c r="AK39" i="48"/>
  <c r="AK42" i="48"/>
  <c r="AK38" i="48"/>
  <c r="AK9" i="48"/>
  <c r="AK41" i="48"/>
  <c r="AK35" i="48"/>
  <c r="AK33" i="48"/>
  <c r="AK7" i="48"/>
  <c r="AK27" i="48"/>
  <c r="AK30" i="48"/>
  <c r="AK40" i="48"/>
  <c r="AK28" i="48"/>
  <c r="AK11" i="48"/>
  <c r="AL2" i="47"/>
  <c r="AK5" i="47"/>
  <c r="AK42" i="47"/>
  <c r="AK16" i="47"/>
  <c r="AK46" i="47"/>
  <c r="AK39" i="47"/>
  <c r="AK6" i="47"/>
  <c r="AK43" i="47"/>
  <c r="AK74" i="47"/>
  <c r="AK60" i="47"/>
  <c r="AK30" i="47"/>
  <c r="AK59" i="47"/>
  <c r="AK58" i="47"/>
  <c r="AK23" i="47"/>
  <c r="AK57" i="47"/>
  <c r="AK26" i="47"/>
  <c r="AK19" i="47"/>
  <c r="AK13" i="47"/>
  <c r="AK18" i="47"/>
  <c r="AK56" i="47"/>
  <c r="AK55" i="47"/>
  <c r="AK50" i="47"/>
  <c r="AK38" i="47"/>
  <c r="AK15" i="47"/>
  <c r="AK73" i="47"/>
  <c r="AK7" i="47"/>
  <c r="AK35" i="47"/>
  <c r="AK32" i="47"/>
  <c r="AK69" i="47"/>
  <c r="AK44" i="47"/>
  <c r="AK47" i="47"/>
  <c r="AK72" i="47"/>
  <c r="AK45" i="47"/>
  <c r="AK71" i="47"/>
  <c r="AK28" i="47"/>
  <c r="AK41" i="47"/>
  <c r="AK14" i="47"/>
  <c r="AK70" i="47"/>
  <c r="AK21" i="47"/>
  <c r="AK49" i="47"/>
  <c r="AK66" i="47"/>
  <c r="AK29" i="47"/>
  <c r="AK67" i="47"/>
  <c r="AK37" i="47"/>
  <c r="AK9" i="47"/>
  <c r="AK24" i="47"/>
  <c r="AK63" i="47"/>
  <c r="AK62" i="47"/>
  <c r="AK65" i="47"/>
  <c r="AK61" i="47"/>
  <c r="AK64" i="47"/>
  <c r="AK36" i="47"/>
  <c r="AK51" i="47"/>
  <c r="AK34" i="47"/>
  <c r="AK31" i="47"/>
  <c r="AK10" i="47"/>
  <c r="AK68" i="47"/>
  <c r="AK52" i="47"/>
  <c r="AK12" i="47"/>
  <c r="AK40" i="47"/>
  <c r="AK33" i="47"/>
  <c r="AK48" i="47"/>
  <c r="AK20" i="47"/>
  <c r="AK11" i="47"/>
  <c r="AK22" i="47"/>
  <c r="AK25" i="47"/>
  <c r="AK17" i="47"/>
  <c r="AK8" i="47"/>
  <c r="AK27" i="47"/>
  <c r="AL2" i="46"/>
  <c r="AK72" i="46"/>
  <c r="D72" i="46"/>
  <c r="C72" i="46"/>
  <c r="B72" i="46"/>
  <c r="AK71" i="46"/>
  <c r="D71" i="46"/>
  <c r="B71" i="46"/>
  <c r="AK70" i="46"/>
  <c r="AK47" i="46"/>
  <c r="AK46" i="46"/>
  <c r="AK69" i="46"/>
  <c r="AK30" i="46"/>
  <c r="AK33" i="46"/>
  <c r="AK34" i="46"/>
  <c r="AK39" i="46"/>
  <c r="AK36" i="46"/>
  <c r="AK41" i="46"/>
  <c r="AK18" i="46"/>
  <c r="AK68" i="46"/>
  <c r="AK67" i="46"/>
  <c r="AK66" i="46"/>
  <c r="AK38" i="46"/>
  <c r="AK26" i="46"/>
  <c r="AK65" i="46"/>
  <c r="AK23" i="46"/>
  <c r="AK64" i="46"/>
  <c r="AK63" i="46"/>
  <c r="AK7" i="46"/>
  <c r="AK25" i="46"/>
  <c r="AK14" i="46"/>
  <c r="AK44" i="46"/>
  <c r="AK43" i="46"/>
  <c r="AK8" i="46"/>
  <c r="AK40" i="46"/>
  <c r="AK27" i="46"/>
  <c r="AK17" i="46"/>
  <c r="AK42" i="46"/>
  <c r="AK24" i="46"/>
  <c r="AK10" i="46"/>
  <c r="AK55" i="46"/>
  <c r="AK57" i="46"/>
  <c r="AK16" i="46"/>
  <c r="AK49" i="46"/>
  <c r="AK12" i="46"/>
  <c r="AK13" i="46"/>
  <c r="AK37" i="46"/>
  <c r="AK19" i="46"/>
  <c r="AK58" i="46"/>
  <c r="AK28" i="46"/>
  <c r="AK60" i="46"/>
  <c r="AK32" i="46"/>
  <c r="AK21" i="46"/>
  <c r="AK48" i="46"/>
  <c r="AK54" i="46"/>
  <c r="AK45" i="46"/>
  <c r="AK22" i="46"/>
  <c r="AK52" i="46"/>
  <c r="AK51" i="46"/>
  <c r="AK5" i="46"/>
  <c r="AK50" i="46"/>
  <c r="AK53" i="46"/>
  <c r="AK56" i="46"/>
  <c r="AK6" i="46"/>
  <c r="AK15" i="46"/>
  <c r="AK59" i="46"/>
  <c r="AK20" i="46"/>
  <c r="AK31" i="46"/>
  <c r="AK11" i="46"/>
  <c r="AK9" i="46"/>
  <c r="AK62" i="46"/>
  <c r="AK35" i="46"/>
  <c r="AK29" i="46"/>
  <c r="AK61" i="46"/>
  <c r="AL2" i="45"/>
  <c r="AK15" i="45"/>
  <c r="AK47" i="45"/>
  <c r="AK60" i="45"/>
  <c r="AK87" i="45"/>
  <c r="AK86" i="45"/>
  <c r="AK65" i="45"/>
  <c r="AK64" i="45"/>
  <c r="AK63" i="45"/>
  <c r="AK62" i="45"/>
  <c r="AK45" i="45"/>
  <c r="AK85" i="45"/>
  <c r="AK70" i="45"/>
  <c r="AK27" i="45"/>
  <c r="AK43" i="45"/>
  <c r="AK32" i="45"/>
  <c r="AK16" i="45"/>
  <c r="AK73" i="45"/>
  <c r="AK69" i="45"/>
  <c r="AK37" i="45"/>
  <c r="AK23" i="45"/>
  <c r="AK22" i="45"/>
  <c r="AK49" i="45"/>
  <c r="AK84" i="45"/>
  <c r="AK50" i="45"/>
  <c r="AK30" i="45"/>
  <c r="AK83" i="45"/>
  <c r="AK42" i="45"/>
  <c r="AK25" i="45"/>
  <c r="AK13" i="45"/>
  <c r="AK29" i="45"/>
  <c r="AK40" i="45"/>
  <c r="AK68" i="45"/>
  <c r="AK75" i="45"/>
  <c r="AK82" i="45"/>
  <c r="AK33" i="45"/>
  <c r="AK81" i="45"/>
  <c r="AK80" i="45"/>
  <c r="AK79" i="45"/>
  <c r="AK74" i="45"/>
  <c r="AK38" i="45"/>
  <c r="AK31" i="45"/>
  <c r="AK78" i="45"/>
  <c r="AK51" i="45"/>
  <c r="AK12" i="45"/>
  <c r="AK35" i="45"/>
  <c r="AK77" i="45"/>
  <c r="AK18" i="45"/>
  <c r="AK67" i="45"/>
  <c r="AK6" i="45"/>
  <c r="AK66" i="45"/>
  <c r="AK46" i="45"/>
  <c r="AK9" i="45"/>
  <c r="AK11" i="45"/>
  <c r="AK36" i="45"/>
  <c r="AK24" i="45"/>
  <c r="AK26" i="45"/>
  <c r="AK28" i="45"/>
  <c r="AK5" i="45"/>
  <c r="AK34" i="45"/>
  <c r="AK48" i="45"/>
  <c r="AK19" i="45"/>
  <c r="AK10" i="45"/>
  <c r="AK21" i="45"/>
  <c r="AK20" i="45"/>
  <c r="AK14" i="45"/>
  <c r="AK41" i="45"/>
  <c r="AK8" i="45"/>
  <c r="AK76" i="45"/>
  <c r="AL2" i="44"/>
  <c r="AK72" i="44"/>
  <c r="AK71" i="44"/>
  <c r="AK70" i="44"/>
  <c r="AK69" i="44"/>
  <c r="AK68" i="44"/>
  <c r="AK67" i="44"/>
  <c r="AK66" i="44"/>
  <c r="AK65" i="44"/>
  <c r="AK64" i="44"/>
  <c r="AK63" i="44"/>
  <c r="AK62" i="44"/>
  <c r="AK61" i="44"/>
  <c r="AK60" i="44"/>
  <c r="AK59" i="44"/>
  <c r="AK58" i="44"/>
  <c r="AK57" i="44"/>
  <c r="AK56" i="44"/>
  <c r="AK55" i="44"/>
  <c r="AK35" i="44"/>
  <c r="AK54" i="44"/>
  <c r="AK53" i="44"/>
  <c r="AK52" i="44"/>
  <c r="AK51" i="44"/>
  <c r="AK50" i="44"/>
  <c r="AK49" i="44"/>
  <c r="AK48" i="44"/>
  <c r="AK24" i="44"/>
  <c r="AK40" i="44"/>
  <c r="AK25" i="44"/>
  <c r="AK5" i="44"/>
  <c r="AK8" i="44"/>
  <c r="AK39" i="44"/>
  <c r="AK17" i="44"/>
  <c r="AK42" i="44"/>
  <c r="AK27" i="44"/>
  <c r="AK20" i="44"/>
  <c r="AK21" i="44"/>
  <c r="AK22" i="44"/>
  <c r="AK23" i="44"/>
  <c r="AK47" i="44"/>
  <c r="AK44" i="44"/>
  <c r="AK46" i="44"/>
  <c r="AK37" i="44"/>
  <c r="AK13" i="44"/>
  <c r="AK34" i="44"/>
  <c r="AK45" i="44"/>
  <c r="AK26" i="44"/>
  <c r="AK33" i="44"/>
  <c r="AK10" i="44"/>
  <c r="AK43" i="44"/>
  <c r="AK11" i="44"/>
  <c r="AK32" i="44"/>
  <c r="AK18" i="44"/>
  <c r="AK16" i="44"/>
  <c r="AK14" i="44"/>
  <c r="AK15" i="44"/>
  <c r="AK19" i="44"/>
  <c r="AK31" i="44"/>
  <c r="AK41" i="44"/>
  <c r="AK6" i="44"/>
  <c r="AK9" i="44"/>
  <c r="AK12" i="44"/>
  <c r="AK7" i="44"/>
  <c r="AK28" i="44"/>
  <c r="AK30" i="44"/>
  <c r="AK36" i="44"/>
  <c r="AK29" i="44"/>
  <c r="AK38" i="44"/>
  <c r="AL2" i="43"/>
  <c r="AK72" i="43"/>
  <c r="AK71" i="43"/>
  <c r="AK70" i="43"/>
  <c r="AK69" i="43"/>
  <c r="AK68" i="43"/>
  <c r="AK67" i="43"/>
  <c r="AK66" i="43"/>
  <c r="AK65" i="43"/>
  <c r="AK64" i="43"/>
  <c r="AK63" i="43"/>
  <c r="AK62" i="43"/>
  <c r="AK61" i="43"/>
  <c r="AK60" i="43"/>
  <c r="AK59" i="43"/>
  <c r="AK58" i="43"/>
  <c r="AK57" i="43"/>
  <c r="AK56" i="43"/>
  <c r="AK55" i="43"/>
  <c r="AK54" i="43"/>
  <c r="AK53" i="43"/>
  <c r="AK52" i="43"/>
  <c r="AK51" i="43"/>
  <c r="AK50" i="43"/>
  <c r="AK49" i="43"/>
  <c r="AK32" i="43"/>
  <c r="AK38" i="43"/>
  <c r="AK39" i="43"/>
  <c r="AK48" i="43"/>
  <c r="AK47" i="43"/>
  <c r="AK23" i="43"/>
  <c r="AK19" i="43"/>
  <c r="AK36" i="43"/>
  <c r="AK27" i="43"/>
  <c r="AK7" i="43"/>
  <c r="AK9" i="43"/>
  <c r="AK13" i="43"/>
  <c r="AK33" i="43"/>
  <c r="AK18" i="43"/>
  <c r="AK22" i="43"/>
  <c r="AK15" i="43"/>
  <c r="AK11" i="43"/>
  <c r="AK21" i="43"/>
  <c r="AK17" i="43"/>
  <c r="AK20" i="43"/>
  <c r="AK30" i="43"/>
  <c r="AK46" i="43"/>
  <c r="AK45" i="43"/>
  <c r="AK5" i="43"/>
  <c r="AK44" i="43"/>
  <c r="AK10" i="43"/>
  <c r="AK29" i="43"/>
  <c r="AK31" i="43"/>
  <c r="AK43" i="43"/>
  <c r="AK42" i="43"/>
  <c r="AK6" i="43"/>
  <c r="AK8" i="43"/>
  <c r="AK24" i="43"/>
  <c r="AK16" i="43"/>
  <c r="AK25" i="43"/>
  <c r="AK26" i="43"/>
  <c r="AK12" i="43"/>
  <c r="AK14" i="43"/>
  <c r="AK28" i="43"/>
  <c r="AK35" i="43"/>
  <c r="AK34" i="43"/>
  <c r="AK41" i="43"/>
  <c r="AK40" i="43"/>
  <c r="AK37" i="43"/>
  <c r="AG1" i="43"/>
  <c r="AG3" i="43" s="1"/>
  <c r="AE1" i="43"/>
  <c r="AE3" i="43" s="1"/>
  <c r="AC1" i="43"/>
  <c r="AC3" i="43" s="1"/>
  <c r="AA1" i="43"/>
  <c r="AA3" i="43" s="1"/>
  <c r="Y1" i="43"/>
  <c r="Y3" i="43" s="1"/>
  <c r="W1" i="43"/>
  <c r="W3" i="43" s="1"/>
  <c r="U1" i="43"/>
  <c r="U3" i="43" s="1"/>
  <c r="S1" i="43"/>
  <c r="S3" i="43" s="1"/>
  <c r="Q1" i="43"/>
  <c r="Q3" i="43" s="1"/>
  <c r="O1" i="43"/>
  <c r="O3" i="43" s="1"/>
  <c r="M1" i="43"/>
  <c r="M3" i="43" s="1"/>
  <c r="K1" i="43"/>
  <c r="K3" i="43" s="1"/>
  <c r="I1" i="43"/>
  <c r="I3" i="43" s="1"/>
  <c r="G1" i="43"/>
  <c r="G3" i="43" s="1"/>
  <c r="E1" i="43"/>
  <c r="AL2" i="42"/>
  <c r="AK72" i="42"/>
  <c r="D72" i="42"/>
  <c r="C72" i="42"/>
  <c r="B72" i="42"/>
  <c r="AK71" i="42"/>
  <c r="D71" i="42"/>
  <c r="C71" i="42"/>
  <c r="B71" i="42"/>
  <c r="AK70" i="42"/>
  <c r="D70" i="42"/>
  <c r="C70" i="42"/>
  <c r="B70" i="42"/>
  <c r="AK69" i="42"/>
  <c r="D69" i="42"/>
  <c r="C69" i="42"/>
  <c r="B69" i="42"/>
  <c r="AK68" i="42"/>
  <c r="D68" i="42"/>
  <c r="C68" i="42"/>
  <c r="B68" i="42"/>
  <c r="AK67" i="42"/>
  <c r="D67" i="42"/>
  <c r="C67" i="42"/>
  <c r="B67" i="42"/>
  <c r="AK66" i="42"/>
  <c r="D66" i="42"/>
  <c r="C66" i="42"/>
  <c r="B66" i="42"/>
  <c r="AK65" i="42"/>
  <c r="D65" i="42"/>
  <c r="C65" i="42"/>
  <c r="B65" i="42"/>
  <c r="AK64" i="42"/>
  <c r="D64" i="42"/>
  <c r="C64" i="42"/>
  <c r="B64" i="42"/>
  <c r="AK63" i="42"/>
  <c r="D63" i="42"/>
  <c r="C63" i="42"/>
  <c r="B63" i="42"/>
  <c r="AK62" i="42"/>
  <c r="D62" i="42"/>
  <c r="C62" i="42"/>
  <c r="B62" i="42"/>
  <c r="AK61" i="42"/>
  <c r="D61" i="42"/>
  <c r="C61" i="42"/>
  <c r="B61" i="42"/>
  <c r="AK60" i="42"/>
  <c r="D60" i="42"/>
  <c r="C60" i="42"/>
  <c r="B60" i="42"/>
  <c r="AK59" i="42"/>
  <c r="D59" i="42"/>
  <c r="C59" i="42"/>
  <c r="B59" i="42"/>
  <c r="AK58" i="42"/>
  <c r="D58" i="42"/>
  <c r="C58" i="42"/>
  <c r="B58" i="42"/>
  <c r="AK57" i="42"/>
  <c r="D57" i="42"/>
  <c r="C57" i="42"/>
  <c r="B57" i="42"/>
  <c r="AK56" i="42"/>
  <c r="D56" i="42"/>
  <c r="C56" i="42"/>
  <c r="B56" i="42"/>
  <c r="AK55" i="42"/>
  <c r="D55" i="42"/>
  <c r="C55" i="42"/>
  <c r="B55" i="42"/>
  <c r="AK54" i="42"/>
  <c r="D54" i="42"/>
  <c r="C54" i="42"/>
  <c r="B54" i="42"/>
  <c r="AK53" i="42"/>
  <c r="D53" i="42"/>
  <c r="C53" i="42"/>
  <c r="B53" i="42"/>
  <c r="AK52" i="42"/>
  <c r="D52" i="42"/>
  <c r="C52" i="42"/>
  <c r="B52" i="42"/>
  <c r="AK51" i="42"/>
  <c r="D51" i="42"/>
  <c r="C51" i="42"/>
  <c r="B51" i="42"/>
  <c r="AK50" i="42"/>
  <c r="D50" i="42"/>
  <c r="C50" i="42"/>
  <c r="B50" i="42"/>
  <c r="AK49" i="42"/>
  <c r="D49" i="42"/>
  <c r="C49" i="42"/>
  <c r="B49" i="42"/>
  <c r="AK48" i="42"/>
  <c r="D48" i="42"/>
  <c r="C48" i="42"/>
  <c r="B48" i="42"/>
  <c r="AK47" i="42"/>
  <c r="D47" i="42"/>
  <c r="C47" i="42"/>
  <c r="B47" i="42"/>
  <c r="AK46" i="42"/>
  <c r="D46" i="42"/>
  <c r="C46" i="42"/>
  <c r="B46" i="42"/>
  <c r="AK45" i="42"/>
  <c r="D45" i="42"/>
  <c r="C45" i="42"/>
  <c r="B45" i="42"/>
  <c r="AK44" i="42"/>
  <c r="D44" i="42"/>
  <c r="C44" i="42"/>
  <c r="B44" i="42"/>
  <c r="AK43" i="42"/>
  <c r="D43" i="42"/>
  <c r="C43" i="42"/>
  <c r="B43" i="42"/>
  <c r="AK42" i="42"/>
  <c r="D42" i="42"/>
  <c r="C42" i="42"/>
  <c r="B42" i="42"/>
  <c r="AK41" i="42"/>
  <c r="D41" i="42"/>
  <c r="C41" i="42"/>
  <c r="B41" i="42"/>
  <c r="AK40" i="42"/>
  <c r="D40" i="42"/>
  <c r="C40" i="42"/>
  <c r="B40" i="42"/>
  <c r="AK39" i="42"/>
  <c r="D39" i="42"/>
  <c r="C39" i="42"/>
  <c r="B39" i="42"/>
  <c r="AK38" i="42"/>
  <c r="D38" i="42"/>
  <c r="C38" i="42"/>
  <c r="B38" i="42"/>
  <c r="AK37" i="42"/>
  <c r="D37" i="42"/>
  <c r="C37" i="42"/>
  <c r="B37" i="42"/>
  <c r="AK36" i="42"/>
  <c r="D36" i="42"/>
  <c r="C36" i="42"/>
  <c r="B36" i="42"/>
  <c r="AK35" i="42"/>
  <c r="D35" i="42"/>
  <c r="C35" i="42"/>
  <c r="B35" i="42"/>
  <c r="AK34" i="42"/>
  <c r="D34" i="42"/>
  <c r="C34" i="42"/>
  <c r="B34" i="42"/>
  <c r="AK33" i="42"/>
  <c r="D33" i="42"/>
  <c r="C33" i="42"/>
  <c r="B33" i="42"/>
  <c r="AK32" i="42"/>
  <c r="D32" i="42"/>
  <c r="C32" i="42"/>
  <c r="B32" i="42"/>
  <c r="AK31" i="42"/>
  <c r="D31" i="42"/>
  <c r="C31" i="42"/>
  <c r="B31" i="42"/>
  <c r="AK16" i="42"/>
  <c r="AK30" i="42"/>
  <c r="AK20" i="42"/>
  <c r="AK19" i="42"/>
  <c r="AK18" i="42"/>
  <c r="AK29" i="42"/>
  <c r="AK28" i="42"/>
  <c r="AK27" i="42"/>
  <c r="AK26" i="42"/>
  <c r="AK15" i="42"/>
  <c r="AK7" i="42"/>
  <c r="AK22" i="42"/>
  <c r="AK17" i="42"/>
  <c r="AK21" i="42"/>
  <c r="AK25" i="42"/>
  <c r="AK24" i="42"/>
  <c r="AK8" i="42"/>
  <c r="AK6" i="42"/>
  <c r="AK13" i="42"/>
  <c r="AK5" i="42"/>
  <c r="AK10" i="42"/>
  <c r="AK12" i="42"/>
  <c r="AK23" i="42"/>
  <c r="AK14" i="42"/>
  <c r="AK11" i="42"/>
  <c r="AK9" i="42"/>
  <c r="AL2" i="41"/>
  <c r="AM4" i="41" s="1"/>
  <c r="AK72" i="41"/>
  <c r="D72" i="41"/>
  <c r="C72" i="41"/>
  <c r="B72" i="41"/>
  <c r="AK71" i="41"/>
  <c r="D71" i="41"/>
  <c r="C71" i="41"/>
  <c r="B71" i="41"/>
  <c r="AK70" i="41"/>
  <c r="D70" i="41"/>
  <c r="C70" i="41"/>
  <c r="B70" i="41"/>
  <c r="AK69" i="41"/>
  <c r="D69" i="41"/>
  <c r="C69" i="41"/>
  <c r="B69" i="41"/>
  <c r="AK68" i="41"/>
  <c r="D68" i="41"/>
  <c r="C68" i="41"/>
  <c r="B68" i="41"/>
  <c r="AK67" i="41"/>
  <c r="D67" i="41"/>
  <c r="C67" i="41"/>
  <c r="B67" i="41"/>
  <c r="AK66" i="41"/>
  <c r="D66" i="41"/>
  <c r="C66" i="41"/>
  <c r="B66" i="41"/>
  <c r="AK65" i="41"/>
  <c r="D65" i="41"/>
  <c r="C65" i="41"/>
  <c r="B65" i="41"/>
  <c r="AK64" i="41"/>
  <c r="D64" i="41"/>
  <c r="C64" i="41"/>
  <c r="B64" i="41"/>
  <c r="AK63" i="41"/>
  <c r="D63" i="41"/>
  <c r="C63" i="41"/>
  <c r="B63" i="41"/>
  <c r="AK62" i="41"/>
  <c r="D62" i="41"/>
  <c r="C62" i="41"/>
  <c r="B62" i="41"/>
  <c r="AK61" i="41"/>
  <c r="D61" i="41"/>
  <c r="C61" i="41"/>
  <c r="B61" i="41"/>
  <c r="AK60" i="41"/>
  <c r="D60" i="41"/>
  <c r="C60" i="41"/>
  <c r="B60" i="41"/>
  <c r="AK59" i="41"/>
  <c r="D59" i="41"/>
  <c r="C59" i="41"/>
  <c r="B59" i="41"/>
  <c r="AK58" i="41"/>
  <c r="D58" i="41"/>
  <c r="C58" i="41"/>
  <c r="B58" i="41"/>
  <c r="AK57" i="41"/>
  <c r="D57" i="41"/>
  <c r="C57" i="41"/>
  <c r="B57" i="41"/>
  <c r="AK56" i="41"/>
  <c r="D56" i="41"/>
  <c r="C56" i="41"/>
  <c r="B56" i="41"/>
  <c r="AK55" i="41"/>
  <c r="D55" i="41"/>
  <c r="C55" i="41"/>
  <c r="B55" i="41"/>
  <c r="AK54" i="41"/>
  <c r="D54" i="41"/>
  <c r="C54" i="41"/>
  <c r="B54" i="41"/>
  <c r="AK53" i="41"/>
  <c r="D53" i="41"/>
  <c r="C53" i="41"/>
  <c r="B53" i="41"/>
  <c r="AK52" i="41"/>
  <c r="D52" i="41"/>
  <c r="C52" i="41"/>
  <c r="B52" i="41"/>
  <c r="AK51" i="41"/>
  <c r="D51" i="41"/>
  <c r="C51" i="41"/>
  <c r="B51" i="41"/>
  <c r="AK50" i="41"/>
  <c r="D50" i="41"/>
  <c r="C50" i="41"/>
  <c r="B50" i="41"/>
  <c r="AK49" i="41"/>
  <c r="D49" i="41"/>
  <c r="C49" i="41"/>
  <c r="B49" i="41"/>
  <c r="AK48" i="41"/>
  <c r="D48" i="41"/>
  <c r="C48" i="41"/>
  <c r="B48" i="41"/>
  <c r="AK47" i="41"/>
  <c r="D47" i="41"/>
  <c r="C47" i="41"/>
  <c r="B47" i="41"/>
  <c r="AK46" i="41"/>
  <c r="D46" i="41"/>
  <c r="C46" i="41"/>
  <c r="B46" i="41"/>
  <c r="AK45" i="41"/>
  <c r="D45" i="41"/>
  <c r="C45" i="41"/>
  <c r="B45" i="41"/>
  <c r="AK44" i="41"/>
  <c r="D44" i="41"/>
  <c r="C44" i="41"/>
  <c r="B44" i="41"/>
  <c r="AK43" i="41"/>
  <c r="D43" i="41"/>
  <c r="C43" i="41"/>
  <c r="B43" i="41"/>
  <c r="AK42" i="41"/>
  <c r="D42" i="41"/>
  <c r="C42" i="41"/>
  <c r="B42" i="41"/>
  <c r="AK41" i="41"/>
  <c r="D41" i="41"/>
  <c r="C41" i="41"/>
  <c r="B41" i="41"/>
  <c r="AK40" i="41"/>
  <c r="D40" i="41"/>
  <c r="C40" i="41"/>
  <c r="B40" i="41"/>
  <c r="AK39" i="41"/>
  <c r="D39" i="41"/>
  <c r="C39" i="41"/>
  <c r="B39" i="41"/>
  <c r="AK38" i="41"/>
  <c r="D38" i="41"/>
  <c r="C38" i="41"/>
  <c r="B38" i="41"/>
  <c r="AK37" i="41"/>
  <c r="D37" i="41"/>
  <c r="C37" i="41"/>
  <c r="B37" i="41"/>
  <c r="AK36" i="41"/>
  <c r="D36" i="41"/>
  <c r="C36" i="41"/>
  <c r="B36" i="41"/>
  <c r="AK35" i="41"/>
  <c r="D35" i="41"/>
  <c r="C35" i="41"/>
  <c r="B35" i="41"/>
  <c r="AK34" i="41"/>
  <c r="D34" i="41"/>
  <c r="C34" i="41"/>
  <c r="B34" i="41"/>
  <c r="AK33" i="41"/>
  <c r="D33" i="41"/>
  <c r="C33" i="41"/>
  <c r="B33" i="41"/>
  <c r="AK32" i="41"/>
  <c r="D32" i="41"/>
  <c r="C32" i="41"/>
  <c r="B32" i="41"/>
  <c r="AK31" i="41"/>
  <c r="D31" i="41"/>
  <c r="C31" i="41"/>
  <c r="B31" i="41"/>
  <c r="AK30" i="41"/>
  <c r="D30" i="41"/>
  <c r="C30" i="41"/>
  <c r="B30" i="41"/>
  <c r="AK29" i="41"/>
  <c r="D29" i="41"/>
  <c r="C29" i="41"/>
  <c r="B29" i="41"/>
  <c r="AK28" i="41"/>
  <c r="D28" i="41"/>
  <c r="C28" i="41"/>
  <c r="B28" i="41"/>
  <c r="AK27" i="41"/>
  <c r="D27" i="41"/>
  <c r="C27" i="41"/>
  <c r="B27" i="41"/>
  <c r="AK26" i="41"/>
  <c r="D26" i="41"/>
  <c r="C26" i="41"/>
  <c r="B26" i="41"/>
  <c r="AK25" i="41"/>
  <c r="D25" i="41"/>
  <c r="C25" i="41"/>
  <c r="B25" i="41"/>
  <c r="AK24" i="41"/>
  <c r="D24" i="41"/>
  <c r="C24" i="41"/>
  <c r="B24" i="41"/>
  <c r="AK23" i="41"/>
  <c r="D23" i="41"/>
  <c r="C23" i="41"/>
  <c r="B23" i="41"/>
  <c r="AK22" i="41"/>
  <c r="AK15" i="41"/>
  <c r="AK21" i="41"/>
  <c r="AK20" i="41"/>
  <c r="AK16" i="41"/>
  <c r="AK12" i="41"/>
  <c r="AK13" i="41"/>
  <c r="AK19" i="41"/>
  <c r="AK11" i="41"/>
  <c r="AK8" i="41"/>
  <c r="AK7" i="41"/>
  <c r="AK10" i="41"/>
  <c r="AK6" i="41"/>
  <c r="AK18" i="41"/>
  <c r="AK9" i="41"/>
  <c r="AK17" i="41"/>
  <c r="AK5" i="41"/>
  <c r="AK14" i="41"/>
  <c r="B43" i="37"/>
  <c r="C43" i="37"/>
  <c r="D43" i="37"/>
  <c r="B44" i="37"/>
  <c r="C44" i="37"/>
  <c r="D44" i="37"/>
  <c r="B45" i="37"/>
  <c r="C45" i="37"/>
  <c r="D45" i="37"/>
  <c r="B46" i="37"/>
  <c r="C46" i="37"/>
  <c r="D46" i="37"/>
  <c r="B47" i="37"/>
  <c r="C47" i="37"/>
  <c r="D47" i="37"/>
  <c r="B48" i="37"/>
  <c r="C48" i="37"/>
  <c r="D48" i="37"/>
  <c r="B49" i="37"/>
  <c r="C49" i="37"/>
  <c r="D49" i="37"/>
  <c r="B50" i="37"/>
  <c r="C50" i="37"/>
  <c r="D50" i="37"/>
  <c r="AK15" i="37"/>
  <c r="AK14" i="37"/>
  <c r="AK22" i="37"/>
  <c r="AK31" i="37"/>
  <c r="AK19" i="37"/>
  <c r="AK24" i="37"/>
  <c r="AK6" i="37"/>
  <c r="AK32" i="37"/>
  <c r="AK9" i="37"/>
  <c r="AK10" i="37"/>
  <c r="AK26" i="37"/>
  <c r="AK30" i="37"/>
  <c r="AK18" i="37"/>
  <c r="AK28" i="37"/>
  <c r="AK27" i="37"/>
  <c r="AK7" i="37"/>
  <c r="AK16" i="37"/>
  <c r="AK11" i="37"/>
  <c r="AK8" i="37"/>
  <c r="AK5" i="37"/>
  <c r="AK12" i="37"/>
  <c r="AK29" i="37"/>
  <c r="AK21" i="37"/>
  <c r="AK33" i="37"/>
  <c r="AK34" i="37"/>
  <c r="AK35" i="37"/>
  <c r="AK36" i="37"/>
  <c r="AK37" i="37"/>
  <c r="AK38" i="37"/>
  <c r="AK13" i="37"/>
  <c r="AK39" i="37"/>
  <c r="AK40" i="37"/>
  <c r="AK41" i="37"/>
  <c r="AK42" i="37"/>
  <c r="AK20" i="37"/>
  <c r="AK23" i="37"/>
  <c r="AK25" i="37"/>
  <c r="AK43" i="37"/>
  <c r="AK44" i="37"/>
  <c r="AK45" i="37"/>
  <c r="AK46" i="37"/>
  <c r="AK47" i="37"/>
  <c r="AK48" i="37"/>
  <c r="AK49" i="37"/>
  <c r="AK50" i="37"/>
  <c r="AK51" i="37"/>
  <c r="AK52" i="37"/>
  <c r="AK53" i="37"/>
  <c r="AK54" i="37"/>
  <c r="AK55" i="37"/>
  <c r="AK56" i="37"/>
  <c r="AK57" i="37"/>
  <c r="AK58" i="37"/>
  <c r="AK59" i="37"/>
  <c r="AK60" i="37"/>
  <c r="AK61" i="37"/>
  <c r="AK62" i="37"/>
  <c r="AK63" i="37"/>
  <c r="AK64" i="37"/>
  <c r="AK65" i="37"/>
  <c r="AK66" i="37"/>
  <c r="AK67" i="37"/>
  <c r="AK68" i="37"/>
  <c r="AK69" i="37"/>
  <c r="AK70" i="37"/>
  <c r="AK71" i="37"/>
  <c r="AK72" i="37"/>
  <c r="AU1" i="10"/>
  <c r="AR1" i="10"/>
  <c r="AO1" i="10"/>
  <c r="AL1" i="10"/>
  <c r="AI1" i="10"/>
  <c r="AF1" i="10"/>
  <c r="AC1" i="10"/>
  <c r="Z1" i="10"/>
  <c r="W1" i="10"/>
  <c r="T1" i="10"/>
  <c r="Q1" i="10"/>
  <c r="N1" i="10"/>
  <c r="K1" i="10"/>
  <c r="H1" i="10"/>
  <c r="AS1" i="10"/>
  <c r="AP1" i="10"/>
  <c r="AM1" i="10"/>
  <c r="AJ1" i="10"/>
  <c r="AG1" i="10"/>
  <c r="AD1" i="10"/>
  <c r="AA1" i="10"/>
  <c r="X1" i="10"/>
  <c r="U1" i="10"/>
  <c r="R1" i="10"/>
  <c r="O1" i="10"/>
  <c r="L1" i="10"/>
  <c r="I1" i="10"/>
  <c r="F1" i="10"/>
  <c r="E1" i="10"/>
  <c r="C1" i="10"/>
  <c r="AL2" i="37"/>
  <c r="AK17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AM4" i="52" l="1"/>
  <c r="AY39" i="10"/>
  <c r="AF31" i="10"/>
  <c r="AR18" i="10"/>
  <c r="AC24" i="10"/>
  <c r="AR33" i="10"/>
  <c r="Z21" i="10"/>
  <c r="AO26" i="10"/>
  <c r="Z34" i="10"/>
  <c r="H22" i="10"/>
  <c r="K31" i="10"/>
  <c r="Q22" i="10"/>
  <c r="N33" i="10"/>
  <c r="AI32" i="10"/>
  <c r="Q18" i="10"/>
  <c r="N25" i="10"/>
  <c r="N31" i="10"/>
  <c r="AR25" i="10"/>
  <c r="AC33" i="10"/>
  <c r="AU34" i="10"/>
  <c r="AC22" i="10"/>
  <c r="W24" i="10"/>
  <c r="AI26" i="10"/>
  <c r="K24" i="10"/>
  <c r="E31" i="10"/>
  <c r="AC32" i="10"/>
  <c r="H18" i="10"/>
  <c r="W33" i="10"/>
  <c r="E32" i="10"/>
  <c r="AR32" i="10"/>
  <c r="Z18" i="10"/>
  <c r="AO25" i="10"/>
  <c r="Z33" i="10"/>
  <c r="AL22" i="10"/>
  <c r="W26" i="10"/>
  <c r="H34" i="10"/>
  <c r="H31" i="10"/>
  <c r="AO31" i="10"/>
  <c r="K34" i="10"/>
  <c r="AU18" i="10"/>
  <c r="AF24" i="10"/>
  <c r="Q32" i="10"/>
  <c r="K33" i="10"/>
  <c r="AO21" i="10"/>
  <c r="Z25" i="10"/>
  <c r="AR26" i="10"/>
  <c r="Q34" i="10"/>
  <c r="T21" i="10"/>
  <c r="Z26" i="10"/>
  <c r="AR24" i="10"/>
  <c r="AC34" i="10"/>
  <c r="AO34" i="10"/>
  <c r="AC21" i="10"/>
  <c r="AR31" i="10"/>
  <c r="AO24" i="10"/>
  <c r="Z32" i="10"/>
  <c r="AL21" i="10"/>
  <c r="W25" i="10"/>
  <c r="AL34" i="10"/>
  <c r="T22" i="10"/>
  <c r="T32" i="10"/>
  <c r="W31" i="10"/>
  <c r="E34" i="10"/>
  <c r="AU32" i="10"/>
  <c r="AC18" i="10"/>
  <c r="N24" i="10"/>
  <c r="E21" i="10"/>
  <c r="N18" i="10"/>
  <c r="AO33" i="10"/>
  <c r="W21" i="10"/>
  <c r="AO22" i="10"/>
  <c r="AL33" i="10"/>
  <c r="T34" i="10"/>
  <c r="K18" i="10"/>
  <c r="AL25" i="10"/>
  <c r="H32" i="10"/>
  <c r="AU33" i="10"/>
  <c r="Z31" i="10"/>
  <c r="AL18" i="10"/>
  <c r="T31" i="10"/>
  <c r="AL32" i="10"/>
  <c r="T18" i="10"/>
  <c r="AI25" i="10"/>
  <c r="N21" i="10"/>
  <c r="AF22" i="10"/>
  <c r="T26" i="10"/>
  <c r="T33" i="10"/>
  <c r="AI31" i="10"/>
  <c r="K21" i="10"/>
  <c r="AO18" i="10"/>
  <c r="Z24" i="10"/>
  <c r="K32" i="10"/>
  <c r="W34" i="10"/>
  <c r="Q25" i="10"/>
  <c r="AI21" i="10"/>
  <c r="T25" i="10"/>
  <c r="AL26" i="10"/>
  <c r="Z22" i="10"/>
  <c r="W22" i="10"/>
  <c r="T24" i="10"/>
  <c r="AF26" i="10"/>
  <c r="AL31" i="10"/>
  <c r="Q24" i="10"/>
  <c r="AI24" i="10"/>
  <c r="H21" i="10"/>
  <c r="AF21" i="10"/>
  <c r="AU26" i="10"/>
  <c r="AF34" i="10"/>
  <c r="N22" i="10"/>
  <c r="N26" i="10"/>
  <c r="H33" i="10"/>
  <c r="Q31" i="10"/>
  <c r="H25" i="10"/>
  <c r="AO32" i="10"/>
  <c r="W18" i="10"/>
  <c r="H24" i="10"/>
  <c r="K22" i="10"/>
  <c r="E25" i="10"/>
  <c r="AI33" i="10"/>
  <c r="Q21" i="10"/>
  <c r="AI22" i="10"/>
  <c r="K26" i="10"/>
  <c r="AI18" i="10"/>
  <c r="AU22" i="10"/>
  <c r="K25" i="10"/>
  <c r="AF18" i="10"/>
  <c r="AU25" i="10"/>
  <c r="AF33" i="10"/>
  <c r="AR22" i="10"/>
  <c r="AC26" i="10"/>
  <c r="N34" i="10"/>
  <c r="H26" i="10"/>
  <c r="AU31" i="10"/>
  <c r="E33" i="10"/>
  <c r="N32" i="10"/>
  <c r="AL24" i="10"/>
  <c r="W32" i="10"/>
  <c r="E18" i="10"/>
  <c r="E22" i="10"/>
  <c r="AU21" i="10"/>
  <c r="AF25" i="10"/>
  <c r="Q33" i="10"/>
  <c r="AI34" i="10"/>
  <c r="AU24" i="10"/>
  <c r="AF32" i="10"/>
  <c r="AR21" i="10"/>
  <c r="AC25" i="10"/>
  <c r="AR34" i="10"/>
  <c r="AC31" i="10"/>
  <c r="E24" i="10"/>
  <c r="AF31" i="46"/>
  <c r="AF21" i="46"/>
  <c r="AF54" i="46"/>
  <c r="AD54" i="46"/>
  <c r="AD31" i="46"/>
  <c r="AD21" i="46"/>
  <c r="AB54" i="46"/>
  <c r="AB31" i="46"/>
  <c r="AB21" i="46"/>
  <c r="X31" i="46"/>
  <c r="X21" i="46"/>
  <c r="X54" i="46"/>
  <c r="T54" i="46"/>
  <c r="T21" i="46"/>
  <c r="T31" i="46"/>
  <c r="P31" i="46"/>
  <c r="P54" i="46"/>
  <c r="P21" i="46"/>
  <c r="N54" i="46"/>
  <c r="N31" i="46"/>
  <c r="L54" i="46"/>
  <c r="L31" i="46"/>
  <c r="L21" i="46"/>
  <c r="F30" i="47"/>
  <c r="F68" i="47"/>
  <c r="F65" i="47"/>
  <c r="F36" i="47"/>
  <c r="F25" i="47"/>
  <c r="F26" i="47"/>
  <c r="F37" i="47"/>
  <c r="F67" i="47"/>
  <c r="F47" i="47"/>
  <c r="F13" i="47"/>
  <c r="F33" i="47"/>
  <c r="F32" i="47"/>
  <c r="F29" i="47"/>
  <c r="F50" i="47"/>
  <c r="F49" i="47"/>
  <c r="F51" i="47"/>
  <c r="F40" i="47"/>
  <c r="F34" i="47"/>
  <c r="F45" i="47"/>
  <c r="F66" i="47"/>
  <c r="F20" i="47"/>
  <c r="F52" i="45"/>
  <c r="F70" i="45"/>
  <c r="F74" i="45"/>
  <c r="F28" i="45"/>
  <c r="F32" i="45"/>
  <c r="F7" i="45"/>
  <c r="F69" i="45"/>
  <c r="F15" i="45"/>
  <c r="F37" i="45"/>
  <c r="F33" i="45"/>
  <c r="F71" i="45"/>
  <c r="F47" i="45"/>
  <c r="F41" i="45"/>
  <c r="F72" i="45"/>
  <c r="F68" i="45"/>
  <c r="F48" i="45"/>
  <c r="F49" i="45"/>
  <c r="F29" i="45"/>
  <c r="F17" i="45"/>
  <c r="F73" i="45"/>
  <c r="F46" i="45"/>
  <c r="F27" i="45"/>
  <c r="F50" i="45"/>
  <c r="F10" i="53"/>
  <c r="F9" i="53"/>
  <c r="F25" i="53"/>
  <c r="F12" i="53"/>
  <c r="F6" i="44"/>
  <c r="F19" i="44"/>
  <c r="F5" i="44"/>
  <c r="F36" i="44"/>
  <c r="F23" i="44"/>
  <c r="F18" i="44"/>
  <c r="F17" i="44"/>
  <c r="F28" i="44"/>
  <c r="F13" i="44"/>
  <c r="F35" i="44"/>
  <c r="AB54" i="47"/>
  <c r="AB132" i="47"/>
  <c r="AB106" i="47"/>
  <c r="AB108" i="47"/>
  <c r="AB92" i="47"/>
  <c r="AB109" i="47"/>
  <c r="AB93" i="47"/>
  <c r="AB97" i="47"/>
  <c r="AB117" i="47"/>
  <c r="AB138" i="47"/>
  <c r="AB115" i="47"/>
  <c r="AB99" i="47"/>
  <c r="AB124" i="47"/>
  <c r="AB103" i="47"/>
  <c r="AB121" i="47"/>
  <c r="AB105" i="47"/>
  <c r="AB112" i="47"/>
  <c r="AB122" i="47"/>
  <c r="AB134" i="47"/>
  <c r="AB110" i="47"/>
  <c r="AB94" i="47"/>
  <c r="AB128" i="47"/>
  <c r="AB135" i="47"/>
  <c r="AB120" i="47"/>
  <c r="AB133" i="47"/>
  <c r="AB137" i="47"/>
  <c r="AB98" i="47"/>
  <c r="AB100" i="47"/>
  <c r="AB101" i="47"/>
  <c r="AB95" i="47"/>
  <c r="AB104" i="47"/>
  <c r="AB119" i="47"/>
  <c r="AB114" i="47"/>
  <c r="AB123" i="47"/>
  <c r="AB107" i="47"/>
  <c r="AB91" i="47"/>
  <c r="AB116" i="47"/>
  <c r="AB125" i="47"/>
  <c r="AB111" i="47"/>
  <c r="AB129" i="47"/>
  <c r="AB113" i="47"/>
  <c r="AB118" i="47"/>
  <c r="AB136" i="47"/>
  <c r="AB126" i="47"/>
  <c r="AB102" i="47"/>
  <c r="AB130" i="47"/>
  <c r="AB131" i="47"/>
  <c r="AB127" i="47"/>
  <c r="AB96" i="47"/>
  <c r="F17" i="52"/>
  <c r="F8" i="52"/>
  <c r="F14" i="52"/>
  <c r="F15" i="52"/>
  <c r="F16" i="52"/>
  <c r="AL95" i="47"/>
  <c r="AM95" i="47" s="1"/>
  <c r="AL103" i="47"/>
  <c r="AM103" i="47" s="1"/>
  <c r="AL111" i="47"/>
  <c r="AM111" i="47" s="1"/>
  <c r="AL119" i="47"/>
  <c r="AM119" i="47" s="1"/>
  <c r="AL127" i="47"/>
  <c r="AM127" i="47" s="1"/>
  <c r="AL135" i="47"/>
  <c r="AM135" i="47" s="1"/>
  <c r="AL92" i="47"/>
  <c r="AM92" i="47" s="1"/>
  <c r="AL100" i="47"/>
  <c r="AM100" i="47" s="1"/>
  <c r="AL108" i="47"/>
  <c r="AM108" i="47" s="1"/>
  <c r="AL116" i="47"/>
  <c r="AM116" i="47" s="1"/>
  <c r="AL124" i="47"/>
  <c r="AM124" i="47" s="1"/>
  <c r="AL132" i="47"/>
  <c r="AM132" i="47" s="1"/>
  <c r="AL94" i="47"/>
  <c r="AM94" i="47" s="1"/>
  <c r="AL102" i="47"/>
  <c r="AM102" i="47" s="1"/>
  <c r="AL110" i="47"/>
  <c r="AM110" i="47" s="1"/>
  <c r="AL118" i="47"/>
  <c r="AM118" i="47" s="1"/>
  <c r="AL126" i="47"/>
  <c r="AM126" i="47" s="1"/>
  <c r="AL134" i="47"/>
  <c r="AM134" i="47" s="1"/>
  <c r="AL96" i="47"/>
  <c r="AM96" i="47" s="1"/>
  <c r="AL104" i="47"/>
  <c r="AM104" i="47" s="1"/>
  <c r="AL112" i="47"/>
  <c r="AM112" i="47" s="1"/>
  <c r="AL120" i="47"/>
  <c r="AM120" i="47" s="1"/>
  <c r="AL105" i="47"/>
  <c r="AM105" i="47" s="1"/>
  <c r="AL113" i="47"/>
  <c r="AM113" i="47" s="1"/>
  <c r="AL91" i="47"/>
  <c r="AM91" i="47" s="1"/>
  <c r="AL99" i="47"/>
  <c r="AM99" i="47" s="1"/>
  <c r="AL107" i="47"/>
  <c r="AM107" i="47" s="1"/>
  <c r="AL115" i="47"/>
  <c r="AM115" i="47" s="1"/>
  <c r="AL123" i="47"/>
  <c r="AM123" i="47" s="1"/>
  <c r="AL131" i="47"/>
  <c r="AM131" i="47" s="1"/>
  <c r="AL128" i="47"/>
  <c r="AM128" i="47" s="1"/>
  <c r="AL136" i="47"/>
  <c r="AM136" i="47" s="1"/>
  <c r="AL97" i="47"/>
  <c r="AM97" i="47" s="1"/>
  <c r="AL121" i="47"/>
  <c r="AM121" i="47" s="1"/>
  <c r="AL129" i="47"/>
  <c r="AM129" i="47" s="1"/>
  <c r="AL137" i="47"/>
  <c r="AM137" i="47" s="1"/>
  <c r="AL93" i="47"/>
  <c r="AM93" i="47" s="1"/>
  <c r="AL101" i="47"/>
  <c r="AM101" i="47" s="1"/>
  <c r="AL109" i="47"/>
  <c r="AM109" i="47" s="1"/>
  <c r="AL117" i="47"/>
  <c r="AM117" i="47" s="1"/>
  <c r="AL125" i="47"/>
  <c r="AM125" i="47" s="1"/>
  <c r="AL133" i="47"/>
  <c r="AM133" i="47" s="1"/>
  <c r="AL98" i="47"/>
  <c r="AM98" i="47" s="1"/>
  <c r="AL106" i="47"/>
  <c r="AM106" i="47" s="1"/>
  <c r="AL114" i="47"/>
  <c r="AM114" i="47" s="1"/>
  <c r="AL122" i="47"/>
  <c r="AM122" i="47" s="1"/>
  <c r="AL130" i="47"/>
  <c r="AM130" i="47" s="1"/>
  <c r="AL138" i="47"/>
  <c r="AM138" i="47" s="1"/>
  <c r="F18" i="37"/>
  <c r="F28" i="37"/>
  <c r="F15" i="37"/>
  <c r="F16" i="37"/>
  <c r="AB111" i="46"/>
  <c r="AB141" i="46"/>
  <c r="AB146" i="46"/>
  <c r="AB122" i="46"/>
  <c r="AB143" i="46"/>
  <c r="AB126" i="46"/>
  <c r="AB139" i="46"/>
  <c r="AB96" i="46"/>
  <c r="AB81" i="46"/>
  <c r="AB90" i="46"/>
  <c r="AB74" i="46"/>
  <c r="AB93" i="46"/>
  <c r="AB94" i="46"/>
  <c r="AB120" i="46"/>
  <c r="AB98" i="46"/>
  <c r="AB88" i="46"/>
  <c r="AB145" i="46"/>
  <c r="AB117" i="46"/>
  <c r="AB112" i="46"/>
  <c r="AB142" i="46"/>
  <c r="AB137" i="46"/>
  <c r="AB115" i="46"/>
  <c r="AB84" i="46"/>
  <c r="AB95" i="46"/>
  <c r="AB133" i="46"/>
  <c r="AB119" i="46"/>
  <c r="AB127" i="46"/>
  <c r="AB116" i="46"/>
  <c r="AB108" i="46"/>
  <c r="AB140" i="46"/>
  <c r="AB113" i="46"/>
  <c r="AB109" i="46"/>
  <c r="AB91" i="46"/>
  <c r="AB75" i="46"/>
  <c r="AB85" i="46"/>
  <c r="AB87" i="46"/>
  <c r="AB138" i="46"/>
  <c r="AB130" i="46"/>
  <c r="AB128" i="46"/>
  <c r="AB135" i="46"/>
  <c r="AB134" i="46"/>
  <c r="AB105" i="46"/>
  <c r="AB131" i="46"/>
  <c r="AB97" i="46"/>
  <c r="AB89" i="46"/>
  <c r="AB73" i="46"/>
  <c r="AB82" i="46"/>
  <c r="AB86" i="46"/>
  <c r="AB79" i="46"/>
  <c r="AB136" i="46"/>
  <c r="AB118" i="46"/>
  <c r="AB125" i="46"/>
  <c r="AB132" i="46"/>
  <c r="AB100" i="46"/>
  <c r="AB104" i="46"/>
  <c r="AB123" i="46"/>
  <c r="AB114" i="46"/>
  <c r="AB102" i="46"/>
  <c r="AB80" i="46"/>
  <c r="AB110" i="46"/>
  <c r="AB103" i="46"/>
  <c r="AB101" i="46"/>
  <c r="AB144" i="46"/>
  <c r="AB129" i="46"/>
  <c r="AB106" i="46"/>
  <c r="AB92" i="46"/>
  <c r="AB76" i="46"/>
  <c r="AB77" i="46"/>
  <c r="AB148" i="46"/>
  <c r="AB121" i="46"/>
  <c r="AB147" i="46"/>
  <c r="AB107" i="46"/>
  <c r="AB124" i="46"/>
  <c r="AB99" i="46"/>
  <c r="AB83" i="46"/>
  <c r="AB78" i="46"/>
  <c r="AD76" i="47"/>
  <c r="AD118" i="47"/>
  <c r="AD98" i="47"/>
  <c r="AD138" i="47"/>
  <c r="AD116" i="47"/>
  <c r="AD100" i="47"/>
  <c r="AD125" i="47"/>
  <c r="AD104" i="47"/>
  <c r="AD122" i="47"/>
  <c r="AD106" i="47"/>
  <c r="AD120" i="47"/>
  <c r="AD119" i="47"/>
  <c r="AD123" i="47"/>
  <c r="AD134" i="47"/>
  <c r="AD135" i="47"/>
  <c r="AD111" i="47"/>
  <c r="AD95" i="47"/>
  <c r="AD129" i="47"/>
  <c r="AD132" i="47"/>
  <c r="AD113" i="47"/>
  <c r="AD99" i="47"/>
  <c r="AD101" i="47"/>
  <c r="AD102" i="47"/>
  <c r="AD96" i="47"/>
  <c r="AD105" i="47"/>
  <c r="AD115" i="47"/>
  <c r="AD124" i="47"/>
  <c r="AD108" i="47"/>
  <c r="AD92" i="47"/>
  <c r="AD117" i="47"/>
  <c r="AD126" i="47"/>
  <c r="AD112" i="47"/>
  <c r="AD130" i="47"/>
  <c r="AD114" i="47"/>
  <c r="AD133" i="47"/>
  <c r="AD131" i="47"/>
  <c r="AD137" i="47"/>
  <c r="AD127" i="47"/>
  <c r="AD103" i="47"/>
  <c r="AD128" i="47"/>
  <c r="AD97" i="47"/>
  <c r="AD136" i="47"/>
  <c r="AD107" i="47"/>
  <c r="AD91" i="47"/>
  <c r="AD109" i="47"/>
  <c r="AD93" i="47"/>
  <c r="AD110" i="47"/>
  <c r="AD94" i="47"/>
  <c r="AD121" i="47"/>
  <c r="F17" i="51"/>
  <c r="F44" i="51"/>
  <c r="F19" i="51"/>
  <c r="F45" i="51"/>
  <c r="F46" i="51"/>
  <c r="F47" i="51"/>
  <c r="F48" i="51"/>
  <c r="F49" i="51"/>
  <c r="AL89" i="45"/>
  <c r="AM89" i="45" s="1"/>
  <c r="AL93" i="45"/>
  <c r="AM93" i="45" s="1"/>
  <c r="AL97" i="45"/>
  <c r="AM97" i="45" s="1"/>
  <c r="AL100" i="45"/>
  <c r="AM100" i="45" s="1"/>
  <c r="AL94" i="45"/>
  <c r="AM94" i="45" s="1"/>
  <c r="AL91" i="45"/>
  <c r="AM91" i="45" s="1"/>
  <c r="AL95" i="45"/>
  <c r="AM95" i="45" s="1"/>
  <c r="AL99" i="45"/>
  <c r="AM99" i="45" s="1"/>
  <c r="AL90" i="45"/>
  <c r="AM90" i="45" s="1"/>
  <c r="AL88" i="45"/>
  <c r="AM88" i="45" s="1"/>
  <c r="AL92" i="45"/>
  <c r="AM92" i="45" s="1"/>
  <c r="AL96" i="45"/>
  <c r="AM96" i="45" s="1"/>
  <c r="AL101" i="45"/>
  <c r="AM101" i="45" s="1"/>
  <c r="AL98" i="45"/>
  <c r="AM98" i="45" s="1"/>
  <c r="AB59" i="45"/>
  <c r="AB89" i="45"/>
  <c r="AB61" i="45"/>
  <c r="AB56" i="45"/>
  <c r="AB39" i="45"/>
  <c r="AB88" i="45"/>
  <c r="AB57" i="45"/>
  <c r="AB98" i="45"/>
  <c r="AB55" i="45"/>
  <c r="AB99" i="45"/>
  <c r="AB100" i="45"/>
  <c r="AB96" i="45"/>
  <c r="AB94" i="45"/>
  <c r="AB72" i="45"/>
  <c r="AB17" i="45"/>
  <c r="AB71" i="45"/>
  <c r="AB44" i="45"/>
  <c r="AB93" i="45"/>
  <c r="AB53" i="45"/>
  <c r="AB54" i="45"/>
  <c r="AB58" i="45"/>
  <c r="AB97" i="45"/>
  <c r="AB90" i="45"/>
  <c r="AB52" i="45"/>
  <c r="AB91" i="45"/>
  <c r="AB92" i="45"/>
  <c r="AB101" i="45"/>
  <c r="AB95" i="45"/>
  <c r="AB7" i="45"/>
  <c r="AD138" i="46"/>
  <c r="AD141" i="46"/>
  <c r="AD121" i="46"/>
  <c r="AD148" i="46"/>
  <c r="AD108" i="46"/>
  <c r="AD107" i="46"/>
  <c r="AD116" i="46"/>
  <c r="AD122" i="46"/>
  <c r="AD99" i="46"/>
  <c r="AD73" i="46"/>
  <c r="AD114" i="46"/>
  <c r="AD133" i="46"/>
  <c r="AD135" i="46"/>
  <c r="AD113" i="46"/>
  <c r="AD130" i="46"/>
  <c r="AD142" i="46"/>
  <c r="AD124" i="46"/>
  <c r="AD117" i="46"/>
  <c r="AD85" i="46"/>
  <c r="AD96" i="46"/>
  <c r="AD119" i="46"/>
  <c r="AD80" i="46"/>
  <c r="AD131" i="46"/>
  <c r="AD118" i="46"/>
  <c r="AD146" i="46"/>
  <c r="AD110" i="46"/>
  <c r="AD134" i="46"/>
  <c r="AD98" i="46"/>
  <c r="AD89" i="46"/>
  <c r="AD92" i="46"/>
  <c r="AD76" i="46"/>
  <c r="AD86" i="46"/>
  <c r="AD109" i="46"/>
  <c r="AD136" i="46"/>
  <c r="AD147" i="46"/>
  <c r="AD100" i="46"/>
  <c r="AD140" i="46"/>
  <c r="AD112" i="46"/>
  <c r="AD137" i="46"/>
  <c r="AD115" i="46"/>
  <c r="AD90" i="46"/>
  <c r="AD74" i="46"/>
  <c r="AD83" i="46"/>
  <c r="AD87" i="46"/>
  <c r="AD102" i="46"/>
  <c r="AD139" i="46"/>
  <c r="AD120" i="46"/>
  <c r="AD103" i="46"/>
  <c r="AD132" i="46"/>
  <c r="AD126" i="46"/>
  <c r="AD143" i="46"/>
  <c r="AD128" i="46"/>
  <c r="AD101" i="46"/>
  <c r="AD145" i="46"/>
  <c r="AD97" i="46"/>
  <c r="AD81" i="46"/>
  <c r="AD93" i="46"/>
  <c r="AD77" i="46"/>
  <c r="AD78" i="46"/>
  <c r="AD88" i="46"/>
  <c r="AD125" i="46"/>
  <c r="AD105" i="46"/>
  <c r="AD104" i="46"/>
  <c r="AD123" i="46"/>
  <c r="AD84" i="46"/>
  <c r="AD79" i="46"/>
  <c r="AD127" i="46"/>
  <c r="AD106" i="46"/>
  <c r="AD111" i="46"/>
  <c r="AD144" i="46"/>
  <c r="AD129" i="46"/>
  <c r="AD82" i="46"/>
  <c r="AD91" i="46"/>
  <c r="AD75" i="46"/>
  <c r="AD94" i="46"/>
  <c r="AD95" i="46"/>
  <c r="AF76" i="47"/>
  <c r="AF120" i="47"/>
  <c r="AF124" i="47"/>
  <c r="AF112" i="47"/>
  <c r="AF96" i="47"/>
  <c r="AF134" i="47"/>
  <c r="AF133" i="47"/>
  <c r="AF121" i="47"/>
  <c r="AF114" i="47"/>
  <c r="AF119" i="47"/>
  <c r="AF98" i="47"/>
  <c r="AF137" i="47"/>
  <c r="AF100" i="47"/>
  <c r="AF102" i="47"/>
  <c r="AF103" i="47"/>
  <c r="AF97" i="47"/>
  <c r="AF130" i="47"/>
  <c r="AF106" i="47"/>
  <c r="AF135" i="47"/>
  <c r="AF136" i="47"/>
  <c r="AF116" i="47"/>
  <c r="AF109" i="47"/>
  <c r="AF93" i="47"/>
  <c r="AF118" i="47"/>
  <c r="AF127" i="47"/>
  <c r="AF113" i="47"/>
  <c r="AF115" i="47"/>
  <c r="AF99" i="47"/>
  <c r="AF125" i="47"/>
  <c r="AF138" i="47"/>
  <c r="AF128" i="47"/>
  <c r="AF104" i="47"/>
  <c r="AF129" i="47"/>
  <c r="AF91" i="47"/>
  <c r="AF108" i="47"/>
  <c r="AF92" i="47"/>
  <c r="AF110" i="47"/>
  <c r="AF94" i="47"/>
  <c r="AF111" i="47"/>
  <c r="AF95" i="47"/>
  <c r="AF122" i="47"/>
  <c r="AF131" i="47"/>
  <c r="AF132" i="47"/>
  <c r="AF117" i="47"/>
  <c r="AF101" i="47"/>
  <c r="AF126" i="47"/>
  <c r="AF105" i="47"/>
  <c r="AF123" i="47"/>
  <c r="AF107" i="47"/>
  <c r="F5" i="50"/>
  <c r="F30" i="50"/>
  <c r="F33" i="50"/>
  <c r="F37" i="50"/>
  <c r="F34" i="50"/>
  <c r="F9" i="50"/>
  <c r="F35" i="50"/>
  <c r="F17" i="50"/>
  <c r="F8" i="50"/>
  <c r="F36" i="50"/>
  <c r="F20" i="50"/>
  <c r="AD94" i="45"/>
  <c r="AD88" i="45"/>
  <c r="AD97" i="45"/>
  <c r="AD99" i="45"/>
  <c r="AD56" i="45"/>
  <c r="AD44" i="45"/>
  <c r="AD58" i="45"/>
  <c r="AD61" i="45"/>
  <c r="AD100" i="45"/>
  <c r="AD101" i="45"/>
  <c r="AD7" i="45"/>
  <c r="AD53" i="45"/>
  <c r="AD71" i="45"/>
  <c r="AD72" i="45"/>
  <c r="AD96" i="45"/>
  <c r="AD89" i="45"/>
  <c r="AD55" i="45"/>
  <c r="AD95" i="45"/>
  <c r="AD98" i="45"/>
  <c r="AD91" i="45"/>
  <c r="AD17" i="45"/>
  <c r="AD92" i="45"/>
  <c r="AD93" i="45"/>
  <c r="AD59" i="45"/>
  <c r="AD54" i="45"/>
  <c r="AD90" i="45"/>
  <c r="AD52" i="45"/>
  <c r="AD39" i="45"/>
  <c r="AD57" i="45"/>
  <c r="AF120" i="46"/>
  <c r="AF103" i="46"/>
  <c r="AF143" i="46"/>
  <c r="AF144" i="46"/>
  <c r="AF142" i="46"/>
  <c r="AF86" i="46"/>
  <c r="AF98" i="46"/>
  <c r="AF101" i="46"/>
  <c r="AF95" i="46"/>
  <c r="AF121" i="46"/>
  <c r="AF107" i="46"/>
  <c r="AF137" i="46"/>
  <c r="AF116" i="46"/>
  <c r="AF141" i="46"/>
  <c r="AF125" i="46"/>
  <c r="AF90" i="46"/>
  <c r="AF93" i="46"/>
  <c r="AF77" i="46"/>
  <c r="AF87" i="46"/>
  <c r="AF99" i="46"/>
  <c r="AF114" i="46"/>
  <c r="AF136" i="46"/>
  <c r="AF113" i="46"/>
  <c r="AF126" i="46"/>
  <c r="AF91" i="46"/>
  <c r="AF75" i="46"/>
  <c r="AF84" i="46"/>
  <c r="AF88" i="46"/>
  <c r="AF115" i="46"/>
  <c r="AF127" i="46"/>
  <c r="AF131" i="46"/>
  <c r="AF129" i="46"/>
  <c r="AF122" i="46"/>
  <c r="AF132" i="46"/>
  <c r="AF89" i="46"/>
  <c r="AF109" i="46"/>
  <c r="AF111" i="46"/>
  <c r="AF119" i="46"/>
  <c r="AF147" i="46"/>
  <c r="AF138" i="46"/>
  <c r="AF100" i="46"/>
  <c r="AF112" i="46"/>
  <c r="AF146" i="46"/>
  <c r="AF82" i="46"/>
  <c r="AF94" i="46"/>
  <c r="AF78" i="46"/>
  <c r="AF79" i="46"/>
  <c r="AF123" i="46"/>
  <c r="AF106" i="46"/>
  <c r="AF96" i="46"/>
  <c r="AF105" i="46"/>
  <c r="AF133" i="46"/>
  <c r="AF85" i="46"/>
  <c r="AF81" i="46"/>
  <c r="AF102" i="46"/>
  <c r="AF135" i="46"/>
  <c r="AF118" i="46"/>
  <c r="AF128" i="46"/>
  <c r="AF148" i="46"/>
  <c r="AF130" i="46"/>
  <c r="AF117" i="46"/>
  <c r="AF104" i="46"/>
  <c r="AF145" i="46"/>
  <c r="AF108" i="46"/>
  <c r="AF83" i="46"/>
  <c r="AF92" i="46"/>
  <c r="AF76" i="46"/>
  <c r="AF80" i="46"/>
  <c r="AF139" i="46"/>
  <c r="AF110" i="46"/>
  <c r="AF134" i="46"/>
  <c r="AF140" i="46"/>
  <c r="AF124" i="46"/>
  <c r="AF97" i="46"/>
  <c r="AF74" i="46"/>
  <c r="AF73" i="46"/>
  <c r="F60" i="49"/>
  <c r="F23" i="49"/>
  <c r="F70" i="49"/>
  <c r="F36" i="49"/>
  <c r="F50" i="49"/>
  <c r="F61" i="49"/>
  <c r="F69" i="49"/>
  <c r="F41" i="49"/>
  <c r="F37" i="49"/>
  <c r="F35" i="49"/>
  <c r="F49" i="49"/>
  <c r="F54" i="49"/>
  <c r="AM4" i="46"/>
  <c r="AL74" i="46"/>
  <c r="AM74" i="46" s="1"/>
  <c r="AL82" i="46"/>
  <c r="AM82" i="46" s="1"/>
  <c r="AL90" i="46"/>
  <c r="AM90" i="46" s="1"/>
  <c r="AL98" i="46"/>
  <c r="AM98" i="46" s="1"/>
  <c r="AL106" i="46"/>
  <c r="AM106" i="46" s="1"/>
  <c r="AL114" i="46"/>
  <c r="AM114" i="46" s="1"/>
  <c r="AL122" i="46"/>
  <c r="AM122" i="46" s="1"/>
  <c r="AL130" i="46"/>
  <c r="AM130" i="46" s="1"/>
  <c r="AL138" i="46"/>
  <c r="AM138" i="46" s="1"/>
  <c r="AL146" i="46"/>
  <c r="AM146" i="46" s="1"/>
  <c r="AL79" i="46"/>
  <c r="AM79" i="46" s="1"/>
  <c r="AL87" i="46"/>
  <c r="AM87" i="46" s="1"/>
  <c r="AL95" i="46"/>
  <c r="AM95" i="46" s="1"/>
  <c r="AL103" i="46"/>
  <c r="AM103" i="46" s="1"/>
  <c r="AL111" i="46"/>
  <c r="AM111" i="46" s="1"/>
  <c r="AL119" i="46"/>
  <c r="AM119" i="46" s="1"/>
  <c r="AL127" i="46"/>
  <c r="AM127" i="46" s="1"/>
  <c r="AL135" i="46"/>
  <c r="AM135" i="46" s="1"/>
  <c r="AL143" i="46"/>
  <c r="AM143" i="46" s="1"/>
  <c r="AL116" i="46"/>
  <c r="AM116" i="46" s="1"/>
  <c r="AL73" i="46"/>
  <c r="AM73" i="46" s="1"/>
  <c r="AL81" i="46"/>
  <c r="AM81" i="46" s="1"/>
  <c r="AL89" i="46"/>
  <c r="AM89" i="46" s="1"/>
  <c r="AL97" i="46"/>
  <c r="AM97" i="46" s="1"/>
  <c r="AL105" i="46"/>
  <c r="AM105" i="46" s="1"/>
  <c r="AL113" i="46"/>
  <c r="AM113" i="46" s="1"/>
  <c r="AL121" i="46"/>
  <c r="AM121" i="46" s="1"/>
  <c r="AL129" i="46"/>
  <c r="AM129" i="46" s="1"/>
  <c r="AL137" i="46"/>
  <c r="AM137" i="46" s="1"/>
  <c r="AL145" i="46"/>
  <c r="AM145" i="46" s="1"/>
  <c r="AL83" i="46"/>
  <c r="AM83" i="46" s="1"/>
  <c r="AL99" i="46"/>
  <c r="AM99" i="46" s="1"/>
  <c r="AL107" i="46"/>
  <c r="AM107" i="46" s="1"/>
  <c r="AL115" i="46"/>
  <c r="AM115" i="46" s="1"/>
  <c r="AL131" i="46"/>
  <c r="AM131" i="46" s="1"/>
  <c r="AL139" i="46"/>
  <c r="AM139" i="46" s="1"/>
  <c r="AL147" i="46"/>
  <c r="AM147" i="46" s="1"/>
  <c r="AL109" i="46"/>
  <c r="AM109" i="46" s="1"/>
  <c r="AL141" i="46"/>
  <c r="AM141" i="46" s="1"/>
  <c r="AL148" i="46"/>
  <c r="AM148" i="46" s="1"/>
  <c r="AL78" i="46"/>
  <c r="AM78" i="46" s="1"/>
  <c r="AL86" i="46"/>
  <c r="AM86" i="46" s="1"/>
  <c r="AL94" i="46"/>
  <c r="AM94" i="46" s="1"/>
  <c r="AL102" i="46"/>
  <c r="AM102" i="46" s="1"/>
  <c r="AL110" i="46"/>
  <c r="AM110" i="46" s="1"/>
  <c r="AL118" i="46"/>
  <c r="AM118" i="46" s="1"/>
  <c r="AL126" i="46"/>
  <c r="AM126" i="46" s="1"/>
  <c r="AL134" i="46"/>
  <c r="AM134" i="46" s="1"/>
  <c r="AL142" i="46"/>
  <c r="AM142" i="46" s="1"/>
  <c r="AL75" i="46"/>
  <c r="AM75" i="46" s="1"/>
  <c r="AL91" i="46"/>
  <c r="AM91" i="46" s="1"/>
  <c r="AL123" i="46"/>
  <c r="AM123" i="46" s="1"/>
  <c r="AL133" i="46"/>
  <c r="AM133" i="46" s="1"/>
  <c r="AL84" i="46"/>
  <c r="AM84" i="46" s="1"/>
  <c r="AL80" i="46"/>
  <c r="AM80" i="46" s="1"/>
  <c r="AL88" i="46"/>
  <c r="AM88" i="46" s="1"/>
  <c r="AL96" i="46"/>
  <c r="AM96" i="46" s="1"/>
  <c r="AL104" i="46"/>
  <c r="AM104" i="46" s="1"/>
  <c r="AL112" i="46"/>
  <c r="AM112" i="46" s="1"/>
  <c r="AL120" i="46"/>
  <c r="AM120" i="46" s="1"/>
  <c r="AL128" i="46"/>
  <c r="AM128" i="46" s="1"/>
  <c r="AL136" i="46"/>
  <c r="AM136" i="46" s="1"/>
  <c r="AL144" i="46"/>
  <c r="AM144" i="46" s="1"/>
  <c r="AL77" i="46"/>
  <c r="AM77" i="46" s="1"/>
  <c r="AL85" i="46"/>
  <c r="AM85" i="46" s="1"/>
  <c r="AL93" i="46"/>
  <c r="AM93" i="46" s="1"/>
  <c r="AL101" i="46"/>
  <c r="AM101" i="46" s="1"/>
  <c r="AL117" i="46"/>
  <c r="AM117" i="46" s="1"/>
  <c r="AL125" i="46"/>
  <c r="AM125" i="46" s="1"/>
  <c r="AL76" i="46"/>
  <c r="AM76" i="46" s="1"/>
  <c r="AL92" i="46"/>
  <c r="AM92" i="46" s="1"/>
  <c r="AL100" i="46"/>
  <c r="AM100" i="46" s="1"/>
  <c r="AL108" i="46"/>
  <c r="AM108" i="46" s="1"/>
  <c r="AL124" i="46"/>
  <c r="AM124" i="46" s="1"/>
  <c r="AL132" i="46"/>
  <c r="AM132" i="46" s="1"/>
  <c r="AL140" i="46"/>
  <c r="AM140" i="46" s="1"/>
  <c r="AF53" i="45"/>
  <c r="AF52" i="45"/>
  <c r="AF61" i="45"/>
  <c r="AF101" i="45"/>
  <c r="AF44" i="45"/>
  <c r="AF72" i="45"/>
  <c r="AF59" i="45"/>
  <c r="AF90" i="45"/>
  <c r="AF97" i="45"/>
  <c r="AF56" i="45"/>
  <c r="AF96" i="45"/>
  <c r="AF54" i="45"/>
  <c r="AF92" i="45"/>
  <c r="AF71" i="45"/>
  <c r="AF93" i="45"/>
  <c r="AF99" i="45"/>
  <c r="AF94" i="45"/>
  <c r="AF55" i="45"/>
  <c r="AF88" i="45"/>
  <c r="AF95" i="45"/>
  <c r="AF58" i="45"/>
  <c r="AF91" i="45"/>
  <c r="AF17" i="45"/>
  <c r="AF89" i="45"/>
  <c r="AF57" i="45"/>
  <c r="AF7" i="45"/>
  <c r="AF100" i="45"/>
  <c r="AF39" i="45"/>
  <c r="AF98" i="45"/>
  <c r="F39" i="48"/>
  <c r="F23" i="48"/>
  <c r="F37" i="48"/>
  <c r="F20" i="48"/>
  <c r="F35" i="48"/>
  <c r="F38" i="48"/>
  <c r="F24" i="48"/>
  <c r="F28" i="48"/>
  <c r="F36" i="48"/>
  <c r="F26" i="48"/>
  <c r="T17" i="45"/>
  <c r="T7" i="45"/>
  <c r="T57" i="45"/>
  <c r="T93" i="45"/>
  <c r="T101" i="45"/>
  <c r="T61" i="45"/>
  <c r="T54" i="45"/>
  <c r="T89" i="45"/>
  <c r="T72" i="45"/>
  <c r="T88" i="45"/>
  <c r="T39" i="45"/>
  <c r="T92" i="45"/>
  <c r="T100" i="45"/>
  <c r="T97" i="45"/>
  <c r="T96" i="45"/>
  <c r="T52" i="45"/>
  <c r="T71" i="45"/>
  <c r="T56" i="45"/>
  <c r="T91" i="45"/>
  <c r="T99" i="45"/>
  <c r="T44" i="45"/>
  <c r="T55" i="45"/>
  <c r="T90" i="45"/>
  <c r="T98" i="45"/>
  <c r="T53" i="45"/>
  <c r="T59" i="45"/>
  <c r="T95" i="45"/>
  <c r="T58" i="45"/>
  <c r="T94" i="45"/>
  <c r="H76" i="47"/>
  <c r="H135" i="47"/>
  <c r="H120" i="47"/>
  <c r="H111" i="47"/>
  <c r="H117" i="47"/>
  <c r="H121" i="47"/>
  <c r="H106" i="47"/>
  <c r="H100" i="47"/>
  <c r="H127" i="47"/>
  <c r="H133" i="47"/>
  <c r="H102" i="47"/>
  <c r="H134" i="47"/>
  <c r="H95" i="47"/>
  <c r="H105" i="47"/>
  <c r="H122" i="47"/>
  <c r="H107" i="47"/>
  <c r="H112" i="47"/>
  <c r="H104" i="47"/>
  <c r="H126" i="47"/>
  <c r="H115" i="47"/>
  <c r="H132" i="47"/>
  <c r="H103" i="47"/>
  <c r="H118" i="47"/>
  <c r="H130" i="47"/>
  <c r="H96" i="47"/>
  <c r="H138" i="47"/>
  <c r="H101" i="47"/>
  <c r="H119" i="47"/>
  <c r="H136" i="47"/>
  <c r="H92" i="47"/>
  <c r="H116" i="47"/>
  <c r="H128" i="47"/>
  <c r="H97" i="47"/>
  <c r="H114" i="47"/>
  <c r="H93" i="47"/>
  <c r="H113" i="47"/>
  <c r="H94" i="47"/>
  <c r="H131" i="47"/>
  <c r="H123" i="47"/>
  <c r="H125" i="47"/>
  <c r="H110" i="47"/>
  <c r="H129" i="47"/>
  <c r="H91" i="47"/>
  <c r="H124" i="47"/>
  <c r="H109" i="47"/>
  <c r="H137" i="47"/>
  <c r="H99" i="47"/>
  <c r="H98" i="47"/>
  <c r="H108" i="47"/>
  <c r="X131" i="47"/>
  <c r="X102" i="47"/>
  <c r="X134" i="47"/>
  <c r="X116" i="47"/>
  <c r="X105" i="47"/>
  <c r="X122" i="47"/>
  <c r="X107" i="47"/>
  <c r="X101" i="47"/>
  <c r="X120" i="47"/>
  <c r="X91" i="47"/>
  <c r="X132" i="47"/>
  <c r="X108" i="47"/>
  <c r="X110" i="47"/>
  <c r="X117" i="47"/>
  <c r="X138" i="47"/>
  <c r="X121" i="47"/>
  <c r="X136" i="47"/>
  <c r="X96" i="47"/>
  <c r="X109" i="47"/>
  <c r="X135" i="47"/>
  <c r="X104" i="47"/>
  <c r="X114" i="47"/>
  <c r="X99" i="47"/>
  <c r="X124" i="47"/>
  <c r="X133" i="47"/>
  <c r="X94" i="47"/>
  <c r="X103" i="47"/>
  <c r="X137" i="47"/>
  <c r="X118" i="47"/>
  <c r="X111" i="47"/>
  <c r="X95" i="47"/>
  <c r="X97" i="47"/>
  <c r="X93" i="47"/>
  <c r="X126" i="47"/>
  <c r="X113" i="47"/>
  <c r="X115" i="47"/>
  <c r="X130" i="47"/>
  <c r="X112" i="47"/>
  <c r="X127" i="47"/>
  <c r="X128" i="47"/>
  <c r="X119" i="47"/>
  <c r="X129" i="47"/>
  <c r="X92" i="47"/>
  <c r="X125" i="47"/>
  <c r="X98" i="47"/>
  <c r="X100" i="47"/>
  <c r="X123" i="47"/>
  <c r="X106" i="47"/>
  <c r="F39" i="45"/>
  <c r="F92" i="45"/>
  <c r="F100" i="45"/>
  <c r="F57" i="45"/>
  <c r="F101" i="45"/>
  <c r="F56" i="45"/>
  <c r="F91" i="45"/>
  <c r="F99" i="45"/>
  <c r="F59" i="45"/>
  <c r="F58" i="45"/>
  <c r="F55" i="45"/>
  <c r="F90" i="45"/>
  <c r="F98" i="45"/>
  <c r="F53" i="45"/>
  <c r="F88" i="45"/>
  <c r="F44" i="45"/>
  <c r="F95" i="45"/>
  <c r="F94" i="45"/>
  <c r="F93" i="45"/>
  <c r="F61" i="45"/>
  <c r="F54" i="45"/>
  <c r="F89" i="45"/>
  <c r="F97" i="45"/>
  <c r="F96" i="45"/>
  <c r="V89" i="45"/>
  <c r="V54" i="45"/>
  <c r="V61" i="45"/>
  <c r="V97" i="45"/>
  <c r="V94" i="45"/>
  <c r="V88" i="45"/>
  <c r="V72" i="45"/>
  <c r="V55" i="45"/>
  <c r="V101" i="45"/>
  <c r="V52" i="45"/>
  <c r="V93" i="45"/>
  <c r="V39" i="45"/>
  <c r="V57" i="45"/>
  <c r="V91" i="45"/>
  <c r="V71" i="45"/>
  <c r="V90" i="45"/>
  <c r="V92" i="45"/>
  <c r="V95" i="45"/>
  <c r="V44" i="45"/>
  <c r="V100" i="45"/>
  <c r="V56" i="45"/>
  <c r="V53" i="45"/>
  <c r="V7" i="45"/>
  <c r="V17" i="45"/>
  <c r="V59" i="45"/>
  <c r="V98" i="45"/>
  <c r="V58" i="45"/>
  <c r="V96" i="45"/>
  <c r="V99" i="45"/>
  <c r="H117" i="46"/>
  <c r="H128" i="46"/>
  <c r="H87" i="46"/>
  <c r="H95" i="46"/>
  <c r="H79" i="46"/>
  <c r="H107" i="46"/>
  <c r="H93" i="46"/>
  <c r="H138" i="46"/>
  <c r="H125" i="46"/>
  <c r="H105" i="46"/>
  <c r="H102" i="46"/>
  <c r="H85" i="46"/>
  <c r="H142" i="46"/>
  <c r="H106" i="46"/>
  <c r="H114" i="46"/>
  <c r="H111" i="46"/>
  <c r="H145" i="46"/>
  <c r="H77" i="46"/>
  <c r="H136" i="46"/>
  <c r="H113" i="46"/>
  <c r="H143" i="46"/>
  <c r="H137" i="46"/>
  <c r="H104" i="46"/>
  <c r="H99" i="46"/>
  <c r="H135" i="46"/>
  <c r="H98" i="46"/>
  <c r="H110" i="46"/>
  <c r="H144" i="46"/>
  <c r="H147" i="46"/>
  <c r="H139" i="46"/>
  <c r="H123" i="46"/>
  <c r="H140" i="46"/>
  <c r="H131" i="46"/>
  <c r="H118" i="46"/>
  <c r="H127" i="46"/>
  <c r="H91" i="46"/>
  <c r="H132" i="46"/>
  <c r="H129" i="46"/>
  <c r="H101" i="46"/>
  <c r="H141" i="46"/>
  <c r="H130" i="46"/>
  <c r="H96" i="46"/>
  <c r="H89" i="46"/>
  <c r="H82" i="46"/>
  <c r="H83" i="46"/>
  <c r="H148" i="46"/>
  <c r="H121" i="46"/>
  <c r="H109" i="46"/>
  <c r="H86" i="46"/>
  <c r="H116" i="46"/>
  <c r="H112" i="46"/>
  <c r="H120" i="46"/>
  <c r="H75" i="46"/>
  <c r="H80" i="46"/>
  <c r="H78" i="46"/>
  <c r="H124" i="46"/>
  <c r="H74" i="46"/>
  <c r="H119" i="46"/>
  <c r="H94" i="46"/>
  <c r="H100" i="46"/>
  <c r="H133" i="46"/>
  <c r="H97" i="46"/>
  <c r="H88" i="46"/>
  <c r="H103" i="46"/>
  <c r="H146" i="46"/>
  <c r="H115" i="46"/>
  <c r="H122" i="46"/>
  <c r="H134" i="46"/>
  <c r="H108" i="46"/>
  <c r="H126" i="46"/>
  <c r="H81" i="46"/>
  <c r="H73" i="46"/>
  <c r="H90" i="46"/>
  <c r="H84" i="46"/>
  <c r="H92" i="46"/>
  <c r="H76" i="46"/>
  <c r="X127" i="46"/>
  <c r="X136" i="46"/>
  <c r="X87" i="46"/>
  <c r="X102" i="46"/>
  <c r="X115" i="46"/>
  <c r="X138" i="46"/>
  <c r="X108" i="46"/>
  <c r="X78" i="46"/>
  <c r="X95" i="46"/>
  <c r="X133" i="46"/>
  <c r="X143" i="46"/>
  <c r="X107" i="46"/>
  <c r="X111" i="46"/>
  <c r="X147" i="46"/>
  <c r="X128" i="46"/>
  <c r="X110" i="46"/>
  <c r="X126" i="46"/>
  <c r="X114" i="46"/>
  <c r="X106" i="46"/>
  <c r="X130" i="46"/>
  <c r="X99" i="46"/>
  <c r="X123" i="46"/>
  <c r="X125" i="46"/>
  <c r="X137" i="46"/>
  <c r="X104" i="46"/>
  <c r="X131" i="46"/>
  <c r="X141" i="46"/>
  <c r="X94" i="46"/>
  <c r="X118" i="46"/>
  <c r="X148" i="46"/>
  <c r="X117" i="46"/>
  <c r="X144" i="46"/>
  <c r="X121" i="46"/>
  <c r="X77" i="46"/>
  <c r="X79" i="46"/>
  <c r="X140" i="46"/>
  <c r="X96" i="46"/>
  <c r="X89" i="46"/>
  <c r="X82" i="46"/>
  <c r="X83" i="46"/>
  <c r="X139" i="46"/>
  <c r="X129" i="46"/>
  <c r="X142" i="46"/>
  <c r="X105" i="46"/>
  <c r="X73" i="46"/>
  <c r="X100" i="46"/>
  <c r="X120" i="46"/>
  <c r="X97" i="46"/>
  <c r="X132" i="46"/>
  <c r="X116" i="46"/>
  <c r="X113" i="46"/>
  <c r="X135" i="46"/>
  <c r="X146" i="46"/>
  <c r="X112" i="46"/>
  <c r="X109" i="46"/>
  <c r="X91" i="46"/>
  <c r="X145" i="46"/>
  <c r="X88" i="46"/>
  <c r="X80" i="46"/>
  <c r="X74" i="46"/>
  <c r="X93" i="46"/>
  <c r="X101" i="46"/>
  <c r="X124" i="46"/>
  <c r="X119" i="46"/>
  <c r="X86" i="46"/>
  <c r="X122" i="46"/>
  <c r="X103" i="46"/>
  <c r="X134" i="46"/>
  <c r="X98" i="46"/>
  <c r="X75" i="46"/>
  <c r="X85" i="46"/>
  <c r="X90" i="46"/>
  <c r="X84" i="46"/>
  <c r="X76" i="46"/>
  <c r="X92" i="46"/>
  <c r="X81" i="46"/>
  <c r="H98" i="45"/>
  <c r="H90" i="45"/>
  <c r="H55" i="45"/>
  <c r="H99" i="45"/>
  <c r="H96" i="45"/>
  <c r="H58" i="45"/>
  <c r="H88" i="45"/>
  <c r="H53" i="45"/>
  <c r="H44" i="45"/>
  <c r="H101" i="45"/>
  <c r="H72" i="45"/>
  <c r="H94" i="45"/>
  <c r="H57" i="45"/>
  <c r="H39" i="45"/>
  <c r="H100" i="45"/>
  <c r="H61" i="45"/>
  <c r="H71" i="45"/>
  <c r="H56" i="45"/>
  <c r="H97" i="45"/>
  <c r="H93" i="45"/>
  <c r="H54" i="45"/>
  <c r="H91" i="45"/>
  <c r="H7" i="45"/>
  <c r="H89" i="45"/>
  <c r="H92" i="45"/>
  <c r="H59" i="45"/>
  <c r="H95" i="45"/>
  <c r="X101" i="45"/>
  <c r="X93" i="45"/>
  <c r="X17" i="45"/>
  <c r="X71" i="45"/>
  <c r="X92" i="45"/>
  <c r="X7" i="45"/>
  <c r="X61" i="45"/>
  <c r="X94" i="45"/>
  <c r="X58" i="45"/>
  <c r="X39" i="45"/>
  <c r="X95" i="45"/>
  <c r="X96" i="45"/>
  <c r="X53" i="45"/>
  <c r="X100" i="45"/>
  <c r="X72" i="45"/>
  <c r="X56" i="45"/>
  <c r="X97" i="45"/>
  <c r="X90" i="45"/>
  <c r="X44" i="45"/>
  <c r="X55" i="45"/>
  <c r="X89" i="45"/>
  <c r="X52" i="45"/>
  <c r="X54" i="45"/>
  <c r="X59" i="45"/>
  <c r="X99" i="45"/>
  <c r="X88" i="45"/>
  <c r="X57" i="45"/>
  <c r="X91" i="45"/>
  <c r="X98" i="45"/>
  <c r="L75" i="47"/>
  <c r="L104" i="47"/>
  <c r="L105" i="47"/>
  <c r="L120" i="47"/>
  <c r="L117" i="47"/>
  <c r="L98" i="47"/>
  <c r="L135" i="47"/>
  <c r="L96" i="47"/>
  <c r="L138" i="47"/>
  <c r="L115" i="47"/>
  <c r="L116" i="47"/>
  <c r="L100" i="47"/>
  <c r="L94" i="47"/>
  <c r="L95" i="47"/>
  <c r="L99" i="47"/>
  <c r="L113" i="47"/>
  <c r="L133" i="47"/>
  <c r="L112" i="47"/>
  <c r="L130" i="47"/>
  <c r="L111" i="47"/>
  <c r="L114" i="47"/>
  <c r="L108" i="47"/>
  <c r="L103" i="47"/>
  <c r="L131" i="47"/>
  <c r="L136" i="47"/>
  <c r="L127" i="47"/>
  <c r="L132" i="47"/>
  <c r="L122" i="47"/>
  <c r="L123" i="47"/>
  <c r="L124" i="47"/>
  <c r="L93" i="47"/>
  <c r="L110" i="47"/>
  <c r="L102" i="47"/>
  <c r="L129" i="47"/>
  <c r="L121" i="47"/>
  <c r="L118" i="47"/>
  <c r="L97" i="47"/>
  <c r="L137" i="47"/>
  <c r="L101" i="47"/>
  <c r="L134" i="47"/>
  <c r="L126" i="47"/>
  <c r="L128" i="47"/>
  <c r="L107" i="47"/>
  <c r="L109" i="47"/>
  <c r="L91" i="47"/>
  <c r="L125" i="47"/>
  <c r="L92" i="47"/>
  <c r="L106" i="47"/>
  <c r="L119" i="47"/>
  <c r="L94" i="46"/>
  <c r="L119" i="46"/>
  <c r="L141" i="46"/>
  <c r="L79" i="46"/>
  <c r="L86" i="46"/>
  <c r="L95" i="46"/>
  <c r="L136" i="46"/>
  <c r="L102" i="46"/>
  <c r="L88" i="46"/>
  <c r="L130" i="46"/>
  <c r="L120" i="46"/>
  <c r="L147" i="46"/>
  <c r="L108" i="46"/>
  <c r="L112" i="46"/>
  <c r="L87" i="46"/>
  <c r="L127" i="46"/>
  <c r="L133" i="46"/>
  <c r="L110" i="46"/>
  <c r="L140" i="46"/>
  <c r="L126" i="46"/>
  <c r="L80" i="46"/>
  <c r="L121" i="46"/>
  <c r="L148" i="46"/>
  <c r="L144" i="46"/>
  <c r="L113" i="46"/>
  <c r="L118" i="46"/>
  <c r="L78" i="46"/>
  <c r="L103" i="46"/>
  <c r="L100" i="46"/>
  <c r="L107" i="46"/>
  <c r="L117" i="46"/>
  <c r="L99" i="46"/>
  <c r="L89" i="46"/>
  <c r="L81" i="46"/>
  <c r="L73" i="46"/>
  <c r="L82" i="46"/>
  <c r="L116" i="46"/>
  <c r="L146" i="46"/>
  <c r="L92" i="46"/>
  <c r="L77" i="46"/>
  <c r="L109" i="46"/>
  <c r="L128" i="46"/>
  <c r="L138" i="46"/>
  <c r="L101" i="46"/>
  <c r="L97" i="46"/>
  <c r="L135" i="46"/>
  <c r="L105" i="46"/>
  <c r="L145" i="46"/>
  <c r="L134" i="46"/>
  <c r="L124" i="46"/>
  <c r="L106" i="46"/>
  <c r="L123" i="46"/>
  <c r="L129" i="46"/>
  <c r="L132" i="46"/>
  <c r="L122" i="46"/>
  <c r="L83" i="46"/>
  <c r="L98" i="46"/>
  <c r="L131" i="46"/>
  <c r="L96" i="46"/>
  <c r="L115" i="46"/>
  <c r="L137" i="46"/>
  <c r="L139" i="46"/>
  <c r="L114" i="46"/>
  <c r="L91" i="46"/>
  <c r="L111" i="46"/>
  <c r="L142" i="46"/>
  <c r="L125" i="46"/>
  <c r="L104" i="46"/>
  <c r="L90" i="46"/>
  <c r="L76" i="46"/>
  <c r="L143" i="46"/>
  <c r="L74" i="46"/>
  <c r="L85" i="46"/>
  <c r="L75" i="46"/>
  <c r="L93" i="46"/>
  <c r="L84" i="46"/>
  <c r="N76" i="47"/>
  <c r="N114" i="47"/>
  <c r="N100" i="47"/>
  <c r="N97" i="47"/>
  <c r="N106" i="47"/>
  <c r="N123" i="47"/>
  <c r="N115" i="47"/>
  <c r="N107" i="47"/>
  <c r="N132" i="47"/>
  <c r="N102" i="47"/>
  <c r="N127" i="47"/>
  <c r="N118" i="47"/>
  <c r="N131" i="47"/>
  <c r="N136" i="47"/>
  <c r="N124" i="47"/>
  <c r="N109" i="47"/>
  <c r="N134" i="47"/>
  <c r="N126" i="47"/>
  <c r="N103" i="47"/>
  <c r="N128" i="47"/>
  <c r="N112" i="47"/>
  <c r="N122" i="47"/>
  <c r="N119" i="47"/>
  <c r="N138" i="47"/>
  <c r="N116" i="47"/>
  <c r="N125" i="47"/>
  <c r="N94" i="47"/>
  <c r="N111" i="47"/>
  <c r="N101" i="47"/>
  <c r="N105" i="47"/>
  <c r="N137" i="47"/>
  <c r="N108" i="47"/>
  <c r="N92" i="47"/>
  <c r="N93" i="47"/>
  <c r="N121" i="47"/>
  <c r="N130" i="47"/>
  <c r="N98" i="47"/>
  <c r="N96" i="47"/>
  <c r="N113" i="47"/>
  <c r="N95" i="47"/>
  <c r="N120" i="47"/>
  <c r="N99" i="47"/>
  <c r="N104" i="47"/>
  <c r="N117" i="47"/>
  <c r="N135" i="47"/>
  <c r="N91" i="47"/>
  <c r="N129" i="47"/>
  <c r="N110" i="47"/>
  <c r="N133" i="47"/>
  <c r="L71" i="45"/>
  <c r="L39" i="45"/>
  <c r="L100" i="45"/>
  <c r="L92" i="45"/>
  <c r="L58" i="45"/>
  <c r="L53" i="45"/>
  <c r="L96" i="45"/>
  <c r="L57" i="45"/>
  <c r="L93" i="45"/>
  <c r="L72" i="45"/>
  <c r="L59" i="45"/>
  <c r="L94" i="45"/>
  <c r="L97" i="45"/>
  <c r="L91" i="45"/>
  <c r="L56" i="45"/>
  <c r="L95" i="45"/>
  <c r="L54" i="45"/>
  <c r="L88" i="45"/>
  <c r="L90" i="45"/>
  <c r="L52" i="45"/>
  <c r="L99" i="45"/>
  <c r="L61" i="45"/>
  <c r="L101" i="45"/>
  <c r="L98" i="45"/>
  <c r="L55" i="45"/>
  <c r="L89" i="45"/>
  <c r="L44" i="45"/>
  <c r="N106" i="46"/>
  <c r="N131" i="46"/>
  <c r="N101" i="46"/>
  <c r="N87" i="46"/>
  <c r="N130" i="46"/>
  <c r="N102" i="46"/>
  <c r="N141" i="46"/>
  <c r="N109" i="46"/>
  <c r="N134" i="46"/>
  <c r="N79" i="46"/>
  <c r="N112" i="46"/>
  <c r="N148" i="46"/>
  <c r="N110" i="46"/>
  <c r="N121" i="46"/>
  <c r="N122" i="46"/>
  <c r="N80" i="46"/>
  <c r="N118" i="46"/>
  <c r="N147" i="46"/>
  <c r="N143" i="46"/>
  <c r="N96" i="46"/>
  <c r="N135" i="46"/>
  <c r="N111" i="46"/>
  <c r="N114" i="46"/>
  <c r="N88" i="46"/>
  <c r="N125" i="46"/>
  <c r="N136" i="46"/>
  <c r="N146" i="46"/>
  <c r="N145" i="46"/>
  <c r="N119" i="46"/>
  <c r="N113" i="46"/>
  <c r="N117" i="46"/>
  <c r="N124" i="46"/>
  <c r="N98" i="46"/>
  <c r="N81" i="46"/>
  <c r="N95" i="46"/>
  <c r="N138" i="46"/>
  <c r="N129" i="46"/>
  <c r="N116" i="46"/>
  <c r="N144" i="46"/>
  <c r="N91" i="46"/>
  <c r="N84" i="46"/>
  <c r="N77" i="46"/>
  <c r="N103" i="46"/>
  <c r="N99" i="46"/>
  <c r="N89" i="46"/>
  <c r="N94" i="46"/>
  <c r="N133" i="46"/>
  <c r="N105" i="46"/>
  <c r="N82" i="46"/>
  <c r="N83" i="46"/>
  <c r="N92" i="46"/>
  <c r="N85" i="46"/>
  <c r="N142" i="46"/>
  <c r="N75" i="46"/>
  <c r="N120" i="46"/>
  <c r="N128" i="46"/>
  <c r="N123" i="46"/>
  <c r="N90" i="46"/>
  <c r="N108" i="46"/>
  <c r="N86" i="46"/>
  <c r="N140" i="46"/>
  <c r="N127" i="46"/>
  <c r="N97" i="46"/>
  <c r="N132" i="46"/>
  <c r="N126" i="46"/>
  <c r="N115" i="46"/>
  <c r="N139" i="46"/>
  <c r="N100" i="46"/>
  <c r="N107" i="46"/>
  <c r="N104" i="46"/>
  <c r="N93" i="46"/>
  <c r="N137" i="46"/>
  <c r="N76" i="46"/>
  <c r="N78" i="46"/>
  <c r="N73" i="46"/>
  <c r="N74" i="46"/>
  <c r="P76" i="47"/>
  <c r="P115" i="47"/>
  <c r="P110" i="47"/>
  <c r="P127" i="47"/>
  <c r="P104" i="47"/>
  <c r="P129" i="47"/>
  <c r="P113" i="47"/>
  <c r="P114" i="47"/>
  <c r="P107" i="47"/>
  <c r="P98" i="47"/>
  <c r="P131" i="47"/>
  <c r="P132" i="47"/>
  <c r="P92" i="47"/>
  <c r="P99" i="47"/>
  <c r="P120" i="47"/>
  <c r="P134" i="47"/>
  <c r="P109" i="47"/>
  <c r="P93" i="47"/>
  <c r="P126" i="47"/>
  <c r="P94" i="47"/>
  <c r="P111" i="47"/>
  <c r="P123" i="47"/>
  <c r="P125" i="47"/>
  <c r="P138" i="47"/>
  <c r="P124" i="47"/>
  <c r="P116" i="47"/>
  <c r="P108" i="47"/>
  <c r="P133" i="47"/>
  <c r="P91" i="47"/>
  <c r="P137" i="47"/>
  <c r="P117" i="47"/>
  <c r="P101" i="47"/>
  <c r="P121" i="47"/>
  <c r="P122" i="47"/>
  <c r="P135" i="47"/>
  <c r="P136" i="47"/>
  <c r="P96" i="47"/>
  <c r="P130" i="47"/>
  <c r="P119" i="47"/>
  <c r="P102" i="47"/>
  <c r="P112" i="47"/>
  <c r="P95" i="47"/>
  <c r="P128" i="47"/>
  <c r="P100" i="47"/>
  <c r="P105" i="47"/>
  <c r="P118" i="47"/>
  <c r="P103" i="47"/>
  <c r="P97" i="47"/>
  <c r="P106" i="47"/>
  <c r="N72" i="45"/>
  <c r="N57" i="45"/>
  <c r="N101" i="45"/>
  <c r="N93" i="45"/>
  <c r="N90" i="45"/>
  <c r="N55" i="45"/>
  <c r="N59" i="45"/>
  <c r="N53" i="45"/>
  <c r="N91" i="45"/>
  <c r="N17" i="45"/>
  <c r="N61" i="45"/>
  <c r="N39" i="45"/>
  <c r="N96" i="45"/>
  <c r="N44" i="45"/>
  <c r="N88" i="45"/>
  <c r="N94" i="45"/>
  <c r="N52" i="45"/>
  <c r="N99" i="45"/>
  <c r="N56" i="45"/>
  <c r="N95" i="45"/>
  <c r="N58" i="45"/>
  <c r="N97" i="45"/>
  <c r="N98" i="45"/>
  <c r="N92" i="45"/>
  <c r="N7" i="45"/>
  <c r="N54" i="45"/>
  <c r="N71" i="45"/>
  <c r="N89" i="45"/>
  <c r="N100" i="45"/>
  <c r="P97" i="46"/>
  <c r="P95" i="46"/>
  <c r="P102" i="46"/>
  <c r="P114" i="46"/>
  <c r="P89" i="46"/>
  <c r="P81" i="46"/>
  <c r="P99" i="46"/>
  <c r="P119" i="46"/>
  <c r="P112" i="46"/>
  <c r="P100" i="46"/>
  <c r="P104" i="46"/>
  <c r="P105" i="46"/>
  <c r="P145" i="46"/>
  <c r="P133" i="46"/>
  <c r="P109" i="46"/>
  <c r="P136" i="46"/>
  <c r="P126" i="46"/>
  <c r="P117" i="46"/>
  <c r="P107" i="46"/>
  <c r="P129" i="46"/>
  <c r="P125" i="46"/>
  <c r="P137" i="46"/>
  <c r="P106" i="46"/>
  <c r="P120" i="46"/>
  <c r="P131" i="46"/>
  <c r="P103" i="46"/>
  <c r="P73" i="46"/>
  <c r="P88" i="46"/>
  <c r="P127" i="46"/>
  <c r="P80" i="46"/>
  <c r="P128" i="46"/>
  <c r="P122" i="46"/>
  <c r="P139" i="46"/>
  <c r="P98" i="46"/>
  <c r="P134" i="46"/>
  <c r="P110" i="46"/>
  <c r="P113" i="46"/>
  <c r="P90" i="46"/>
  <c r="P148" i="46"/>
  <c r="P146" i="46"/>
  <c r="P96" i="46"/>
  <c r="P140" i="46"/>
  <c r="P132" i="46"/>
  <c r="P124" i="46"/>
  <c r="P130" i="46"/>
  <c r="P121" i="46"/>
  <c r="P76" i="46"/>
  <c r="P111" i="46"/>
  <c r="P147" i="46"/>
  <c r="P143" i="46"/>
  <c r="P144" i="46"/>
  <c r="P93" i="46"/>
  <c r="P86" i="46"/>
  <c r="P87" i="46"/>
  <c r="P138" i="46"/>
  <c r="P142" i="46"/>
  <c r="P101" i="46"/>
  <c r="P91" i="46"/>
  <c r="P85" i="46"/>
  <c r="P75" i="46"/>
  <c r="P135" i="46"/>
  <c r="P118" i="46"/>
  <c r="P94" i="46"/>
  <c r="P74" i="46"/>
  <c r="P92" i="46"/>
  <c r="P78" i="46"/>
  <c r="P77" i="46"/>
  <c r="P79" i="46"/>
  <c r="P123" i="46"/>
  <c r="P116" i="46"/>
  <c r="P141" i="46"/>
  <c r="P83" i="46"/>
  <c r="P115" i="46"/>
  <c r="P108" i="46"/>
  <c r="P82" i="46"/>
  <c r="P84" i="46"/>
  <c r="P94" i="45"/>
  <c r="P101" i="45"/>
  <c r="P97" i="45"/>
  <c r="P55" i="45"/>
  <c r="P56" i="45"/>
  <c r="P72" i="45"/>
  <c r="P91" i="45"/>
  <c r="P54" i="45"/>
  <c r="P100" i="45"/>
  <c r="P39" i="45"/>
  <c r="P58" i="45"/>
  <c r="P90" i="45"/>
  <c r="P53" i="45"/>
  <c r="P52" i="45"/>
  <c r="P99" i="45"/>
  <c r="P89" i="45"/>
  <c r="P57" i="45"/>
  <c r="P98" i="45"/>
  <c r="P92" i="45"/>
  <c r="P93" i="45"/>
  <c r="P59" i="45"/>
  <c r="P95" i="45"/>
  <c r="P96" i="45"/>
  <c r="P71" i="45"/>
  <c r="P88" i="45"/>
  <c r="T96" i="47"/>
  <c r="T104" i="47"/>
  <c r="T112" i="47"/>
  <c r="T120" i="47"/>
  <c r="T128" i="47"/>
  <c r="T136" i="47"/>
  <c r="T95" i="47"/>
  <c r="T103" i="47"/>
  <c r="T111" i="47"/>
  <c r="T119" i="47"/>
  <c r="T127" i="47"/>
  <c r="T135" i="47"/>
  <c r="T94" i="47"/>
  <c r="T102" i="47"/>
  <c r="T110" i="47"/>
  <c r="T118" i="47"/>
  <c r="T126" i="47"/>
  <c r="T134" i="47"/>
  <c r="T93" i="47"/>
  <c r="T101" i="47"/>
  <c r="T109" i="47"/>
  <c r="T117" i="47"/>
  <c r="T125" i="47"/>
  <c r="T133" i="47"/>
  <c r="T92" i="47"/>
  <c r="T100" i="47"/>
  <c r="T108" i="47"/>
  <c r="T116" i="47"/>
  <c r="T124" i="47"/>
  <c r="T132" i="47"/>
  <c r="T91" i="47"/>
  <c r="T99" i="47"/>
  <c r="T107" i="47"/>
  <c r="T115" i="47"/>
  <c r="T123" i="47"/>
  <c r="T131" i="47"/>
  <c r="T98" i="47"/>
  <c r="T106" i="47"/>
  <c r="T114" i="47"/>
  <c r="T122" i="47"/>
  <c r="T130" i="47"/>
  <c r="T138" i="47"/>
  <c r="T97" i="47"/>
  <c r="T105" i="47"/>
  <c r="T113" i="47"/>
  <c r="T121" i="47"/>
  <c r="T129" i="47"/>
  <c r="T137" i="47"/>
  <c r="T77" i="46"/>
  <c r="T85" i="46"/>
  <c r="T93" i="46"/>
  <c r="T101" i="46"/>
  <c r="T109" i="46"/>
  <c r="T125" i="46"/>
  <c r="T133" i="46"/>
  <c r="T141" i="46"/>
  <c r="T76" i="46"/>
  <c r="T84" i="46"/>
  <c r="T92" i="46"/>
  <c r="T100" i="46"/>
  <c r="T108" i="46"/>
  <c r="T116" i="46"/>
  <c r="T124" i="46"/>
  <c r="T132" i="46"/>
  <c r="T140" i="46"/>
  <c r="T148" i="46"/>
  <c r="T75" i="46"/>
  <c r="T83" i="46"/>
  <c r="T91" i="46"/>
  <c r="T99" i="46"/>
  <c r="T107" i="46"/>
  <c r="T115" i="46"/>
  <c r="T123" i="46"/>
  <c r="T131" i="46"/>
  <c r="T139" i="46"/>
  <c r="T147" i="46"/>
  <c r="T74" i="46"/>
  <c r="T82" i="46"/>
  <c r="T90" i="46"/>
  <c r="T98" i="46"/>
  <c r="T106" i="46"/>
  <c r="T114" i="46"/>
  <c r="T122" i="46"/>
  <c r="T130" i="46"/>
  <c r="T138" i="46"/>
  <c r="T146" i="46"/>
  <c r="T78" i="46"/>
  <c r="T86" i="46"/>
  <c r="T94" i="46"/>
  <c r="T102" i="46"/>
  <c r="T126" i="46"/>
  <c r="T117" i="46"/>
  <c r="T73" i="46"/>
  <c r="T81" i="46"/>
  <c r="T89" i="46"/>
  <c r="T97" i="46"/>
  <c r="T105" i="46"/>
  <c r="T113" i="46"/>
  <c r="T121" i="46"/>
  <c r="T129" i="46"/>
  <c r="T137" i="46"/>
  <c r="T145" i="46"/>
  <c r="T80" i="46"/>
  <c r="T88" i="46"/>
  <c r="T96" i="46"/>
  <c r="T104" i="46"/>
  <c r="T112" i="46"/>
  <c r="T120" i="46"/>
  <c r="T128" i="46"/>
  <c r="T136" i="46"/>
  <c r="T144" i="46"/>
  <c r="T142" i="46"/>
  <c r="T79" i="46"/>
  <c r="T87" i="46"/>
  <c r="T95" i="46"/>
  <c r="T103" i="46"/>
  <c r="T111" i="46"/>
  <c r="T119" i="46"/>
  <c r="T127" i="46"/>
  <c r="T135" i="46"/>
  <c r="T143" i="46"/>
  <c r="T110" i="46"/>
  <c r="T118" i="46"/>
  <c r="T134" i="46"/>
  <c r="F81" i="47"/>
  <c r="F95" i="47"/>
  <c r="F103" i="47"/>
  <c r="F111" i="47"/>
  <c r="F119" i="47"/>
  <c r="F127" i="47"/>
  <c r="F135" i="47"/>
  <c r="F94" i="47"/>
  <c r="F102" i="47"/>
  <c r="F110" i="47"/>
  <c r="F118" i="47"/>
  <c r="F126" i="47"/>
  <c r="F134" i="47"/>
  <c r="F93" i="47"/>
  <c r="F101" i="47"/>
  <c r="F109" i="47"/>
  <c r="F117" i="47"/>
  <c r="F125" i="47"/>
  <c r="F133" i="47"/>
  <c r="F92" i="47"/>
  <c r="F100" i="47"/>
  <c r="F108" i="47"/>
  <c r="F116" i="47"/>
  <c r="F124" i="47"/>
  <c r="F132" i="47"/>
  <c r="F91" i="47"/>
  <c r="F99" i="47"/>
  <c r="F107" i="47"/>
  <c r="F115" i="47"/>
  <c r="F123" i="47"/>
  <c r="F131" i="47"/>
  <c r="F98" i="47"/>
  <c r="F106" i="47"/>
  <c r="F114" i="47"/>
  <c r="F122" i="47"/>
  <c r="F130" i="47"/>
  <c r="F138" i="47"/>
  <c r="F97" i="47"/>
  <c r="F105" i="47"/>
  <c r="F113" i="47"/>
  <c r="F121" i="47"/>
  <c r="F129" i="47"/>
  <c r="F137" i="47"/>
  <c r="F96" i="47"/>
  <c r="F104" i="47"/>
  <c r="F112" i="47"/>
  <c r="F120" i="47"/>
  <c r="F128" i="47"/>
  <c r="F136" i="47"/>
  <c r="V76" i="47"/>
  <c r="V118" i="47"/>
  <c r="V109" i="47"/>
  <c r="V111" i="47"/>
  <c r="V129" i="47"/>
  <c r="V103" i="47"/>
  <c r="V114" i="47"/>
  <c r="V124" i="47"/>
  <c r="V110" i="47"/>
  <c r="V120" i="47"/>
  <c r="V105" i="47"/>
  <c r="V99" i="47"/>
  <c r="V98" i="47"/>
  <c r="V125" i="47"/>
  <c r="V94" i="47"/>
  <c r="V93" i="47"/>
  <c r="V126" i="47"/>
  <c r="V115" i="47"/>
  <c r="V130" i="47"/>
  <c r="V96" i="47"/>
  <c r="V116" i="47"/>
  <c r="V102" i="47"/>
  <c r="V135" i="47"/>
  <c r="V119" i="47"/>
  <c r="V106" i="47"/>
  <c r="V91" i="47"/>
  <c r="V117" i="47"/>
  <c r="V122" i="47"/>
  <c r="V108" i="47"/>
  <c r="V123" i="47"/>
  <c r="V127" i="47"/>
  <c r="V95" i="47"/>
  <c r="V101" i="47"/>
  <c r="V133" i="47"/>
  <c r="V131" i="47"/>
  <c r="V137" i="47"/>
  <c r="V136" i="47"/>
  <c r="V113" i="47"/>
  <c r="V92" i="47"/>
  <c r="V97" i="47"/>
  <c r="V100" i="47"/>
  <c r="V138" i="47"/>
  <c r="V128" i="47"/>
  <c r="V134" i="47"/>
  <c r="V112" i="47"/>
  <c r="V104" i="47"/>
  <c r="V132" i="47"/>
  <c r="V121" i="47"/>
  <c r="V107" i="47"/>
  <c r="X89" i="47"/>
  <c r="AA2" i="51"/>
  <c r="AB6" i="51" s="1"/>
  <c r="M3" i="46"/>
  <c r="S3" i="41"/>
  <c r="S3" i="37"/>
  <c r="Q2" i="41"/>
  <c r="G2" i="49"/>
  <c r="Y2" i="41"/>
  <c r="Z32" i="41" s="1"/>
  <c r="AY32" i="41" s="1"/>
  <c r="Q2" i="37"/>
  <c r="R45" i="37" s="1"/>
  <c r="AU45" i="37" s="1"/>
  <c r="AA3" i="46"/>
  <c r="Q2" i="47"/>
  <c r="Y38" i="34"/>
  <c r="Q38" i="34"/>
  <c r="I38" i="34"/>
  <c r="AE36" i="34"/>
  <c r="W36" i="34"/>
  <c r="O36" i="34"/>
  <c r="G36" i="34"/>
  <c r="AC34" i="34"/>
  <c r="U34" i="34"/>
  <c r="M34" i="34"/>
  <c r="E34" i="34"/>
  <c r="AB33" i="34"/>
  <c r="T33" i="34"/>
  <c r="L33" i="34"/>
  <c r="D33" i="34"/>
  <c r="AA32" i="34"/>
  <c r="S32" i="34"/>
  <c r="K32" i="34"/>
  <c r="C32" i="34"/>
  <c r="Z31" i="34"/>
  <c r="R31" i="34"/>
  <c r="J31" i="34"/>
  <c r="Y30" i="34"/>
  <c r="Q30" i="34"/>
  <c r="I30" i="34"/>
  <c r="AE28" i="34"/>
  <c r="W28" i="34"/>
  <c r="O28" i="34"/>
  <c r="G28" i="34"/>
  <c r="AC26" i="34"/>
  <c r="U26" i="34"/>
  <c r="M26" i="34"/>
  <c r="E26" i="34"/>
  <c r="AB25" i="34"/>
  <c r="T25" i="34"/>
  <c r="L25" i="34"/>
  <c r="D25" i="34"/>
  <c r="AA24" i="34"/>
  <c r="S24" i="34"/>
  <c r="K24" i="34"/>
  <c r="C24" i="34"/>
  <c r="AE37" i="34"/>
  <c r="W37" i="34"/>
  <c r="O37" i="34"/>
  <c r="G37" i="34"/>
  <c r="AC35" i="34"/>
  <c r="U35" i="34"/>
  <c r="M35" i="34"/>
  <c r="E35" i="34"/>
  <c r="AB34" i="34"/>
  <c r="T34" i="34"/>
  <c r="L34" i="34"/>
  <c r="D34" i="34"/>
  <c r="AA33" i="34"/>
  <c r="S33" i="34"/>
  <c r="K33" i="34"/>
  <c r="C33" i="34"/>
  <c r="Z32" i="34"/>
  <c r="R32" i="34"/>
  <c r="J32" i="34"/>
  <c r="Y31" i="34"/>
  <c r="Q31" i="34"/>
  <c r="I31" i="34"/>
  <c r="AE29" i="34"/>
  <c r="W29" i="34"/>
  <c r="O29" i="34"/>
  <c r="G29" i="34"/>
  <c r="AC27" i="34"/>
  <c r="U27" i="34"/>
  <c r="M27" i="34"/>
  <c r="E27" i="34"/>
  <c r="AA25" i="34"/>
  <c r="S25" i="34"/>
  <c r="K25" i="34"/>
  <c r="C25" i="34"/>
  <c r="Z24" i="34"/>
  <c r="R24" i="34"/>
  <c r="J24" i="34"/>
  <c r="Y7" i="34"/>
  <c r="Q7" i="34"/>
  <c r="I7" i="34"/>
  <c r="AE23" i="34"/>
  <c r="W23" i="34"/>
  <c r="O23" i="34"/>
  <c r="G23" i="34"/>
  <c r="AC6" i="34"/>
  <c r="U6" i="34"/>
  <c r="M6" i="34"/>
  <c r="E6" i="34"/>
  <c r="AA12" i="34"/>
  <c r="S12" i="34"/>
  <c r="K12" i="34"/>
  <c r="C12" i="34"/>
  <c r="AE38" i="34"/>
  <c r="W38" i="34"/>
  <c r="O38" i="34"/>
  <c r="G38" i="34"/>
  <c r="AC36" i="34"/>
  <c r="U36" i="34"/>
  <c r="M36" i="34"/>
  <c r="E36" i="34"/>
  <c r="AA34" i="34"/>
  <c r="S34" i="34"/>
  <c r="K34" i="34"/>
  <c r="C34" i="34"/>
  <c r="Z33" i="34"/>
  <c r="R33" i="34"/>
  <c r="J33" i="34"/>
  <c r="Y32" i="34"/>
  <c r="Q32" i="34"/>
  <c r="I32" i="34"/>
  <c r="AF31" i="34"/>
  <c r="X31" i="34"/>
  <c r="P31" i="34"/>
  <c r="H31" i="34"/>
  <c r="AE30" i="34"/>
  <c r="W30" i="34"/>
  <c r="O30" i="34"/>
  <c r="G30" i="34"/>
  <c r="AC28" i="34"/>
  <c r="U28" i="34"/>
  <c r="M28" i="34"/>
  <c r="E28" i="34"/>
  <c r="AA26" i="34"/>
  <c r="S26" i="34"/>
  <c r="K26" i="34"/>
  <c r="C26" i="34"/>
  <c r="Z25" i="34"/>
  <c r="R25" i="34"/>
  <c r="J25" i="34"/>
  <c r="Y24" i="34"/>
  <c r="Q24" i="34"/>
  <c r="I24" i="34"/>
  <c r="AE3" i="34"/>
  <c r="W3" i="34"/>
  <c r="O3" i="34"/>
  <c r="G3" i="34"/>
  <c r="AC4" i="34"/>
  <c r="U4" i="34"/>
  <c r="M4" i="34"/>
  <c r="E4" i="34"/>
  <c r="AA2" i="34"/>
  <c r="S2" i="34"/>
  <c r="K2" i="34"/>
  <c r="AC37" i="34"/>
  <c r="U37" i="34"/>
  <c r="M37" i="34"/>
  <c r="E37" i="34"/>
  <c r="AA35" i="34"/>
  <c r="S35" i="34"/>
  <c r="K35" i="34"/>
  <c r="C35" i="34"/>
  <c r="Z34" i="34"/>
  <c r="R34" i="34"/>
  <c r="J34" i="34"/>
  <c r="AC38" i="34"/>
  <c r="U38" i="34"/>
  <c r="M38" i="34"/>
  <c r="E38" i="34"/>
  <c r="AA36" i="34"/>
  <c r="S36" i="34"/>
  <c r="K36" i="34"/>
  <c r="C36" i="34"/>
  <c r="AA37" i="34"/>
  <c r="S37" i="34"/>
  <c r="K37" i="34"/>
  <c r="C37" i="34"/>
  <c r="AA38" i="34"/>
  <c r="S38" i="34"/>
  <c r="K38" i="34"/>
  <c r="C38" i="34"/>
  <c r="Y36" i="34"/>
  <c r="Q36" i="34"/>
  <c r="I36" i="34"/>
  <c r="AE34" i="34"/>
  <c r="W34" i="34"/>
  <c r="O34" i="34"/>
  <c r="G34" i="34"/>
  <c r="AD33" i="34"/>
  <c r="V33" i="34"/>
  <c r="N33" i="34"/>
  <c r="F33" i="34"/>
  <c r="AC32" i="34"/>
  <c r="U32" i="34"/>
  <c r="M32" i="34"/>
  <c r="E32" i="34"/>
  <c r="AB31" i="34"/>
  <c r="T31" i="34"/>
  <c r="L31" i="34"/>
  <c r="D31" i="34"/>
  <c r="AA30" i="34"/>
  <c r="S30" i="34"/>
  <c r="K30" i="34"/>
  <c r="C30" i="34"/>
  <c r="Y28" i="34"/>
  <c r="Q28" i="34"/>
  <c r="I28" i="34"/>
  <c r="AE26" i="34"/>
  <c r="W26" i="34"/>
  <c r="O26" i="34"/>
  <c r="Y37" i="34"/>
  <c r="Q37" i="34"/>
  <c r="I37" i="34"/>
  <c r="AE35" i="34"/>
  <c r="W35" i="34"/>
  <c r="O35" i="34"/>
  <c r="G35" i="34"/>
  <c r="AD34" i="34"/>
  <c r="V34" i="34"/>
  <c r="N34" i="34"/>
  <c r="F34" i="34"/>
  <c r="AC33" i="34"/>
  <c r="U33" i="34"/>
  <c r="M33" i="34"/>
  <c r="E33" i="34"/>
  <c r="AB32" i="34"/>
  <c r="T32" i="34"/>
  <c r="L32" i="34"/>
  <c r="D32" i="34"/>
  <c r="AA31" i="34"/>
  <c r="S31" i="34"/>
  <c r="K31" i="34"/>
  <c r="C31" i="34"/>
  <c r="Y29" i="34"/>
  <c r="Q29" i="34"/>
  <c r="I29" i="34"/>
  <c r="AE27" i="34"/>
  <c r="W27" i="34"/>
  <c r="O27" i="34"/>
  <c r="G27" i="34"/>
  <c r="AC25" i="34"/>
  <c r="U25" i="34"/>
  <c r="M25" i="34"/>
  <c r="E25" i="34"/>
  <c r="AB24" i="34"/>
  <c r="T24" i="34"/>
  <c r="L24" i="34"/>
  <c r="D24" i="34"/>
  <c r="AA7" i="34"/>
  <c r="S7" i="34"/>
  <c r="K7" i="34"/>
  <c r="C7" i="34"/>
  <c r="AF34" i="34"/>
  <c r="AF33" i="34"/>
  <c r="I33" i="34"/>
  <c r="W32" i="34"/>
  <c r="N31" i="34"/>
  <c r="E30" i="34"/>
  <c r="S29" i="34"/>
  <c r="W25" i="34"/>
  <c r="G25" i="34"/>
  <c r="W24" i="34"/>
  <c r="G24" i="34"/>
  <c r="W7" i="34"/>
  <c r="G7" i="34"/>
  <c r="AA3" i="34"/>
  <c r="M3" i="34"/>
  <c r="U23" i="34"/>
  <c r="K23" i="34"/>
  <c r="AE6" i="34"/>
  <c r="S6" i="34"/>
  <c r="I6" i="34"/>
  <c r="U12" i="34"/>
  <c r="AE9" i="34"/>
  <c r="W9" i="34"/>
  <c r="O9" i="34"/>
  <c r="G9" i="34"/>
  <c r="AC21" i="34"/>
  <c r="U21" i="34"/>
  <c r="M21" i="34"/>
  <c r="E21" i="34"/>
  <c r="AA19" i="34"/>
  <c r="S19" i="34"/>
  <c r="K19" i="34"/>
  <c r="C19" i="34"/>
  <c r="Y17" i="34"/>
  <c r="Q17" i="34"/>
  <c r="I17" i="34"/>
  <c r="AE10" i="34"/>
  <c r="W10" i="34"/>
  <c r="O10" i="34"/>
  <c r="G10" i="34"/>
  <c r="AC15" i="34"/>
  <c r="U15" i="34"/>
  <c r="M15" i="34"/>
  <c r="E15" i="34"/>
  <c r="AA13" i="34"/>
  <c r="Y34" i="34"/>
  <c r="AE33" i="34"/>
  <c r="H33" i="34"/>
  <c r="V32" i="34"/>
  <c r="AE31" i="34"/>
  <c r="M31" i="34"/>
  <c r="M29" i="34"/>
  <c r="AA28" i="34"/>
  <c r="Q27" i="34"/>
  <c r="Y26" i="34"/>
  <c r="G26" i="34"/>
  <c r="V25" i="34"/>
  <c r="F25" i="34"/>
  <c r="V24" i="34"/>
  <c r="F24" i="34"/>
  <c r="Y3" i="34"/>
  <c r="AE4" i="34"/>
  <c r="S4" i="34"/>
  <c r="I4" i="34"/>
  <c r="AC2" i="34"/>
  <c r="Q2" i="34"/>
  <c r="G2" i="34"/>
  <c r="AC12" i="34"/>
  <c r="W22" i="34"/>
  <c r="O22" i="34"/>
  <c r="G22" i="34"/>
  <c r="AC5" i="34"/>
  <c r="U5" i="34"/>
  <c r="M5" i="34"/>
  <c r="E5" i="34"/>
  <c r="AA20" i="34"/>
  <c r="S20" i="34"/>
  <c r="K20" i="34"/>
  <c r="C20" i="34"/>
  <c r="Y18" i="34"/>
  <c r="Q18" i="34"/>
  <c r="I18" i="34"/>
  <c r="AE8" i="34"/>
  <c r="W8" i="34"/>
  <c r="O8" i="34"/>
  <c r="G8" i="34"/>
  <c r="AC16" i="34"/>
  <c r="U16" i="34"/>
  <c r="M16" i="34"/>
  <c r="E16" i="34"/>
  <c r="AA14" i="34"/>
  <c r="S14" i="34"/>
  <c r="K14" i="34"/>
  <c r="C14" i="34"/>
  <c r="Y11" i="34"/>
  <c r="X34" i="34"/>
  <c r="Y33" i="34"/>
  <c r="G33" i="34"/>
  <c r="P32" i="34"/>
  <c r="AD31" i="34"/>
  <c r="G31" i="34"/>
  <c r="U30" i="34"/>
  <c r="C28" i="34"/>
  <c r="K27" i="34"/>
  <c r="Q25" i="34"/>
  <c r="U24" i="34"/>
  <c r="E24" i="34"/>
  <c r="U7" i="34"/>
  <c r="E7" i="34"/>
  <c r="K3" i="34"/>
  <c r="AC23" i="34"/>
  <c r="S23" i="34"/>
  <c r="I23" i="34"/>
  <c r="AA6" i="34"/>
  <c r="Q6" i="34"/>
  <c r="G6" i="34"/>
  <c r="I12" i="34"/>
  <c r="AE22" i="34"/>
  <c r="AC9" i="34"/>
  <c r="U9" i="34"/>
  <c r="M9" i="34"/>
  <c r="E9" i="34"/>
  <c r="AA21" i="34"/>
  <c r="S21" i="34"/>
  <c r="K21" i="34"/>
  <c r="C21" i="34"/>
  <c r="Y19" i="34"/>
  <c r="Q19" i="34"/>
  <c r="I19" i="34"/>
  <c r="AE17" i="34"/>
  <c r="W17" i="34"/>
  <c r="O17" i="34"/>
  <c r="G17" i="34"/>
  <c r="AC10" i="34"/>
  <c r="U10" i="34"/>
  <c r="M10" i="34"/>
  <c r="E10" i="34"/>
  <c r="AA15" i="34"/>
  <c r="S15" i="34"/>
  <c r="K15" i="34"/>
  <c r="C15" i="34"/>
  <c r="Q34" i="34"/>
  <c r="X33" i="34"/>
  <c r="O32" i="34"/>
  <c r="AC31" i="34"/>
  <c r="F31" i="34"/>
  <c r="AC29" i="34"/>
  <c r="K29" i="34"/>
  <c r="AF25" i="34"/>
  <c r="P25" i="34"/>
  <c r="AF24" i="34"/>
  <c r="P24" i="34"/>
  <c r="U3" i="34"/>
  <c r="I3" i="34"/>
  <c r="AA4" i="34"/>
  <c r="Q4" i="34"/>
  <c r="G4" i="34"/>
  <c r="Y2" i="34"/>
  <c r="O2" i="34"/>
  <c r="E2" i="34"/>
  <c r="Q12" i="34"/>
  <c r="U22" i="34"/>
  <c r="M22" i="34"/>
  <c r="E22" i="34"/>
  <c r="AA5" i="34"/>
  <c r="S5" i="34"/>
  <c r="K5" i="34"/>
  <c r="C5" i="34"/>
  <c r="Y35" i="34"/>
  <c r="P34" i="34"/>
  <c r="W33" i="34"/>
  <c r="AF32" i="34"/>
  <c r="N32" i="34"/>
  <c r="W31" i="34"/>
  <c r="E31" i="34"/>
  <c r="E29" i="34"/>
  <c r="S28" i="34"/>
  <c r="AA27" i="34"/>
  <c r="I27" i="34"/>
  <c r="Q26" i="34"/>
  <c r="AE25" i="34"/>
  <c r="O25" i="34"/>
  <c r="AE24" i="34"/>
  <c r="O24" i="34"/>
  <c r="AE7" i="34"/>
  <c r="O7" i="34"/>
  <c r="AA23" i="34"/>
  <c r="Q23" i="34"/>
  <c r="E23" i="34"/>
  <c r="Y6" i="34"/>
  <c r="O6" i="34"/>
  <c r="C6" i="34"/>
  <c r="C2" i="34"/>
  <c r="Y12" i="34"/>
  <c r="G12" i="34"/>
  <c r="AC22" i="34"/>
  <c r="AA9" i="34"/>
  <c r="S9" i="34"/>
  <c r="K9" i="34"/>
  <c r="C9" i="34"/>
  <c r="Y21" i="34"/>
  <c r="Q21" i="34"/>
  <c r="I21" i="34"/>
  <c r="AE19" i="34"/>
  <c r="W19" i="34"/>
  <c r="O19" i="34"/>
  <c r="G19" i="34"/>
  <c r="AC17" i="34"/>
  <c r="U17" i="34"/>
  <c r="M17" i="34"/>
  <c r="E17" i="34"/>
  <c r="AA10" i="34"/>
  <c r="S10" i="34"/>
  <c r="K10" i="34"/>
  <c r="C10" i="34"/>
  <c r="Q35" i="34"/>
  <c r="I34" i="34"/>
  <c r="Q33" i="34"/>
  <c r="AE32" i="34"/>
  <c r="H32" i="34"/>
  <c r="V31" i="34"/>
  <c r="M30" i="34"/>
  <c r="AA29" i="34"/>
  <c r="C27" i="34"/>
  <c r="AD25" i="34"/>
  <c r="N25" i="34"/>
  <c r="AD24" i="34"/>
  <c r="N24" i="34"/>
  <c r="S3" i="34"/>
  <c r="E3" i="34"/>
  <c r="Y4" i="34"/>
  <c r="O4" i="34"/>
  <c r="C4" i="34"/>
  <c r="W2" i="34"/>
  <c r="M2" i="34"/>
  <c r="O12" i="34"/>
  <c r="S22" i="34"/>
  <c r="K22" i="34"/>
  <c r="C22" i="34"/>
  <c r="I35" i="34"/>
  <c r="H34" i="34"/>
  <c r="P33" i="34"/>
  <c r="AD32" i="34"/>
  <c r="G32" i="34"/>
  <c r="U31" i="34"/>
  <c r="U29" i="34"/>
  <c r="C29" i="34"/>
  <c r="Y27" i="34"/>
  <c r="Y25" i="34"/>
  <c r="I25" i="34"/>
  <c r="AC24" i="34"/>
  <c r="M24" i="34"/>
  <c r="AC7" i="34"/>
  <c r="M7" i="34"/>
  <c r="AC3" i="34"/>
  <c r="Q3" i="34"/>
  <c r="Y23" i="34"/>
  <c r="M23" i="34"/>
  <c r="C23" i="34"/>
  <c r="O33" i="34"/>
  <c r="X32" i="34"/>
  <c r="F32" i="34"/>
  <c r="O31" i="34"/>
  <c r="AC30" i="34"/>
  <c r="K28" i="34"/>
  <c r="S27" i="34"/>
  <c r="I26" i="34"/>
  <c r="X25" i="34"/>
  <c r="H25" i="34"/>
  <c r="X24" i="34"/>
  <c r="H24" i="34"/>
  <c r="C3" i="34"/>
  <c r="W4" i="34"/>
  <c r="K4" i="34"/>
  <c r="AE2" i="34"/>
  <c r="U2" i="34"/>
  <c r="I2" i="34"/>
  <c r="AE12" i="34"/>
  <c r="M12" i="34"/>
  <c r="Y22" i="34"/>
  <c r="Q22" i="34"/>
  <c r="I22" i="34"/>
  <c r="AE5" i="34"/>
  <c r="W5" i="34"/>
  <c r="O5" i="34"/>
  <c r="G5" i="34"/>
  <c r="AC20" i="34"/>
  <c r="U20" i="34"/>
  <c r="M20" i="34"/>
  <c r="E20" i="34"/>
  <c r="AA18" i="34"/>
  <c r="S18" i="34"/>
  <c r="K18" i="34"/>
  <c r="C18" i="34"/>
  <c r="AA22" i="34"/>
  <c r="E19" i="34"/>
  <c r="O18" i="34"/>
  <c r="U8" i="34"/>
  <c r="E8" i="34"/>
  <c r="S16" i="34"/>
  <c r="C16" i="34"/>
  <c r="W15" i="34"/>
  <c r="I15" i="34"/>
  <c r="AC14" i="34"/>
  <c r="O14" i="34"/>
  <c r="W13" i="34"/>
  <c r="E13" i="34"/>
  <c r="S11" i="34"/>
  <c r="K11" i="34"/>
  <c r="C11" i="34"/>
  <c r="Q16" i="34"/>
  <c r="Y14" i="34"/>
  <c r="M13" i="34"/>
  <c r="AA11" i="34"/>
  <c r="Q10" i="34"/>
  <c r="M14" i="34"/>
  <c r="U13" i="34"/>
  <c r="C13" i="34"/>
  <c r="Q11" i="34"/>
  <c r="W21" i="34"/>
  <c r="Q15" i="34"/>
  <c r="K13" i="34"/>
  <c r="I13" i="34"/>
  <c r="W11" i="34"/>
  <c r="G11" i="34"/>
  <c r="Y5" i="34"/>
  <c r="AE21" i="34"/>
  <c r="AE20" i="34"/>
  <c r="I20" i="34"/>
  <c r="M18" i="34"/>
  <c r="AA17" i="34"/>
  <c r="S8" i="34"/>
  <c r="C8" i="34"/>
  <c r="G20" i="34"/>
  <c r="U19" i="34"/>
  <c r="AE18" i="34"/>
  <c r="C17" i="34"/>
  <c r="W6" i="34"/>
  <c r="W12" i="34"/>
  <c r="Y9" i="34"/>
  <c r="W20" i="34"/>
  <c r="E18" i="34"/>
  <c r="S17" i="34"/>
  <c r="AC8" i="34"/>
  <c r="M8" i="34"/>
  <c r="AA16" i="34"/>
  <c r="K16" i="34"/>
  <c r="K6" i="34"/>
  <c r="Q9" i="34"/>
  <c r="I5" i="34"/>
  <c r="O21" i="34"/>
  <c r="M19" i="34"/>
  <c r="W18" i="34"/>
  <c r="AA8" i="34"/>
  <c r="K8" i="34"/>
  <c r="Y16" i="34"/>
  <c r="I16" i="34"/>
  <c r="O15" i="34"/>
  <c r="U14" i="34"/>
  <c r="G14" i="34"/>
  <c r="Q13" i="34"/>
  <c r="AE11" i="34"/>
  <c r="Q8" i="34"/>
  <c r="AE15" i="34"/>
  <c r="I14" i="34"/>
  <c r="AC13" i="34"/>
  <c r="E12" i="34"/>
  <c r="I9" i="34"/>
  <c r="Q20" i="34"/>
  <c r="U18" i="34"/>
  <c r="Y10" i="34"/>
  <c r="I10" i="34"/>
  <c r="Y15" i="34"/>
  <c r="AE14" i="34"/>
  <c r="Q14" i="34"/>
  <c r="Y13" i="34"/>
  <c r="G13" i="34"/>
  <c r="U11" i="34"/>
  <c r="M11" i="34"/>
  <c r="E11" i="34"/>
  <c r="AC11" i="34"/>
  <c r="G15" i="34"/>
  <c r="I11" i="34"/>
  <c r="Y20" i="34"/>
  <c r="AC18" i="34"/>
  <c r="AE16" i="34"/>
  <c r="O11" i="34"/>
  <c r="G21" i="34"/>
  <c r="O20" i="34"/>
  <c r="AC19" i="34"/>
  <c r="K17" i="34"/>
  <c r="Y8" i="34"/>
  <c r="I8" i="34"/>
  <c r="W16" i="34"/>
  <c r="G16" i="34"/>
  <c r="E14" i="34"/>
  <c r="O13" i="34"/>
  <c r="AE13" i="34"/>
  <c r="Q5" i="34"/>
  <c r="G18" i="34"/>
  <c r="O16" i="34"/>
  <c r="W14" i="34"/>
  <c r="S13" i="34"/>
  <c r="R53" i="37"/>
  <c r="AU53" i="37" s="1"/>
  <c r="R69" i="37"/>
  <c r="AU69" i="37" s="1"/>
  <c r="T88" i="47"/>
  <c r="H90" i="47"/>
  <c r="N89" i="47"/>
  <c r="R88" i="47"/>
  <c r="F87" i="47"/>
  <c r="AB82" i="47"/>
  <c r="T80" i="47"/>
  <c r="AB79" i="47"/>
  <c r="H78" i="47"/>
  <c r="L77" i="47"/>
  <c r="N77" i="47"/>
  <c r="AB76" i="47"/>
  <c r="T76" i="47"/>
  <c r="L76" i="47"/>
  <c r="F75" i="47"/>
  <c r="L54" i="47"/>
  <c r="N53" i="47"/>
  <c r="AM4" i="47"/>
  <c r="F90" i="47"/>
  <c r="F89" i="47"/>
  <c r="F88" i="47"/>
  <c r="R86" i="47"/>
  <c r="X85" i="47"/>
  <c r="T84" i="47"/>
  <c r="AB83" i="47"/>
  <c r="L82" i="47"/>
  <c r="X81" i="47"/>
  <c r="AB80" i="47"/>
  <c r="R80" i="47"/>
  <c r="R79" i="47"/>
  <c r="F78" i="47"/>
  <c r="X77" i="47"/>
  <c r="F77" i="47"/>
  <c r="F76" i="47"/>
  <c r="T54" i="47"/>
  <c r="H54" i="47"/>
  <c r="F53" i="47"/>
  <c r="T87" i="47"/>
  <c r="H86" i="47"/>
  <c r="N85" i="47"/>
  <c r="R84" i="47"/>
  <c r="R83" i="47"/>
  <c r="R82" i="47"/>
  <c r="H82" i="47"/>
  <c r="N81" i="47"/>
  <c r="F80" i="47"/>
  <c r="F79" i="47"/>
  <c r="AB77" i="47"/>
  <c r="H77" i="47"/>
  <c r="X76" i="47"/>
  <c r="F54" i="47"/>
  <c r="R90" i="47"/>
  <c r="AB87" i="47"/>
  <c r="R87" i="47"/>
  <c r="F86" i="47"/>
  <c r="F85" i="47"/>
  <c r="F84" i="47"/>
  <c r="F83" i="47"/>
  <c r="F82" i="47"/>
  <c r="R78" i="47"/>
  <c r="R76" i="47"/>
  <c r="T79" i="47"/>
  <c r="T77" i="47"/>
  <c r="AB90" i="47"/>
  <c r="T82" i="47"/>
  <c r="L80" i="47"/>
  <c r="L88" i="47"/>
  <c r="L90" i="47"/>
  <c r="T86" i="47"/>
  <c r="L85" i="47"/>
  <c r="AB84" i="47"/>
  <c r="T78" i="47"/>
  <c r="T83" i="47"/>
  <c r="AF77" i="47"/>
  <c r="R77" i="47"/>
  <c r="T90" i="47"/>
  <c r="L89" i="47"/>
  <c r="AB88" i="47"/>
  <c r="AB86" i="47"/>
  <c r="L86" i="47"/>
  <c r="L84" i="47"/>
  <c r="L81" i="47"/>
  <c r="AB78" i="47"/>
  <c r="L78" i="47"/>
  <c r="P89" i="47"/>
  <c r="AD88" i="47"/>
  <c r="V88" i="47"/>
  <c r="N88" i="47"/>
  <c r="L87" i="47"/>
  <c r="P85" i="47"/>
  <c r="AD84" i="47"/>
  <c r="V84" i="47"/>
  <c r="N84" i="47"/>
  <c r="L83" i="47"/>
  <c r="P81" i="47"/>
  <c r="AD80" i="47"/>
  <c r="V80" i="47"/>
  <c r="N80" i="47"/>
  <c r="L79" i="47"/>
  <c r="P77" i="47"/>
  <c r="AB89" i="47"/>
  <c r="R89" i="47"/>
  <c r="H89" i="47"/>
  <c r="AF88" i="47"/>
  <c r="X88" i="47"/>
  <c r="P88" i="47"/>
  <c r="H88" i="47"/>
  <c r="AB85" i="47"/>
  <c r="R85" i="47"/>
  <c r="H85" i="47"/>
  <c r="AF84" i="47"/>
  <c r="X84" i="47"/>
  <c r="P84" i="47"/>
  <c r="H84" i="47"/>
  <c r="AB81" i="47"/>
  <c r="R81" i="47"/>
  <c r="H81" i="47"/>
  <c r="AF80" i="47"/>
  <c r="X80" i="47"/>
  <c r="P80" i="47"/>
  <c r="H80" i="47"/>
  <c r="AF89" i="47"/>
  <c r="T89" i="47"/>
  <c r="AF85" i="47"/>
  <c r="T85" i="47"/>
  <c r="AF81" i="47"/>
  <c r="T81" i="47"/>
  <c r="T75" i="47"/>
  <c r="AB75" i="47"/>
  <c r="AF53" i="47"/>
  <c r="T53" i="47"/>
  <c r="AB53" i="47"/>
  <c r="H53" i="47"/>
  <c r="X53" i="47"/>
  <c r="L53" i="47"/>
  <c r="P53" i="47"/>
  <c r="AD87" i="47"/>
  <c r="V87" i="47"/>
  <c r="N87" i="47"/>
  <c r="AD83" i="47"/>
  <c r="V83" i="47"/>
  <c r="N83" i="47"/>
  <c r="AD79" i="47"/>
  <c r="V79" i="47"/>
  <c r="N79" i="47"/>
  <c r="AD75" i="47"/>
  <c r="V75" i="47"/>
  <c r="N75" i="47"/>
  <c r="AD90" i="47"/>
  <c r="V90" i="47"/>
  <c r="N90" i="47"/>
  <c r="AF87" i="47"/>
  <c r="X87" i="47"/>
  <c r="P87" i="47"/>
  <c r="H87" i="47"/>
  <c r="AD86" i="47"/>
  <c r="V86" i="47"/>
  <c r="N86" i="47"/>
  <c r="AF83" i="47"/>
  <c r="X83" i="47"/>
  <c r="P83" i="47"/>
  <c r="H83" i="47"/>
  <c r="AD82" i="47"/>
  <c r="V82" i="47"/>
  <c r="N82" i="47"/>
  <c r="AF79" i="47"/>
  <c r="X79" i="47"/>
  <c r="P79" i="47"/>
  <c r="H79" i="47"/>
  <c r="AD78" i="47"/>
  <c r="V78" i="47"/>
  <c r="N78" i="47"/>
  <c r="AF75" i="47"/>
  <c r="X75" i="47"/>
  <c r="P75" i="47"/>
  <c r="H75" i="47"/>
  <c r="AD54" i="47"/>
  <c r="V54" i="47"/>
  <c r="N54" i="47"/>
  <c r="AF90" i="47"/>
  <c r="X90" i="47"/>
  <c r="P90" i="47"/>
  <c r="AD89" i="47"/>
  <c r="V89" i="47"/>
  <c r="AF86" i="47"/>
  <c r="X86" i="47"/>
  <c r="P86" i="47"/>
  <c r="AD85" i="47"/>
  <c r="V85" i="47"/>
  <c r="AF82" i="47"/>
  <c r="X82" i="47"/>
  <c r="P82" i="47"/>
  <c r="AD81" i="47"/>
  <c r="V81" i="47"/>
  <c r="AF78" i="47"/>
  <c r="X78" i="47"/>
  <c r="P78" i="47"/>
  <c r="AD77" i="47"/>
  <c r="V77" i="47"/>
  <c r="AF54" i="47"/>
  <c r="X54" i="47"/>
  <c r="P54" i="47"/>
  <c r="AD53" i="47"/>
  <c r="V53" i="47"/>
  <c r="T22" i="48"/>
  <c r="P16" i="37"/>
  <c r="X16" i="37"/>
  <c r="AF16" i="37"/>
  <c r="G2" i="43"/>
  <c r="H35" i="43" s="1"/>
  <c r="Y2" i="37"/>
  <c r="Z16" i="37" s="1"/>
  <c r="S3" i="46"/>
  <c r="AA3" i="48"/>
  <c r="I3" i="49"/>
  <c r="E3" i="51"/>
  <c r="Y2" i="52"/>
  <c r="Z8" i="52" s="1"/>
  <c r="S3" i="48"/>
  <c r="Q2" i="52"/>
  <c r="R22" i="52" s="1"/>
  <c r="AE2" i="43"/>
  <c r="AF26" i="43" s="1"/>
  <c r="I2" i="41"/>
  <c r="AA3" i="41"/>
  <c r="I2" i="42"/>
  <c r="J64" i="42" s="1"/>
  <c r="AQ64" i="42" s="1"/>
  <c r="I2" i="37"/>
  <c r="AA3" i="37"/>
  <c r="K3" i="46"/>
  <c r="AC3" i="46"/>
  <c r="I2" i="47"/>
  <c r="AE2" i="49"/>
  <c r="Y3" i="49"/>
  <c r="S2" i="51"/>
  <c r="T22" i="51" s="1"/>
  <c r="U3" i="51"/>
  <c r="I2" i="52"/>
  <c r="J21" i="52" s="1"/>
  <c r="AA3" i="52"/>
  <c r="I2" i="53"/>
  <c r="J64" i="53" s="1"/>
  <c r="AQ64" i="53" s="1"/>
  <c r="O2" i="43"/>
  <c r="P67" i="43" s="1"/>
  <c r="AT67" i="43" s="1"/>
  <c r="N10" i="46"/>
  <c r="AD65" i="46"/>
  <c r="O2" i="49"/>
  <c r="W3" i="49"/>
  <c r="K2" i="51"/>
  <c r="S3" i="52"/>
  <c r="AG3" i="10"/>
  <c r="AH3" i="10" s="1"/>
  <c r="R6" i="10"/>
  <c r="S6" i="10" s="1"/>
  <c r="AP6" i="10"/>
  <c r="AQ6" i="10" s="1"/>
  <c r="F10" i="10"/>
  <c r="G10" i="10" s="1"/>
  <c r="AD10" i="10"/>
  <c r="AE10" i="10" s="1"/>
  <c r="R14" i="10"/>
  <c r="S14" i="10" s="1"/>
  <c r="R23" i="10"/>
  <c r="C26" i="10"/>
  <c r="D26" i="10" s="1"/>
  <c r="E26" i="10" s="1"/>
  <c r="AJ26" i="10"/>
  <c r="U27" i="10"/>
  <c r="V27" i="10" s="1"/>
  <c r="F6" i="10"/>
  <c r="G6" i="10" s="1"/>
  <c r="AD6" i="10"/>
  <c r="AE6" i="10" s="1"/>
  <c r="R10" i="10"/>
  <c r="S10" i="10" s="1"/>
  <c r="AP10" i="10"/>
  <c r="AQ10" i="10" s="1"/>
  <c r="F14" i="10"/>
  <c r="G14" i="10" s="1"/>
  <c r="AD14" i="10"/>
  <c r="AE14" i="10" s="1"/>
  <c r="AP14" i="10"/>
  <c r="AQ14" i="10" s="1"/>
  <c r="L19" i="10"/>
  <c r="M19" i="10" s="1"/>
  <c r="X19" i="10"/>
  <c r="Y19" i="10" s="1"/>
  <c r="AJ19" i="10"/>
  <c r="AK19" i="10" s="1"/>
  <c r="I21" i="10"/>
  <c r="AG21" i="10"/>
  <c r="I22" i="10"/>
  <c r="X22" i="10"/>
  <c r="AG22" i="10"/>
  <c r="AP23" i="10"/>
  <c r="C24" i="10"/>
  <c r="L24" i="10"/>
  <c r="AA24" i="10"/>
  <c r="AJ24" i="10"/>
  <c r="C25" i="10"/>
  <c r="L25" i="10"/>
  <c r="AA25" i="10"/>
  <c r="AJ25" i="10"/>
  <c r="L26" i="10"/>
  <c r="AA26" i="10"/>
  <c r="AS27" i="10"/>
  <c r="AT27" i="10" s="1"/>
  <c r="L28" i="10"/>
  <c r="M28" i="10" s="1"/>
  <c r="U28" i="10"/>
  <c r="V28" i="10" s="1"/>
  <c r="O2" i="10"/>
  <c r="P2" i="10" s="1"/>
  <c r="AM2" i="10"/>
  <c r="AN2" i="10" s="1"/>
  <c r="AM38" i="10"/>
  <c r="O38" i="10"/>
  <c r="AP36" i="10"/>
  <c r="AQ36" i="10" s="1"/>
  <c r="AR36" i="10" s="1"/>
  <c r="R36" i="10"/>
  <c r="S36" i="10" s="1"/>
  <c r="T36" i="10" s="1"/>
  <c r="AS35" i="10"/>
  <c r="AT35" i="10" s="1"/>
  <c r="L35" i="10"/>
  <c r="M35" i="10" s="1"/>
  <c r="AM33" i="10"/>
  <c r="AG32" i="10"/>
  <c r="O31" i="10"/>
  <c r="F30" i="10"/>
  <c r="G30" i="10" s="1"/>
  <c r="I2" i="10"/>
  <c r="J2" i="10" s="1"/>
  <c r="AG2" i="10"/>
  <c r="AH2" i="10" s="1"/>
  <c r="AS38" i="10"/>
  <c r="U38" i="10"/>
  <c r="X36" i="10"/>
  <c r="Y36" i="10" s="1"/>
  <c r="Z36" i="10" s="1"/>
  <c r="U35" i="10"/>
  <c r="V35" i="10" s="1"/>
  <c r="AS34" i="10"/>
  <c r="O33" i="10"/>
  <c r="I32" i="10"/>
  <c r="X31" i="10"/>
  <c r="AJ29" i="10"/>
  <c r="AK29" i="10" s="1"/>
  <c r="C2" i="10"/>
  <c r="D2" i="10" s="1"/>
  <c r="AA2" i="10"/>
  <c r="AB2" i="10" s="1"/>
  <c r="AA38" i="10"/>
  <c r="C38" i="10"/>
  <c r="AD36" i="10"/>
  <c r="AE36" i="10" s="1"/>
  <c r="AF36" i="10" s="1"/>
  <c r="F36" i="10"/>
  <c r="G36" i="10" s="1"/>
  <c r="H36" i="10" s="1"/>
  <c r="U34" i="10"/>
  <c r="AS29" i="10"/>
  <c r="AT29" i="10" s="1"/>
  <c r="L29" i="10"/>
  <c r="M29" i="10" s="1"/>
  <c r="AJ28" i="10"/>
  <c r="AK28" i="10" s="1"/>
  <c r="U2" i="10"/>
  <c r="V2" i="10" s="1"/>
  <c r="AS2" i="10"/>
  <c r="AT2" i="10" s="1"/>
  <c r="AG38" i="10"/>
  <c r="I38" i="10"/>
  <c r="AJ36" i="10"/>
  <c r="AK36" i="10" s="1"/>
  <c r="AL36" i="10" s="1"/>
  <c r="L36" i="10"/>
  <c r="M36" i="10" s="1"/>
  <c r="N36" i="10" s="1"/>
  <c r="AJ35" i="10"/>
  <c r="AK35" i="10" s="1"/>
  <c r="AM31" i="10"/>
  <c r="AD30" i="10"/>
  <c r="AE30" i="10" s="1"/>
  <c r="U29" i="10"/>
  <c r="V29" i="10" s="1"/>
  <c r="AS28" i="10"/>
  <c r="AT28" i="10" s="1"/>
  <c r="AS37" i="10"/>
  <c r="AM37" i="10"/>
  <c r="AG37" i="10"/>
  <c r="AA37" i="10"/>
  <c r="U37" i="10"/>
  <c r="O37" i="10"/>
  <c r="I37" i="10"/>
  <c r="C37" i="10"/>
  <c r="AM35" i="10"/>
  <c r="AN35" i="10" s="1"/>
  <c r="AD35" i="10"/>
  <c r="AE35" i="10" s="1"/>
  <c r="O35" i="10"/>
  <c r="P35" i="10" s="1"/>
  <c r="F35" i="10"/>
  <c r="G35" i="10" s="1"/>
  <c r="AM34" i="10"/>
  <c r="O34" i="10"/>
  <c r="AG33" i="10"/>
  <c r="I33" i="10"/>
  <c r="AA32" i="10"/>
  <c r="C32" i="10"/>
  <c r="AP31" i="10"/>
  <c r="AG31" i="10"/>
  <c r="R31" i="10"/>
  <c r="I31" i="10"/>
  <c r="X30" i="10"/>
  <c r="Y30" i="10" s="1"/>
  <c r="AM29" i="10"/>
  <c r="AN29" i="10" s="1"/>
  <c r="AD29" i="10"/>
  <c r="AE29" i="10" s="1"/>
  <c r="O29" i="10"/>
  <c r="P29" i="10" s="1"/>
  <c r="F29" i="10"/>
  <c r="G29" i="10" s="1"/>
  <c r="AM28" i="10"/>
  <c r="AN28" i="10" s="1"/>
  <c r="AD28" i="10"/>
  <c r="AE28" i="10" s="1"/>
  <c r="O28" i="10"/>
  <c r="P28" i="10" s="1"/>
  <c r="F28" i="10"/>
  <c r="G28" i="10" s="1"/>
  <c r="AM27" i="10"/>
  <c r="AN27" i="10" s="1"/>
  <c r="O27" i="10"/>
  <c r="P27" i="10" s="1"/>
  <c r="AS26" i="10"/>
  <c r="AD26" i="10"/>
  <c r="U26" i="10"/>
  <c r="F26" i="10"/>
  <c r="AS25" i="10"/>
  <c r="AD25" i="10"/>
  <c r="U25" i="10"/>
  <c r="F25" i="10"/>
  <c r="AS24" i="10"/>
  <c r="AD24" i="10"/>
  <c r="U24" i="10"/>
  <c r="F24" i="10"/>
  <c r="AJ23" i="10"/>
  <c r="L23" i="10"/>
  <c r="AP22" i="10"/>
  <c r="AA22" i="10"/>
  <c r="R22" i="10"/>
  <c r="C22" i="10"/>
  <c r="AA21" i="10"/>
  <c r="C21" i="10"/>
  <c r="AM20" i="10"/>
  <c r="AN20" i="10" s="1"/>
  <c r="AA20" i="10"/>
  <c r="AB20" i="10" s="1"/>
  <c r="O20" i="10"/>
  <c r="P20" i="10" s="1"/>
  <c r="C20" i="10"/>
  <c r="D20" i="10" s="1"/>
  <c r="AJ18" i="10"/>
  <c r="X18" i="10"/>
  <c r="L18" i="10"/>
  <c r="AM17" i="10"/>
  <c r="AN17" i="10" s="1"/>
  <c r="AA17" i="10"/>
  <c r="AB17" i="10" s="1"/>
  <c r="O17" i="10"/>
  <c r="P17" i="10" s="1"/>
  <c r="C17" i="10"/>
  <c r="D17" i="10" s="1"/>
  <c r="AS16" i="10"/>
  <c r="AT16" i="10" s="1"/>
  <c r="AG16" i="10"/>
  <c r="AH16" i="10" s="1"/>
  <c r="U16" i="10"/>
  <c r="V16" i="10" s="1"/>
  <c r="I16" i="10"/>
  <c r="J16" i="10" s="1"/>
  <c r="AS15" i="10"/>
  <c r="AT15" i="10" s="1"/>
  <c r="AU15" i="10" s="1"/>
  <c r="AG15" i="10"/>
  <c r="AH15" i="10" s="1"/>
  <c r="AI15" i="10" s="1"/>
  <c r="U15" i="10"/>
  <c r="V15" i="10" s="1"/>
  <c r="W15" i="10" s="1"/>
  <c r="I15" i="10"/>
  <c r="J15" i="10" s="1"/>
  <c r="K15" i="10" s="1"/>
  <c r="AP13" i="10"/>
  <c r="AQ13" i="10" s="1"/>
  <c r="AD13" i="10"/>
  <c r="AE13" i="10" s="1"/>
  <c r="R13" i="10"/>
  <c r="S13" i="10" s="1"/>
  <c r="F13" i="10"/>
  <c r="G13" i="10" s="1"/>
  <c r="AS12" i="10"/>
  <c r="AT12" i="10" s="1"/>
  <c r="AG12" i="10"/>
  <c r="AH12" i="10" s="1"/>
  <c r="U12" i="10"/>
  <c r="V12" i="10" s="1"/>
  <c r="I12" i="10"/>
  <c r="J12" i="10" s="1"/>
  <c r="AS11" i="10"/>
  <c r="AT11" i="10" s="1"/>
  <c r="AG11" i="10"/>
  <c r="AH11" i="10" s="1"/>
  <c r="U11" i="10"/>
  <c r="V11" i="10" s="1"/>
  <c r="I11" i="10"/>
  <c r="J11" i="10" s="1"/>
  <c r="AP9" i="10"/>
  <c r="AQ9" i="10" s="1"/>
  <c r="AD9" i="10"/>
  <c r="AE9" i="10" s="1"/>
  <c r="R9" i="10"/>
  <c r="S9" i="10" s="1"/>
  <c r="F9" i="10"/>
  <c r="G9" i="10" s="1"/>
  <c r="AS8" i="10"/>
  <c r="AT8" i="10" s="1"/>
  <c r="AG8" i="10"/>
  <c r="AH8" i="10" s="1"/>
  <c r="U8" i="10"/>
  <c r="V8" i="10" s="1"/>
  <c r="I8" i="10"/>
  <c r="J8" i="10" s="1"/>
  <c r="AS7" i="10"/>
  <c r="AT7" i="10" s="1"/>
  <c r="AG7" i="10"/>
  <c r="AH7" i="10" s="1"/>
  <c r="U7" i="10"/>
  <c r="V7" i="10" s="1"/>
  <c r="I7" i="10"/>
  <c r="J7" i="10" s="1"/>
  <c r="AP5" i="10"/>
  <c r="AQ5" i="10" s="1"/>
  <c r="AD5" i="10"/>
  <c r="AE5" i="10" s="1"/>
  <c r="R5" i="10"/>
  <c r="S5" i="10" s="1"/>
  <c r="F5" i="10"/>
  <c r="G5" i="10" s="1"/>
  <c r="AP4" i="10"/>
  <c r="AQ4" i="10" s="1"/>
  <c r="AD4" i="10"/>
  <c r="AE4" i="10" s="1"/>
  <c r="R4" i="10"/>
  <c r="S4" i="10" s="1"/>
  <c r="F4" i="10"/>
  <c r="G4" i="10" s="1"/>
  <c r="AP3" i="10"/>
  <c r="AQ3" i="10" s="1"/>
  <c r="L3" i="10"/>
  <c r="M3" i="10" s="1"/>
  <c r="W2" i="43"/>
  <c r="X26" i="43" s="1"/>
  <c r="F2" i="10"/>
  <c r="G2" i="10" s="1"/>
  <c r="L2" i="10"/>
  <c r="M2" i="10" s="1"/>
  <c r="R2" i="10"/>
  <c r="X2" i="10"/>
  <c r="Y2" i="10" s="1"/>
  <c r="AD2" i="10"/>
  <c r="AE2" i="10" s="1"/>
  <c r="AJ2" i="10"/>
  <c r="AK2" i="10" s="1"/>
  <c r="AP2" i="10"/>
  <c r="AQ2" i="10" s="1"/>
  <c r="AP38" i="10"/>
  <c r="AJ38" i="10"/>
  <c r="AD38" i="10"/>
  <c r="X38" i="10"/>
  <c r="R38" i="10"/>
  <c r="L38" i="10"/>
  <c r="F38" i="10"/>
  <c r="AS36" i="10"/>
  <c r="AT36" i="10" s="1"/>
  <c r="AU36" i="10" s="1"/>
  <c r="AM36" i="10"/>
  <c r="AN36" i="10" s="1"/>
  <c r="AO36" i="10" s="1"/>
  <c r="AG36" i="10"/>
  <c r="AH36" i="10" s="1"/>
  <c r="AI36" i="10" s="1"/>
  <c r="AA36" i="10"/>
  <c r="AB36" i="10" s="1"/>
  <c r="AC36" i="10" s="1"/>
  <c r="U36" i="10"/>
  <c r="V36" i="10" s="1"/>
  <c r="W36" i="10" s="1"/>
  <c r="O36" i="10"/>
  <c r="I36" i="10"/>
  <c r="J36" i="10" s="1"/>
  <c r="K36" i="10" s="1"/>
  <c r="AG35" i="10"/>
  <c r="AH35" i="10" s="1"/>
  <c r="X35" i="10"/>
  <c r="Y35" i="10" s="1"/>
  <c r="I35" i="10"/>
  <c r="J35" i="10" s="1"/>
  <c r="AG34" i="10"/>
  <c r="I34" i="10"/>
  <c r="AA33" i="10"/>
  <c r="C33" i="10"/>
  <c r="AS32" i="10"/>
  <c r="U32" i="10"/>
  <c r="AJ31" i="10"/>
  <c r="AA31" i="10"/>
  <c r="L31" i="10"/>
  <c r="C31" i="10"/>
  <c r="AP30" i="10"/>
  <c r="AQ30" i="10" s="1"/>
  <c r="R30" i="10"/>
  <c r="S30" i="10" s="1"/>
  <c r="AG29" i="10"/>
  <c r="AH29" i="10" s="1"/>
  <c r="X29" i="10"/>
  <c r="Y29" i="10" s="1"/>
  <c r="I29" i="10"/>
  <c r="J29" i="10" s="1"/>
  <c r="AG28" i="10"/>
  <c r="AH28" i="10" s="1"/>
  <c r="X28" i="10"/>
  <c r="Y28" i="10" s="1"/>
  <c r="I28" i="10"/>
  <c r="J28" i="10" s="1"/>
  <c r="AG27" i="10"/>
  <c r="AH27" i="10" s="1"/>
  <c r="I27" i="10"/>
  <c r="J27" i="10" s="1"/>
  <c r="AM26" i="10"/>
  <c r="X26" i="10"/>
  <c r="O26" i="10"/>
  <c r="P26" i="10" s="1"/>
  <c r="Q26" i="10" s="1"/>
  <c r="AM25" i="10"/>
  <c r="X25" i="10"/>
  <c r="O25" i="10"/>
  <c r="AM24" i="10"/>
  <c r="X24" i="10"/>
  <c r="O24" i="10"/>
  <c r="AD23" i="10"/>
  <c r="F23" i="10"/>
  <c r="AS22" i="10"/>
  <c r="AJ22" i="10"/>
  <c r="U22" i="10"/>
  <c r="L22" i="10"/>
  <c r="AS21" i="10"/>
  <c r="U21" i="10"/>
  <c r="AP19" i="10"/>
  <c r="AQ19" i="10" s="1"/>
  <c r="AD19" i="10"/>
  <c r="AE19" i="10" s="1"/>
  <c r="R19" i="10"/>
  <c r="S19" i="10" s="1"/>
  <c r="F19" i="10"/>
  <c r="G19" i="10" s="1"/>
  <c r="AJ14" i="10"/>
  <c r="AK14" i="10" s="1"/>
  <c r="X14" i="10"/>
  <c r="Y14" i="10" s="1"/>
  <c r="L14" i="10"/>
  <c r="M14" i="10" s="1"/>
  <c r="AJ10" i="10"/>
  <c r="AK10" i="10" s="1"/>
  <c r="X10" i="10"/>
  <c r="Y10" i="10" s="1"/>
  <c r="L10" i="10"/>
  <c r="M10" i="10" s="1"/>
  <c r="AJ6" i="10"/>
  <c r="AK6" i="10" s="1"/>
  <c r="X6" i="10"/>
  <c r="Y6" i="10" s="1"/>
  <c r="L6" i="10"/>
  <c r="M6" i="10" s="1"/>
  <c r="AS3" i="10"/>
  <c r="AT3" i="10" s="1"/>
  <c r="O3" i="10"/>
  <c r="P3" i="10" s="1"/>
  <c r="I3" i="10"/>
  <c r="J3" i="10" s="1"/>
  <c r="U3" i="10"/>
  <c r="V3" i="10" s="1"/>
  <c r="F3" i="10"/>
  <c r="G3" i="10" s="1"/>
  <c r="R3" i="10"/>
  <c r="S3" i="10" s="1"/>
  <c r="C3" i="10"/>
  <c r="AA3" i="10"/>
  <c r="AB3" i="10" s="1"/>
  <c r="AM3" i="10"/>
  <c r="AN3" i="10" s="1"/>
  <c r="C4" i="10"/>
  <c r="D4" i="10" s="1"/>
  <c r="I4" i="10"/>
  <c r="J4" i="10" s="1"/>
  <c r="O4" i="10"/>
  <c r="P4" i="10" s="1"/>
  <c r="U4" i="10"/>
  <c r="V4" i="10" s="1"/>
  <c r="AA4" i="10"/>
  <c r="AB4" i="10" s="1"/>
  <c r="AG4" i="10"/>
  <c r="AH4" i="10" s="1"/>
  <c r="AM4" i="10"/>
  <c r="AN4" i="10" s="1"/>
  <c r="AS4" i="10"/>
  <c r="AT4" i="10" s="1"/>
  <c r="C5" i="10"/>
  <c r="D5" i="10" s="1"/>
  <c r="I5" i="10"/>
  <c r="J5" i="10" s="1"/>
  <c r="O5" i="10"/>
  <c r="P5" i="10" s="1"/>
  <c r="U5" i="10"/>
  <c r="V5" i="10" s="1"/>
  <c r="AA5" i="10"/>
  <c r="AB5" i="10" s="1"/>
  <c r="AG5" i="10"/>
  <c r="AH5" i="10" s="1"/>
  <c r="AM5" i="10"/>
  <c r="AN5" i="10" s="1"/>
  <c r="AS5" i="10"/>
  <c r="AT5" i="10" s="1"/>
  <c r="F7" i="10"/>
  <c r="G7" i="10" s="1"/>
  <c r="L7" i="10"/>
  <c r="M7" i="10" s="1"/>
  <c r="R7" i="10"/>
  <c r="S7" i="10" s="1"/>
  <c r="X7" i="10"/>
  <c r="Y7" i="10" s="1"/>
  <c r="AD7" i="10"/>
  <c r="AE7" i="10" s="1"/>
  <c r="AJ7" i="10"/>
  <c r="AK7" i="10" s="1"/>
  <c r="AP7" i="10"/>
  <c r="AQ7" i="10" s="1"/>
  <c r="C9" i="10"/>
  <c r="D9" i="10" s="1"/>
  <c r="I9" i="10"/>
  <c r="J9" i="10" s="1"/>
  <c r="O9" i="10"/>
  <c r="P9" i="10" s="1"/>
  <c r="U9" i="10"/>
  <c r="V9" i="10" s="1"/>
  <c r="AA9" i="10"/>
  <c r="AB9" i="10" s="1"/>
  <c r="AG9" i="10"/>
  <c r="AH9" i="10" s="1"/>
  <c r="AM9" i="10"/>
  <c r="AN9" i="10" s="1"/>
  <c r="AS9" i="10"/>
  <c r="AT9" i="10" s="1"/>
  <c r="F11" i="10"/>
  <c r="G11" i="10" s="1"/>
  <c r="L11" i="10"/>
  <c r="M11" i="10" s="1"/>
  <c r="R11" i="10"/>
  <c r="S11" i="10" s="1"/>
  <c r="X11" i="10"/>
  <c r="Y11" i="10" s="1"/>
  <c r="AD11" i="10"/>
  <c r="AE11" i="10" s="1"/>
  <c r="AJ11" i="10"/>
  <c r="AK11" i="10" s="1"/>
  <c r="AP11" i="10"/>
  <c r="AQ11" i="10" s="1"/>
  <c r="C13" i="10"/>
  <c r="D13" i="10" s="1"/>
  <c r="I13" i="10"/>
  <c r="J13" i="10" s="1"/>
  <c r="O13" i="10"/>
  <c r="P13" i="10" s="1"/>
  <c r="U13" i="10"/>
  <c r="V13" i="10" s="1"/>
  <c r="AA13" i="10"/>
  <c r="AB13" i="10" s="1"/>
  <c r="AG13" i="10"/>
  <c r="AH13" i="10" s="1"/>
  <c r="AM13" i="10"/>
  <c r="AN13" i="10" s="1"/>
  <c r="AS13" i="10"/>
  <c r="AT13" i="10" s="1"/>
  <c r="F15" i="10"/>
  <c r="G15" i="10" s="1"/>
  <c r="H15" i="10" s="1"/>
  <c r="L15" i="10"/>
  <c r="M15" i="10" s="1"/>
  <c r="N15" i="10" s="1"/>
  <c r="R15" i="10"/>
  <c r="S15" i="10" s="1"/>
  <c r="T15" i="10" s="1"/>
  <c r="X15" i="10"/>
  <c r="Y15" i="10" s="1"/>
  <c r="Z15" i="10" s="1"/>
  <c r="AD15" i="10"/>
  <c r="AE15" i="10" s="1"/>
  <c r="AF15" i="10" s="1"/>
  <c r="AJ15" i="10"/>
  <c r="AK15" i="10" s="1"/>
  <c r="AL15" i="10" s="1"/>
  <c r="AP15" i="10"/>
  <c r="AQ15" i="10" s="1"/>
  <c r="AR15" i="10" s="1"/>
  <c r="C18" i="10"/>
  <c r="I18" i="10"/>
  <c r="O18" i="10"/>
  <c r="U18" i="10"/>
  <c r="AA18" i="10"/>
  <c r="AG18" i="10"/>
  <c r="AM18" i="10"/>
  <c r="AS18" i="10"/>
  <c r="F20" i="10"/>
  <c r="G20" i="10" s="1"/>
  <c r="L20" i="10"/>
  <c r="M20" i="10" s="1"/>
  <c r="R20" i="10"/>
  <c r="S20" i="10" s="1"/>
  <c r="X20" i="10"/>
  <c r="Y20" i="10" s="1"/>
  <c r="AD20" i="10"/>
  <c r="AE20" i="10" s="1"/>
  <c r="AJ20" i="10"/>
  <c r="AK20" i="10" s="1"/>
  <c r="AP20" i="10"/>
  <c r="AQ20" i="10" s="1"/>
  <c r="X3" i="10"/>
  <c r="Y3" i="10" s="1"/>
  <c r="AJ3" i="10"/>
  <c r="AK3" i="10" s="1"/>
  <c r="C6" i="10"/>
  <c r="D6" i="10" s="1"/>
  <c r="I6" i="10"/>
  <c r="J6" i="10" s="1"/>
  <c r="O6" i="10"/>
  <c r="P6" i="10" s="1"/>
  <c r="U6" i="10"/>
  <c r="V6" i="10" s="1"/>
  <c r="AA6" i="10"/>
  <c r="AB6" i="10" s="1"/>
  <c r="AG6" i="10"/>
  <c r="AH6" i="10" s="1"/>
  <c r="AM6" i="10"/>
  <c r="AN6" i="10" s="1"/>
  <c r="AS6" i="10"/>
  <c r="AT6" i="10" s="1"/>
  <c r="F8" i="10"/>
  <c r="G8" i="10" s="1"/>
  <c r="L8" i="10"/>
  <c r="M8" i="10" s="1"/>
  <c r="R8" i="10"/>
  <c r="S8" i="10" s="1"/>
  <c r="X8" i="10"/>
  <c r="Y8" i="10" s="1"/>
  <c r="AD8" i="10"/>
  <c r="AE8" i="10" s="1"/>
  <c r="AJ8" i="10"/>
  <c r="AK8" i="10" s="1"/>
  <c r="AP8" i="10"/>
  <c r="AQ8" i="10" s="1"/>
  <c r="C10" i="10"/>
  <c r="D10" i="10" s="1"/>
  <c r="I10" i="10"/>
  <c r="J10" i="10" s="1"/>
  <c r="O10" i="10"/>
  <c r="P10" i="10" s="1"/>
  <c r="U10" i="10"/>
  <c r="V10" i="10" s="1"/>
  <c r="AA10" i="10"/>
  <c r="AB10" i="10" s="1"/>
  <c r="AG10" i="10"/>
  <c r="AH10" i="10" s="1"/>
  <c r="AM10" i="10"/>
  <c r="AN10" i="10" s="1"/>
  <c r="AS10" i="10"/>
  <c r="AT10" i="10" s="1"/>
  <c r="F12" i="10"/>
  <c r="G12" i="10" s="1"/>
  <c r="L12" i="10"/>
  <c r="M12" i="10" s="1"/>
  <c r="R12" i="10"/>
  <c r="S12" i="10" s="1"/>
  <c r="X12" i="10"/>
  <c r="Y12" i="10" s="1"/>
  <c r="AD12" i="10"/>
  <c r="AE12" i="10" s="1"/>
  <c r="AJ12" i="10"/>
  <c r="AK12" i="10" s="1"/>
  <c r="AP12" i="10"/>
  <c r="AQ12" i="10" s="1"/>
  <c r="C14" i="10"/>
  <c r="D14" i="10" s="1"/>
  <c r="I14" i="10"/>
  <c r="J14" i="10" s="1"/>
  <c r="O14" i="10"/>
  <c r="P14" i="10" s="1"/>
  <c r="U14" i="10"/>
  <c r="V14" i="10" s="1"/>
  <c r="AA14" i="10"/>
  <c r="AB14" i="10" s="1"/>
  <c r="AG14" i="10"/>
  <c r="AH14" i="10" s="1"/>
  <c r="AM14" i="10"/>
  <c r="AN14" i="10" s="1"/>
  <c r="AS14" i="10"/>
  <c r="AT14" i="10" s="1"/>
  <c r="F16" i="10"/>
  <c r="G16" i="10" s="1"/>
  <c r="L16" i="10"/>
  <c r="M16" i="10" s="1"/>
  <c r="R16" i="10"/>
  <c r="S16" i="10" s="1"/>
  <c r="X16" i="10"/>
  <c r="Y16" i="10" s="1"/>
  <c r="AD16" i="10"/>
  <c r="AE16" i="10" s="1"/>
  <c r="AJ16" i="10"/>
  <c r="AK16" i="10" s="1"/>
  <c r="AP16" i="10"/>
  <c r="AQ16" i="10" s="1"/>
  <c r="F17" i="10"/>
  <c r="G17" i="10" s="1"/>
  <c r="L17" i="10"/>
  <c r="M17" i="10" s="1"/>
  <c r="R17" i="10"/>
  <c r="S17" i="10" s="1"/>
  <c r="X17" i="10"/>
  <c r="Y17" i="10" s="1"/>
  <c r="AD17" i="10"/>
  <c r="AE17" i="10" s="1"/>
  <c r="AJ17" i="10"/>
  <c r="AK17" i="10" s="1"/>
  <c r="AP17" i="10"/>
  <c r="AQ17" i="10" s="1"/>
  <c r="C19" i="10"/>
  <c r="E19" i="10" s="1"/>
  <c r="I19" i="10"/>
  <c r="J19" i="10" s="1"/>
  <c r="O19" i="10"/>
  <c r="U19" i="10"/>
  <c r="V19" i="10" s="1"/>
  <c r="AA19" i="10"/>
  <c r="AB19" i="10" s="1"/>
  <c r="AG19" i="10"/>
  <c r="AH19" i="10" s="1"/>
  <c r="AM19" i="10"/>
  <c r="AN19" i="10" s="1"/>
  <c r="AS19" i="10"/>
  <c r="AT19" i="10" s="1"/>
  <c r="F21" i="10"/>
  <c r="L21" i="10"/>
  <c r="R21" i="10"/>
  <c r="X21" i="10"/>
  <c r="AD21" i="10"/>
  <c r="AJ21" i="10"/>
  <c r="AP21" i="10"/>
  <c r="C23" i="10"/>
  <c r="I23" i="10"/>
  <c r="O23" i="10"/>
  <c r="U23" i="10"/>
  <c r="AA23" i="10"/>
  <c r="AG23" i="10"/>
  <c r="AM23" i="10"/>
  <c r="AS23" i="10"/>
  <c r="F27" i="10"/>
  <c r="G27" i="10" s="1"/>
  <c r="L27" i="10"/>
  <c r="M27" i="10" s="1"/>
  <c r="R27" i="10"/>
  <c r="S27" i="10" s="1"/>
  <c r="X27" i="10"/>
  <c r="Y27" i="10" s="1"/>
  <c r="AD27" i="10"/>
  <c r="AE27" i="10" s="1"/>
  <c r="AJ27" i="10"/>
  <c r="AK27" i="10" s="1"/>
  <c r="AP27" i="10"/>
  <c r="AQ27" i="10" s="1"/>
  <c r="C30" i="10"/>
  <c r="D30" i="10" s="1"/>
  <c r="I30" i="10"/>
  <c r="J30" i="10" s="1"/>
  <c r="O30" i="10"/>
  <c r="P30" i="10" s="1"/>
  <c r="U30" i="10"/>
  <c r="V30" i="10" s="1"/>
  <c r="AA30" i="10"/>
  <c r="AB30" i="10" s="1"/>
  <c r="AG30" i="10"/>
  <c r="AH30" i="10" s="1"/>
  <c r="AM30" i="10"/>
  <c r="AN30" i="10" s="1"/>
  <c r="AS30" i="10"/>
  <c r="AT30" i="10" s="1"/>
  <c r="F32" i="10"/>
  <c r="L32" i="10"/>
  <c r="R32" i="10"/>
  <c r="X32" i="10"/>
  <c r="AD32" i="10"/>
  <c r="AJ32" i="10"/>
  <c r="AP32" i="10"/>
  <c r="F33" i="10"/>
  <c r="L33" i="10"/>
  <c r="R33" i="10"/>
  <c r="X33" i="10"/>
  <c r="AD33" i="10"/>
  <c r="AJ33" i="10"/>
  <c r="AP33" i="10"/>
  <c r="F34" i="10"/>
  <c r="L34" i="10"/>
  <c r="R34" i="10"/>
  <c r="X34" i="10"/>
  <c r="AD34" i="10"/>
  <c r="AJ34" i="10"/>
  <c r="AP34" i="10"/>
  <c r="C36" i="10"/>
  <c r="AP37" i="10"/>
  <c r="AJ37" i="10"/>
  <c r="AD37" i="10"/>
  <c r="X37" i="10"/>
  <c r="R37" i="10"/>
  <c r="L37" i="10"/>
  <c r="F37" i="10"/>
  <c r="AP35" i="10"/>
  <c r="AQ35" i="10" s="1"/>
  <c r="AA35" i="10"/>
  <c r="AB35" i="10" s="1"/>
  <c r="R35" i="10"/>
  <c r="S35" i="10" s="1"/>
  <c r="C35" i="10"/>
  <c r="AA34" i="10"/>
  <c r="C34" i="10"/>
  <c r="AS33" i="10"/>
  <c r="U33" i="10"/>
  <c r="AM32" i="10"/>
  <c r="O32" i="10"/>
  <c r="AS31" i="10"/>
  <c r="AD31" i="10"/>
  <c r="U31" i="10"/>
  <c r="F31" i="10"/>
  <c r="AJ30" i="10"/>
  <c r="AK30" i="10" s="1"/>
  <c r="L30" i="10"/>
  <c r="M30" i="10" s="1"/>
  <c r="AP29" i="10"/>
  <c r="AQ29" i="10" s="1"/>
  <c r="AA29" i="10"/>
  <c r="AB29" i="10" s="1"/>
  <c r="R29" i="10"/>
  <c r="S29" i="10" s="1"/>
  <c r="C29" i="10"/>
  <c r="D29" i="10" s="1"/>
  <c r="AP28" i="10"/>
  <c r="AQ28" i="10" s="1"/>
  <c r="AA28" i="10"/>
  <c r="AB28" i="10" s="1"/>
  <c r="R28" i="10"/>
  <c r="S28" i="10" s="1"/>
  <c r="C28" i="10"/>
  <c r="D28" i="10" s="1"/>
  <c r="AA27" i="10"/>
  <c r="AB27" i="10" s="1"/>
  <c r="C27" i="10"/>
  <c r="D27" i="10" s="1"/>
  <c r="AP26" i="10"/>
  <c r="AG26" i="10"/>
  <c r="R26" i="10"/>
  <c r="I26" i="10"/>
  <c r="AP25" i="10"/>
  <c r="AG25" i="10"/>
  <c r="R25" i="10"/>
  <c r="I25" i="10"/>
  <c r="AP24" i="10"/>
  <c r="AG24" i="10"/>
  <c r="R24" i="10"/>
  <c r="I24" i="10"/>
  <c r="X23" i="10"/>
  <c r="AM22" i="10"/>
  <c r="AD22" i="10"/>
  <c r="O22" i="10"/>
  <c r="F22" i="10"/>
  <c r="AM21" i="10"/>
  <c r="O21" i="10"/>
  <c r="AS20" i="10"/>
  <c r="AT20" i="10" s="1"/>
  <c r="AG20" i="10"/>
  <c r="AH20" i="10" s="1"/>
  <c r="U20" i="10"/>
  <c r="V20" i="10" s="1"/>
  <c r="I20" i="10"/>
  <c r="J20" i="10" s="1"/>
  <c r="AP18" i="10"/>
  <c r="AD18" i="10"/>
  <c r="R18" i="10"/>
  <c r="F18" i="10"/>
  <c r="AS17" i="10"/>
  <c r="AT17" i="10" s="1"/>
  <c r="AG17" i="10"/>
  <c r="AH17" i="10" s="1"/>
  <c r="U17" i="10"/>
  <c r="V17" i="10" s="1"/>
  <c r="I17" i="10"/>
  <c r="J17" i="10" s="1"/>
  <c r="AM16" i="10"/>
  <c r="AN16" i="10" s="1"/>
  <c r="AA16" i="10"/>
  <c r="AB16" i="10" s="1"/>
  <c r="O16" i="10"/>
  <c r="P16" i="10" s="1"/>
  <c r="C16" i="10"/>
  <c r="D16" i="10" s="1"/>
  <c r="AM15" i="10"/>
  <c r="AN15" i="10" s="1"/>
  <c r="AO15" i="10" s="1"/>
  <c r="AA15" i="10"/>
  <c r="AB15" i="10" s="1"/>
  <c r="AC15" i="10" s="1"/>
  <c r="O15" i="10"/>
  <c r="C15" i="10"/>
  <c r="AJ13" i="10"/>
  <c r="AK13" i="10" s="1"/>
  <c r="X13" i="10"/>
  <c r="Y13" i="10" s="1"/>
  <c r="L13" i="10"/>
  <c r="M13" i="10" s="1"/>
  <c r="AM12" i="10"/>
  <c r="AN12" i="10" s="1"/>
  <c r="AA12" i="10"/>
  <c r="AB12" i="10" s="1"/>
  <c r="O12" i="10"/>
  <c r="P12" i="10" s="1"/>
  <c r="C12" i="10"/>
  <c r="D12" i="10" s="1"/>
  <c r="AM11" i="10"/>
  <c r="AN11" i="10" s="1"/>
  <c r="AA11" i="10"/>
  <c r="AB11" i="10" s="1"/>
  <c r="O11" i="10"/>
  <c r="P11" i="10" s="1"/>
  <c r="C11" i="10"/>
  <c r="D11" i="10" s="1"/>
  <c r="AJ9" i="10"/>
  <c r="AK9" i="10" s="1"/>
  <c r="X9" i="10"/>
  <c r="Y9" i="10" s="1"/>
  <c r="L9" i="10"/>
  <c r="M9" i="10" s="1"/>
  <c r="AM8" i="10"/>
  <c r="AN8" i="10" s="1"/>
  <c r="AA8" i="10"/>
  <c r="AB8" i="10" s="1"/>
  <c r="O8" i="10"/>
  <c r="P8" i="10" s="1"/>
  <c r="C8" i="10"/>
  <c r="D8" i="10" s="1"/>
  <c r="AM7" i="10"/>
  <c r="AN7" i="10" s="1"/>
  <c r="AA7" i="10"/>
  <c r="AB7" i="10" s="1"/>
  <c r="O7" i="10"/>
  <c r="P7" i="10" s="1"/>
  <c r="C7" i="10"/>
  <c r="D7" i="10" s="1"/>
  <c r="AJ5" i="10"/>
  <c r="AK5" i="10" s="1"/>
  <c r="X5" i="10"/>
  <c r="Y5" i="10" s="1"/>
  <c r="L5" i="10"/>
  <c r="M5" i="10" s="1"/>
  <c r="AJ4" i="10"/>
  <c r="AK4" i="10" s="1"/>
  <c r="X4" i="10"/>
  <c r="Y4" i="10" s="1"/>
  <c r="L4" i="10"/>
  <c r="M4" i="10" s="1"/>
  <c r="AD3" i="10"/>
  <c r="AE3" i="10" s="1"/>
  <c r="K3" i="42"/>
  <c r="I2" i="44"/>
  <c r="J72" i="44" s="1"/>
  <c r="AQ72" i="44" s="1"/>
  <c r="K3" i="44"/>
  <c r="Q2" i="46"/>
  <c r="AG2" i="46"/>
  <c r="S3" i="47"/>
  <c r="AG2" i="48"/>
  <c r="K3" i="53"/>
  <c r="AG2" i="42"/>
  <c r="AG2" i="44"/>
  <c r="AH69" i="44" s="1"/>
  <c r="BC69" i="44" s="1"/>
  <c r="K3" i="47"/>
  <c r="H29" i="48"/>
  <c r="Y2" i="48"/>
  <c r="Q2" i="51"/>
  <c r="AG2" i="51"/>
  <c r="N15" i="52"/>
  <c r="V15" i="52"/>
  <c r="AG2" i="53"/>
  <c r="AH27" i="53" s="1"/>
  <c r="K3" i="41"/>
  <c r="Y2" i="42"/>
  <c r="AA3" i="42"/>
  <c r="K3" i="37"/>
  <c r="Y2" i="44"/>
  <c r="Z19" i="44" s="1"/>
  <c r="AA3" i="44"/>
  <c r="L77" i="45"/>
  <c r="T51" i="45"/>
  <c r="AB36" i="45"/>
  <c r="I2" i="46"/>
  <c r="Y2" i="46"/>
  <c r="AG2" i="47"/>
  <c r="Q2" i="48"/>
  <c r="R9" i="48" s="1"/>
  <c r="Q3" i="49"/>
  <c r="AG3" i="49"/>
  <c r="M3" i="51"/>
  <c r="AC3" i="51"/>
  <c r="K3" i="52"/>
  <c r="AF18" i="53"/>
  <c r="Y2" i="53"/>
  <c r="Z62" i="53" s="1"/>
  <c r="AY62" i="53" s="1"/>
  <c r="AA3" i="53"/>
  <c r="AG2" i="41"/>
  <c r="AH8" i="41" s="1"/>
  <c r="Q2" i="42"/>
  <c r="R43" i="42" s="1"/>
  <c r="AU43" i="42" s="1"/>
  <c r="S3" i="42"/>
  <c r="AG2" i="37"/>
  <c r="AH9" i="37" s="1"/>
  <c r="Q2" i="44"/>
  <c r="R61" i="44" s="1"/>
  <c r="AU61" i="44" s="1"/>
  <c r="S3" i="44"/>
  <c r="E2" i="46"/>
  <c r="U2" i="46"/>
  <c r="Y2" i="47"/>
  <c r="AA3" i="47"/>
  <c r="AB40" i="48"/>
  <c r="I2" i="48"/>
  <c r="K3" i="48"/>
  <c r="I2" i="51"/>
  <c r="Y2" i="51"/>
  <c r="AG2" i="52"/>
  <c r="AH49" i="52" s="1"/>
  <c r="BC49" i="52" s="1"/>
  <c r="Q2" i="53"/>
  <c r="R68" i="53" s="1"/>
  <c r="AU68" i="53" s="1"/>
  <c r="S3" i="53"/>
  <c r="AB16" i="37"/>
  <c r="F33" i="53"/>
  <c r="N26" i="53"/>
  <c r="N10" i="53"/>
  <c r="N27" i="53"/>
  <c r="N47" i="53"/>
  <c r="AS47" i="53" s="1"/>
  <c r="N40" i="53"/>
  <c r="AS40" i="53" s="1"/>
  <c r="N9" i="53"/>
  <c r="N33" i="53"/>
  <c r="N31" i="53"/>
  <c r="V6" i="53"/>
  <c r="V5" i="53"/>
  <c r="V20" i="53"/>
  <c r="V34" i="53"/>
  <c r="AD7" i="53"/>
  <c r="AD15" i="53"/>
  <c r="AD44" i="53"/>
  <c r="BA44" i="53" s="1"/>
  <c r="AD29" i="53"/>
  <c r="H37" i="53"/>
  <c r="H35" i="53"/>
  <c r="H6" i="53"/>
  <c r="H27" i="53"/>
  <c r="H39" i="53"/>
  <c r="AP39" i="53" s="1"/>
  <c r="H18" i="53"/>
  <c r="H29" i="53"/>
  <c r="H28" i="53"/>
  <c r="P11" i="53"/>
  <c r="P36" i="53"/>
  <c r="AT36" i="53" s="1"/>
  <c r="P46" i="53"/>
  <c r="AT46" i="53" s="1"/>
  <c r="P56" i="53"/>
  <c r="AT56" i="53" s="1"/>
  <c r="P14" i="53"/>
  <c r="P45" i="53"/>
  <c r="AT45" i="53" s="1"/>
  <c r="E3" i="53"/>
  <c r="M3" i="53"/>
  <c r="U3" i="53"/>
  <c r="AC3" i="53"/>
  <c r="G3" i="53"/>
  <c r="O3" i="53"/>
  <c r="W3" i="53"/>
  <c r="AE3" i="53"/>
  <c r="AD17" i="52"/>
  <c r="AD19" i="52"/>
  <c r="E3" i="52"/>
  <c r="M3" i="52"/>
  <c r="U3" i="52"/>
  <c r="AC3" i="52"/>
  <c r="G3" i="52"/>
  <c r="O3" i="52"/>
  <c r="W3" i="52"/>
  <c r="AE3" i="52"/>
  <c r="F15" i="51"/>
  <c r="F52" i="51"/>
  <c r="F36" i="51"/>
  <c r="F56" i="51"/>
  <c r="AO56" i="51" s="1"/>
  <c r="F16" i="51"/>
  <c r="F11" i="51"/>
  <c r="F8" i="51"/>
  <c r="N39" i="51"/>
  <c r="N43" i="51"/>
  <c r="N28" i="51"/>
  <c r="N16" i="51"/>
  <c r="N48" i="51"/>
  <c r="V50" i="51"/>
  <c r="V10" i="51"/>
  <c r="V43" i="51"/>
  <c r="V49" i="51"/>
  <c r="V12" i="51"/>
  <c r="V31" i="51"/>
  <c r="V46" i="51"/>
  <c r="V20" i="51"/>
  <c r="V6" i="51"/>
  <c r="V13" i="51"/>
  <c r="V18" i="51"/>
  <c r="V48" i="51"/>
  <c r="V28" i="51"/>
  <c r="V16" i="51"/>
  <c r="AD61" i="51"/>
  <c r="BA61" i="51" s="1"/>
  <c r="AD52" i="51"/>
  <c r="AD46" i="51"/>
  <c r="AD42" i="51"/>
  <c r="AD19" i="51"/>
  <c r="AD18" i="51"/>
  <c r="AD12" i="51"/>
  <c r="AD16" i="51"/>
  <c r="AD17" i="51"/>
  <c r="AD55" i="51"/>
  <c r="BA55" i="51" s="1"/>
  <c r="AD10" i="51"/>
  <c r="AD49" i="51"/>
  <c r="AD44" i="51"/>
  <c r="AD6" i="51"/>
  <c r="AD28" i="51"/>
  <c r="AD8" i="51"/>
  <c r="N50" i="51"/>
  <c r="G3" i="51"/>
  <c r="O3" i="51"/>
  <c r="W3" i="51"/>
  <c r="AE3" i="51"/>
  <c r="L44" i="50"/>
  <c r="L41" i="50"/>
  <c r="L10" i="50"/>
  <c r="T35" i="50"/>
  <c r="T41" i="50"/>
  <c r="T10" i="50"/>
  <c r="T37" i="50"/>
  <c r="T16" i="50"/>
  <c r="AB39" i="50"/>
  <c r="AB17" i="50"/>
  <c r="AB10" i="50"/>
  <c r="AB37" i="50"/>
  <c r="AB13" i="50"/>
  <c r="AB35" i="50"/>
  <c r="AB41" i="50"/>
  <c r="H38" i="50"/>
  <c r="H25" i="50"/>
  <c r="H40" i="50"/>
  <c r="X26" i="50"/>
  <c r="X6" i="50"/>
  <c r="I2" i="50"/>
  <c r="Q2" i="50"/>
  <c r="Y2" i="50"/>
  <c r="AG2" i="50"/>
  <c r="K3" i="50"/>
  <c r="S3" i="50"/>
  <c r="AA3" i="50"/>
  <c r="L37" i="50"/>
  <c r="AB34" i="50"/>
  <c r="T39" i="50"/>
  <c r="E3" i="50"/>
  <c r="M3" i="50"/>
  <c r="U3" i="50"/>
  <c r="AC3" i="50"/>
  <c r="G3" i="50"/>
  <c r="O3" i="50"/>
  <c r="W3" i="50"/>
  <c r="AE3" i="50"/>
  <c r="F14" i="49"/>
  <c r="V60" i="49"/>
  <c r="V9" i="49"/>
  <c r="J6" i="49"/>
  <c r="J21" i="49"/>
  <c r="R6" i="49"/>
  <c r="R27" i="49"/>
  <c r="R18" i="49"/>
  <c r="R38" i="49"/>
  <c r="R49" i="49"/>
  <c r="R8" i="49"/>
  <c r="Z27" i="49"/>
  <c r="Z13" i="49"/>
  <c r="Z26" i="49"/>
  <c r="Z10" i="49"/>
  <c r="Z18" i="49"/>
  <c r="Z38" i="49"/>
  <c r="Z8" i="49"/>
  <c r="Z6" i="49"/>
  <c r="Z49" i="49"/>
  <c r="AH32" i="49"/>
  <c r="AH18" i="49"/>
  <c r="AH38" i="49"/>
  <c r="AH27" i="49"/>
  <c r="AH8" i="49"/>
  <c r="AH6" i="49"/>
  <c r="AH21" i="49"/>
  <c r="AH10" i="49"/>
  <c r="K3" i="49"/>
  <c r="S3" i="49"/>
  <c r="AA3" i="49"/>
  <c r="E3" i="49"/>
  <c r="M3" i="49"/>
  <c r="U3" i="49"/>
  <c r="AC3" i="49"/>
  <c r="P28" i="48"/>
  <c r="P25" i="48"/>
  <c r="E3" i="48"/>
  <c r="M3" i="48"/>
  <c r="U3" i="48"/>
  <c r="AC3" i="48"/>
  <c r="G3" i="48"/>
  <c r="O3" i="48"/>
  <c r="W3" i="48"/>
  <c r="AE3" i="48"/>
  <c r="F27" i="47"/>
  <c r="N22" i="47"/>
  <c r="N63" i="47"/>
  <c r="V27" i="47"/>
  <c r="V64" i="47"/>
  <c r="V31" i="47"/>
  <c r="V44" i="47"/>
  <c r="AD12" i="47"/>
  <c r="AD27" i="47"/>
  <c r="AD71" i="47"/>
  <c r="AD22" i="47"/>
  <c r="H48" i="47"/>
  <c r="H69" i="47"/>
  <c r="H36" i="47"/>
  <c r="H10" i="47"/>
  <c r="H37" i="47"/>
  <c r="H25" i="47"/>
  <c r="H21" i="47"/>
  <c r="P45" i="47"/>
  <c r="P62" i="47"/>
  <c r="P48" i="47"/>
  <c r="P40" i="47"/>
  <c r="X37" i="47"/>
  <c r="X25" i="47"/>
  <c r="X23" i="47"/>
  <c r="X36" i="47"/>
  <c r="X10" i="47"/>
  <c r="X48" i="47"/>
  <c r="AF62" i="47"/>
  <c r="AF40" i="47"/>
  <c r="AF48" i="47"/>
  <c r="AF25" i="47"/>
  <c r="E3" i="47"/>
  <c r="M3" i="47"/>
  <c r="U3" i="47"/>
  <c r="AC3" i="47"/>
  <c r="G3" i="47"/>
  <c r="O3" i="47"/>
  <c r="W3" i="47"/>
  <c r="AE3" i="47"/>
  <c r="H12" i="46"/>
  <c r="H9" i="46"/>
  <c r="P23" i="46"/>
  <c r="P58" i="46"/>
  <c r="P50" i="46"/>
  <c r="X8" i="46"/>
  <c r="X17" i="46"/>
  <c r="X15" i="46"/>
  <c r="AF55" i="46"/>
  <c r="AF50" i="46"/>
  <c r="AF62" i="46"/>
  <c r="G3" i="46"/>
  <c r="O3" i="46"/>
  <c r="W3" i="46"/>
  <c r="AE3" i="46"/>
  <c r="X29" i="46"/>
  <c r="H9" i="45"/>
  <c r="H35" i="45"/>
  <c r="H26" i="45"/>
  <c r="H20" i="45"/>
  <c r="P67" i="45"/>
  <c r="P48" i="45"/>
  <c r="P76" i="45"/>
  <c r="P31" i="45"/>
  <c r="P41" i="45"/>
  <c r="X26" i="45"/>
  <c r="X20" i="45"/>
  <c r="X35" i="45"/>
  <c r="AF9" i="45"/>
  <c r="AF48" i="45"/>
  <c r="AF76" i="45"/>
  <c r="I2" i="45"/>
  <c r="Q2" i="45"/>
  <c r="Y2" i="45"/>
  <c r="AG2" i="45"/>
  <c r="K3" i="45"/>
  <c r="S3" i="45"/>
  <c r="AA3" i="45"/>
  <c r="E3" i="45"/>
  <c r="M3" i="45"/>
  <c r="U3" i="45"/>
  <c r="AC3" i="45"/>
  <c r="X76" i="45"/>
  <c r="X10" i="45"/>
  <c r="T48" i="45"/>
  <c r="H36" i="45"/>
  <c r="T9" i="45"/>
  <c r="H18" i="45"/>
  <c r="G3" i="45"/>
  <c r="O3" i="45"/>
  <c r="W3" i="45"/>
  <c r="AE3" i="45"/>
  <c r="L10" i="44"/>
  <c r="AB39" i="44"/>
  <c r="AB37" i="44"/>
  <c r="AB6" i="44"/>
  <c r="AB33" i="44"/>
  <c r="AB10" i="44"/>
  <c r="AB7" i="44"/>
  <c r="AB22" i="44"/>
  <c r="AB13" i="44"/>
  <c r="AB32" i="44"/>
  <c r="AB14" i="44"/>
  <c r="T42" i="44"/>
  <c r="T47" i="44"/>
  <c r="H38" i="44"/>
  <c r="H9" i="44"/>
  <c r="T41" i="44"/>
  <c r="E3" i="44"/>
  <c r="M3" i="44"/>
  <c r="U3" i="44"/>
  <c r="AC3" i="44"/>
  <c r="G3" i="44"/>
  <c r="O3" i="44"/>
  <c r="W3" i="44"/>
  <c r="AE3" i="44"/>
  <c r="T28" i="44"/>
  <c r="T15" i="44"/>
  <c r="L63" i="37"/>
  <c r="AR63" i="37" s="1"/>
  <c r="T16" i="37"/>
  <c r="T43" i="37"/>
  <c r="AV43" i="37" s="1"/>
  <c r="F14" i="37"/>
  <c r="F24" i="37"/>
  <c r="F10" i="37"/>
  <c r="F8" i="37"/>
  <c r="F21" i="37"/>
  <c r="F36" i="37"/>
  <c r="F39" i="37"/>
  <c r="F20" i="37"/>
  <c r="F45" i="37"/>
  <c r="AO45" i="37" s="1"/>
  <c r="F50" i="37"/>
  <c r="AO50" i="37" s="1"/>
  <c r="F57" i="37"/>
  <c r="AO57" i="37" s="1"/>
  <c r="F61" i="37"/>
  <c r="AO61" i="37" s="1"/>
  <c r="F62" i="37"/>
  <c r="AO62" i="37" s="1"/>
  <c r="F63" i="37"/>
  <c r="AO63" i="37" s="1"/>
  <c r="F64" i="37"/>
  <c r="AO64" i="37" s="1"/>
  <c r="F69" i="37"/>
  <c r="AO69" i="37" s="1"/>
  <c r="F70" i="37"/>
  <c r="AO70" i="37" s="1"/>
  <c r="F71" i="37"/>
  <c r="AO71" i="37" s="1"/>
  <c r="F19" i="37"/>
  <c r="F9" i="37"/>
  <c r="F29" i="37"/>
  <c r="F13" i="37"/>
  <c r="F43" i="37"/>
  <c r="AO43" i="37" s="1"/>
  <c r="F44" i="37"/>
  <c r="AO44" i="37" s="1"/>
  <c r="F60" i="37"/>
  <c r="AO60" i="37" s="1"/>
  <c r="F67" i="37"/>
  <c r="AO67" i="37" s="1"/>
  <c r="F68" i="37"/>
  <c r="AO68" i="37" s="1"/>
  <c r="F31" i="37"/>
  <c r="F32" i="37"/>
  <c r="F30" i="37"/>
  <c r="F7" i="37"/>
  <c r="F12" i="37"/>
  <c r="F34" i="37"/>
  <c r="F38" i="37"/>
  <c r="F41" i="37"/>
  <c r="AO38" i="37" s="1"/>
  <c r="F25" i="37"/>
  <c r="F47" i="37"/>
  <c r="AO47" i="37" s="1"/>
  <c r="F48" i="37"/>
  <c r="AO48" i="37" s="1"/>
  <c r="F11" i="37"/>
  <c r="F35" i="37"/>
  <c r="F42" i="37"/>
  <c r="F49" i="37"/>
  <c r="AO49" i="37" s="1"/>
  <c r="F56" i="37"/>
  <c r="AO56" i="37" s="1"/>
  <c r="F53" i="37"/>
  <c r="AO53" i="37" s="1"/>
  <c r="F54" i="37"/>
  <c r="AO54" i="37" s="1"/>
  <c r="F59" i="37"/>
  <c r="AO59" i="37" s="1"/>
  <c r="F66" i="37"/>
  <c r="AO66" i="37" s="1"/>
  <c r="F5" i="37"/>
  <c r="F37" i="37"/>
  <c r="F40" i="37"/>
  <c r="F46" i="37"/>
  <c r="AO46" i="37" s="1"/>
  <c r="F52" i="37"/>
  <c r="AO52" i="37" s="1"/>
  <c r="F58" i="37"/>
  <c r="AO58" i="37" s="1"/>
  <c r="F55" i="37"/>
  <c r="AO55" i="37" s="1"/>
  <c r="F22" i="37"/>
  <c r="F6" i="37"/>
  <c r="F26" i="37"/>
  <c r="F27" i="37"/>
  <c r="F33" i="37"/>
  <c r="F23" i="37"/>
  <c r="F51" i="37"/>
  <c r="AO51" i="37" s="1"/>
  <c r="F65" i="37"/>
  <c r="AO65" i="37" s="1"/>
  <c r="F72" i="37"/>
  <c r="N16" i="37"/>
  <c r="N61" i="37"/>
  <c r="AS61" i="37" s="1"/>
  <c r="V16" i="37"/>
  <c r="V67" i="37"/>
  <c r="AW67" i="37" s="1"/>
  <c r="AD16" i="37"/>
  <c r="AD62" i="37"/>
  <c r="BA62" i="37" s="1"/>
  <c r="L58" i="37"/>
  <c r="AR58" i="37" s="1"/>
  <c r="AD57" i="37"/>
  <c r="BA57" i="37" s="1"/>
  <c r="AF49" i="37"/>
  <c r="BB49" i="37" s="1"/>
  <c r="E3" i="37"/>
  <c r="M3" i="37"/>
  <c r="U3" i="37"/>
  <c r="AC3" i="37"/>
  <c r="H65" i="37"/>
  <c r="AP65" i="37" s="1"/>
  <c r="X50" i="37"/>
  <c r="AX50" i="37" s="1"/>
  <c r="G3" i="37"/>
  <c r="O3" i="37"/>
  <c r="W3" i="37"/>
  <c r="AE3" i="37"/>
  <c r="L45" i="42"/>
  <c r="AR45" i="42" s="1"/>
  <c r="L38" i="42"/>
  <c r="AR38" i="42" s="1"/>
  <c r="L25" i="42"/>
  <c r="L12" i="42"/>
  <c r="L21" i="42"/>
  <c r="L30" i="42"/>
  <c r="L27" i="42"/>
  <c r="L46" i="42"/>
  <c r="AR46" i="42" s="1"/>
  <c r="T5" i="42"/>
  <c r="T9" i="42"/>
  <c r="T52" i="42"/>
  <c r="AV52" i="42" s="1"/>
  <c r="T34" i="42"/>
  <c r="AV34" i="42" s="1"/>
  <c r="P44" i="42"/>
  <c r="AT44" i="42" s="1"/>
  <c r="P36" i="42"/>
  <c r="AT36" i="42" s="1"/>
  <c r="P19" i="42"/>
  <c r="P24" i="42"/>
  <c r="P14" i="42"/>
  <c r="P43" i="42"/>
  <c r="AT43" i="42" s="1"/>
  <c r="AF20" i="42"/>
  <c r="AF60" i="42"/>
  <c r="BB60" i="42" s="1"/>
  <c r="AF44" i="42"/>
  <c r="BB44" i="42" s="1"/>
  <c r="AF9" i="42"/>
  <c r="AF8" i="42"/>
  <c r="AF10" i="42"/>
  <c r="E3" i="42"/>
  <c r="M3" i="42"/>
  <c r="U3" i="42"/>
  <c r="AC3" i="42"/>
  <c r="T28" i="42"/>
  <c r="P12" i="42"/>
  <c r="G3" i="42"/>
  <c r="O3" i="42"/>
  <c r="W3" i="42"/>
  <c r="AE3" i="42"/>
  <c r="T7" i="42"/>
  <c r="T13" i="42"/>
  <c r="F16" i="41"/>
  <c r="F6" i="41"/>
  <c r="F34" i="41"/>
  <c r="AO34" i="41" s="1"/>
  <c r="F25" i="41"/>
  <c r="AO25" i="41" s="1"/>
  <c r="N27" i="41"/>
  <c r="AS27" i="41" s="1"/>
  <c r="N11" i="41"/>
  <c r="V16" i="41"/>
  <c r="V6" i="41"/>
  <c r="V25" i="41"/>
  <c r="AW25" i="41" s="1"/>
  <c r="V18" i="41"/>
  <c r="V20" i="41"/>
  <c r="AD29" i="41"/>
  <c r="BA29" i="41" s="1"/>
  <c r="AD22" i="41"/>
  <c r="BA22" i="41" s="1"/>
  <c r="AD11" i="41"/>
  <c r="N17" i="41"/>
  <c r="E3" i="41"/>
  <c r="M3" i="41"/>
  <c r="U3" i="41"/>
  <c r="AC3" i="41"/>
  <c r="G3" i="41"/>
  <c r="O3" i="41"/>
  <c r="W3" i="41"/>
  <c r="AE3" i="41"/>
  <c r="X72" i="53"/>
  <c r="AX72" i="53" s="1"/>
  <c r="X68" i="53"/>
  <c r="AX68" i="53" s="1"/>
  <c r="X71" i="53"/>
  <c r="AX71" i="53" s="1"/>
  <c r="X67" i="53"/>
  <c r="AX67" i="53" s="1"/>
  <c r="X70" i="53"/>
  <c r="AX70" i="53" s="1"/>
  <c r="X66" i="53"/>
  <c r="AX66" i="53" s="1"/>
  <c r="X62" i="53"/>
  <c r="AX62" i="53" s="1"/>
  <c r="X65" i="53"/>
  <c r="AX65" i="53" s="1"/>
  <c r="X69" i="53"/>
  <c r="AX69" i="53" s="1"/>
  <c r="X63" i="53"/>
  <c r="AX63" i="53" s="1"/>
  <c r="X59" i="53"/>
  <c r="AX59" i="53" s="1"/>
  <c r="X55" i="53"/>
  <c r="AX55" i="53" s="1"/>
  <c r="X51" i="53"/>
  <c r="AX51" i="53" s="1"/>
  <c r="X58" i="53"/>
  <c r="AX58" i="53" s="1"/>
  <c r="X64" i="53"/>
  <c r="AX64" i="53" s="1"/>
  <c r="X61" i="53"/>
  <c r="AX61" i="53" s="1"/>
  <c r="X54" i="53"/>
  <c r="AX54" i="53" s="1"/>
  <c r="X49" i="53"/>
  <c r="AX49" i="53" s="1"/>
  <c r="X16" i="53"/>
  <c r="X42" i="53"/>
  <c r="AX42" i="53" s="1"/>
  <c r="X38" i="53"/>
  <c r="AX38" i="53" s="1"/>
  <c r="X21" i="53"/>
  <c r="X53" i="53"/>
  <c r="AX53" i="53" s="1"/>
  <c r="X48" i="53"/>
  <c r="AX48" i="53" s="1"/>
  <c r="X60" i="53"/>
  <c r="AX60" i="53" s="1"/>
  <c r="X46" i="53"/>
  <c r="AX46" i="53" s="1"/>
  <c r="X44" i="53"/>
  <c r="AX44" i="53" s="1"/>
  <c r="X39" i="53"/>
  <c r="AX39" i="53" s="1"/>
  <c r="X35" i="53"/>
  <c r="X34" i="53"/>
  <c r="X15" i="53"/>
  <c r="X32" i="53"/>
  <c r="X8" i="53"/>
  <c r="X20" i="53"/>
  <c r="X30" i="53"/>
  <c r="X17" i="53"/>
  <c r="X43" i="53"/>
  <c r="AX43" i="53" s="1"/>
  <c r="X37" i="53"/>
  <c r="X50" i="53"/>
  <c r="AX50" i="53" s="1"/>
  <c r="X36" i="53"/>
  <c r="AX36" i="53" s="1"/>
  <c r="X23" i="53"/>
  <c r="X12" i="53"/>
  <c r="X7" i="53"/>
  <c r="X19" i="53"/>
  <c r="X28" i="53"/>
  <c r="X57" i="53"/>
  <c r="AX57" i="53" s="1"/>
  <c r="X47" i="53"/>
  <c r="AX47" i="53" s="1"/>
  <c r="X45" i="53"/>
  <c r="AX45" i="53" s="1"/>
  <c r="X40" i="53"/>
  <c r="AX40" i="53" s="1"/>
  <c r="X6" i="53"/>
  <c r="X13" i="53"/>
  <c r="X18" i="53"/>
  <c r="X29" i="53"/>
  <c r="X33" i="53"/>
  <c r="X25" i="53"/>
  <c r="X10" i="53"/>
  <c r="X14" i="53"/>
  <c r="X22" i="53"/>
  <c r="X26" i="53"/>
  <c r="X9" i="53"/>
  <c r="X31" i="53"/>
  <c r="X11" i="53"/>
  <c r="X27" i="53"/>
  <c r="X56" i="53"/>
  <c r="AX56" i="53" s="1"/>
  <c r="X5" i="53"/>
  <c r="X41" i="53"/>
  <c r="AX41" i="53" s="1"/>
  <c r="X52" i="53"/>
  <c r="AX52" i="53" s="1"/>
  <c r="X24" i="53"/>
  <c r="AF72" i="53"/>
  <c r="BB72" i="53" s="1"/>
  <c r="AF68" i="53"/>
  <c r="BB68" i="53" s="1"/>
  <c r="AF71" i="53"/>
  <c r="BB71" i="53" s="1"/>
  <c r="AF67" i="53"/>
  <c r="BB67" i="53" s="1"/>
  <c r="AF70" i="53"/>
  <c r="BB70" i="53" s="1"/>
  <c r="AF66" i="53"/>
  <c r="BB66" i="53" s="1"/>
  <c r="AF62" i="53"/>
  <c r="BB62" i="53" s="1"/>
  <c r="AF65" i="53"/>
  <c r="BB65" i="53" s="1"/>
  <c r="AF61" i="53"/>
  <c r="BB61" i="53" s="1"/>
  <c r="AF59" i="53"/>
  <c r="BB59" i="53" s="1"/>
  <c r="AF55" i="53"/>
  <c r="BB55" i="53" s="1"/>
  <c r="AF51" i="53"/>
  <c r="BB51" i="53" s="1"/>
  <c r="AF64" i="53"/>
  <c r="BB64" i="53" s="1"/>
  <c r="AF58" i="53"/>
  <c r="BB58" i="53" s="1"/>
  <c r="AF63" i="53"/>
  <c r="BB63" i="53" s="1"/>
  <c r="AF60" i="53"/>
  <c r="BB60" i="53" s="1"/>
  <c r="AF56" i="53"/>
  <c r="BB56" i="53" s="1"/>
  <c r="AF49" i="53"/>
  <c r="BB49" i="53" s="1"/>
  <c r="AF16" i="53"/>
  <c r="AF42" i="53"/>
  <c r="BB42" i="53" s="1"/>
  <c r="AF38" i="53"/>
  <c r="BB38" i="53" s="1"/>
  <c r="AF21" i="53"/>
  <c r="AF54" i="53"/>
  <c r="BB54" i="53" s="1"/>
  <c r="AF48" i="53"/>
  <c r="BB48" i="53" s="1"/>
  <c r="AF69" i="53"/>
  <c r="BB69" i="53" s="1"/>
  <c r="AF50" i="53"/>
  <c r="BB50" i="53" s="1"/>
  <c r="AF45" i="53"/>
  <c r="BB45" i="53" s="1"/>
  <c r="AF40" i="53"/>
  <c r="BB40" i="53" s="1"/>
  <c r="AF23" i="53"/>
  <c r="AF34" i="53"/>
  <c r="AF15" i="53"/>
  <c r="AF32" i="53"/>
  <c r="AF8" i="53"/>
  <c r="AF20" i="53"/>
  <c r="AF30" i="53"/>
  <c r="AF17" i="53"/>
  <c r="AF47" i="53"/>
  <c r="BB47" i="53" s="1"/>
  <c r="AF44" i="53"/>
  <c r="BB44" i="53" s="1"/>
  <c r="AF39" i="53"/>
  <c r="BB39" i="53" s="1"/>
  <c r="AF57" i="53"/>
  <c r="BB57" i="53" s="1"/>
  <c r="AF46" i="53"/>
  <c r="BB46" i="53" s="1"/>
  <c r="AF43" i="53"/>
  <c r="BB43" i="53" s="1"/>
  <c r="AF35" i="53"/>
  <c r="AF22" i="53"/>
  <c r="AF33" i="53"/>
  <c r="AF25" i="53"/>
  <c r="AF10" i="53"/>
  <c r="AF14" i="53"/>
  <c r="AF11" i="53"/>
  <c r="AF53" i="53"/>
  <c r="BB53" i="53" s="1"/>
  <c r="AF41" i="53"/>
  <c r="BB41" i="53" s="1"/>
  <c r="AF12" i="53"/>
  <c r="AF7" i="53"/>
  <c r="AF19" i="53"/>
  <c r="AF28" i="53"/>
  <c r="AF26" i="53"/>
  <c r="AF9" i="53"/>
  <c r="AF31" i="53"/>
  <c r="AF36" i="53"/>
  <c r="BB36" i="53" s="1"/>
  <c r="AF6" i="53"/>
  <c r="AF5" i="53"/>
  <c r="AF52" i="53"/>
  <c r="BB52" i="53" s="1"/>
  <c r="AF24" i="53"/>
  <c r="AF37" i="53"/>
  <c r="AF29" i="53"/>
  <c r="AF27" i="53"/>
  <c r="F69" i="53"/>
  <c r="F72" i="53"/>
  <c r="F68" i="53"/>
  <c r="F71" i="53"/>
  <c r="F67" i="53"/>
  <c r="F63" i="53"/>
  <c r="F70" i="53"/>
  <c r="F66" i="53"/>
  <c r="F64" i="53"/>
  <c r="F60" i="53"/>
  <c r="F56" i="53"/>
  <c r="F52" i="53"/>
  <c r="F62" i="53"/>
  <c r="F59" i="53"/>
  <c r="F58" i="53"/>
  <c r="F53" i="53"/>
  <c r="F50" i="53"/>
  <c r="F46" i="53"/>
  <c r="F43" i="53"/>
  <c r="F39" i="53"/>
  <c r="F23" i="53"/>
  <c r="F57" i="53"/>
  <c r="F49" i="53"/>
  <c r="F61" i="53"/>
  <c r="F47" i="53"/>
  <c r="F42" i="53"/>
  <c r="F37" i="53"/>
  <c r="F22" i="53"/>
  <c r="F18" i="53"/>
  <c r="F19" i="53"/>
  <c r="F11" i="53"/>
  <c r="F65" i="53"/>
  <c r="F16" i="53"/>
  <c r="F41" i="53"/>
  <c r="F45" i="53"/>
  <c r="F40" i="53"/>
  <c r="F21" i="53"/>
  <c r="F35" i="53"/>
  <c r="F34" i="53"/>
  <c r="D28" i="34" s="1"/>
  <c r="F6" i="53"/>
  <c r="F13" i="53"/>
  <c r="F20" i="53"/>
  <c r="F29" i="53"/>
  <c r="F27" i="53"/>
  <c r="F55" i="53"/>
  <c r="F38" i="53"/>
  <c r="F36" i="53"/>
  <c r="F26" i="53"/>
  <c r="D35" i="34"/>
  <c r="F31" i="53"/>
  <c r="F5" i="53"/>
  <c r="F54" i="53"/>
  <c r="F15" i="53"/>
  <c r="F14" i="53"/>
  <c r="F32" i="53"/>
  <c r="F30" i="53"/>
  <c r="F48" i="53"/>
  <c r="F44" i="53"/>
  <c r="F17" i="53"/>
  <c r="F51" i="53"/>
  <c r="AF13" i="53"/>
  <c r="F28" i="53"/>
  <c r="H19" i="53"/>
  <c r="V69" i="53"/>
  <c r="AW69" i="53" s="1"/>
  <c r="V72" i="53"/>
  <c r="AW72" i="53" s="1"/>
  <c r="V68" i="53"/>
  <c r="AW68" i="53" s="1"/>
  <c r="V71" i="53"/>
  <c r="AW71" i="53" s="1"/>
  <c r="V67" i="53"/>
  <c r="AW67" i="53" s="1"/>
  <c r="V63" i="53"/>
  <c r="AW63" i="53" s="1"/>
  <c r="V64" i="53"/>
  <c r="AW64" i="53" s="1"/>
  <c r="V61" i="53"/>
  <c r="AW61" i="53" s="1"/>
  <c r="V60" i="53"/>
  <c r="AW60" i="53" s="1"/>
  <c r="V56" i="53"/>
  <c r="AW56" i="53" s="1"/>
  <c r="V52" i="53"/>
  <c r="AW52" i="53" s="1"/>
  <c r="V59" i="53"/>
  <c r="AW59" i="53" s="1"/>
  <c r="V70" i="53"/>
  <c r="AW70" i="53" s="1"/>
  <c r="V66" i="53"/>
  <c r="AW66" i="53" s="1"/>
  <c r="V55" i="53"/>
  <c r="AW55" i="53" s="1"/>
  <c r="V50" i="53"/>
  <c r="AW50" i="53" s="1"/>
  <c r="V46" i="53"/>
  <c r="AW46" i="53" s="1"/>
  <c r="V43" i="53"/>
  <c r="AW43" i="53" s="1"/>
  <c r="V39" i="53"/>
  <c r="AW39" i="53" s="1"/>
  <c r="V23" i="53"/>
  <c r="V54" i="53"/>
  <c r="AW54" i="53" s="1"/>
  <c r="V49" i="53"/>
  <c r="AW49" i="53" s="1"/>
  <c r="V65" i="53"/>
  <c r="AW65" i="53" s="1"/>
  <c r="V57" i="53"/>
  <c r="AW57" i="53" s="1"/>
  <c r="V47" i="53"/>
  <c r="AW47" i="53" s="1"/>
  <c r="V45" i="53"/>
  <c r="AW45" i="53" s="1"/>
  <c r="V40" i="53"/>
  <c r="AW40" i="53" s="1"/>
  <c r="V21" i="53"/>
  <c r="V12" i="53"/>
  <c r="V25" i="53"/>
  <c r="V24" i="53"/>
  <c r="V18" i="53"/>
  <c r="V19" i="53"/>
  <c r="V11" i="53"/>
  <c r="V53" i="53"/>
  <c r="AW53" i="53" s="1"/>
  <c r="V44" i="53"/>
  <c r="AW44" i="53" s="1"/>
  <c r="V38" i="53"/>
  <c r="AW38" i="53" s="1"/>
  <c r="V62" i="53"/>
  <c r="AW62" i="53" s="1"/>
  <c r="V51" i="53"/>
  <c r="AW51" i="53" s="1"/>
  <c r="V42" i="53"/>
  <c r="AW42" i="53" s="1"/>
  <c r="V37" i="53"/>
  <c r="V33" i="53"/>
  <c r="V32" i="53"/>
  <c r="V10" i="53"/>
  <c r="V14" i="53"/>
  <c r="V17" i="53"/>
  <c r="V48" i="53"/>
  <c r="AW48" i="53" s="1"/>
  <c r="V36" i="53"/>
  <c r="AW36" i="53" s="1"/>
  <c r="V15" i="53"/>
  <c r="V7" i="53"/>
  <c r="V30" i="53"/>
  <c r="V27" i="53"/>
  <c r="V28" i="53"/>
  <c r="V31" i="53"/>
  <c r="V9" i="53"/>
  <c r="AD6" i="53"/>
  <c r="V26" i="53"/>
  <c r="AD34" i="53"/>
  <c r="V22" i="53"/>
  <c r="J70" i="53"/>
  <c r="AQ70" i="53" s="1"/>
  <c r="J41" i="53"/>
  <c r="AQ41" i="53" s="1"/>
  <c r="J55" i="53"/>
  <c r="AQ55" i="53" s="1"/>
  <c r="J40" i="53"/>
  <c r="AQ40" i="53" s="1"/>
  <c r="J6" i="53"/>
  <c r="J50" i="53"/>
  <c r="AQ50" i="53" s="1"/>
  <c r="J44" i="53"/>
  <c r="AQ44" i="53" s="1"/>
  <c r="J7" i="53"/>
  <c r="AH55" i="53"/>
  <c r="BC55" i="53" s="1"/>
  <c r="AH44" i="53"/>
  <c r="BC44" i="53" s="1"/>
  <c r="AD20" i="53"/>
  <c r="V8" i="53"/>
  <c r="AD42" i="53"/>
  <c r="BA42" i="53" s="1"/>
  <c r="V16" i="53"/>
  <c r="J53" i="53"/>
  <c r="AQ53" i="53" s="1"/>
  <c r="V58" i="53"/>
  <c r="AW58" i="53" s="1"/>
  <c r="H72" i="53"/>
  <c r="AP72" i="53" s="1"/>
  <c r="H68" i="53"/>
  <c r="AP68" i="53" s="1"/>
  <c r="H71" i="53"/>
  <c r="AP71" i="53" s="1"/>
  <c r="H67" i="53"/>
  <c r="AP67" i="53" s="1"/>
  <c r="H70" i="53"/>
  <c r="AP70" i="53" s="1"/>
  <c r="H66" i="53"/>
  <c r="AP66" i="53" s="1"/>
  <c r="H62" i="53"/>
  <c r="AP62" i="53" s="1"/>
  <c r="H69" i="53"/>
  <c r="AP69" i="53" s="1"/>
  <c r="H65" i="53"/>
  <c r="AP65" i="53" s="1"/>
  <c r="H63" i="53"/>
  <c r="AP63" i="53" s="1"/>
  <c r="H59" i="53"/>
  <c r="AP59" i="53" s="1"/>
  <c r="H55" i="53"/>
  <c r="AP55" i="53" s="1"/>
  <c r="H61" i="53"/>
  <c r="AP61" i="53" s="1"/>
  <c r="H57" i="53"/>
  <c r="AP57" i="53" s="1"/>
  <c r="H52" i="53"/>
  <c r="AP52" i="53" s="1"/>
  <c r="H49" i="53"/>
  <c r="AP49" i="53" s="1"/>
  <c r="H16" i="53"/>
  <c r="H42" i="53"/>
  <c r="AP42" i="53" s="1"/>
  <c r="H38" i="53"/>
  <c r="AP38" i="53" s="1"/>
  <c r="H21" i="53"/>
  <c r="H64" i="53"/>
  <c r="AP64" i="53" s="1"/>
  <c r="H56" i="53"/>
  <c r="AP56" i="53" s="1"/>
  <c r="H48" i="53"/>
  <c r="AP48" i="53" s="1"/>
  <c r="H60" i="53"/>
  <c r="AP60" i="53" s="1"/>
  <c r="H58" i="53"/>
  <c r="AP58" i="53" s="1"/>
  <c r="H53" i="53"/>
  <c r="AP53" i="53" s="1"/>
  <c r="H46" i="53"/>
  <c r="AP46" i="53" s="1"/>
  <c r="H41" i="53"/>
  <c r="AP41" i="53" s="1"/>
  <c r="H36" i="53"/>
  <c r="AP36" i="53" s="1"/>
  <c r="H34" i="53"/>
  <c r="H15" i="53"/>
  <c r="H32" i="53"/>
  <c r="H8" i="53"/>
  <c r="H20" i="53"/>
  <c r="H30" i="53"/>
  <c r="H17" i="53"/>
  <c r="H54" i="53"/>
  <c r="AP54" i="53" s="1"/>
  <c r="H51" i="53"/>
  <c r="AP51" i="53" s="1"/>
  <c r="H45" i="53"/>
  <c r="AP45" i="53" s="1"/>
  <c r="H40" i="53"/>
  <c r="AP40" i="53" s="1"/>
  <c r="H23" i="53"/>
  <c r="H26" i="53"/>
  <c r="H9" i="53"/>
  <c r="H24" i="53"/>
  <c r="H31" i="53"/>
  <c r="H5" i="53"/>
  <c r="H43" i="53"/>
  <c r="AP43" i="53" s="1"/>
  <c r="H33" i="53"/>
  <c r="H25" i="53"/>
  <c r="H14" i="53"/>
  <c r="N69" i="53"/>
  <c r="AS69" i="53" s="1"/>
  <c r="N72" i="53"/>
  <c r="AS72" i="53" s="1"/>
  <c r="N68" i="53"/>
  <c r="AS68" i="53" s="1"/>
  <c r="N71" i="53"/>
  <c r="AS71" i="53" s="1"/>
  <c r="N67" i="53"/>
  <c r="AS67" i="53" s="1"/>
  <c r="N70" i="53"/>
  <c r="AS70" i="53" s="1"/>
  <c r="N63" i="53"/>
  <c r="AS63" i="53" s="1"/>
  <c r="N66" i="53"/>
  <c r="AS66" i="53" s="1"/>
  <c r="N60" i="53"/>
  <c r="AS60" i="53" s="1"/>
  <c r="N56" i="53"/>
  <c r="AS56" i="53" s="1"/>
  <c r="N52" i="53"/>
  <c r="AS52" i="53" s="1"/>
  <c r="N65" i="53"/>
  <c r="AS65" i="53" s="1"/>
  <c r="N59" i="53"/>
  <c r="AS59" i="53" s="1"/>
  <c r="N64" i="53"/>
  <c r="AS64" i="53" s="1"/>
  <c r="N62" i="53"/>
  <c r="AS62" i="53" s="1"/>
  <c r="N54" i="53"/>
  <c r="AS54" i="53" s="1"/>
  <c r="N50" i="53"/>
  <c r="AS50" i="53" s="1"/>
  <c r="N46" i="53"/>
  <c r="AS46" i="53" s="1"/>
  <c r="N43" i="53"/>
  <c r="AS43" i="53" s="1"/>
  <c r="N39" i="53"/>
  <c r="AS39" i="53" s="1"/>
  <c r="N23" i="53"/>
  <c r="N61" i="53"/>
  <c r="AS61" i="53" s="1"/>
  <c r="N58" i="53"/>
  <c r="AS58" i="53" s="1"/>
  <c r="N53" i="53"/>
  <c r="AS53" i="53" s="1"/>
  <c r="N49" i="53"/>
  <c r="AS49" i="53" s="1"/>
  <c r="N51" i="53"/>
  <c r="AS51" i="53" s="1"/>
  <c r="N44" i="53"/>
  <c r="AS44" i="53" s="1"/>
  <c r="N38" i="53"/>
  <c r="AS38" i="53" s="1"/>
  <c r="N35" i="53"/>
  <c r="N12" i="53"/>
  <c r="N25" i="53"/>
  <c r="N24" i="53"/>
  <c r="N18" i="53"/>
  <c r="N19" i="53"/>
  <c r="N11" i="53"/>
  <c r="N57" i="53"/>
  <c r="AS57" i="53" s="1"/>
  <c r="N48" i="53"/>
  <c r="AS48" i="53" s="1"/>
  <c r="N42" i="53"/>
  <c r="AS42" i="53" s="1"/>
  <c r="N37" i="53"/>
  <c r="N55" i="53"/>
  <c r="AS55" i="53" s="1"/>
  <c r="N16" i="53"/>
  <c r="N41" i="53"/>
  <c r="AS41" i="53" s="1"/>
  <c r="N15" i="53"/>
  <c r="AS29" i="53" s="1"/>
  <c r="N30" i="53"/>
  <c r="N28" i="53"/>
  <c r="N22" i="53"/>
  <c r="N34" i="53"/>
  <c r="N29" i="53"/>
  <c r="N17" i="53"/>
  <c r="J5" i="53"/>
  <c r="P19" i="53"/>
  <c r="H7" i="53"/>
  <c r="P10" i="53"/>
  <c r="V13" i="53"/>
  <c r="P25" i="53"/>
  <c r="H12" i="53"/>
  <c r="P33" i="53"/>
  <c r="V35" i="53"/>
  <c r="P40" i="53"/>
  <c r="AT40" i="53" s="1"/>
  <c r="H44" i="53"/>
  <c r="AP44" i="53" s="1"/>
  <c r="H50" i="53"/>
  <c r="AP50" i="53" s="1"/>
  <c r="AD69" i="53"/>
  <c r="BA69" i="53" s="1"/>
  <c r="AD72" i="53"/>
  <c r="BA72" i="53" s="1"/>
  <c r="AD68" i="53"/>
  <c r="BA68" i="53" s="1"/>
  <c r="AD71" i="53"/>
  <c r="BA71" i="53" s="1"/>
  <c r="AD67" i="53"/>
  <c r="BA67" i="53" s="1"/>
  <c r="AD66" i="53"/>
  <c r="BA66" i="53" s="1"/>
  <c r="AD63" i="53"/>
  <c r="BA63" i="53" s="1"/>
  <c r="AD62" i="53"/>
  <c r="BA62" i="53" s="1"/>
  <c r="AD60" i="53"/>
  <c r="BA60" i="53" s="1"/>
  <c r="AD56" i="53"/>
  <c r="BA56" i="53" s="1"/>
  <c r="AD52" i="53"/>
  <c r="BA52" i="53" s="1"/>
  <c r="AD70" i="53"/>
  <c r="BA70" i="53" s="1"/>
  <c r="AD65" i="53"/>
  <c r="BA65" i="53" s="1"/>
  <c r="AD61" i="53"/>
  <c r="BA61" i="53" s="1"/>
  <c r="AD59" i="53"/>
  <c r="BA59" i="53" s="1"/>
  <c r="AD64" i="53"/>
  <c r="BA64" i="53" s="1"/>
  <c r="AD57" i="53"/>
  <c r="BA57" i="53" s="1"/>
  <c r="AD51" i="53"/>
  <c r="BA51" i="53" s="1"/>
  <c r="AD50" i="53"/>
  <c r="BA50" i="53" s="1"/>
  <c r="AD46" i="53"/>
  <c r="BA46" i="53" s="1"/>
  <c r="AD43" i="53"/>
  <c r="BA43" i="53" s="1"/>
  <c r="AD39" i="53"/>
  <c r="BA39" i="53" s="1"/>
  <c r="AD23" i="53"/>
  <c r="AD58" i="53"/>
  <c r="BA58" i="53" s="1"/>
  <c r="AD55" i="53"/>
  <c r="BA55" i="53" s="1"/>
  <c r="AD49" i="53"/>
  <c r="BA49" i="53" s="1"/>
  <c r="AD53" i="53"/>
  <c r="BA53" i="53" s="1"/>
  <c r="AD16" i="53"/>
  <c r="AD41" i="53"/>
  <c r="BA41" i="53" s="1"/>
  <c r="AD36" i="53"/>
  <c r="BA36" i="53" s="1"/>
  <c r="AD12" i="53"/>
  <c r="AD25" i="53"/>
  <c r="AD24" i="53"/>
  <c r="AD18" i="53"/>
  <c r="AD19" i="53"/>
  <c r="AD11" i="53"/>
  <c r="AD54" i="53"/>
  <c r="BA54" i="53" s="1"/>
  <c r="AD48" i="53"/>
  <c r="BA48" i="53" s="1"/>
  <c r="AD45" i="53"/>
  <c r="BA45" i="53" s="1"/>
  <c r="AD40" i="53"/>
  <c r="BA40" i="53" s="1"/>
  <c r="AD47" i="53"/>
  <c r="BA47" i="53" s="1"/>
  <c r="AD38" i="53"/>
  <c r="BA38" i="53" s="1"/>
  <c r="AD26" i="53"/>
  <c r="AD9" i="53"/>
  <c r="AD8" i="53"/>
  <c r="AD31" i="53"/>
  <c r="AD5" i="53"/>
  <c r="AD21" i="53"/>
  <c r="AD35" i="53"/>
  <c r="AD22" i="53"/>
  <c r="AD33" i="53"/>
  <c r="AD32" i="53"/>
  <c r="AD10" i="53"/>
  <c r="AD14" i="53"/>
  <c r="AD17" i="53"/>
  <c r="P72" i="53"/>
  <c r="AT72" i="53" s="1"/>
  <c r="P68" i="53"/>
  <c r="AT68" i="53" s="1"/>
  <c r="P71" i="53"/>
  <c r="AT71" i="53" s="1"/>
  <c r="P67" i="53"/>
  <c r="AT67" i="53" s="1"/>
  <c r="P70" i="53"/>
  <c r="AT70" i="53" s="1"/>
  <c r="P69" i="53"/>
  <c r="AT69" i="53" s="1"/>
  <c r="P66" i="53"/>
  <c r="AT66" i="53" s="1"/>
  <c r="P62" i="53"/>
  <c r="AT62" i="53" s="1"/>
  <c r="P65" i="53"/>
  <c r="AT65" i="53" s="1"/>
  <c r="P59" i="53"/>
  <c r="AT59" i="53" s="1"/>
  <c r="P55" i="53"/>
  <c r="AT55" i="53" s="1"/>
  <c r="P64" i="53"/>
  <c r="AT64" i="53" s="1"/>
  <c r="P58" i="53"/>
  <c r="AT58" i="53" s="1"/>
  <c r="P63" i="53"/>
  <c r="AT63" i="53" s="1"/>
  <c r="P61" i="53"/>
  <c r="AT61" i="53" s="1"/>
  <c r="P60" i="53"/>
  <c r="AT60" i="53" s="1"/>
  <c r="P53" i="53"/>
  <c r="AT53" i="53" s="1"/>
  <c r="P49" i="53"/>
  <c r="AT49" i="53" s="1"/>
  <c r="P16" i="53"/>
  <c r="P42" i="53"/>
  <c r="AT42" i="53" s="1"/>
  <c r="P38" i="53"/>
  <c r="AT38" i="53" s="1"/>
  <c r="P21" i="53"/>
  <c r="P57" i="53"/>
  <c r="AT57" i="53" s="1"/>
  <c r="P52" i="53"/>
  <c r="AT52" i="53" s="1"/>
  <c r="P48" i="53"/>
  <c r="AT48" i="53" s="1"/>
  <c r="P54" i="53"/>
  <c r="AT54" i="53" s="1"/>
  <c r="P50" i="53"/>
  <c r="AT50" i="53" s="1"/>
  <c r="P43" i="53"/>
  <c r="AT43" i="53" s="1"/>
  <c r="P37" i="53"/>
  <c r="P22" i="53"/>
  <c r="P34" i="53"/>
  <c r="P32" i="53"/>
  <c r="P20" i="53"/>
  <c r="P30" i="53"/>
  <c r="P17" i="53"/>
  <c r="P47" i="53"/>
  <c r="AT47" i="53" s="1"/>
  <c r="P41" i="53"/>
  <c r="AT41" i="53" s="1"/>
  <c r="P13" i="53"/>
  <c r="P18" i="53"/>
  <c r="P29" i="53"/>
  <c r="P27" i="53"/>
  <c r="P51" i="53"/>
  <c r="AT51" i="53" s="1"/>
  <c r="P44" i="53"/>
  <c r="AT44" i="53" s="1"/>
  <c r="P39" i="53"/>
  <c r="AT39" i="53" s="1"/>
  <c r="P35" i="53"/>
  <c r="P26" i="53"/>
  <c r="P9" i="53"/>
  <c r="P24" i="53"/>
  <c r="P31" i="53"/>
  <c r="P5" i="53"/>
  <c r="AD27" i="53"/>
  <c r="P28" i="53"/>
  <c r="AD28" i="53"/>
  <c r="V29" i="53"/>
  <c r="AD30" i="53"/>
  <c r="P7" i="53"/>
  <c r="H13" i="53"/>
  <c r="AD13" i="53"/>
  <c r="N32" i="53"/>
  <c r="P12" i="53"/>
  <c r="H22" i="53"/>
  <c r="P23" i="53"/>
  <c r="AT35" i="53" s="1"/>
  <c r="N36" i="53"/>
  <c r="AS36" i="53" s="1"/>
  <c r="AD37" i="53"/>
  <c r="V41" i="53"/>
  <c r="AW41" i="53" s="1"/>
  <c r="N45" i="53"/>
  <c r="AS45" i="53" s="1"/>
  <c r="H47" i="53"/>
  <c r="AP47" i="53" s="1"/>
  <c r="AL4" i="53"/>
  <c r="F19" i="52"/>
  <c r="V69" i="52"/>
  <c r="AW69" i="52" s="1"/>
  <c r="V72" i="52"/>
  <c r="AW72" i="52" s="1"/>
  <c r="V68" i="52"/>
  <c r="AW68" i="52" s="1"/>
  <c r="V71" i="52"/>
  <c r="AW71" i="52" s="1"/>
  <c r="V67" i="52"/>
  <c r="AW67" i="52" s="1"/>
  <c r="V62" i="52"/>
  <c r="AW62" i="52" s="1"/>
  <c r="V66" i="52"/>
  <c r="AW66" i="52" s="1"/>
  <c r="V65" i="52"/>
  <c r="AW65" i="52" s="1"/>
  <c r="V64" i="52"/>
  <c r="AW64" i="52" s="1"/>
  <c r="V61" i="52"/>
  <c r="AW61" i="52" s="1"/>
  <c r="V57" i="52"/>
  <c r="AW57" i="52" s="1"/>
  <c r="V70" i="52"/>
  <c r="AW70" i="52" s="1"/>
  <c r="V60" i="52"/>
  <c r="AW60" i="52" s="1"/>
  <c r="V63" i="52"/>
  <c r="AW63" i="52" s="1"/>
  <c r="V59" i="52"/>
  <c r="AW59" i="52" s="1"/>
  <c r="V58" i="52"/>
  <c r="AW58" i="52" s="1"/>
  <c r="V52" i="52"/>
  <c r="AW52" i="52" s="1"/>
  <c r="V48" i="52"/>
  <c r="AW48" i="52" s="1"/>
  <c r="V55" i="52"/>
  <c r="AW55" i="52" s="1"/>
  <c r="V51" i="52"/>
  <c r="AW51" i="52" s="1"/>
  <c r="V47" i="52"/>
  <c r="AW47" i="52" s="1"/>
  <c r="V56" i="52"/>
  <c r="AW56" i="52" s="1"/>
  <c r="V54" i="52"/>
  <c r="AW54" i="52" s="1"/>
  <c r="V50" i="52"/>
  <c r="AW50" i="52" s="1"/>
  <c r="V46" i="52"/>
  <c r="AW46" i="52" s="1"/>
  <c r="V49" i="52"/>
  <c r="AW49" i="52" s="1"/>
  <c r="V42" i="52"/>
  <c r="AW42" i="52" s="1"/>
  <c r="V38" i="52"/>
  <c r="AW38" i="52" s="1"/>
  <c r="V45" i="52"/>
  <c r="AW45" i="52" s="1"/>
  <c r="V41" i="52"/>
  <c r="AW41" i="52" s="1"/>
  <c r="V37" i="52"/>
  <c r="AW37" i="52" s="1"/>
  <c r="V44" i="52"/>
  <c r="AW44" i="52" s="1"/>
  <c r="V40" i="52"/>
  <c r="AW40" i="52" s="1"/>
  <c r="V36" i="52"/>
  <c r="AW36" i="52" s="1"/>
  <c r="V43" i="52"/>
  <c r="AW43" i="52" s="1"/>
  <c r="V35" i="52"/>
  <c r="AW35" i="52" s="1"/>
  <c r="V31" i="52"/>
  <c r="AW31" i="52" s="1"/>
  <c r="V29" i="52"/>
  <c r="V39" i="52"/>
  <c r="AW39" i="52" s="1"/>
  <c r="V13" i="52"/>
  <c r="V28" i="52"/>
  <c r="V33" i="52"/>
  <c r="AW33" i="52" s="1"/>
  <c r="V30" i="52"/>
  <c r="V11" i="52"/>
  <c r="V9" i="52"/>
  <c r="V10" i="52"/>
  <c r="V12" i="52"/>
  <c r="V21" i="52"/>
  <c r="V34" i="52"/>
  <c r="AW34" i="52" s="1"/>
  <c r="V32" i="52"/>
  <c r="AW32" i="52" s="1"/>
  <c r="V8" i="52"/>
  <c r="V18" i="52"/>
  <c r="V22" i="52"/>
  <c r="V7" i="52"/>
  <c r="V20" i="52"/>
  <c r="V25" i="52"/>
  <c r="V53" i="52"/>
  <c r="AW53" i="52" s="1"/>
  <c r="V16" i="52"/>
  <c r="V26" i="52"/>
  <c r="V24" i="52"/>
  <c r="V14" i="52"/>
  <c r="V6" i="52"/>
  <c r="V5" i="52"/>
  <c r="V27" i="52"/>
  <c r="V23" i="52"/>
  <c r="N69" i="52"/>
  <c r="AS69" i="52" s="1"/>
  <c r="N72" i="52"/>
  <c r="AS72" i="52" s="1"/>
  <c r="N68" i="52"/>
  <c r="AS68" i="52" s="1"/>
  <c r="N71" i="52"/>
  <c r="AS71" i="52" s="1"/>
  <c r="N67" i="52"/>
  <c r="AS67" i="52" s="1"/>
  <c r="N70" i="52"/>
  <c r="AS70" i="52" s="1"/>
  <c r="N66" i="52"/>
  <c r="AS66" i="52" s="1"/>
  <c r="N62" i="52"/>
  <c r="AS62" i="52" s="1"/>
  <c r="N65" i="52"/>
  <c r="AS65" i="52" s="1"/>
  <c r="N64" i="52"/>
  <c r="AS64" i="52" s="1"/>
  <c r="N61" i="52"/>
  <c r="AS61" i="52" s="1"/>
  <c r="N57" i="52"/>
  <c r="AS57" i="52" s="1"/>
  <c r="N60" i="52"/>
  <c r="AS60" i="52" s="1"/>
  <c r="N59" i="52"/>
  <c r="AS59" i="52" s="1"/>
  <c r="N63" i="52"/>
  <c r="AS63" i="52" s="1"/>
  <c r="N52" i="52"/>
  <c r="AS52" i="52" s="1"/>
  <c r="N48" i="52"/>
  <c r="AS48" i="52" s="1"/>
  <c r="N58" i="52"/>
  <c r="AS58" i="52" s="1"/>
  <c r="N56" i="52"/>
  <c r="AS56" i="52" s="1"/>
  <c r="N55" i="52"/>
  <c r="AS55" i="52" s="1"/>
  <c r="N51" i="52"/>
  <c r="AS51" i="52" s="1"/>
  <c r="N47" i="52"/>
  <c r="AS47" i="52" s="1"/>
  <c r="N54" i="52"/>
  <c r="AS54" i="52" s="1"/>
  <c r="N50" i="52"/>
  <c r="AS50" i="52" s="1"/>
  <c r="N46" i="52"/>
  <c r="AS46" i="52" s="1"/>
  <c r="N53" i="52"/>
  <c r="AS53" i="52" s="1"/>
  <c r="N42" i="52"/>
  <c r="AS42" i="52" s="1"/>
  <c r="N38" i="52"/>
  <c r="AS38" i="52" s="1"/>
  <c r="N49" i="52"/>
  <c r="AS49" i="52" s="1"/>
  <c r="N41" i="52"/>
  <c r="AS41" i="52" s="1"/>
  <c r="N37" i="52"/>
  <c r="AS37" i="52" s="1"/>
  <c r="N45" i="52"/>
  <c r="AS45" i="52" s="1"/>
  <c r="N44" i="52"/>
  <c r="AS44" i="52" s="1"/>
  <c r="N40" i="52"/>
  <c r="AS40" i="52" s="1"/>
  <c r="N36" i="52"/>
  <c r="AS36" i="52" s="1"/>
  <c r="N31" i="52"/>
  <c r="AS31" i="52" s="1"/>
  <c r="N29" i="52"/>
  <c r="N43" i="52"/>
  <c r="AS43" i="52" s="1"/>
  <c r="N13" i="52"/>
  <c r="N28" i="52"/>
  <c r="N39" i="52"/>
  <c r="AS39" i="52" s="1"/>
  <c r="N35" i="52"/>
  <c r="AS35" i="52" s="1"/>
  <c r="N34" i="52"/>
  <c r="AS34" i="52" s="1"/>
  <c r="N33" i="52"/>
  <c r="AS33" i="52" s="1"/>
  <c r="N30" i="52"/>
  <c r="AS29" i="52" s="1"/>
  <c r="N9" i="52"/>
  <c r="N10" i="52"/>
  <c r="N12" i="52"/>
  <c r="N21" i="52"/>
  <c r="N27" i="52"/>
  <c r="N26" i="52"/>
  <c r="N8" i="52"/>
  <c r="N18" i="52"/>
  <c r="N22" i="52"/>
  <c r="N20" i="52"/>
  <c r="N16" i="52"/>
  <c r="N32" i="52"/>
  <c r="AS32" i="52" s="1"/>
  <c r="N24" i="52"/>
  <c r="N14" i="52"/>
  <c r="N25" i="52"/>
  <c r="N23" i="52"/>
  <c r="AD69" i="52"/>
  <c r="BA69" i="52" s="1"/>
  <c r="AD72" i="52"/>
  <c r="BA72" i="52" s="1"/>
  <c r="AD68" i="52"/>
  <c r="BA68" i="52" s="1"/>
  <c r="AD71" i="52"/>
  <c r="BA71" i="52" s="1"/>
  <c r="AD67" i="52"/>
  <c r="BA67" i="52" s="1"/>
  <c r="AD62" i="52"/>
  <c r="BA62" i="52" s="1"/>
  <c r="AD65" i="52"/>
  <c r="BA65" i="52" s="1"/>
  <c r="AD70" i="52"/>
  <c r="BA70" i="52" s="1"/>
  <c r="AD66" i="52"/>
  <c r="BA66" i="52" s="1"/>
  <c r="AD64" i="52"/>
  <c r="BA64" i="52" s="1"/>
  <c r="AD61" i="52"/>
  <c r="BA61" i="52" s="1"/>
  <c r="AD57" i="52"/>
  <c r="BA57" i="52" s="1"/>
  <c r="AD63" i="52"/>
  <c r="BA63" i="52" s="1"/>
  <c r="AD60" i="52"/>
  <c r="BA60" i="52" s="1"/>
  <c r="AD59" i="52"/>
  <c r="BA59" i="52" s="1"/>
  <c r="AD52" i="52"/>
  <c r="BA52" i="52" s="1"/>
  <c r="AD48" i="52"/>
  <c r="BA48" i="52" s="1"/>
  <c r="AD55" i="52"/>
  <c r="BA55" i="52" s="1"/>
  <c r="AD51" i="52"/>
  <c r="BA51" i="52" s="1"/>
  <c r="AD47" i="52"/>
  <c r="BA47" i="52" s="1"/>
  <c r="AD54" i="52"/>
  <c r="BA54" i="52" s="1"/>
  <c r="AD50" i="52"/>
  <c r="BA50" i="52" s="1"/>
  <c r="AD46" i="52"/>
  <c r="BA46" i="52" s="1"/>
  <c r="AD58" i="52"/>
  <c r="BA58" i="52" s="1"/>
  <c r="AD45" i="52"/>
  <c r="BA45" i="52" s="1"/>
  <c r="AD42" i="52"/>
  <c r="BA42" i="52" s="1"/>
  <c r="AD38" i="52"/>
  <c r="BA38" i="52" s="1"/>
  <c r="AD41" i="52"/>
  <c r="BA41" i="52" s="1"/>
  <c r="AD37" i="52"/>
  <c r="BA37" i="52" s="1"/>
  <c r="AD53" i="52"/>
  <c r="BA53" i="52" s="1"/>
  <c r="AD40" i="52"/>
  <c r="BA40" i="52" s="1"/>
  <c r="AD36" i="52"/>
  <c r="BA36" i="52" s="1"/>
  <c r="AD39" i="52"/>
  <c r="BA39" i="52" s="1"/>
  <c r="AD34" i="52"/>
  <c r="BA34" i="52" s="1"/>
  <c r="AD31" i="52"/>
  <c r="BA31" i="52" s="1"/>
  <c r="AD29" i="52"/>
  <c r="AD13" i="52"/>
  <c r="AD28" i="52"/>
  <c r="AD56" i="52"/>
  <c r="BA56" i="52" s="1"/>
  <c r="AD35" i="52"/>
  <c r="BA35" i="52" s="1"/>
  <c r="AD33" i="52"/>
  <c r="BA33" i="52" s="1"/>
  <c r="AD30" i="52"/>
  <c r="AD11" i="52"/>
  <c r="AD32" i="52"/>
  <c r="BA32" i="52" s="1"/>
  <c r="AD9" i="52"/>
  <c r="AD10" i="52"/>
  <c r="AD12" i="52"/>
  <c r="AD21" i="52"/>
  <c r="AD49" i="52"/>
  <c r="BA49" i="52" s="1"/>
  <c r="AD43" i="52"/>
  <c r="BA43" i="52" s="1"/>
  <c r="AD16" i="52"/>
  <c r="AD27" i="52"/>
  <c r="AD8" i="52"/>
  <c r="AD18" i="52"/>
  <c r="AD22" i="52"/>
  <c r="AD7" i="52"/>
  <c r="AD20" i="52"/>
  <c r="AD44" i="52"/>
  <c r="BA44" i="52" s="1"/>
  <c r="AD24" i="52"/>
  <c r="AD14" i="52"/>
  <c r="AD6" i="52"/>
  <c r="AD5" i="52"/>
  <c r="AD26" i="52"/>
  <c r="AD25" i="52"/>
  <c r="AD23" i="52"/>
  <c r="N19" i="52"/>
  <c r="AD15" i="52"/>
  <c r="F69" i="52"/>
  <c r="F72" i="52"/>
  <c r="F68" i="52"/>
  <c r="F71" i="52"/>
  <c r="F67" i="52"/>
  <c r="F66" i="52"/>
  <c r="F62" i="52"/>
  <c r="F70" i="52"/>
  <c r="F65" i="52"/>
  <c r="F64" i="52"/>
  <c r="F63" i="52"/>
  <c r="F61" i="52"/>
  <c r="F57" i="52"/>
  <c r="F60" i="52"/>
  <c r="F59" i="52"/>
  <c r="F56" i="52"/>
  <c r="F52" i="52"/>
  <c r="F48" i="52"/>
  <c r="F55" i="52"/>
  <c r="F51" i="52"/>
  <c r="F47" i="52"/>
  <c r="F58" i="52"/>
  <c r="F54" i="52"/>
  <c r="F50" i="52"/>
  <c r="F46" i="52"/>
  <c r="F42" i="52"/>
  <c r="F38" i="52"/>
  <c r="F53" i="52"/>
  <c r="F41" i="52"/>
  <c r="F37" i="52"/>
  <c r="F49" i="52"/>
  <c r="F44" i="52"/>
  <c r="F40" i="52"/>
  <c r="F36" i="52"/>
  <c r="F45" i="52"/>
  <c r="F35" i="52"/>
  <c r="F31" i="52"/>
  <c r="F29" i="52"/>
  <c r="F34" i="52"/>
  <c r="F13" i="52"/>
  <c r="F28" i="52"/>
  <c r="F43" i="52"/>
  <c r="F33" i="52"/>
  <c r="F30" i="52"/>
  <c r="F11" i="52"/>
  <c r="F26" i="52"/>
  <c r="F9" i="52"/>
  <c r="F10" i="52"/>
  <c r="F21" i="52"/>
  <c r="F27" i="52"/>
  <c r="F18" i="52"/>
  <c r="F22" i="52"/>
  <c r="F20" i="52"/>
  <c r="F32" i="52"/>
  <c r="F25" i="52"/>
  <c r="F39" i="52"/>
  <c r="F24" i="52"/>
  <c r="F23" i="52"/>
  <c r="V17" i="52"/>
  <c r="V19" i="52"/>
  <c r="N17" i="52"/>
  <c r="R12" i="52"/>
  <c r="J10" i="52"/>
  <c r="J71" i="52"/>
  <c r="AQ71" i="52" s="1"/>
  <c r="J70" i="52"/>
  <c r="AQ70" i="52" s="1"/>
  <c r="J69" i="52"/>
  <c r="AQ69" i="52" s="1"/>
  <c r="J66" i="52"/>
  <c r="AQ66" i="52" s="1"/>
  <c r="J46" i="52"/>
  <c r="AQ46" i="52" s="1"/>
  <c r="J53" i="52"/>
  <c r="AQ53" i="52" s="1"/>
  <c r="J49" i="52"/>
  <c r="AQ49" i="52" s="1"/>
  <c r="J55" i="52"/>
  <c r="AQ55" i="52" s="1"/>
  <c r="J44" i="52"/>
  <c r="AQ44" i="52" s="1"/>
  <c r="J35" i="52"/>
  <c r="AQ35" i="52" s="1"/>
  <c r="J42" i="52"/>
  <c r="AQ42" i="52" s="1"/>
  <c r="J32" i="52"/>
  <c r="AQ32" i="52" s="1"/>
  <c r="J16" i="52"/>
  <c r="R71" i="52"/>
  <c r="AU71" i="52" s="1"/>
  <c r="R64" i="52"/>
  <c r="AU64" i="52" s="1"/>
  <c r="R57" i="52"/>
  <c r="AU57" i="52" s="1"/>
  <c r="R72" i="52"/>
  <c r="AU72" i="52" s="1"/>
  <c r="R51" i="52"/>
  <c r="AU51" i="52" s="1"/>
  <c r="R32" i="52"/>
  <c r="AU32" i="52" s="1"/>
  <c r="R29" i="52"/>
  <c r="Z72" i="52"/>
  <c r="AY72" i="52" s="1"/>
  <c r="Z62" i="52"/>
  <c r="AY62" i="52" s="1"/>
  <c r="Z59" i="52"/>
  <c r="AY59" i="52" s="1"/>
  <c r="Z46" i="52"/>
  <c r="AY46" i="52" s="1"/>
  <c r="Z56" i="52"/>
  <c r="AY56" i="52" s="1"/>
  <c r="Z53" i="52"/>
  <c r="AY53" i="52" s="1"/>
  <c r="Z36" i="52"/>
  <c r="AY36" i="52" s="1"/>
  <c r="Z43" i="52"/>
  <c r="AY43" i="52" s="1"/>
  <c r="Z39" i="52"/>
  <c r="AY39" i="52" s="1"/>
  <c r="Z41" i="52"/>
  <c r="AY41" i="52" s="1"/>
  <c r="Z33" i="52"/>
  <c r="AY33" i="52" s="1"/>
  <c r="Z30" i="52"/>
  <c r="Z31" i="52"/>
  <c r="AY31" i="52" s="1"/>
  <c r="Z29" i="52"/>
  <c r="Z19" i="52"/>
  <c r="J17" i="52"/>
  <c r="Z13" i="52"/>
  <c r="AL4" i="52"/>
  <c r="Z5" i="52"/>
  <c r="J6" i="52"/>
  <c r="J14" i="52"/>
  <c r="J24" i="52"/>
  <c r="AM4" i="51"/>
  <c r="AL4" i="51"/>
  <c r="T8" i="51"/>
  <c r="AB70" i="51"/>
  <c r="AZ70" i="51" s="1"/>
  <c r="AB69" i="51"/>
  <c r="AZ69" i="51" s="1"/>
  <c r="AB72" i="51"/>
  <c r="AZ72" i="51" s="1"/>
  <c r="AB68" i="51"/>
  <c r="AZ68" i="51" s="1"/>
  <c r="AB63" i="51"/>
  <c r="AZ63" i="51" s="1"/>
  <c r="AB66" i="51"/>
  <c r="AZ66" i="51" s="1"/>
  <c r="AB64" i="51"/>
  <c r="AZ64" i="51" s="1"/>
  <c r="AB58" i="51"/>
  <c r="AZ58" i="51" s="1"/>
  <c r="AB54" i="51"/>
  <c r="AZ54" i="51" s="1"/>
  <c r="AB71" i="51"/>
  <c r="AZ71" i="51" s="1"/>
  <c r="AB62" i="51"/>
  <c r="AZ62" i="51" s="1"/>
  <c r="AB61" i="51"/>
  <c r="AZ61" i="51" s="1"/>
  <c r="AB60" i="51"/>
  <c r="AZ60" i="51" s="1"/>
  <c r="AB55" i="51"/>
  <c r="AZ55" i="51" s="1"/>
  <c r="AB40" i="51"/>
  <c r="AB38" i="51"/>
  <c r="AB36" i="51"/>
  <c r="AB51" i="51"/>
  <c r="AB35" i="51"/>
  <c r="AB67" i="51"/>
  <c r="AZ67" i="51" s="1"/>
  <c r="AB59" i="51"/>
  <c r="AZ59" i="51" s="1"/>
  <c r="AB57" i="51"/>
  <c r="AZ57" i="51" s="1"/>
  <c r="AB56" i="51"/>
  <c r="AZ56" i="51" s="1"/>
  <c r="AB5" i="51"/>
  <c r="AB65" i="51"/>
  <c r="AZ65" i="51" s="1"/>
  <c r="AB31" i="51"/>
  <c r="AZ48" i="51" s="1"/>
  <c r="AB13" i="51"/>
  <c r="AB39" i="51"/>
  <c r="AZ51" i="51" s="1"/>
  <c r="AB33" i="51"/>
  <c r="AB27" i="51"/>
  <c r="AB46" i="51"/>
  <c r="AB19" i="51"/>
  <c r="AB15" i="51"/>
  <c r="AB43" i="51"/>
  <c r="AB48" i="51"/>
  <c r="AB53" i="51"/>
  <c r="AZ53" i="51" s="1"/>
  <c r="AB52" i="51"/>
  <c r="AB23" i="51"/>
  <c r="AB10" i="51"/>
  <c r="AB18" i="51"/>
  <c r="AB49" i="51"/>
  <c r="AB12" i="51"/>
  <c r="AB28" i="51"/>
  <c r="AB16" i="51"/>
  <c r="AB34" i="51"/>
  <c r="AZ49" i="51" s="1"/>
  <c r="AB9" i="51"/>
  <c r="AB50" i="51"/>
  <c r="AB20" i="51"/>
  <c r="AB41" i="51"/>
  <c r="AB24" i="51"/>
  <c r="AB30" i="51"/>
  <c r="AB45" i="51"/>
  <c r="AB7" i="51"/>
  <c r="AB29" i="51"/>
  <c r="AB32" i="51"/>
  <c r="AB21" i="51"/>
  <c r="AB11" i="51"/>
  <c r="AB14" i="51"/>
  <c r="AB22" i="51"/>
  <c r="V8" i="51"/>
  <c r="AB37" i="51"/>
  <c r="AB42" i="51"/>
  <c r="AB17" i="51"/>
  <c r="T70" i="51"/>
  <c r="AV70" i="51" s="1"/>
  <c r="T21" i="51"/>
  <c r="AB8" i="51"/>
  <c r="AB26" i="51"/>
  <c r="AB47" i="51"/>
  <c r="L66" i="51"/>
  <c r="AR66" i="51" s="1"/>
  <c r="L40" i="51"/>
  <c r="L56" i="51"/>
  <c r="AR56" i="51" s="1"/>
  <c r="L5" i="51"/>
  <c r="L19" i="51"/>
  <c r="L42" i="51"/>
  <c r="L44" i="51"/>
  <c r="AB25" i="51"/>
  <c r="AB44" i="51"/>
  <c r="F69" i="51"/>
  <c r="F72" i="51"/>
  <c r="F68" i="51"/>
  <c r="F71" i="51"/>
  <c r="F67" i="51"/>
  <c r="F66" i="51"/>
  <c r="F62" i="51"/>
  <c r="F70" i="51"/>
  <c r="F64" i="51"/>
  <c r="F61" i="51"/>
  <c r="F57" i="51"/>
  <c r="F53" i="51"/>
  <c r="F65" i="51"/>
  <c r="F60" i="51"/>
  <c r="F55" i="51"/>
  <c r="F34" i="51"/>
  <c r="F32" i="51"/>
  <c r="F27" i="51"/>
  <c r="F59" i="51"/>
  <c r="F63" i="51"/>
  <c r="F40" i="51"/>
  <c r="F58" i="51"/>
  <c r="F54" i="51"/>
  <c r="F31" i="51"/>
  <c r="F39" i="51"/>
  <c r="F33" i="51"/>
  <c r="F51" i="51"/>
  <c r="F38" i="51"/>
  <c r="F23" i="51"/>
  <c r="F26" i="51"/>
  <c r="F14" i="51"/>
  <c r="N69" i="51"/>
  <c r="AS69" i="51" s="1"/>
  <c r="N72" i="51"/>
  <c r="AS72" i="51" s="1"/>
  <c r="N68" i="51"/>
  <c r="AS68" i="51" s="1"/>
  <c r="N71" i="51"/>
  <c r="AS71" i="51" s="1"/>
  <c r="N67" i="51"/>
  <c r="AS67" i="51" s="1"/>
  <c r="N70" i="51"/>
  <c r="AS70" i="51" s="1"/>
  <c r="N66" i="51"/>
  <c r="AS66" i="51" s="1"/>
  <c r="N62" i="51"/>
  <c r="AS62" i="51" s="1"/>
  <c r="N65" i="51"/>
  <c r="AS65" i="51" s="1"/>
  <c r="N61" i="51"/>
  <c r="AS61" i="51" s="1"/>
  <c r="N57" i="51"/>
  <c r="AS57" i="51" s="1"/>
  <c r="N53" i="51"/>
  <c r="AS53" i="51" s="1"/>
  <c r="N56" i="51"/>
  <c r="AS56" i="51" s="1"/>
  <c r="N64" i="51"/>
  <c r="AS64" i="51" s="1"/>
  <c r="N63" i="51"/>
  <c r="AS63" i="51" s="1"/>
  <c r="N60" i="51"/>
  <c r="AS60" i="51" s="1"/>
  <c r="N58" i="51"/>
  <c r="AS58" i="51" s="1"/>
  <c r="N59" i="51"/>
  <c r="AS59" i="51" s="1"/>
  <c r="N55" i="51"/>
  <c r="AS55" i="51" s="1"/>
  <c r="N40" i="51"/>
  <c r="N38" i="51"/>
  <c r="N52" i="51"/>
  <c r="N54" i="51"/>
  <c r="AS54" i="51" s="1"/>
  <c r="N36" i="51"/>
  <c r="N23" i="51"/>
  <c r="N41" i="51"/>
  <c r="V69" i="51"/>
  <c r="AW69" i="51" s="1"/>
  <c r="V72" i="51"/>
  <c r="AW72" i="51" s="1"/>
  <c r="V68" i="51"/>
  <c r="AW68" i="51" s="1"/>
  <c r="V71" i="51"/>
  <c r="AW71" i="51" s="1"/>
  <c r="V67" i="51"/>
  <c r="AW67" i="51" s="1"/>
  <c r="V62" i="51"/>
  <c r="AW62" i="51" s="1"/>
  <c r="V61" i="51"/>
  <c r="AW61" i="51" s="1"/>
  <c r="V57" i="51"/>
  <c r="AW57" i="51" s="1"/>
  <c r="V53" i="51"/>
  <c r="AW53" i="51" s="1"/>
  <c r="V66" i="51"/>
  <c r="AW66" i="51" s="1"/>
  <c r="V58" i="51"/>
  <c r="AW58" i="51" s="1"/>
  <c r="V5" i="51"/>
  <c r="V34" i="51"/>
  <c r="V32" i="51"/>
  <c r="V27" i="51"/>
  <c r="V9" i="51"/>
  <c r="V70" i="51"/>
  <c r="AW70" i="51" s="1"/>
  <c r="V59" i="51"/>
  <c r="AW59" i="51" s="1"/>
  <c r="V60" i="51"/>
  <c r="AW60" i="51" s="1"/>
  <c r="V56" i="51"/>
  <c r="AW56" i="51" s="1"/>
  <c r="V55" i="51"/>
  <c r="AW55" i="51" s="1"/>
  <c r="V54" i="51"/>
  <c r="AW54" i="51" s="1"/>
  <c r="V63" i="51"/>
  <c r="AW63" i="51" s="1"/>
  <c r="V29" i="51"/>
  <c r="V36" i="51"/>
  <c r="V47" i="51"/>
  <c r="V38" i="51"/>
  <c r="AW50" i="51" s="1"/>
  <c r="V52" i="51"/>
  <c r="V64" i="51"/>
  <c r="AW64" i="51" s="1"/>
  <c r="V40" i="51"/>
  <c r="AW52" i="51" s="1"/>
  <c r="V39" i="51"/>
  <c r="AW51" i="51" s="1"/>
  <c r="V33" i="51"/>
  <c r="V51" i="51"/>
  <c r="V35" i="51"/>
  <c r="V23" i="51"/>
  <c r="V26" i="51"/>
  <c r="V14" i="51"/>
  <c r="V41" i="51"/>
  <c r="AD69" i="51"/>
  <c r="BA69" i="51" s="1"/>
  <c r="AD72" i="51"/>
  <c r="BA72" i="51" s="1"/>
  <c r="AD68" i="51"/>
  <c r="BA68" i="51" s="1"/>
  <c r="AD71" i="51"/>
  <c r="BA71" i="51" s="1"/>
  <c r="AD67" i="51"/>
  <c r="BA67" i="51" s="1"/>
  <c r="AD62" i="51"/>
  <c r="BA62" i="51" s="1"/>
  <c r="AD63" i="51"/>
  <c r="BA63" i="51" s="1"/>
  <c r="AD57" i="51"/>
  <c r="BA57" i="51" s="1"/>
  <c r="AD53" i="51"/>
  <c r="BA53" i="51" s="1"/>
  <c r="AD70" i="51"/>
  <c r="BA70" i="51" s="1"/>
  <c r="AD59" i="51"/>
  <c r="BA59" i="51" s="1"/>
  <c r="AD54" i="51"/>
  <c r="BA54" i="51" s="1"/>
  <c r="AD5" i="51"/>
  <c r="AD34" i="51"/>
  <c r="AD32" i="51"/>
  <c r="AD27" i="51"/>
  <c r="AD9" i="51"/>
  <c r="AD65" i="51"/>
  <c r="BA65" i="51" s="1"/>
  <c r="AD64" i="51"/>
  <c r="BA64" i="51" s="1"/>
  <c r="AD58" i="51"/>
  <c r="BA58" i="51" s="1"/>
  <c r="AD60" i="51"/>
  <c r="BA60" i="51" s="1"/>
  <c r="AD66" i="51"/>
  <c r="BA66" i="51" s="1"/>
  <c r="AD39" i="51"/>
  <c r="AD33" i="51"/>
  <c r="AD51" i="51"/>
  <c r="AD40" i="51"/>
  <c r="BA52" i="51" s="1"/>
  <c r="AD29" i="51"/>
  <c r="AD36" i="51"/>
  <c r="AD47" i="51"/>
  <c r="AD38" i="51"/>
  <c r="BA50" i="51" s="1"/>
  <c r="AD31" i="51"/>
  <c r="AD13" i="51"/>
  <c r="AD21" i="51"/>
  <c r="AD23" i="51"/>
  <c r="AD26" i="51"/>
  <c r="AD14" i="51"/>
  <c r="AD41" i="51"/>
  <c r="F22" i="51"/>
  <c r="N22" i="51"/>
  <c r="V22" i="51"/>
  <c r="AD22" i="51"/>
  <c r="F25" i="51"/>
  <c r="V25" i="51"/>
  <c r="AD25" i="51"/>
  <c r="N37" i="51"/>
  <c r="V37" i="51"/>
  <c r="AD37" i="51"/>
  <c r="V44" i="51"/>
  <c r="AD7" i="51"/>
  <c r="N49" i="51"/>
  <c r="V42" i="51"/>
  <c r="V17" i="51"/>
  <c r="AD15" i="51"/>
  <c r="F20" i="51"/>
  <c r="N10" i="51"/>
  <c r="V19" i="51"/>
  <c r="AD11" i="51"/>
  <c r="F50" i="51"/>
  <c r="N46" i="51"/>
  <c r="AD35" i="51"/>
  <c r="N47" i="51"/>
  <c r="N51" i="51"/>
  <c r="AS48" i="51" s="1"/>
  <c r="AD56" i="51"/>
  <c r="BA56" i="51" s="1"/>
  <c r="V65" i="51"/>
  <c r="AW65" i="51" s="1"/>
  <c r="N45" i="51"/>
  <c r="V45" i="51"/>
  <c r="AD45" i="51"/>
  <c r="N30" i="51"/>
  <c r="V30" i="51"/>
  <c r="AD30" i="51"/>
  <c r="V24" i="51"/>
  <c r="AD24" i="51"/>
  <c r="N44" i="51"/>
  <c r="V7" i="51"/>
  <c r="AD48" i="51"/>
  <c r="N42" i="51"/>
  <c r="AD43" i="51"/>
  <c r="F18" i="51"/>
  <c r="V15" i="51"/>
  <c r="AD20" i="51"/>
  <c r="N19" i="51"/>
  <c r="V11" i="51"/>
  <c r="AD50" i="51"/>
  <c r="F35" i="51"/>
  <c r="F21" i="51"/>
  <c r="V21" i="51"/>
  <c r="F29" i="51"/>
  <c r="P72" i="50"/>
  <c r="AT72" i="50" s="1"/>
  <c r="P68" i="50"/>
  <c r="AT68" i="50" s="1"/>
  <c r="P71" i="50"/>
  <c r="AT71" i="50" s="1"/>
  <c r="P67" i="50"/>
  <c r="AT67" i="50" s="1"/>
  <c r="P70" i="50"/>
  <c r="AT70" i="50" s="1"/>
  <c r="P66" i="50"/>
  <c r="AT66" i="50" s="1"/>
  <c r="P69" i="50"/>
  <c r="AT69" i="50" s="1"/>
  <c r="P62" i="50"/>
  <c r="AT62" i="50" s="1"/>
  <c r="P65" i="50"/>
  <c r="AT65" i="50" s="1"/>
  <c r="P64" i="50"/>
  <c r="AT64" i="50" s="1"/>
  <c r="P59" i="50"/>
  <c r="AT59" i="50" s="1"/>
  <c r="P63" i="50"/>
  <c r="AT63" i="50" s="1"/>
  <c r="P58" i="50"/>
  <c r="AT58" i="50" s="1"/>
  <c r="P61" i="50"/>
  <c r="AT61" i="50" s="1"/>
  <c r="P57" i="50"/>
  <c r="AT57" i="50" s="1"/>
  <c r="P60" i="50"/>
  <c r="AT60" i="50" s="1"/>
  <c r="P54" i="50"/>
  <c r="AT54" i="50" s="1"/>
  <c r="P50" i="50"/>
  <c r="AT50" i="50" s="1"/>
  <c r="P31" i="50"/>
  <c r="P53" i="50"/>
  <c r="AT53" i="50" s="1"/>
  <c r="P49" i="50"/>
  <c r="AT49" i="50" s="1"/>
  <c r="P48" i="50"/>
  <c r="P56" i="50"/>
  <c r="AT56" i="50" s="1"/>
  <c r="P52" i="50"/>
  <c r="AT52" i="50" s="1"/>
  <c r="P27" i="50"/>
  <c r="P45" i="50"/>
  <c r="P19" i="50"/>
  <c r="P55" i="50"/>
  <c r="AT55" i="50" s="1"/>
  <c r="P47" i="50"/>
  <c r="P44" i="50"/>
  <c r="P16" i="50"/>
  <c r="P51" i="50"/>
  <c r="AT51" i="50" s="1"/>
  <c r="P46" i="50"/>
  <c r="P43" i="50"/>
  <c r="P14" i="50"/>
  <c r="P36" i="50"/>
  <c r="P20" i="50"/>
  <c r="P35" i="50"/>
  <c r="P17" i="50"/>
  <c r="P24" i="50"/>
  <c r="P42" i="50"/>
  <c r="P28" i="50"/>
  <c r="P13" i="50"/>
  <c r="P32" i="50"/>
  <c r="P7" i="50"/>
  <c r="P22" i="50"/>
  <c r="P11" i="50"/>
  <c r="P21" i="50"/>
  <c r="P12" i="50"/>
  <c r="P18" i="50"/>
  <c r="P9" i="50"/>
  <c r="P41" i="50"/>
  <c r="P10" i="50"/>
  <c r="P37" i="50"/>
  <c r="P39" i="50"/>
  <c r="P34" i="50"/>
  <c r="P8" i="50"/>
  <c r="P33" i="50"/>
  <c r="P29" i="50"/>
  <c r="P23" i="50"/>
  <c r="P30" i="50"/>
  <c r="AF72" i="50"/>
  <c r="BB72" i="50" s="1"/>
  <c r="AF68" i="50"/>
  <c r="BB68" i="50" s="1"/>
  <c r="AF71" i="50"/>
  <c r="BB71" i="50" s="1"/>
  <c r="AF67" i="50"/>
  <c r="BB67" i="50" s="1"/>
  <c r="AF70" i="50"/>
  <c r="BB70" i="50" s="1"/>
  <c r="AF66" i="50"/>
  <c r="BB66" i="50" s="1"/>
  <c r="AF62" i="50"/>
  <c r="BB62" i="50" s="1"/>
  <c r="AF65" i="50"/>
  <c r="BB65" i="50" s="1"/>
  <c r="AF69" i="50"/>
  <c r="BB69" i="50" s="1"/>
  <c r="AF64" i="50"/>
  <c r="BB64" i="50" s="1"/>
  <c r="AF59" i="50"/>
  <c r="BB59" i="50" s="1"/>
  <c r="AF58" i="50"/>
  <c r="BB58" i="50" s="1"/>
  <c r="AF61" i="50"/>
  <c r="BB61" i="50" s="1"/>
  <c r="AF57" i="50"/>
  <c r="BB57" i="50" s="1"/>
  <c r="AF63" i="50"/>
  <c r="BB63" i="50" s="1"/>
  <c r="AF54" i="50"/>
  <c r="BB54" i="50" s="1"/>
  <c r="AF50" i="50"/>
  <c r="BB50" i="50" s="1"/>
  <c r="AF31" i="50"/>
  <c r="AF53" i="50"/>
  <c r="BB53" i="50" s="1"/>
  <c r="AF49" i="50"/>
  <c r="BB49" i="50" s="1"/>
  <c r="AF48" i="50"/>
  <c r="AF60" i="50"/>
  <c r="BB60" i="50" s="1"/>
  <c r="AF56" i="50"/>
  <c r="BB56" i="50" s="1"/>
  <c r="AF52" i="50"/>
  <c r="BB52" i="50" s="1"/>
  <c r="AF27" i="50"/>
  <c r="AF51" i="50"/>
  <c r="BB51" i="50" s="1"/>
  <c r="AF45" i="50"/>
  <c r="AF19" i="50"/>
  <c r="AF32" i="50"/>
  <c r="AF47" i="50"/>
  <c r="AF44" i="50"/>
  <c r="AF16" i="50"/>
  <c r="AF46" i="50"/>
  <c r="AF43" i="50"/>
  <c r="AF14" i="50"/>
  <c r="AF24" i="50"/>
  <c r="AF5" i="50"/>
  <c r="AF15" i="50"/>
  <c r="AF36" i="50"/>
  <c r="AF7" i="50"/>
  <c r="AF20" i="50"/>
  <c r="AF35" i="50"/>
  <c r="AF17" i="50"/>
  <c r="AF55" i="50"/>
  <c r="BB55" i="50" s="1"/>
  <c r="AF42" i="50"/>
  <c r="AF28" i="50"/>
  <c r="AF13" i="50"/>
  <c r="AF11" i="50"/>
  <c r="AF21" i="50"/>
  <c r="AF12" i="50"/>
  <c r="AF18" i="50"/>
  <c r="AF9" i="50"/>
  <c r="AF8" i="50"/>
  <c r="AF41" i="50"/>
  <c r="AF10" i="50"/>
  <c r="AF37" i="50"/>
  <c r="AF39" i="50"/>
  <c r="AF34" i="50"/>
  <c r="AF22" i="50"/>
  <c r="AF33" i="50"/>
  <c r="AF29" i="50"/>
  <c r="AF23" i="50"/>
  <c r="AF30" i="50"/>
  <c r="AF38" i="50"/>
  <c r="P26" i="50"/>
  <c r="P25" i="50"/>
  <c r="L34" i="50"/>
  <c r="AF6" i="50"/>
  <c r="P40" i="50"/>
  <c r="H72" i="50"/>
  <c r="AP72" i="50" s="1"/>
  <c r="H68" i="50"/>
  <c r="AP68" i="50" s="1"/>
  <c r="H71" i="50"/>
  <c r="AP71" i="50" s="1"/>
  <c r="H67" i="50"/>
  <c r="AP67" i="50" s="1"/>
  <c r="H70" i="50"/>
  <c r="AP70" i="50" s="1"/>
  <c r="H66" i="50"/>
  <c r="AP66" i="50" s="1"/>
  <c r="H62" i="50"/>
  <c r="AP62" i="50" s="1"/>
  <c r="H69" i="50"/>
  <c r="AP69" i="50" s="1"/>
  <c r="H65" i="50"/>
  <c r="AP65" i="50" s="1"/>
  <c r="H64" i="50"/>
  <c r="AP64" i="50" s="1"/>
  <c r="H59" i="50"/>
  <c r="AP59" i="50" s="1"/>
  <c r="H58" i="50"/>
  <c r="AP58" i="50" s="1"/>
  <c r="H63" i="50"/>
  <c r="AP63" i="50" s="1"/>
  <c r="H61" i="50"/>
  <c r="AP61" i="50" s="1"/>
  <c r="H57" i="50"/>
  <c r="AP57" i="50" s="1"/>
  <c r="H54" i="50"/>
  <c r="AP54" i="50" s="1"/>
  <c r="H50" i="50"/>
  <c r="AP50" i="50" s="1"/>
  <c r="H31" i="50"/>
  <c r="H60" i="50"/>
  <c r="AP60" i="50" s="1"/>
  <c r="H53" i="50"/>
  <c r="AP53" i="50" s="1"/>
  <c r="H49" i="50"/>
  <c r="AP49" i="50" s="1"/>
  <c r="H48" i="50"/>
  <c r="H56" i="50"/>
  <c r="AP56" i="50" s="1"/>
  <c r="H52" i="50"/>
  <c r="AP52" i="50" s="1"/>
  <c r="H27" i="50"/>
  <c r="H32" i="50"/>
  <c r="H45" i="50"/>
  <c r="H19" i="50"/>
  <c r="H47" i="50"/>
  <c r="H44" i="50"/>
  <c r="H16" i="50"/>
  <c r="H55" i="50"/>
  <c r="AP55" i="50" s="1"/>
  <c r="H46" i="50"/>
  <c r="H43" i="50"/>
  <c r="H14" i="50"/>
  <c r="H7" i="50"/>
  <c r="H15" i="50"/>
  <c r="H36" i="50"/>
  <c r="H20" i="50"/>
  <c r="H35" i="50"/>
  <c r="H42" i="50"/>
  <c r="H28" i="50"/>
  <c r="H24" i="50"/>
  <c r="H8" i="50"/>
  <c r="H12" i="50"/>
  <c r="H18" i="50"/>
  <c r="H51" i="50"/>
  <c r="AP51" i="50" s="1"/>
  <c r="H22" i="50"/>
  <c r="H41" i="50"/>
  <c r="H10" i="50"/>
  <c r="H37" i="50"/>
  <c r="H39" i="50"/>
  <c r="H34" i="50"/>
  <c r="H13" i="50"/>
  <c r="H33" i="50"/>
  <c r="H29" i="50"/>
  <c r="H23" i="50"/>
  <c r="X72" i="50"/>
  <c r="AX72" i="50" s="1"/>
  <c r="X68" i="50"/>
  <c r="AX68" i="50" s="1"/>
  <c r="X71" i="50"/>
  <c r="AX71" i="50" s="1"/>
  <c r="X67" i="50"/>
  <c r="AX67" i="50" s="1"/>
  <c r="X70" i="50"/>
  <c r="AX70" i="50" s="1"/>
  <c r="X66" i="50"/>
  <c r="AX66" i="50" s="1"/>
  <c r="X62" i="50"/>
  <c r="AX62" i="50" s="1"/>
  <c r="X65" i="50"/>
  <c r="AX65" i="50" s="1"/>
  <c r="X64" i="50"/>
  <c r="AX64" i="50" s="1"/>
  <c r="X69" i="50"/>
  <c r="AX69" i="50" s="1"/>
  <c r="X63" i="50"/>
  <c r="AX63" i="50" s="1"/>
  <c r="X59" i="50"/>
  <c r="AX59" i="50" s="1"/>
  <c r="X58" i="50"/>
  <c r="AX58" i="50" s="1"/>
  <c r="X61" i="50"/>
  <c r="AX61" i="50" s="1"/>
  <c r="X57" i="50"/>
  <c r="AX57" i="50" s="1"/>
  <c r="X54" i="50"/>
  <c r="AX54" i="50" s="1"/>
  <c r="X50" i="50"/>
  <c r="AX50" i="50" s="1"/>
  <c r="X31" i="50"/>
  <c r="X53" i="50"/>
  <c r="AX53" i="50" s="1"/>
  <c r="X49" i="50"/>
  <c r="AX49" i="50" s="1"/>
  <c r="X48" i="50"/>
  <c r="X56" i="50"/>
  <c r="AX56" i="50" s="1"/>
  <c r="X52" i="50"/>
  <c r="AX52" i="50" s="1"/>
  <c r="X27" i="50"/>
  <c r="X55" i="50"/>
  <c r="AX55" i="50" s="1"/>
  <c r="X45" i="50"/>
  <c r="X19" i="50"/>
  <c r="X51" i="50"/>
  <c r="AX51" i="50" s="1"/>
  <c r="X47" i="50"/>
  <c r="X44" i="50"/>
  <c r="X16" i="50"/>
  <c r="X60" i="50"/>
  <c r="AX60" i="50" s="1"/>
  <c r="X32" i="50"/>
  <c r="X46" i="50"/>
  <c r="X43" i="50"/>
  <c r="X14" i="50"/>
  <c r="X5" i="50"/>
  <c r="X15" i="50"/>
  <c r="X36" i="50"/>
  <c r="X24" i="50"/>
  <c r="X20" i="50"/>
  <c r="X35" i="50"/>
  <c r="X17" i="50"/>
  <c r="X7" i="50"/>
  <c r="X42" i="50"/>
  <c r="X28" i="50"/>
  <c r="X13" i="50"/>
  <c r="X11" i="50"/>
  <c r="X21" i="50"/>
  <c r="X12" i="50"/>
  <c r="X18" i="50"/>
  <c r="X9" i="50"/>
  <c r="X41" i="50"/>
  <c r="X10" i="50"/>
  <c r="X37" i="50"/>
  <c r="X39" i="50"/>
  <c r="X34" i="50"/>
  <c r="X22" i="50"/>
  <c r="X8" i="50"/>
  <c r="X33" i="50"/>
  <c r="X29" i="50"/>
  <c r="X23" i="50"/>
  <c r="X30" i="50"/>
  <c r="X25" i="50"/>
  <c r="T34" i="50"/>
  <c r="P38" i="50"/>
  <c r="L39" i="50"/>
  <c r="H6" i="50"/>
  <c r="AF26" i="50"/>
  <c r="X40" i="50"/>
  <c r="AF25" i="50"/>
  <c r="X38" i="50"/>
  <c r="P6" i="50"/>
  <c r="AF40" i="50"/>
  <c r="T9" i="50"/>
  <c r="AB9" i="50"/>
  <c r="L18" i="50"/>
  <c r="T18" i="50"/>
  <c r="AB18" i="50"/>
  <c r="L12" i="50"/>
  <c r="T12" i="50"/>
  <c r="AB12" i="50"/>
  <c r="L21" i="50"/>
  <c r="T21" i="50"/>
  <c r="AB21" i="50"/>
  <c r="L11" i="50"/>
  <c r="T11" i="50"/>
  <c r="AB11" i="50"/>
  <c r="T13" i="50"/>
  <c r="T20" i="50"/>
  <c r="L70" i="50"/>
  <c r="AR70" i="50" s="1"/>
  <c r="L69" i="50"/>
  <c r="AR69" i="50" s="1"/>
  <c r="L72" i="50"/>
  <c r="AR72" i="50" s="1"/>
  <c r="L68" i="50"/>
  <c r="AR68" i="50" s="1"/>
  <c r="L71" i="50"/>
  <c r="AR71" i="50" s="1"/>
  <c r="L64" i="50"/>
  <c r="AR64" i="50" s="1"/>
  <c r="L67" i="50"/>
  <c r="AR67" i="50" s="1"/>
  <c r="L63" i="50"/>
  <c r="AR63" i="50" s="1"/>
  <c r="L66" i="50"/>
  <c r="AR66" i="50" s="1"/>
  <c r="L62" i="50"/>
  <c r="AR62" i="50" s="1"/>
  <c r="L61" i="50"/>
  <c r="AR61" i="50" s="1"/>
  <c r="L57" i="50"/>
  <c r="AR57" i="50" s="1"/>
  <c r="L65" i="50"/>
  <c r="AR65" i="50" s="1"/>
  <c r="L60" i="50"/>
  <c r="AR60" i="50" s="1"/>
  <c r="L59" i="50"/>
  <c r="AR59" i="50" s="1"/>
  <c r="L56" i="50"/>
  <c r="AR56" i="50" s="1"/>
  <c r="L52" i="50"/>
  <c r="AR52" i="50" s="1"/>
  <c r="L27" i="50"/>
  <c r="L58" i="50"/>
  <c r="AR58" i="50" s="1"/>
  <c r="L55" i="50"/>
  <c r="AR55" i="50" s="1"/>
  <c r="L51" i="50"/>
  <c r="AR51" i="50" s="1"/>
  <c r="L54" i="50"/>
  <c r="AR54" i="50" s="1"/>
  <c r="L50" i="50"/>
  <c r="AR50" i="50" s="1"/>
  <c r="L48" i="50"/>
  <c r="L46" i="50"/>
  <c r="L43" i="50"/>
  <c r="L24" i="50"/>
  <c r="L53" i="50"/>
  <c r="AR53" i="50" s="1"/>
  <c r="L45" i="50"/>
  <c r="L16" i="50"/>
  <c r="L42" i="50"/>
  <c r="L28" i="50"/>
  <c r="L49" i="50"/>
  <c r="AR49" i="50" s="1"/>
  <c r="L22" i="50"/>
  <c r="L47" i="50"/>
  <c r="L15" i="50"/>
  <c r="L36" i="50"/>
  <c r="T70" i="50"/>
  <c r="AV70" i="50" s="1"/>
  <c r="T69" i="50"/>
  <c r="AV69" i="50" s="1"/>
  <c r="T72" i="50"/>
  <c r="AV72" i="50" s="1"/>
  <c r="T68" i="50"/>
  <c r="AV68" i="50" s="1"/>
  <c r="T67" i="50"/>
  <c r="AV67" i="50" s="1"/>
  <c r="T64" i="50"/>
  <c r="AV64" i="50" s="1"/>
  <c r="T63" i="50"/>
  <c r="AV63" i="50" s="1"/>
  <c r="T62" i="50"/>
  <c r="AV62" i="50" s="1"/>
  <c r="T66" i="50"/>
  <c r="AV66" i="50" s="1"/>
  <c r="T65" i="50"/>
  <c r="AV65" i="50" s="1"/>
  <c r="T61" i="50"/>
  <c r="AV61" i="50" s="1"/>
  <c r="T57" i="50"/>
  <c r="AV57" i="50" s="1"/>
  <c r="T60" i="50"/>
  <c r="AV60" i="50" s="1"/>
  <c r="T71" i="50"/>
  <c r="AV71" i="50" s="1"/>
  <c r="T59" i="50"/>
  <c r="AV59" i="50" s="1"/>
  <c r="T58" i="50"/>
  <c r="AV58" i="50" s="1"/>
  <c r="T56" i="50"/>
  <c r="AV56" i="50" s="1"/>
  <c r="T52" i="50"/>
  <c r="AV52" i="50" s="1"/>
  <c r="T27" i="50"/>
  <c r="T55" i="50"/>
  <c r="AV55" i="50" s="1"/>
  <c r="T51" i="50"/>
  <c r="AV51" i="50" s="1"/>
  <c r="T32" i="50"/>
  <c r="T54" i="50"/>
  <c r="AV54" i="50" s="1"/>
  <c r="T50" i="50"/>
  <c r="AV50" i="50" s="1"/>
  <c r="T31" i="50"/>
  <c r="T46" i="50"/>
  <c r="T43" i="50"/>
  <c r="T14" i="50"/>
  <c r="T53" i="50"/>
  <c r="AV53" i="50" s="1"/>
  <c r="T24" i="50"/>
  <c r="T7" i="50"/>
  <c r="T49" i="50"/>
  <c r="AV49" i="50" s="1"/>
  <c r="T48" i="50"/>
  <c r="T45" i="50"/>
  <c r="T19" i="50"/>
  <c r="T42" i="50"/>
  <c r="T28" i="50"/>
  <c r="T47" i="50"/>
  <c r="T8" i="50"/>
  <c r="T22" i="50"/>
  <c r="T44" i="50"/>
  <c r="T5" i="50"/>
  <c r="T15" i="50"/>
  <c r="T36" i="50"/>
  <c r="AB70" i="50"/>
  <c r="AZ70" i="50" s="1"/>
  <c r="AB69" i="50"/>
  <c r="AZ69" i="50" s="1"/>
  <c r="AB72" i="50"/>
  <c r="AZ72" i="50" s="1"/>
  <c r="AB68" i="50"/>
  <c r="AZ68" i="50" s="1"/>
  <c r="AB66" i="50"/>
  <c r="AZ66" i="50" s="1"/>
  <c r="AB64" i="50"/>
  <c r="AZ64" i="50" s="1"/>
  <c r="AB63" i="50"/>
  <c r="AZ63" i="50" s="1"/>
  <c r="AB71" i="50"/>
  <c r="AZ71" i="50" s="1"/>
  <c r="AB62" i="50"/>
  <c r="AZ62" i="50" s="1"/>
  <c r="AB61" i="50"/>
  <c r="AZ61" i="50" s="1"/>
  <c r="AB57" i="50"/>
  <c r="AZ57" i="50" s="1"/>
  <c r="AB60" i="50"/>
  <c r="AZ60" i="50" s="1"/>
  <c r="AB67" i="50"/>
  <c r="AZ67" i="50" s="1"/>
  <c r="AB59" i="50"/>
  <c r="AZ59" i="50" s="1"/>
  <c r="AB56" i="50"/>
  <c r="AZ56" i="50" s="1"/>
  <c r="AB52" i="50"/>
  <c r="AZ52" i="50" s="1"/>
  <c r="AB27" i="50"/>
  <c r="AB55" i="50"/>
  <c r="AZ55" i="50" s="1"/>
  <c r="AB51" i="50"/>
  <c r="AZ51" i="50" s="1"/>
  <c r="AB32" i="50"/>
  <c r="AB65" i="50"/>
  <c r="AZ65" i="50" s="1"/>
  <c r="AB54" i="50"/>
  <c r="AZ54" i="50" s="1"/>
  <c r="AB50" i="50"/>
  <c r="AZ50" i="50" s="1"/>
  <c r="AB31" i="50"/>
  <c r="AB58" i="50"/>
  <c r="AZ58" i="50" s="1"/>
  <c r="AB53" i="50"/>
  <c r="AZ53" i="50" s="1"/>
  <c r="AB48" i="50"/>
  <c r="AB46" i="50"/>
  <c r="AB43" i="50"/>
  <c r="AB14" i="50"/>
  <c r="AB49" i="50"/>
  <c r="AZ49" i="50" s="1"/>
  <c r="AB24" i="50"/>
  <c r="AB7" i="50"/>
  <c r="AB45" i="50"/>
  <c r="AB19" i="50"/>
  <c r="AB47" i="50"/>
  <c r="AB42" i="50"/>
  <c r="AB28" i="50"/>
  <c r="AB44" i="50"/>
  <c r="AB8" i="50"/>
  <c r="AB22" i="50"/>
  <c r="AB16" i="50"/>
  <c r="AB5" i="50"/>
  <c r="AB15" i="50"/>
  <c r="AB36" i="50"/>
  <c r="AL4" i="50"/>
  <c r="L25" i="50"/>
  <c r="T25" i="50"/>
  <c r="AB25" i="50"/>
  <c r="L38" i="50"/>
  <c r="T38" i="50"/>
  <c r="AB38" i="50"/>
  <c r="L6" i="50"/>
  <c r="T6" i="50"/>
  <c r="AB6" i="50"/>
  <c r="L26" i="50"/>
  <c r="T26" i="50"/>
  <c r="AB26" i="50"/>
  <c r="L40" i="50"/>
  <c r="T40" i="50"/>
  <c r="AB40" i="50"/>
  <c r="L13" i="50"/>
  <c r="L17" i="50"/>
  <c r="AB20" i="50"/>
  <c r="AM4" i="50"/>
  <c r="L30" i="50"/>
  <c r="T30" i="50"/>
  <c r="AB30" i="50"/>
  <c r="L23" i="50"/>
  <c r="T23" i="50"/>
  <c r="AB23" i="50"/>
  <c r="L29" i="50"/>
  <c r="T29" i="50"/>
  <c r="AB29" i="50"/>
  <c r="L33" i="50"/>
  <c r="T33" i="50"/>
  <c r="AB33" i="50"/>
  <c r="T17" i="50"/>
  <c r="L35" i="50"/>
  <c r="N64" i="49"/>
  <c r="N22" i="49"/>
  <c r="N75" i="49"/>
  <c r="N47" i="49"/>
  <c r="N56" i="49"/>
  <c r="N65" i="49"/>
  <c r="N43" i="49"/>
  <c r="N61" i="49"/>
  <c r="N53" i="49"/>
  <c r="N57" i="49"/>
  <c r="N71" i="49"/>
  <c r="N35" i="49"/>
  <c r="N74" i="49"/>
  <c r="N45" i="49"/>
  <c r="N48" i="49"/>
  <c r="N29" i="49"/>
  <c r="N12" i="49"/>
  <c r="N44" i="49"/>
  <c r="N36" i="49"/>
  <c r="N59" i="49"/>
  <c r="N73" i="49"/>
  <c r="N17" i="49"/>
  <c r="N39" i="49"/>
  <c r="N42" i="49"/>
  <c r="N50" i="49"/>
  <c r="N55" i="49"/>
  <c r="N70" i="49"/>
  <c r="N58" i="49"/>
  <c r="N26" i="49"/>
  <c r="N32" i="49"/>
  <c r="N72" i="49"/>
  <c r="N40" i="49"/>
  <c r="N66" i="49"/>
  <c r="N34" i="49"/>
  <c r="N25" i="49"/>
  <c r="N31" i="49"/>
  <c r="N41" i="49"/>
  <c r="N52" i="49"/>
  <c r="N10" i="49"/>
  <c r="N21" i="49"/>
  <c r="N68" i="49"/>
  <c r="N15" i="49"/>
  <c r="N23" i="49"/>
  <c r="N7" i="49"/>
  <c r="N67" i="49"/>
  <c r="N16" i="49"/>
  <c r="N49" i="49"/>
  <c r="N13" i="49"/>
  <c r="N11" i="49"/>
  <c r="N54" i="49"/>
  <c r="N20" i="49"/>
  <c r="N51" i="49"/>
  <c r="N37" i="49"/>
  <c r="N18" i="49"/>
  <c r="N8" i="49"/>
  <c r="N38" i="49"/>
  <c r="N6" i="49"/>
  <c r="N27" i="49"/>
  <c r="N19" i="49"/>
  <c r="N5" i="49"/>
  <c r="N30" i="49"/>
  <c r="N24" i="49"/>
  <c r="N69" i="49"/>
  <c r="N33" i="49"/>
  <c r="AD64" i="49"/>
  <c r="AD22" i="49"/>
  <c r="AD75" i="49"/>
  <c r="AD47" i="49"/>
  <c r="AD56" i="49"/>
  <c r="AD43" i="49"/>
  <c r="AD61" i="49"/>
  <c r="AD53" i="49"/>
  <c r="AD65" i="49"/>
  <c r="AD57" i="49"/>
  <c r="AD35" i="49"/>
  <c r="AD45" i="49"/>
  <c r="AD71" i="49"/>
  <c r="AD48" i="49"/>
  <c r="AD74" i="49"/>
  <c r="AD17" i="49"/>
  <c r="AD29" i="49"/>
  <c r="AD12" i="49"/>
  <c r="AD44" i="49"/>
  <c r="AD59" i="49"/>
  <c r="AD73" i="49"/>
  <c r="AD39" i="49"/>
  <c r="AD42" i="49"/>
  <c r="AD50" i="49"/>
  <c r="AD36" i="49"/>
  <c r="AD72" i="49"/>
  <c r="AD55" i="49"/>
  <c r="AD70" i="49"/>
  <c r="AD41" i="49"/>
  <c r="AD26" i="49"/>
  <c r="AD32" i="49"/>
  <c r="AD40" i="49"/>
  <c r="AD66" i="49"/>
  <c r="AD58" i="49"/>
  <c r="AD25" i="49"/>
  <c r="AD31" i="49"/>
  <c r="AD10" i="49"/>
  <c r="AD21" i="49"/>
  <c r="AD34" i="49"/>
  <c r="AD68" i="49"/>
  <c r="AD15" i="49"/>
  <c r="AD23" i="49"/>
  <c r="AD7" i="49"/>
  <c r="AD5" i="49"/>
  <c r="AD13" i="49"/>
  <c r="AD11" i="49"/>
  <c r="AD54" i="49"/>
  <c r="AD20" i="49"/>
  <c r="AD51" i="49"/>
  <c r="AD37" i="49"/>
  <c r="AD19" i="49"/>
  <c r="AD52" i="49"/>
  <c r="AD18" i="49"/>
  <c r="AD8" i="49"/>
  <c r="AD38" i="49"/>
  <c r="AD6" i="49"/>
  <c r="AD27" i="49"/>
  <c r="AD16" i="49"/>
  <c r="AD49" i="49"/>
  <c r="AD30" i="49"/>
  <c r="AD24" i="49"/>
  <c r="AD69" i="49"/>
  <c r="AD33" i="49"/>
  <c r="AD67" i="49"/>
  <c r="N9" i="49"/>
  <c r="AD28" i="49"/>
  <c r="N14" i="49"/>
  <c r="AD60" i="49"/>
  <c r="F64" i="49"/>
  <c r="F22" i="49"/>
  <c r="F75" i="49"/>
  <c r="F47" i="49"/>
  <c r="F56" i="49"/>
  <c r="F43" i="49"/>
  <c r="F65" i="49"/>
  <c r="F53" i="49"/>
  <c r="F57" i="49"/>
  <c r="F71" i="49"/>
  <c r="F74" i="49"/>
  <c r="F48" i="49"/>
  <c r="F29" i="49"/>
  <c r="F44" i="49"/>
  <c r="F17" i="49"/>
  <c r="F59" i="49"/>
  <c r="F73" i="49"/>
  <c r="F39" i="49"/>
  <c r="F42" i="49"/>
  <c r="F55" i="49"/>
  <c r="F26" i="49"/>
  <c r="F32" i="49"/>
  <c r="F58" i="49"/>
  <c r="F40" i="49"/>
  <c r="F66" i="49"/>
  <c r="F68" i="49"/>
  <c r="F31" i="49"/>
  <c r="F72" i="49"/>
  <c r="F34" i="49"/>
  <c r="F67" i="49"/>
  <c r="F52" i="49"/>
  <c r="F11" i="49"/>
  <c r="F51" i="49"/>
  <c r="F18" i="49"/>
  <c r="F38" i="49"/>
  <c r="F27" i="49"/>
  <c r="F30" i="49"/>
  <c r="F24" i="49"/>
  <c r="F33" i="49"/>
  <c r="V64" i="49"/>
  <c r="V22" i="49"/>
  <c r="V75" i="49"/>
  <c r="V47" i="49"/>
  <c r="V56" i="49"/>
  <c r="V61" i="49"/>
  <c r="V53" i="49"/>
  <c r="V43" i="49"/>
  <c r="V57" i="49"/>
  <c r="V74" i="49"/>
  <c r="V35" i="49"/>
  <c r="V65" i="49"/>
  <c r="V71" i="49"/>
  <c r="V45" i="49"/>
  <c r="V48" i="49"/>
  <c r="V36" i="49"/>
  <c r="V29" i="49"/>
  <c r="V12" i="49"/>
  <c r="V44" i="49"/>
  <c r="V59" i="49"/>
  <c r="V73" i="49"/>
  <c r="V39" i="49"/>
  <c r="V42" i="49"/>
  <c r="V50" i="49"/>
  <c r="V17" i="49"/>
  <c r="V58" i="49"/>
  <c r="V55" i="49"/>
  <c r="V70" i="49"/>
  <c r="V72" i="49"/>
  <c r="V26" i="49"/>
  <c r="V32" i="49"/>
  <c r="V41" i="49"/>
  <c r="V40" i="49"/>
  <c r="V66" i="49"/>
  <c r="V52" i="49"/>
  <c r="V68" i="49"/>
  <c r="V25" i="49"/>
  <c r="V31" i="49"/>
  <c r="V67" i="49"/>
  <c r="V10" i="49"/>
  <c r="V21" i="49"/>
  <c r="V15" i="49"/>
  <c r="V23" i="49"/>
  <c r="V7" i="49"/>
  <c r="V37" i="49"/>
  <c r="V13" i="49"/>
  <c r="V11" i="49"/>
  <c r="V54" i="49"/>
  <c r="V20" i="49"/>
  <c r="V51" i="49"/>
  <c r="V16" i="49"/>
  <c r="V34" i="49"/>
  <c r="V5" i="49"/>
  <c r="V49" i="49"/>
  <c r="V18" i="49"/>
  <c r="V8" i="49"/>
  <c r="V38" i="49"/>
  <c r="V6" i="49"/>
  <c r="V27" i="49"/>
  <c r="V19" i="49"/>
  <c r="V30" i="49"/>
  <c r="V24" i="49"/>
  <c r="V69" i="49"/>
  <c r="V33" i="49"/>
  <c r="AD9" i="49"/>
  <c r="V14" i="49"/>
  <c r="N28" i="49"/>
  <c r="AD14" i="49"/>
  <c r="V28" i="49"/>
  <c r="N60" i="49"/>
  <c r="R51" i="49"/>
  <c r="Z51" i="49"/>
  <c r="AH51" i="49"/>
  <c r="J20" i="49"/>
  <c r="R20" i="49"/>
  <c r="Z20" i="49"/>
  <c r="AH20" i="49"/>
  <c r="J54" i="49"/>
  <c r="R54" i="49"/>
  <c r="Z54" i="49"/>
  <c r="AH54" i="49"/>
  <c r="R11" i="49"/>
  <c r="Z11" i="49"/>
  <c r="AH11" i="49"/>
  <c r="R13" i="49"/>
  <c r="AH13" i="49"/>
  <c r="J47" i="49"/>
  <c r="J56" i="49"/>
  <c r="J65" i="49"/>
  <c r="J64" i="49"/>
  <c r="J22" i="49"/>
  <c r="J57" i="49"/>
  <c r="J75" i="49"/>
  <c r="J74" i="49"/>
  <c r="J43" i="49"/>
  <c r="J48" i="49"/>
  <c r="J53" i="49"/>
  <c r="J36" i="49"/>
  <c r="J71" i="49"/>
  <c r="J35" i="49"/>
  <c r="J42" i="49"/>
  <c r="J45" i="49"/>
  <c r="J58" i="49"/>
  <c r="J72" i="49"/>
  <c r="J41" i="49"/>
  <c r="J29" i="49"/>
  <c r="J40" i="49"/>
  <c r="J66" i="49"/>
  <c r="J52" i="49"/>
  <c r="J68" i="49"/>
  <c r="J59" i="49"/>
  <c r="J55" i="49"/>
  <c r="J70" i="49"/>
  <c r="J67" i="49"/>
  <c r="J15" i="49"/>
  <c r="J23" i="49"/>
  <c r="J7" i="49"/>
  <c r="J26" i="49"/>
  <c r="J16" i="49"/>
  <c r="J37" i="49"/>
  <c r="J32" i="49"/>
  <c r="J25" i="49"/>
  <c r="R47" i="49"/>
  <c r="R56" i="49"/>
  <c r="R65" i="49"/>
  <c r="R43" i="49"/>
  <c r="R64" i="49"/>
  <c r="R75" i="49"/>
  <c r="R57" i="49"/>
  <c r="R74" i="49"/>
  <c r="R61" i="49"/>
  <c r="R53" i="49"/>
  <c r="R48" i="49"/>
  <c r="R36" i="49"/>
  <c r="R35" i="49"/>
  <c r="R71" i="49"/>
  <c r="R45" i="49"/>
  <c r="R39" i="49"/>
  <c r="R42" i="49"/>
  <c r="R50" i="49"/>
  <c r="R22" i="49"/>
  <c r="R17" i="49"/>
  <c r="R58" i="49"/>
  <c r="R72" i="49"/>
  <c r="R41" i="49"/>
  <c r="R29" i="49"/>
  <c r="R12" i="49"/>
  <c r="R44" i="49"/>
  <c r="R40" i="49"/>
  <c r="R66" i="49"/>
  <c r="R59" i="49"/>
  <c r="R34" i="49"/>
  <c r="R52" i="49"/>
  <c r="R68" i="49"/>
  <c r="R73" i="49"/>
  <c r="R55" i="49"/>
  <c r="R70" i="49"/>
  <c r="R67" i="49"/>
  <c r="R26" i="49"/>
  <c r="R15" i="49"/>
  <c r="R23" i="49"/>
  <c r="R7" i="49"/>
  <c r="R32" i="49"/>
  <c r="R16" i="49"/>
  <c r="R37" i="49"/>
  <c r="R5" i="49"/>
  <c r="R25" i="49"/>
  <c r="R31" i="49"/>
  <c r="Z47" i="49"/>
  <c r="Z56" i="49"/>
  <c r="Z65" i="49"/>
  <c r="Z43" i="49"/>
  <c r="Z64" i="49"/>
  <c r="Z57" i="49"/>
  <c r="Z74" i="49"/>
  <c r="Z22" i="49"/>
  <c r="Z61" i="49"/>
  <c r="Z71" i="49"/>
  <c r="Z48" i="49"/>
  <c r="Z36" i="49"/>
  <c r="Z35" i="49"/>
  <c r="Z75" i="49"/>
  <c r="Z39" i="49"/>
  <c r="Z42" i="49"/>
  <c r="Z50" i="49"/>
  <c r="Z58" i="49"/>
  <c r="Z72" i="49"/>
  <c r="Z41" i="49"/>
  <c r="Z53" i="49"/>
  <c r="Z17" i="49"/>
  <c r="Z29" i="49"/>
  <c r="Z12" i="49"/>
  <c r="Z44" i="49"/>
  <c r="Z59" i="49"/>
  <c r="Z40" i="49"/>
  <c r="Z66" i="49"/>
  <c r="Z73" i="49"/>
  <c r="Z34" i="49"/>
  <c r="Z52" i="49"/>
  <c r="Z68" i="49"/>
  <c r="Z45" i="49"/>
  <c r="Z55" i="49"/>
  <c r="Z70" i="49"/>
  <c r="Z67" i="49"/>
  <c r="Z32" i="49"/>
  <c r="Z15" i="49"/>
  <c r="Z23" i="49"/>
  <c r="Z7" i="49"/>
  <c r="Z16" i="49"/>
  <c r="Z37" i="49"/>
  <c r="Z5" i="49"/>
  <c r="Z25" i="49"/>
  <c r="Z31" i="49"/>
  <c r="AH47" i="49"/>
  <c r="AH56" i="49"/>
  <c r="AH65" i="49"/>
  <c r="AH43" i="49"/>
  <c r="AH64" i="49"/>
  <c r="AH57" i="49"/>
  <c r="AH22" i="49"/>
  <c r="AH74" i="49"/>
  <c r="AH75" i="49"/>
  <c r="AH61" i="49"/>
  <c r="AH48" i="49"/>
  <c r="AH71" i="49"/>
  <c r="AH36" i="49"/>
  <c r="AH53" i="49"/>
  <c r="AH35" i="49"/>
  <c r="AH39" i="49"/>
  <c r="AH42" i="49"/>
  <c r="AH50" i="49"/>
  <c r="AH58" i="49"/>
  <c r="AH72" i="49"/>
  <c r="AH41" i="49"/>
  <c r="AH45" i="49"/>
  <c r="AH29" i="49"/>
  <c r="AH12" i="49"/>
  <c r="AH44" i="49"/>
  <c r="AH73" i="49"/>
  <c r="AH40" i="49"/>
  <c r="AH66" i="49"/>
  <c r="AH52" i="49"/>
  <c r="AH68" i="49"/>
  <c r="AH34" i="49"/>
  <c r="AH55" i="49"/>
  <c r="AH70" i="49"/>
  <c r="AH67" i="49"/>
  <c r="AH15" i="49"/>
  <c r="AH23" i="49"/>
  <c r="AH7" i="49"/>
  <c r="AH16" i="49"/>
  <c r="AH37" i="49"/>
  <c r="AH5" i="49"/>
  <c r="AH17" i="49"/>
  <c r="AH59" i="49"/>
  <c r="AH26" i="49"/>
  <c r="AH25" i="49"/>
  <c r="AH31" i="49"/>
  <c r="J9" i="49"/>
  <c r="R9" i="49"/>
  <c r="Z9" i="49"/>
  <c r="AH9" i="49"/>
  <c r="R14" i="49"/>
  <c r="Z14" i="49"/>
  <c r="AH14" i="49"/>
  <c r="R28" i="49"/>
  <c r="Z28" i="49"/>
  <c r="AH28" i="49"/>
  <c r="J60" i="49"/>
  <c r="R60" i="49"/>
  <c r="Z60" i="49"/>
  <c r="AH60" i="49"/>
  <c r="J19" i="49"/>
  <c r="R19" i="49"/>
  <c r="Z19" i="49"/>
  <c r="AH19" i="49"/>
  <c r="J49" i="49"/>
  <c r="R21" i="49"/>
  <c r="J10" i="49"/>
  <c r="J73" i="49"/>
  <c r="AL4" i="49"/>
  <c r="R33" i="49"/>
  <c r="Z33" i="49"/>
  <c r="AH33" i="49"/>
  <c r="J69" i="49"/>
  <c r="R69" i="49"/>
  <c r="Z69" i="49"/>
  <c r="AH69" i="49"/>
  <c r="R24" i="49"/>
  <c r="Z24" i="49"/>
  <c r="AH24" i="49"/>
  <c r="R30" i="49"/>
  <c r="Z30" i="49"/>
  <c r="AH30" i="49"/>
  <c r="AH49" i="49"/>
  <c r="Z21" i="49"/>
  <c r="R10" i="49"/>
  <c r="H28" i="48"/>
  <c r="H27" i="48"/>
  <c r="H41" i="48"/>
  <c r="T70" i="48"/>
  <c r="AV70" i="48" s="1"/>
  <c r="T66" i="48"/>
  <c r="AV66" i="48" s="1"/>
  <c r="T72" i="48"/>
  <c r="AV72" i="48" s="1"/>
  <c r="T67" i="48"/>
  <c r="AV67" i="48" s="1"/>
  <c r="T65" i="48"/>
  <c r="AV65" i="48" s="1"/>
  <c r="T61" i="48"/>
  <c r="AV61" i="48" s="1"/>
  <c r="T71" i="48"/>
  <c r="AV71" i="48" s="1"/>
  <c r="T62" i="48"/>
  <c r="AV62" i="48" s="1"/>
  <c r="T55" i="48"/>
  <c r="AV55" i="48" s="1"/>
  <c r="T51" i="48"/>
  <c r="AV51" i="48" s="1"/>
  <c r="T60" i="48"/>
  <c r="AV60" i="48" s="1"/>
  <c r="T59" i="48"/>
  <c r="AV59" i="48" s="1"/>
  <c r="T58" i="48"/>
  <c r="AV58" i="48" s="1"/>
  <c r="T53" i="48"/>
  <c r="AV53" i="48" s="1"/>
  <c r="T47" i="48"/>
  <c r="T31" i="48"/>
  <c r="T68" i="48"/>
  <c r="AV68" i="48" s="1"/>
  <c r="T63" i="48"/>
  <c r="AV63" i="48" s="1"/>
  <c r="T57" i="48"/>
  <c r="AV57" i="48" s="1"/>
  <c r="T52" i="48"/>
  <c r="AV52" i="48" s="1"/>
  <c r="T49" i="48"/>
  <c r="AV49" i="48" s="1"/>
  <c r="T56" i="48"/>
  <c r="AV56" i="48" s="1"/>
  <c r="T44" i="48"/>
  <c r="T20" i="48"/>
  <c r="T29" i="48"/>
  <c r="T37" i="48"/>
  <c r="T69" i="48"/>
  <c r="AV69" i="48" s="1"/>
  <c r="T64" i="48"/>
  <c r="AV64" i="48" s="1"/>
  <c r="T54" i="48"/>
  <c r="AV54" i="48" s="1"/>
  <c r="T48" i="48"/>
  <c r="T19" i="48"/>
  <c r="T16" i="48"/>
  <c r="T32" i="48"/>
  <c r="T50" i="48"/>
  <c r="AV50" i="48" s="1"/>
  <c r="T18" i="48"/>
  <c r="T34" i="48"/>
  <c r="T15" i="48"/>
  <c r="T25" i="48"/>
  <c r="T23" i="48"/>
  <c r="T39" i="48"/>
  <c r="T41" i="48"/>
  <c r="T45" i="48"/>
  <c r="T43" i="48"/>
  <c r="T5" i="48"/>
  <c r="T21" i="48"/>
  <c r="T12" i="48"/>
  <c r="T10" i="48"/>
  <c r="T24" i="48"/>
  <c r="T42" i="48"/>
  <c r="T35" i="48"/>
  <c r="T46" i="48"/>
  <c r="T36" i="48"/>
  <c r="T8" i="48"/>
  <c r="T17" i="48"/>
  <c r="T9" i="48"/>
  <c r="T28" i="48"/>
  <c r="T6" i="48"/>
  <c r="T14" i="48"/>
  <c r="T33" i="48"/>
  <c r="T27" i="48"/>
  <c r="T11" i="48"/>
  <c r="T26" i="48"/>
  <c r="T13" i="48"/>
  <c r="T7" i="48"/>
  <c r="T30" i="48"/>
  <c r="AF72" i="48"/>
  <c r="BB72" i="48" s="1"/>
  <c r="AF68" i="48"/>
  <c r="BB68" i="48" s="1"/>
  <c r="AF71" i="48"/>
  <c r="BB71" i="48" s="1"/>
  <c r="AF66" i="48"/>
  <c r="BB66" i="48" s="1"/>
  <c r="AF63" i="48"/>
  <c r="BB63" i="48" s="1"/>
  <c r="AF59" i="48"/>
  <c r="BB59" i="48" s="1"/>
  <c r="AF70" i="48"/>
  <c r="BB70" i="48" s="1"/>
  <c r="AF69" i="48"/>
  <c r="BB69" i="48" s="1"/>
  <c r="AF61" i="48"/>
  <c r="BB61" i="48" s="1"/>
  <c r="AF57" i="48"/>
  <c r="BB57" i="48" s="1"/>
  <c r="AF53" i="48"/>
  <c r="BB53" i="48" s="1"/>
  <c r="AF65" i="48"/>
  <c r="BB65" i="48" s="1"/>
  <c r="AF64" i="48"/>
  <c r="BB64" i="48" s="1"/>
  <c r="AF58" i="48"/>
  <c r="BB58" i="48" s="1"/>
  <c r="AF52" i="48"/>
  <c r="BB52" i="48" s="1"/>
  <c r="AF36" i="48"/>
  <c r="AF45" i="48"/>
  <c r="AF26" i="48"/>
  <c r="AF62" i="48"/>
  <c r="BB62" i="48" s="1"/>
  <c r="AF60" i="48"/>
  <c r="BB60" i="48" s="1"/>
  <c r="AF56" i="48"/>
  <c r="BB56" i="48" s="1"/>
  <c r="AF51" i="48"/>
  <c r="BB51" i="48" s="1"/>
  <c r="AF67" i="48"/>
  <c r="BB67" i="48" s="1"/>
  <c r="AF55" i="48"/>
  <c r="BB55" i="48" s="1"/>
  <c r="AF50" i="48"/>
  <c r="BB50" i="48" s="1"/>
  <c r="AF48" i="48"/>
  <c r="AF31" i="48"/>
  <c r="AF18" i="48"/>
  <c r="AF17" i="48"/>
  <c r="AF34" i="48"/>
  <c r="AF12" i="48"/>
  <c r="AF47" i="48"/>
  <c r="AF19" i="48"/>
  <c r="AF5" i="48"/>
  <c r="AF8" i="48"/>
  <c r="AF21" i="48"/>
  <c r="AF46" i="48"/>
  <c r="AF29" i="48"/>
  <c r="AF15" i="48"/>
  <c r="AF22" i="48"/>
  <c r="AF14" i="48"/>
  <c r="AF38" i="48"/>
  <c r="AF33" i="48"/>
  <c r="AF49" i="48"/>
  <c r="BB49" i="48" s="1"/>
  <c r="AF44" i="48"/>
  <c r="AF32" i="48"/>
  <c r="AF6" i="48"/>
  <c r="AF13" i="48"/>
  <c r="AF9" i="48"/>
  <c r="AF54" i="48"/>
  <c r="BB54" i="48" s="1"/>
  <c r="AF16" i="48"/>
  <c r="AF37" i="48"/>
  <c r="AF20" i="48"/>
  <c r="AF10" i="48"/>
  <c r="AF42" i="48"/>
  <c r="AF30" i="48"/>
  <c r="AF23" i="48"/>
  <c r="AF41" i="48"/>
  <c r="AF7" i="48"/>
  <c r="AF40" i="48"/>
  <c r="AF43" i="48"/>
  <c r="AF24" i="48"/>
  <c r="AF35" i="48"/>
  <c r="P11" i="48"/>
  <c r="AF11" i="48"/>
  <c r="P27" i="48"/>
  <c r="T38" i="48"/>
  <c r="P39" i="48"/>
  <c r="H23" i="48"/>
  <c r="AF25" i="48"/>
  <c r="H6" i="48"/>
  <c r="P48" i="48"/>
  <c r="H72" i="48"/>
  <c r="AP72" i="48" s="1"/>
  <c r="H68" i="48"/>
  <c r="AP68" i="48" s="1"/>
  <c r="H67" i="48"/>
  <c r="AP67" i="48" s="1"/>
  <c r="H63" i="48"/>
  <c r="AP63" i="48" s="1"/>
  <c r="H59" i="48"/>
  <c r="AP59" i="48" s="1"/>
  <c r="H62" i="48"/>
  <c r="AP62" i="48" s="1"/>
  <c r="H57" i="48"/>
  <c r="AP57" i="48" s="1"/>
  <c r="H53" i="48"/>
  <c r="AP53" i="48" s="1"/>
  <c r="H66" i="48"/>
  <c r="AP66" i="48" s="1"/>
  <c r="H69" i="48"/>
  <c r="AP69" i="48" s="1"/>
  <c r="H61" i="48"/>
  <c r="AP61" i="48" s="1"/>
  <c r="H60" i="48"/>
  <c r="AP60" i="48" s="1"/>
  <c r="H54" i="48"/>
  <c r="AP54" i="48" s="1"/>
  <c r="H36" i="48"/>
  <c r="H45" i="48"/>
  <c r="H26" i="48"/>
  <c r="H64" i="48"/>
  <c r="AP64" i="48" s="1"/>
  <c r="H52" i="48"/>
  <c r="AP52" i="48" s="1"/>
  <c r="H70" i="48"/>
  <c r="AP70" i="48" s="1"/>
  <c r="H58" i="48"/>
  <c r="AP58" i="48" s="1"/>
  <c r="H44" i="48"/>
  <c r="H18" i="48"/>
  <c r="H17" i="48"/>
  <c r="H34" i="48"/>
  <c r="H71" i="48"/>
  <c r="AP71" i="48" s="1"/>
  <c r="H65" i="48"/>
  <c r="AP65" i="48" s="1"/>
  <c r="H55" i="48"/>
  <c r="AP55" i="48" s="1"/>
  <c r="H50" i="48"/>
  <c r="AP50" i="48" s="1"/>
  <c r="H49" i="48"/>
  <c r="AP49" i="48" s="1"/>
  <c r="H48" i="48"/>
  <c r="H31" i="48"/>
  <c r="H21" i="48"/>
  <c r="H51" i="48"/>
  <c r="AP51" i="48" s="1"/>
  <c r="H20" i="48"/>
  <c r="H37" i="48"/>
  <c r="H22" i="48"/>
  <c r="H14" i="48"/>
  <c r="H38" i="48"/>
  <c r="H33" i="48"/>
  <c r="H46" i="48"/>
  <c r="H16" i="48"/>
  <c r="H15" i="48"/>
  <c r="H9" i="48"/>
  <c r="H56" i="48"/>
  <c r="AP56" i="48" s="1"/>
  <c r="H47" i="48"/>
  <c r="H43" i="48"/>
  <c r="H35" i="48"/>
  <c r="H30" i="48"/>
  <c r="H32" i="48"/>
  <c r="H25" i="48"/>
  <c r="H39" i="48"/>
  <c r="H40" i="48"/>
  <c r="H19" i="48"/>
  <c r="H42" i="48"/>
  <c r="H7" i="48"/>
  <c r="AB70" i="48"/>
  <c r="AZ70" i="48" s="1"/>
  <c r="AB66" i="48"/>
  <c r="AZ66" i="48" s="1"/>
  <c r="AB68" i="48"/>
  <c r="AZ68" i="48" s="1"/>
  <c r="AB65" i="48"/>
  <c r="AZ65" i="48" s="1"/>
  <c r="AB61" i="48"/>
  <c r="AZ61" i="48" s="1"/>
  <c r="AB67" i="48"/>
  <c r="AZ67" i="48" s="1"/>
  <c r="AB63" i="48"/>
  <c r="AZ63" i="48" s="1"/>
  <c r="AB58" i="48"/>
  <c r="AZ58" i="48" s="1"/>
  <c r="AB55" i="48"/>
  <c r="AZ55" i="48" s="1"/>
  <c r="AB51" i="48"/>
  <c r="AZ51" i="48" s="1"/>
  <c r="AB69" i="48"/>
  <c r="AZ69" i="48" s="1"/>
  <c r="AB62" i="48"/>
  <c r="AZ62" i="48" s="1"/>
  <c r="AB54" i="48"/>
  <c r="AZ54" i="48" s="1"/>
  <c r="AB47" i="48"/>
  <c r="AB31" i="48"/>
  <c r="AB64" i="48"/>
  <c r="AZ64" i="48" s="1"/>
  <c r="AB53" i="48"/>
  <c r="AZ53" i="48" s="1"/>
  <c r="AB49" i="48"/>
  <c r="AZ49" i="48" s="1"/>
  <c r="AB71" i="48"/>
  <c r="AZ71" i="48" s="1"/>
  <c r="AB59" i="48"/>
  <c r="AZ59" i="48" s="1"/>
  <c r="AB57" i="48"/>
  <c r="AZ57" i="48" s="1"/>
  <c r="AB52" i="48"/>
  <c r="AZ52" i="48" s="1"/>
  <c r="AB36" i="48"/>
  <c r="AB45" i="48"/>
  <c r="AB43" i="48"/>
  <c r="AB20" i="48"/>
  <c r="AB29" i="48"/>
  <c r="AB37" i="48"/>
  <c r="AB72" i="48"/>
  <c r="AZ72" i="48" s="1"/>
  <c r="AB50" i="48"/>
  <c r="AZ50" i="48" s="1"/>
  <c r="AB44" i="48"/>
  <c r="AB16" i="48"/>
  <c r="AB32" i="48"/>
  <c r="AB48" i="48"/>
  <c r="AB17" i="48"/>
  <c r="AB25" i="48"/>
  <c r="AB23" i="48"/>
  <c r="AB39" i="48"/>
  <c r="AB41" i="48"/>
  <c r="AB56" i="48"/>
  <c r="AZ56" i="48" s="1"/>
  <c r="AB46" i="48"/>
  <c r="AB26" i="48"/>
  <c r="AB8" i="48"/>
  <c r="AB15" i="48"/>
  <c r="AB10" i="48"/>
  <c r="AB24" i="48"/>
  <c r="AB42" i="48"/>
  <c r="AB35" i="48"/>
  <c r="AB5" i="48"/>
  <c r="AB21" i="48"/>
  <c r="AB18" i="48"/>
  <c r="AB34" i="48"/>
  <c r="AB6" i="48"/>
  <c r="AB13" i="48"/>
  <c r="AB28" i="48"/>
  <c r="AB19" i="48"/>
  <c r="AB12" i="48"/>
  <c r="AB22" i="48"/>
  <c r="AB38" i="48"/>
  <c r="AB27" i="48"/>
  <c r="AB11" i="48"/>
  <c r="AB9" i="48"/>
  <c r="AB33" i="48"/>
  <c r="AB30" i="48"/>
  <c r="AF28" i="48"/>
  <c r="AB7" i="48"/>
  <c r="AF39" i="48"/>
  <c r="AB14" i="48"/>
  <c r="AB60" i="48"/>
  <c r="AZ60" i="48" s="1"/>
  <c r="P72" i="48"/>
  <c r="AT72" i="48" s="1"/>
  <c r="P68" i="48"/>
  <c r="AT68" i="48" s="1"/>
  <c r="P69" i="48"/>
  <c r="AT69" i="48" s="1"/>
  <c r="P63" i="48"/>
  <c r="AT63" i="48" s="1"/>
  <c r="P59" i="48"/>
  <c r="AT59" i="48" s="1"/>
  <c r="P64" i="48"/>
  <c r="AT64" i="48" s="1"/>
  <c r="P58" i="48"/>
  <c r="AT58" i="48" s="1"/>
  <c r="P57" i="48"/>
  <c r="AT57" i="48" s="1"/>
  <c r="P53" i="48"/>
  <c r="AT53" i="48" s="1"/>
  <c r="P71" i="48"/>
  <c r="AT71" i="48" s="1"/>
  <c r="P70" i="48"/>
  <c r="AT70" i="48" s="1"/>
  <c r="P62" i="48"/>
  <c r="AT62" i="48" s="1"/>
  <c r="P67" i="48"/>
  <c r="AT67" i="48" s="1"/>
  <c r="P55" i="48"/>
  <c r="AT55" i="48" s="1"/>
  <c r="P50" i="48"/>
  <c r="AT50" i="48" s="1"/>
  <c r="P36" i="48"/>
  <c r="P45" i="48"/>
  <c r="P26" i="48"/>
  <c r="P65" i="48"/>
  <c r="AT65" i="48" s="1"/>
  <c r="P54" i="48"/>
  <c r="AT54" i="48" s="1"/>
  <c r="P66" i="48"/>
  <c r="AT66" i="48" s="1"/>
  <c r="P61" i="48"/>
  <c r="AT61" i="48" s="1"/>
  <c r="P46" i="48"/>
  <c r="P43" i="48"/>
  <c r="P34" i="48"/>
  <c r="P12" i="48"/>
  <c r="P60" i="48"/>
  <c r="AT60" i="48" s="1"/>
  <c r="P56" i="48"/>
  <c r="AT56" i="48" s="1"/>
  <c r="P51" i="48"/>
  <c r="AT51" i="48" s="1"/>
  <c r="P44" i="48"/>
  <c r="P5" i="48"/>
  <c r="P8" i="48"/>
  <c r="P21" i="48"/>
  <c r="P22" i="48"/>
  <c r="P14" i="48"/>
  <c r="P38" i="48"/>
  <c r="P33" i="48"/>
  <c r="P47" i="48"/>
  <c r="P19" i="48"/>
  <c r="P32" i="48"/>
  <c r="P37" i="48"/>
  <c r="P49" i="48"/>
  <c r="AT49" i="48" s="1"/>
  <c r="P16" i="48"/>
  <c r="P42" i="48"/>
  <c r="P30" i="48"/>
  <c r="P52" i="48"/>
  <c r="AT52" i="48" s="1"/>
  <c r="P31" i="48"/>
  <c r="P20" i="48"/>
  <c r="P41" i="48"/>
  <c r="P40" i="48"/>
  <c r="P24" i="48"/>
  <c r="P35" i="48"/>
  <c r="AM4" i="48"/>
  <c r="AL4" i="48"/>
  <c r="T40" i="48"/>
  <c r="AF27" i="48"/>
  <c r="N46" i="47"/>
  <c r="N5" i="47"/>
  <c r="N39" i="47"/>
  <c r="N42" i="47"/>
  <c r="N6" i="47"/>
  <c r="N16" i="47"/>
  <c r="N30" i="47"/>
  <c r="N43" i="47"/>
  <c r="N59" i="47"/>
  <c r="N74" i="47"/>
  <c r="N58" i="47"/>
  <c r="N23" i="47"/>
  <c r="N60" i="47"/>
  <c r="N57" i="47"/>
  <c r="N18" i="47"/>
  <c r="N38" i="47"/>
  <c r="N55" i="47"/>
  <c r="N26" i="47"/>
  <c r="N50" i="47"/>
  <c r="N35" i="47"/>
  <c r="N19" i="47"/>
  <c r="N69" i="47"/>
  <c r="N15" i="47"/>
  <c r="N73" i="47"/>
  <c r="N47" i="47"/>
  <c r="N28" i="47"/>
  <c r="N32" i="47"/>
  <c r="N45" i="47"/>
  <c r="N21" i="47"/>
  <c r="N56" i="47"/>
  <c r="N71" i="47"/>
  <c r="N41" i="47"/>
  <c r="N49" i="47"/>
  <c r="N13" i="47"/>
  <c r="N72" i="47"/>
  <c r="N70" i="47"/>
  <c r="N9" i="47"/>
  <c r="N65" i="47"/>
  <c r="N10" i="47"/>
  <c r="N40" i="47"/>
  <c r="N66" i="47"/>
  <c r="N29" i="47"/>
  <c r="N24" i="47"/>
  <c r="N61" i="47"/>
  <c r="N51" i="47"/>
  <c r="N68" i="47"/>
  <c r="N33" i="47"/>
  <c r="N7" i="47"/>
  <c r="N44" i="47"/>
  <c r="N62" i="47"/>
  <c r="N34" i="47"/>
  <c r="N48" i="47"/>
  <c r="N25" i="47"/>
  <c r="N36" i="47"/>
  <c r="N52" i="47"/>
  <c r="N67" i="47"/>
  <c r="N64" i="47"/>
  <c r="N31" i="47"/>
  <c r="N20" i="47"/>
  <c r="N17" i="47"/>
  <c r="N14" i="47"/>
  <c r="N37" i="47"/>
  <c r="N11" i="47"/>
  <c r="N8" i="47"/>
  <c r="AD46" i="47"/>
  <c r="AD5" i="47"/>
  <c r="AD39" i="47"/>
  <c r="AD42" i="47"/>
  <c r="AD6" i="47"/>
  <c r="AD30" i="47"/>
  <c r="AD59" i="47"/>
  <c r="AD16" i="47"/>
  <c r="AD74" i="47"/>
  <c r="BA70" i="47" s="1"/>
  <c r="AD43" i="47"/>
  <c r="AD23" i="47"/>
  <c r="AD57" i="47"/>
  <c r="AD18" i="47"/>
  <c r="AD38" i="47"/>
  <c r="AD13" i="47"/>
  <c r="AD58" i="47"/>
  <c r="AD26" i="47"/>
  <c r="AD56" i="47"/>
  <c r="AD73" i="47"/>
  <c r="AD35" i="47"/>
  <c r="AD7" i="47"/>
  <c r="AD50" i="47"/>
  <c r="AD15" i="47"/>
  <c r="AD32" i="47"/>
  <c r="AD47" i="47"/>
  <c r="AD28" i="47"/>
  <c r="AD19" i="47"/>
  <c r="AD55" i="47"/>
  <c r="AD44" i="47"/>
  <c r="AD21" i="47"/>
  <c r="AD72" i="47"/>
  <c r="AD41" i="47"/>
  <c r="AD49" i="47"/>
  <c r="AD69" i="47"/>
  <c r="AD70" i="47"/>
  <c r="AD9" i="47"/>
  <c r="AD65" i="47"/>
  <c r="AD10" i="47"/>
  <c r="AD40" i="47"/>
  <c r="AD60" i="47"/>
  <c r="AD29" i="47"/>
  <c r="AD24" i="47"/>
  <c r="AD61" i="47"/>
  <c r="AD51" i="47"/>
  <c r="AD68" i="47"/>
  <c r="AD33" i="47"/>
  <c r="AD14" i="47"/>
  <c r="AD62" i="47"/>
  <c r="AD34" i="47"/>
  <c r="AD48" i="47"/>
  <c r="AD25" i="47"/>
  <c r="AD52" i="47"/>
  <c r="AD67" i="47"/>
  <c r="AD64" i="47"/>
  <c r="AD31" i="47"/>
  <c r="AD20" i="47"/>
  <c r="AD17" i="47"/>
  <c r="AD45" i="47"/>
  <c r="AD66" i="47"/>
  <c r="AD37" i="47"/>
  <c r="AD36" i="47"/>
  <c r="AD11" i="47"/>
  <c r="AD8" i="47"/>
  <c r="N27" i="47"/>
  <c r="F22" i="47"/>
  <c r="N12" i="47"/>
  <c r="AD63" i="47"/>
  <c r="V67" i="47"/>
  <c r="V66" i="47"/>
  <c r="F46" i="47"/>
  <c r="F39" i="47"/>
  <c r="F42" i="47"/>
  <c r="F16" i="47"/>
  <c r="F43" i="47"/>
  <c r="F59" i="47"/>
  <c r="F74" i="47"/>
  <c r="F57" i="47"/>
  <c r="F18" i="47"/>
  <c r="F38" i="47"/>
  <c r="F35" i="47"/>
  <c r="F60" i="47"/>
  <c r="F58" i="47"/>
  <c r="F56" i="47"/>
  <c r="F73" i="47"/>
  <c r="F28" i="47"/>
  <c r="F69" i="47"/>
  <c r="F71" i="47"/>
  <c r="F21" i="47"/>
  <c r="F44" i="47"/>
  <c r="F41" i="47"/>
  <c r="F55" i="47"/>
  <c r="F9" i="47"/>
  <c r="F10" i="47"/>
  <c r="F72" i="47"/>
  <c r="F14" i="47"/>
  <c r="F24" i="47"/>
  <c r="F61" i="47"/>
  <c r="F52" i="47"/>
  <c r="F48" i="47"/>
  <c r="F63" i="47"/>
  <c r="F12" i="47"/>
  <c r="F17" i="47"/>
  <c r="F62" i="47"/>
  <c r="F8" i="47"/>
  <c r="V46" i="47"/>
  <c r="V5" i="47"/>
  <c r="V39" i="47"/>
  <c r="V42" i="47"/>
  <c r="V6" i="47"/>
  <c r="V30" i="47"/>
  <c r="V59" i="47"/>
  <c r="V43" i="47"/>
  <c r="V74" i="47"/>
  <c r="V16" i="47"/>
  <c r="V60" i="47"/>
  <c r="V23" i="47"/>
  <c r="V58" i="47"/>
  <c r="V57" i="47"/>
  <c r="V18" i="47"/>
  <c r="V38" i="47"/>
  <c r="V19" i="47"/>
  <c r="V56" i="47"/>
  <c r="V55" i="47"/>
  <c r="V35" i="47"/>
  <c r="V32" i="47"/>
  <c r="V13" i="47"/>
  <c r="V69" i="47"/>
  <c r="V47" i="47"/>
  <c r="V28" i="47"/>
  <c r="V73" i="47"/>
  <c r="V72" i="47"/>
  <c r="V21" i="47"/>
  <c r="V15" i="47"/>
  <c r="V45" i="47"/>
  <c r="V41" i="47"/>
  <c r="V49" i="47"/>
  <c r="V50" i="47"/>
  <c r="V9" i="47"/>
  <c r="V65" i="47"/>
  <c r="V10" i="47"/>
  <c r="V40" i="47"/>
  <c r="V7" i="47"/>
  <c r="V14" i="47"/>
  <c r="V29" i="47"/>
  <c r="V24" i="47"/>
  <c r="V61" i="47"/>
  <c r="V51" i="47"/>
  <c r="V68" i="47"/>
  <c r="V33" i="47"/>
  <c r="V71" i="47"/>
  <c r="V37" i="47"/>
  <c r="V36" i="47"/>
  <c r="V52" i="47"/>
  <c r="V48" i="47"/>
  <c r="V25" i="47"/>
  <c r="V70" i="47"/>
  <c r="V63" i="47"/>
  <c r="V12" i="47"/>
  <c r="V20" i="47"/>
  <c r="V17" i="47"/>
  <c r="V26" i="47"/>
  <c r="V62" i="47"/>
  <c r="V34" i="47"/>
  <c r="V11" i="47"/>
  <c r="V8" i="47"/>
  <c r="V22" i="47"/>
  <c r="F70" i="47"/>
  <c r="H42" i="47"/>
  <c r="H16" i="47"/>
  <c r="H43" i="47"/>
  <c r="H59" i="47"/>
  <c r="H46" i="47"/>
  <c r="H74" i="47"/>
  <c r="H58" i="47"/>
  <c r="H60" i="47"/>
  <c r="H57" i="47"/>
  <c r="H56" i="47"/>
  <c r="H15" i="47"/>
  <c r="H30" i="47"/>
  <c r="H18" i="47"/>
  <c r="H23" i="47"/>
  <c r="H38" i="47"/>
  <c r="H50" i="47"/>
  <c r="H72" i="47"/>
  <c r="H44" i="47"/>
  <c r="H28" i="47"/>
  <c r="H41" i="47"/>
  <c r="H49" i="47"/>
  <c r="H47" i="47"/>
  <c r="H14" i="47"/>
  <c r="H66" i="47"/>
  <c r="H24" i="47"/>
  <c r="H68" i="47"/>
  <c r="H73" i="47"/>
  <c r="H70" i="47"/>
  <c r="H67" i="47"/>
  <c r="H64" i="47"/>
  <c r="H52" i="47"/>
  <c r="P39" i="47"/>
  <c r="P42" i="47"/>
  <c r="P16" i="47"/>
  <c r="P46" i="47"/>
  <c r="AT72" i="47" s="1"/>
  <c r="P43" i="47"/>
  <c r="P59" i="47"/>
  <c r="P58" i="47"/>
  <c r="P60" i="47"/>
  <c r="P57" i="47"/>
  <c r="P30" i="47"/>
  <c r="P26" i="47"/>
  <c r="P56" i="47"/>
  <c r="P50" i="47"/>
  <c r="P19" i="47"/>
  <c r="P13" i="47"/>
  <c r="P38" i="47"/>
  <c r="P32" i="47"/>
  <c r="P73" i="47"/>
  <c r="AT70" i="47" s="1"/>
  <c r="P55" i="47"/>
  <c r="P7" i="47"/>
  <c r="P72" i="47"/>
  <c r="P71" i="47"/>
  <c r="P41" i="47"/>
  <c r="P49" i="47"/>
  <c r="P35" i="47"/>
  <c r="P44" i="47"/>
  <c r="P14" i="47"/>
  <c r="P66" i="47"/>
  <c r="P29" i="47"/>
  <c r="P24" i="47"/>
  <c r="P61" i="47"/>
  <c r="P51" i="47"/>
  <c r="P68" i="47"/>
  <c r="P33" i="47"/>
  <c r="P69" i="47"/>
  <c r="P47" i="47"/>
  <c r="P67" i="47"/>
  <c r="P63" i="47"/>
  <c r="P64" i="47"/>
  <c r="P34" i="47"/>
  <c r="X5" i="47"/>
  <c r="X39" i="47"/>
  <c r="X42" i="47"/>
  <c r="X6" i="47"/>
  <c r="X16" i="47"/>
  <c r="X59" i="47"/>
  <c r="X43" i="47"/>
  <c r="X74" i="47"/>
  <c r="X58" i="47"/>
  <c r="X60" i="47"/>
  <c r="X46" i="47"/>
  <c r="AX72" i="47" s="1"/>
  <c r="X30" i="47"/>
  <c r="X57" i="47"/>
  <c r="X26" i="47"/>
  <c r="X56" i="47"/>
  <c r="X15" i="47"/>
  <c r="X55" i="47"/>
  <c r="X50" i="47"/>
  <c r="X32" i="47"/>
  <c r="X13" i="47"/>
  <c r="X69" i="47"/>
  <c r="X72" i="47"/>
  <c r="X38" i="47"/>
  <c r="X35" i="47"/>
  <c r="X45" i="47"/>
  <c r="X41" i="47"/>
  <c r="X49" i="47"/>
  <c r="X19" i="47"/>
  <c r="X7" i="47"/>
  <c r="X71" i="47"/>
  <c r="X14" i="47"/>
  <c r="X66" i="47"/>
  <c r="X73" i="47"/>
  <c r="X47" i="47"/>
  <c r="X29" i="47"/>
  <c r="X24" i="47"/>
  <c r="X61" i="47"/>
  <c r="X51" i="47"/>
  <c r="X68" i="47"/>
  <c r="X33" i="47"/>
  <c r="X44" i="47"/>
  <c r="X28" i="47"/>
  <c r="X70" i="47"/>
  <c r="X67" i="47"/>
  <c r="X63" i="47"/>
  <c r="X64" i="47"/>
  <c r="X34" i="47"/>
  <c r="X52" i="47"/>
  <c r="AF5" i="47"/>
  <c r="AF39" i="47"/>
  <c r="AF42" i="47"/>
  <c r="AF6" i="47"/>
  <c r="AF16" i="47"/>
  <c r="AF59" i="47"/>
  <c r="AF74" i="47"/>
  <c r="AF58" i="47"/>
  <c r="AF46" i="47"/>
  <c r="AF43" i="47"/>
  <c r="AF60" i="47"/>
  <c r="AF57" i="47"/>
  <c r="AF26" i="47"/>
  <c r="AF56" i="47"/>
  <c r="AF15" i="47"/>
  <c r="AF30" i="47"/>
  <c r="AF23" i="47"/>
  <c r="AF18" i="47"/>
  <c r="AF19" i="47"/>
  <c r="AF55" i="47"/>
  <c r="AF32" i="47"/>
  <c r="AF50" i="47"/>
  <c r="AF73" i="47"/>
  <c r="AF35" i="47"/>
  <c r="AF38" i="47"/>
  <c r="AF69" i="47"/>
  <c r="AF72" i="47"/>
  <c r="AF7" i="47"/>
  <c r="AF47" i="47"/>
  <c r="AF41" i="47"/>
  <c r="AF49" i="47"/>
  <c r="AF13" i="47"/>
  <c r="AF45" i="47"/>
  <c r="AF14" i="47"/>
  <c r="AF66" i="47"/>
  <c r="AF44" i="47"/>
  <c r="AF28" i="47"/>
  <c r="AF21" i="47"/>
  <c r="AF29" i="47"/>
  <c r="AF24" i="47"/>
  <c r="AF61" i="47"/>
  <c r="AF51" i="47"/>
  <c r="AF68" i="47"/>
  <c r="AF33" i="47"/>
  <c r="AF71" i="47"/>
  <c r="AF67" i="47"/>
  <c r="AF63" i="47"/>
  <c r="AF64" i="47"/>
  <c r="AF34" i="47"/>
  <c r="AF52" i="47"/>
  <c r="H27" i="47"/>
  <c r="X27" i="47"/>
  <c r="AF27" i="47"/>
  <c r="P22" i="47"/>
  <c r="X22" i="47"/>
  <c r="AF22" i="47"/>
  <c r="H31" i="47"/>
  <c r="X31" i="47"/>
  <c r="H65" i="47"/>
  <c r="X65" i="47"/>
  <c r="AF9" i="47"/>
  <c r="P70" i="47"/>
  <c r="H55" i="47"/>
  <c r="H8" i="47"/>
  <c r="X8" i="47"/>
  <c r="AF8" i="47"/>
  <c r="P11" i="47"/>
  <c r="X11" i="47"/>
  <c r="AF11" i="47"/>
  <c r="H40" i="47"/>
  <c r="X40" i="47"/>
  <c r="P10" i="47"/>
  <c r="AF10" i="47"/>
  <c r="P36" i="47"/>
  <c r="AF36" i="47"/>
  <c r="X62" i="47"/>
  <c r="AF37" i="47"/>
  <c r="X21" i="47"/>
  <c r="H71" i="47"/>
  <c r="H22" i="47"/>
  <c r="AF12" i="47"/>
  <c r="AL4" i="47"/>
  <c r="H17" i="47"/>
  <c r="X17" i="47"/>
  <c r="AF17" i="47"/>
  <c r="P20" i="47"/>
  <c r="X20" i="47"/>
  <c r="AF20" i="47"/>
  <c r="H12" i="47"/>
  <c r="X12" i="47"/>
  <c r="P31" i="47"/>
  <c r="AF31" i="47"/>
  <c r="P65" i="47"/>
  <c r="AF65" i="47"/>
  <c r="H9" i="47"/>
  <c r="X9" i="47"/>
  <c r="AF70" i="47"/>
  <c r="H45" i="47"/>
  <c r="X18" i="47"/>
  <c r="N29" i="46"/>
  <c r="N19" i="46"/>
  <c r="AD10" i="46"/>
  <c r="N43" i="46"/>
  <c r="H72" i="46"/>
  <c r="AP72" i="46" s="1"/>
  <c r="H46" i="46"/>
  <c r="H71" i="46"/>
  <c r="AP71" i="46" s="1"/>
  <c r="H69" i="46"/>
  <c r="H70" i="46"/>
  <c r="AP70" i="46" s="1"/>
  <c r="H39" i="46"/>
  <c r="H47" i="46"/>
  <c r="H30" i="46"/>
  <c r="H36" i="46"/>
  <c r="H68" i="46"/>
  <c r="H26" i="46"/>
  <c r="H33" i="46"/>
  <c r="H67" i="46"/>
  <c r="H65" i="46"/>
  <c r="H38" i="46"/>
  <c r="H63" i="46"/>
  <c r="H44" i="46"/>
  <c r="H34" i="46"/>
  <c r="H41" i="46"/>
  <c r="H23" i="46"/>
  <c r="H43" i="46"/>
  <c r="H18" i="46"/>
  <c r="H8" i="46"/>
  <c r="H40" i="46"/>
  <c r="H24" i="46"/>
  <c r="H16" i="46"/>
  <c r="H37" i="46"/>
  <c r="H60" i="46"/>
  <c r="H66" i="46"/>
  <c r="H27" i="46"/>
  <c r="H10" i="46"/>
  <c r="H49" i="46"/>
  <c r="H19" i="46"/>
  <c r="H14" i="46"/>
  <c r="AP49" i="46" s="1"/>
  <c r="H42" i="46"/>
  <c r="H13" i="46"/>
  <c r="H48" i="46"/>
  <c r="H56" i="46"/>
  <c r="H20" i="46"/>
  <c r="H64" i="46"/>
  <c r="H55" i="46"/>
  <c r="H58" i="46"/>
  <c r="H5" i="46"/>
  <c r="H35" i="46"/>
  <c r="P72" i="46"/>
  <c r="AT72" i="46" s="1"/>
  <c r="P46" i="46"/>
  <c r="P71" i="46"/>
  <c r="AT71" i="46" s="1"/>
  <c r="P69" i="46"/>
  <c r="AT70" i="46"/>
  <c r="P47" i="46"/>
  <c r="P39" i="46"/>
  <c r="P36" i="46"/>
  <c r="P68" i="46"/>
  <c r="P26" i="46"/>
  <c r="P67" i="46"/>
  <c r="P65" i="46"/>
  <c r="P63" i="46"/>
  <c r="P44" i="46"/>
  <c r="P66" i="46"/>
  <c r="P43" i="46"/>
  <c r="P38" i="46"/>
  <c r="P40" i="46"/>
  <c r="P24" i="46"/>
  <c r="P16" i="46"/>
  <c r="P37" i="46"/>
  <c r="P60" i="46"/>
  <c r="P64" i="46"/>
  <c r="P49" i="46"/>
  <c r="P19" i="46"/>
  <c r="P32" i="46"/>
  <c r="P41" i="46"/>
  <c r="P57" i="46"/>
  <c r="P28" i="46"/>
  <c r="P45" i="46"/>
  <c r="P51" i="46"/>
  <c r="P56" i="46"/>
  <c r="P17" i="46"/>
  <c r="P22" i="46"/>
  <c r="P6" i="46"/>
  <c r="X72" i="46"/>
  <c r="AX72" i="46" s="1"/>
  <c r="X46" i="46"/>
  <c r="X71" i="46"/>
  <c r="AX71" i="46" s="1"/>
  <c r="X69" i="46"/>
  <c r="X70" i="46"/>
  <c r="AX70" i="46" s="1"/>
  <c r="X39" i="46"/>
  <c r="X36" i="46"/>
  <c r="X47" i="46"/>
  <c r="X68" i="46"/>
  <c r="X26" i="46"/>
  <c r="X30" i="46"/>
  <c r="X33" i="46"/>
  <c r="X67" i="46"/>
  <c r="X65" i="46"/>
  <c r="X38" i="46"/>
  <c r="X64" i="46"/>
  <c r="X44" i="46"/>
  <c r="X41" i="46"/>
  <c r="X63" i="46"/>
  <c r="X7" i="46"/>
  <c r="X43" i="46"/>
  <c r="X40" i="46"/>
  <c r="X24" i="46"/>
  <c r="X16" i="46"/>
  <c r="X37" i="46"/>
  <c r="X60" i="46"/>
  <c r="X34" i="46"/>
  <c r="X23" i="46"/>
  <c r="X27" i="46"/>
  <c r="X10" i="46"/>
  <c r="X49" i="46"/>
  <c r="X19" i="46"/>
  <c r="X32" i="46"/>
  <c r="X66" i="46"/>
  <c r="X42" i="46"/>
  <c r="X13" i="46"/>
  <c r="X48" i="46"/>
  <c r="X45" i="46"/>
  <c r="X51" i="46"/>
  <c r="X56" i="46"/>
  <c r="X20" i="46"/>
  <c r="X18" i="46"/>
  <c r="X25" i="46"/>
  <c r="X55" i="46"/>
  <c r="X58" i="46"/>
  <c r="X22" i="46"/>
  <c r="X5" i="46"/>
  <c r="X6" i="46"/>
  <c r="X35" i="46"/>
  <c r="AF72" i="46"/>
  <c r="BB72" i="46" s="1"/>
  <c r="AF46" i="46"/>
  <c r="AF71" i="46"/>
  <c r="BB71" i="46" s="1"/>
  <c r="AF69" i="46"/>
  <c r="AF70" i="46"/>
  <c r="BB70" i="46" s="1"/>
  <c r="AF39" i="46"/>
  <c r="AF36" i="46"/>
  <c r="AF30" i="46"/>
  <c r="AF34" i="46"/>
  <c r="AF68" i="46"/>
  <c r="AF26" i="46"/>
  <c r="AF67" i="46"/>
  <c r="AF65" i="46"/>
  <c r="AF47" i="46"/>
  <c r="AF18" i="46"/>
  <c r="AF23" i="46"/>
  <c r="AF44" i="46"/>
  <c r="AF66" i="46"/>
  <c r="AF64" i="46"/>
  <c r="AF7" i="46"/>
  <c r="AF43" i="46"/>
  <c r="AF63" i="46"/>
  <c r="AF25" i="46"/>
  <c r="AF40" i="46"/>
  <c r="AF24" i="46"/>
  <c r="AF16" i="46"/>
  <c r="AF37" i="46"/>
  <c r="AF60" i="46"/>
  <c r="AF41" i="46"/>
  <c r="AF14" i="46"/>
  <c r="AF27" i="46"/>
  <c r="AF10" i="46"/>
  <c r="AF49" i="46"/>
  <c r="AF19" i="46"/>
  <c r="AF32" i="46"/>
  <c r="AF33" i="46"/>
  <c r="AF57" i="46"/>
  <c r="AF28" i="46"/>
  <c r="AF45" i="46"/>
  <c r="AF51" i="46"/>
  <c r="AF56" i="46"/>
  <c r="AF20" i="46"/>
  <c r="AF38" i="46"/>
  <c r="BB56" i="46" s="1"/>
  <c r="AF17" i="46"/>
  <c r="AF12" i="46"/>
  <c r="AF22" i="46"/>
  <c r="AF5" i="46"/>
  <c r="AF6" i="46"/>
  <c r="AF35" i="46"/>
  <c r="H61" i="46"/>
  <c r="P61" i="46"/>
  <c r="X61" i="46"/>
  <c r="AF61" i="46"/>
  <c r="P29" i="46"/>
  <c r="N35" i="46"/>
  <c r="X62" i="46"/>
  <c r="AF9" i="46"/>
  <c r="H11" i="46"/>
  <c r="AD11" i="46"/>
  <c r="P59" i="46"/>
  <c r="AF59" i="46"/>
  <c r="N15" i="46"/>
  <c r="AD15" i="46"/>
  <c r="H53" i="46"/>
  <c r="X53" i="46"/>
  <c r="P52" i="46"/>
  <c r="AF52" i="46"/>
  <c r="AF48" i="46"/>
  <c r="X28" i="46"/>
  <c r="H57" i="46"/>
  <c r="AF42" i="46"/>
  <c r="AD17" i="46"/>
  <c r="AF8" i="46"/>
  <c r="X14" i="46"/>
  <c r="AD64" i="46"/>
  <c r="H29" i="46"/>
  <c r="AD29" i="46"/>
  <c r="P62" i="46"/>
  <c r="X9" i="46"/>
  <c r="AF11" i="46"/>
  <c r="P15" i="46"/>
  <c r="AF15" i="46"/>
  <c r="AD6" i="46"/>
  <c r="X50" i="46"/>
  <c r="N22" i="46"/>
  <c r="AD22" i="46"/>
  <c r="AF58" i="46"/>
  <c r="AD19" i="46"/>
  <c r="X12" i="46"/>
  <c r="P55" i="46"/>
  <c r="H17" i="46"/>
  <c r="H25" i="46"/>
  <c r="AP50" i="46" s="1"/>
  <c r="N47" i="46"/>
  <c r="N72" i="46"/>
  <c r="AS72" i="46" s="1"/>
  <c r="N46" i="46"/>
  <c r="N71" i="46"/>
  <c r="AS71" i="46" s="1"/>
  <c r="N69" i="46"/>
  <c r="N70" i="46"/>
  <c r="AS70" i="46" s="1"/>
  <c r="N68" i="46"/>
  <c r="N26" i="46"/>
  <c r="N41" i="46"/>
  <c r="N64" i="46"/>
  <c r="N67" i="46"/>
  <c r="N63" i="46"/>
  <c r="N44" i="46"/>
  <c r="N66" i="46"/>
  <c r="N42" i="46"/>
  <c r="N57" i="46"/>
  <c r="N48" i="46"/>
  <c r="N65" i="46"/>
  <c r="N40" i="46"/>
  <c r="N60" i="46"/>
  <c r="N55" i="46"/>
  <c r="N58" i="46"/>
  <c r="N52" i="46"/>
  <c r="N53" i="46"/>
  <c r="N59" i="46"/>
  <c r="N49" i="46"/>
  <c r="N32" i="46"/>
  <c r="N45" i="46"/>
  <c r="N51" i="46"/>
  <c r="N56" i="46"/>
  <c r="N62" i="46"/>
  <c r="AD47" i="46"/>
  <c r="AD72" i="46"/>
  <c r="BA72" i="46" s="1"/>
  <c r="AD46" i="46"/>
  <c r="AD71" i="46"/>
  <c r="BA71" i="46" s="1"/>
  <c r="AD69" i="46"/>
  <c r="AD30" i="46"/>
  <c r="AD34" i="46"/>
  <c r="AD39" i="46"/>
  <c r="AD33" i="46"/>
  <c r="AD18" i="46"/>
  <c r="AD38" i="46"/>
  <c r="AD70" i="46"/>
  <c r="BA70" i="46" s="1"/>
  <c r="AD36" i="46"/>
  <c r="AD68" i="46"/>
  <c r="AD26" i="46"/>
  <c r="AD63" i="46"/>
  <c r="AD41" i="46"/>
  <c r="AD14" i="46"/>
  <c r="AD67" i="46"/>
  <c r="AD23" i="46"/>
  <c r="AD44" i="46"/>
  <c r="AD7" i="46"/>
  <c r="AD8" i="46"/>
  <c r="AD42" i="46"/>
  <c r="AD57" i="46"/>
  <c r="AD13" i="46"/>
  <c r="AD28" i="46"/>
  <c r="AD48" i="46"/>
  <c r="AD25" i="46"/>
  <c r="AD40" i="46"/>
  <c r="AD24" i="46"/>
  <c r="AD16" i="46"/>
  <c r="AD37" i="46"/>
  <c r="AD60" i="46"/>
  <c r="AD55" i="46"/>
  <c r="AD58" i="46"/>
  <c r="AD52" i="46"/>
  <c r="AD53" i="46"/>
  <c r="AD59" i="46"/>
  <c r="AD43" i="46"/>
  <c r="AD27" i="46"/>
  <c r="AD49" i="46"/>
  <c r="AD32" i="46"/>
  <c r="AD45" i="46"/>
  <c r="AD51" i="46"/>
  <c r="AD56" i="46"/>
  <c r="AD20" i="46"/>
  <c r="AD62" i="46"/>
  <c r="N61" i="46"/>
  <c r="AD61" i="46"/>
  <c r="AD9" i="46"/>
  <c r="AD5" i="46"/>
  <c r="AL4" i="46"/>
  <c r="AF29" i="46"/>
  <c r="AD35" i="46"/>
  <c r="H62" i="46"/>
  <c r="X11" i="46"/>
  <c r="H59" i="46"/>
  <c r="X59" i="46"/>
  <c r="P53" i="46"/>
  <c r="AF53" i="46"/>
  <c r="N50" i="46"/>
  <c r="AD50" i="46"/>
  <c r="X52" i="46"/>
  <c r="P48" i="46"/>
  <c r="H28" i="46"/>
  <c r="AF13" i="46"/>
  <c r="AD12" i="46"/>
  <c r="X57" i="46"/>
  <c r="P42" i="46"/>
  <c r="AD66" i="46"/>
  <c r="AB41" i="45"/>
  <c r="T36" i="45"/>
  <c r="AB6" i="45"/>
  <c r="X18" i="45"/>
  <c r="AF15" i="45"/>
  <c r="AF86" i="45"/>
  <c r="AF47" i="45"/>
  <c r="AF65" i="45"/>
  <c r="AF60" i="45"/>
  <c r="AF64" i="45"/>
  <c r="AF85" i="45"/>
  <c r="AF63" i="45"/>
  <c r="AF87" i="45"/>
  <c r="AF62" i="45"/>
  <c r="AF45" i="45"/>
  <c r="AF43" i="45"/>
  <c r="AF32" i="45"/>
  <c r="AF16" i="45"/>
  <c r="AF23" i="45"/>
  <c r="AF50" i="45"/>
  <c r="AF25" i="45"/>
  <c r="AF73" i="45"/>
  <c r="AF22" i="45"/>
  <c r="AF30" i="45"/>
  <c r="AF13" i="45"/>
  <c r="AF70" i="45"/>
  <c r="AF27" i="45"/>
  <c r="AF69" i="45"/>
  <c r="AF49" i="45"/>
  <c r="AF83" i="45"/>
  <c r="AF29" i="45"/>
  <c r="AF82" i="45"/>
  <c r="AF79" i="45"/>
  <c r="AF37" i="45"/>
  <c r="AF40" i="45"/>
  <c r="AF33" i="45"/>
  <c r="AF74" i="45"/>
  <c r="AF84" i="45"/>
  <c r="AF68" i="45"/>
  <c r="AF81" i="45"/>
  <c r="AF78" i="45"/>
  <c r="AF77" i="45"/>
  <c r="AF75" i="45"/>
  <c r="AF38" i="45"/>
  <c r="AF12" i="45"/>
  <c r="AF42" i="45"/>
  <c r="AF80" i="45"/>
  <c r="AF51" i="45"/>
  <c r="AF18" i="45"/>
  <c r="AF24" i="45"/>
  <c r="AF34" i="45"/>
  <c r="AF21" i="45"/>
  <c r="AF8" i="45"/>
  <c r="AF6" i="45"/>
  <c r="AF66" i="45"/>
  <c r="AF11" i="45"/>
  <c r="AF28" i="45"/>
  <c r="AF19" i="45"/>
  <c r="AF14" i="45"/>
  <c r="T76" i="45"/>
  <c r="L60" i="45"/>
  <c r="L87" i="45"/>
  <c r="L86" i="45"/>
  <c r="L47" i="45"/>
  <c r="L85" i="45"/>
  <c r="L70" i="45"/>
  <c r="L43" i="45"/>
  <c r="L69" i="45"/>
  <c r="L83" i="45"/>
  <c r="L37" i="45"/>
  <c r="L84" i="45"/>
  <c r="L42" i="45"/>
  <c r="L23" i="45"/>
  <c r="L68" i="45"/>
  <c r="L81" i="45"/>
  <c r="L75" i="45"/>
  <c r="L80" i="45"/>
  <c r="L29" i="45"/>
  <c r="L82" i="45"/>
  <c r="L79" i="45"/>
  <c r="L40" i="45"/>
  <c r="L74" i="45"/>
  <c r="L38" i="45"/>
  <c r="L67" i="45"/>
  <c r="L73" i="45"/>
  <c r="L78" i="45"/>
  <c r="L31" i="45"/>
  <c r="L66" i="45"/>
  <c r="L19" i="45"/>
  <c r="L14" i="45"/>
  <c r="L51" i="45"/>
  <c r="L34" i="45"/>
  <c r="P86" i="45"/>
  <c r="P47" i="45"/>
  <c r="P65" i="45"/>
  <c r="P64" i="45"/>
  <c r="P87" i="45"/>
  <c r="P85" i="45"/>
  <c r="P63" i="45"/>
  <c r="P62" i="45"/>
  <c r="P32" i="45"/>
  <c r="P45" i="45"/>
  <c r="P70" i="45"/>
  <c r="P16" i="45"/>
  <c r="P27" i="45"/>
  <c r="P50" i="45"/>
  <c r="P25" i="45"/>
  <c r="P73" i="45"/>
  <c r="P69" i="45"/>
  <c r="P49" i="45"/>
  <c r="P83" i="45"/>
  <c r="P84" i="45"/>
  <c r="P82" i="45"/>
  <c r="P79" i="45"/>
  <c r="P42" i="45"/>
  <c r="P40" i="45"/>
  <c r="P33" i="45"/>
  <c r="P74" i="45"/>
  <c r="P68" i="45"/>
  <c r="P81" i="45"/>
  <c r="P75" i="45"/>
  <c r="P78" i="45"/>
  <c r="P77" i="45"/>
  <c r="P80" i="45"/>
  <c r="P38" i="45"/>
  <c r="P13" i="45"/>
  <c r="P51" i="45"/>
  <c r="P24" i="45"/>
  <c r="P34" i="45"/>
  <c r="P8" i="45"/>
  <c r="P66" i="45"/>
  <c r="P19" i="45"/>
  <c r="P14" i="45"/>
  <c r="AF41" i="45"/>
  <c r="AB20" i="45"/>
  <c r="L26" i="45"/>
  <c r="X36" i="45"/>
  <c r="P46" i="45"/>
  <c r="AF46" i="45"/>
  <c r="AF31" i="45"/>
  <c r="T60" i="45"/>
  <c r="T87" i="45"/>
  <c r="T15" i="45"/>
  <c r="T86" i="45"/>
  <c r="T62" i="45"/>
  <c r="T65" i="45"/>
  <c r="T45" i="45"/>
  <c r="T85" i="45"/>
  <c r="T70" i="45"/>
  <c r="T16" i="45"/>
  <c r="T64" i="45"/>
  <c r="T63" i="45"/>
  <c r="T27" i="45"/>
  <c r="T47" i="45"/>
  <c r="T43" i="45"/>
  <c r="T32" i="45"/>
  <c r="T69" i="45"/>
  <c r="T49" i="45"/>
  <c r="T83" i="45"/>
  <c r="T37" i="45"/>
  <c r="T84" i="45"/>
  <c r="T42" i="45"/>
  <c r="T23" i="45"/>
  <c r="T50" i="45"/>
  <c r="T25" i="45"/>
  <c r="T30" i="45"/>
  <c r="T68" i="45"/>
  <c r="T81" i="45"/>
  <c r="T13" i="45"/>
  <c r="T75" i="45"/>
  <c r="T80" i="45"/>
  <c r="T73" i="45"/>
  <c r="T29" i="45"/>
  <c r="T82" i="45"/>
  <c r="T79" i="45"/>
  <c r="T33" i="45"/>
  <c r="T38" i="45"/>
  <c r="T12" i="45"/>
  <c r="T67" i="45"/>
  <c r="T22" i="45"/>
  <c r="T78" i="45"/>
  <c r="T77" i="45"/>
  <c r="T35" i="45"/>
  <c r="T66" i="45"/>
  <c r="T11" i="45"/>
  <c r="T28" i="45"/>
  <c r="T19" i="45"/>
  <c r="T14" i="45"/>
  <c r="T40" i="45"/>
  <c r="T74" i="45"/>
  <c r="T31" i="45"/>
  <c r="T6" i="45"/>
  <c r="T24" i="45"/>
  <c r="T34" i="45"/>
  <c r="T21" i="45"/>
  <c r="T8" i="45"/>
  <c r="AM4" i="45"/>
  <c r="AL4" i="45"/>
  <c r="H76" i="45"/>
  <c r="T41" i="45"/>
  <c r="P20" i="45"/>
  <c r="AF20" i="45"/>
  <c r="AB10" i="45"/>
  <c r="H48" i="45"/>
  <c r="X48" i="45"/>
  <c r="T5" i="45"/>
  <c r="P26" i="45"/>
  <c r="AF26" i="45"/>
  <c r="X9" i="45"/>
  <c r="T46" i="45"/>
  <c r="AB60" i="45"/>
  <c r="AB87" i="45"/>
  <c r="AB15" i="45"/>
  <c r="AB86" i="45"/>
  <c r="AB64" i="45"/>
  <c r="AB62" i="45"/>
  <c r="AB45" i="45"/>
  <c r="AB47" i="45"/>
  <c r="AB85" i="45"/>
  <c r="AB63" i="45"/>
  <c r="AB16" i="45"/>
  <c r="AB70" i="45"/>
  <c r="AB27" i="45"/>
  <c r="AB65" i="45"/>
  <c r="AB43" i="45"/>
  <c r="AB69" i="45"/>
  <c r="AB49" i="45"/>
  <c r="AB83" i="45"/>
  <c r="AB37" i="45"/>
  <c r="AB84" i="45"/>
  <c r="AB42" i="45"/>
  <c r="AB23" i="45"/>
  <c r="AB50" i="45"/>
  <c r="AB25" i="45"/>
  <c r="AB68" i="45"/>
  <c r="AB81" i="45"/>
  <c r="AB32" i="45"/>
  <c r="AB73" i="45"/>
  <c r="AB75" i="45"/>
  <c r="AB80" i="45"/>
  <c r="AB22" i="45"/>
  <c r="AB13" i="45"/>
  <c r="AB29" i="45"/>
  <c r="AB82" i="45"/>
  <c r="AB79" i="45"/>
  <c r="AB38" i="45"/>
  <c r="AB12" i="45"/>
  <c r="AB67" i="45"/>
  <c r="AB30" i="45"/>
  <c r="AB40" i="45"/>
  <c r="AB74" i="45"/>
  <c r="AB78" i="45"/>
  <c r="AB77" i="45"/>
  <c r="AB31" i="45"/>
  <c r="AB66" i="45"/>
  <c r="AB11" i="45"/>
  <c r="AB28" i="45"/>
  <c r="AB19" i="45"/>
  <c r="AB14" i="45"/>
  <c r="AB51" i="45"/>
  <c r="AB33" i="45"/>
  <c r="AB35" i="45"/>
  <c r="AB18" i="45"/>
  <c r="AB24" i="45"/>
  <c r="AB34" i="45"/>
  <c r="AB21" i="45"/>
  <c r="AB8" i="45"/>
  <c r="T10" i="45"/>
  <c r="AB5" i="45"/>
  <c r="L46" i="45"/>
  <c r="AB46" i="45"/>
  <c r="AF5" i="45"/>
  <c r="AB26" i="45"/>
  <c r="H15" i="45"/>
  <c r="H86" i="45"/>
  <c r="H47" i="45"/>
  <c r="H65" i="45"/>
  <c r="H60" i="45"/>
  <c r="H64" i="45"/>
  <c r="H85" i="45"/>
  <c r="H87" i="45"/>
  <c r="H63" i="45"/>
  <c r="H62" i="45"/>
  <c r="H43" i="45"/>
  <c r="H32" i="45"/>
  <c r="H70" i="45"/>
  <c r="H16" i="45"/>
  <c r="H23" i="45"/>
  <c r="H50" i="45"/>
  <c r="H25" i="45"/>
  <c r="H45" i="45"/>
  <c r="H73" i="45"/>
  <c r="H30" i="45"/>
  <c r="H69" i="45"/>
  <c r="H49" i="45"/>
  <c r="H83" i="45"/>
  <c r="H37" i="45"/>
  <c r="H29" i="45"/>
  <c r="H82" i="45"/>
  <c r="H79" i="45"/>
  <c r="H84" i="45"/>
  <c r="H40" i="45"/>
  <c r="H74" i="45"/>
  <c r="H42" i="45"/>
  <c r="H68" i="45"/>
  <c r="H81" i="45"/>
  <c r="H13" i="45"/>
  <c r="H78" i="45"/>
  <c r="H77" i="45"/>
  <c r="H75" i="45"/>
  <c r="H80" i="45"/>
  <c r="H38" i="45"/>
  <c r="H12" i="45"/>
  <c r="H24" i="45"/>
  <c r="H34" i="45"/>
  <c r="H31" i="45"/>
  <c r="H51" i="45"/>
  <c r="H67" i="45"/>
  <c r="H66" i="45"/>
  <c r="H11" i="45"/>
  <c r="H28" i="45"/>
  <c r="H14" i="45"/>
  <c r="X15" i="45"/>
  <c r="X86" i="45"/>
  <c r="X47" i="45"/>
  <c r="X65" i="45"/>
  <c r="X60" i="45"/>
  <c r="X64" i="45"/>
  <c r="X85" i="45"/>
  <c r="X63" i="45"/>
  <c r="X62" i="45"/>
  <c r="X87" i="45"/>
  <c r="X43" i="45"/>
  <c r="X45" i="45"/>
  <c r="X32" i="45"/>
  <c r="X70" i="45"/>
  <c r="X16" i="45"/>
  <c r="X23" i="45"/>
  <c r="X50" i="45"/>
  <c r="X25" i="45"/>
  <c r="X73" i="45"/>
  <c r="X22" i="45"/>
  <c r="X30" i="45"/>
  <c r="X13" i="45"/>
  <c r="X69" i="45"/>
  <c r="X49" i="45"/>
  <c r="X83" i="45"/>
  <c r="X42" i="45"/>
  <c r="X29" i="45"/>
  <c r="X82" i="45"/>
  <c r="X79" i="45"/>
  <c r="X40" i="45"/>
  <c r="X33" i="45"/>
  <c r="X74" i="45"/>
  <c r="X37" i="45"/>
  <c r="X68" i="45"/>
  <c r="X81" i="45"/>
  <c r="X80" i="45"/>
  <c r="X78" i="45"/>
  <c r="X77" i="45"/>
  <c r="X27" i="45"/>
  <c r="X38" i="45"/>
  <c r="X12" i="45"/>
  <c r="X75" i="45"/>
  <c r="X67" i="45"/>
  <c r="X24" i="45"/>
  <c r="X34" i="45"/>
  <c r="X21" i="45"/>
  <c r="X8" i="45"/>
  <c r="X31" i="45"/>
  <c r="X84" i="45"/>
  <c r="X51" i="45"/>
  <c r="X66" i="45"/>
  <c r="X11" i="45"/>
  <c r="X28" i="45"/>
  <c r="X19" i="45"/>
  <c r="X14" i="45"/>
  <c r="L76" i="45"/>
  <c r="AB76" i="45"/>
  <c r="X41" i="45"/>
  <c r="T20" i="45"/>
  <c r="AF10" i="45"/>
  <c r="AB48" i="45"/>
  <c r="X5" i="45"/>
  <c r="T26" i="45"/>
  <c r="P36" i="45"/>
  <c r="AF36" i="45"/>
  <c r="AB9" i="45"/>
  <c r="H46" i="45"/>
  <c r="X46" i="45"/>
  <c r="X6" i="45"/>
  <c r="AF67" i="45"/>
  <c r="T18" i="45"/>
  <c r="AF35" i="45"/>
  <c r="AF72" i="44"/>
  <c r="BB72" i="44" s="1"/>
  <c r="AF68" i="44"/>
  <c r="BB68" i="44" s="1"/>
  <c r="AF71" i="44"/>
  <c r="BB71" i="44" s="1"/>
  <c r="AF67" i="44"/>
  <c r="BB67" i="44" s="1"/>
  <c r="AF70" i="44"/>
  <c r="BB70" i="44" s="1"/>
  <c r="AF65" i="44"/>
  <c r="BB65" i="44" s="1"/>
  <c r="AF69" i="44"/>
  <c r="BB69" i="44" s="1"/>
  <c r="AF66" i="44"/>
  <c r="BB66" i="44" s="1"/>
  <c r="AF64" i="44"/>
  <c r="BB64" i="44" s="1"/>
  <c r="AF61" i="44"/>
  <c r="BB61" i="44" s="1"/>
  <c r="AF60" i="44"/>
  <c r="BB60" i="44" s="1"/>
  <c r="AF59" i="44"/>
  <c r="BB59" i="44" s="1"/>
  <c r="AF63" i="44"/>
  <c r="BB63" i="44" s="1"/>
  <c r="AF58" i="44"/>
  <c r="BB58" i="44" s="1"/>
  <c r="AF35" i="44"/>
  <c r="AF57" i="44"/>
  <c r="BB57" i="44" s="1"/>
  <c r="AF54" i="44"/>
  <c r="AF51" i="44"/>
  <c r="AF24" i="44"/>
  <c r="AF62" i="44"/>
  <c r="BB62" i="44" s="1"/>
  <c r="AF53" i="44"/>
  <c r="AF50" i="44"/>
  <c r="AF56" i="44"/>
  <c r="BB56" i="44" s="1"/>
  <c r="AF49" i="44"/>
  <c r="AF52" i="44"/>
  <c r="AF40" i="44"/>
  <c r="AF25" i="44"/>
  <c r="AF17" i="44"/>
  <c r="AF21" i="44"/>
  <c r="AF8" i="44"/>
  <c r="AF27" i="44"/>
  <c r="AF20" i="44"/>
  <c r="AF37" i="44"/>
  <c r="AF55" i="44"/>
  <c r="BB55" i="44" s="1"/>
  <c r="AF48" i="44"/>
  <c r="AF5" i="44"/>
  <c r="AF22" i="44"/>
  <c r="AF47" i="44"/>
  <c r="AF13" i="44"/>
  <c r="AF44" i="44"/>
  <c r="AF33" i="44"/>
  <c r="AF14" i="44"/>
  <c r="AF41" i="44"/>
  <c r="AF7" i="44"/>
  <c r="AF39" i="44"/>
  <c r="AF23" i="44"/>
  <c r="AF46" i="44"/>
  <c r="AF10" i="44"/>
  <c r="AF32" i="44"/>
  <c r="AF15" i="44"/>
  <c r="AF6" i="44"/>
  <c r="AF28" i="44"/>
  <c r="AF31" i="44"/>
  <c r="AF36" i="44"/>
  <c r="AF34" i="44"/>
  <c r="AF16" i="44"/>
  <c r="AF12" i="44"/>
  <c r="AF45" i="44"/>
  <c r="AF19" i="44"/>
  <c r="AF26" i="44"/>
  <c r="AF18" i="44"/>
  <c r="AF9" i="44"/>
  <c r="AF42" i="44"/>
  <c r="AF43" i="44"/>
  <c r="AF29" i="44"/>
  <c r="AF11" i="44"/>
  <c r="X72" i="44"/>
  <c r="AX72" i="44" s="1"/>
  <c r="X68" i="44"/>
  <c r="AX68" i="44" s="1"/>
  <c r="X71" i="44"/>
  <c r="AX71" i="44" s="1"/>
  <c r="X67" i="44"/>
  <c r="AX67" i="44" s="1"/>
  <c r="X70" i="44"/>
  <c r="AX70" i="44" s="1"/>
  <c r="X66" i="44"/>
  <c r="AX66" i="44" s="1"/>
  <c r="X65" i="44"/>
  <c r="AX65" i="44" s="1"/>
  <c r="X64" i="44"/>
  <c r="AX64" i="44" s="1"/>
  <c r="X69" i="44"/>
  <c r="AX69" i="44" s="1"/>
  <c r="X60" i="44"/>
  <c r="AX60" i="44" s="1"/>
  <c r="X63" i="44"/>
  <c r="AX63" i="44" s="1"/>
  <c r="X59" i="44"/>
  <c r="AX59" i="44" s="1"/>
  <c r="X62" i="44"/>
  <c r="AX62" i="44" s="1"/>
  <c r="X58" i="44"/>
  <c r="AX58" i="44" s="1"/>
  <c r="X35" i="44"/>
  <c r="X53" i="44"/>
  <c r="X51" i="44"/>
  <c r="X24" i="44"/>
  <c r="X56" i="44"/>
  <c r="AX56" i="44" s="1"/>
  <c r="X50" i="44"/>
  <c r="X57" i="44"/>
  <c r="AX57" i="44" s="1"/>
  <c r="X55" i="44"/>
  <c r="AX55" i="44" s="1"/>
  <c r="X49" i="44"/>
  <c r="X54" i="44"/>
  <c r="X17" i="44"/>
  <c r="X21" i="44"/>
  <c r="X61" i="44"/>
  <c r="AX61" i="44" s="1"/>
  <c r="X48" i="44"/>
  <c r="X40" i="44"/>
  <c r="X8" i="44"/>
  <c r="X27" i="44"/>
  <c r="X39" i="44"/>
  <c r="X37" i="44"/>
  <c r="X52" i="44"/>
  <c r="X25" i="44"/>
  <c r="X42" i="44"/>
  <c r="X47" i="44"/>
  <c r="X13" i="44"/>
  <c r="X22" i="44"/>
  <c r="X34" i="44"/>
  <c r="X33" i="44"/>
  <c r="X14" i="44"/>
  <c r="X41" i="44"/>
  <c r="X7" i="44"/>
  <c r="X45" i="44"/>
  <c r="X10" i="44"/>
  <c r="X32" i="44"/>
  <c r="X15" i="44"/>
  <c r="X6" i="44"/>
  <c r="X28" i="44"/>
  <c r="X43" i="44"/>
  <c r="X16" i="44"/>
  <c r="X12" i="44"/>
  <c r="X23" i="44"/>
  <c r="X44" i="44"/>
  <c r="X36" i="44"/>
  <c r="X20" i="44"/>
  <c r="X46" i="44"/>
  <c r="X11" i="44"/>
  <c r="X19" i="44"/>
  <c r="X30" i="44"/>
  <c r="X5" i="44"/>
  <c r="X31" i="44"/>
  <c r="X29" i="44"/>
  <c r="X26" i="44"/>
  <c r="X18" i="44"/>
  <c r="X9" i="44"/>
  <c r="P72" i="44"/>
  <c r="AT72" i="44" s="1"/>
  <c r="P68" i="44"/>
  <c r="AT68" i="44" s="1"/>
  <c r="P71" i="44"/>
  <c r="AT71" i="44" s="1"/>
  <c r="P67" i="44"/>
  <c r="AT67" i="44" s="1"/>
  <c r="P70" i="44"/>
  <c r="AT70" i="44" s="1"/>
  <c r="P69" i="44"/>
  <c r="AT69" i="44" s="1"/>
  <c r="P66" i="44"/>
  <c r="AT66" i="44" s="1"/>
  <c r="P65" i="44"/>
  <c r="AT65" i="44" s="1"/>
  <c r="P64" i="44"/>
  <c r="AT64" i="44" s="1"/>
  <c r="P63" i="44"/>
  <c r="AT63" i="44" s="1"/>
  <c r="P60" i="44"/>
  <c r="AT60" i="44" s="1"/>
  <c r="P62" i="44"/>
  <c r="AT62" i="44" s="1"/>
  <c r="P59" i="44"/>
  <c r="AT59" i="44" s="1"/>
  <c r="P58" i="44"/>
  <c r="AT58" i="44" s="1"/>
  <c r="P35" i="44"/>
  <c r="P61" i="44"/>
  <c r="AT61" i="44" s="1"/>
  <c r="P57" i="44"/>
  <c r="AT57" i="44" s="1"/>
  <c r="P56" i="44"/>
  <c r="AT56" i="44" s="1"/>
  <c r="P51" i="44"/>
  <c r="P24" i="44"/>
  <c r="P55" i="44"/>
  <c r="AT55" i="44" s="1"/>
  <c r="P50" i="44"/>
  <c r="P54" i="44"/>
  <c r="P49" i="44"/>
  <c r="P17" i="44"/>
  <c r="P21" i="44"/>
  <c r="P53" i="44"/>
  <c r="P52" i="44"/>
  <c r="P8" i="44"/>
  <c r="P27" i="44"/>
  <c r="P40" i="44"/>
  <c r="P20" i="44"/>
  <c r="P37" i="44"/>
  <c r="P22" i="44"/>
  <c r="P23" i="44"/>
  <c r="P42" i="44"/>
  <c r="P44" i="44"/>
  <c r="P33" i="44"/>
  <c r="P41" i="44"/>
  <c r="P7" i="44"/>
  <c r="P32" i="44"/>
  <c r="P15" i="44"/>
  <c r="P28" i="44"/>
  <c r="P48" i="44"/>
  <c r="P34" i="44"/>
  <c r="P31" i="44"/>
  <c r="P36" i="44"/>
  <c r="P29" i="44"/>
  <c r="P39" i="44"/>
  <c r="P45" i="44"/>
  <c r="P18" i="44"/>
  <c r="P43" i="44"/>
  <c r="P16" i="44"/>
  <c r="P12" i="44"/>
  <c r="P19" i="44"/>
  <c r="P38" i="44"/>
  <c r="P30" i="44"/>
  <c r="AF38" i="44"/>
  <c r="H72" i="44"/>
  <c r="AP72" i="44" s="1"/>
  <c r="H68" i="44"/>
  <c r="AP68" i="44" s="1"/>
  <c r="H71" i="44"/>
  <c r="AP71" i="44" s="1"/>
  <c r="H67" i="44"/>
  <c r="AP67" i="44" s="1"/>
  <c r="H70" i="44"/>
  <c r="AP70" i="44" s="1"/>
  <c r="H66" i="44"/>
  <c r="AP66" i="44" s="1"/>
  <c r="H69" i="44"/>
  <c r="AP69" i="44" s="1"/>
  <c r="H65" i="44"/>
  <c r="AP65" i="44" s="1"/>
  <c r="H64" i="44"/>
  <c r="AP64" i="44" s="1"/>
  <c r="H62" i="44"/>
  <c r="AP62" i="44" s="1"/>
  <c r="H60" i="44"/>
  <c r="AP60" i="44" s="1"/>
  <c r="H59" i="44"/>
  <c r="AP59" i="44" s="1"/>
  <c r="H58" i="44"/>
  <c r="AP58" i="44" s="1"/>
  <c r="H35" i="44"/>
  <c r="H55" i="44"/>
  <c r="AP55" i="44" s="1"/>
  <c r="H51" i="44"/>
  <c r="H24" i="44"/>
  <c r="H61" i="44"/>
  <c r="AP61" i="44" s="1"/>
  <c r="H54" i="44"/>
  <c r="H50" i="44"/>
  <c r="H63" i="44"/>
  <c r="AP63" i="44" s="1"/>
  <c r="H57" i="44"/>
  <c r="AP57" i="44" s="1"/>
  <c r="H53" i="44"/>
  <c r="H49" i="44"/>
  <c r="H48" i="44"/>
  <c r="H21" i="44"/>
  <c r="H56" i="44"/>
  <c r="AP56" i="44" s="1"/>
  <c r="H27" i="44"/>
  <c r="H25" i="44"/>
  <c r="H23" i="44"/>
  <c r="H37" i="44"/>
  <c r="H42" i="44"/>
  <c r="H47" i="44"/>
  <c r="H13" i="44"/>
  <c r="H5" i="44"/>
  <c r="H34" i="44"/>
  <c r="H33" i="44"/>
  <c r="H14" i="44"/>
  <c r="H41" i="44"/>
  <c r="H7" i="44"/>
  <c r="H20" i="44"/>
  <c r="H10" i="44"/>
  <c r="H32" i="44"/>
  <c r="H15" i="44"/>
  <c r="H6" i="44"/>
  <c r="H28" i="44"/>
  <c r="H22" i="44"/>
  <c r="H44" i="44"/>
  <c r="H43" i="44"/>
  <c r="H16" i="44"/>
  <c r="H12" i="44"/>
  <c r="H36" i="44"/>
  <c r="H46" i="44"/>
  <c r="H11" i="44"/>
  <c r="H19" i="44"/>
  <c r="H30" i="44"/>
  <c r="H52" i="44"/>
  <c r="H45" i="44"/>
  <c r="H31" i="44"/>
  <c r="H29" i="44"/>
  <c r="H26" i="44"/>
  <c r="H18" i="44"/>
  <c r="X38" i="44"/>
  <c r="AF30" i="44"/>
  <c r="J39" i="44"/>
  <c r="AH49" i="44"/>
  <c r="AH14" i="44"/>
  <c r="J26" i="44"/>
  <c r="L70" i="44"/>
  <c r="AR70" i="44" s="1"/>
  <c r="L69" i="44"/>
  <c r="AR69" i="44" s="1"/>
  <c r="L72" i="44"/>
  <c r="AR72" i="44" s="1"/>
  <c r="L68" i="44"/>
  <c r="AR68" i="44" s="1"/>
  <c r="L71" i="44"/>
  <c r="AR71" i="44" s="1"/>
  <c r="L67" i="44"/>
  <c r="AR67" i="44" s="1"/>
  <c r="L66" i="44"/>
  <c r="AR66" i="44" s="1"/>
  <c r="L62" i="44"/>
  <c r="AR62" i="44" s="1"/>
  <c r="L58" i="44"/>
  <c r="AR58" i="44" s="1"/>
  <c r="L61" i="44"/>
  <c r="AR61" i="44" s="1"/>
  <c r="L57" i="44"/>
  <c r="AR57" i="44" s="1"/>
  <c r="L65" i="44"/>
  <c r="AR65" i="44" s="1"/>
  <c r="L64" i="44"/>
  <c r="AR64" i="44" s="1"/>
  <c r="L63" i="44"/>
  <c r="AR63" i="44" s="1"/>
  <c r="L60" i="44"/>
  <c r="AR60" i="44" s="1"/>
  <c r="L56" i="44"/>
  <c r="AR56" i="44" s="1"/>
  <c r="L53" i="44"/>
  <c r="L54" i="44"/>
  <c r="L49" i="44"/>
  <c r="L59" i="44"/>
  <c r="AR59" i="44" s="1"/>
  <c r="L52" i="44"/>
  <c r="L48" i="44"/>
  <c r="L55" i="44"/>
  <c r="AR55" i="44" s="1"/>
  <c r="L51" i="44"/>
  <c r="L35" i="44"/>
  <c r="L27" i="44"/>
  <c r="L42" i="44"/>
  <c r="L44" i="44"/>
  <c r="L40" i="44"/>
  <c r="L20" i="44"/>
  <c r="L46" i="44"/>
  <c r="L39" i="44"/>
  <c r="L45" i="44"/>
  <c r="L43" i="44"/>
  <c r="L50" i="44"/>
  <c r="L47" i="44"/>
  <c r="L16" i="44"/>
  <c r="L36" i="44"/>
  <c r="T70" i="44"/>
  <c r="AV70" i="44" s="1"/>
  <c r="T69" i="44"/>
  <c r="AV69" i="44" s="1"/>
  <c r="T72" i="44"/>
  <c r="AV72" i="44" s="1"/>
  <c r="T68" i="44"/>
  <c r="AV68" i="44" s="1"/>
  <c r="T67" i="44"/>
  <c r="AV67" i="44" s="1"/>
  <c r="T62" i="44"/>
  <c r="AV62" i="44" s="1"/>
  <c r="T64" i="44"/>
  <c r="AV64" i="44" s="1"/>
  <c r="T58" i="44"/>
  <c r="AV58" i="44" s="1"/>
  <c r="T66" i="44"/>
  <c r="AV66" i="44" s="1"/>
  <c r="T65" i="44"/>
  <c r="AV65" i="44" s="1"/>
  <c r="T61" i="44"/>
  <c r="AV61" i="44" s="1"/>
  <c r="T57" i="44"/>
  <c r="AV57" i="44" s="1"/>
  <c r="T71" i="44"/>
  <c r="AV71" i="44" s="1"/>
  <c r="T60" i="44"/>
  <c r="AV60" i="44" s="1"/>
  <c r="T56" i="44"/>
  <c r="AV56" i="44" s="1"/>
  <c r="T53" i="44"/>
  <c r="T59" i="44"/>
  <c r="AV59" i="44" s="1"/>
  <c r="T35" i="44"/>
  <c r="T49" i="44"/>
  <c r="T25" i="44"/>
  <c r="T63" i="44"/>
  <c r="AV63" i="44" s="1"/>
  <c r="T54" i="44"/>
  <c r="T52" i="44"/>
  <c r="T48" i="44"/>
  <c r="T51" i="44"/>
  <c r="T24" i="44"/>
  <c r="T40" i="44"/>
  <c r="T8" i="44"/>
  <c r="T27" i="44"/>
  <c r="T23" i="44"/>
  <c r="T55" i="44"/>
  <c r="AV55" i="44" s="1"/>
  <c r="T50" i="44"/>
  <c r="T17" i="44"/>
  <c r="T21" i="44"/>
  <c r="T5" i="44"/>
  <c r="T22" i="44"/>
  <c r="T44" i="44"/>
  <c r="T34" i="44"/>
  <c r="T39" i="44"/>
  <c r="T46" i="44"/>
  <c r="T45" i="44"/>
  <c r="T20" i="44"/>
  <c r="T37" i="44"/>
  <c r="T43" i="44"/>
  <c r="T18" i="44"/>
  <c r="T19" i="44"/>
  <c r="T9" i="44"/>
  <c r="T30" i="44"/>
  <c r="T13" i="44"/>
  <c r="T26" i="44"/>
  <c r="T11" i="44"/>
  <c r="T16" i="44"/>
  <c r="T31" i="44"/>
  <c r="T12" i="44"/>
  <c r="T36" i="44"/>
  <c r="AB70" i="44"/>
  <c r="AZ70" i="44" s="1"/>
  <c r="AB69" i="44"/>
  <c r="AZ69" i="44" s="1"/>
  <c r="AB72" i="44"/>
  <c r="AZ72" i="44" s="1"/>
  <c r="AB68" i="44"/>
  <c r="AZ68" i="44" s="1"/>
  <c r="AB66" i="44"/>
  <c r="AZ66" i="44" s="1"/>
  <c r="AB71" i="44"/>
  <c r="AZ71" i="44" s="1"/>
  <c r="AB62" i="44"/>
  <c r="AZ62" i="44" s="1"/>
  <c r="AB65" i="44"/>
  <c r="AZ65" i="44" s="1"/>
  <c r="AB63" i="44"/>
  <c r="AZ63" i="44" s="1"/>
  <c r="AB58" i="44"/>
  <c r="AZ58" i="44" s="1"/>
  <c r="AB61" i="44"/>
  <c r="AZ61" i="44" s="1"/>
  <c r="AB57" i="44"/>
  <c r="AZ57" i="44" s="1"/>
  <c r="AB67" i="44"/>
  <c r="AZ67" i="44" s="1"/>
  <c r="AB64" i="44"/>
  <c r="AZ64" i="44" s="1"/>
  <c r="AB60" i="44"/>
  <c r="AZ60" i="44" s="1"/>
  <c r="AB56" i="44"/>
  <c r="AZ56" i="44" s="1"/>
  <c r="AB53" i="44"/>
  <c r="AB55" i="44"/>
  <c r="AZ55" i="44" s="1"/>
  <c r="AB49" i="44"/>
  <c r="AB25" i="44"/>
  <c r="AB35" i="44"/>
  <c r="AB52" i="44"/>
  <c r="AB48" i="44"/>
  <c r="AB54" i="44"/>
  <c r="AB51" i="44"/>
  <c r="AB24" i="44"/>
  <c r="AB59" i="44"/>
  <c r="AZ59" i="44" s="1"/>
  <c r="AB8" i="44"/>
  <c r="AB27" i="44"/>
  <c r="AB23" i="44"/>
  <c r="AB17" i="44"/>
  <c r="AB21" i="44"/>
  <c r="AB42" i="44"/>
  <c r="AB44" i="44"/>
  <c r="AB34" i="44"/>
  <c r="AB50" i="44"/>
  <c r="AB20" i="44"/>
  <c r="AB46" i="44"/>
  <c r="AB45" i="44"/>
  <c r="AB43" i="44"/>
  <c r="AB18" i="44"/>
  <c r="AB19" i="44"/>
  <c r="AB9" i="44"/>
  <c r="AB30" i="44"/>
  <c r="AB5" i="44"/>
  <c r="AB47" i="44"/>
  <c r="AB26" i="44"/>
  <c r="AB11" i="44"/>
  <c r="AB16" i="44"/>
  <c r="AB31" i="44"/>
  <c r="AB12" i="44"/>
  <c r="AB36" i="44"/>
  <c r="AL4" i="44"/>
  <c r="L38" i="44"/>
  <c r="T38" i="44"/>
  <c r="AB38" i="44"/>
  <c r="T7" i="44"/>
  <c r="L41" i="44"/>
  <c r="AB41" i="44"/>
  <c r="T14" i="44"/>
  <c r="T10" i="44"/>
  <c r="L13" i="44"/>
  <c r="AB40" i="44"/>
  <c r="J38" i="44"/>
  <c r="AM4" i="44"/>
  <c r="T29" i="44"/>
  <c r="AB29" i="44"/>
  <c r="L28" i="44"/>
  <c r="AB28" i="44"/>
  <c r="T6" i="44"/>
  <c r="AB15" i="44"/>
  <c r="T32" i="44"/>
  <c r="T33" i="44"/>
  <c r="L37" i="44"/>
  <c r="E3" i="43"/>
  <c r="E2" i="43"/>
  <c r="M2" i="43"/>
  <c r="U2" i="43"/>
  <c r="AC2" i="43"/>
  <c r="P70" i="43"/>
  <c r="AT70" i="43" s="1"/>
  <c r="P69" i="43"/>
  <c r="AT69" i="43" s="1"/>
  <c r="P56" i="43"/>
  <c r="AT56" i="43" s="1"/>
  <c r="P10" i="43"/>
  <c r="P44" i="43"/>
  <c r="H65" i="43"/>
  <c r="AP65" i="43" s="1"/>
  <c r="H51" i="43"/>
  <c r="AP51" i="43" s="1"/>
  <c r="H9" i="43"/>
  <c r="H44" i="43"/>
  <c r="X68" i="43"/>
  <c r="AX68" i="43" s="1"/>
  <c r="X71" i="43"/>
  <c r="AX71" i="43" s="1"/>
  <c r="X69" i="43"/>
  <c r="AX69" i="43" s="1"/>
  <c r="X64" i="43"/>
  <c r="AX64" i="43" s="1"/>
  <c r="X61" i="43"/>
  <c r="AX61" i="43" s="1"/>
  <c r="X49" i="43"/>
  <c r="AX49" i="43" s="1"/>
  <c r="X48" i="43"/>
  <c r="AX48" i="43" s="1"/>
  <c r="X52" i="43"/>
  <c r="AX52" i="43" s="1"/>
  <c r="X32" i="43"/>
  <c r="X39" i="43"/>
  <c r="X7" i="43"/>
  <c r="X18" i="43"/>
  <c r="X21" i="43"/>
  <c r="X45" i="43"/>
  <c r="X15" i="43"/>
  <c r="X20" i="43"/>
  <c r="X12" i="43"/>
  <c r="X16" i="43"/>
  <c r="X41" i="43"/>
  <c r="X25" i="43"/>
  <c r="X28" i="43"/>
  <c r="X30" i="43"/>
  <c r="X37" i="43"/>
  <c r="AF68" i="43"/>
  <c r="BB68" i="43" s="1"/>
  <c r="AF71" i="43"/>
  <c r="BB71" i="43" s="1"/>
  <c r="AF70" i="43"/>
  <c r="BB70" i="43" s="1"/>
  <c r="AF65" i="43"/>
  <c r="BB65" i="43" s="1"/>
  <c r="AF59" i="43"/>
  <c r="BB59" i="43" s="1"/>
  <c r="AF55" i="43"/>
  <c r="BB55" i="43" s="1"/>
  <c r="AF69" i="43"/>
  <c r="BB69" i="43" s="1"/>
  <c r="AF61" i="43"/>
  <c r="BB61" i="43" s="1"/>
  <c r="AF49" i="43"/>
  <c r="BB49" i="43" s="1"/>
  <c r="AF48" i="43"/>
  <c r="BB48" i="43" s="1"/>
  <c r="AF56" i="43"/>
  <c r="BB56" i="43" s="1"/>
  <c r="AF47" i="43"/>
  <c r="BB47" i="43" s="1"/>
  <c r="AF51" i="43"/>
  <c r="BB51" i="43" s="1"/>
  <c r="AF38" i="43"/>
  <c r="AF39" i="43"/>
  <c r="AF27" i="43"/>
  <c r="AF7" i="43"/>
  <c r="AF18" i="43"/>
  <c r="AF21" i="43"/>
  <c r="AF43" i="43"/>
  <c r="AF45" i="43"/>
  <c r="AF50" i="43"/>
  <c r="BB50" i="43" s="1"/>
  <c r="AF9" i="43"/>
  <c r="AF5" i="43"/>
  <c r="AF12" i="43"/>
  <c r="AF34" i="43"/>
  <c r="AF22" i="43"/>
  <c r="AF16" i="43"/>
  <c r="AF8" i="43"/>
  <c r="AF30" i="43"/>
  <c r="AF31" i="43"/>
  <c r="AF28" i="43"/>
  <c r="AF37" i="43"/>
  <c r="X35" i="43"/>
  <c r="I2" i="43"/>
  <c r="Q2" i="43"/>
  <c r="Y2" i="43"/>
  <c r="AG2" i="43"/>
  <c r="K2" i="43"/>
  <c r="S2" i="43"/>
  <c r="AA2" i="43"/>
  <c r="AL4" i="43"/>
  <c r="AM4" i="43"/>
  <c r="H72" i="42"/>
  <c r="AP72" i="42" s="1"/>
  <c r="H68" i="42"/>
  <c r="AP68" i="42" s="1"/>
  <c r="H71" i="42"/>
  <c r="AP71" i="42" s="1"/>
  <c r="H67" i="42"/>
  <c r="AP67" i="42" s="1"/>
  <c r="H66" i="42"/>
  <c r="AP66" i="42" s="1"/>
  <c r="H70" i="42"/>
  <c r="AP70" i="42" s="1"/>
  <c r="H65" i="42"/>
  <c r="AP65" i="42" s="1"/>
  <c r="H62" i="42"/>
  <c r="AP62" i="42" s="1"/>
  <c r="H58" i="42"/>
  <c r="AP58" i="42" s="1"/>
  <c r="H54" i="42"/>
  <c r="AP54" i="42" s="1"/>
  <c r="H69" i="42"/>
  <c r="AP69" i="42" s="1"/>
  <c r="H64" i="42"/>
  <c r="AP64" i="42" s="1"/>
  <c r="H61" i="42"/>
  <c r="AP61" i="42" s="1"/>
  <c r="H57" i="42"/>
  <c r="AP57" i="42" s="1"/>
  <c r="H60" i="42"/>
  <c r="AP60" i="42" s="1"/>
  <c r="H52" i="42"/>
  <c r="AP52" i="42" s="1"/>
  <c r="H48" i="42"/>
  <c r="AP48" i="42" s="1"/>
  <c r="H59" i="42"/>
  <c r="AP59" i="42" s="1"/>
  <c r="H51" i="42"/>
  <c r="AP51" i="42" s="1"/>
  <c r="H47" i="42"/>
  <c r="AP47" i="42" s="1"/>
  <c r="H46" i="42"/>
  <c r="AP46" i="42" s="1"/>
  <c r="H42" i="42"/>
  <c r="AP42" i="42" s="1"/>
  <c r="H38" i="42"/>
  <c r="AP38" i="42" s="1"/>
  <c r="H34" i="42"/>
  <c r="AP34" i="42" s="1"/>
  <c r="H16" i="42"/>
  <c r="H18" i="42"/>
  <c r="H63" i="42"/>
  <c r="AP63" i="42" s="1"/>
  <c r="H53" i="42"/>
  <c r="AP53" i="42" s="1"/>
  <c r="H45" i="42"/>
  <c r="AP45" i="42" s="1"/>
  <c r="H41" i="42"/>
  <c r="AP41" i="42" s="1"/>
  <c r="H37" i="42"/>
  <c r="AP37" i="42" s="1"/>
  <c r="H33" i="42"/>
  <c r="AP33" i="42" s="1"/>
  <c r="H30" i="42"/>
  <c r="H56" i="42"/>
  <c r="AP56" i="42" s="1"/>
  <c r="H50" i="42"/>
  <c r="AP50" i="42" s="1"/>
  <c r="H44" i="42"/>
  <c r="AP44" i="42" s="1"/>
  <c r="H36" i="42"/>
  <c r="AP36" i="42" s="1"/>
  <c r="H20" i="42"/>
  <c r="H28" i="42"/>
  <c r="H15" i="42"/>
  <c r="H21" i="42"/>
  <c r="H6" i="42"/>
  <c r="H49" i="42"/>
  <c r="AP49" i="42" s="1"/>
  <c r="H43" i="42"/>
  <c r="AP43" i="42" s="1"/>
  <c r="H35" i="42"/>
  <c r="AP35" i="42" s="1"/>
  <c r="H19" i="42"/>
  <c r="H27" i="42"/>
  <c r="H7" i="42"/>
  <c r="H13" i="42"/>
  <c r="H23" i="42"/>
  <c r="AB70" i="42"/>
  <c r="AZ70" i="42" s="1"/>
  <c r="AB69" i="42"/>
  <c r="AZ69" i="42" s="1"/>
  <c r="AB71" i="42"/>
  <c r="AZ71" i="42" s="1"/>
  <c r="AB66" i="42"/>
  <c r="AZ66" i="42" s="1"/>
  <c r="AB64" i="42"/>
  <c r="AZ64" i="42" s="1"/>
  <c r="AB68" i="42"/>
  <c r="AZ68" i="42" s="1"/>
  <c r="AB63" i="42"/>
  <c r="AZ63" i="42" s="1"/>
  <c r="AB65" i="42"/>
  <c r="AZ65" i="42" s="1"/>
  <c r="AB60" i="42"/>
  <c r="AZ60" i="42" s="1"/>
  <c r="AB56" i="42"/>
  <c r="AZ56" i="42" s="1"/>
  <c r="AB59" i="42"/>
  <c r="AZ59" i="42" s="1"/>
  <c r="AB55" i="42"/>
  <c r="AZ55" i="42" s="1"/>
  <c r="AB67" i="42"/>
  <c r="AZ67" i="42" s="1"/>
  <c r="AB58" i="42"/>
  <c r="AZ58" i="42" s="1"/>
  <c r="AB53" i="42"/>
  <c r="AZ53" i="42" s="1"/>
  <c r="AB50" i="42"/>
  <c r="AZ50" i="42" s="1"/>
  <c r="AB72" i="42"/>
  <c r="AZ72" i="42" s="1"/>
  <c r="AB57" i="42"/>
  <c r="AZ57" i="42" s="1"/>
  <c r="AB49" i="42"/>
  <c r="AZ49" i="42" s="1"/>
  <c r="AB54" i="42"/>
  <c r="AZ54" i="42" s="1"/>
  <c r="AB52" i="42"/>
  <c r="AZ52" i="42" s="1"/>
  <c r="AB44" i="42"/>
  <c r="AZ44" i="42" s="1"/>
  <c r="AB40" i="42"/>
  <c r="AZ40" i="42" s="1"/>
  <c r="AB36" i="42"/>
  <c r="AZ36" i="42" s="1"/>
  <c r="AB32" i="42"/>
  <c r="AZ32" i="42" s="1"/>
  <c r="AB20" i="42"/>
  <c r="AB51" i="42"/>
  <c r="AZ51" i="42" s="1"/>
  <c r="AB46" i="42"/>
  <c r="AZ46" i="42" s="1"/>
  <c r="AB43" i="42"/>
  <c r="AZ43" i="42" s="1"/>
  <c r="AB39" i="42"/>
  <c r="AZ39" i="42" s="1"/>
  <c r="AB35" i="42"/>
  <c r="AZ35" i="42" s="1"/>
  <c r="AB31" i="42"/>
  <c r="AZ31" i="42" s="1"/>
  <c r="AB19" i="42"/>
  <c r="AB42" i="42"/>
  <c r="AZ42" i="42" s="1"/>
  <c r="AB34" i="42"/>
  <c r="AZ34" i="42" s="1"/>
  <c r="AB18" i="42"/>
  <c r="AB26" i="42"/>
  <c r="AB22" i="42"/>
  <c r="AB24" i="42"/>
  <c r="AB61" i="42"/>
  <c r="AZ61" i="42" s="1"/>
  <c r="AB41" i="42"/>
  <c r="AZ41" i="42" s="1"/>
  <c r="AB33" i="42"/>
  <c r="AZ33" i="42" s="1"/>
  <c r="AB17" i="42"/>
  <c r="AB8" i="42"/>
  <c r="AB10" i="42"/>
  <c r="AB11" i="42"/>
  <c r="H40" i="42"/>
  <c r="AP40" i="42" s="1"/>
  <c r="J45" i="42"/>
  <c r="AQ45" i="42" s="1"/>
  <c r="J62" i="42"/>
  <c r="AQ62" i="42" s="1"/>
  <c r="J52" i="42"/>
  <c r="AQ52" i="42" s="1"/>
  <c r="AF72" i="42"/>
  <c r="BB72" i="42" s="1"/>
  <c r="AF68" i="42"/>
  <c r="BB68" i="42" s="1"/>
  <c r="AF71" i="42"/>
  <c r="BB71" i="42" s="1"/>
  <c r="AF67" i="42"/>
  <c r="BB67" i="42" s="1"/>
  <c r="AF69" i="42"/>
  <c r="BB69" i="42" s="1"/>
  <c r="AF65" i="42"/>
  <c r="BB65" i="42" s="1"/>
  <c r="AF63" i="42"/>
  <c r="BB63" i="42" s="1"/>
  <c r="AF62" i="42"/>
  <c r="BB62" i="42" s="1"/>
  <c r="AF58" i="42"/>
  <c r="BB58" i="42" s="1"/>
  <c r="AF54" i="42"/>
  <c r="BB54" i="42" s="1"/>
  <c r="AF61" i="42"/>
  <c r="BB61" i="42" s="1"/>
  <c r="AF57" i="42"/>
  <c r="BB57" i="42" s="1"/>
  <c r="AF66" i="42"/>
  <c r="BB66" i="42" s="1"/>
  <c r="AF64" i="42"/>
  <c r="BB64" i="42" s="1"/>
  <c r="AF56" i="42"/>
  <c r="BB56" i="42" s="1"/>
  <c r="AF52" i="42"/>
  <c r="BB52" i="42" s="1"/>
  <c r="AF48" i="42"/>
  <c r="BB48" i="42" s="1"/>
  <c r="AF70" i="42"/>
  <c r="BB70" i="42" s="1"/>
  <c r="AF55" i="42"/>
  <c r="BB55" i="42" s="1"/>
  <c r="AF51" i="42"/>
  <c r="BB51" i="42" s="1"/>
  <c r="AF47" i="42"/>
  <c r="BB47" i="42" s="1"/>
  <c r="AF53" i="42"/>
  <c r="BB53" i="42" s="1"/>
  <c r="AF50" i="42"/>
  <c r="BB50" i="42" s="1"/>
  <c r="AF42" i="42"/>
  <c r="BB42" i="42" s="1"/>
  <c r="AF38" i="42"/>
  <c r="BB38" i="42" s="1"/>
  <c r="AF34" i="42"/>
  <c r="BB34" i="42" s="1"/>
  <c r="AF16" i="42"/>
  <c r="AF18" i="42"/>
  <c r="AF49" i="42"/>
  <c r="BB49" i="42" s="1"/>
  <c r="AF45" i="42"/>
  <c r="BB45" i="42" s="1"/>
  <c r="AF41" i="42"/>
  <c r="BB41" i="42" s="1"/>
  <c r="AF37" i="42"/>
  <c r="BB37" i="42" s="1"/>
  <c r="AF33" i="42"/>
  <c r="BB33" i="42" s="1"/>
  <c r="AF30" i="42"/>
  <c r="BB29" i="42" s="1"/>
  <c r="AF29" i="42"/>
  <c r="AF40" i="42"/>
  <c r="BB40" i="42" s="1"/>
  <c r="AF32" i="42"/>
  <c r="BB32" i="42" s="1"/>
  <c r="AF28" i="42"/>
  <c r="AF15" i="42"/>
  <c r="AF21" i="42"/>
  <c r="AF6" i="42"/>
  <c r="AF59" i="42"/>
  <c r="BB59" i="42" s="1"/>
  <c r="AF39" i="42"/>
  <c r="BB39" i="42" s="1"/>
  <c r="AF31" i="42"/>
  <c r="BB31" i="42" s="1"/>
  <c r="AF27" i="42"/>
  <c r="AF7" i="42"/>
  <c r="AF25" i="42"/>
  <c r="AF13" i="42"/>
  <c r="AF23" i="42"/>
  <c r="AF11" i="42"/>
  <c r="AB21" i="42"/>
  <c r="AB27" i="42"/>
  <c r="H29" i="42"/>
  <c r="AF35" i="42"/>
  <c r="BB35" i="42" s="1"/>
  <c r="AB37" i="42"/>
  <c r="AZ37" i="42" s="1"/>
  <c r="T41" i="42"/>
  <c r="AV41" i="42" s="1"/>
  <c r="L70" i="42"/>
  <c r="AR70" i="42" s="1"/>
  <c r="L69" i="42"/>
  <c r="AR69" i="42" s="1"/>
  <c r="L71" i="42"/>
  <c r="AR71" i="42" s="1"/>
  <c r="L64" i="42"/>
  <c r="AR64" i="42" s="1"/>
  <c r="L68" i="42"/>
  <c r="AR68" i="42" s="1"/>
  <c r="L63" i="42"/>
  <c r="AR63" i="42" s="1"/>
  <c r="L72" i="42"/>
  <c r="AR72" i="42" s="1"/>
  <c r="L65" i="42"/>
  <c r="AR65" i="42" s="1"/>
  <c r="L60" i="42"/>
  <c r="AR60" i="42" s="1"/>
  <c r="L56" i="42"/>
  <c r="AR56" i="42" s="1"/>
  <c r="L67" i="42"/>
  <c r="AR67" i="42" s="1"/>
  <c r="L59" i="42"/>
  <c r="AR59" i="42" s="1"/>
  <c r="L55" i="42"/>
  <c r="AR55" i="42" s="1"/>
  <c r="L58" i="42"/>
  <c r="AR58" i="42" s="1"/>
  <c r="L50" i="42"/>
  <c r="AR50" i="42" s="1"/>
  <c r="L57" i="42"/>
  <c r="AR57" i="42" s="1"/>
  <c r="L49" i="42"/>
  <c r="AR49" i="42" s="1"/>
  <c r="L62" i="42"/>
  <c r="AR62" i="42" s="1"/>
  <c r="L53" i="42"/>
  <c r="AR53" i="42" s="1"/>
  <c r="L52" i="42"/>
  <c r="AR52" i="42" s="1"/>
  <c r="L44" i="42"/>
  <c r="AR44" i="42" s="1"/>
  <c r="L40" i="42"/>
  <c r="AR40" i="42" s="1"/>
  <c r="L36" i="42"/>
  <c r="AR36" i="42" s="1"/>
  <c r="L32" i="42"/>
  <c r="AR32" i="42" s="1"/>
  <c r="L61" i="42"/>
  <c r="AR61" i="42" s="1"/>
  <c r="L51" i="42"/>
  <c r="AR51" i="42" s="1"/>
  <c r="L43" i="42"/>
  <c r="AR43" i="42" s="1"/>
  <c r="L39" i="42"/>
  <c r="AR39" i="42" s="1"/>
  <c r="L35" i="42"/>
  <c r="AR35" i="42" s="1"/>
  <c r="L31" i="42"/>
  <c r="AR31" i="42" s="1"/>
  <c r="L66" i="42"/>
  <c r="AR66" i="42" s="1"/>
  <c r="L54" i="42"/>
  <c r="AR54" i="42" s="1"/>
  <c r="L48" i="42"/>
  <c r="AR48" i="42" s="1"/>
  <c r="L42" i="42"/>
  <c r="AR42" i="42" s="1"/>
  <c r="L34" i="42"/>
  <c r="AR34" i="42" s="1"/>
  <c r="L26" i="42"/>
  <c r="L22" i="42"/>
  <c r="L24" i="42"/>
  <c r="L47" i="42"/>
  <c r="AR47" i="42" s="1"/>
  <c r="L41" i="42"/>
  <c r="AR41" i="42" s="1"/>
  <c r="L33" i="42"/>
  <c r="AR33" i="42" s="1"/>
  <c r="L29" i="42"/>
  <c r="L17" i="42"/>
  <c r="P9" i="42"/>
  <c r="L14" i="42"/>
  <c r="AF14" i="42"/>
  <c r="T23" i="42"/>
  <c r="H12" i="42"/>
  <c r="AB12" i="42"/>
  <c r="P10" i="42"/>
  <c r="AB13" i="42"/>
  <c r="T25" i="42"/>
  <c r="P17" i="42"/>
  <c r="AF17" i="42"/>
  <c r="AB7" i="42"/>
  <c r="P26" i="42"/>
  <c r="AF26" i="42"/>
  <c r="L28" i="42"/>
  <c r="AB28" i="42"/>
  <c r="AB29" i="42"/>
  <c r="T18" i="42"/>
  <c r="P20" i="42"/>
  <c r="L16" i="42"/>
  <c r="AR30" i="42" s="1"/>
  <c r="H32" i="42"/>
  <c r="AP32" i="42" s="1"/>
  <c r="AF36" i="42"/>
  <c r="BB36" i="42" s="1"/>
  <c r="AB38" i="42"/>
  <c r="AZ38" i="42" s="1"/>
  <c r="T42" i="42"/>
  <c r="AV42" i="42" s="1"/>
  <c r="AB48" i="42"/>
  <c r="AZ48" i="42" s="1"/>
  <c r="AB62" i="42"/>
  <c r="AZ62" i="42" s="1"/>
  <c r="AB14" i="42"/>
  <c r="AB25" i="42"/>
  <c r="H17" i="42"/>
  <c r="H26" i="42"/>
  <c r="AB16" i="42"/>
  <c r="T70" i="42"/>
  <c r="AV70" i="42" s="1"/>
  <c r="T69" i="42"/>
  <c r="AV69" i="42" s="1"/>
  <c r="T67" i="42"/>
  <c r="AV67" i="42" s="1"/>
  <c r="T64" i="42"/>
  <c r="AV64" i="42" s="1"/>
  <c r="T72" i="42"/>
  <c r="AV72" i="42" s="1"/>
  <c r="T63" i="42"/>
  <c r="AV63" i="42" s="1"/>
  <c r="T68" i="42"/>
  <c r="AV68" i="42" s="1"/>
  <c r="T60" i="42"/>
  <c r="AV60" i="42" s="1"/>
  <c r="T56" i="42"/>
  <c r="AV56" i="42" s="1"/>
  <c r="T59" i="42"/>
  <c r="AV59" i="42" s="1"/>
  <c r="T55" i="42"/>
  <c r="AV55" i="42" s="1"/>
  <c r="T71" i="42"/>
  <c r="AV71" i="42" s="1"/>
  <c r="T62" i="42"/>
  <c r="AV62" i="42" s="1"/>
  <c r="T54" i="42"/>
  <c r="AV54" i="42" s="1"/>
  <c r="T50" i="42"/>
  <c r="AV50" i="42" s="1"/>
  <c r="T66" i="42"/>
  <c r="AV66" i="42" s="1"/>
  <c r="T65" i="42"/>
  <c r="AV65" i="42" s="1"/>
  <c r="T61" i="42"/>
  <c r="AV61" i="42" s="1"/>
  <c r="T49" i="42"/>
  <c r="AV49" i="42" s="1"/>
  <c r="T58" i="42"/>
  <c r="AV58" i="42" s="1"/>
  <c r="T48" i="42"/>
  <c r="AV48" i="42" s="1"/>
  <c r="T46" i="42"/>
  <c r="AV46" i="42" s="1"/>
  <c r="T44" i="42"/>
  <c r="AV44" i="42" s="1"/>
  <c r="T40" i="42"/>
  <c r="AV40" i="42" s="1"/>
  <c r="T36" i="42"/>
  <c r="AV36" i="42" s="1"/>
  <c r="T32" i="42"/>
  <c r="AV32" i="42" s="1"/>
  <c r="T20" i="42"/>
  <c r="T57" i="42"/>
  <c r="AV57" i="42" s="1"/>
  <c r="T47" i="42"/>
  <c r="AV47" i="42" s="1"/>
  <c r="T43" i="42"/>
  <c r="AV43" i="42" s="1"/>
  <c r="T39" i="42"/>
  <c r="AV39" i="42" s="1"/>
  <c r="T35" i="42"/>
  <c r="AV35" i="42" s="1"/>
  <c r="T31" i="42"/>
  <c r="AV31" i="42" s="1"/>
  <c r="T19" i="42"/>
  <c r="T38" i="42"/>
  <c r="AV38" i="42" s="1"/>
  <c r="T16" i="42"/>
  <c r="T26" i="42"/>
  <c r="T22" i="42"/>
  <c r="T24" i="42"/>
  <c r="T53" i="42"/>
  <c r="AV53" i="42" s="1"/>
  <c r="T45" i="42"/>
  <c r="AV45" i="42" s="1"/>
  <c r="T37" i="42"/>
  <c r="AV37" i="42" s="1"/>
  <c r="T30" i="42"/>
  <c r="AV29" i="42" s="1"/>
  <c r="T29" i="42"/>
  <c r="T17" i="42"/>
  <c r="T8" i="42"/>
  <c r="T10" i="42"/>
  <c r="T11" i="42"/>
  <c r="H14" i="42"/>
  <c r="T14" i="42"/>
  <c r="AB23" i="42"/>
  <c r="AF5" i="42"/>
  <c r="T6" i="42"/>
  <c r="AF24" i="42"/>
  <c r="H22" i="42"/>
  <c r="T15" i="42"/>
  <c r="H31" i="42"/>
  <c r="AP31" i="42" s="1"/>
  <c r="P72" i="42"/>
  <c r="AT72" i="42" s="1"/>
  <c r="P68" i="42"/>
  <c r="AT68" i="42" s="1"/>
  <c r="P71" i="42"/>
  <c r="AT71" i="42" s="1"/>
  <c r="P67" i="42"/>
  <c r="AT67" i="42" s="1"/>
  <c r="P69" i="42"/>
  <c r="AT69" i="42" s="1"/>
  <c r="P66" i="42"/>
  <c r="AT66" i="42" s="1"/>
  <c r="P65" i="42"/>
  <c r="AT65" i="42" s="1"/>
  <c r="P70" i="42"/>
  <c r="AT70" i="42" s="1"/>
  <c r="P63" i="42"/>
  <c r="AT63" i="42" s="1"/>
  <c r="P62" i="42"/>
  <c r="AT62" i="42" s="1"/>
  <c r="P58" i="42"/>
  <c r="AT58" i="42" s="1"/>
  <c r="P54" i="42"/>
  <c r="AT54" i="42" s="1"/>
  <c r="P61" i="42"/>
  <c r="AT61" i="42" s="1"/>
  <c r="P57" i="42"/>
  <c r="AT57" i="42" s="1"/>
  <c r="P56" i="42"/>
  <c r="AT56" i="42" s="1"/>
  <c r="P53" i="42"/>
  <c r="AT53" i="42" s="1"/>
  <c r="P52" i="42"/>
  <c r="AT52" i="42" s="1"/>
  <c r="P48" i="42"/>
  <c r="AT48" i="42" s="1"/>
  <c r="P55" i="42"/>
  <c r="AT55" i="42" s="1"/>
  <c r="P51" i="42"/>
  <c r="AT51" i="42" s="1"/>
  <c r="P47" i="42"/>
  <c r="AT47" i="42" s="1"/>
  <c r="P60" i="42"/>
  <c r="AT60" i="42" s="1"/>
  <c r="P50" i="42"/>
  <c r="AT50" i="42" s="1"/>
  <c r="P42" i="42"/>
  <c r="AT42" i="42" s="1"/>
  <c r="P38" i="42"/>
  <c r="AT38" i="42" s="1"/>
  <c r="P34" i="42"/>
  <c r="AT34" i="42" s="1"/>
  <c r="P16" i="42"/>
  <c r="AT30" i="42" s="1"/>
  <c r="P18" i="42"/>
  <c r="P59" i="42"/>
  <c r="AT59" i="42" s="1"/>
  <c r="P49" i="42"/>
  <c r="AT49" i="42" s="1"/>
  <c r="P46" i="42"/>
  <c r="AT46" i="42" s="1"/>
  <c r="P45" i="42"/>
  <c r="AT45" i="42" s="1"/>
  <c r="P41" i="42"/>
  <c r="AT41" i="42" s="1"/>
  <c r="P37" i="42"/>
  <c r="AT37" i="42" s="1"/>
  <c r="P33" i="42"/>
  <c r="AT33" i="42" s="1"/>
  <c r="P40" i="42"/>
  <c r="AT40" i="42" s="1"/>
  <c r="P32" i="42"/>
  <c r="AT32" i="42" s="1"/>
  <c r="P28" i="42"/>
  <c r="P15" i="42"/>
  <c r="P21" i="42"/>
  <c r="P6" i="42"/>
  <c r="P39" i="42"/>
  <c r="AT39" i="42" s="1"/>
  <c r="P31" i="42"/>
  <c r="AT31" i="42" s="1"/>
  <c r="P27" i="42"/>
  <c r="P7" i="42"/>
  <c r="P25" i="42"/>
  <c r="P13" i="42"/>
  <c r="P23" i="42"/>
  <c r="AM4" i="42"/>
  <c r="AL4" i="42"/>
  <c r="AB9" i="42"/>
  <c r="P11" i="42"/>
  <c r="L23" i="42"/>
  <c r="T12" i="42"/>
  <c r="AF12" i="42"/>
  <c r="AB5" i="42"/>
  <c r="AB6" i="42"/>
  <c r="H24" i="42"/>
  <c r="T21" i="42"/>
  <c r="P22" i="42"/>
  <c r="AF22" i="42"/>
  <c r="AB15" i="42"/>
  <c r="T27" i="42"/>
  <c r="P29" i="42"/>
  <c r="AT29" i="42" s="1"/>
  <c r="AF19" i="42"/>
  <c r="AB30" i="42"/>
  <c r="T33" i="42"/>
  <c r="AV33" i="42" s="1"/>
  <c r="P35" i="42"/>
  <c r="AT35" i="42" s="1"/>
  <c r="L37" i="42"/>
  <c r="AR37" i="42" s="1"/>
  <c r="H39" i="42"/>
  <c r="AP39" i="42" s="1"/>
  <c r="AF43" i="42"/>
  <c r="BB43" i="42" s="1"/>
  <c r="AB45" i="42"/>
  <c r="AZ45" i="42" s="1"/>
  <c r="AF46" i="42"/>
  <c r="BB46" i="42" s="1"/>
  <c r="AB47" i="42"/>
  <c r="AZ47" i="42" s="1"/>
  <c r="T51" i="42"/>
  <c r="AV51" i="42" s="1"/>
  <c r="H55" i="42"/>
  <c r="AP55" i="42" s="1"/>
  <c r="P64" i="42"/>
  <c r="AT64" i="42" s="1"/>
  <c r="J71" i="41"/>
  <c r="AQ71" i="41" s="1"/>
  <c r="J67" i="41"/>
  <c r="AQ67" i="41" s="1"/>
  <c r="J72" i="41"/>
  <c r="AQ72" i="41" s="1"/>
  <c r="J66" i="41"/>
  <c r="AQ66" i="41" s="1"/>
  <c r="J62" i="41"/>
  <c r="AQ62" i="41" s="1"/>
  <c r="J70" i="41"/>
  <c r="AQ70" i="41" s="1"/>
  <c r="J69" i="41"/>
  <c r="AQ69" i="41" s="1"/>
  <c r="J63" i="41"/>
  <c r="AQ63" i="41" s="1"/>
  <c r="J61" i="41"/>
  <c r="AQ61" i="41" s="1"/>
  <c r="J68" i="41"/>
  <c r="AQ68" i="41" s="1"/>
  <c r="J55" i="41"/>
  <c r="AQ55" i="41" s="1"/>
  <c r="J51" i="41"/>
  <c r="AQ51" i="41" s="1"/>
  <c r="J65" i="41"/>
  <c r="AQ65" i="41" s="1"/>
  <c r="J58" i="41"/>
  <c r="AQ58" i="41" s="1"/>
  <c r="J54" i="41"/>
  <c r="AQ54" i="41" s="1"/>
  <c r="J50" i="41"/>
  <c r="AQ50" i="41" s="1"/>
  <c r="J60" i="41"/>
  <c r="AQ60" i="41" s="1"/>
  <c r="J57" i="41"/>
  <c r="AQ57" i="41" s="1"/>
  <c r="J53" i="41"/>
  <c r="AQ53" i="41" s="1"/>
  <c r="J49" i="41"/>
  <c r="AQ49" i="41" s="1"/>
  <c r="J59" i="41"/>
  <c r="AQ59" i="41" s="1"/>
  <c r="J45" i="41"/>
  <c r="AQ45" i="41" s="1"/>
  <c r="J41" i="41"/>
  <c r="AQ41" i="41" s="1"/>
  <c r="J56" i="41"/>
  <c r="AQ56" i="41" s="1"/>
  <c r="J48" i="41"/>
  <c r="AQ48" i="41" s="1"/>
  <c r="J64" i="41"/>
  <c r="AQ64" i="41" s="1"/>
  <c r="J52" i="41"/>
  <c r="AQ52" i="41" s="1"/>
  <c r="J47" i="41"/>
  <c r="AQ47" i="41" s="1"/>
  <c r="J43" i="41"/>
  <c r="AQ43" i="41" s="1"/>
  <c r="J39" i="41"/>
  <c r="AQ39" i="41" s="1"/>
  <c r="J42" i="41"/>
  <c r="AQ42" i="41" s="1"/>
  <c r="J38" i="41"/>
  <c r="AQ38" i="41" s="1"/>
  <c r="J34" i="41"/>
  <c r="AQ34" i="41" s="1"/>
  <c r="J30" i="41"/>
  <c r="AQ30" i="41" s="1"/>
  <c r="J26" i="41"/>
  <c r="AQ26" i="41" s="1"/>
  <c r="J40" i="41"/>
  <c r="AQ40" i="41" s="1"/>
  <c r="J37" i="41"/>
  <c r="AQ37" i="41" s="1"/>
  <c r="J33" i="41"/>
  <c r="AQ33" i="41" s="1"/>
  <c r="J36" i="41"/>
  <c r="AQ36" i="41" s="1"/>
  <c r="J31" i="41"/>
  <c r="AQ31" i="41" s="1"/>
  <c r="J27" i="41"/>
  <c r="AQ27" i="41" s="1"/>
  <c r="J22" i="41"/>
  <c r="AQ22" i="41" s="1"/>
  <c r="J20" i="41"/>
  <c r="J19" i="41"/>
  <c r="J46" i="41"/>
  <c r="AQ46" i="41" s="1"/>
  <c r="J25" i="41"/>
  <c r="AQ25" i="41" s="1"/>
  <c r="J16" i="41"/>
  <c r="J44" i="41"/>
  <c r="AQ44" i="41" s="1"/>
  <c r="J14" i="41"/>
  <c r="Z14" i="41"/>
  <c r="Z17" i="41"/>
  <c r="J13" i="41"/>
  <c r="R21" i="41"/>
  <c r="AH21" i="41"/>
  <c r="Z23" i="41"/>
  <c r="AY23" i="41" s="1"/>
  <c r="AL4" i="41"/>
  <c r="AD5" i="41"/>
  <c r="F17" i="41"/>
  <c r="R17" i="41"/>
  <c r="Z9" i="41"/>
  <c r="N18" i="41"/>
  <c r="AH18" i="41"/>
  <c r="V10" i="41"/>
  <c r="N19" i="41"/>
  <c r="AD19" i="41"/>
  <c r="J12" i="41"/>
  <c r="Z12" i="41"/>
  <c r="F20" i="41"/>
  <c r="N22" i="41"/>
  <c r="AS22" i="41" s="1"/>
  <c r="J24" i="41"/>
  <c r="AQ24" i="41" s="1"/>
  <c r="Z24" i="41"/>
  <c r="AY24" i="41" s="1"/>
  <c r="F26" i="41"/>
  <c r="J29" i="41"/>
  <c r="AQ29" i="41" s="1"/>
  <c r="J32" i="41"/>
  <c r="AQ32" i="41" s="1"/>
  <c r="J35" i="41"/>
  <c r="AQ35" i="41" s="1"/>
  <c r="R71" i="41"/>
  <c r="AU71" i="41" s="1"/>
  <c r="R67" i="41"/>
  <c r="AU67" i="41" s="1"/>
  <c r="R68" i="41"/>
  <c r="AU68" i="41" s="1"/>
  <c r="R62" i="41"/>
  <c r="AU62" i="41" s="1"/>
  <c r="R72" i="41"/>
  <c r="AU72" i="41" s="1"/>
  <c r="R70" i="41"/>
  <c r="AU70" i="41" s="1"/>
  <c r="R69" i="41"/>
  <c r="AU69" i="41" s="1"/>
  <c r="R64" i="41"/>
  <c r="AU64" i="41" s="1"/>
  <c r="R66" i="41"/>
  <c r="AU66" i="41" s="1"/>
  <c r="R65" i="41"/>
  <c r="AU65" i="41" s="1"/>
  <c r="R63" i="41"/>
  <c r="AU63" i="41" s="1"/>
  <c r="R61" i="41"/>
  <c r="AU61" i="41" s="1"/>
  <c r="R60" i="41"/>
  <c r="AU60" i="41" s="1"/>
  <c r="R55" i="41"/>
  <c r="AU55" i="41" s="1"/>
  <c r="R51" i="41"/>
  <c r="AU51" i="41" s="1"/>
  <c r="R59" i="41"/>
  <c r="AU59" i="41" s="1"/>
  <c r="R58" i="41"/>
  <c r="AU58" i="41" s="1"/>
  <c r="R54" i="41"/>
  <c r="AU54" i="41" s="1"/>
  <c r="R50" i="41"/>
  <c r="AU50" i="41" s="1"/>
  <c r="R57" i="41"/>
  <c r="AU57" i="41" s="1"/>
  <c r="R53" i="41"/>
  <c r="AU53" i="41" s="1"/>
  <c r="R49" i="41"/>
  <c r="AU49" i="41" s="1"/>
  <c r="R56" i="41"/>
  <c r="AU56" i="41" s="1"/>
  <c r="R45" i="41"/>
  <c r="AU45" i="41" s="1"/>
  <c r="R41" i="41"/>
  <c r="AU41" i="41" s="1"/>
  <c r="R52" i="41"/>
  <c r="AU52" i="41" s="1"/>
  <c r="R48" i="41"/>
  <c r="AU48" i="41" s="1"/>
  <c r="R47" i="41"/>
  <c r="AU47" i="41" s="1"/>
  <c r="R43" i="41"/>
  <c r="AU43" i="41" s="1"/>
  <c r="R39" i="41"/>
  <c r="AU39" i="41" s="1"/>
  <c r="R38" i="41"/>
  <c r="AU38" i="41" s="1"/>
  <c r="R34" i="41"/>
  <c r="AU34" i="41" s="1"/>
  <c r="R30" i="41"/>
  <c r="AU30" i="41" s="1"/>
  <c r="R26" i="41"/>
  <c r="AU26" i="41" s="1"/>
  <c r="R44" i="41"/>
  <c r="AU44" i="41" s="1"/>
  <c r="R37" i="41"/>
  <c r="AU37" i="41" s="1"/>
  <c r="R33" i="41"/>
  <c r="AU33" i="41" s="1"/>
  <c r="R46" i="41"/>
  <c r="AU46" i="41" s="1"/>
  <c r="R42" i="41"/>
  <c r="AU42" i="41" s="1"/>
  <c r="R40" i="41"/>
  <c r="AU40" i="41" s="1"/>
  <c r="R36" i="41"/>
  <c r="AU36" i="41" s="1"/>
  <c r="R28" i="41"/>
  <c r="AU28" i="41" s="1"/>
  <c r="R22" i="41"/>
  <c r="AU22" i="41" s="1"/>
  <c r="R20" i="41"/>
  <c r="AU19" i="41" s="1"/>
  <c r="R19" i="41"/>
  <c r="R32" i="41"/>
  <c r="AU32" i="41" s="1"/>
  <c r="R27" i="41"/>
  <c r="AU27" i="41" s="1"/>
  <c r="R25" i="41"/>
  <c r="AU25" i="41" s="1"/>
  <c r="R16" i="41"/>
  <c r="R35" i="41"/>
  <c r="AU35" i="41" s="1"/>
  <c r="R31" i="41"/>
  <c r="AU31" i="41" s="1"/>
  <c r="AH67" i="41"/>
  <c r="BC67" i="41" s="1"/>
  <c r="AH70" i="41"/>
  <c r="BC70" i="41" s="1"/>
  <c r="AH69" i="41"/>
  <c r="BC69" i="41" s="1"/>
  <c r="AH60" i="41"/>
  <c r="BC60" i="41" s="1"/>
  <c r="AH57" i="41"/>
  <c r="BC57" i="41" s="1"/>
  <c r="AH49" i="41"/>
  <c r="BC49" i="41" s="1"/>
  <c r="AH45" i="41"/>
  <c r="BC45" i="41" s="1"/>
  <c r="AH41" i="41"/>
  <c r="BC41" i="41" s="1"/>
  <c r="AH37" i="41"/>
  <c r="BC37" i="41" s="1"/>
  <c r="AH33" i="41"/>
  <c r="BC33" i="41" s="1"/>
  <c r="AH52" i="41"/>
  <c r="BC52" i="41" s="1"/>
  <c r="AH42" i="41"/>
  <c r="BC42" i="41" s="1"/>
  <c r="AH16" i="41"/>
  <c r="AH9" i="41"/>
  <c r="AH27" i="41"/>
  <c r="BC27" i="41" s="1"/>
  <c r="F69" i="41"/>
  <c r="F68" i="41"/>
  <c r="F64" i="41"/>
  <c r="F72" i="41"/>
  <c r="F67" i="41"/>
  <c r="F71" i="41"/>
  <c r="F66" i="41"/>
  <c r="F70" i="41"/>
  <c r="F65" i="41"/>
  <c r="F60" i="41"/>
  <c r="F63" i="41"/>
  <c r="F59" i="41"/>
  <c r="F62" i="41"/>
  <c r="F57" i="41"/>
  <c r="F53" i="41"/>
  <c r="F49" i="41"/>
  <c r="F56" i="41"/>
  <c r="F52" i="41"/>
  <c r="F55" i="41"/>
  <c r="F51" i="41"/>
  <c r="F61" i="41"/>
  <c r="F47" i="41"/>
  <c r="F43" i="41"/>
  <c r="F58" i="41"/>
  <c r="F46" i="41"/>
  <c r="F54" i="41"/>
  <c r="F45" i="41"/>
  <c r="F41" i="41"/>
  <c r="F44" i="41"/>
  <c r="F36" i="41"/>
  <c r="F32" i="41"/>
  <c r="F28" i="41"/>
  <c r="F50" i="41"/>
  <c r="F42" i="41"/>
  <c r="F35" i="41"/>
  <c r="F31" i="41"/>
  <c r="F40" i="41"/>
  <c r="F38" i="41"/>
  <c r="F33" i="41"/>
  <c r="F29" i="41"/>
  <c r="F24" i="41"/>
  <c r="F15" i="41"/>
  <c r="F8" i="41"/>
  <c r="F27" i="41"/>
  <c r="F23" i="41"/>
  <c r="F21" i="41"/>
  <c r="F7" i="41"/>
  <c r="F9" i="41"/>
  <c r="N69" i="41"/>
  <c r="AS69" i="41" s="1"/>
  <c r="N70" i="41"/>
  <c r="AS70" i="41" s="1"/>
  <c r="N64" i="41"/>
  <c r="AS64" i="41" s="1"/>
  <c r="N68" i="41"/>
  <c r="AS68" i="41" s="1"/>
  <c r="N72" i="41"/>
  <c r="AS72" i="41" s="1"/>
  <c r="N67" i="41"/>
  <c r="AS67" i="41" s="1"/>
  <c r="N61" i="41"/>
  <c r="AS61" i="41" s="1"/>
  <c r="N60" i="41"/>
  <c r="AS60" i="41" s="1"/>
  <c r="N59" i="41"/>
  <c r="AS59" i="41" s="1"/>
  <c r="N66" i="41"/>
  <c r="AS66" i="41" s="1"/>
  <c r="N65" i="41"/>
  <c r="AS65" i="41" s="1"/>
  <c r="N63" i="41"/>
  <c r="AS63" i="41" s="1"/>
  <c r="N57" i="41"/>
  <c r="AS57" i="41" s="1"/>
  <c r="N53" i="41"/>
  <c r="AS53" i="41" s="1"/>
  <c r="N49" i="41"/>
  <c r="AS49" i="41" s="1"/>
  <c r="N56" i="41"/>
  <c r="AS56" i="41" s="1"/>
  <c r="N52" i="41"/>
  <c r="AS52" i="41" s="1"/>
  <c r="N55" i="41"/>
  <c r="AS55" i="41" s="1"/>
  <c r="N51" i="41"/>
  <c r="AS51" i="41" s="1"/>
  <c r="N58" i="41"/>
  <c r="AS58" i="41" s="1"/>
  <c r="N47" i="41"/>
  <c r="AS47" i="41" s="1"/>
  <c r="N43" i="41"/>
  <c r="AS43" i="41" s="1"/>
  <c r="N54" i="41"/>
  <c r="AS54" i="41" s="1"/>
  <c r="N46" i="41"/>
  <c r="AS46" i="41" s="1"/>
  <c r="N50" i="41"/>
  <c r="AS50" i="41" s="1"/>
  <c r="N45" i="41"/>
  <c r="AS45" i="41" s="1"/>
  <c r="N41" i="41"/>
  <c r="AS41" i="41" s="1"/>
  <c r="N62" i="41"/>
  <c r="AS62" i="41" s="1"/>
  <c r="N39" i="41"/>
  <c r="AS39" i="41" s="1"/>
  <c r="N36" i="41"/>
  <c r="AS36" i="41" s="1"/>
  <c r="N32" i="41"/>
  <c r="AS32" i="41" s="1"/>
  <c r="N28" i="41"/>
  <c r="AS28" i="41" s="1"/>
  <c r="N71" i="41"/>
  <c r="AS71" i="41" s="1"/>
  <c r="N35" i="41"/>
  <c r="AS35" i="41" s="1"/>
  <c r="N31" i="41"/>
  <c r="AS31" i="41" s="1"/>
  <c r="N48" i="41"/>
  <c r="AS48" i="41" s="1"/>
  <c r="N44" i="41"/>
  <c r="AS44" i="41" s="1"/>
  <c r="N38" i="41"/>
  <c r="AS38" i="41" s="1"/>
  <c r="N30" i="41"/>
  <c r="AS30" i="41" s="1"/>
  <c r="N24" i="41"/>
  <c r="AS24" i="41" s="1"/>
  <c r="N15" i="41"/>
  <c r="AS21" i="41" s="1"/>
  <c r="N12" i="41"/>
  <c r="N8" i="41"/>
  <c r="N40" i="41"/>
  <c r="AS40" i="41" s="1"/>
  <c r="N34" i="41"/>
  <c r="AS34" i="41" s="1"/>
  <c r="N29" i="41"/>
  <c r="AS29" i="41" s="1"/>
  <c r="N23" i="41"/>
  <c r="AS23" i="41" s="1"/>
  <c r="N21" i="41"/>
  <c r="N13" i="41"/>
  <c r="N7" i="41"/>
  <c r="N9" i="41"/>
  <c r="N42" i="41"/>
  <c r="AS42" i="41" s="1"/>
  <c r="N37" i="41"/>
  <c r="AS37" i="41" s="1"/>
  <c r="N33" i="41"/>
  <c r="AS33" i="41" s="1"/>
  <c r="V69" i="41"/>
  <c r="AW69" i="41" s="1"/>
  <c r="V71" i="41"/>
  <c r="AW71" i="41" s="1"/>
  <c r="V66" i="41"/>
  <c r="AW66" i="41" s="1"/>
  <c r="V64" i="41"/>
  <c r="AW64" i="41" s="1"/>
  <c r="V70" i="41"/>
  <c r="AW70" i="41" s="1"/>
  <c r="V68" i="41"/>
  <c r="AW68" i="41" s="1"/>
  <c r="V72" i="41"/>
  <c r="AW72" i="41" s="1"/>
  <c r="V65" i="41"/>
  <c r="AW65" i="41" s="1"/>
  <c r="V62" i="41"/>
  <c r="AW62" i="41" s="1"/>
  <c r="V60" i="41"/>
  <c r="AW60" i="41" s="1"/>
  <c r="V61" i="41"/>
  <c r="AW61" i="41" s="1"/>
  <c r="V59" i="41"/>
  <c r="AW59" i="41" s="1"/>
  <c r="V57" i="41"/>
  <c r="AW57" i="41" s="1"/>
  <c r="V53" i="41"/>
  <c r="AW53" i="41" s="1"/>
  <c r="V49" i="41"/>
  <c r="AW49" i="41" s="1"/>
  <c r="V67" i="41"/>
  <c r="AW67" i="41" s="1"/>
  <c r="V56" i="41"/>
  <c r="AW56" i="41" s="1"/>
  <c r="V52" i="41"/>
  <c r="AW52" i="41" s="1"/>
  <c r="V55" i="41"/>
  <c r="AW55" i="41" s="1"/>
  <c r="V51" i="41"/>
  <c r="AW51" i="41" s="1"/>
  <c r="V54" i="41"/>
  <c r="AW54" i="41" s="1"/>
  <c r="V47" i="41"/>
  <c r="AW47" i="41" s="1"/>
  <c r="V43" i="41"/>
  <c r="AW43" i="41" s="1"/>
  <c r="V50" i="41"/>
  <c r="AW50" i="41" s="1"/>
  <c r="V46" i="41"/>
  <c r="AW46" i="41" s="1"/>
  <c r="V63" i="41"/>
  <c r="AW63" i="41" s="1"/>
  <c r="V45" i="41"/>
  <c r="AW45" i="41" s="1"/>
  <c r="V41" i="41"/>
  <c r="AW41" i="41" s="1"/>
  <c r="V58" i="41"/>
  <c r="AW58" i="41" s="1"/>
  <c r="V44" i="41"/>
  <c r="AW44" i="41" s="1"/>
  <c r="V40" i="41"/>
  <c r="AW40" i="41" s="1"/>
  <c r="V36" i="41"/>
  <c r="AW36" i="41" s="1"/>
  <c r="V32" i="41"/>
  <c r="AW32" i="41" s="1"/>
  <c r="V28" i="41"/>
  <c r="AW28" i="41" s="1"/>
  <c r="V48" i="41"/>
  <c r="AW48" i="41" s="1"/>
  <c r="V42" i="41"/>
  <c r="AW42" i="41" s="1"/>
  <c r="V39" i="41"/>
  <c r="AW39" i="41" s="1"/>
  <c r="V35" i="41"/>
  <c r="AW35" i="41" s="1"/>
  <c r="V31" i="41"/>
  <c r="AW31" i="41" s="1"/>
  <c r="V38" i="41"/>
  <c r="AW38" i="41" s="1"/>
  <c r="V33" i="41"/>
  <c r="AW33" i="41" s="1"/>
  <c r="V26" i="41"/>
  <c r="AW26" i="41" s="1"/>
  <c r="V24" i="41"/>
  <c r="AW24" i="41" s="1"/>
  <c r="V15" i="41"/>
  <c r="AW21" i="41" s="1"/>
  <c r="V12" i="41"/>
  <c r="V8" i="41"/>
  <c r="V37" i="41"/>
  <c r="AW37" i="41" s="1"/>
  <c r="V30" i="41"/>
  <c r="AW30" i="41" s="1"/>
  <c r="V23" i="41"/>
  <c r="AW23" i="41" s="1"/>
  <c r="V21" i="41"/>
  <c r="V13" i="41"/>
  <c r="V7" i="41"/>
  <c r="V9" i="41"/>
  <c r="AD69" i="41"/>
  <c r="BA69" i="41" s="1"/>
  <c r="AD72" i="41"/>
  <c r="BA72" i="41" s="1"/>
  <c r="AD67" i="41"/>
  <c r="BA67" i="41" s="1"/>
  <c r="AD64" i="41"/>
  <c r="BA64" i="41" s="1"/>
  <c r="AD71" i="41"/>
  <c r="BA71" i="41" s="1"/>
  <c r="AD70" i="41"/>
  <c r="BA70" i="41" s="1"/>
  <c r="AD68" i="41"/>
  <c r="BA68" i="41" s="1"/>
  <c r="AD63" i="41"/>
  <c r="BA63" i="41" s="1"/>
  <c r="AD60" i="41"/>
  <c r="BA60" i="41" s="1"/>
  <c r="AD62" i="41"/>
  <c r="BA62" i="41" s="1"/>
  <c r="AD59" i="41"/>
  <c r="BA59" i="41" s="1"/>
  <c r="AD57" i="41"/>
  <c r="BA57" i="41" s="1"/>
  <c r="AD53" i="41"/>
  <c r="BA53" i="41" s="1"/>
  <c r="AD49" i="41"/>
  <c r="BA49" i="41" s="1"/>
  <c r="AD56" i="41"/>
  <c r="BA56" i="41" s="1"/>
  <c r="AD52" i="41"/>
  <c r="BA52" i="41" s="1"/>
  <c r="AD65" i="41"/>
  <c r="BA65" i="41" s="1"/>
  <c r="AD61" i="41"/>
  <c r="BA61" i="41" s="1"/>
  <c r="AD55" i="41"/>
  <c r="BA55" i="41" s="1"/>
  <c r="AD51" i="41"/>
  <c r="BA51" i="41" s="1"/>
  <c r="AD50" i="41"/>
  <c r="BA50" i="41" s="1"/>
  <c r="AD47" i="41"/>
  <c r="BA47" i="41" s="1"/>
  <c r="AD43" i="41"/>
  <c r="BA43" i="41" s="1"/>
  <c r="AD46" i="41"/>
  <c r="BA46" i="41" s="1"/>
  <c r="AD58" i="41"/>
  <c r="BA58" i="41" s="1"/>
  <c r="AD45" i="41"/>
  <c r="BA45" i="41" s="1"/>
  <c r="AD41" i="41"/>
  <c r="BA41" i="41" s="1"/>
  <c r="AD54" i="41"/>
  <c r="BA54" i="41" s="1"/>
  <c r="AD48" i="41"/>
  <c r="BA48" i="41" s="1"/>
  <c r="AD36" i="41"/>
  <c r="BA36" i="41" s="1"/>
  <c r="AD32" i="41"/>
  <c r="BA32" i="41" s="1"/>
  <c r="AD28" i="41"/>
  <c r="BA28" i="41" s="1"/>
  <c r="AD40" i="41"/>
  <c r="BA40" i="41" s="1"/>
  <c r="AD35" i="41"/>
  <c r="BA35" i="41" s="1"/>
  <c r="AD31" i="41"/>
  <c r="BA31" i="41" s="1"/>
  <c r="AD44" i="41"/>
  <c r="BA44" i="41" s="1"/>
  <c r="AD39" i="41"/>
  <c r="BA39" i="41" s="1"/>
  <c r="AD38" i="41"/>
  <c r="BA38" i="41" s="1"/>
  <c r="AD37" i="41"/>
  <c r="BA37" i="41" s="1"/>
  <c r="AD27" i="41"/>
  <c r="BA27" i="41" s="1"/>
  <c r="AD24" i="41"/>
  <c r="BA24" i="41" s="1"/>
  <c r="AD15" i="41"/>
  <c r="AD12" i="41"/>
  <c r="AD8" i="41"/>
  <c r="AD66" i="41"/>
  <c r="BA66" i="41" s="1"/>
  <c r="AD42" i="41"/>
  <c r="BA42" i="41" s="1"/>
  <c r="AD34" i="41"/>
  <c r="BA34" i="41" s="1"/>
  <c r="AD26" i="41"/>
  <c r="BA26" i="41" s="1"/>
  <c r="AD23" i="41"/>
  <c r="BA23" i="41" s="1"/>
  <c r="AD21" i="41"/>
  <c r="AD13" i="41"/>
  <c r="AD7" i="41"/>
  <c r="AD9" i="41"/>
  <c r="AD33" i="41"/>
  <c r="BA33" i="41" s="1"/>
  <c r="AD30" i="41"/>
  <c r="BA30" i="41" s="1"/>
  <c r="F14" i="41"/>
  <c r="N14" i="41"/>
  <c r="V14" i="41"/>
  <c r="AD14" i="41"/>
  <c r="V5" i="41"/>
  <c r="J17" i="41"/>
  <c r="AD17" i="41"/>
  <c r="F18" i="41"/>
  <c r="Z18" i="41"/>
  <c r="N6" i="41"/>
  <c r="AD6" i="41"/>
  <c r="J7" i="41"/>
  <c r="Z7" i="41"/>
  <c r="F11" i="41"/>
  <c r="V11" i="41"/>
  <c r="R13" i="41"/>
  <c r="N16" i="41"/>
  <c r="AD16" i="41"/>
  <c r="J21" i="41"/>
  <c r="Z21" i="41"/>
  <c r="R23" i="41"/>
  <c r="AU23" i="41" s="1"/>
  <c r="N25" i="41"/>
  <c r="AS25" i="41" s="1"/>
  <c r="AD25" i="41"/>
  <c r="BA25" i="41" s="1"/>
  <c r="N26" i="41"/>
  <c r="AS26" i="41" s="1"/>
  <c r="V27" i="41"/>
  <c r="AW27" i="41" s="1"/>
  <c r="J28" i="41"/>
  <c r="AQ28" i="41" s="1"/>
  <c r="R29" i="41"/>
  <c r="AU29" i="41" s="1"/>
  <c r="V34" i="41"/>
  <c r="AW34" i="41" s="1"/>
  <c r="F39" i="41"/>
  <c r="F48" i="41"/>
  <c r="Z71" i="41"/>
  <c r="AY71" i="41" s="1"/>
  <c r="Z67" i="41"/>
  <c r="AY67" i="41" s="1"/>
  <c r="Z69" i="41"/>
  <c r="AY69" i="41" s="1"/>
  <c r="Z62" i="41"/>
  <c r="AY62" i="41" s="1"/>
  <c r="Z68" i="41"/>
  <c r="AY68" i="41" s="1"/>
  <c r="Z72" i="41"/>
  <c r="AY72" i="41" s="1"/>
  <c r="Z66" i="41"/>
  <c r="AY66" i="41" s="1"/>
  <c r="Z64" i="41"/>
  <c r="AY64" i="41" s="1"/>
  <c r="Z70" i="41"/>
  <c r="AY70" i="41" s="1"/>
  <c r="Z55" i="41"/>
  <c r="AY55" i="41" s="1"/>
  <c r="Z51" i="41"/>
  <c r="AY51" i="41" s="1"/>
  <c r="Z58" i="41"/>
  <c r="AY58" i="41" s="1"/>
  <c r="Z54" i="41"/>
  <c r="AY54" i="41" s="1"/>
  <c r="Z50" i="41"/>
  <c r="AY50" i="41" s="1"/>
  <c r="Z63" i="41"/>
  <c r="AY63" i="41" s="1"/>
  <c r="Z60" i="41"/>
  <c r="AY60" i="41" s="1"/>
  <c r="Z57" i="41"/>
  <c r="AY57" i="41" s="1"/>
  <c r="Z53" i="41"/>
  <c r="AY53" i="41" s="1"/>
  <c r="Z49" i="41"/>
  <c r="AY49" i="41" s="1"/>
  <c r="Z52" i="41"/>
  <c r="AY52" i="41" s="1"/>
  <c r="Z45" i="41"/>
  <c r="AY45" i="41" s="1"/>
  <c r="Z41" i="41"/>
  <c r="AY41" i="41" s="1"/>
  <c r="Z48" i="41"/>
  <c r="AY48" i="41" s="1"/>
  <c r="Z65" i="41"/>
  <c r="AY65" i="41" s="1"/>
  <c r="Z47" i="41"/>
  <c r="AY47" i="41" s="1"/>
  <c r="Z43" i="41"/>
  <c r="AY43" i="41" s="1"/>
  <c r="Z39" i="41"/>
  <c r="AY39" i="41" s="1"/>
  <c r="Z42" i="41"/>
  <c r="AY42" i="41" s="1"/>
  <c r="Z38" i="41"/>
  <c r="AY38" i="41" s="1"/>
  <c r="Z34" i="41"/>
  <c r="AY34" i="41" s="1"/>
  <c r="Z30" i="41"/>
  <c r="AY30" i="41" s="1"/>
  <c r="Z26" i="41"/>
  <c r="AY26" i="41" s="1"/>
  <c r="Z59" i="41"/>
  <c r="AY59" i="41" s="1"/>
  <c r="Z46" i="41"/>
  <c r="AY46" i="41" s="1"/>
  <c r="Z37" i="41"/>
  <c r="AY37" i="41" s="1"/>
  <c r="Z33" i="41"/>
  <c r="AY33" i="41" s="1"/>
  <c r="Z61" i="41"/>
  <c r="AY61" i="41" s="1"/>
  <c r="Z56" i="41"/>
  <c r="AY56" i="41" s="1"/>
  <c r="Z36" i="41"/>
  <c r="AY36" i="41" s="1"/>
  <c r="Z40" i="41"/>
  <c r="AY40" i="41" s="1"/>
  <c r="Z31" i="41"/>
  <c r="AY31" i="41" s="1"/>
  <c r="Z29" i="41"/>
  <c r="AY29" i="41" s="1"/>
  <c r="Z22" i="41"/>
  <c r="AY22" i="41" s="1"/>
  <c r="Z20" i="41"/>
  <c r="Z19" i="41"/>
  <c r="Z10" i="41"/>
  <c r="Z44" i="41"/>
  <c r="AY44" i="41" s="1"/>
  <c r="Z35" i="41"/>
  <c r="AY35" i="41" s="1"/>
  <c r="Z28" i="41"/>
  <c r="AY28" i="41" s="1"/>
  <c r="Z25" i="41"/>
  <c r="AY25" i="41" s="1"/>
  <c r="Z16" i="41"/>
  <c r="Z11" i="41"/>
  <c r="Z6" i="41"/>
  <c r="Z5" i="41"/>
  <c r="J18" i="41"/>
  <c r="Z13" i="41"/>
  <c r="J23" i="41"/>
  <c r="AQ23" i="41" s="1"/>
  <c r="F5" i="41"/>
  <c r="N5" i="41"/>
  <c r="V17" i="41"/>
  <c r="J9" i="41"/>
  <c r="R18" i="41"/>
  <c r="AD18" i="41"/>
  <c r="N10" i="41"/>
  <c r="AD10" i="41"/>
  <c r="Z8" i="41"/>
  <c r="F19" i="41"/>
  <c r="V19" i="41"/>
  <c r="R12" i="41"/>
  <c r="N20" i="41"/>
  <c r="AD20" i="41"/>
  <c r="BA19" i="41" s="1"/>
  <c r="J15" i="41"/>
  <c r="AQ21" i="41" s="1"/>
  <c r="Z15" i="41"/>
  <c r="F22" i="41"/>
  <c r="V22" i="41"/>
  <c r="AW22" i="41" s="1"/>
  <c r="R24" i="41"/>
  <c r="AU24" i="41" s="1"/>
  <c r="Z27" i="41"/>
  <c r="AY27" i="41" s="1"/>
  <c r="AH28" i="41"/>
  <c r="BC28" i="41" s="1"/>
  <c r="V29" i="41"/>
  <c r="AW29" i="41" s="1"/>
  <c r="F30" i="41"/>
  <c r="F37" i="41"/>
  <c r="T14" i="37"/>
  <c r="AB14" i="37"/>
  <c r="N14" i="37"/>
  <c r="V14" i="37"/>
  <c r="AD14" i="37"/>
  <c r="R14" i="37"/>
  <c r="Z14" i="37"/>
  <c r="X14" i="37"/>
  <c r="H14" i="37"/>
  <c r="AF14" i="37"/>
  <c r="N44" i="37"/>
  <c r="AS44" i="37" s="1"/>
  <c r="V44" i="37"/>
  <c r="AW44" i="37" s="1"/>
  <c r="AD44" i="37"/>
  <c r="BA44" i="37" s="1"/>
  <c r="H44" i="37"/>
  <c r="P44" i="37"/>
  <c r="AT44" i="37" s="1"/>
  <c r="X44" i="37"/>
  <c r="AX44" i="37" s="1"/>
  <c r="AF44" i="37"/>
  <c r="BB44" i="37" s="1"/>
  <c r="R44" i="37"/>
  <c r="AU44" i="37" s="1"/>
  <c r="L44" i="37"/>
  <c r="AR44" i="37" s="1"/>
  <c r="T44" i="37"/>
  <c r="AV44" i="37" s="1"/>
  <c r="AB44" i="37"/>
  <c r="AZ44" i="37" s="1"/>
  <c r="L48" i="37"/>
  <c r="AR48" i="37" s="1"/>
  <c r="T48" i="37"/>
  <c r="AV48" i="37" s="1"/>
  <c r="AB48" i="37"/>
  <c r="AZ48" i="37" s="1"/>
  <c r="N48" i="37"/>
  <c r="AS48" i="37" s="1"/>
  <c r="V48" i="37"/>
  <c r="AW48" i="37" s="1"/>
  <c r="AD48" i="37"/>
  <c r="BA48" i="37" s="1"/>
  <c r="H48" i="37"/>
  <c r="AP48" i="37" s="1"/>
  <c r="P48" i="37"/>
  <c r="AT48" i="37" s="1"/>
  <c r="X48" i="37"/>
  <c r="AX48" i="37" s="1"/>
  <c r="AF48" i="37"/>
  <c r="BB48" i="37" s="1"/>
  <c r="R48" i="37"/>
  <c r="AU48" i="37" s="1"/>
  <c r="N52" i="37"/>
  <c r="AS52" i="37" s="1"/>
  <c r="V52" i="37"/>
  <c r="AW52" i="37" s="1"/>
  <c r="AD52" i="37"/>
  <c r="BA52" i="37" s="1"/>
  <c r="H52" i="37"/>
  <c r="P52" i="37"/>
  <c r="AT52" i="37" s="1"/>
  <c r="X52" i="37"/>
  <c r="AX52" i="37" s="1"/>
  <c r="AF52" i="37"/>
  <c r="BB52" i="37" s="1"/>
  <c r="R52" i="37"/>
  <c r="AU52" i="37" s="1"/>
  <c r="L52" i="37"/>
  <c r="AR52" i="37" s="1"/>
  <c r="T52" i="37"/>
  <c r="AV52" i="37" s="1"/>
  <c r="AB52" i="37"/>
  <c r="AZ52" i="37" s="1"/>
  <c r="R56" i="37"/>
  <c r="AU56" i="37" s="1"/>
  <c r="L56" i="37"/>
  <c r="AR56" i="37" s="1"/>
  <c r="T56" i="37"/>
  <c r="AV56" i="37" s="1"/>
  <c r="AB56" i="37"/>
  <c r="AZ56" i="37" s="1"/>
  <c r="N56" i="37"/>
  <c r="AS56" i="37" s="1"/>
  <c r="V56" i="37"/>
  <c r="AW56" i="37" s="1"/>
  <c r="AD56" i="37"/>
  <c r="BA56" i="37" s="1"/>
  <c r="X56" i="37"/>
  <c r="AX56" i="37" s="1"/>
  <c r="H56" i="37"/>
  <c r="AP56" i="37" s="1"/>
  <c r="AF56" i="37"/>
  <c r="BB56" i="37" s="1"/>
  <c r="R60" i="37"/>
  <c r="AU60" i="37" s="1"/>
  <c r="L60" i="37"/>
  <c r="AR60" i="37" s="1"/>
  <c r="T60" i="37"/>
  <c r="AV60" i="37" s="1"/>
  <c r="AB60" i="37"/>
  <c r="AZ60" i="37" s="1"/>
  <c r="N60" i="37"/>
  <c r="AS60" i="37" s="1"/>
  <c r="V60" i="37"/>
  <c r="AW60" i="37" s="1"/>
  <c r="AD60" i="37"/>
  <c r="BA60" i="37" s="1"/>
  <c r="P60" i="37"/>
  <c r="AT60" i="37" s="1"/>
  <c r="X60" i="37"/>
  <c r="AX60" i="37" s="1"/>
  <c r="L64" i="37"/>
  <c r="AR64" i="37" s="1"/>
  <c r="T64" i="37"/>
  <c r="AV64" i="37" s="1"/>
  <c r="AB64" i="37"/>
  <c r="AZ64" i="37" s="1"/>
  <c r="N64" i="37"/>
  <c r="AS64" i="37" s="1"/>
  <c r="V64" i="37"/>
  <c r="AW64" i="37" s="1"/>
  <c r="AD64" i="37"/>
  <c r="BA64" i="37" s="1"/>
  <c r="H64" i="37"/>
  <c r="P64" i="37"/>
  <c r="AT64" i="37" s="1"/>
  <c r="X64" i="37"/>
  <c r="AX64" i="37" s="1"/>
  <c r="AF64" i="37"/>
  <c r="BB64" i="37" s="1"/>
  <c r="R64" i="37"/>
  <c r="AU64" i="37" s="1"/>
  <c r="N68" i="37"/>
  <c r="AS68" i="37" s="1"/>
  <c r="V68" i="37"/>
  <c r="AW68" i="37" s="1"/>
  <c r="AD68" i="37"/>
  <c r="BA68" i="37" s="1"/>
  <c r="H68" i="37"/>
  <c r="P68" i="37"/>
  <c r="AT68" i="37" s="1"/>
  <c r="X68" i="37"/>
  <c r="AX68" i="37" s="1"/>
  <c r="AF68" i="37"/>
  <c r="BB68" i="37" s="1"/>
  <c r="R68" i="37"/>
  <c r="AU68" i="37" s="1"/>
  <c r="L68" i="37"/>
  <c r="AR68" i="37" s="1"/>
  <c r="T68" i="37"/>
  <c r="AV68" i="37" s="1"/>
  <c r="AB68" i="37"/>
  <c r="AZ68" i="37" s="1"/>
  <c r="R72" i="37"/>
  <c r="AU72" i="37" s="1"/>
  <c r="Z72" i="37"/>
  <c r="AY72" i="37" s="1"/>
  <c r="L72" i="37"/>
  <c r="T72" i="37"/>
  <c r="AB72" i="37"/>
  <c r="AZ72" i="37" s="1"/>
  <c r="N72" i="37"/>
  <c r="AS72" i="37" s="1"/>
  <c r="V72" i="37"/>
  <c r="AD72" i="37"/>
  <c r="X72" i="37"/>
  <c r="H72" i="37"/>
  <c r="AF72" i="37"/>
  <c r="AF60" i="37"/>
  <c r="BB60" i="37" s="1"/>
  <c r="R36" i="37"/>
  <c r="L36" i="37"/>
  <c r="T36" i="37"/>
  <c r="AB36" i="37"/>
  <c r="N36" i="37"/>
  <c r="V36" i="37"/>
  <c r="AD36" i="37"/>
  <c r="P36" i="37"/>
  <c r="X36" i="37"/>
  <c r="H36" i="37"/>
  <c r="AF36" i="37"/>
  <c r="N15" i="37"/>
  <c r="V15" i="37"/>
  <c r="AD15" i="37"/>
  <c r="P15" i="37"/>
  <c r="X15" i="37"/>
  <c r="AF15" i="37"/>
  <c r="T15" i="37"/>
  <c r="AB15" i="37"/>
  <c r="R15" i="37"/>
  <c r="Z15" i="37"/>
  <c r="N19" i="37"/>
  <c r="V19" i="37"/>
  <c r="AD19" i="37"/>
  <c r="H19" i="37"/>
  <c r="P19" i="37"/>
  <c r="X19" i="37"/>
  <c r="AF19" i="37"/>
  <c r="T19" i="37"/>
  <c r="AB19" i="37"/>
  <c r="R19" i="37"/>
  <c r="N9" i="37"/>
  <c r="V9" i="37"/>
  <c r="AD9" i="37"/>
  <c r="H9" i="37"/>
  <c r="X9" i="37"/>
  <c r="AF9" i="37"/>
  <c r="T9" i="37"/>
  <c r="AB9" i="37"/>
  <c r="R9" i="37"/>
  <c r="Z9" i="37"/>
  <c r="N18" i="37"/>
  <c r="V18" i="37"/>
  <c r="AD18" i="37"/>
  <c r="H18" i="37"/>
  <c r="X18" i="37"/>
  <c r="AF18" i="37"/>
  <c r="T18" i="37"/>
  <c r="AB18" i="37"/>
  <c r="T11" i="37"/>
  <c r="AB11" i="37"/>
  <c r="N11" i="37"/>
  <c r="V11" i="37"/>
  <c r="AD11" i="37"/>
  <c r="X11" i="37"/>
  <c r="H11" i="37"/>
  <c r="AF11" i="37"/>
  <c r="P11" i="37"/>
  <c r="L29" i="37"/>
  <c r="T29" i="37"/>
  <c r="AB29" i="37"/>
  <c r="N29" i="37"/>
  <c r="V29" i="37"/>
  <c r="AD29" i="37"/>
  <c r="R29" i="37"/>
  <c r="P29" i="37"/>
  <c r="X29" i="37"/>
  <c r="H29" i="37"/>
  <c r="AF29" i="37"/>
  <c r="L35" i="37"/>
  <c r="N35" i="37"/>
  <c r="H35" i="37"/>
  <c r="T35" i="37"/>
  <c r="AB35" i="37"/>
  <c r="V35" i="37"/>
  <c r="AD35" i="37"/>
  <c r="P35" i="37"/>
  <c r="X35" i="37"/>
  <c r="AF35" i="37"/>
  <c r="R35" i="37"/>
  <c r="N13" i="37"/>
  <c r="V13" i="37"/>
  <c r="AD13" i="37"/>
  <c r="H13" i="37"/>
  <c r="P13" i="37"/>
  <c r="X13" i="37"/>
  <c r="AF13" i="37"/>
  <c r="AB13" i="37"/>
  <c r="T13" i="37"/>
  <c r="N42" i="37"/>
  <c r="V42" i="37"/>
  <c r="AD42" i="37"/>
  <c r="H42" i="37"/>
  <c r="P42" i="37"/>
  <c r="X42" i="37"/>
  <c r="AF42" i="37"/>
  <c r="R42" i="37"/>
  <c r="AU42" i="37" s="1"/>
  <c r="L42" i="37"/>
  <c r="T42" i="37"/>
  <c r="AB42" i="37"/>
  <c r="N43" i="37"/>
  <c r="AS43" i="37" s="1"/>
  <c r="V43" i="37"/>
  <c r="AW43" i="37" s="1"/>
  <c r="AD43" i="37"/>
  <c r="BA43" i="37" s="1"/>
  <c r="H43" i="37"/>
  <c r="AP43" i="37" s="1"/>
  <c r="P43" i="37"/>
  <c r="AT43" i="37" s="1"/>
  <c r="X43" i="37"/>
  <c r="AX43" i="37" s="1"/>
  <c r="AF43" i="37"/>
  <c r="BB43" i="37" s="1"/>
  <c r="R43" i="37"/>
  <c r="AU43" i="37" s="1"/>
  <c r="AB43" i="37"/>
  <c r="AZ43" i="37" s="1"/>
  <c r="L43" i="37"/>
  <c r="AR43" i="37" s="1"/>
  <c r="L47" i="37"/>
  <c r="AR47" i="37" s="1"/>
  <c r="T47" i="37"/>
  <c r="AV47" i="37" s="1"/>
  <c r="AB47" i="37"/>
  <c r="AZ47" i="37" s="1"/>
  <c r="N47" i="37"/>
  <c r="AS47" i="37" s="1"/>
  <c r="V47" i="37"/>
  <c r="AW47" i="37" s="1"/>
  <c r="AD47" i="37"/>
  <c r="BA47" i="37" s="1"/>
  <c r="H47" i="37"/>
  <c r="AP47" i="37" s="1"/>
  <c r="P47" i="37"/>
  <c r="AT47" i="37" s="1"/>
  <c r="X47" i="37"/>
  <c r="AX47" i="37" s="1"/>
  <c r="AF47" i="37"/>
  <c r="BB47" i="37" s="1"/>
  <c r="Z47" i="37"/>
  <c r="AY47" i="37" s="1"/>
  <c r="H51" i="37"/>
  <c r="AP51" i="37" s="1"/>
  <c r="P51" i="37"/>
  <c r="AT51" i="37" s="1"/>
  <c r="X51" i="37"/>
  <c r="AX51" i="37" s="1"/>
  <c r="T51" i="37"/>
  <c r="AV51" i="37" s="1"/>
  <c r="AD51" i="37"/>
  <c r="BA51" i="37" s="1"/>
  <c r="L51" i="37"/>
  <c r="AR51" i="37" s="1"/>
  <c r="V51" i="37"/>
  <c r="AW51" i="37" s="1"/>
  <c r="AF51" i="37"/>
  <c r="BB51" i="37" s="1"/>
  <c r="N51" i="37"/>
  <c r="AS51" i="37" s="1"/>
  <c r="AB51" i="37"/>
  <c r="R55" i="37"/>
  <c r="AU55" i="37" s="1"/>
  <c r="L55" i="37"/>
  <c r="AR55" i="37" s="1"/>
  <c r="T55" i="37"/>
  <c r="AV55" i="37" s="1"/>
  <c r="AB55" i="37"/>
  <c r="AZ55" i="37" s="1"/>
  <c r="N55" i="37"/>
  <c r="AS55" i="37" s="1"/>
  <c r="V55" i="37"/>
  <c r="AW55" i="37" s="1"/>
  <c r="AD55" i="37"/>
  <c r="BA55" i="37" s="1"/>
  <c r="P55" i="37"/>
  <c r="AT55" i="37" s="1"/>
  <c r="X55" i="37"/>
  <c r="AX55" i="37" s="1"/>
  <c r="H55" i="37"/>
  <c r="AP55" i="37" s="1"/>
  <c r="AF55" i="37"/>
  <c r="BB55" i="37" s="1"/>
  <c r="L59" i="37"/>
  <c r="AR59" i="37" s="1"/>
  <c r="T59" i="37"/>
  <c r="AV59" i="37" s="1"/>
  <c r="AB59" i="37"/>
  <c r="AZ59" i="37" s="1"/>
  <c r="N59" i="37"/>
  <c r="AS59" i="37" s="1"/>
  <c r="V59" i="37"/>
  <c r="AW59" i="37" s="1"/>
  <c r="AD59" i="37"/>
  <c r="BA59" i="37" s="1"/>
  <c r="H59" i="37"/>
  <c r="P59" i="37"/>
  <c r="AT59" i="37" s="1"/>
  <c r="X59" i="37"/>
  <c r="AX59" i="37" s="1"/>
  <c r="AF59" i="37"/>
  <c r="BB59" i="37" s="1"/>
  <c r="R59" i="37"/>
  <c r="AU59" i="37" s="1"/>
  <c r="N63" i="37"/>
  <c r="AS63" i="37" s="1"/>
  <c r="V63" i="37"/>
  <c r="AW63" i="37" s="1"/>
  <c r="AD63" i="37"/>
  <c r="BA63" i="37" s="1"/>
  <c r="H63" i="37"/>
  <c r="P63" i="37"/>
  <c r="AT63" i="37" s="1"/>
  <c r="X63" i="37"/>
  <c r="AX63" i="37" s="1"/>
  <c r="AF63" i="37"/>
  <c r="BB63" i="37" s="1"/>
  <c r="R63" i="37"/>
  <c r="AU63" i="37" s="1"/>
  <c r="T63" i="37"/>
  <c r="AV63" i="37" s="1"/>
  <c r="AB63" i="37"/>
  <c r="AZ63" i="37" s="1"/>
  <c r="H67" i="37"/>
  <c r="AP67" i="37" s="1"/>
  <c r="P67" i="37"/>
  <c r="AT67" i="37" s="1"/>
  <c r="X67" i="37"/>
  <c r="AX67" i="37" s="1"/>
  <c r="AF67" i="37"/>
  <c r="BB67" i="37" s="1"/>
  <c r="R67" i="37"/>
  <c r="AU67" i="37" s="1"/>
  <c r="L67" i="37"/>
  <c r="AR67" i="37" s="1"/>
  <c r="T67" i="37"/>
  <c r="AV67" i="37" s="1"/>
  <c r="AB67" i="37"/>
  <c r="AZ67" i="37" s="1"/>
  <c r="AD67" i="37"/>
  <c r="BA67" i="37" s="1"/>
  <c r="N67" i="37"/>
  <c r="AS67" i="37" s="1"/>
  <c r="R71" i="37"/>
  <c r="AU71" i="37" s="1"/>
  <c r="L71" i="37"/>
  <c r="AR71" i="37" s="1"/>
  <c r="T71" i="37"/>
  <c r="AV71" i="37" s="1"/>
  <c r="AB71" i="37"/>
  <c r="AZ71" i="37" s="1"/>
  <c r="N71" i="37"/>
  <c r="AS71" i="37" s="1"/>
  <c r="V71" i="37"/>
  <c r="AW71" i="37" s="1"/>
  <c r="AD71" i="37"/>
  <c r="BA71" i="37" s="1"/>
  <c r="P71" i="37"/>
  <c r="AT71" i="37" s="1"/>
  <c r="X71" i="37"/>
  <c r="AX71" i="37" s="1"/>
  <c r="H71" i="37"/>
  <c r="AP71" i="37" s="1"/>
  <c r="AF71" i="37"/>
  <c r="BB71" i="37" s="1"/>
  <c r="P72" i="37"/>
  <c r="P56" i="37"/>
  <c r="AT56" i="37" s="1"/>
  <c r="T10" i="37"/>
  <c r="AB10" i="37"/>
  <c r="N10" i="37"/>
  <c r="V10" i="37"/>
  <c r="AD10" i="37"/>
  <c r="R10" i="37"/>
  <c r="X10" i="37"/>
  <c r="H10" i="37"/>
  <c r="AF10" i="37"/>
  <c r="L28" i="37"/>
  <c r="T28" i="37"/>
  <c r="AB28" i="37"/>
  <c r="N28" i="37"/>
  <c r="V28" i="37"/>
  <c r="AD28" i="37"/>
  <c r="R28" i="37"/>
  <c r="X28" i="37"/>
  <c r="H28" i="37"/>
  <c r="AF28" i="37"/>
  <c r="P28" i="37"/>
  <c r="T8" i="37"/>
  <c r="AB8" i="37"/>
  <c r="X8" i="37"/>
  <c r="AF8" i="37"/>
  <c r="N8" i="37"/>
  <c r="V8" i="37"/>
  <c r="AD8" i="37"/>
  <c r="L39" i="37"/>
  <c r="T39" i="37"/>
  <c r="AB39" i="37"/>
  <c r="N39" i="37"/>
  <c r="V39" i="37"/>
  <c r="AD39" i="37"/>
  <c r="H39" i="37"/>
  <c r="P39" i="37"/>
  <c r="X39" i="37"/>
  <c r="AF39" i="37"/>
  <c r="R39" i="37"/>
  <c r="Z39" i="37"/>
  <c r="L20" i="37"/>
  <c r="T20" i="37"/>
  <c r="AB20" i="37"/>
  <c r="N20" i="37"/>
  <c r="V20" i="37"/>
  <c r="AD20" i="37"/>
  <c r="H20" i="37"/>
  <c r="X20" i="37"/>
  <c r="AF20" i="37"/>
  <c r="R20" i="37"/>
  <c r="H31" i="37"/>
  <c r="P31" i="37"/>
  <c r="X31" i="37"/>
  <c r="AF31" i="37"/>
  <c r="R31" i="37"/>
  <c r="N31" i="37"/>
  <c r="V31" i="37"/>
  <c r="AD31" i="37"/>
  <c r="L31" i="37"/>
  <c r="T31" i="37"/>
  <c r="AB31" i="37"/>
  <c r="P32" i="37"/>
  <c r="X32" i="37"/>
  <c r="AF32" i="37"/>
  <c r="R32" i="37"/>
  <c r="Z32" i="37"/>
  <c r="N32" i="37"/>
  <c r="V32" i="37"/>
  <c r="AD32" i="37"/>
  <c r="T32" i="37"/>
  <c r="AB32" i="37"/>
  <c r="L32" i="37"/>
  <c r="H30" i="37"/>
  <c r="P30" i="37"/>
  <c r="X30" i="37"/>
  <c r="AF30" i="37"/>
  <c r="R30" i="37"/>
  <c r="N30" i="37"/>
  <c r="V30" i="37"/>
  <c r="AD30" i="37"/>
  <c r="L30" i="37"/>
  <c r="T30" i="37"/>
  <c r="AB30" i="37"/>
  <c r="H7" i="37"/>
  <c r="X7" i="37"/>
  <c r="AF7" i="37"/>
  <c r="Z7" i="37"/>
  <c r="N7" i="37"/>
  <c r="V7" i="37"/>
  <c r="AD7" i="37"/>
  <c r="T7" i="37"/>
  <c r="AB7" i="37"/>
  <c r="N12" i="37"/>
  <c r="V12" i="37"/>
  <c r="AD12" i="37"/>
  <c r="X12" i="37"/>
  <c r="AF12" i="37"/>
  <c r="T12" i="37"/>
  <c r="AB12" i="37"/>
  <c r="Z12" i="37"/>
  <c r="N34" i="37"/>
  <c r="V34" i="37"/>
  <c r="AD34" i="37"/>
  <c r="H34" i="37"/>
  <c r="P34" i="37"/>
  <c r="X34" i="37"/>
  <c r="AF34" i="37"/>
  <c r="R34" i="37"/>
  <c r="T34" i="37"/>
  <c r="L34" i="37"/>
  <c r="AB34" i="37"/>
  <c r="H38" i="37"/>
  <c r="P38" i="37"/>
  <c r="X38" i="37"/>
  <c r="AF38" i="37"/>
  <c r="R38" i="37"/>
  <c r="L38" i="37"/>
  <c r="T38" i="37"/>
  <c r="AB38" i="37"/>
  <c r="N38" i="37"/>
  <c r="V38" i="37"/>
  <c r="AD38" i="37"/>
  <c r="H41" i="37"/>
  <c r="P41" i="37"/>
  <c r="X41" i="37"/>
  <c r="AF41" i="37"/>
  <c r="R41" i="37"/>
  <c r="L41" i="37"/>
  <c r="T41" i="37"/>
  <c r="AB41" i="37"/>
  <c r="AD41" i="37"/>
  <c r="N41" i="37"/>
  <c r="V41" i="37"/>
  <c r="H25" i="37"/>
  <c r="P25" i="37"/>
  <c r="AT42" i="37" s="1"/>
  <c r="X25" i="37"/>
  <c r="AX42" i="37" s="1"/>
  <c r="AF25" i="37"/>
  <c r="L25" i="37"/>
  <c r="AR42" i="37" s="1"/>
  <c r="T25" i="37"/>
  <c r="AB25" i="37"/>
  <c r="N25" i="37"/>
  <c r="V25" i="37"/>
  <c r="AW42" i="37" s="1"/>
  <c r="AD25" i="37"/>
  <c r="L46" i="37"/>
  <c r="AR46" i="37" s="1"/>
  <c r="T46" i="37"/>
  <c r="AB46" i="37"/>
  <c r="AZ46" i="37" s="1"/>
  <c r="N46" i="37"/>
  <c r="AS46" i="37" s="1"/>
  <c r="V46" i="37"/>
  <c r="AW46" i="37" s="1"/>
  <c r="AD46" i="37"/>
  <c r="BA46" i="37" s="1"/>
  <c r="H46" i="37"/>
  <c r="AP46" i="37" s="1"/>
  <c r="P46" i="37"/>
  <c r="AT46" i="37" s="1"/>
  <c r="X46" i="37"/>
  <c r="AX46" i="37" s="1"/>
  <c r="AF46" i="37"/>
  <c r="BB46" i="37" s="1"/>
  <c r="R46" i="37"/>
  <c r="AU46" i="37" s="1"/>
  <c r="R50" i="37"/>
  <c r="AU50" i="37" s="1"/>
  <c r="L50" i="37"/>
  <c r="AR50" i="37" s="1"/>
  <c r="T50" i="37"/>
  <c r="AV50" i="37" s="1"/>
  <c r="AB50" i="37"/>
  <c r="AZ50" i="37" s="1"/>
  <c r="N50" i="37"/>
  <c r="AS50" i="37" s="1"/>
  <c r="AD50" i="37"/>
  <c r="BA50" i="37" s="1"/>
  <c r="P50" i="37"/>
  <c r="AT50" i="37" s="1"/>
  <c r="AF50" i="37"/>
  <c r="BB50" i="37" s="1"/>
  <c r="H50" i="37"/>
  <c r="AP50" i="37" s="1"/>
  <c r="V50" i="37"/>
  <c r="AW50" i="37" s="1"/>
  <c r="L54" i="37"/>
  <c r="AR54" i="37" s="1"/>
  <c r="T54" i="37"/>
  <c r="AV54" i="37" s="1"/>
  <c r="AB54" i="37"/>
  <c r="AZ54" i="37" s="1"/>
  <c r="N54" i="37"/>
  <c r="AS54" i="37" s="1"/>
  <c r="V54" i="37"/>
  <c r="AW54" i="37" s="1"/>
  <c r="AD54" i="37"/>
  <c r="BA54" i="37" s="1"/>
  <c r="H54" i="37"/>
  <c r="P54" i="37"/>
  <c r="AT54" i="37" s="1"/>
  <c r="X54" i="37"/>
  <c r="AX54" i="37" s="1"/>
  <c r="AF54" i="37"/>
  <c r="BB54" i="37" s="1"/>
  <c r="R54" i="37"/>
  <c r="AU54" i="37" s="1"/>
  <c r="N58" i="37"/>
  <c r="AS58" i="37" s="1"/>
  <c r="V58" i="37"/>
  <c r="AW58" i="37" s="1"/>
  <c r="AD58" i="37"/>
  <c r="BA58" i="37" s="1"/>
  <c r="H58" i="37"/>
  <c r="P58" i="37"/>
  <c r="AT58" i="37" s="1"/>
  <c r="X58" i="37"/>
  <c r="AX58" i="37" s="1"/>
  <c r="AF58" i="37"/>
  <c r="BB58" i="37" s="1"/>
  <c r="R58" i="37"/>
  <c r="AU58" i="37" s="1"/>
  <c r="T58" i="37"/>
  <c r="AV58" i="37" s="1"/>
  <c r="AB58" i="37"/>
  <c r="AZ58" i="37" s="1"/>
  <c r="H62" i="37"/>
  <c r="AP62" i="37" s="1"/>
  <c r="P62" i="37"/>
  <c r="AT62" i="37" s="1"/>
  <c r="X62" i="37"/>
  <c r="AX62" i="37" s="1"/>
  <c r="AF62" i="37"/>
  <c r="BB62" i="37" s="1"/>
  <c r="R62" i="37"/>
  <c r="AU62" i="37" s="1"/>
  <c r="L62" i="37"/>
  <c r="AR62" i="37" s="1"/>
  <c r="T62" i="37"/>
  <c r="AV62" i="37" s="1"/>
  <c r="AB62" i="37"/>
  <c r="AZ62" i="37" s="1"/>
  <c r="N62" i="37"/>
  <c r="AS62" i="37" s="1"/>
  <c r="V62" i="37"/>
  <c r="AW62" i="37" s="1"/>
  <c r="R66" i="37"/>
  <c r="AU66" i="37" s="1"/>
  <c r="L66" i="37"/>
  <c r="AR66" i="37" s="1"/>
  <c r="T66" i="37"/>
  <c r="AV66" i="37" s="1"/>
  <c r="AB66" i="37"/>
  <c r="AZ66" i="37" s="1"/>
  <c r="N66" i="37"/>
  <c r="AS66" i="37" s="1"/>
  <c r="V66" i="37"/>
  <c r="AW66" i="37" s="1"/>
  <c r="AD66" i="37"/>
  <c r="BA66" i="37" s="1"/>
  <c r="P66" i="37"/>
  <c r="AT66" i="37" s="1"/>
  <c r="X66" i="37"/>
  <c r="AX66" i="37" s="1"/>
  <c r="H66" i="37"/>
  <c r="AP66" i="37" s="1"/>
  <c r="AF66" i="37"/>
  <c r="BB66" i="37" s="1"/>
  <c r="L70" i="37"/>
  <c r="AR70" i="37" s="1"/>
  <c r="T70" i="37"/>
  <c r="AV70" i="37" s="1"/>
  <c r="AB70" i="37"/>
  <c r="AZ70" i="37" s="1"/>
  <c r="N70" i="37"/>
  <c r="AS70" i="37" s="1"/>
  <c r="V70" i="37"/>
  <c r="AW70" i="37" s="1"/>
  <c r="AD70" i="37"/>
  <c r="BA70" i="37" s="1"/>
  <c r="H70" i="37"/>
  <c r="P70" i="37"/>
  <c r="AT70" i="37" s="1"/>
  <c r="X70" i="37"/>
  <c r="AX70" i="37" s="1"/>
  <c r="AF70" i="37"/>
  <c r="BB70" i="37" s="1"/>
  <c r="R70" i="37"/>
  <c r="AU70" i="37" s="1"/>
  <c r="H60" i="37"/>
  <c r="AP60" i="37" s="1"/>
  <c r="L24" i="37"/>
  <c r="T24" i="37"/>
  <c r="AB24" i="37"/>
  <c r="N24" i="37"/>
  <c r="V24" i="37"/>
  <c r="AD24" i="37"/>
  <c r="R24" i="37"/>
  <c r="X24" i="37"/>
  <c r="AF24" i="37"/>
  <c r="P24" i="37"/>
  <c r="R21" i="37"/>
  <c r="Z21" i="37"/>
  <c r="T21" i="37"/>
  <c r="AB21" i="37"/>
  <c r="H21" i="37"/>
  <c r="X21" i="37"/>
  <c r="AF21" i="37"/>
  <c r="V21" i="37"/>
  <c r="AD21" i="37"/>
  <c r="N21" i="37"/>
  <c r="R22" i="37"/>
  <c r="L22" i="37"/>
  <c r="T22" i="37"/>
  <c r="AB22" i="37"/>
  <c r="H22" i="37"/>
  <c r="P22" i="37"/>
  <c r="X22" i="37"/>
  <c r="AF22" i="37"/>
  <c r="V22" i="37"/>
  <c r="AD22" i="37"/>
  <c r="N22" i="37"/>
  <c r="T6" i="37"/>
  <c r="AB6" i="37"/>
  <c r="P6" i="37"/>
  <c r="X6" i="37"/>
  <c r="AF6" i="37"/>
  <c r="N6" i="37"/>
  <c r="V6" i="37"/>
  <c r="AD6" i="37"/>
  <c r="R26" i="37"/>
  <c r="L26" i="37"/>
  <c r="T26" i="37"/>
  <c r="AB26" i="37"/>
  <c r="H26" i="37"/>
  <c r="P26" i="37"/>
  <c r="X26" i="37"/>
  <c r="AF26" i="37"/>
  <c r="V26" i="37"/>
  <c r="AD26" i="37"/>
  <c r="N26" i="37"/>
  <c r="R27" i="37"/>
  <c r="L27" i="37"/>
  <c r="T27" i="37"/>
  <c r="AB27" i="37"/>
  <c r="H27" i="37"/>
  <c r="P27" i="37"/>
  <c r="X27" i="37"/>
  <c r="AF27" i="37"/>
  <c r="N27" i="37"/>
  <c r="V27" i="37"/>
  <c r="AD27" i="37"/>
  <c r="X5" i="37"/>
  <c r="AF5" i="37"/>
  <c r="N5" i="37"/>
  <c r="V5" i="37"/>
  <c r="AD5" i="37"/>
  <c r="T5" i="37"/>
  <c r="AB5" i="37"/>
  <c r="H33" i="37"/>
  <c r="P33" i="37"/>
  <c r="X33" i="37"/>
  <c r="AF33" i="37"/>
  <c r="R33" i="37"/>
  <c r="Z33" i="37"/>
  <c r="V33" i="37"/>
  <c r="L33" i="37"/>
  <c r="AR29" i="37" s="1"/>
  <c r="AB33" i="37"/>
  <c r="N33" i="37"/>
  <c r="AD33" i="37"/>
  <c r="T33" i="37"/>
  <c r="H37" i="37"/>
  <c r="P37" i="37"/>
  <c r="X37" i="37"/>
  <c r="AF37" i="37"/>
  <c r="R37" i="37"/>
  <c r="L37" i="37"/>
  <c r="T37" i="37"/>
  <c r="AB37" i="37"/>
  <c r="AD37" i="37"/>
  <c r="N37" i="37"/>
  <c r="V37" i="37"/>
  <c r="AW33" i="37" s="1"/>
  <c r="R40" i="37"/>
  <c r="L40" i="37"/>
  <c r="T40" i="37"/>
  <c r="AB40" i="37"/>
  <c r="N40" i="37"/>
  <c r="V40" i="37"/>
  <c r="AD40" i="37"/>
  <c r="P40" i="37"/>
  <c r="X40" i="37"/>
  <c r="H40" i="37"/>
  <c r="AF40" i="37"/>
  <c r="Z23" i="37"/>
  <c r="L23" i="37"/>
  <c r="T23" i="37"/>
  <c r="AB23" i="37"/>
  <c r="N23" i="37"/>
  <c r="AS41" i="37" s="1"/>
  <c r="V23" i="37"/>
  <c r="AD23" i="37"/>
  <c r="BA41" i="37" s="1"/>
  <c r="H23" i="37"/>
  <c r="AF23" i="37"/>
  <c r="P23" i="37"/>
  <c r="X23" i="37"/>
  <c r="AX41" i="37" s="1"/>
  <c r="L45" i="37"/>
  <c r="AR45" i="37" s="1"/>
  <c r="T45" i="37"/>
  <c r="AV45" i="37" s="1"/>
  <c r="AB45" i="37"/>
  <c r="AZ45" i="37" s="1"/>
  <c r="N45" i="37"/>
  <c r="AS45" i="37" s="1"/>
  <c r="V45" i="37"/>
  <c r="AW45" i="37" s="1"/>
  <c r="AD45" i="37"/>
  <c r="BA45" i="37" s="1"/>
  <c r="H45" i="37"/>
  <c r="AP45" i="37" s="1"/>
  <c r="P45" i="37"/>
  <c r="AT45" i="37" s="1"/>
  <c r="X45" i="37"/>
  <c r="AX45" i="37" s="1"/>
  <c r="AF45" i="37"/>
  <c r="BB45" i="37" s="1"/>
  <c r="R49" i="37"/>
  <c r="AU49" i="37" s="1"/>
  <c r="L49" i="37"/>
  <c r="AR49" i="37" s="1"/>
  <c r="T49" i="37"/>
  <c r="AV49" i="37" s="1"/>
  <c r="AB49" i="37"/>
  <c r="AZ49" i="37" s="1"/>
  <c r="N49" i="37"/>
  <c r="AS49" i="37" s="1"/>
  <c r="V49" i="37"/>
  <c r="AW49" i="37" s="1"/>
  <c r="P49" i="37"/>
  <c r="AT49" i="37" s="1"/>
  <c r="X49" i="37"/>
  <c r="AX49" i="37" s="1"/>
  <c r="H49" i="37"/>
  <c r="AP49" i="37" s="1"/>
  <c r="AD49" i="37"/>
  <c r="BA49" i="37" s="1"/>
  <c r="L53" i="37"/>
  <c r="AR53" i="37" s="1"/>
  <c r="T53" i="37"/>
  <c r="AV53" i="37" s="1"/>
  <c r="AB53" i="37"/>
  <c r="AZ53" i="37" s="1"/>
  <c r="N53" i="37"/>
  <c r="AS53" i="37" s="1"/>
  <c r="V53" i="37"/>
  <c r="AW53" i="37" s="1"/>
  <c r="AD53" i="37"/>
  <c r="BA53" i="37" s="1"/>
  <c r="H53" i="37"/>
  <c r="AP53" i="37" s="1"/>
  <c r="P53" i="37"/>
  <c r="AT53" i="37" s="1"/>
  <c r="X53" i="37"/>
  <c r="AX53" i="37" s="1"/>
  <c r="AF53" i="37"/>
  <c r="BB53" i="37" s="1"/>
  <c r="H57" i="37"/>
  <c r="AP57" i="37" s="1"/>
  <c r="P57" i="37"/>
  <c r="AT57" i="37" s="1"/>
  <c r="X57" i="37"/>
  <c r="AX57" i="37" s="1"/>
  <c r="AF57" i="37"/>
  <c r="BB57" i="37" s="1"/>
  <c r="R57" i="37"/>
  <c r="AU57" i="37" s="1"/>
  <c r="Z57" i="37"/>
  <c r="AY57" i="37" s="1"/>
  <c r="L57" i="37"/>
  <c r="AR57" i="37" s="1"/>
  <c r="T57" i="37"/>
  <c r="AV57" i="37" s="1"/>
  <c r="AB57" i="37"/>
  <c r="AZ57" i="37" s="1"/>
  <c r="N57" i="37"/>
  <c r="AS57" i="37" s="1"/>
  <c r="V57" i="37"/>
  <c r="AW57" i="37" s="1"/>
  <c r="H61" i="37"/>
  <c r="AP61" i="37" s="1"/>
  <c r="P61" i="37"/>
  <c r="AT61" i="37" s="1"/>
  <c r="X61" i="37"/>
  <c r="AX61" i="37" s="1"/>
  <c r="AF61" i="37"/>
  <c r="BB61" i="37" s="1"/>
  <c r="R61" i="37"/>
  <c r="AU61" i="37" s="1"/>
  <c r="L61" i="37"/>
  <c r="AR61" i="37" s="1"/>
  <c r="T61" i="37"/>
  <c r="AV61" i="37" s="1"/>
  <c r="AB61" i="37"/>
  <c r="AZ61" i="37" s="1"/>
  <c r="V61" i="37"/>
  <c r="AW61" i="37" s="1"/>
  <c r="AD61" i="37"/>
  <c r="BA61" i="37" s="1"/>
  <c r="R65" i="37"/>
  <c r="AU65" i="37" s="1"/>
  <c r="L65" i="37"/>
  <c r="AR65" i="37" s="1"/>
  <c r="T65" i="37"/>
  <c r="AV65" i="37" s="1"/>
  <c r="AB65" i="37"/>
  <c r="AZ65" i="37" s="1"/>
  <c r="N65" i="37"/>
  <c r="AS65" i="37" s="1"/>
  <c r="V65" i="37"/>
  <c r="AW65" i="37" s="1"/>
  <c r="AD65" i="37"/>
  <c r="BA65" i="37" s="1"/>
  <c r="P65" i="37"/>
  <c r="AT65" i="37" s="1"/>
  <c r="X65" i="37"/>
  <c r="AX65" i="37" s="1"/>
  <c r="L69" i="37"/>
  <c r="AR69" i="37" s="1"/>
  <c r="T69" i="37"/>
  <c r="AV69" i="37" s="1"/>
  <c r="AB69" i="37"/>
  <c r="AZ69" i="37" s="1"/>
  <c r="N69" i="37"/>
  <c r="AS69" i="37" s="1"/>
  <c r="V69" i="37"/>
  <c r="AW69" i="37" s="1"/>
  <c r="AD69" i="37"/>
  <c r="BA69" i="37" s="1"/>
  <c r="H69" i="37"/>
  <c r="AP69" i="37" s="1"/>
  <c r="P69" i="37"/>
  <c r="AT69" i="37" s="1"/>
  <c r="X69" i="37"/>
  <c r="AX69" i="37" s="1"/>
  <c r="AF69" i="37"/>
  <c r="BB69" i="37" s="1"/>
  <c r="Z69" i="37"/>
  <c r="AY69" i="37" s="1"/>
  <c r="AF65" i="37"/>
  <c r="BB65" i="37" s="1"/>
  <c r="T17" i="37"/>
  <c r="F17" i="37"/>
  <c r="N17" i="37"/>
  <c r="AM4" i="37"/>
  <c r="AL4" i="37"/>
  <c r="AX35" i="53" l="1"/>
  <c r="AP35" i="53"/>
  <c r="AW35" i="53"/>
  <c r="AS34" i="53"/>
  <c r="BA35" i="53"/>
  <c r="BB35" i="53"/>
  <c r="AS35" i="53"/>
  <c r="AX33" i="53"/>
  <c r="BA33" i="53"/>
  <c r="BA29" i="52"/>
  <c r="AY29" i="52"/>
  <c r="AW29" i="52"/>
  <c r="BA51" i="51"/>
  <c r="AS49" i="51"/>
  <c r="AS50" i="51"/>
  <c r="AS52" i="51"/>
  <c r="AZ50" i="51"/>
  <c r="AZ52" i="51"/>
  <c r="AS51" i="51"/>
  <c r="AY72" i="49"/>
  <c r="AP72" i="47"/>
  <c r="AT71" i="47"/>
  <c r="AW72" i="47"/>
  <c r="BA72" i="47"/>
  <c r="AS72" i="47"/>
  <c r="BB71" i="47"/>
  <c r="BB72" i="47"/>
  <c r="AP71" i="47"/>
  <c r="BA71" i="47"/>
  <c r="AS70" i="47"/>
  <c r="AS71" i="47"/>
  <c r="BB70" i="47"/>
  <c r="AX71" i="47"/>
  <c r="AP70" i="47"/>
  <c r="AW71" i="47"/>
  <c r="AW70" i="47"/>
  <c r="AX70" i="47"/>
  <c r="AR32" i="45"/>
  <c r="AS42" i="37"/>
  <c r="AW40" i="37"/>
  <c r="AR36" i="37"/>
  <c r="AZ41" i="37"/>
  <c r="AO41" i="37"/>
  <c r="AO42" i="37"/>
  <c r="AV40" i="37"/>
  <c r="BB41" i="37"/>
  <c r="BB42" i="37"/>
  <c r="AR40" i="37"/>
  <c r="AF23" i="10"/>
  <c r="AO37" i="37"/>
  <c r="AP37" i="37"/>
  <c r="BA42" i="37"/>
  <c r="AV41" i="37"/>
  <c r="AT41" i="37"/>
  <c r="AR41" i="37"/>
  <c r="AP42" i="37"/>
  <c r="AP41" i="37"/>
  <c r="AU41" i="37"/>
  <c r="AZ37" i="37"/>
  <c r="AV42" i="37"/>
  <c r="AZ42" i="37"/>
  <c r="AX39" i="37"/>
  <c r="AW41" i="37"/>
  <c r="AX30" i="37"/>
  <c r="AS40" i="37"/>
  <c r="AX33" i="37"/>
  <c r="AS37" i="37"/>
  <c r="AV37" i="37"/>
  <c r="BA39" i="37"/>
  <c r="BA37" i="37"/>
  <c r="BB40" i="37"/>
  <c r="AW39" i="37"/>
  <c r="AW37" i="37"/>
  <c r="BA33" i="37"/>
  <c r="BB38" i="37"/>
  <c r="AS39" i="37"/>
  <c r="AR35" i="37"/>
  <c r="BB37" i="37"/>
  <c r="AT39" i="37"/>
  <c r="AR23" i="10"/>
  <c r="AR37" i="37"/>
  <c r="AZ38" i="37"/>
  <c r="AV38" i="37"/>
  <c r="AR28" i="37"/>
  <c r="AZ40" i="37"/>
  <c r="AU40" i="37"/>
  <c r="AU37" i="37"/>
  <c r="AP24" i="42"/>
  <c r="AZ30" i="42"/>
  <c r="BB30" i="42"/>
  <c r="AP29" i="42"/>
  <c r="AP30" i="42"/>
  <c r="AR26" i="42"/>
  <c r="AZ29" i="42"/>
  <c r="AV30" i="42"/>
  <c r="AR29" i="42"/>
  <c r="AS19" i="41"/>
  <c r="AW20" i="41"/>
  <c r="AY20" i="41"/>
  <c r="AQ20" i="41"/>
  <c r="AS20" i="41"/>
  <c r="AY19" i="41"/>
  <c r="BA20" i="41"/>
  <c r="BA21" i="41"/>
  <c r="AQ19" i="41"/>
  <c r="AY21" i="41"/>
  <c r="AU20" i="41"/>
  <c r="AW19" i="41"/>
  <c r="AU21" i="41"/>
  <c r="S2" i="10"/>
  <c r="R39" i="10"/>
  <c r="AT37" i="37"/>
  <c r="AR38" i="37"/>
  <c r="AP36" i="37"/>
  <c r="AO36" i="37"/>
  <c r="AX37" i="37"/>
  <c r="AX40" i="37"/>
  <c r="AW36" i="37"/>
  <c r="AV39" i="37"/>
  <c r="AW38" i="37"/>
  <c r="AX38" i="37"/>
  <c r="AT40" i="37"/>
  <c r="AS36" i="37"/>
  <c r="AR39" i="37"/>
  <c r="AX32" i="37"/>
  <c r="AO39" i="37"/>
  <c r="AS38" i="37"/>
  <c r="AT38" i="37"/>
  <c r="AP40" i="37"/>
  <c r="AU36" i="37"/>
  <c r="AZ36" i="37"/>
  <c r="AU39" i="37"/>
  <c r="AX36" i="37"/>
  <c r="AT36" i="37"/>
  <c r="BA38" i="37"/>
  <c r="AP38" i="37"/>
  <c r="BB30" i="37"/>
  <c r="BA40" i="37"/>
  <c r="BB36" i="37"/>
  <c r="AV36" i="37"/>
  <c r="BB39" i="37"/>
  <c r="AZ35" i="37"/>
  <c r="AU38" i="37"/>
  <c r="BA36" i="37"/>
  <c r="AZ39" i="37"/>
  <c r="AO40" i="37"/>
  <c r="AW72" i="49"/>
  <c r="BC72" i="49"/>
  <c r="AU72" i="49"/>
  <c r="AQ72" i="49"/>
  <c r="BA71" i="49"/>
  <c r="AS71" i="49"/>
  <c r="BA72" i="49"/>
  <c r="AS72" i="49"/>
  <c r="BB47" i="50"/>
  <c r="AV48" i="50"/>
  <c r="AW47" i="51"/>
  <c r="AW49" i="51"/>
  <c r="AW34" i="53"/>
  <c r="AW32" i="53"/>
  <c r="AP29" i="53"/>
  <c r="BB33" i="53"/>
  <c r="AX29" i="53"/>
  <c r="AT33" i="53"/>
  <c r="BA69" i="49"/>
  <c r="AW71" i="49"/>
  <c r="BA64" i="46"/>
  <c r="BB64" i="46"/>
  <c r="AX57" i="46"/>
  <c r="AP69" i="46"/>
  <c r="AZ28" i="37"/>
  <c r="AP33" i="37"/>
  <c r="BA31" i="37"/>
  <c r="AP32" i="37"/>
  <c r="AS32" i="37"/>
  <c r="AO34" i="37"/>
  <c r="AW29" i="37"/>
  <c r="AV28" i="37"/>
  <c r="BB33" i="37"/>
  <c r="AT28" i="37"/>
  <c r="AT30" i="37"/>
  <c r="AT33" i="37"/>
  <c r="AT28" i="42"/>
  <c r="AP26" i="42"/>
  <c r="BB23" i="42"/>
  <c r="AT26" i="42"/>
  <c r="AV27" i="42"/>
  <c r="AP25" i="42"/>
  <c r="AV23" i="42"/>
  <c r="AZ23" i="42"/>
  <c r="AV25" i="42"/>
  <c r="BB25" i="42"/>
  <c r="AQ18" i="41"/>
  <c r="AT25" i="42"/>
  <c r="BA18" i="41"/>
  <c r="D35" i="10"/>
  <c r="E35" i="10" s="1"/>
  <c r="P36" i="10"/>
  <c r="Q36" i="10" s="1"/>
  <c r="D15" i="10"/>
  <c r="E15" i="10" s="1"/>
  <c r="D36" i="10"/>
  <c r="E36" i="10" s="1"/>
  <c r="D3" i="10"/>
  <c r="P15" i="10"/>
  <c r="Q15" i="10" s="1"/>
  <c r="AP32" i="53"/>
  <c r="AW30" i="53"/>
  <c r="AT31" i="53"/>
  <c r="AC11" i="10"/>
  <c r="AW33" i="53"/>
  <c r="AP34" i="53"/>
  <c r="AO11" i="10"/>
  <c r="BB31" i="53"/>
  <c r="BB34" i="53"/>
  <c r="AX32" i="53"/>
  <c r="BA29" i="53"/>
  <c r="AT29" i="53"/>
  <c r="BB29" i="53"/>
  <c r="AS30" i="53"/>
  <c r="BA34" i="53"/>
  <c r="AS31" i="53"/>
  <c r="AX28" i="53"/>
  <c r="AT32" i="53"/>
  <c r="AT34" i="53"/>
  <c r="AS32" i="53"/>
  <c r="BB30" i="53"/>
  <c r="AO30" i="53"/>
  <c r="AP30" i="53"/>
  <c r="BB32" i="53"/>
  <c r="AW31" i="53"/>
  <c r="BA30" i="53"/>
  <c r="AT30" i="53"/>
  <c r="AS33" i="53"/>
  <c r="BA31" i="53"/>
  <c r="BA32" i="53"/>
  <c r="AP31" i="53"/>
  <c r="AW29" i="53"/>
  <c r="AX30" i="53"/>
  <c r="AX31" i="53"/>
  <c r="AX34" i="53"/>
  <c r="AP33" i="53"/>
  <c r="AO19" i="10"/>
  <c r="AC19" i="10"/>
  <c r="Q19" i="10"/>
  <c r="AW48" i="51"/>
  <c r="BA48" i="51"/>
  <c r="BA49" i="51"/>
  <c r="AW46" i="51"/>
  <c r="AZ46" i="51"/>
  <c r="BA44" i="51"/>
  <c r="BA43" i="51"/>
  <c r="AS44" i="51"/>
  <c r="BA47" i="51"/>
  <c r="BA46" i="51"/>
  <c r="AS46" i="51"/>
  <c r="AZ47" i="51"/>
  <c r="AS47" i="51"/>
  <c r="AW44" i="51"/>
  <c r="AZ44" i="51"/>
  <c r="AW43" i="51"/>
  <c r="AS43" i="51"/>
  <c r="AZ43" i="51"/>
  <c r="AR48" i="50"/>
  <c r="AT48" i="50"/>
  <c r="AX48" i="50"/>
  <c r="AP48" i="50"/>
  <c r="AZ48" i="50"/>
  <c r="BB48" i="50"/>
  <c r="AR47" i="50"/>
  <c r="AR36" i="50"/>
  <c r="AZ37" i="50"/>
  <c r="AV38" i="50"/>
  <c r="AV44" i="50"/>
  <c r="AX43" i="50"/>
  <c r="BC71" i="49"/>
  <c r="AQ71" i="49"/>
  <c r="AU71" i="49"/>
  <c r="AY71" i="49"/>
  <c r="AU65" i="49"/>
  <c r="AW65" i="49"/>
  <c r="AY64" i="49"/>
  <c r="AQ63" i="49"/>
  <c r="BC63" i="49"/>
  <c r="AY69" i="49"/>
  <c r="AU70" i="49"/>
  <c r="BA65" i="49"/>
  <c r="AS65" i="49"/>
  <c r="AS69" i="49"/>
  <c r="AZ43" i="48"/>
  <c r="BA67" i="47"/>
  <c r="BB69" i="47"/>
  <c r="AT65" i="46"/>
  <c r="AP60" i="46"/>
  <c r="BB49" i="46"/>
  <c r="BA58" i="46"/>
  <c r="BA59" i="46"/>
  <c r="BA56" i="46"/>
  <c r="AT56" i="46"/>
  <c r="AT69" i="46"/>
  <c r="AP64" i="46"/>
  <c r="AP68" i="46"/>
  <c r="AT61" i="46"/>
  <c r="AX59" i="46"/>
  <c r="AT64" i="46"/>
  <c r="AT68" i="46"/>
  <c r="AS61" i="46"/>
  <c r="AS51" i="46"/>
  <c r="AS65" i="46"/>
  <c r="AS66" i="46"/>
  <c r="AS53" i="46"/>
  <c r="AS69" i="46"/>
  <c r="BB51" i="46"/>
  <c r="BB63" i="46"/>
  <c r="AX56" i="46"/>
  <c r="BA60" i="46"/>
  <c r="AS62" i="46"/>
  <c r="BB58" i="46"/>
  <c r="AX58" i="46"/>
  <c r="AT54" i="46"/>
  <c r="AW64" i="49"/>
  <c r="AR41" i="50"/>
  <c r="AV37" i="50"/>
  <c r="AZ36" i="50"/>
  <c r="AX45" i="50"/>
  <c r="BB41" i="50"/>
  <c r="AX37" i="50"/>
  <c r="AT38" i="50"/>
  <c r="AZ39" i="50"/>
  <c r="AV40" i="50"/>
  <c r="AV46" i="50"/>
  <c r="AP39" i="50"/>
  <c r="AP46" i="50"/>
  <c r="BB40" i="50"/>
  <c r="AT40" i="50"/>
  <c r="AT45" i="50"/>
  <c r="AR42" i="50"/>
  <c r="AR43" i="50"/>
  <c r="E11" i="10"/>
  <c r="H28" i="10"/>
  <c r="AT28" i="53"/>
  <c r="AS28" i="53"/>
  <c r="Q11" i="10"/>
  <c r="AR27" i="10"/>
  <c r="H11" i="10"/>
  <c r="Q28" i="10"/>
  <c r="E27" i="10"/>
  <c r="AF28" i="10"/>
  <c r="AF27" i="10"/>
  <c r="AR11" i="10"/>
  <c r="AO28" i="10"/>
  <c r="E28" i="10"/>
  <c r="AC27" i="10"/>
  <c r="AP28" i="53"/>
  <c r="T28" i="10"/>
  <c r="T27" i="10"/>
  <c r="AF11" i="10"/>
  <c r="BB28" i="53"/>
  <c r="AC28" i="10"/>
  <c r="Q27" i="10"/>
  <c r="BA28" i="53"/>
  <c r="AW28" i="53"/>
  <c r="AR28" i="10"/>
  <c r="H27" i="10"/>
  <c r="T11" i="10"/>
  <c r="AO27" i="10"/>
  <c r="AO42" i="51"/>
  <c r="AC35" i="10"/>
  <c r="AL35" i="10"/>
  <c r="Q35" i="10"/>
  <c r="AO35" i="10"/>
  <c r="AP43" i="50"/>
  <c r="AT44" i="50"/>
  <c r="AX47" i="50"/>
  <c r="AT47" i="50"/>
  <c r="AZ42" i="50"/>
  <c r="AZ46" i="50"/>
  <c r="AX40" i="50"/>
  <c r="AT37" i="50"/>
  <c r="AT46" i="50"/>
  <c r="AV41" i="50"/>
  <c r="AP44" i="50"/>
  <c r="AZ45" i="50"/>
  <c r="AP47" i="50"/>
  <c r="AZ44" i="50"/>
  <c r="AZ43" i="50"/>
  <c r="AZ47" i="50"/>
  <c r="AR39" i="50"/>
  <c r="BB45" i="50"/>
  <c r="AR40" i="50"/>
  <c r="BB42" i="50"/>
  <c r="BB37" i="50"/>
  <c r="AT36" i="50"/>
  <c r="AV42" i="50"/>
  <c r="AR37" i="50"/>
  <c r="AR45" i="50"/>
  <c r="AX44" i="50"/>
  <c r="AP45" i="50"/>
  <c r="AT39" i="50"/>
  <c r="AZ38" i="50"/>
  <c r="AR44" i="50"/>
  <c r="AR46" i="50"/>
  <c r="AX38" i="50"/>
  <c r="AX36" i="50"/>
  <c r="BB39" i="50"/>
  <c r="BB46" i="50"/>
  <c r="AT43" i="50"/>
  <c r="AV43" i="50"/>
  <c r="AZ41" i="50"/>
  <c r="AV47" i="50"/>
  <c r="AP40" i="50"/>
  <c r="BB36" i="50"/>
  <c r="AT42" i="50"/>
  <c r="AT41" i="50"/>
  <c r="AV36" i="50"/>
  <c r="AX39" i="50"/>
  <c r="AP38" i="50"/>
  <c r="AP37" i="50"/>
  <c r="BB43" i="50"/>
  <c r="AZ40" i="50"/>
  <c r="AV39" i="50"/>
  <c r="AR38" i="50"/>
  <c r="AX41" i="50"/>
  <c r="AX46" i="50"/>
  <c r="AP42" i="50"/>
  <c r="AP36" i="50"/>
  <c r="AP41" i="50"/>
  <c r="BB38" i="50"/>
  <c r="AV45" i="50"/>
  <c r="AX42" i="50"/>
  <c r="BB44" i="50"/>
  <c r="BC64" i="49"/>
  <c r="AW68" i="49"/>
  <c r="BA66" i="49"/>
  <c r="AS70" i="49"/>
  <c r="AU64" i="49"/>
  <c r="BC68" i="49"/>
  <c r="AY68" i="49"/>
  <c r="AU66" i="49"/>
  <c r="BA70" i="49"/>
  <c r="AY65" i="49"/>
  <c r="AQ68" i="49"/>
  <c r="AW67" i="49"/>
  <c r="AQ64" i="49"/>
  <c r="AW70" i="49"/>
  <c r="AS66" i="49"/>
  <c r="BC69" i="49"/>
  <c r="AY67" i="49"/>
  <c r="AU63" i="49"/>
  <c r="AQ69" i="49"/>
  <c r="AW63" i="49"/>
  <c r="BA67" i="49"/>
  <c r="AS63" i="49"/>
  <c r="AS67" i="49"/>
  <c r="AQ70" i="49"/>
  <c r="AW69" i="49"/>
  <c r="BC70" i="49"/>
  <c r="AU68" i="49"/>
  <c r="AQ67" i="49"/>
  <c r="AW66" i="49"/>
  <c r="BA68" i="49"/>
  <c r="AS68" i="49"/>
  <c r="AY66" i="49"/>
  <c r="BC66" i="49"/>
  <c r="AQ65" i="49"/>
  <c r="BC67" i="49"/>
  <c r="AY63" i="49"/>
  <c r="AU69" i="49"/>
  <c r="AQ66" i="49"/>
  <c r="BA64" i="49"/>
  <c r="AS64" i="49"/>
  <c r="AU67" i="49"/>
  <c r="BA63" i="49"/>
  <c r="BC65" i="49"/>
  <c r="AY70" i="49"/>
  <c r="AP68" i="47"/>
  <c r="AW69" i="47"/>
  <c r="AS67" i="47"/>
  <c r="AS68" i="47"/>
  <c r="BB65" i="46"/>
  <c r="AT53" i="46"/>
  <c r="AS60" i="46"/>
  <c r="BB57" i="46"/>
  <c r="BB59" i="46"/>
  <c r="BB68" i="46"/>
  <c r="AX64" i="46"/>
  <c r="AT55" i="46"/>
  <c r="AT67" i="46"/>
  <c r="AP52" i="46"/>
  <c r="AX60" i="46"/>
  <c r="AR29" i="10"/>
  <c r="T29" i="10"/>
  <c r="H29" i="10"/>
  <c r="AL29" i="10"/>
  <c r="Z29" i="10"/>
  <c r="AF29" i="10"/>
  <c r="N29" i="10"/>
  <c r="AX69" i="47"/>
  <c r="AX67" i="47"/>
  <c r="AT67" i="47"/>
  <c r="BA69" i="47"/>
  <c r="BB67" i="47"/>
  <c r="AP69" i="47"/>
  <c r="AW68" i="47"/>
  <c r="BA68" i="47"/>
  <c r="AT69" i="47"/>
  <c r="AT68" i="47"/>
  <c r="AP67" i="47"/>
  <c r="BB68" i="47"/>
  <c r="AX68" i="47"/>
  <c r="AW67" i="47"/>
  <c r="AS69" i="47"/>
  <c r="BA55" i="46"/>
  <c r="AS52" i="46"/>
  <c r="BB54" i="46"/>
  <c r="AP61" i="46"/>
  <c r="BA61" i="46"/>
  <c r="BA69" i="46"/>
  <c r="AS58" i="46"/>
  <c r="AS68" i="46"/>
  <c r="BB52" i="46"/>
  <c r="BB55" i="46"/>
  <c r="AX53" i="46"/>
  <c r="AX65" i="46"/>
  <c r="AX61" i="46"/>
  <c r="AX55" i="46"/>
  <c r="AX68" i="46"/>
  <c r="AT57" i="46"/>
  <c r="AT59" i="46"/>
  <c r="AP56" i="46"/>
  <c r="BB53" i="46"/>
  <c r="BB66" i="46"/>
  <c r="AP54" i="46"/>
  <c r="AP63" i="46"/>
  <c r="BA57" i="46"/>
  <c r="BA68" i="46"/>
  <c r="AS54" i="46"/>
  <c r="AS59" i="46"/>
  <c r="AS67" i="46"/>
  <c r="BA52" i="46"/>
  <c r="BB61" i="46"/>
  <c r="AX54" i="46"/>
  <c r="AX63" i="46"/>
  <c r="AT50" i="46"/>
  <c r="AT63" i="46"/>
  <c r="AP55" i="46"/>
  <c r="BA49" i="46"/>
  <c r="AX49" i="46"/>
  <c r="BB67" i="46"/>
  <c r="AT49" i="46"/>
  <c r="AP59" i="46"/>
  <c r="BA65" i="46"/>
  <c r="AS56" i="46"/>
  <c r="AX67" i="46"/>
  <c r="AT52" i="46"/>
  <c r="AT58" i="46"/>
  <c r="AP62" i="46"/>
  <c r="BA51" i="46"/>
  <c r="BA63" i="46"/>
  <c r="AS49" i="46"/>
  <c r="AX50" i="46"/>
  <c r="AX51" i="46"/>
  <c r="AX66" i="46"/>
  <c r="AP51" i="46"/>
  <c r="AP66" i="46"/>
  <c r="BA66" i="46"/>
  <c r="BA50" i="46"/>
  <c r="BA62" i="46"/>
  <c r="BA67" i="46"/>
  <c r="AS64" i="46"/>
  <c r="BB50" i="46"/>
  <c r="BB60" i="46"/>
  <c r="BB62" i="46"/>
  <c r="AX52" i="46"/>
  <c r="AX69" i="46"/>
  <c r="AT51" i="46"/>
  <c r="AT62" i="46"/>
  <c r="AP57" i="46"/>
  <c r="AP58" i="46"/>
  <c r="BA54" i="46"/>
  <c r="AS63" i="46"/>
  <c r="BA53" i="46"/>
  <c r="AS50" i="46"/>
  <c r="AS57" i="46"/>
  <c r="AS55" i="46"/>
  <c r="BB69" i="46"/>
  <c r="AX62" i="46"/>
  <c r="AT60" i="46"/>
  <c r="AT66" i="46"/>
  <c r="AP53" i="46"/>
  <c r="AP65" i="46"/>
  <c r="AP67" i="46"/>
  <c r="E16" i="10"/>
  <c r="Q16" i="10"/>
  <c r="AC16" i="10"/>
  <c r="AO16" i="10"/>
  <c r="AV29" i="37"/>
  <c r="AW35" i="37"/>
  <c r="AZ31" i="37"/>
  <c r="BA29" i="37"/>
  <c r="AU28" i="37"/>
  <c r="AV34" i="37"/>
  <c r="AW30" i="37"/>
  <c r="AS35" i="37"/>
  <c r="AO35" i="37"/>
  <c r="AO32" i="37"/>
  <c r="AT32" i="37"/>
  <c r="AR34" i="37"/>
  <c r="AS30" i="37"/>
  <c r="AO28" i="37"/>
  <c r="BA35" i="37"/>
  <c r="BB28" i="37"/>
  <c r="AV30" i="37"/>
  <c r="AX28" i="37"/>
  <c r="AU34" i="37"/>
  <c r="AU30" i="37"/>
  <c r="BB32" i="37"/>
  <c r="AV32" i="37"/>
  <c r="AR32" i="37"/>
  <c r="AU29" i="37"/>
  <c r="AP28" i="37"/>
  <c r="BB34" i="37"/>
  <c r="AV31" i="37"/>
  <c r="AR33" i="37"/>
  <c r="AS29" i="37"/>
  <c r="AT29" i="37"/>
  <c r="BA28" i="37"/>
  <c r="AS34" i="37"/>
  <c r="AP34" i="37"/>
  <c r="AX35" i="37"/>
  <c r="AX31" i="37"/>
  <c r="AR31" i="37"/>
  <c r="BA32" i="37"/>
  <c r="AO33" i="37"/>
  <c r="AO30" i="37"/>
  <c r="AR30" i="37"/>
  <c r="AO29" i="37"/>
  <c r="AV33" i="37"/>
  <c r="AX29" i="37"/>
  <c r="AS28" i="37"/>
  <c r="AW34" i="37"/>
  <c r="AT34" i="37"/>
  <c r="BB35" i="37"/>
  <c r="BB31" i="37"/>
  <c r="AS31" i="37"/>
  <c r="AU33" i="37"/>
  <c r="AZ29" i="37"/>
  <c r="AW28" i="37"/>
  <c r="AZ34" i="37"/>
  <c r="AZ30" i="37"/>
  <c r="BA30" i="37"/>
  <c r="AT35" i="37"/>
  <c r="AT31" i="37"/>
  <c r="AW32" i="37"/>
  <c r="AO31" i="37"/>
  <c r="AV35" i="37"/>
  <c r="AW31" i="37"/>
  <c r="AZ32" i="37"/>
  <c r="AS33" i="37"/>
  <c r="AZ33" i="37"/>
  <c r="BB29" i="37"/>
  <c r="BA34" i="37"/>
  <c r="AX34" i="37"/>
  <c r="AU35" i="37"/>
  <c r="AU31" i="37"/>
  <c r="AP27" i="37"/>
  <c r="AU32" i="37"/>
  <c r="AR24" i="42"/>
  <c r="AR25" i="42"/>
  <c r="BB24" i="42"/>
  <c r="AZ24" i="42"/>
  <c r="AV28" i="42"/>
  <c r="AV26" i="42"/>
  <c r="AT24" i="42"/>
  <c r="AZ26" i="42"/>
  <c r="AP27" i="42"/>
  <c r="AP28" i="42"/>
  <c r="AT27" i="42"/>
  <c r="AR23" i="42"/>
  <c r="BB27" i="42"/>
  <c r="AT23" i="42"/>
  <c r="AR27" i="42"/>
  <c r="AZ28" i="42"/>
  <c r="AZ27" i="42"/>
  <c r="BB28" i="42"/>
  <c r="AZ25" i="42"/>
  <c r="BB26" i="42"/>
  <c r="AP21" i="42"/>
  <c r="AP23" i="42"/>
  <c r="AR28" i="42"/>
  <c r="AV24" i="42"/>
  <c r="AO18" i="41"/>
  <c r="AW18" i="41"/>
  <c r="AY18" i="41"/>
  <c r="AS18" i="41"/>
  <c r="AU18" i="41"/>
  <c r="BB31" i="44"/>
  <c r="F28" i="34"/>
  <c r="N28" i="34"/>
  <c r="V28" i="34"/>
  <c r="AD28" i="34"/>
  <c r="T28" i="34"/>
  <c r="AB28" i="34"/>
  <c r="L28" i="34"/>
  <c r="AV40" i="48"/>
  <c r="AT48" i="46"/>
  <c r="AP48" i="46"/>
  <c r="AP14" i="45"/>
  <c r="AP20" i="42"/>
  <c r="AT21" i="42"/>
  <c r="T6" i="51"/>
  <c r="T7" i="51"/>
  <c r="T54" i="51"/>
  <c r="AV54" i="51" s="1"/>
  <c r="T41" i="51"/>
  <c r="T62" i="51"/>
  <c r="AV62" i="51" s="1"/>
  <c r="T34" i="51"/>
  <c r="T5" i="51"/>
  <c r="T27" i="51"/>
  <c r="T42" i="51"/>
  <c r="T39" i="51"/>
  <c r="T9" i="51"/>
  <c r="T24" i="51"/>
  <c r="T36" i="51"/>
  <c r="AS17" i="41"/>
  <c r="AH10" i="41"/>
  <c r="AH47" i="41"/>
  <c r="BC47" i="41" s="1"/>
  <c r="AH55" i="41"/>
  <c r="BC55" i="41" s="1"/>
  <c r="AH25" i="41"/>
  <c r="BC25" i="41" s="1"/>
  <c r="AH38" i="41"/>
  <c r="BC38" i="41" s="1"/>
  <c r="AH64" i="41"/>
  <c r="BC64" i="41" s="1"/>
  <c r="AH71" i="41"/>
  <c r="BC71" i="41" s="1"/>
  <c r="AH29" i="41"/>
  <c r="BC29" i="41" s="1"/>
  <c r="AH40" i="41"/>
  <c r="BC40" i="41" s="1"/>
  <c r="AH58" i="41"/>
  <c r="BC58" i="41" s="1"/>
  <c r="AH35" i="44"/>
  <c r="AH32" i="41"/>
  <c r="BC32" i="41" s="1"/>
  <c r="AH46" i="41"/>
  <c r="BC46" i="41" s="1"/>
  <c r="AH51" i="41"/>
  <c r="BC51" i="41" s="1"/>
  <c r="AH38" i="44"/>
  <c r="AH46" i="44"/>
  <c r="AH65" i="37"/>
  <c r="BC65" i="37" s="1"/>
  <c r="AH71" i="37"/>
  <c r="BC71" i="37" s="1"/>
  <c r="AH44" i="37"/>
  <c r="BC44" i="37" s="1"/>
  <c r="AH56" i="44"/>
  <c r="BC56" i="44" s="1"/>
  <c r="AH54" i="53"/>
  <c r="BC54" i="53" s="1"/>
  <c r="AH54" i="46"/>
  <c r="AH21" i="46"/>
  <c r="AH31" i="46"/>
  <c r="AH26" i="44"/>
  <c r="AH65" i="44"/>
  <c r="BC65" i="44" s="1"/>
  <c r="BB47" i="46"/>
  <c r="Z51" i="52"/>
  <c r="AY51" i="52" s="1"/>
  <c r="Z35" i="52"/>
  <c r="AY35" i="52" s="1"/>
  <c r="Z49" i="52"/>
  <c r="AY49" i="52" s="1"/>
  <c r="Z65" i="52"/>
  <c r="AY65" i="52" s="1"/>
  <c r="Z71" i="52"/>
  <c r="AY71" i="52" s="1"/>
  <c r="Z21" i="52"/>
  <c r="Z24" i="52"/>
  <c r="Z25" i="52"/>
  <c r="Z27" i="52"/>
  <c r="Z34" i="52"/>
  <c r="AY34" i="52" s="1"/>
  <c r="Z40" i="52"/>
  <c r="AY40" i="52" s="1"/>
  <c r="Z50" i="52"/>
  <c r="AY50" i="52" s="1"/>
  <c r="Z63" i="52"/>
  <c r="AY63" i="52" s="1"/>
  <c r="Z23" i="52"/>
  <c r="AY21" i="52" s="1"/>
  <c r="Z16" i="52"/>
  <c r="Z38" i="52"/>
  <c r="AY38" i="52" s="1"/>
  <c r="Z44" i="52"/>
  <c r="AY44" i="52" s="1"/>
  <c r="Z54" i="52"/>
  <c r="AY54" i="52" s="1"/>
  <c r="Z69" i="52"/>
  <c r="AY69" i="52" s="1"/>
  <c r="Z9" i="52"/>
  <c r="Z14" i="52"/>
  <c r="Z15" i="52"/>
  <c r="AI19" i="10" s="1"/>
  <c r="Z32" i="52"/>
  <c r="AY32" i="52" s="1"/>
  <c r="Z42" i="52"/>
  <c r="AY42" i="52" s="1"/>
  <c r="Z47" i="52"/>
  <c r="AY47" i="52" s="1"/>
  <c r="Z61" i="52"/>
  <c r="AY61" i="52" s="1"/>
  <c r="Z70" i="52"/>
  <c r="AY70" i="52" s="1"/>
  <c r="Z21" i="46"/>
  <c r="Z54" i="46"/>
  <c r="Z31" i="46"/>
  <c r="Z17" i="52"/>
  <c r="Z37" i="52"/>
  <c r="AY37" i="52" s="1"/>
  <c r="Z55" i="52"/>
  <c r="AY55" i="52" s="1"/>
  <c r="Z52" i="52"/>
  <c r="AY52" i="52" s="1"/>
  <c r="Z58" i="52"/>
  <c r="AY58" i="52" s="1"/>
  <c r="Z67" i="52"/>
  <c r="AY67" i="52" s="1"/>
  <c r="AX48" i="46"/>
  <c r="AX27" i="37"/>
  <c r="AX47" i="46"/>
  <c r="V14" i="46"/>
  <c r="V54" i="46"/>
  <c r="V21" i="46"/>
  <c r="V31" i="46"/>
  <c r="AV31" i="50"/>
  <c r="T50" i="51"/>
  <c r="T38" i="51"/>
  <c r="AV21" i="42"/>
  <c r="T14" i="51"/>
  <c r="T51" i="51"/>
  <c r="T20" i="51"/>
  <c r="T33" i="51"/>
  <c r="T58" i="51"/>
  <c r="AV58" i="51" s="1"/>
  <c r="T10" i="51"/>
  <c r="T17" i="51"/>
  <c r="T15" i="51"/>
  <c r="T66" i="51"/>
  <c r="AV66" i="51" s="1"/>
  <c r="T68" i="51"/>
  <c r="AV68" i="51" s="1"/>
  <c r="AV17" i="48"/>
  <c r="T16" i="51"/>
  <c r="T29" i="51"/>
  <c r="T59" i="51"/>
  <c r="AV59" i="51" s="1"/>
  <c r="R65" i="52"/>
  <c r="AU65" i="52" s="1"/>
  <c r="R55" i="52"/>
  <c r="AU55" i="52" s="1"/>
  <c r="R25" i="52"/>
  <c r="R35" i="52"/>
  <c r="AU35" i="52" s="1"/>
  <c r="R30" i="52"/>
  <c r="AU29" i="52" s="1"/>
  <c r="R66" i="52"/>
  <c r="AU66" i="52" s="1"/>
  <c r="R52" i="42"/>
  <c r="AU52" i="42" s="1"/>
  <c r="R54" i="46"/>
  <c r="R31" i="46"/>
  <c r="R45" i="42"/>
  <c r="AU45" i="42" s="1"/>
  <c r="R17" i="52"/>
  <c r="R48" i="52"/>
  <c r="AU48" i="52" s="1"/>
  <c r="R65" i="42"/>
  <c r="AU65" i="42" s="1"/>
  <c r="R52" i="52"/>
  <c r="AU52" i="52" s="1"/>
  <c r="P9" i="43"/>
  <c r="P14" i="43"/>
  <c r="P52" i="43"/>
  <c r="AT52" i="43" s="1"/>
  <c r="P22" i="43"/>
  <c r="P66" i="43"/>
  <c r="AT66" i="43" s="1"/>
  <c r="P71" i="43"/>
  <c r="AT71" i="43" s="1"/>
  <c r="AT19" i="42"/>
  <c r="P37" i="43"/>
  <c r="P13" i="43"/>
  <c r="P8" i="43"/>
  <c r="P38" i="43"/>
  <c r="AT47" i="46"/>
  <c r="L59" i="51"/>
  <c r="AR59" i="51" s="1"/>
  <c r="AR21" i="42"/>
  <c r="L15" i="51"/>
  <c r="L33" i="51"/>
  <c r="L38" i="51"/>
  <c r="AR27" i="37"/>
  <c r="L27" i="51"/>
  <c r="AO13" i="51"/>
  <c r="BB25" i="44"/>
  <c r="AR24" i="44"/>
  <c r="AT25" i="44"/>
  <c r="AV20" i="44"/>
  <c r="AZ40" i="45"/>
  <c r="AZ20" i="45"/>
  <c r="AR25" i="45"/>
  <c r="AR19" i="45"/>
  <c r="BB18" i="45"/>
  <c r="AX14" i="45"/>
  <c r="AZ14" i="45"/>
  <c r="AV14" i="45"/>
  <c r="AT14" i="45"/>
  <c r="BA29" i="47"/>
  <c r="AS12" i="47"/>
  <c r="BA47" i="46"/>
  <c r="AS47" i="46"/>
  <c r="BA48" i="46"/>
  <c r="AP47" i="46"/>
  <c r="BB48" i="46"/>
  <c r="AS48" i="46"/>
  <c r="BA27" i="37"/>
  <c r="AW27" i="37"/>
  <c r="AZ27" i="37"/>
  <c r="BB21" i="42"/>
  <c r="AZ19" i="42"/>
  <c r="AZ21" i="42"/>
  <c r="AS27" i="37"/>
  <c r="BB27" i="37"/>
  <c r="AV27" i="37"/>
  <c r="AU27" i="37"/>
  <c r="AO27" i="37"/>
  <c r="AT27" i="37"/>
  <c r="AR20" i="42"/>
  <c r="BB19" i="42"/>
  <c r="AX8" i="37"/>
  <c r="AT8" i="37"/>
  <c r="AO24" i="37"/>
  <c r="AV20" i="42"/>
  <c r="BB20" i="42"/>
  <c r="AP19" i="42"/>
  <c r="AT20" i="42"/>
  <c r="AV19" i="42"/>
  <c r="AR19" i="42"/>
  <c r="AZ20" i="42"/>
  <c r="J21" i="53"/>
  <c r="J43" i="53"/>
  <c r="AQ43" i="53" s="1"/>
  <c r="J62" i="53"/>
  <c r="AQ62" i="53" s="1"/>
  <c r="J14" i="53"/>
  <c r="J61" i="53"/>
  <c r="AQ61" i="53" s="1"/>
  <c r="J9" i="53"/>
  <c r="J25" i="53"/>
  <c r="J63" i="53"/>
  <c r="AQ63" i="53" s="1"/>
  <c r="J65" i="53"/>
  <c r="AQ65" i="53" s="1"/>
  <c r="J37" i="53"/>
  <c r="AQ37" i="53" s="1"/>
  <c r="J28" i="53"/>
  <c r="K27" i="10" s="1"/>
  <c r="J48" i="53"/>
  <c r="AQ48" i="53" s="1"/>
  <c r="J21" i="46"/>
  <c r="J54" i="46"/>
  <c r="J31" i="46"/>
  <c r="J34" i="53"/>
  <c r="K28" i="10" s="1"/>
  <c r="J8" i="53"/>
  <c r="AQ7" i="53" s="1"/>
  <c r="J16" i="53"/>
  <c r="J68" i="53"/>
  <c r="AQ68" i="53" s="1"/>
  <c r="AR8" i="44"/>
  <c r="AR34" i="44"/>
  <c r="AX20" i="45"/>
  <c r="AP25" i="45"/>
  <c r="BB14" i="45"/>
  <c r="AR14" i="45"/>
  <c r="AR8" i="45"/>
  <c r="AZ36" i="45"/>
  <c r="AZ12" i="45"/>
  <c r="AR36" i="45"/>
  <c r="BB41" i="45"/>
  <c r="BB70" i="45"/>
  <c r="AO17" i="37"/>
  <c r="AT6" i="44"/>
  <c r="BB5" i="44"/>
  <c r="AV25" i="45"/>
  <c r="AX23" i="45"/>
  <c r="BB25" i="45"/>
  <c r="AX25" i="45"/>
  <c r="AT25" i="45"/>
  <c r="AV19" i="45"/>
  <c r="AV20" i="45"/>
  <c r="AT6" i="45"/>
  <c r="AR20" i="45"/>
  <c r="AX19" i="45"/>
  <c r="AX8" i="45"/>
  <c r="AZ25" i="45"/>
  <c r="AT20" i="45"/>
  <c r="AZ19" i="45"/>
  <c r="AV8" i="45"/>
  <c r="AT19" i="45"/>
  <c r="BB19" i="45"/>
  <c r="AZ8" i="45"/>
  <c r="AT8" i="45"/>
  <c r="BB35" i="45"/>
  <c r="BB8" i="45"/>
  <c r="BB20" i="45"/>
  <c r="AP42" i="45"/>
  <c r="AT38" i="45"/>
  <c r="BB6" i="45"/>
  <c r="AR5" i="45"/>
  <c r="BB15" i="45"/>
  <c r="AP34" i="45"/>
  <c r="AX5" i="45"/>
  <c r="AZ6" i="45"/>
  <c r="AZ69" i="45"/>
  <c r="AX16" i="45"/>
  <c r="AV42" i="45"/>
  <c r="AV57" i="45"/>
  <c r="BB23" i="45"/>
  <c r="BB46" i="45"/>
  <c r="BB72" i="45"/>
  <c r="BB37" i="45"/>
  <c r="BB11" i="44"/>
  <c r="AZ41" i="44"/>
  <c r="AR54" i="44"/>
  <c r="AT38" i="44"/>
  <c r="AT42" i="44"/>
  <c r="AZ22" i="45"/>
  <c r="BB13" i="45"/>
  <c r="BB40" i="45"/>
  <c r="AZ24" i="45"/>
  <c r="AZ64" i="45"/>
  <c r="BB24" i="45"/>
  <c r="BB58" i="45"/>
  <c r="AZ66" i="45"/>
  <c r="AV38" i="45"/>
  <c r="AT58" i="45"/>
  <c r="AR43" i="45"/>
  <c r="AR60" i="45"/>
  <c r="AZ44" i="45"/>
  <c r="AZ24" i="44"/>
  <c r="AZ40" i="44"/>
  <c r="AV32" i="44"/>
  <c r="AV16" i="44"/>
  <c r="AV40" i="44"/>
  <c r="AV52" i="44"/>
  <c r="AR39" i="44"/>
  <c r="BB6" i="44"/>
  <c r="AZ6" i="44"/>
  <c r="AT9" i="37"/>
  <c r="AV20" i="37"/>
  <c r="BB25" i="37"/>
  <c r="AX11" i="37"/>
  <c r="AS11" i="37"/>
  <c r="AR8" i="37"/>
  <c r="AT14" i="42"/>
  <c r="AZ9" i="42"/>
  <c r="BB8" i="42"/>
  <c r="BA16" i="41"/>
  <c r="AX31" i="46"/>
  <c r="BB7" i="46"/>
  <c r="AP22" i="47"/>
  <c r="AX33" i="47"/>
  <c r="AS27" i="47"/>
  <c r="AP29" i="47"/>
  <c r="AP35" i="47"/>
  <c r="AX26" i="46"/>
  <c r="AT17" i="46"/>
  <c r="AS7" i="46"/>
  <c r="BA26" i="49"/>
  <c r="AP41" i="48"/>
  <c r="AS5" i="53"/>
  <c r="AT17" i="53"/>
  <c r="BB24" i="53"/>
  <c r="AT7" i="53"/>
  <c r="AT27" i="53"/>
  <c r="BA16" i="53"/>
  <c r="AZ16" i="50"/>
  <c r="BA13" i="51"/>
  <c r="AR11" i="50"/>
  <c r="AP9" i="50"/>
  <c r="AS41" i="51"/>
  <c r="AS35" i="51"/>
  <c r="AS20" i="51"/>
  <c r="AS31" i="51"/>
  <c r="AZ28" i="51"/>
  <c r="AS22" i="49"/>
  <c r="BA49" i="49"/>
  <c r="BA57" i="49"/>
  <c r="BA6" i="49"/>
  <c r="AW27" i="49"/>
  <c r="BC15" i="49"/>
  <c r="AU44" i="49"/>
  <c r="AS39" i="49"/>
  <c r="AU25" i="49"/>
  <c r="BA27" i="49"/>
  <c r="AS26" i="49"/>
  <c r="AR6" i="50"/>
  <c r="AX9" i="50"/>
  <c r="AV6" i="48"/>
  <c r="AO44" i="47"/>
  <c r="AO28" i="49"/>
  <c r="AY28" i="49"/>
  <c r="BA24" i="47"/>
  <c r="AT24" i="47"/>
  <c r="AS38" i="47"/>
  <c r="BA61" i="49"/>
  <c r="AV21" i="48"/>
  <c r="BB18" i="48"/>
  <c r="BB22" i="46"/>
  <c r="BB8" i="48"/>
  <c r="AW10" i="53"/>
  <c r="AW5" i="52"/>
  <c r="AW5" i="53"/>
  <c r="BB25" i="53"/>
  <c r="AX23" i="53"/>
  <c r="AX10" i="53"/>
  <c r="AW25" i="51"/>
  <c r="AS25" i="51"/>
  <c r="AS29" i="51"/>
  <c r="AW39" i="51"/>
  <c r="BB9" i="50"/>
  <c r="AZ6" i="50"/>
  <c r="AT22" i="48"/>
  <c r="AZ15" i="48"/>
  <c r="AZ44" i="48"/>
  <c r="AP15" i="48"/>
  <c r="AT15" i="48"/>
  <c r="AZ24" i="48"/>
  <c r="BB10" i="48"/>
  <c r="AQ26" i="49"/>
  <c r="BC50" i="49"/>
  <c r="BA25" i="49"/>
  <c r="AW38" i="49"/>
  <c r="AW10" i="49"/>
  <c r="AQ46" i="49"/>
  <c r="BA31" i="49"/>
  <c r="BA15" i="49"/>
  <c r="BA13" i="49"/>
  <c r="AS38" i="49"/>
  <c r="AS59" i="49"/>
  <c r="AS57" i="49"/>
  <c r="BC57" i="49"/>
  <c r="AW57" i="49"/>
  <c r="AQ47" i="49"/>
  <c r="BA16" i="49"/>
  <c r="BA9" i="49"/>
  <c r="BB33" i="47"/>
  <c r="AX48" i="47"/>
  <c r="BB64" i="47"/>
  <c r="AT41" i="47"/>
  <c r="AT57" i="47"/>
  <c r="AW25" i="47"/>
  <c r="AW29" i="47"/>
  <c r="BB32" i="47"/>
  <c r="BB44" i="47"/>
  <c r="AT38" i="47"/>
  <c r="AW24" i="47"/>
  <c r="AS56" i="47"/>
  <c r="AS43" i="47"/>
  <c r="AX20" i="47"/>
  <c r="BA36" i="47"/>
  <c r="BB21" i="47"/>
  <c r="BB48" i="47"/>
  <c r="BB51" i="47"/>
  <c r="AX37" i="47"/>
  <c r="AX35" i="47"/>
  <c r="AX54" i="47"/>
  <c r="AT8" i="47"/>
  <c r="AW18" i="47"/>
  <c r="AW9" i="47"/>
  <c r="BA10" i="47"/>
  <c r="BA45" i="47"/>
  <c r="BA64" i="47"/>
  <c r="AS47" i="47"/>
  <c r="AS55" i="47"/>
  <c r="BB9" i="46"/>
  <c r="BA10" i="46"/>
  <c r="AX39" i="46"/>
  <c r="AT10" i="46"/>
  <c r="AT22" i="46"/>
  <c r="BA12" i="46"/>
  <c r="AS31" i="46"/>
  <c r="AT30" i="46"/>
  <c r="AP28" i="46"/>
  <c r="BA16" i="46"/>
  <c r="AX17" i="46"/>
  <c r="H13" i="43"/>
  <c r="H63" i="43"/>
  <c r="AP63" i="43" s="1"/>
  <c r="AP19" i="45"/>
  <c r="H6" i="43"/>
  <c r="AP6" i="43" s="1"/>
  <c r="H45" i="43"/>
  <c r="AP40" i="43" s="1"/>
  <c r="H38" i="43"/>
  <c r="H69" i="43"/>
  <c r="AP69" i="43" s="1"/>
  <c r="AP8" i="45"/>
  <c r="H54" i="43"/>
  <c r="AP54" i="43" s="1"/>
  <c r="H42" i="43"/>
  <c r="H21" i="43"/>
  <c r="AP44" i="43" s="1"/>
  <c r="H52" i="43"/>
  <c r="AP52" i="43" s="1"/>
  <c r="H23" i="43"/>
  <c r="H61" i="43"/>
  <c r="AP61" i="43" s="1"/>
  <c r="H12" i="43"/>
  <c r="H50" i="43"/>
  <c r="AP50" i="43" s="1"/>
  <c r="H62" i="43"/>
  <c r="AP62" i="43" s="1"/>
  <c r="AP20" i="45"/>
  <c r="AP34" i="47"/>
  <c r="AP64" i="47"/>
  <c r="AP11" i="47"/>
  <c r="AP20" i="53"/>
  <c r="H43" i="43"/>
  <c r="H70" i="43"/>
  <c r="AP70" i="43" s="1"/>
  <c r="H34" i="43"/>
  <c r="H31" i="43"/>
  <c r="H53" i="43"/>
  <c r="AP53" i="43" s="1"/>
  <c r="H58" i="43"/>
  <c r="AP58" i="43" s="1"/>
  <c r="AP48" i="45"/>
  <c r="AZ9" i="44"/>
  <c r="AV19" i="50"/>
  <c r="BB19" i="50"/>
  <c r="BB34" i="50"/>
  <c r="AZ19" i="51"/>
  <c r="BA24" i="53"/>
  <c r="AP18" i="53"/>
  <c r="BB18" i="42"/>
  <c r="AX7" i="37"/>
  <c r="AZ25" i="44"/>
  <c r="AZ16" i="45"/>
  <c r="AZ42" i="45"/>
  <c r="AZ58" i="45"/>
  <c r="AV13" i="45"/>
  <c r="BB5" i="45"/>
  <c r="BB14" i="47"/>
  <c r="AT34" i="50"/>
  <c r="AS10" i="53"/>
  <c r="BA19" i="53"/>
  <c r="AR30" i="44"/>
  <c r="AW22" i="37"/>
  <c r="AZ27" i="44"/>
  <c r="AU14" i="49"/>
  <c r="AY11" i="41"/>
  <c r="AQ16" i="41"/>
  <c r="BA46" i="47"/>
  <c r="BA26" i="53"/>
  <c r="AW6" i="53"/>
  <c r="BB5" i="53"/>
  <c r="BB10" i="53"/>
  <c r="AY24" i="49"/>
  <c r="AZ30" i="50"/>
  <c r="AS6" i="41"/>
  <c r="AZ5" i="42"/>
  <c r="BA5" i="53"/>
  <c r="AH22" i="37"/>
  <c r="BB7" i="42"/>
  <c r="AV19" i="44"/>
  <c r="AT39" i="48"/>
  <c r="Z22" i="37"/>
  <c r="BA19" i="37"/>
  <c r="Z51" i="37"/>
  <c r="AY51" i="37" s="1"/>
  <c r="AH61" i="37"/>
  <c r="BC61" i="37" s="1"/>
  <c r="AH33" i="37"/>
  <c r="BB8" i="37"/>
  <c r="AH59" i="37"/>
  <c r="BC59" i="37" s="1"/>
  <c r="Z68" i="37"/>
  <c r="AY68" i="37" s="1"/>
  <c r="AW7" i="41"/>
  <c r="AU15" i="41"/>
  <c r="AT5" i="42"/>
  <c r="BB5" i="42"/>
  <c r="AF6" i="43"/>
  <c r="AF11" i="43"/>
  <c r="BB5" i="43" s="1"/>
  <c r="AF15" i="43"/>
  <c r="AF46" i="43"/>
  <c r="AF36" i="43"/>
  <c r="AF52" i="43"/>
  <c r="BB52" i="43" s="1"/>
  <c r="AF62" i="43"/>
  <c r="BB62" i="43" s="1"/>
  <c r="AF66" i="43"/>
  <c r="BB66" i="43" s="1"/>
  <c r="H25" i="43"/>
  <c r="H8" i="43"/>
  <c r="AP36" i="43" s="1"/>
  <c r="H22" i="43"/>
  <c r="H60" i="43"/>
  <c r="AP60" i="43" s="1"/>
  <c r="H57" i="43"/>
  <c r="AP57" i="43" s="1"/>
  <c r="H64" i="43"/>
  <c r="AP64" i="43" s="1"/>
  <c r="P31" i="43"/>
  <c r="P17" i="43"/>
  <c r="P54" i="43"/>
  <c r="AT54" i="43" s="1"/>
  <c r="P64" i="43"/>
  <c r="AT64" i="43" s="1"/>
  <c r="F10" i="43"/>
  <c r="F19" i="43"/>
  <c r="F29" i="43"/>
  <c r="F28" i="43"/>
  <c r="F37" i="43"/>
  <c r="F33" i="43"/>
  <c r="F27" i="43"/>
  <c r="F6" i="43"/>
  <c r="F36" i="43"/>
  <c r="F9" i="43"/>
  <c r="AH11" i="44"/>
  <c r="AH39" i="44"/>
  <c r="J32" i="44"/>
  <c r="BB27" i="44"/>
  <c r="AP40" i="47"/>
  <c r="AX27" i="47"/>
  <c r="BB15" i="47"/>
  <c r="AT20" i="47"/>
  <c r="AZ21" i="48"/>
  <c r="AZ36" i="48"/>
  <c r="AP24" i="48"/>
  <c r="AP33" i="48"/>
  <c r="AP40" i="48"/>
  <c r="AV31" i="48"/>
  <c r="T49" i="51"/>
  <c r="T30" i="51"/>
  <c r="T12" i="51"/>
  <c r="AV17" i="51" s="1"/>
  <c r="T46" i="51"/>
  <c r="T60" i="51"/>
  <c r="AV60" i="51" s="1"/>
  <c r="T35" i="51"/>
  <c r="T65" i="51"/>
  <c r="AV65" i="51" s="1"/>
  <c r="T69" i="51"/>
  <c r="AV69" i="51" s="1"/>
  <c r="R23" i="52"/>
  <c r="AU23" i="52" s="1"/>
  <c r="R16" i="52"/>
  <c r="R43" i="52"/>
  <c r="AU43" i="52" s="1"/>
  <c r="R60" i="52"/>
  <c r="AU60" i="52" s="1"/>
  <c r="R67" i="52"/>
  <c r="AU67" i="52" s="1"/>
  <c r="AH10" i="52"/>
  <c r="AH10" i="53"/>
  <c r="J11" i="53"/>
  <c r="J39" i="53"/>
  <c r="AQ39" i="53" s="1"/>
  <c r="J23" i="53"/>
  <c r="J35" i="53"/>
  <c r="J58" i="53"/>
  <c r="AQ58" i="53" s="1"/>
  <c r="J71" i="53"/>
  <c r="AQ71" i="53" s="1"/>
  <c r="AH96" i="45"/>
  <c r="AH91" i="45"/>
  <c r="AH39" i="45"/>
  <c r="AH90" i="45"/>
  <c r="AH44" i="45"/>
  <c r="AH7" i="45"/>
  <c r="AH58" i="45"/>
  <c r="AH55" i="45"/>
  <c r="AH93" i="45"/>
  <c r="AH72" i="45"/>
  <c r="AH100" i="45"/>
  <c r="AH95" i="45"/>
  <c r="AH88" i="45"/>
  <c r="AH56" i="45"/>
  <c r="AH89" i="45"/>
  <c r="AH94" i="45"/>
  <c r="AH97" i="45"/>
  <c r="AH92" i="45"/>
  <c r="AH71" i="45"/>
  <c r="AH61" i="45"/>
  <c r="AH53" i="45"/>
  <c r="AH54" i="45"/>
  <c r="AH101" i="45"/>
  <c r="AH57" i="45"/>
  <c r="AH99" i="45"/>
  <c r="AH59" i="45"/>
  <c r="AH98" i="45"/>
  <c r="AH17" i="45"/>
  <c r="AH52" i="45"/>
  <c r="AH102" i="46"/>
  <c r="AH94" i="46"/>
  <c r="AH116" i="46"/>
  <c r="AH131" i="46"/>
  <c r="AH134" i="46"/>
  <c r="AH129" i="46"/>
  <c r="AH78" i="46"/>
  <c r="AH73" i="46"/>
  <c r="AH127" i="46"/>
  <c r="AH88" i="46"/>
  <c r="AH123" i="46"/>
  <c r="AH100" i="46"/>
  <c r="AH142" i="46"/>
  <c r="AH121" i="46"/>
  <c r="AH113" i="46"/>
  <c r="AH138" i="46"/>
  <c r="AH92" i="46"/>
  <c r="AH76" i="46"/>
  <c r="AH85" i="46"/>
  <c r="AH89" i="46"/>
  <c r="AH104" i="46"/>
  <c r="AH119" i="46"/>
  <c r="AH148" i="46"/>
  <c r="AH96" i="46"/>
  <c r="AH107" i="46"/>
  <c r="AH109" i="46"/>
  <c r="AH140" i="46"/>
  <c r="AH124" i="46"/>
  <c r="AH141" i="46"/>
  <c r="AH106" i="46"/>
  <c r="AH133" i="46"/>
  <c r="AH139" i="46"/>
  <c r="AH112" i="46"/>
  <c r="AH147" i="46"/>
  <c r="AH97" i="46"/>
  <c r="AH83" i="46"/>
  <c r="AH79" i="46"/>
  <c r="AH98" i="46"/>
  <c r="AH110" i="46"/>
  <c r="AH103" i="46"/>
  <c r="AH105" i="46"/>
  <c r="AH118" i="46"/>
  <c r="AH86" i="46"/>
  <c r="AH82" i="46"/>
  <c r="AH111" i="46"/>
  <c r="AH95" i="46"/>
  <c r="AH99" i="46"/>
  <c r="AH90" i="46"/>
  <c r="AH135" i="46"/>
  <c r="AH136" i="46"/>
  <c r="AH108" i="46"/>
  <c r="AH101" i="46"/>
  <c r="AH146" i="46"/>
  <c r="AH143" i="46"/>
  <c r="AH130" i="46"/>
  <c r="AH84" i="46"/>
  <c r="AH93" i="46"/>
  <c r="AH77" i="46"/>
  <c r="AH81" i="46"/>
  <c r="AH91" i="46"/>
  <c r="AH80" i="46"/>
  <c r="AH128" i="46"/>
  <c r="AH132" i="46"/>
  <c r="AH144" i="46"/>
  <c r="AH75" i="46"/>
  <c r="AH74" i="46"/>
  <c r="AH114" i="46"/>
  <c r="AH120" i="46"/>
  <c r="AH125" i="46"/>
  <c r="AH115" i="46"/>
  <c r="AH117" i="46"/>
  <c r="AH145" i="46"/>
  <c r="AH122" i="46"/>
  <c r="AH126" i="46"/>
  <c r="AH137" i="46"/>
  <c r="AH87" i="46"/>
  <c r="AX10" i="50"/>
  <c r="AS29" i="49"/>
  <c r="AX29" i="44"/>
  <c r="AV12" i="48"/>
  <c r="AZ16" i="37"/>
  <c r="R64" i="44"/>
  <c r="AU64" i="44" s="1"/>
  <c r="AZ38" i="45"/>
  <c r="BB31" i="45"/>
  <c r="BB12" i="46"/>
  <c r="AP28" i="47"/>
  <c r="BB5" i="47"/>
  <c r="BB62" i="47"/>
  <c r="AT25" i="47"/>
  <c r="AT62" i="47"/>
  <c r="AP60" i="47"/>
  <c r="AW59" i="47"/>
  <c r="BA47" i="47"/>
  <c r="AT29" i="48"/>
  <c r="AT33" i="48"/>
  <c r="AZ41" i="48"/>
  <c r="AZ18" i="48"/>
  <c r="AP30" i="48"/>
  <c r="AP38" i="48"/>
  <c r="BB34" i="48"/>
  <c r="BB35" i="48"/>
  <c r="AV43" i="48"/>
  <c r="AU40" i="49"/>
  <c r="AU31" i="49"/>
  <c r="BC45" i="49"/>
  <c r="AY47" i="49"/>
  <c r="AY7" i="49"/>
  <c r="AU13" i="49"/>
  <c r="AU17" i="49"/>
  <c r="AW32" i="49"/>
  <c r="AW43" i="49"/>
  <c r="AW8" i="49"/>
  <c r="AW8" i="51"/>
  <c r="AZ39" i="51"/>
  <c r="BA14" i="53"/>
  <c r="AS9" i="53"/>
  <c r="BB40" i="47"/>
  <c r="BC42" i="49"/>
  <c r="AZ26" i="37"/>
  <c r="AZ67" i="45"/>
  <c r="AU9" i="37"/>
  <c r="AR19" i="37"/>
  <c r="Z13" i="37"/>
  <c r="Z60" i="37"/>
  <c r="AY60" i="37" s="1"/>
  <c r="AF44" i="43"/>
  <c r="BB39" i="43" s="1"/>
  <c r="AF41" i="43"/>
  <c r="AF24" i="43"/>
  <c r="AF17" i="43"/>
  <c r="BB43" i="43" s="1"/>
  <c r="AF23" i="43"/>
  <c r="AF53" i="43"/>
  <c r="BB53" i="43" s="1"/>
  <c r="AF60" i="43"/>
  <c r="BB60" i="43" s="1"/>
  <c r="AF63" i="43"/>
  <c r="BB63" i="43" s="1"/>
  <c r="AF72" i="43"/>
  <c r="BB72" i="43" s="1"/>
  <c r="H14" i="43"/>
  <c r="H10" i="43"/>
  <c r="H47" i="43"/>
  <c r="AP47" i="43" s="1"/>
  <c r="H55" i="43"/>
  <c r="AP55" i="43" s="1"/>
  <c r="H71" i="43"/>
  <c r="AP71" i="43" s="1"/>
  <c r="P23" i="43"/>
  <c r="P48" i="43"/>
  <c r="AT48" i="43" s="1"/>
  <c r="J36" i="44"/>
  <c r="AZ50" i="44"/>
  <c r="AV49" i="44"/>
  <c r="AR42" i="44"/>
  <c r="AR51" i="44"/>
  <c r="AH15" i="44"/>
  <c r="AH50" i="44"/>
  <c r="AP20" i="44"/>
  <c r="AP7" i="44"/>
  <c r="AT35" i="44"/>
  <c r="AX5" i="44"/>
  <c r="AX26" i="44"/>
  <c r="BB34" i="44"/>
  <c r="AP18" i="46"/>
  <c r="AX13" i="47"/>
  <c r="AT14" i="48"/>
  <c r="AQ31" i="49"/>
  <c r="BC46" i="49"/>
  <c r="AY41" i="49"/>
  <c r="AQ56" i="49"/>
  <c r="AQ62" i="49"/>
  <c r="T26" i="51"/>
  <c r="T11" i="51"/>
  <c r="T48" i="51"/>
  <c r="Z35" i="10" s="1"/>
  <c r="T47" i="51"/>
  <c r="T56" i="51"/>
  <c r="AV56" i="51" s="1"/>
  <c r="T40" i="51"/>
  <c r="T63" i="51"/>
  <c r="AV63" i="51" s="1"/>
  <c r="R38" i="52"/>
  <c r="AU38" i="52" s="1"/>
  <c r="R45" i="52"/>
  <c r="AU45" i="52" s="1"/>
  <c r="R58" i="52"/>
  <c r="AU58" i="52" s="1"/>
  <c r="R21" i="52"/>
  <c r="J30" i="53"/>
  <c r="AT19" i="53"/>
  <c r="BA23" i="53"/>
  <c r="J27" i="53"/>
  <c r="AP26" i="53"/>
  <c r="J24" i="53"/>
  <c r="J17" i="53"/>
  <c r="J33" i="53"/>
  <c r="J29" i="53"/>
  <c r="J47" i="53"/>
  <c r="AQ47" i="53" s="1"/>
  <c r="J56" i="53"/>
  <c r="AQ56" i="53" s="1"/>
  <c r="J72" i="53"/>
  <c r="AQ72" i="53" s="1"/>
  <c r="BA28" i="51"/>
  <c r="AF35" i="43"/>
  <c r="BB33" i="48"/>
  <c r="Z49" i="37"/>
  <c r="AY49" i="37" s="1"/>
  <c r="Z10" i="37"/>
  <c r="P68" i="43"/>
  <c r="AT68" i="43" s="1"/>
  <c r="BA11" i="37"/>
  <c r="Z41" i="37"/>
  <c r="AY41" i="37" s="1"/>
  <c r="AW8" i="37"/>
  <c r="AZ19" i="37"/>
  <c r="AZ24" i="37"/>
  <c r="Z59" i="37"/>
  <c r="AY59" i="37" s="1"/>
  <c r="Z35" i="37"/>
  <c r="Z29" i="37"/>
  <c r="AZ16" i="42"/>
  <c r="AF40" i="43"/>
  <c r="BB30" i="43" s="1"/>
  <c r="AF14" i="43"/>
  <c r="AF42" i="43"/>
  <c r="BB42" i="43" s="1"/>
  <c r="AF19" i="43"/>
  <c r="BB45" i="43" s="1"/>
  <c r="AF33" i="43"/>
  <c r="AF54" i="43"/>
  <c r="BB54" i="43" s="1"/>
  <c r="AF57" i="43"/>
  <c r="BB57" i="43" s="1"/>
  <c r="AF64" i="43"/>
  <c r="BB64" i="43" s="1"/>
  <c r="H26" i="43"/>
  <c r="H29" i="43"/>
  <c r="H16" i="43"/>
  <c r="AP35" i="43" s="1"/>
  <c r="H46" i="43"/>
  <c r="H32" i="43"/>
  <c r="H59" i="43"/>
  <c r="AP59" i="43" s="1"/>
  <c r="H72" i="43"/>
  <c r="AP72" i="43" s="1"/>
  <c r="P34" i="43"/>
  <c r="P33" i="43"/>
  <c r="P53" i="43"/>
  <c r="AT53" i="43" s="1"/>
  <c r="AH25" i="44"/>
  <c r="AH10" i="44"/>
  <c r="AH64" i="44"/>
  <c r="BC64" i="44" s="1"/>
  <c r="AV14" i="48"/>
  <c r="AT11" i="48"/>
  <c r="AZ23" i="48"/>
  <c r="AZ46" i="48"/>
  <c r="BB31" i="48"/>
  <c r="AV16" i="50"/>
  <c r="AZ28" i="50"/>
  <c r="AV5" i="50"/>
  <c r="AT28" i="50"/>
  <c r="T37" i="51"/>
  <c r="T44" i="51"/>
  <c r="T52" i="51"/>
  <c r="T43" i="51"/>
  <c r="T32" i="51"/>
  <c r="T61" i="51"/>
  <c r="AV61" i="51" s="1"/>
  <c r="T53" i="51"/>
  <c r="AV53" i="51" s="1"/>
  <c r="T67" i="51"/>
  <c r="AV67" i="51" s="1"/>
  <c r="R24" i="52"/>
  <c r="AU24" i="52" s="1"/>
  <c r="R26" i="52"/>
  <c r="R42" i="52"/>
  <c r="AU42" i="52" s="1"/>
  <c r="R49" i="52"/>
  <c r="AU49" i="52" s="1"/>
  <c r="R62" i="52"/>
  <c r="AU62" i="52" s="1"/>
  <c r="BA24" i="52"/>
  <c r="AS27" i="52"/>
  <c r="AW27" i="52"/>
  <c r="J57" i="53"/>
  <c r="AQ57" i="53" s="1"/>
  <c r="AP25" i="53"/>
  <c r="J19" i="53"/>
  <c r="J36" i="53"/>
  <c r="AQ36" i="53" s="1"/>
  <c r="J10" i="53"/>
  <c r="J51" i="53"/>
  <c r="AQ51" i="53" s="1"/>
  <c r="J66" i="53"/>
  <c r="AQ66" i="53" s="1"/>
  <c r="J69" i="53"/>
  <c r="AQ69" i="53" s="1"/>
  <c r="AW27" i="53"/>
  <c r="AX25" i="37"/>
  <c r="AT15" i="37"/>
  <c r="AV19" i="37"/>
  <c r="AV24" i="37"/>
  <c r="AU6" i="37"/>
  <c r="AS20" i="37"/>
  <c r="AQ17" i="41"/>
  <c r="AR7" i="42"/>
  <c r="AV8" i="44"/>
  <c r="AV42" i="44"/>
  <c r="AT41" i="44"/>
  <c r="AX45" i="44"/>
  <c r="BB47" i="44"/>
  <c r="AZ34" i="50"/>
  <c r="AZ18" i="50"/>
  <c r="BB11" i="50"/>
  <c r="BA22" i="51"/>
  <c r="AZ20" i="51"/>
  <c r="AS23" i="52"/>
  <c r="BA10" i="53"/>
  <c r="AW17" i="53"/>
  <c r="AZ15" i="44"/>
  <c r="AW11" i="51"/>
  <c r="AT10" i="44"/>
  <c r="AR19" i="50"/>
  <c r="Z26" i="37"/>
  <c r="Z50" i="37"/>
  <c r="AY50" i="37" s="1"/>
  <c r="BA12" i="41"/>
  <c r="AU16" i="41"/>
  <c r="AU12" i="41"/>
  <c r="AR6" i="42"/>
  <c r="J11" i="42"/>
  <c r="AZ7" i="42"/>
  <c r="AF25" i="43"/>
  <c r="AF29" i="43"/>
  <c r="AF20" i="43"/>
  <c r="AF10" i="43"/>
  <c r="BB10" i="43" s="1"/>
  <c r="AF13" i="43"/>
  <c r="AF32" i="43"/>
  <c r="AF58" i="43"/>
  <c r="BB58" i="43" s="1"/>
  <c r="AF67" i="43"/>
  <c r="BB67" i="43" s="1"/>
  <c r="H30" i="43"/>
  <c r="H36" i="43"/>
  <c r="H49" i="43"/>
  <c r="AP49" i="43" s="1"/>
  <c r="H67" i="43"/>
  <c r="AP67" i="43" s="1"/>
  <c r="P40" i="43"/>
  <c r="P45" i="43"/>
  <c r="P36" i="43"/>
  <c r="P58" i="43"/>
  <c r="AT58" i="43" s="1"/>
  <c r="AZ51" i="44"/>
  <c r="AV24" i="44"/>
  <c r="AR17" i="44"/>
  <c r="AR33" i="44"/>
  <c r="AH20" i="44"/>
  <c r="AH66" i="44"/>
  <c r="BC66" i="44" s="1"/>
  <c r="AP27" i="44"/>
  <c r="AP26" i="44"/>
  <c r="BB8" i="44"/>
  <c r="AT11" i="44"/>
  <c r="AX38" i="44"/>
  <c r="AZ54" i="45"/>
  <c r="AT21" i="48"/>
  <c r="AZ16" i="48"/>
  <c r="AP21" i="48"/>
  <c r="BB19" i="48"/>
  <c r="BB21" i="48"/>
  <c r="BB47" i="48"/>
  <c r="AV7" i="48"/>
  <c r="AV39" i="48"/>
  <c r="AU34" i="49"/>
  <c r="AW20" i="49"/>
  <c r="AW12" i="49"/>
  <c r="T18" i="51"/>
  <c r="T45" i="51"/>
  <c r="T28" i="51"/>
  <c r="T19" i="51"/>
  <c r="T57" i="51"/>
  <c r="AV57" i="51" s="1"/>
  <c r="T71" i="51"/>
  <c r="AV71" i="51" s="1"/>
  <c r="T64" i="51"/>
  <c r="AV64" i="51" s="1"/>
  <c r="T72" i="51"/>
  <c r="AV72" i="51" s="1"/>
  <c r="R27" i="52"/>
  <c r="R39" i="52"/>
  <c r="AU39" i="52" s="1"/>
  <c r="R46" i="52"/>
  <c r="AU46" i="52" s="1"/>
  <c r="R70" i="52"/>
  <c r="AU70" i="52" s="1"/>
  <c r="J42" i="53"/>
  <c r="AQ42" i="53" s="1"/>
  <c r="AS25" i="53"/>
  <c r="J46" i="53"/>
  <c r="AQ46" i="53" s="1"/>
  <c r="AH16" i="53"/>
  <c r="J12" i="53"/>
  <c r="J52" i="53"/>
  <c r="AQ52" i="53" s="1"/>
  <c r="J26" i="53"/>
  <c r="J60" i="53"/>
  <c r="AQ60" i="53" s="1"/>
  <c r="J54" i="53"/>
  <c r="AQ54" i="53" s="1"/>
  <c r="J67" i="53"/>
  <c r="AQ67" i="53" s="1"/>
  <c r="AZ12" i="44"/>
  <c r="BA30" i="51"/>
  <c r="F19" i="46"/>
  <c r="F7" i="46"/>
  <c r="F12" i="46"/>
  <c r="F29" i="46"/>
  <c r="F40" i="46"/>
  <c r="F35" i="46"/>
  <c r="F32" i="46"/>
  <c r="F8" i="46"/>
  <c r="F37" i="46"/>
  <c r="F22" i="46"/>
  <c r="F55" i="46"/>
  <c r="F27" i="46"/>
  <c r="F56" i="46"/>
  <c r="F58" i="46"/>
  <c r="F57" i="46"/>
  <c r="F45" i="46"/>
  <c r="AH98" i="47"/>
  <c r="AH113" i="47"/>
  <c r="AH134" i="47"/>
  <c r="AH122" i="47"/>
  <c r="AH115" i="47"/>
  <c r="AH91" i="47"/>
  <c r="AH120" i="47"/>
  <c r="AH101" i="47"/>
  <c r="AH103" i="47"/>
  <c r="AH104" i="47"/>
  <c r="AH125" i="47"/>
  <c r="AH135" i="47"/>
  <c r="AH110" i="47"/>
  <c r="AH94" i="47"/>
  <c r="AH119" i="47"/>
  <c r="AH128" i="47"/>
  <c r="AH114" i="47"/>
  <c r="AH116" i="47"/>
  <c r="AH100" i="47"/>
  <c r="AH131" i="47"/>
  <c r="AH126" i="47"/>
  <c r="AH129" i="47"/>
  <c r="AH105" i="47"/>
  <c r="AH132" i="47"/>
  <c r="AH130" i="47"/>
  <c r="AH92" i="47"/>
  <c r="AH137" i="47"/>
  <c r="AH93" i="47"/>
  <c r="AH95" i="47"/>
  <c r="AH96" i="47"/>
  <c r="AH123" i="47"/>
  <c r="AH99" i="47"/>
  <c r="AH136" i="47"/>
  <c r="AH112" i="47"/>
  <c r="AH109" i="47"/>
  <c r="AH117" i="47"/>
  <c r="AH138" i="47"/>
  <c r="AH118" i="47"/>
  <c r="AH102" i="47"/>
  <c r="AH127" i="47"/>
  <c r="AH106" i="47"/>
  <c r="AH124" i="47"/>
  <c r="AH108" i="47"/>
  <c r="AH133" i="47"/>
  <c r="AH107" i="47"/>
  <c r="AH111" i="47"/>
  <c r="AH121" i="47"/>
  <c r="AH97" i="47"/>
  <c r="BB15" i="53"/>
  <c r="BB6" i="53"/>
  <c r="BB16" i="53"/>
  <c r="AO17" i="51"/>
  <c r="BA9" i="51"/>
  <c r="AZ25" i="51"/>
  <c r="BA31" i="51"/>
  <c r="AZ9" i="51"/>
  <c r="AS30" i="51"/>
  <c r="AV7" i="50"/>
  <c r="AV29" i="50"/>
  <c r="AZ29" i="50"/>
  <c r="AU21" i="49"/>
  <c r="AU30" i="49"/>
  <c r="BA46" i="49"/>
  <c r="AS58" i="49"/>
  <c r="BC9" i="49"/>
  <c r="AY32" i="49"/>
  <c r="BC25" i="49"/>
  <c r="AY19" i="49"/>
  <c r="AY21" i="49"/>
  <c r="AY57" i="49"/>
  <c r="AY8" i="49"/>
  <c r="AQ51" i="49"/>
  <c r="BA40" i="49"/>
  <c r="BA5" i="49"/>
  <c r="AY39" i="49"/>
  <c r="AQ54" i="49"/>
  <c r="AW19" i="49"/>
  <c r="AW55" i="49"/>
  <c r="AS13" i="49"/>
  <c r="BC29" i="49"/>
  <c r="AU59" i="49"/>
  <c r="AU12" i="49"/>
  <c r="BA44" i="49"/>
  <c r="BA19" i="49"/>
  <c r="BA59" i="49"/>
  <c r="BA7" i="49"/>
  <c r="AS52" i="49"/>
  <c r="BC23" i="49"/>
  <c r="AQ25" i="49"/>
  <c r="BC54" i="49"/>
  <c r="AY15" i="49"/>
  <c r="AQ49" i="49"/>
  <c r="AU42" i="49"/>
  <c r="BC34" i="49"/>
  <c r="BC12" i="49"/>
  <c r="BC49" i="49"/>
  <c r="AY45" i="49"/>
  <c r="AQ21" i="49"/>
  <c r="AQ7" i="49"/>
  <c r="AQ11" i="49"/>
  <c r="AW52" i="49"/>
  <c r="AU9" i="49"/>
  <c r="AU5" i="49"/>
  <c r="AY18" i="49"/>
  <c r="AW16" i="49"/>
  <c r="AW18" i="49"/>
  <c r="AW48" i="49"/>
  <c r="AW59" i="49"/>
  <c r="AW7" i="49"/>
  <c r="BA48" i="49"/>
  <c r="BA58" i="49"/>
  <c r="AS48" i="49"/>
  <c r="AT18" i="48"/>
  <c r="AZ38" i="48"/>
  <c r="AP8" i="48"/>
  <c r="BB15" i="48"/>
  <c r="AV15" i="48"/>
  <c r="AV29" i="48"/>
  <c r="AZ30" i="48"/>
  <c r="AZ31" i="48"/>
  <c r="BB40" i="48"/>
  <c r="BB23" i="47"/>
  <c r="BA9" i="47"/>
  <c r="AX56" i="47"/>
  <c r="AT13" i="47"/>
  <c r="AT19" i="47"/>
  <c r="AX28" i="47"/>
  <c r="AT27" i="47"/>
  <c r="BB16" i="47"/>
  <c r="AT61" i="47"/>
  <c r="AW43" i="47"/>
  <c r="BA26" i="47"/>
  <c r="BA58" i="47"/>
  <c r="AX12" i="46"/>
  <c r="AS5" i="46"/>
  <c r="AS14" i="46"/>
  <c r="AS12" i="46"/>
  <c r="BA31" i="46"/>
  <c r="BB46" i="46"/>
  <c r="BB29" i="46"/>
  <c r="BB17" i="46"/>
  <c r="AP5" i="46"/>
  <c r="BA27" i="46"/>
  <c r="BA46" i="46"/>
  <c r="BB26" i="46"/>
  <c r="AP30" i="46"/>
  <c r="BA43" i="46"/>
  <c r="AX38" i="46"/>
  <c r="AT36" i="46"/>
  <c r="AX57" i="45"/>
  <c r="AV69" i="45"/>
  <c r="AZ31" i="45"/>
  <c r="AT46" i="45"/>
  <c r="AR70" i="45"/>
  <c r="BB69" i="45"/>
  <c r="AT13" i="45"/>
  <c r="AZ43" i="44"/>
  <c r="AP46" i="44"/>
  <c r="AP52" i="44"/>
  <c r="AX35" i="44"/>
  <c r="BB7" i="44"/>
  <c r="AZ29" i="44"/>
  <c r="AZ49" i="44"/>
  <c r="AV46" i="44"/>
  <c r="BB43" i="44"/>
  <c r="AZ42" i="44"/>
  <c r="AZ14" i="44"/>
  <c r="AR45" i="44"/>
  <c r="AP24" i="44"/>
  <c r="BB10" i="44"/>
  <c r="AR35" i="44"/>
  <c r="AR20" i="44"/>
  <c r="AZ17" i="44"/>
  <c r="AZ22" i="44"/>
  <c r="BC49" i="44"/>
  <c r="AP33" i="44"/>
  <c r="AP45" i="44"/>
  <c r="AT17" i="44"/>
  <c r="AX23" i="44"/>
  <c r="BB32" i="44"/>
  <c r="AR19" i="44"/>
  <c r="AP15" i="44"/>
  <c r="AT28" i="44"/>
  <c r="AO15" i="37"/>
  <c r="AT25" i="37"/>
  <c r="AP15" i="37"/>
  <c r="BB11" i="37"/>
  <c r="BA6" i="37"/>
  <c r="BA14" i="37"/>
  <c r="AU11" i="37"/>
  <c r="BA9" i="37"/>
  <c r="BA16" i="37"/>
  <c r="BA26" i="37"/>
  <c r="AW17" i="41"/>
  <c r="BC51" i="49"/>
  <c r="AR24" i="37"/>
  <c r="BB22" i="37"/>
  <c r="AW6" i="37"/>
  <c r="AW14" i="37"/>
  <c r="AU22" i="37"/>
  <c r="AW6" i="41"/>
  <c r="BA15" i="41"/>
  <c r="AT34" i="44"/>
  <c r="AX27" i="44"/>
  <c r="BB15" i="44"/>
  <c r="BB50" i="44"/>
  <c r="AX15" i="45"/>
  <c r="AZ33" i="48"/>
  <c r="AW22" i="51"/>
  <c r="AS15" i="53"/>
  <c r="AZ35" i="44"/>
  <c r="AZ15" i="37"/>
  <c r="AX27" i="45"/>
  <c r="AZ34" i="44"/>
  <c r="AV29" i="44"/>
  <c r="AR40" i="44"/>
  <c r="AT22" i="44"/>
  <c r="BB12" i="44"/>
  <c r="BB20" i="44"/>
  <c r="BB9" i="44"/>
  <c r="AZ41" i="45"/>
  <c r="AV36" i="45"/>
  <c r="AV56" i="45"/>
  <c r="AV64" i="45"/>
  <c r="AT5" i="45"/>
  <c r="AS18" i="46"/>
  <c r="BA44" i="46"/>
  <c r="AS40" i="46"/>
  <c r="BA26" i="46"/>
  <c r="BB13" i="46"/>
  <c r="AX45" i="46"/>
  <c r="AT26" i="46"/>
  <c r="AT29" i="46"/>
  <c r="BB55" i="47"/>
  <c r="BB11" i="47"/>
  <c r="AX38" i="47"/>
  <c r="AT7" i="47"/>
  <c r="AW31" i="47"/>
  <c r="AS5" i="47"/>
  <c r="BA28" i="47"/>
  <c r="AS44" i="47"/>
  <c r="AS13" i="47"/>
  <c r="AQ37" i="49"/>
  <c r="BC55" i="49"/>
  <c r="BC62" i="49"/>
  <c r="AY58" i="49"/>
  <c r="AY11" i="49"/>
  <c r="AU50" i="49"/>
  <c r="AU57" i="49"/>
  <c r="AQ38" i="49"/>
  <c r="AQ27" i="49"/>
  <c r="AW34" i="49"/>
  <c r="AW47" i="49"/>
  <c r="AZ19" i="50"/>
  <c r="AZ7" i="37"/>
  <c r="BB9" i="37"/>
  <c r="AZ13" i="42"/>
  <c r="AV5" i="44"/>
  <c r="AP18" i="44"/>
  <c r="AP42" i="44"/>
  <c r="AT16" i="44"/>
  <c r="AT39" i="44"/>
  <c r="AT44" i="44"/>
  <c r="AX51" i="44"/>
  <c r="AX9" i="44"/>
  <c r="BB45" i="44"/>
  <c r="BA37" i="46"/>
  <c r="AX27" i="46"/>
  <c r="BB36" i="46"/>
  <c r="BB38" i="46"/>
  <c r="AX44" i="46"/>
  <c r="AT5" i="46"/>
  <c r="AT44" i="46"/>
  <c r="AP20" i="46"/>
  <c r="AP6" i="46"/>
  <c r="BA33" i="47"/>
  <c r="BA54" i="47"/>
  <c r="BA59" i="47"/>
  <c r="BA63" i="47"/>
  <c r="AS53" i="47"/>
  <c r="AT10" i="48"/>
  <c r="AT44" i="48"/>
  <c r="AZ20" i="48"/>
  <c r="AZ25" i="48"/>
  <c r="AP25" i="48"/>
  <c r="BB14" i="48"/>
  <c r="BB32" i="48"/>
  <c r="AW11" i="37"/>
  <c r="AZ9" i="37"/>
  <c r="AX57" i="47"/>
  <c r="AW40" i="47"/>
  <c r="AW6" i="47"/>
  <c r="AW58" i="47"/>
  <c r="AW11" i="47"/>
  <c r="BA24" i="49"/>
  <c r="BA18" i="49"/>
  <c r="BA45" i="49"/>
  <c r="AS47" i="49"/>
  <c r="AV34" i="50"/>
  <c r="AX8" i="50"/>
  <c r="AT9" i="50"/>
  <c r="AS15" i="51"/>
  <c r="AZ34" i="51"/>
  <c r="AZ40" i="51"/>
  <c r="AS32" i="51"/>
  <c r="AZ6" i="42"/>
  <c r="AT29" i="44"/>
  <c r="AX32" i="44"/>
  <c r="AX48" i="44"/>
  <c r="BB19" i="44"/>
  <c r="BB36" i="44"/>
  <c r="BB53" i="44"/>
  <c r="BB33" i="45"/>
  <c r="AX23" i="46"/>
  <c r="BA30" i="46"/>
  <c r="BA9" i="46"/>
  <c r="BB5" i="46"/>
  <c r="AX42" i="47"/>
  <c r="BB28" i="47"/>
  <c r="BB38" i="47"/>
  <c r="BB60" i="47"/>
  <c r="AW36" i="47"/>
  <c r="BA12" i="47"/>
  <c r="BB26" i="48"/>
  <c r="BB24" i="48"/>
  <c r="BA14" i="49"/>
  <c r="AW21" i="53"/>
  <c r="BB21" i="53"/>
  <c r="BB9" i="42"/>
  <c r="AZ39" i="44"/>
  <c r="AR36" i="44"/>
  <c r="AP31" i="45"/>
  <c r="AX46" i="46"/>
  <c r="AY42" i="49"/>
  <c r="AU24" i="49"/>
  <c r="AS21" i="53"/>
  <c r="AZ11" i="42"/>
  <c r="AZ54" i="44"/>
  <c r="AZ18" i="45"/>
  <c r="BB27" i="45"/>
  <c r="BB28" i="45"/>
  <c r="BA29" i="46"/>
  <c r="BA45" i="46"/>
  <c r="BB23" i="46"/>
  <c r="BB34" i="46"/>
  <c r="BB45" i="46"/>
  <c r="BB34" i="47"/>
  <c r="BB22" i="47"/>
  <c r="BB66" i="47"/>
  <c r="AX58" i="47"/>
  <c r="BA43" i="47"/>
  <c r="BB20" i="48"/>
  <c r="BB41" i="48"/>
  <c r="BB44" i="48"/>
  <c r="BC26" i="49"/>
  <c r="BC44" i="49"/>
  <c r="AW61" i="49"/>
  <c r="AZ25" i="37"/>
  <c r="BA11" i="41"/>
  <c r="AZ28" i="44"/>
  <c r="AZ10" i="44"/>
  <c r="AZ26" i="44"/>
  <c r="AT46" i="44"/>
  <c r="AX10" i="44"/>
  <c r="BB24" i="44"/>
  <c r="BB48" i="44"/>
  <c r="AX47" i="45"/>
  <c r="AX55" i="45"/>
  <c r="AZ32" i="45"/>
  <c r="AZ17" i="45"/>
  <c r="AZ21" i="45"/>
  <c r="AZ33" i="45"/>
  <c r="AT15" i="45"/>
  <c r="AT21" i="45"/>
  <c r="AT69" i="45"/>
  <c r="AR23" i="45"/>
  <c r="AR9" i="45"/>
  <c r="AR21" i="45"/>
  <c r="BB60" i="45"/>
  <c r="BB12" i="45"/>
  <c r="BB62" i="45"/>
  <c r="AZ5" i="45"/>
  <c r="BA39" i="46"/>
  <c r="BA8" i="46"/>
  <c r="BA32" i="46"/>
  <c r="BA33" i="46"/>
  <c r="BB11" i="46"/>
  <c r="BB18" i="46"/>
  <c r="BB44" i="46"/>
  <c r="AT9" i="46"/>
  <c r="BA17" i="46"/>
  <c r="BB36" i="47"/>
  <c r="BB42" i="47"/>
  <c r="BB37" i="47"/>
  <c r="BB7" i="47"/>
  <c r="BB25" i="47"/>
  <c r="BA41" i="47"/>
  <c r="BA38" i="47"/>
  <c r="BA49" i="47"/>
  <c r="BA17" i="47"/>
  <c r="BA66" i="47"/>
  <c r="BA19" i="47"/>
  <c r="AZ17" i="48"/>
  <c r="AZ8" i="48"/>
  <c r="AZ32" i="48"/>
  <c r="AZ47" i="48"/>
  <c r="BB46" i="48"/>
  <c r="BC31" i="49"/>
  <c r="BC53" i="49"/>
  <c r="BA17" i="49"/>
  <c r="BA50" i="49"/>
  <c r="BA11" i="49"/>
  <c r="BA29" i="51"/>
  <c r="BA6" i="51"/>
  <c r="AZ35" i="51"/>
  <c r="BB26" i="53"/>
  <c r="BB6" i="47"/>
  <c r="AX43" i="47"/>
  <c r="BA30" i="47"/>
  <c r="AS6" i="53"/>
  <c r="AY7" i="41"/>
  <c r="BA6" i="41"/>
  <c r="BB16" i="42"/>
  <c r="BB38" i="43"/>
  <c r="AV41" i="45"/>
  <c r="AZ35" i="45"/>
  <c r="AZ55" i="45"/>
  <c r="AZ11" i="45"/>
  <c r="AZ28" i="45"/>
  <c r="AZ59" i="45"/>
  <c r="AZ63" i="45"/>
  <c r="AX22" i="45"/>
  <c r="AR33" i="45"/>
  <c r="AV32" i="45"/>
  <c r="AV40" i="45"/>
  <c r="AV48" i="45"/>
  <c r="AT34" i="45"/>
  <c r="BB34" i="45"/>
  <c r="BB36" i="45"/>
  <c r="BB42" i="45"/>
  <c r="BB61" i="45"/>
  <c r="BB57" i="45"/>
  <c r="BB66" i="45"/>
  <c r="BB16" i="46"/>
  <c r="BA28" i="46"/>
  <c r="BA22" i="46"/>
  <c r="BA36" i="46"/>
  <c r="BB42" i="46"/>
  <c r="BB15" i="46"/>
  <c r="AX37" i="46"/>
  <c r="BB58" i="47"/>
  <c r="BB59" i="47"/>
  <c r="BA22" i="47"/>
  <c r="BA6" i="47"/>
  <c r="BA7" i="47"/>
  <c r="BA23" i="47"/>
  <c r="BA15" i="47"/>
  <c r="BC43" i="49"/>
  <c r="BA29" i="49"/>
  <c r="BA35" i="49"/>
  <c r="BA20" i="51"/>
  <c r="AZ30" i="51"/>
  <c r="AT8" i="53"/>
  <c r="AT14" i="53"/>
  <c r="BA6" i="53"/>
  <c r="BA15" i="53"/>
  <c r="AS26" i="53"/>
  <c r="AW20" i="53"/>
  <c r="AW11" i="53"/>
  <c r="BB12" i="53"/>
  <c r="BB20" i="53"/>
  <c r="AX12" i="53"/>
  <c r="AX16" i="53"/>
  <c r="AP43" i="45"/>
  <c r="BB21" i="46"/>
  <c r="AT7" i="46"/>
  <c r="BB29" i="47"/>
  <c r="AT29" i="47"/>
  <c r="AP32" i="47"/>
  <c r="AY36" i="49"/>
  <c r="BA20" i="53"/>
  <c r="AS25" i="52"/>
  <c r="AS14" i="53"/>
  <c r="AW19" i="53"/>
  <c r="BB14" i="53"/>
  <c r="BB10" i="46"/>
  <c r="AT26" i="47"/>
  <c r="AY29" i="49"/>
  <c r="BC22" i="49"/>
  <c r="AZ7" i="50"/>
  <c r="BB13" i="50"/>
  <c r="BB21" i="50"/>
  <c r="BA40" i="51"/>
  <c r="BA10" i="51"/>
  <c r="BA27" i="52"/>
  <c r="AT5" i="53"/>
  <c r="AW13" i="53"/>
  <c r="AV9" i="42"/>
  <c r="AP50" i="44"/>
  <c r="AP25" i="37"/>
  <c r="AP32" i="44"/>
  <c r="AP46" i="46"/>
  <c r="AP19" i="44"/>
  <c r="AP34" i="46"/>
  <c r="AP17" i="47"/>
  <c r="AP43" i="47"/>
  <c r="AP71" i="45"/>
  <c r="AP33" i="46"/>
  <c r="AP16" i="53"/>
  <c r="AP27" i="53"/>
  <c r="AP14" i="53"/>
  <c r="AP38" i="46"/>
  <c r="AP39" i="47"/>
  <c r="AP38" i="47"/>
  <c r="AP52" i="47"/>
  <c r="AP15" i="53"/>
  <c r="AP13" i="42"/>
  <c r="AP14" i="42"/>
  <c r="AP37" i="46"/>
  <c r="AP45" i="47"/>
  <c r="AP54" i="47"/>
  <c r="AP15" i="50"/>
  <c r="AP25" i="50"/>
  <c r="AO33" i="47"/>
  <c r="AO18" i="51"/>
  <c r="AO10" i="52"/>
  <c r="AR22" i="37"/>
  <c r="AT27" i="48"/>
  <c r="AR21" i="50"/>
  <c r="AT30" i="50"/>
  <c r="AS39" i="51"/>
  <c r="R47" i="53"/>
  <c r="AU47" i="53" s="1"/>
  <c r="AT7" i="45"/>
  <c r="AT6" i="47"/>
  <c r="AR7" i="37"/>
  <c r="AV34" i="44"/>
  <c r="AR38" i="44"/>
  <c r="AT26" i="44"/>
  <c r="AX6" i="44"/>
  <c r="AX53" i="44"/>
  <c r="AX21" i="45"/>
  <c r="AP55" i="45"/>
  <c r="AV46" i="45"/>
  <c r="AT54" i="45"/>
  <c r="AR62" i="45"/>
  <c r="AT17" i="48"/>
  <c r="AY55" i="49"/>
  <c r="AS17" i="49"/>
  <c r="AS7" i="49"/>
  <c r="AV27" i="50"/>
  <c r="AW31" i="51"/>
  <c r="AS20" i="53"/>
  <c r="AR11" i="42"/>
  <c r="AO9" i="37"/>
  <c r="AV26" i="37"/>
  <c r="AR46" i="44"/>
  <c r="AT29" i="45"/>
  <c r="AY37" i="49"/>
  <c r="AQ24" i="49"/>
  <c r="J115" i="46"/>
  <c r="J102" i="46"/>
  <c r="J114" i="46"/>
  <c r="J136" i="46"/>
  <c r="J139" i="46"/>
  <c r="J132" i="46"/>
  <c r="J79" i="46"/>
  <c r="J106" i="46"/>
  <c r="J118" i="46"/>
  <c r="J148" i="46"/>
  <c r="J123" i="46"/>
  <c r="J119" i="46"/>
  <c r="J147" i="46"/>
  <c r="J131" i="46"/>
  <c r="J128" i="46"/>
  <c r="J145" i="46"/>
  <c r="J80" i="46"/>
  <c r="J110" i="46"/>
  <c r="J138" i="46"/>
  <c r="J143" i="46"/>
  <c r="J116" i="46"/>
  <c r="J87" i="46"/>
  <c r="J86" i="46"/>
  <c r="J88" i="46"/>
  <c r="J133" i="46"/>
  <c r="J120" i="46"/>
  <c r="J108" i="46"/>
  <c r="J97" i="46"/>
  <c r="J96" i="46"/>
  <c r="J90" i="46"/>
  <c r="J83" i="46"/>
  <c r="J84" i="46"/>
  <c r="J127" i="46"/>
  <c r="J125" i="46"/>
  <c r="J103" i="46"/>
  <c r="J144" i="46"/>
  <c r="J124" i="46"/>
  <c r="J121" i="46"/>
  <c r="J109" i="46"/>
  <c r="J137" i="46"/>
  <c r="J107" i="46"/>
  <c r="J74" i="46"/>
  <c r="J78" i="46"/>
  <c r="J146" i="46"/>
  <c r="J122" i="46"/>
  <c r="J81" i="46"/>
  <c r="J99" i="46"/>
  <c r="J140" i="46"/>
  <c r="J130" i="46"/>
  <c r="J112" i="46"/>
  <c r="J100" i="46"/>
  <c r="J92" i="46"/>
  <c r="J98" i="46"/>
  <c r="J104" i="46"/>
  <c r="J134" i="46"/>
  <c r="J93" i="46"/>
  <c r="J101" i="46"/>
  <c r="J113" i="46"/>
  <c r="J89" i="46"/>
  <c r="J75" i="46"/>
  <c r="J105" i="46"/>
  <c r="J135" i="46"/>
  <c r="J126" i="46"/>
  <c r="J77" i="46"/>
  <c r="J141" i="46"/>
  <c r="J95" i="46"/>
  <c r="J142" i="46"/>
  <c r="J129" i="46"/>
  <c r="J94" i="46"/>
  <c r="J111" i="46"/>
  <c r="J117" i="46"/>
  <c r="J73" i="46"/>
  <c r="J76" i="46"/>
  <c r="J85" i="46"/>
  <c r="J82" i="46"/>
  <c r="J91" i="46"/>
  <c r="AP35" i="48"/>
  <c r="R82" i="46"/>
  <c r="R119" i="46"/>
  <c r="R90" i="46"/>
  <c r="R74" i="46"/>
  <c r="R141" i="46"/>
  <c r="R122" i="46"/>
  <c r="R129" i="46"/>
  <c r="R132" i="46"/>
  <c r="R109" i="46"/>
  <c r="R123" i="46"/>
  <c r="R139" i="46"/>
  <c r="R110" i="46"/>
  <c r="R99" i="46"/>
  <c r="R101" i="46"/>
  <c r="R142" i="46"/>
  <c r="R96" i="46"/>
  <c r="R100" i="46"/>
  <c r="R124" i="46"/>
  <c r="R80" i="46"/>
  <c r="R91" i="46"/>
  <c r="R133" i="46"/>
  <c r="R147" i="46"/>
  <c r="R115" i="46"/>
  <c r="R108" i="46"/>
  <c r="R125" i="46"/>
  <c r="R87" i="46"/>
  <c r="R81" i="46"/>
  <c r="R73" i="46"/>
  <c r="R134" i="46"/>
  <c r="R112" i="46"/>
  <c r="R103" i="46"/>
  <c r="R78" i="46"/>
  <c r="R106" i="46"/>
  <c r="R120" i="46"/>
  <c r="R118" i="46"/>
  <c r="R98" i="46"/>
  <c r="R104" i="46"/>
  <c r="R138" i="46"/>
  <c r="R130" i="46"/>
  <c r="R137" i="46"/>
  <c r="R113" i="46"/>
  <c r="R136" i="46"/>
  <c r="R75" i="46"/>
  <c r="R92" i="46"/>
  <c r="R84" i="46"/>
  <c r="R76" i="46"/>
  <c r="R85" i="46"/>
  <c r="R127" i="46"/>
  <c r="R114" i="46"/>
  <c r="R135" i="46"/>
  <c r="R102" i="46"/>
  <c r="R89" i="46"/>
  <c r="R143" i="46"/>
  <c r="R111" i="46"/>
  <c r="R94" i="46"/>
  <c r="R126" i="46"/>
  <c r="R145" i="46"/>
  <c r="R83" i="46"/>
  <c r="R128" i="46"/>
  <c r="R140" i="46"/>
  <c r="R107" i="46"/>
  <c r="R97" i="46"/>
  <c r="R93" i="46"/>
  <c r="R79" i="46"/>
  <c r="R148" i="46"/>
  <c r="R131" i="46"/>
  <c r="R95" i="46"/>
  <c r="R117" i="46"/>
  <c r="R144" i="46"/>
  <c r="R116" i="46"/>
  <c r="R105" i="46"/>
  <c r="R146" i="46"/>
  <c r="R121" i="46"/>
  <c r="R88" i="46"/>
  <c r="R77" i="46"/>
  <c r="R86" i="46"/>
  <c r="AP21" i="53"/>
  <c r="R7" i="45"/>
  <c r="R59" i="45"/>
  <c r="R95" i="45"/>
  <c r="R44" i="45"/>
  <c r="R61" i="45"/>
  <c r="R58" i="45"/>
  <c r="R101" i="45"/>
  <c r="R57" i="45"/>
  <c r="R54" i="45"/>
  <c r="R72" i="45"/>
  <c r="R91" i="45"/>
  <c r="R93" i="45"/>
  <c r="R89" i="45"/>
  <c r="R52" i="45"/>
  <c r="R96" i="45"/>
  <c r="R94" i="45"/>
  <c r="R56" i="45"/>
  <c r="R39" i="45"/>
  <c r="R90" i="45"/>
  <c r="R98" i="45"/>
  <c r="R92" i="45"/>
  <c r="R97" i="45"/>
  <c r="R88" i="45"/>
  <c r="R99" i="45"/>
  <c r="R100" i="45"/>
  <c r="R17" i="45"/>
  <c r="R71" i="45"/>
  <c r="AR29" i="45"/>
  <c r="AP21" i="45"/>
  <c r="AT41" i="45"/>
  <c r="AP27" i="48"/>
  <c r="AV32" i="48"/>
  <c r="AX16" i="50"/>
  <c r="AP29" i="50"/>
  <c r="J91" i="45"/>
  <c r="J17" i="45"/>
  <c r="J56" i="45"/>
  <c r="J94" i="45"/>
  <c r="J59" i="45"/>
  <c r="J95" i="45"/>
  <c r="J100" i="45"/>
  <c r="J92" i="45"/>
  <c r="J101" i="45"/>
  <c r="J57" i="45"/>
  <c r="J53" i="45"/>
  <c r="J97" i="45"/>
  <c r="J54" i="45"/>
  <c r="J90" i="45"/>
  <c r="J99" i="45"/>
  <c r="J44" i="45"/>
  <c r="J98" i="45"/>
  <c r="J61" i="45"/>
  <c r="J58" i="45"/>
  <c r="J93" i="45"/>
  <c r="J96" i="45"/>
  <c r="J52" i="45"/>
  <c r="J88" i="45"/>
  <c r="J71" i="45"/>
  <c r="J89" i="45"/>
  <c r="J72" i="45"/>
  <c r="J39" i="45"/>
  <c r="J55" i="45"/>
  <c r="Z140" i="46"/>
  <c r="Z80" i="46"/>
  <c r="Z78" i="46"/>
  <c r="Z116" i="46"/>
  <c r="Z120" i="46"/>
  <c r="Z119" i="46"/>
  <c r="Z95" i="46"/>
  <c r="Z112" i="46"/>
  <c r="Z146" i="46"/>
  <c r="Z87" i="46"/>
  <c r="Z79" i="46"/>
  <c r="Z86" i="46"/>
  <c r="Z139" i="46"/>
  <c r="Z131" i="46"/>
  <c r="Z136" i="46"/>
  <c r="Z145" i="46"/>
  <c r="Z94" i="46"/>
  <c r="Z106" i="46"/>
  <c r="Z128" i="46"/>
  <c r="Z110" i="46"/>
  <c r="Z103" i="46"/>
  <c r="Z134" i="46"/>
  <c r="Z118" i="46"/>
  <c r="Z124" i="46"/>
  <c r="Z102" i="46"/>
  <c r="Z148" i="46"/>
  <c r="Z123" i="46"/>
  <c r="Z108" i="46"/>
  <c r="Z129" i="46"/>
  <c r="Z115" i="46"/>
  <c r="Z111" i="46"/>
  <c r="Z100" i="46"/>
  <c r="Z127" i="46"/>
  <c r="Z99" i="46"/>
  <c r="Z133" i="46"/>
  <c r="Z144" i="46"/>
  <c r="Z130" i="46"/>
  <c r="Z104" i="46"/>
  <c r="Z109" i="46"/>
  <c r="Z74" i="46"/>
  <c r="Z88" i="46"/>
  <c r="Z141" i="46"/>
  <c r="Z132" i="46"/>
  <c r="Z143" i="46"/>
  <c r="Z97" i="46"/>
  <c r="Z81" i="46"/>
  <c r="Z101" i="46"/>
  <c r="Z121" i="46"/>
  <c r="Z91" i="46"/>
  <c r="Z76" i="46"/>
  <c r="Z93" i="46"/>
  <c r="Z125" i="46"/>
  <c r="Z107" i="46"/>
  <c r="Z113" i="46"/>
  <c r="Z96" i="46"/>
  <c r="Z147" i="46"/>
  <c r="Z138" i="46"/>
  <c r="Z89" i="46"/>
  <c r="Z75" i="46"/>
  <c r="Z90" i="46"/>
  <c r="Z142" i="46"/>
  <c r="Z82" i="46"/>
  <c r="Z85" i="46"/>
  <c r="Z122" i="46"/>
  <c r="Z77" i="46"/>
  <c r="Z105" i="46"/>
  <c r="Z73" i="46"/>
  <c r="Z114" i="46"/>
  <c r="Z117" i="46"/>
  <c r="Z137" i="46"/>
  <c r="Z126" i="46"/>
  <c r="Z83" i="46"/>
  <c r="Z92" i="46"/>
  <c r="Z84" i="46"/>
  <c r="Z135" i="46"/>
  <c r="Z98" i="46"/>
  <c r="AP28" i="44"/>
  <c r="AX28" i="44"/>
  <c r="AP44" i="45"/>
  <c r="AR34" i="45"/>
  <c r="AR17" i="45"/>
  <c r="AT63" i="47"/>
  <c r="AV16" i="48"/>
  <c r="AV33" i="48"/>
  <c r="AT20" i="50"/>
  <c r="AU6" i="41"/>
  <c r="AT17" i="42"/>
  <c r="AV10" i="42"/>
  <c r="Z78" i="47"/>
  <c r="Z111" i="47"/>
  <c r="Z136" i="47"/>
  <c r="Z92" i="47"/>
  <c r="Z133" i="47"/>
  <c r="Z109" i="47"/>
  <c r="Z120" i="47"/>
  <c r="Z127" i="47"/>
  <c r="Z97" i="47"/>
  <c r="Z134" i="47"/>
  <c r="Z118" i="47"/>
  <c r="Z104" i="47"/>
  <c r="Z137" i="47"/>
  <c r="Z129" i="47"/>
  <c r="Z130" i="47"/>
  <c r="Z114" i="47"/>
  <c r="Z115" i="47"/>
  <c r="Z99" i="47"/>
  <c r="Z93" i="47"/>
  <c r="Z112" i="47"/>
  <c r="Z96" i="47"/>
  <c r="Z106" i="47"/>
  <c r="Z123" i="47"/>
  <c r="Z131" i="47"/>
  <c r="Z100" i="47"/>
  <c r="Z125" i="47"/>
  <c r="Z113" i="47"/>
  <c r="Z107" i="47"/>
  <c r="Z102" i="47"/>
  <c r="Z94" i="47"/>
  <c r="Z95" i="47"/>
  <c r="Z135" i="47"/>
  <c r="Z126" i="47"/>
  <c r="Z105" i="47"/>
  <c r="Z132" i="47"/>
  <c r="Z124" i="47"/>
  <c r="Z108" i="47"/>
  <c r="Z122" i="47"/>
  <c r="Z128" i="47"/>
  <c r="Z116" i="47"/>
  <c r="Z138" i="47"/>
  <c r="Z101" i="47"/>
  <c r="Z117" i="47"/>
  <c r="Z119" i="47"/>
  <c r="Z121" i="47"/>
  <c r="Z98" i="47"/>
  <c r="Z91" i="47"/>
  <c r="Z103" i="47"/>
  <c r="Z110" i="47"/>
  <c r="Z7" i="45"/>
  <c r="Z72" i="45"/>
  <c r="Z58" i="45"/>
  <c r="Z59" i="45"/>
  <c r="Z94" i="45"/>
  <c r="Z100" i="45"/>
  <c r="Z98" i="45"/>
  <c r="Z99" i="45"/>
  <c r="Z57" i="45"/>
  <c r="Z39" i="45"/>
  <c r="Z91" i="45"/>
  <c r="Z92" i="45"/>
  <c r="Z89" i="45"/>
  <c r="Z17" i="45"/>
  <c r="Z96" i="45"/>
  <c r="Z90" i="45"/>
  <c r="Z55" i="45"/>
  <c r="Z71" i="45"/>
  <c r="Z53" i="45"/>
  <c r="Z95" i="45"/>
  <c r="Z97" i="45"/>
  <c r="Z54" i="45"/>
  <c r="Z93" i="45"/>
  <c r="Z61" i="45"/>
  <c r="Z101" i="45"/>
  <c r="Z52" i="45"/>
  <c r="Z88" i="45"/>
  <c r="Z44" i="45"/>
  <c r="Z56" i="45"/>
  <c r="AV35" i="44"/>
  <c r="AV51" i="44"/>
  <c r="AP34" i="44"/>
  <c r="AW15" i="53"/>
  <c r="F33" i="46"/>
  <c r="F76" i="46"/>
  <c r="F84" i="46"/>
  <c r="F92" i="46"/>
  <c r="F100" i="46"/>
  <c r="F108" i="46"/>
  <c r="F116" i="46"/>
  <c r="F124" i="46"/>
  <c r="F75" i="46"/>
  <c r="F83" i="46"/>
  <c r="F91" i="46"/>
  <c r="F99" i="46"/>
  <c r="F107" i="46"/>
  <c r="F115" i="46"/>
  <c r="F123" i="46"/>
  <c r="F131" i="46"/>
  <c r="F139" i="46"/>
  <c r="F147" i="46"/>
  <c r="F74" i="46"/>
  <c r="F82" i="46"/>
  <c r="F90" i="46"/>
  <c r="F98" i="46"/>
  <c r="F106" i="46"/>
  <c r="F114" i="46"/>
  <c r="F122" i="46"/>
  <c r="F130" i="46"/>
  <c r="F138" i="46"/>
  <c r="F146" i="46"/>
  <c r="F73" i="46"/>
  <c r="F81" i="46"/>
  <c r="F89" i="46"/>
  <c r="F97" i="46"/>
  <c r="F105" i="46"/>
  <c r="F113" i="46"/>
  <c r="F121" i="46"/>
  <c r="F129" i="46"/>
  <c r="F137" i="46"/>
  <c r="F145" i="46"/>
  <c r="F85" i="46"/>
  <c r="F93" i="46"/>
  <c r="F101" i="46"/>
  <c r="F133" i="46"/>
  <c r="F132" i="46"/>
  <c r="F140" i="46"/>
  <c r="F80" i="46"/>
  <c r="F88" i="46"/>
  <c r="F96" i="46"/>
  <c r="F104" i="46"/>
  <c r="F112" i="46"/>
  <c r="F120" i="46"/>
  <c r="F128" i="46"/>
  <c r="F136" i="46"/>
  <c r="F144" i="46"/>
  <c r="F117" i="46"/>
  <c r="F141" i="46"/>
  <c r="F79" i="46"/>
  <c r="F87" i="46"/>
  <c r="F95" i="46"/>
  <c r="F103" i="46"/>
  <c r="F111" i="46"/>
  <c r="F119" i="46"/>
  <c r="F127" i="46"/>
  <c r="F135" i="46"/>
  <c r="F143" i="46"/>
  <c r="F109" i="46"/>
  <c r="F78" i="46"/>
  <c r="F86" i="46"/>
  <c r="F94" i="46"/>
  <c r="F102" i="46"/>
  <c r="F110" i="46"/>
  <c r="F118" i="46"/>
  <c r="F126" i="46"/>
  <c r="F134" i="46"/>
  <c r="F142" i="46"/>
  <c r="F125" i="46"/>
  <c r="F148" i="46"/>
  <c r="F77" i="46"/>
  <c r="AU16" i="37"/>
  <c r="AP6" i="42"/>
  <c r="AP38" i="44"/>
  <c r="AX52" i="44"/>
  <c r="AP32" i="45"/>
  <c r="AV18" i="45"/>
  <c r="AT23" i="45"/>
  <c r="AR26" i="45"/>
  <c r="AP45" i="46"/>
  <c r="AT48" i="47"/>
  <c r="AP8" i="47"/>
  <c r="AW19" i="37"/>
  <c r="AX24" i="37"/>
  <c r="AU23" i="37"/>
  <c r="AV15" i="37"/>
  <c r="AS6" i="37"/>
  <c r="AS14" i="37"/>
  <c r="AS16" i="41"/>
  <c r="AQ12" i="41"/>
  <c r="AR18" i="42"/>
  <c r="AS7" i="52"/>
  <c r="AT20" i="53"/>
  <c r="AQ52" i="49"/>
  <c r="AS8" i="37"/>
  <c r="AX7" i="45"/>
  <c r="AX18" i="45"/>
  <c r="AV72" i="45"/>
  <c r="AX10" i="47"/>
  <c r="AS34" i="51"/>
  <c r="AP41" i="45"/>
  <c r="AV9" i="37"/>
  <c r="AR6" i="44"/>
  <c r="AV44" i="44"/>
  <c r="AR48" i="44"/>
  <c r="AP6" i="44"/>
  <c r="AP48" i="44"/>
  <c r="AR16" i="45"/>
  <c r="AW42" i="47"/>
  <c r="AT26" i="48"/>
  <c r="AP7" i="48"/>
  <c r="AV48" i="48"/>
  <c r="AS16" i="49"/>
  <c r="AR16" i="50"/>
  <c r="AR5" i="42"/>
  <c r="AT16" i="42"/>
  <c r="AV5" i="42"/>
  <c r="V35" i="46"/>
  <c r="V102" i="46"/>
  <c r="V111" i="46"/>
  <c r="V92" i="46"/>
  <c r="V77" i="46"/>
  <c r="V103" i="46"/>
  <c r="V84" i="46"/>
  <c r="V131" i="46"/>
  <c r="V100" i="46"/>
  <c r="V76" i="46"/>
  <c r="V119" i="46"/>
  <c r="V110" i="46"/>
  <c r="V90" i="46"/>
  <c r="V91" i="46"/>
  <c r="V86" i="46"/>
  <c r="V85" i="46"/>
  <c r="V128" i="46"/>
  <c r="V133" i="46"/>
  <c r="V146" i="46"/>
  <c r="V113" i="46"/>
  <c r="V134" i="46"/>
  <c r="V122" i="46"/>
  <c r="V83" i="46"/>
  <c r="V108" i="46"/>
  <c r="V129" i="46"/>
  <c r="V105" i="46"/>
  <c r="V120" i="46"/>
  <c r="V130" i="46"/>
  <c r="V75" i="46"/>
  <c r="V127" i="46"/>
  <c r="V114" i="46"/>
  <c r="V141" i="46"/>
  <c r="V106" i="46"/>
  <c r="V135" i="46"/>
  <c r="V124" i="46"/>
  <c r="V142" i="46"/>
  <c r="V80" i="46"/>
  <c r="V138" i="46"/>
  <c r="V117" i="46"/>
  <c r="V94" i="46"/>
  <c r="V78" i="46"/>
  <c r="V147" i="46"/>
  <c r="V140" i="46"/>
  <c r="V137" i="46"/>
  <c r="V109" i="46"/>
  <c r="V87" i="46"/>
  <c r="V96" i="46"/>
  <c r="V73" i="46"/>
  <c r="V116" i="46"/>
  <c r="V126" i="46"/>
  <c r="V145" i="46"/>
  <c r="V101" i="46"/>
  <c r="V123" i="46"/>
  <c r="V112" i="46"/>
  <c r="V99" i="46"/>
  <c r="V144" i="46"/>
  <c r="V132" i="46"/>
  <c r="V95" i="46"/>
  <c r="V89" i="46"/>
  <c r="V81" i="46"/>
  <c r="V82" i="46"/>
  <c r="V125" i="46"/>
  <c r="V88" i="46"/>
  <c r="V139" i="46"/>
  <c r="V115" i="46"/>
  <c r="V97" i="46"/>
  <c r="V74" i="46"/>
  <c r="V148" i="46"/>
  <c r="V136" i="46"/>
  <c r="V107" i="46"/>
  <c r="V104" i="46"/>
  <c r="V118" i="46"/>
  <c r="V143" i="46"/>
  <c r="V93" i="46"/>
  <c r="V98" i="46"/>
  <c r="V121" i="46"/>
  <c r="V79" i="46"/>
  <c r="AU43" i="49"/>
  <c r="AX31" i="50"/>
  <c r="AS26" i="37"/>
  <c r="AT27" i="45"/>
  <c r="AT68" i="45"/>
  <c r="AS59" i="47"/>
  <c r="AU38" i="49"/>
  <c r="AT17" i="50"/>
  <c r="AS15" i="37"/>
  <c r="AW7" i="37"/>
  <c r="AU17" i="37"/>
  <c r="AQ7" i="41"/>
  <c r="AV31" i="44"/>
  <c r="AV15" i="44"/>
  <c r="AV17" i="44"/>
  <c r="AV23" i="44"/>
  <c r="AV10" i="44"/>
  <c r="AR14" i="44"/>
  <c r="AR53" i="44"/>
  <c r="AP35" i="44"/>
  <c r="AP44" i="44"/>
  <c r="AT37" i="44"/>
  <c r="AT47" i="44"/>
  <c r="AT20" i="44"/>
  <c r="AT51" i="44"/>
  <c r="AT14" i="44"/>
  <c r="AX24" i="44"/>
  <c r="AX20" i="44"/>
  <c r="AX44" i="44"/>
  <c r="AX42" i="45"/>
  <c r="AX66" i="45"/>
  <c r="AP35" i="45"/>
  <c r="AP11" i="45"/>
  <c r="AV52" i="45"/>
  <c r="AV61" i="45"/>
  <c r="AR28" i="45"/>
  <c r="AR18" i="45"/>
  <c r="AX30" i="46"/>
  <c r="AS27" i="46"/>
  <c r="AS6" i="46"/>
  <c r="AT19" i="46"/>
  <c r="AX20" i="46"/>
  <c r="AX13" i="46"/>
  <c r="AT39" i="46"/>
  <c r="AP32" i="46"/>
  <c r="AP17" i="46"/>
  <c r="AX40" i="47"/>
  <c r="AP61" i="47"/>
  <c r="AW64" i="47"/>
  <c r="AS50" i="47"/>
  <c r="AS26" i="47"/>
  <c r="AS35" i="47"/>
  <c r="AT30" i="48"/>
  <c r="AT45" i="48"/>
  <c r="AP14" i="48"/>
  <c r="AP46" i="48"/>
  <c r="AP10" i="48"/>
  <c r="AP5" i="48"/>
  <c r="AT16" i="48"/>
  <c r="AV45" i="48"/>
  <c r="AV11" i="48"/>
  <c r="AQ29" i="49"/>
  <c r="AQ23" i="49"/>
  <c r="AU28" i="49"/>
  <c r="AU22" i="49"/>
  <c r="AY43" i="49"/>
  <c r="AY46" i="49"/>
  <c r="AY48" i="49"/>
  <c r="AY53" i="49"/>
  <c r="AU52" i="49"/>
  <c r="AU54" i="49"/>
  <c r="AQ50" i="49"/>
  <c r="AQ60" i="49"/>
  <c r="AW9" i="49"/>
  <c r="AS23" i="49"/>
  <c r="AS20" i="49"/>
  <c r="AS9" i="49"/>
  <c r="AS56" i="49"/>
  <c r="AV18" i="50"/>
  <c r="AS24" i="52"/>
  <c r="AW25" i="52"/>
  <c r="AS11" i="53"/>
  <c r="AT10" i="42"/>
  <c r="AX32" i="47"/>
  <c r="AT40" i="47"/>
  <c r="AW5" i="47"/>
  <c r="AY16" i="49"/>
  <c r="AV18" i="44"/>
  <c r="AR37" i="44"/>
  <c r="AT15" i="44"/>
  <c r="AX46" i="44"/>
  <c r="AX58" i="45"/>
  <c r="AP38" i="45"/>
  <c r="AV58" i="45"/>
  <c r="AT32" i="45"/>
  <c r="AW23" i="52"/>
  <c r="AX27" i="53"/>
  <c r="AX19" i="53"/>
  <c r="AX15" i="53"/>
  <c r="AV16" i="37"/>
  <c r="AR14" i="42"/>
  <c r="AP18" i="42"/>
  <c r="AR10" i="42"/>
  <c r="AV7" i="44"/>
  <c r="AR23" i="44"/>
  <c r="AR22" i="44"/>
  <c r="AP25" i="44"/>
  <c r="AT8" i="44"/>
  <c r="AT50" i="44"/>
  <c r="AX42" i="44"/>
  <c r="AX35" i="45"/>
  <c r="AX44" i="45"/>
  <c r="AP36" i="45"/>
  <c r="AV15" i="45"/>
  <c r="AV11" i="45"/>
  <c r="AV26" i="45"/>
  <c r="AV28" i="45"/>
  <c r="AS23" i="46"/>
  <c r="AS29" i="46"/>
  <c r="AS30" i="46"/>
  <c r="AX33" i="46"/>
  <c r="AT43" i="46"/>
  <c r="AP44" i="46"/>
  <c r="AT49" i="47"/>
  <c r="AX22" i="47"/>
  <c r="AX15" i="47"/>
  <c r="AT50" i="47"/>
  <c r="AP58" i="47"/>
  <c r="AP50" i="47"/>
  <c r="AP20" i="47"/>
  <c r="AP63" i="47"/>
  <c r="AW10" i="47"/>
  <c r="AW45" i="47"/>
  <c r="AW47" i="47"/>
  <c r="AW55" i="47"/>
  <c r="AW60" i="47"/>
  <c r="AS66" i="47"/>
  <c r="AS14" i="47"/>
  <c r="AT38" i="48"/>
  <c r="AT20" i="48"/>
  <c r="AT24" i="48"/>
  <c r="AP42" i="48"/>
  <c r="AT47" i="48"/>
  <c r="AV18" i="48"/>
  <c r="AV44" i="48"/>
  <c r="AW30" i="49"/>
  <c r="AW53" i="49"/>
  <c r="AS10" i="49"/>
  <c r="AS11" i="49"/>
  <c r="AP19" i="50"/>
  <c r="AS8" i="51"/>
  <c r="AU10" i="37"/>
  <c r="AS22" i="37"/>
  <c r="AV22" i="37"/>
  <c r="AX15" i="37"/>
  <c r="AR11" i="37"/>
  <c r="AT7" i="37"/>
  <c r="AR9" i="37"/>
  <c r="AT24" i="37"/>
  <c r="AT14" i="37"/>
  <c r="AV17" i="37"/>
  <c r="AS17" i="37"/>
  <c r="AT16" i="37"/>
  <c r="AR16" i="37"/>
  <c r="AY17" i="41"/>
  <c r="AV14" i="42"/>
  <c r="AV18" i="42"/>
  <c r="AP5" i="42"/>
  <c r="X5" i="43"/>
  <c r="X13" i="43"/>
  <c r="X66" i="43"/>
  <c r="AX66" i="43" s="1"/>
  <c r="AR25" i="44"/>
  <c r="AT37" i="45"/>
  <c r="AV31" i="45"/>
  <c r="AX38" i="45"/>
  <c r="AX36" i="45"/>
  <c r="AX48" i="45"/>
  <c r="AX11" i="45"/>
  <c r="AX63" i="45"/>
  <c r="AX67" i="45"/>
  <c r="AP39" i="45"/>
  <c r="AP23" i="45"/>
  <c r="AP51" i="45"/>
  <c r="AP60" i="45"/>
  <c r="AP59" i="45"/>
  <c r="AR31" i="45"/>
  <c r="AV34" i="45"/>
  <c r="AV12" i="45"/>
  <c r="AV59" i="45"/>
  <c r="AV63" i="45"/>
  <c r="AT43" i="45"/>
  <c r="AT35" i="45"/>
  <c r="AT42" i="45"/>
  <c r="AT10" i="45"/>
  <c r="AT61" i="45"/>
  <c r="AT66" i="45"/>
  <c r="AR35" i="45"/>
  <c r="AR39" i="45"/>
  <c r="AR45" i="45"/>
  <c r="AR53" i="45"/>
  <c r="AR67" i="45"/>
  <c r="AR59" i="45"/>
  <c r="AR64" i="45"/>
  <c r="AV37" i="45"/>
  <c r="AS32" i="46"/>
  <c r="AS33" i="46"/>
  <c r="AS9" i="46"/>
  <c r="AS22" i="46"/>
  <c r="AT11" i="46"/>
  <c r="AX18" i="46"/>
  <c r="AX14" i="46"/>
  <c r="AX6" i="46"/>
  <c r="AT37" i="46"/>
  <c r="AT38" i="46"/>
  <c r="AP7" i="46"/>
  <c r="AP16" i="46"/>
  <c r="AP42" i="47"/>
  <c r="AX21" i="47"/>
  <c r="AX12" i="47"/>
  <c r="AX24" i="47"/>
  <c r="AX46" i="47"/>
  <c r="AX25" i="47"/>
  <c r="AX59" i="47"/>
  <c r="AT12" i="47"/>
  <c r="AT31" i="47"/>
  <c r="AT52" i="47"/>
  <c r="AT66" i="47"/>
  <c r="AT15" i="47"/>
  <c r="AP55" i="47"/>
  <c r="AP59" i="47"/>
  <c r="AW28" i="47"/>
  <c r="AW50" i="47"/>
  <c r="AW51" i="47"/>
  <c r="AW23" i="47"/>
  <c r="AW8" i="47"/>
  <c r="AS28" i="47"/>
  <c r="AS34" i="47"/>
  <c r="AS7" i="47"/>
  <c r="AS54" i="47"/>
  <c r="AS57" i="47"/>
  <c r="AS20" i="47"/>
  <c r="AT42" i="48"/>
  <c r="AT8" i="48"/>
  <c r="AP28" i="48"/>
  <c r="AP20" i="48"/>
  <c r="AP36" i="48"/>
  <c r="AP44" i="48"/>
  <c r="AP29" i="48"/>
  <c r="AV22" i="48"/>
  <c r="AV19" i="48"/>
  <c r="AV35" i="48"/>
  <c r="AY59" i="49"/>
  <c r="AU39" i="49"/>
  <c r="AU47" i="49"/>
  <c r="AU58" i="49"/>
  <c r="AQ13" i="49"/>
  <c r="AQ41" i="49"/>
  <c r="AQ61" i="49"/>
  <c r="AS35" i="49"/>
  <c r="AS44" i="49"/>
  <c r="AS15" i="49"/>
  <c r="AS14" i="49"/>
  <c r="AS12" i="49"/>
  <c r="AS6" i="49"/>
  <c r="AR29" i="50"/>
  <c r="J116" i="47"/>
  <c r="J106" i="47"/>
  <c r="J123" i="47"/>
  <c r="J91" i="47"/>
  <c r="J108" i="47"/>
  <c r="J102" i="47"/>
  <c r="J96" i="47"/>
  <c r="J137" i="47"/>
  <c r="J92" i="47"/>
  <c r="J133" i="47"/>
  <c r="J109" i="47"/>
  <c r="J135" i="47"/>
  <c r="J119" i="47"/>
  <c r="J97" i="47"/>
  <c r="J134" i="47"/>
  <c r="J136" i="47"/>
  <c r="J105" i="47"/>
  <c r="J132" i="47"/>
  <c r="J124" i="47"/>
  <c r="J111" i="47"/>
  <c r="J118" i="47"/>
  <c r="J115" i="47"/>
  <c r="J100" i="47"/>
  <c r="J125" i="47"/>
  <c r="J95" i="47"/>
  <c r="J128" i="47"/>
  <c r="J112" i="47"/>
  <c r="J113" i="47"/>
  <c r="J107" i="47"/>
  <c r="J94" i="47"/>
  <c r="J120" i="47"/>
  <c r="J131" i="47"/>
  <c r="J127" i="47"/>
  <c r="J138" i="47"/>
  <c r="J110" i="47"/>
  <c r="J114" i="47"/>
  <c r="J117" i="47"/>
  <c r="J104" i="47"/>
  <c r="J130" i="47"/>
  <c r="J122" i="47"/>
  <c r="J93" i="47"/>
  <c r="J98" i="47"/>
  <c r="J129" i="47"/>
  <c r="J126" i="47"/>
  <c r="J99" i="47"/>
  <c r="J121" i="47"/>
  <c r="J101" i="47"/>
  <c r="J103" i="47"/>
  <c r="AX20" i="53"/>
  <c r="AX14" i="53"/>
  <c r="AX7" i="53"/>
  <c r="AT11" i="42"/>
  <c r="AR31" i="44"/>
  <c r="AW10" i="51"/>
  <c r="AW33" i="51"/>
  <c r="AV6" i="45"/>
  <c r="AP22" i="44"/>
  <c r="AP9" i="44"/>
  <c r="AT19" i="44"/>
  <c r="AT45" i="44"/>
  <c r="AX17" i="44"/>
  <c r="AX40" i="45"/>
  <c r="AX26" i="45"/>
  <c r="AX59" i="45"/>
  <c r="AX71" i="45"/>
  <c r="AP45" i="45"/>
  <c r="AP10" i="45"/>
  <c r="AP63" i="45"/>
  <c r="AP64" i="45"/>
  <c r="AR37" i="45"/>
  <c r="AV23" i="45"/>
  <c r="AV10" i="45"/>
  <c r="AV71" i="45"/>
  <c r="AV67" i="45"/>
  <c r="AT36" i="45"/>
  <c r="AT44" i="45"/>
  <c r="AT11" i="45"/>
  <c r="AT63" i="45"/>
  <c r="AR41" i="45"/>
  <c r="AR10" i="45"/>
  <c r="AR13" i="45"/>
  <c r="AP15" i="46"/>
  <c r="AS28" i="46"/>
  <c r="AP21" i="46"/>
  <c r="AS36" i="46"/>
  <c r="AP12" i="46"/>
  <c r="AX29" i="46"/>
  <c r="AT8" i="46"/>
  <c r="AT6" i="46"/>
  <c r="AP10" i="46"/>
  <c r="AP13" i="46"/>
  <c r="AS8" i="46"/>
  <c r="AP21" i="47"/>
  <c r="AT21" i="47"/>
  <c r="AX34" i="47"/>
  <c r="AX31" i="47"/>
  <c r="AX50" i="47"/>
  <c r="AT34" i="47"/>
  <c r="AT35" i="47"/>
  <c r="AT59" i="47"/>
  <c r="AP12" i="47"/>
  <c r="AP31" i="47"/>
  <c r="AP13" i="47"/>
  <c r="AW21" i="47"/>
  <c r="AW30" i="47"/>
  <c r="AW53" i="47"/>
  <c r="AW22" i="47"/>
  <c r="AW65" i="47"/>
  <c r="AS30" i="47"/>
  <c r="AS33" i="47"/>
  <c r="AS40" i="47"/>
  <c r="AS45" i="47"/>
  <c r="AS63" i="47"/>
  <c r="AS52" i="47"/>
  <c r="AS64" i="47"/>
  <c r="AW29" i="49"/>
  <c r="AW36" i="49"/>
  <c r="AW50" i="49"/>
  <c r="AW6" i="49"/>
  <c r="AS33" i="51"/>
  <c r="AX5" i="53"/>
  <c r="AV6" i="44"/>
  <c r="AX33" i="45"/>
  <c r="AY20" i="49"/>
  <c r="AU20" i="49"/>
  <c r="AQ16" i="49"/>
  <c r="AV30" i="50"/>
  <c r="AR42" i="45"/>
  <c r="R75" i="47"/>
  <c r="R100" i="47"/>
  <c r="R137" i="47"/>
  <c r="R126" i="47"/>
  <c r="R110" i="47"/>
  <c r="R94" i="47"/>
  <c r="R127" i="47"/>
  <c r="R95" i="47"/>
  <c r="R106" i="47"/>
  <c r="R123" i="47"/>
  <c r="R91" i="47"/>
  <c r="R92" i="47"/>
  <c r="R98" i="47"/>
  <c r="R107" i="47"/>
  <c r="R111" i="47"/>
  <c r="R136" i="47"/>
  <c r="R96" i="47"/>
  <c r="R121" i="47"/>
  <c r="R119" i="47"/>
  <c r="R125" i="47"/>
  <c r="R135" i="47"/>
  <c r="R101" i="47"/>
  <c r="R108" i="47"/>
  <c r="R133" i="47"/>
  <c r="R93" i="47"/>
  <c r="R117" i="47"/>
  <c r="R134" i="47"/>
  <c r="R113" i="47"/>
  <c r="R120" i="47"/>
  <c r="R128" i="47"/>
  <c r="R104" i="47"/>
  <c r="R129" i="47"/>
  <c r="R114" i="47"/>
  <c r="R116" i="47"/>
  <c r="R97" i="47"/>
  <c r="R132" i="47"/>
  <c r="R103" i="47"/>
  <c r="R124" i="47"/>
  <c r="R109" i="47"/>
  <c r="R102" i="47"/>
  <c r="R112" i="47"/>
  <c r="R130" i="47"/>
  <c r="R115" i="47"/>
  <c r="R99" i="47"/>
  <c r="R105" i="47"/>
  <c r="R131" i="47"/>
  <c r="R138" i="47"/>
  <c r="R122" i="47"/>
  <c r="R118" i="47"/>
  <c r="BA28" i="52"/>
  <c r="BA25" i="52"/>
  <c r="AS10" i="52"/>
  <c r="AS28" i="52"/>
  <c r="BA23" i="52"/>
  <c r="BA16" i="52"/>
  <c r="AS26" i="52"/>
  <c r="AW26" i="52"/>
  <c r="AW28" i="52"/>
  <c r="BA26" i="52"/>
  <c r="AW24" i="52"/>
  <c r="AW6" i="52"/>
  <c r="AW17" i="52"/>
  <c r="BA21" i="52"/>
  <c r="BA12" i="52"/>
  <c r="AS13" i="52"/>
  <c r="BA7" i="52"/>
  <c r="AS20" i="52"/>
  <c r="AW21" i="52"/>
  <c r="BA15" i="52"/>
  <c r="AS15" i="52"/>
  <c r="AS21" i="52"/>
  <c r="AS12" i="52"/>
  <c r="AS17" i="52"/>
  <c r="AO25" i="37"/>
  <c r="AO10" i="37"/>
  <c r="AO26" i="37"/>
  <c r="AO7" i="37"/>
  <c r="AO23" i="37"/>
  <c r="AO16" i="37"/>
  <c r="AR30" i="50"/>
  <c r="AV25" i="50"/>
  <c r="AX32" i="50"/>
  <c r="AZ33" i="50"/>
  <c r="AX21" i="50"/>
  <c r="AT22" i="50"/>
  <c r="BB33" i="50"/>
  <c r="AT8" i="50"/>
  <c r="AT14" i="50"/>
  <c r="AT35" i="50"/>
  <c r="AX23" i="50"/>
  <c r="AZ17" i="50"/>
  <c r="AV28" i="50"/>
  <c r="AX24" i="50"/>
  <c r="AP24" i="50"/>
  <c r="AP22" i="50"/>
  <c r="AR8" i="50"/>
  <c r="AV9" i="50"/>
  <c r="AR22" i="50"/>
  <c r="AV11" i="50"/>
  <c r="AZ35" i="50"/>
  <c r="AV32" i="50"/>
  <c r="AR31" i="50"/>
  <c r="AZ21" i="50"/>
  <c r="AR14" i="50"/>
  <c r="BB7" i="50"/>
  <c r="AX17" i="50"/>
  <c r="AX25" i="50"/>
  <c r="AX27" i="50"/>
  <c r="AX6" i="50"/>
  <c r="AP12" i="50"/>
  <c r="AP23" i="50"/>
  <c r="AP32" i="50"/>
  <c r="AP31" i="50"/>
  <c r="AR10" i="50"/>
  <c r="BB28" i="50"/>
  <c r="BB14" i="50"/>
  <c r="BB26" i="50"/>
  <c r="AT10" i="50"/>
  <c r="AT21" i="50"/>
  <c r="AP7" i="50"/>
  <c r="AZ13" i="50"/>
  <c r="AR23" i="50"/>
  <c r="AX7" i="50"/>
  <c r="AP20" i="50"/>
  <c r="AR9" i="50"/>
  <c r="AR35" i="50"/>
  <c r="AV21" i="50"/>
  <c r="AZ5" i="50"/>
  <c r="AX22" i="50"/>
  <c r="AX20" i="50"/>
  <c r="AX29" i="50"/>
  <c r="AP16" i="50"/>
  <c r="AP35" i="50"/>
  <c r="AT7" i="50"/>
  <c r="BB10" i="50"/>
  <c r="BB18" i="50"/>
  <c r="BB30" i="50"/>
  <c r="AT13" i="50"/>
  <c r="AT24" i="50"/>
  <c r="AV6" i="50"/>
  <c r="BA19" i="52"/>
  <c r="AW20" i="52"/>
  <c r="BA9" i="52"/>
  <c r="AS18" i="52"/>
  <c r="AS8" i="52"/>
  <c r="AW18" i="52"/>
  <c r="AW10" i="52"/>
  <c r="BA11" i="52"/>
  <c r="BA20" i="52"/>
  <c r="AS5" i="52"/>
  <c r="AW7" i="52"/>
  <c r="AW13" i="52"/>
  <c r="AO21" i="51"/>
  <c r="AO6" i="51"/>
  <c r="AO36" i="51"/>
  <c r="AO28" i="51"/>
  <c r="AP5" i="53"/>
  <c r="AP7" i="53"/>
  <c r="AT11" i="53"/>
  <c r="AP6" i="53"/>
  <c r="AT9" i="53"/>
  <c r="AP12" i="53"/>
  <c r="AX8" i="53"/>
  <c r="AP8" i="53"/>
  <c r="BA9" i="53"/>
  <c r="BA12" i="53"/>
  <c r="AW24" i="53"/>
  <c r="AW26" i="53"/>
  <c r="AX21" i="53"/>
  <c r="AX25" i="53"/>
  <c r="BA17" i="53"/>
  <c r="AT21" i="53"/>
  <c r="AS24" i="53"/>
  <c r="AQ6" i="53"/>
  <c r="AW9" i="53"/>
  <c r="AW16" i="53"/>
  <c r="BB7" i="53"/>
  <c r="AX26" i="53"/>
  <c r="AS12" i="53"/>
  <c r="AS19" i="53"/>
  <c r="AW7" i="53"/>
  <c r="BB8" i="53"/>
  <c r="BB17" i="53"/>
  <c r="AS27" i="53"/>
  <c r="AT23" i="53"/>
  <c r="AT6" i="53"/>
  <c r="AT24" i="53"/>
  <c r="AT25" i="53"/>
  <c r="AT26" i="53"/>
  <c r="AW23" i="53"/>
  <c r="AP19" i="53"/>
  <c r="AS16" i="53"/>
  <c r="BB19" i="53"/>
  <c r="AT16" i="53"/>
  <c r="BA8" i="53"/>
  <c r="BA21" i="53"/>
  <c r="AS7" i="53"/>
  <c r="AP17" i="53"/>
  <c r="AW8" i="53"/>
  <c r="AX11" i="53"/>
  <c r="AP24" i="53"/>
  <c r="AT12" i="53"/>
  <c r="AT10" i="53"/>
  <c r="BA25" i="53"/>
  <c r="BA27" i="53"/>
  <c r="BA11" i="53"/>
  <c r="BA7" i="53"/>
  <c r="AT15" i="53"/>
  <c r="AS23" i="53"/>
  <c r="AP11" i="53"/>
  <c r="AP23" i="53"/>
  <c r="AP10" i="53"/>
  <c r="AW14" i="53"/>
  <c r="AW25" i="53"/>
  <c r="BB13" i="53"/>
  <c r="BB27" i="53"/>
  <c r="BB11" i="53"/>
  <c r="BB22" i="53"/>
  <c r="AX17" i="53"/>
  <c r="AX13" i="53"/>
  <c r="AX9" i="53"/>
  <c r="AW12" i="53"/>
  <c r="BB23" i="53"/>
  <c r="BB9" i="53"/>
  <c r="AX6" i="53"/>
  <c r="AX24" i="53"/>
  <c r="AP9" i="53"/>
  <c r="AS17" i="53"/>
  <c r="AS8" i="53"/>
  <c r="BA6" i="52"/>
  <c r="BA14" i="52"/>
  <c r="AS19" i="52"/>
  <c r="AW15" i="52"/>
  <c r="AW16" i="52"/>
  <c r="BA10" i="52"/>
  <c r="BA13" i="52"/>
  <c r="AS22" i="52"/>
  <c r="AW11" i="52"/>
  <c r="AW12" i="52"/>
  <c r="AS6" i="52"/>
  <c r="AW19" i="52"/>
  <c r="BA18" i="52"/>
  <c r="BA8" i="52"/>
  <c r="AS9" i="52"/>
  <c r="AW22" i="52"/>
  <c r="BA5" i="52"/>
  <c r="BA17" i="52"/>
  <c r="AS16" i="52"/>
  <c r="AW9" i="52"/>
  <c r="AW14" i="52"/>
  <c r="BA22" i="52"/>
  <c r="AS11" i="52"/>
  <c r="AW8" i="52"/>
  <c r="AS14" i="52"/>
  <c r="AW20" i="51"/>
  <c r="AW19" i="51"/>
  <c r="AW40" i="51"/>
  <c r="AS10" i="51"/>
  <c r="AS9" i="51"/>
  <c r="AZ41" i="51"/>
  <c r="AZ11" i="51"/>
  <c r="AZ15" i="51"/>
  <c r="BA21" i="51"/>
  <c r="BA15" i="51"/>
  <c r="AS21" i="51"/>
  <c r="AO35" i="51"/>
  <c r="AW41" i="51"/>
  <c r="BA11" i="51"/>
  <c r="AS19" i="51"/>
  <c r="BA34" i="51"/>
  <c r="BA8" i="51"/>
  <c r="AW6" i="51"/>
  <c r="AZ33" i="51"/>
  <c r="BA35" i="51"/>
  <c r="AW15" i="51"/>
  <c r="AW29" i="51"/>
  <c r="AS22" i="51"/>
  <c r="AZ10" i="51"/>
  <c r="AW35" i="51"/>
  <c r="BA19" i="51"/>
  <c r="BA25" i="51"/>
  <c r="AZ32" i="51"/>
  <c r="AZ6" i="51"/>
  <c r="AW32" i="51"/>
  <c r="AS13" i="51"/>
  <c r="BA32" i="51"/>
  <c r="AW13" i="51"/>
  <c r="AZ8" i="51"/>
  <c r="AW30" i="51"/>
  <c r="BA41" i="51"/>
  <c r="BA39" i="51"/>
  <c r="AZ13" i="51"/>
  <c r="BA33" i="51"/>
  <c r="AW21" i="51"/>
  <c r="AO30" i="51"/>
  <c r="AO24" i="51"/>
  <c r="AS28" i="51"/>
  <c r="AW28" i="51"/>
  <c r="AW34" i="51"/>
  <c r="AW9" i="51"/>
  <c r="AS6" i="51"/>
  <c r="AZ31" i="51"/>
  <c r="AZ22" i="51"/>
  <c r="AZ29" i="51"/>
  <c r="AS11" i="51"/>
  <c r="AS40" i="51"/>
  <c r="AO32" i="51"/>
  <c r="AZ21" i="51"/>
  <c r="AV33" i="50"/>
  <c r="AP33" i="50"/>
  <c r="BB17" i="50"/>
  <c r="BB6" i="50"/>
  <c r="AT6" i="50"/>
  <c r="AZ12" i="50"/>
  <c r="AR26" i="50"/>
  <c r="AZ15" i="50"/>
  <c r="AR7" i="50"/>
  <c r="AR32" i="50"/>
  <c r="BB22" i="50"/>
  <c r="AR13" i="50"/>
  <c r="AX14" i="50"/>
  <c r="AX26" i="50"/>
  <c r="AP10" i="50"/>
  <c r="AP14" i="50"/>
  <c r="AP26" i="50"/>
  <c r="BB20" i="50"/>
  <c r="BB25" i="50"/>
  <c r="BB27" i="50"/>
  <c r="AT12" i="50"/>
  <c r="AT23" i="50"/>
  <c r="AT27" i="50"/>
  <c r="AV13" i="50"/>
  <c r="AV20" i="50"/>
  <c r="AV26" i="50"/>
  <c r="AV12" i="50"/>
  <c r="AR25" i="50"/>
  <c r="AV15" i="50"/>
  <c r="AV35" i="50"/>
  <c r="AZ24" i="50"/>
  <c r="AR18" i="50"/>
  <c r="AT11" i="50"/>
  <c r="AX28" i="50"/>
  <c r="AX18" i="50"/>
  <c r="AX30" i="50"/>
  <c r="AP13" i="50"/>
  <c r="AP18" i="50"/>
  <c r="AP30" i="50"/>
  <c r="BB12" i="50"/>
  <c r="BB23" i="50"/>
  <c r="BB29" i="50"/>
  <c r="BB31" i="50"/>
  <c r="AT16" i="50"/>
  <c r="AT5" i="50"/>
  <c r="AT25" i="50"/>
  <c r="AT31" i="50"/>
  <c r="AZ10" i="50"/>
  <c r="AZ25" i="50"/>
  <c r="AV23" i="50"/>
  <c r="AR17" i="50"/>
  <c r="AX15" i="50"/>
  <c r="AZ26" i="50"/>
  <c r="AR34" i="50"/>
  <c r="AX12" i="50"/>
  <c r="AP28" i="50"/>
  <c r="AX35" i="50"/>
  <c r="AP8" i="50"/>
  <c r="AT19" i="50"/>
  <c r="AP11" i="50"/>
  <c r="AR5" i="50"/>
  <c r="AZ8" i="50"/>
  <c r="AR12" i="50"/>
  <c r="AZ22" i="50"/>
  <c r="AR15" i="50"/>
  <c r="AZ27" i="50"/>
  <c r="AV24" i="50"/>
  <c r="AZ14" i="50"/>
  <c r="AT15" i="50"/>
  <c r="AV10" i="50"/>
  <c r="AX34" i="50"/>
  <c r="AP17" i="50"/>
  <c r="AP21" i="50"/>
  <c r="AP34" i="50"/>
  <c r="BB16" i="50"/>
  <c r="BB32" i="50"/>
  <c r="BB35" i="50"/>
  <c r="AT29" i="50"/>
  <c r="AV8" i="50"/>
  <c r="AZ9" i="50"/>
  <c r="AV22" i="50"/>
  <c r="AZ11" i="50"/>
  <c r="AZ31" i="50"/>
  <c r="AR27" i="50"/>
  <c r="AR33" i="50"/>
  <c r="AR24" i="50"/>
  <c r="AV14" i="50"/>
  <c r="AX11" i="50"/>
  <c r="AX13" i="50"/>
  <c r="AP27" i="50"/>
  <c r="AP6" i="50"/>
  <c r="BB15" i="50"/>
  <c r="BB8" i="50"/>
  <c r="BB5" i="50"/>
  <c r="AT32" i="50"/>
  <c r="AT18" i="50"/>
  <c r="AT33" i="50"/>
  <c r="AX19" i="50"/>
  <c r="AZ20" i="50"/>
  <c r="AR20" i="50"/>
  <c r="AT26" i="50"/>
  <c r="AX33" i="50"/>
  <c r="AZ32" i="50"/>
  <c r="AR28" i="50"/>
  <c r="AX5" i="50"/>
  <c r="AP5" i="50"/>
  <c r="BB24" i="50"/>
  <c r="AZ23" i="50"/>
  <c r="AV17" i="50"/>
  <c r="AY23" i="49"/>
  <c r="BC28" i="49"/>
  <c r="BC52" i="49"/>
  <c r="BC56" i="49"/>
  <c r="AY51" i="49"/>
  <c r="AY12" i="49"/>
  <c r="AU46" i="49"/>
  <c r="AU48" i="49"/>
  <c r="AU61" i="49"/>
  <c r="AQ19" i="49"/>
  <c r="BC30" i="49"/>
  <c r="BC18" i="49"/>
  <c r="AW51" i="49"/>
  <c r="AW39" i="49"/>
  <c r="AW49" i="49"/>
  <c r="BA47" i="49"/>
  <c r="BA54" i="49"/>
  <c r="BA12" i="49"/>
  <c r="AS36" i="49"/>
  <c r="AS40" i="49"/>
  <c r="AS62" i="49"/>
  <c r="BC40" i="49"/>
  <c r="AU33" i="49"/>
  <c r="AQ40" i="49"/>
  <c r="AY40" i="49"/>
  <c r="AU29" i="49"/>
  <c r="AU23" i="49"/>
  <c r="AY34" i="49"/>
  <c r="AY22" i="49"/>
  <c r="BC38" i="49"/>
  <c r="BC21" i="49"/>
  <c r="BC7" i="49"/>
  <c r="BC11" i="49"/>
  <c r="AY13" i="49"/>
  <c r="AY14" i="49"/>
  <c r="AY60" i="49"/>
  <c r="AU19" i="49"/>
  <c r="AU49" i="49"/>
  <c r="AQ44" i="49"/>
  <c r="AQ57" i="49"/>
  <c r="AQ58" i="49"/>
  <c r="AQ12" i="49"/>
  <c r="BC36" i="49"/>
  <c r="AY30" i="49"/>
  <c r="AS28" i="49"/>
  <c r="AW24" i="49"/>
  <c r="AW44" i="49"/>
  <c r="AW41" i="49"/>
  <c r="AW15" i="49"/>
  <c r="AW21" i="49"/>
  <c r="AW60" i="49"/>
  <c r="BA23" i="49"/>
  <c r="BA20" i="49"/>
  <c r="BA30" i="49"/>
  <c r="BA51" i="49"/>
  <c r="BA56" i="49"/>
  <c r="BA62" i="49"/>
  <c r="AS33" i="49"/>
  <c r="AS37" i="49"/>
  <c r="AS42" i="49"/>
  <c r="AS5" i="49"/>
  <c r="BC16" i="49"/>
  <c r="AY33" i="49"/>
  <c r="AU37" i="49"/>
  <c r="AQ35" i="49"/>
  <c r="AU60" i="49"/>
  <c r="AQ17" i="49"/>
  <c r="AS54" i="49"/>
  <c r="BC33" i="49"/>
  <c r="AY61" i="49"/>
  <c r="BC32" i="49"/>
  <c r="AQ34" i="49"/>
  <c r="AQ28" i="49"/>
  <c r="AQ22" i="49"/>
  <c r="BC47" i="49"/>
  <c r="BC6" i="49"/>
  <c r="AY38" i="49"/>
  <c r="AY49" i="49"/>
  <c r="AY9" i="49"/>
  <c r="AY10" i="49"/>
  <c r="AY5" i="49"/>
  <c r="AU55" i="49"/>
  <c r="AU7" i="49"/>
  <c r="AU56" i="49"/>
  <c r="AU62" i="49"/>
  <c r="AQ39" i="49"/>
  <c r="AQ15" i="49"/>
  <c r="AQ10" i="49"/>
  <c r="AQ8" i="49"/>
  <c r="AQ36" i="49"/>
  <c r="AQ30" i="49"/>
  <c r="AQ18" i="49"/>
  <c r="BA22" i="49"/>
  <c r="AW40" i="49"/>
  <c r="AW58" i="49"/>
  <c r="BA36" i="49"/>
  <c r="BA42" i="49"/>
  <c r="BA53" i="49"/>
  <c r="BA55" i="49"/>
  <c r="BA8" i="49"/>
  <c r="AS32" i="49"/>
  <c r="AS19" i="49"/>
  <c r="AS46" i="49"/>
  <c r="AS53" i="49"/>
  <c r="AS50" i="49"/>
  <c r="AS55" i="49"/>
  <c r="BC24" i="49"/>
  <c r="AY35" i="49"/>
  <c r="AU35" i="49"/>
  <c r="AQ33" i="49"/>
  <c r="BC58" i="49"/>
  <c r="AQ53" i="49"/>
  <c r="AW25" i="49"/>
  <c r="AQ55" i="49"/>
  <c r="AU11" i="49"/>
  <c r="AQ59" i="49"/>
  <c r="BC17" i="49"/>
  <c r="BC27" i="49"/>
  <c r="AS31" i="49"/>
  <c r="AW23" i="49"/>
  <c r="AW33" i="49"/>
  <c r="AW42" i="49"/>
  <c r="AW54" i="49"/>
  <c r="BA32" i="49"/>
  <c r="BA38" i="49"/>
  <c r="AS18" i="49"/>
  <c r="AS60" i="49"/>
  <c r="BC20" i="49"/>
  <c r="AW22" i="49"/>
  <c r="AU32" i="49"/>
  <c r="AU26" i="49"/>
  <c r="AQ42" i="49"/>
  <c r="AY31" i="49"/>
  <c r="AY25" i="49"/>
  <c r="BC41" i="49"/>
  <c r="BC48" i="49"/>
  <c r="BC10" i="49"/>
  <c r="BC8" i="49"/>
  <c r="AY44" i="49"/>
  <c r="AY6" i="49"/>
  <c r="AY52" i="49"/>
  <c r="AY54" i="49"/>
  <c r="AY62" i="49"/>
  <c r="AU41" i="49"/>
  <c r="AU15" i="49"/>
  <c r="AU53" i="49"/>
  <c r="AU6" i="49"/>
  <c r="AQ43" i="49"/>
  <c r="AQ45" i="49"/>
  <c r="AQ48" i="49"/>
  <c r="AQ6" i="49"/>
  <c r="AY17" i="49"/>
  <c r="AY27" i="49"/>
  <c r="AW28" i="49"/>
  <c r="AW26" i="49"/>
  <c r="AW35" i="49"/>
  <c r="AW17" i="49"/>
  <c r="AW46" i="49"/>
  <c r="AW14" i="49"/>
  <c r="AW56" i="49"/>
  <c r="AW5" i="49"/>
  <c r="AS25" i="49"/>
  <c r="BA37" i="49"/>
  <c r="BA34" i="49"/>
  <c r="BA39" i="49"/>
  <c r="BA43" i="49"/>
  <c r="BA21" i="49"/>
  <c r="BA52" i="49"/>
  <c r="BA60" i="49"/>
  <c r="AS34" i="49"/>
  <c r="AS27" i="49"/>
  <c r="AS41" i="49"/>
  <c r="AS43" i="49"/>
  <c r="AS49" i="49"/>
  <c r="AS61" i="49"/>
  <c r="AS8" i="49"/>
  <c r="BC35" i="49"/>
  <c r="AY50" i="49"/>
  <c r="AU16" i="49"/>
  <c r="AW31" i="49"/>
  <c r="BC37" i="49"/>
  <c r="BC19" i="49"/>
  <c r="BC60" i="49"/>
  <c r="AU36" i="49"/>
  <c r="AU18" i="49"/>
  <c r="AW45" i="49"/>
  <c r="BA33" i="49"/>
  <c r="AY26" i="49"/>
  <c r="BC13" i="49"/>
  <c r="BC39" i="49"/>
  <c r="BC61" i="49"/>
  <c r="AQ32" i="49"/>
  <c r="BC59" i="49"/>
  <c r="BC5" i="49"/>
  <c r="AY56" i="49"/>
  <c r="AU45" i="49"/>
  <c r="AU51" i="49"/>
  <c r="AU10" i="49"/>
  <c r="AU8" i="49"/>
  <c r="AQ14" i="49"/>
  <c r="AQ9" i="49"/>
  <c r="AQ5" i="49"/>
  <c r="AU27" i="49"/>
  <c r="AW37" i="49"/>
  <c r="AW13" i="49"/>
  <c r="AW11" i="49"/>
  <c r="AW62" i="49"/>
  <c r="BA28" i="49"/>
  <c r="BA41" i="49"/>
  <c r="BA10" i="49"/>
  <c r="AS24" i="49"/>
  <c r="AS30" i="49"/>
  <c r="AS45" i="49"/>
  <c r="AS51" i="49"/>
  <c r="AS21" i="49"/>
  <c r="BC14" i="49"/>
  <c r="AQ20" i="49"/>
  <c r="AO25" i="49"/>
  <c r="AZ28" i="48"/>
  <c r="AZ11" i="48"/>
  <c r="BB13" i="48"/>
  <c r="AV24" i="48"/>
  <c r="AT19" i="48"/>
  <c r="AT46" i="48"/>
  <c r="AZ6" i="48"/>
  <c r="AP45" i="48"/>
  <c r="AP32" i="48"/>
  <c r="BB11" i="48"/>
  <c r="AV13" i="48"/>
  <c r="AV9" i="48"/>
  <c r="AV30" i="48"/>
  <c r="AP13" i="48"/>
  <c r="AT37" i="48"/>
  <c r="AT7" i="48"/>
  <c r="AT43" i="48"/>
  <c r="AT48" i="48"/>
  <c r="AZ13" i="48"/>
  <c r="AZ29" i="48"/>
  <c r="AZ27" i="48"/>
  <c r="AZ26" i="48"/>
  <c r="AP39" i="48"/>
  <c r="AP9" i="48"/>
  <c r="BB17" i="48"/>
  <c r="BB37" i="48"/>
  <c r="BB7" i="48"/>
  <c r="BB9" i="48"/>
  <c r="BB42" i="48"/>
  <c r="AV10" i="48"/>
  <c r="AV8" i="48"/>
  <c r="AP23" i="48"/>
  <c r="AT6" i="48"/>
  <c r="AT13" i="48"/>
  <c r="BB6" i="48"/>
  <c r="AZ14" i="48"/>
  <c r="AT25" i="48"/>
  <c r="AT31" i="48"/>
  <c r="AT35" i="48"/>
  <c r="AT5" i="48"/>
  <c r="BB12" i="48"/>
  <c r="AZ5" i="48"/>
  <c r="AZ10" i="48"/>
  <c r="AZ45" i="48"/>
  <c r="AZ34" i="48"/>
  <c r="AZ39" i="48"/>
  <c r="AP34" i="48"/>
  <c r="AP6" i="48"/>
  <c r="AP31" i="48"/>
  <c r="AP11" i="48"/>
  <c r="AP48" i="48"/>
  <c r="BB28" i="48"/>
  <c r="BB22" i="48"/>
  <c r="BB29" i="48"/>
  <c r="BB30" i="48"/>
  <c r="BB5" i="48"/>
  <c r="AV25" i="48"/>
  <c r="AV23" i="48"/>
  <c r="AV37" i="48"/>
  <c r="AV38" i="48"/>
  <c r="AV42" i="48"/>
  <c r="AP19" i="48"/>
  <c r="AT34" i="48"/>
  <c r="AT32" i="48"/>
  <c r="AZ37" i="48"/>
  <c r="AP17" i="48"/>
  <c r="AP43" i="48"/>
  <c r="AP26" i="48"/>
  <c r="BB25" i="48"/>
  <c r="BB27" i="48"/>
  <c r="AV20" i="48"/>
  <c r="AV27" i="48"/>
  <c r="AV26" i="48"/>
  <c r="AV41" i="48"/>
  <c r="AV46" i="48"/>
  <c r="AP16" i="48"/>
  <c r="AT28" i="48"/>
  <c r="BB23" i="48"/>
  <c r="AZ9" i="48"/>
  <c r="AZ35" i="48"/>
  <c r="AZ40" i="48"/>
  <c r="AP47" i="48"/>
  <c r="BB48" i="48"/>
  <c r="AV34" i="48"/>
  <c r="BB16" i="48"/>
  <c r="AT41" i="48"/>
  <c r="AT9" i="48"/>
  <c r="AT36" i="48"/>
  <c r="AT40" i="48"/>
  <c r="AZ7" i="48"/>
  <c r="AZ12" i="48"/>
  <c r="AZ22" i="48"/>
  <c r="AZ19" i="48"/>
  <c r="AZ48" i="48"/>
  <c r="AZ42" i="48"/>
  <c r="AP22" i="48"/>
  <c r="AP18" i="48"/>
  <c r="AP37" i="48"/>
  <c r="AT23" i="48"/>
  <c r="BB39" i="48"/>
  <c r="BB38" i="48"/>
  <c r="BB43" i="48"/>
  <c r="BB45" i="48"/>
  <c r="BB36" i="48"/>
  <c r="AV36" i="48"/>
  <c r="AV5" i="48"/>
  <c r="AV28" i="48"/>
  <c r="AV47" i="48"/>
  <c r="AP12" i="48"/>
  <c r="AT12" i="48"/>
  <c r="AX61" i="47"/>
  <c r="AT39" i="47"/>
  <c r="AX39" i="47"/>
  <c r="AX53" i="47"/>
  <c r="AP51" i="47"/>
  <c r="AW57" i="47"/>
  <c r="BA40" i="47"/>
  <c r="BA51" i="47"/>
  <c r="BA57" i="47"/>
  <c r="AS18" i="47"/>
  <c r="AS29" i="47"/>
  <c r="AS51" i="47"/>
  <c r="AS58" i="47"/>
  <c r="AS60" i="47"/>
  <c r="BB52" i="47"/>
  <c r="AX23" i="47"/>
  <c r="AT47" i="47"/>
  <c r="AP37" i="47"/>
  <c r="AP65" i="47"/>
  <c r="AW49" i="47"/>
  <c r="AW48" i="47"/>
  <c r="AW66" i="47"/>
  <c r="BA18" i="47"/>
  <c r="AS24" i="47"/>
  <c r="AS32" i="47"/>
  <c r="AS16" i="47"/>
  <c r="AP6" i="47"/>
  <c r="AX8" i="47"/>
  <c r="AT33" i="47"/>
  <c r="BB43" i="47"/>
  <c r="AX29" i="47"/>
  <c r="AT18" i="47"/>
  <c r="AT5" i="47"/>
  <c r="BB24" i="47"/>
  <c r="BB56" i="47"/>
  <c r="BB13" i="47"/>
  <c r="BB61" i="47"/>
  <c r="BB65" i="47"/>
  <c r="BB9" i="47"/>
  <c r="AX44" i="47"/>
  <c r="AX7" i="47"/>
  <c r="AX17" i="47"/>
  <c r="AX63" i="47"/>
  <c r="AX16" i="47"/>
  <c r="AX9" i="47"/>
  <c r="AT44" i="47"/>
  <c r="AT45" i="47"/>
  <c r="AT51" i="47"/>
  <c r="AT60" i="47"/>
  <c r="AT16" i="47"/>
  <c r="AT11" i="47"/>
  <c r="AP41" i="47"/>
  <c r="AP7" i="47"/>
  <c r="AP56" i="47"/>
  <c r="AP57" i="47"/>
  <c r="AP14" i="47"/>
  <c r="AW34" i="47"/>
  <c r="AW26" i="47"/>
  <c r="AW35" i="47"/>
  <c r="AW39" i="47"/>
  <c r="AW54" i="47"/>
  <c r="AW61" i="47"/>
  <c r="AW19" i="47"/>
  <c r="BA27" i="47"/>
  <c r="BA37" i="47"/>
  <c r="BA32" i="47"/>
  <c r="BA48" i="47"/>
  <c r="BA20" i="47"/>
  <c r="BA60" i="47"/>
  <c r="BA16" i="47"/>
  <c r="AS36" i="47"/>
  <c r="AS31" i="47"/>
  <c r="AS39" i="47"/>
  <c r="AS62" i="47"/>
  <c r="AS23" i="47"/>
  <c r="AS65" i="47"/>
  <c r="AS11" i="47"/>
  <c r="AX36" i="47"/>
  <c r="AT22" i="47"/>
  <c r="BA21" i="47"/>
  <c r="AS41" i="47"/>
  <c r="BB30" i="47"/>
  <c r="AT32" i="47"/>
  <c r="AX5" i="47"/>
  <c r="AX11" i="47"/>
  <c r="AP66" i="47"/>
  <c r="AW27" i="47"/>
  <c r="AW14" i="47"/>
  <c r="AS8" i="47"/>
  <c r="AX30" i="47"/>
  <c r="AT10" i="47"/>
  <c r="AT43" i="47"/>
  <c r="AP18" i="47"/>
  <c r="AP5" i="47"/>
  <c r="BB31" i="47"/>
  <c r="BB46" i="47"/>
  <c r="BB54" i="47"/>
  <c r="BB17" i="47"/>
  <c r="AX49" i="47"/>
  <c r="AX45" i="47"/>
  <c r="AX47" i="47"/>
  <c r="AX14" i="47"/>
  <c r="AT55" i="47"/>
  <c r="AT53" i="47"/>
  <c r="AT65" i="47"/>
  <c r="AT9" i="47"/>
  <c r="AP44" i="47"/>
  <c r="AP19" i="47"/>
  <c r="AW38" i="47"/>
  <c r="AW62" i="47"/>
  <c r="AW15" i="47"/>
  <c r="AW46" i="47"/>
  <c r="BA44" i="47"/>
  <c r="BA31" i="47"/>
  <c r="BA39" i="47"/>
  <c r="BA56" i="47"/>
  <c r="BA13" i="47"/>
  <c r="BA8" i="47"/>
  <c r="AS42" i="47"/>
  <c r="AS48" i="47"/>
  <c r="AS17" i="47"/>
  <c r="AS9" i="47"/>
  <c r="AX66" i="47"/>
  <c r="AP48" i="47"/>
  <c r="BA53" i="47"/>
  <c r="AS21" i="47"/>
  <c r="BB63" i="47"/>
  <c r="AP24" i="47"/>
  <c r="AP53" i="47"/>
  <c r="BB18" i="47"/>
  <c r="BB20" i="47"/>
  <c r="AX64" i="47"/>
  <c r="AT37" i="47"/>
  <c r="AW41" i="47"/>
  <c r="BA11" i="47"/>
  <c r="BB10" i="47"/>
  <c r="AX18" i="47"/>
  <c r="BB53" i="47"/>
  <c r="BB57" i="47"/>
  <c r="AX41" i="47"/>
  <c r="AX65" i="47"/>
  <c r="AT64" i="47"/>
  <c r="AP9" i="47"/>
  <c r="AW32" i="47"/>
  <c r="BA50" i="47"/>
  <c r="AP33" i="47"/>
  <c r="BB49" i="47"/>
  <c r="AP30" i="47"/>
  <c r="AP10" i="47"/>
  <c r="BB27" i="47"/>
  <c r="AT30" i="47"/>
  <c r="BB12" i="47"/>
  <c r="BB35" i="47"/>
  <c r="BB50" i="47"/>
  <c r="BB8" i="47"/>
  <c r="BB19" i="47"/>
  <c r="AX52" i="47"/>
  <c r="AX55" i="47"/>
  <c r="AX51" i="47"/>
  <c r="AX19" i="47"/>
  <c r="AT23" i="47"/>
  <c r="AT46" i="47"/>
  <c r="AT54" i="47"/>
  <c r="AT17" i="47"/>
  <c r="AT14" i="47"/>
  <c r="AP49" i="47"/>
  <c r="AP46" i="47"/>
  <c r="AP25" i="47"/>
  <c r="AP16" i="47"/>
  <c r="AP15" i="47"/>
  <c r="AW12" i="47"/>
  <c r="AW7" i="47"/>
  <c r="AW20" i="47"/>
  <c r="AW52" i="47"/>
  <c r="AW17" i="47"/>
  <c r="AW44" i="47"/>
  <c r="BA35" i="47"/>
  <c r="BA42" i="47"/>
  <c r="BA61" i="47"/>
  <c r="BA25" i="47"/>
  <c r="BA65" i="47"/>
  <c r="BA14" i="47"/>
  <c r="AS10" i="47"/>
  <c r="AS6" i="47"/>
  <c r="AS49" i="47"/>
  <c r="AS22" i="47"/>
  <c r="AS25" i="47"/>
  <c r="BB26" i="47"/>
  <c r="AX26" i="47"/>
  <c r="AP26" i="47"/>
  <c r="BA5" i="47"/>
  <c r="AO5" i="47"/>
  <c r="AS19" i="47"/>
  <c r="BA52" i="47"/>
  <c r="BA62" i="47"/>
  <c r="AS15" i="47"/>
  <c r="AW56" i="47"/>
  <c r="BB39" i="47"/>
  <c r="AT28" i="47"/>
  <c r="AT36" i="47"/>
  <c r="AP27" i="47"/>
  <c r="AT42" i="47"/>
  <c r="BB41" i="47"/>
  <c r="BB45" i="47"/>
  <c r="BB47" i="47"/>
  <c r="AX60" i="47"/>
  <c r="AX62" i="47"/>
  <c r="AT56" i="47"/>
  <c r="AT58" i="47"/>
  <c r="AP47" i="47"/>
  <c r="AP62" i="47"/>
  <c r="AW13" i="47"/>
  <c r="AW63" i="47"/>
  <c r="AW16" i="47"/>
  <c r="BA34" i="47"/>
  <c r="BA55" i="47"/>
  <c r="AS37" i="47"/>
  <c r="AS46" i="47"/>
  <c r="AS61" i="47"/>
  <c r="AP36" i="47"/>
  <c r="AW33" i="47"/>
  <c r="AX6" i="47"/>
  <c r="AP23" i="47"/>
  <c r="AW37" i="47"/>
  <c r="AS35" i="46"/>
  <c r="BA20" i="46"/>
  <c r="AS10" i="46"/>
  <c r="BA19" i="46"/>
  <c r="AP23" i="46"/>
  <c r="BB43" i="46"/>
  <c r="AX32" i="46"/>
  <c r="AT41" i="46"/>
  <c r="AS19" i="46"/>
  <c r="AT27" i="46"/>
  <c r="BA21" i="46"/>
  <c r="AS44" i="46"/>
  <c r="AS26" i="46"/>
  <c r="AT16" i="46"/>
  <c r="BB20" i="46"/>
  <c r="AX7" i="46"/>
  <c r="AT32" i="46"/>
  <c r="AP36" i="46"/>
  <c r="BA34" i="46"/>
  <c r="AS45" i="46"/>
  <c r="BB27" i="46"/>
  <c r="BA13" i="46"/>
  <c r="AS39" i="46"/>
  <c r="AS43" i="46"/>
  <c r="BB33" i="46"/>
  <c r="AX11" i="46"/>
  <c r="BA11" i="46"/>
  <c r="BA6" i="46"/>
  <c r="BA42" i="46"/>
  <c r="AS21" i="46"/>
  <c r="AS46" i="46"/>
  <c r="AS13" i="46"/>
  <c r="AS15" i="46"/>
  <c r="BB25" i="46"/>
  <c r="AX15" i="46"/>
  <c r="AP27" i="46"/>
  <c r="AX21" i="46"/>
  <c r="BB8" i="46"/>
  <c r="BB37" i="46"/>
  <c r="BB6" i="46"/>
  <c r="AX10" i="46"/>
  <c r="AX16" i="46"/>
  <c r="AX9" i="46"/>
  <c r="AT31" i="46"/>
  <c r="AT15" i="46"/>
  <c r="AT46" i="46"/>
  <c r="AP8" i="46"/>
  <c r="AP14" i="46"/>
  <c r="AP41" i="46"/>
  <c r="AX25" i="46"/>
  <c r="AP39" i="46"/>
  <c r="AT34" i="46"/>
  <c r="BB19" i="46"/>
  <c r="BA38" i="46"/>
  <c r="AS34" i="46"/>
  <c r="AP19" i="46"/>
  <c r="AX34" i="46"/>
  <c r="AT45" i="46"/>
  <c r="AX19" i="46"/>
  <c r="AX35" i="46"/>
  <c r="AP22" i="46"/>
  <c r="AT42" i="46"/>
  <c r="AT33" i="46"/>
  <c r="AP11" i="46"/>
  <c r="BA5" i="46"/>
  <c r="BA14" i="46"/>
  <c r="BA41" i="46"/>
  <c r="AS11" i="46"/>
  <c r="AS38" i="46"/>
  <c r="AS16" i="46"/>
  <c r="AP35" i="46"/>
  <c r="AT25" i="46"/>
  <c r="BA35" i="46"/>
  <c r="BA25" i="46"/>
  <c r="AS20" i="46"/>
  <c r="BB14" i="46"/>
  <c r="BB40" i="46"/>
  <c r="BB41" i="46"/>
  <c r="AX42" i="46"/>
  <c r="AT35" i="46"/>
  <c r="AT12" i="46"/>
  <c r="AP26" i="46"/>
  <c r="AP29" i="46"/>
  <c r="AP40" i="46"/>
  <c r="AX43" i="46"/>
  <c r="AP25" i="46"/>
  <c r="AS17" i="46"/>
  <c r="AS25" i="46"/>
  <c r="AS41" i="46"/>
  <c r="AS42" i="46"/>
  <c r="AX22" i="46"/>
  <c r="BB31" i="46"/>
  <c r="BB32" i="46"/>
  <c r="AX8" i="46"/>
  <c r="AX36" i="46"/>
  <c r="AT13" i="46"/>
  <c r="AP31" i="46"/>
  <c r="AT28" i="46"/>
  <c r="BA7" i="46"/>
  <c r="AP43" i="46"/>
  <c r="AX28" i="46"/>
  <c r="BB35" i="46"/>
  <c r="AT20" i="46"/>
  <c r="AS37" i="46"/>
  <c r="BA18" i="46"/>
  <c r="BA40" i="46"/>
  <c r="BA15" i="46"/>
  <c r="AT21" i="46"/>
  <c r="BB30" i="46"/>
  <c r="BA23" i="46"/>
  <c r="AT18" i="46"/>
  <c r="BB39" i="46"/>
  <c r="AX5" i="46"/>
  <c r="AX40" i="46"/>
  <c r="AX41" i="46"/>
  <c r="AT14" i="46"/>
  <c r="AT40" i="46"/>
  <c r="AP42" i="46"/>
  <c r="AP9" i="46"/>
  <c r="BB28" i="46"/>
  <c r="AT23" i="46"/>
  <c r="AP27" i="45"/>
  <c r="AX69" i="45"/>
  <c r="AX68" i="45"/>
  <c r="AP46" i="45"/>
  <c r="AP17" i="45"/>
  <c r="AR24" i="45"/>
  <c r="AZ9" i="45"/>
  <c r="AT31" i="45"/>
  <c r="AV53" i="45"/>
  <c r="AV60" i="45"/>
  <c r="AT24" i="45"/>
  <c r="AT9" i="45"/>
  <c r="AR7" i="45"/>
  <c r="AR49" i="45"/>
  <c r="AR56" i="45"/>
  <c r="AR68" i="45"/>
  <c r="BB38" i="45"/>
  <c r="BB49" i="45"/>
  <c r="BB55" i="45"/>
  <c r="BB59" i="45"/>
  <c r="BB67" i="45"/>
  <c r="AZ27" i="45"/>
  <c r="AX24" i="45"/>
  <c r="AP13" i="45"/>
  <c r="AZ29" i="45"/>
  <c r="AX56" i="45"/>
  <c r="AX54" i="45"/>
  <c r="AX28" i="45"/>
  <c r="AX64" i="45"/>
  <c r="AX72" i="45"/>
  <c r="AP7" i="45"/>
  <c r="AP9" i="45"/>
  <c r="AP18" i="45"/>
  <c r="AP28" i="45"/>
  <c r="AP69" i="45"/>
  <c r="AZ13" i="45"/>
  <c r="AZ43" i="45"/>
  <c r="AZ7" i="45"/>
  <c r="AZ45" i="45"/>
  <c r="AZ26" i="45"/>
  <c r="AZ56" i="45"/>
  <c r="AZ61" i="45"/>
  <c r="AZ68" i="45"/>
  <c r="AV27" i="45"/>
  <c r="AV5" i="45"/>
  <c r="AV39" i="45"/>
  <c r="AV49" i="45"/>
  <c r="AV65" i="45"/>
  <c r="AV68" i="45"/>
  <c r="AX37" i="45"/>
  <c r="AT39" i="45"/>
  <c r="AT49" i="45"/>
  <c r="AT52" i="45"/>
  <c r="AT17" i="45"/>
  <c r="AT59" i="45"/>
  <c r="AT71" i="45"/>
  <c r="AR6" i="45"/>
  <c r="AR44" i="45"/>
  <c r="AR47" i="45"/>
  <c r="AR51" i="45"/>
  <c r="AR57" i="45"/>
  <c r="AR72" i="45"/>
  <c r="BB39" i="45"/>
  <c r="BB48" i="45"/>
  <c r="BB51" i="45"/>
  <c r="BB52" i="45"/>
  <c r="BB11" i="45"/>
  <c r="BB63" i="45"/>
  <c r="BB71" i="45"/>
  <c r="AP37" i="45"/>
  <c r="BB16" i="45"/>
  <c r="AT16" i="45"/>
  <c r="AX51" i="45"/>
  <c r="AX17" i="45"/>
  <c r="AP6" i="45"/>
  <c r="AP54" i="45"/>
  <c r="AP72" i="45"/>
  <c r="AZ39" i="45"/>
  <c r="AZ10" i="45"/>
  <c r="AV45" i="45"/>
  <c r="AT26" i="45"/>
  <c r="AT67" i="45"/>
  <c r="AV22" i="45"/>
  <c r="BB29" i="45"/>
  <c r="AP22" i="45"/>
  <c r="AP24" i="45"/>
  <c r="AX45" i="45"/>
  <c r="AX46" i="45"/>
  <c r="AX12" i="45"/>
  <c r="AX65" i="45"/>
  <c r="AP15" i="45"/>
  <c r="AP12" i="45"/>
  <c r="AP62" i="45"/>
  <c r="AV33" i="45"/>
  <c r="AZ47" i="45"/>
  <c r="AZ57" i="45"/>
  <c r="AZ72" i="45"/>
  <c r="AP29" i="45"/>
  <c r="AV7" i="45"/>
  <c r="AV43" i="45"/>
  <c r="AV47" i="45"/>
  <c r="AV51" i="45"/>
  <c r="AV54" i="45"/>
  <c r="AV66" i="45"/>
  <c r="AT53" i="45"/>
  <c r="AT51" i="45"/>
  <c r="AT56" i="45"/>
  <c r="AT28" i="45"/>
  <c r="AT64" i="45"/>
  <c r="AR15" i="45"/>
  <c r="AR11" i="45"/>
  <c r="AR58" i="45"/>
  <c r="AR61" i="45"/>
  <c r="AR69" i="45"/>
  <c r="BB10" i="45"/>
  <c r="BB56" i="45"/>
  <c r="BB54" i="45"/>
  <c r="BB26" i="45"/>
  <c r="BB64" i="45"/>
  <c r="BB68" i="45"/>
  <c r="AV16" i="45"/>
  <c r="BB22" i="45"/>
  <c r="AT22" i="45"/>
  <c r="AX43" i="45"/>
  <c r="AT40" i="45"/>
  <c r="AP52" i="45"/>
  <c r="AT55" i="45"/>
  <c r="AX39" i="45"/>
  <c r="AX49" i="45"/>
  <c r="AX52" i="45"/>
  <c r="AP40" i="45"/>
  <c r="AP68" i="45"/>
  <c r="AZ48" i="45"/>
  <c r="AV35" i="45"/>
  <c r="AV9" i="45"/>
  <c r="AT47" i="45"/>
  <c r="AT70" i="45"/>
  <c r="AR46" i="45"/>
  <c r="AR55" i="45"/>
  <c r="AR65" i="45"/>
  <c r="AR71" i="45"/>
  <c r="BB44" i="45"/>
  <c r="BB47" i="45"/>
  <c r="BB53" i="45"/>
  <c r="AP5" i="45"/>
  <c r="AX62" i="45"/>
  <c r="AP56" i="45"/>
  <c r="AP66" i="45"/>
  <c r="AZ65" i="45"/>
  <c r="AV55" i="45"/>
  <c r="AT12" i="45"/>
  <c r="AR22" i="45"/>
  <c r="AX34" i="45"/>
  <c r="AX32" i="45"/>
  <c r="AX53" i="45"/>
  <c r="AX61" i="45"/>
  <c r="AP53" i="45"/>
  <c r="AP47" i="45"/>
  <c r="AP61" i="45"/>
  <c r="AP70" i="45"/>
  <c r="AZ15" i="45"/>
  <c r="AZ46" i="45"/>
  <c r="AZ52" i="45"/>
  <c r="AZ51" i="45"/>
  <c r="AZ62" i="45"/>
  <c r="AZ70" i="45"/>
  <c r="AP16" i="45"/>
  <c r="AV44" i="45"/>
  <c r="AV17" i="45"/>
  <c r="AV21" i="45"/>
  <c r="AV70" i="45"/>
  <c r="AT45" i="45"/>
  <c r="AT18" i="45"/>
  <c r="AT60" i="45"/>
  <c r="AT62" i="45"/>
  <c r="AR40" i="45"/>
  <c r="AR48" i="45"/>
  <c r="AR66" i="45"/>
  <c r="AV29" i="45"/>
  <c r="BB32" i="45"/>
  <c r="BB45" i="45"/>
  <c r="BB21" i="45"/>
  <c r="BB65" i="45"/>
  <c r="AX41" i="45"/>
  <c r="AX29" i="45"/>
  <c r="AX31" i="45"/>
  <c r="AZ37" i="45"/>
  <c r="AX60" i="45"/>
  <c r="AP57" i="45"/>
  <c r="AR27" i="45"/>
  <c r="AZ49" i="45"/>
  <c r="AT65" i="45"/>
  <c r="AT72" i="45"/>
  <c r="AR52" i="45"/>
  <c r="AR54" i="45"/>
  <c r="BB17" i="45"/>
  <c r="BB43" i="45"/>
  <c r="AT33" i="45"/>
  <c r="AX70" i="45"/>
  <c r="AP49" i="45"/>
  <c r="AP26" i="45"/>
  <c r="AP58" i="45"/>
  <c r="AP67" i="45"/>
  <c r="AP33" i="45"/>
  <c r="AZ34" i="45"/>
  <c r="AZ53" i="45"/>
  <c r="AZ71" i="45"/>
  <c r="AV24" i="45"/>
  <c r="AV62" i="45"/>
  <c r="BB7" i="45"/>
  <c r="AT48" i="45"/>
  <c r="AT57" i="45"/>
  <c r="AR38" i="45"/>
  <c r="AR12" i="45"/>
  <c r="AR63" i="45"/>
  <c r="BB9" i="45"/>
  <c r="AX13" i="45"/>
  <c r="AX6" i="45"/>
  <c r="AX9" i="45"/>
  <c r="AX10" i="45"/>
  <c r="AP65" i="45"/>
  <c r="AZ23" i="45"/>
  <c r="AZ60" i="45"/>
  <c r="AV36" i="44"/>
  <c r="AZ52" i="44"/>
  <c r="AR28" i="44"/>
  <c r="AV27" i="44"/>
  <c r="AZ8" i="44"/>
  <c r="AZ18" i="44"/>
  <c r="AZ23" i="44"/>
  <c r="AZ53" i="44"/>
  <c r="AV28" i="44"/>
  <c r="AV12" i="44"/>
  <c r="AR29" i="44"/>
  <c r="AR43" i="44"/>
  <c r="AR44" i="44"/>
  <c r="AP30" i="44"/>
  <c r="AT23" i="44"/>
  <c r="AT53" i="44"/>
  <c r="AT54" i="44"/>
  <c r="AX34" i="44"/>
  <c r="AX40" i="44"/>
  <c r="AX30" i="44"/>
  <c r="AX15" i="44"/>
  <c r="AX14" i="44"/>
  <c r="BB37" i="44"/>
  <c r="BB30" i="44"/>
  <c r="BB46" i="44"/>
  <c r="AV22" i="44"/>
  <c r="AZ31" i="44"/>
  <c r="AR11" i="44"/>
  <c r="AV26" i="44"/>
  <c r="AR18" i="44"/>
  <c r="AR27" i="44"/>
  <c r="AZ37" i="44"/>
  <c r="AZ45" i="44"/>
  <c r="AZ47" i="44"/>
  <c r="AV33" i="44"/>
  <c r="AV38" i="44"/>
  <c r="AV53" i="44"/>
  <c r="AR32" i="44"/>
  <c r="AR5" i="44"/>
  <c r="AR10" i="44"/>
  <c r="AR26" i="44"/>
  <c r="AP37" i="44"/>
  <c r="AP40" i="44"/>
  <c r="AP31" i="44"/>
  <c r="AP36" i="44"/>
  <c r="AP12" i="44"/>
  <c r="AP47" i="44"/>
  <c r="AP14" i="44"/>
  <c r="AT5" i="44"/>
  <c r="AT32" i="44"/>
  <c r="AT40" i="44"/>
  <c r="AT49" i="44"/>
  <c r="AX37" i="44"/>
  <c r="AX43" i="44"/>
  <c r="AX31" i="44"/>
  <c r="AX36" i="44"/>
  <c r="AX7" i="44"/>
  <c r="AX50" i="44"/>
  <c r="BB33" i="44"/>
  <c r="BB26" i="44"/>
  <c r="BB14" i="44"/>
  <c r="AZ7" i="44"/>
  <c r="BB18" i="44"/>
  <c r="AV48" i="44"/>
  <c r="AR50" i="44"/>
  <c r="AR52" i="44"/>
  <c r="AP17" i="44"/>
  <c r="AP16" i="44"/>
  <c r="AP39" i="44"/>
  <c r="AP10" i="44"/>
  <c r="AP54" i="44"/>
  <c r="AT30" i="44"/>
  <c r="AT52" i="44"/>
  <c r="AX16" i="44"/>
  <c r="AX39" i="44"/>
  <c r="BB23" i="44"/>
  <c r="BB17" i="44"/>
  <c r="BB16" i="44"/>
  <c r="AZ20" i="44"/>
  <c r="AR16" i="44"/>
  <c r="AR7" i="44"/>
  <c r="AZ30" i="44"/>
  <c r="AZ19" i="44"/>
  <c r="AZ5" i="44"/>
  <c r="AZ38" i="44"/>
  <c r="AZ48" i="44"/>
  <c r="AV37" i="44"/>
  <c r="AV43" i="44"/>
  <c r="AV9" i="44"/>
  <c r="AV14" i="44"/>
  <c r="AV54" i="44"/>
  <c r="AR41" i="44"/>
  <c r="AR9" i="44"/>
  <c r="AP51" i="44"/>
  <c r="AP23" i="44"/>
  <c r="AP43" i="44"/>
  <c r="AP41" i="44"/>
  <c r="AT33" i="44"/>
  <c r="AT18" i="44"/>
  <c r="AT31" i="44"/>
  <c r="AT36" i="44"/>
  <c r="AT7" i="44"/>
  <c r="AT9" i="44"/>
  <c r="AX19" i="44"/>
  <c r="AX25" i="44"/>
  <c r="AX41" i="44"/>
  <c r="BB22" i="44"/>
  <c r="BB38" i="44"/>
  <c r="BB40" i="44"/>
  <c r="BB39" i="44"/>
  <c r="BB44" i="44"/>
  <c r="BB54" i="44"/>
  <c r="AP5" i="44"/>
  <c r="AZ11" i="44"/>
  <c r="AR15" i="44"/>
  <c r="AV11" i="44"/>
  <c r="AZ32" i="44"/>
  <c r="AZ33" i="44"/>
  <c r="AV39" i="44"/>
  <c r="AV25" i="44"/>
  <c r="AV45" i="44"/>
  <c r="AV50" i="44"/>
  <c r="AR12" i="44"/>
  <c r="AR47" i="44"/>
  <c r="BB29" i="44"/>
  <c r="AP29" i="44"/>
  <c r="AP11" i="44"/>
  <c r="AP49" i="44"/>
  <c r="AT12" i="44"/>
  <c r="AT24" i="44"/>
  <c r="AT43" i="44"/>
  <c r="AX33" i="44"/>
  <c r="AX11" i="44"/>
  <c r="AX22" i="44"/>
  <c r="AX47" i="44"/>
  <c r="AX49" i="44"/>
  <c r="BB28" i="44"/>
  <c r="BB42" i="44"/>
  <c r="BB41" i="44"/>
  <c r="BB49" i="44"/>
  <c r="AP8" i="44"/>
  <c r="AZ16" i="44"/>
  <c r="AX12" i="44"/>
  <c r="AZ46" i="44"/>
  <c r="AZ44" i="44"/>
  <c r="AX54" i="44"/>
  <c r="BB35" i="44"/>
  <c r="BB51" i="44"/>
  <c r="AV30" i="44"/>
  <c r="AV47" i="44"/>
  <c r="AR49" i="44"/>
  <c r="AX8" i="44"/>
  <c r="AP53" i="44"/>
  <c r="AT27" i="44"/>
  <c r="AT48" i="44"/>
  <c r="AX18" i="44"/>
  <c r="BB52" i="44"/>
  <c r="AV41" i="44"/>
  <c r="AZ36" i="44"/>
  <c r="BB7" i="43"/>
  <c r="AV10" i="37"/>
  <c r="BA15" i="37"/>
  <c r="AU7" i="37"/>
  <c r="AW9" i="37"/>
  <c r="AS19" i="37"/>
  <c r="AP26" i="37"/>
  <c r="AZ14" i="37"/>
  <c r="AX22" i="37"/>
  <c r="AT11" i="37"/>
  <c r="AZ8" i="37"/>
  <c r="AU24" i="37"/>
  <c r="BB6" i="37"/>
  <c r="AV14" i="37"/>
  <c r="AW16" i="37"/>
  <c r="AW26" i="37"/>
  <c r="AO19" i="37"/>
  <c r="AO6" i="37"/>
  <c r="BA25" i="37"/>
  <c r="AV25" i="37"/>
  <c r="AT22" i="37"/>
  <c r="AW15" i="37"/>
  <c r="AR15" i="37"/>
  <c r="AP11" i="37"/>
  <c r="BA7" i="37"/>
  <c r="AS9" i="37"/>
  <c r="AV8" i="37"/>
  <c r="AV12" i="37"/>
  <c r="BA24" i="37"/>
  <c r="AZ6" i="37"/>
  <c r="AV23" i="37"/>
  <c r="AS23" i="37"/>
  <c r="AR14" i="37"/>
  <c r="BB16" i="37"/>
  <c r="AS16" i="37"/>
  <c r="AO22" i="37"/>
  <c r="AO20" i="37"/>
  <c r="AO12" i="37"/>
  <c r="AR26" i="37"/>
  <c r="AO8" i="37"/>
  <c r="AW25" i="37"/>
  <c r="AR25" i="37"/>
  <c r="AP22" i="37"/>
  <c r="AZ11" i="37"/>
  <c r="AU19" i="37"/>
  <c r="AW24" i="37"/>
  <c r="AX6" i="37"/>
  <c r="AV6" i="37"/>
  <c r="BB14" i="37"/>
  <c r="AO14" i="37"/>
  <c r="AS10" i="37"/>
  <c r="AS25" i="37"/>
  <c r="AU25" i="37"/>
  <c r="AZ22" i="37"/>
  <c r="BB15" i="37"/>
  <c r="AV11" i="37"/>
  <c r="AS7" i="37"/>
  <c r="BA8" i="37"/>
  <c r="BB19" i="37"/>
  <c r="AS12" i="37"/>
  <c r="AU12" i="37"/>
  <c r="AS24" i="37"/>
  <c r="AT6" i="37"/>
  <c r="AR6" i="37"/>
  <c r="AU20" i="37"/>
  <c r="AX14" i="37"/>
  <c r="AX16" i="37"/>
  <c r="AO11" i="37"/>
  <c r="BA22" i="37"/>
  <c r="BB7" i="37"/>
  <c r="AV7" i="37"/>
  <c r="AX9" i="37"/>
  <c r="AT19" i="37"/>
  <c r="BB24" i="37"/>
  <c r="AO5" i="37"/>
  <c r="BB26" i="37"/>
  <c r="AX19" i="37"/>
  <c r="AX26" i="37"/>
  <c r="AT26" i="37"/>
  <c r="BB11" i="42"/>
  <c r="BB14" i="42"/>
  <c r="AV17" i="42"/>
  <c r="AV11" i="42"/>
  <c r="AT13" i="42"/>
  <c r="AP10" i="42"/>
  <c r="AP11" i="42"/>
  <c r="BB13" i="42"/>
  <c r="BB17" i="42"/>
  <c r="AV13" i="42"/>
  <c r="AR17" i="42"/>
  <c r="AR9" i="42"/>
  <c r="AP16" i="42"/>
  <c r="AP17" i="42"/>
  <c r="AP8" i="42"/>
  <c r="AV7" i="42"/>
  <c r="AT18" i="42"/>
  <c r="AZ18" i="42"/>
  <c r="AZ14" i="42"/>
  <c r="AT7" i="42"/>
  <c r="AV6" i="42"/>
  <c r="AV8" i="42"/>
  <c r="AV16" i="42"/>
  <c r="BB10" i="42"/>
  <c r="AR12" i="42"/>
  <c r="AT6" i="42"/>
  <c r="AZ12" i="42"/>
  <c r="AP9" i="42"/>
  <c r="AT9" i="42"/>
  <c r="AZ17" i="42"/>
  <c r="AP12" i="42"/>
  <c r="BB6" i="42"/>
  <c r="AV12" i="42"/>
  <c r="AR16" i="42"/>
  <c r="AT12" i="42"/>
  <c r="BB12" i="42"/>
  <c r="AZ10" i="42"/>
  <c r="AR13" i="42"/>
  <c r="AR8" i="42"/>
  <c r="AP7" i="42"/>
  <c r="AZ8" i="42"/>
  <c r="AT8" i="42"/>
  <c r="AU7" i="41"/>
  <c r="AW16" i="41"/>
  <c r="AY16" i="41"/>
  <c r="AS7" i="41"/>
  <c r="AS15" i="41"/>
  <c r="AU17" i="41"/>
  <c r="AQ11" i="41"/>
  <c r="AW12" i="41"/>
  <c r="AS12" i="41"/>
  <c r="AU11" i="41"/>
  <c r="AW15" i="41"/>
  <c r="AQ6" i="41"/>
  <c r="AY12" i="41"/>
  <c r="BA7" i="41"/>
  <c r="AQ15" i="41"/>
  <c r="AY15" i="41"/>
  <c r="BA17" i="41"/>
  <c r="AY6" i="41"/>
  <c r="AS11" i="41"/>
  <c r="AW11" i="41"/>
  <c r="D27" i="34"/>
  <c r="L27" i="34"/>
  <c r="T27" i="34"/>
  <c r="AB27" i="34"/>
  <c r="T26" i="34"/>
  <c r="AB26" i="34"/>
  <c r="D26" i="34"/>
  <c r="L26" i="34"/>
  <c r="AH13" i="37"/>
  <c r="AH52" i="37"/>
  <c r="BC52" i="37" s="1"/>
  <c r="F39" i="46"/>
  <c r="AH69" i="37"/>
  <c r="BC69" i="37" s="1"/>
  <c r="AH36" i="41"/>
  <c r="BC36" i="41" s="1"/>
  <c r="AH39" i="41"/>
  <c r="BC39" i="41" s="1"/>
  <c r="AH59" i="41"/>
  <c r="BC59" i="41" s="1"/>
  <c r="X24" i="43"/>
  <c r="X33" i="43"/>
  <c r="X58" i="43"/>
  <c r="AX58" i="43" s="1"/>
  <c r="R41" i="52"/>
  <c r="AU41" i="52" s="1"/>
  <c r="R47" i="52"/>
  <c r="AU47" i="52" s="1"/>
  <c r="R56" i="52"/>
  <c r="AU56" i="52" s="1"/>
  <c r="R69" i="52"/>
  <c r="AU69" i="52" s="1"/>
  <c r="AH19" i="53"/>
  <c r="J32" i="53"/>
  <c r="J38" i="53"/>
  <c r="AQ38" i="53" s="1"/>
  <c r="J31" i="53"/>
  <c r="J59" i="53"/>
  <c r="AQ59" i="53" s="1"/>
  <c r="J45" i="53"/>
  <c r="AQ45" i="53" s="1"/>
  <c r="AH59" i="44"/>
  <c r="BC59" i="44" s="1"/>
  <c r="AH41" i="37"/>
  <c r="AH42" i="37"/>
  <c r="AH41" i="44"/>
  <c r="R49" i="44"/>
  <c r="AH17" i="44"/>
  <c r="AH21" i="44"/>
  <c r="AH60" i="44"/>
  <c r="BC60" i="44" s="1"/>
  <c r="AH63" i="44"/>
  <c r="BC63" i="44" s="1"/>
  <c r="J62" i="44"/>
  <c r="AQ62" i="44" s="1"/>
  <c r="J63" i="44"/>
  <c r="AQ63" i="44" s="1"/>
  <c r="AH34" i="53"/>
  <c r="AU28" i="10" s="1"/>
  <c r="AH20" i="53"/>
  <c r="AH13" i="53"/>
  <c r="AH28" i="53"/>
  <c r="AU27" i="10" s="1"/>
  <c r="AH48" i="53"/>
  <c r="BC48" i="53" s="1"/>
  <c r="AH25" i="53"/>
  <c r="Z22" i="52"/>
  <c r="AH17" i="53"/>
  <c r="AH21" i="53"/>
  <c r="AH59" i="53"/>
  <c r="BC59" i="53" s="1"/>
  <c r="J37" i="44"/>
  <c r="AH29" i="44"/>
  <c r="AH19" i="44"/>
  <c r="AH23" i="44"/>
  <c r="AH42" i="44"/>
  <c r="AH54" i="44"/>
  <c r="AH70" i="44"/>
  <c r="BC70" i="44" s="1"/>
  <c r="J25" i="44"/>
  <c r="AH17" i="37"/>
  <c r="AH57" i="37"/>
  <c r="BC57" i="37" s="1"/>
  <c r="AH34" i="37"/>
  <c r="X9" i="43"/>
  <c r="X43" i="43"/>
  <c r="X38" i="43"/>
  <c r="X55" i="43"/>
  <c r="AX55" i="43" s="1"/>
  <c r="AH18" i="44"/>
  <c r="AH34" i="44"/>
  <c r="AH51" i="44"/>
  <c r="AH57" i="44"/>
  <c r="BC57" i="44" s="1"/>
  <c r="AH67" i="44"/>
  <c r="BC67" i="44" s="1"/>
  <c r="J53" i="44"/>
  <c r="L53" i="51"/>
  <c r="AR53" i="51" s="1"/>
  <c r="L64" i="51"/>
  <c r="AR64" i="51" s="1"/>
  <c r="Z6" i="52"/>
  <c r="J25" i="52"/>
  <c r="Z26" i="52"/>
  <c r="Z11" i="52"/>
  <c r="Z60" i="52"/>
  <c r="AY60" i="52" s="1"/>
  <c r="Z48" i="52"/>
  <c r="AY48" i="52" s="1"/>
  <c r="Z68" i="52"/>
  <c r="AY68" i="52" s="1"/>
  <c r="Z66" i="52"/>
  <c r="AY66" i="52" s="1"/>
  <c r="J38" i="52"/>
  <c r="AQ38" i="52" s="1"/>
  <c r="J62" i="52"/>
  <c r="AQ62" i="52" s="1"/>
  <c r="Z12" i="52"/>
  <c r="AH8" i="53"/>
  <c r="Z22" i="53"/>
  <c r="AH24" i="53"/>
  <c r="AH38" i="53"/>
  <c r="BC38" i="53" s="1"/>
  <c r="AH56" i="53"/>
  <c r="BC56" i="53" s="1"/>
  <c r="AH65" i="53"/>
  <c r="BC65" i="53" s="1"/>
  <c r="R6" i="44"/>
  <c r="AH32" i="53"/>
  <c r="AH51" i="53"/>
  <c r="BC51" i="53" s="1"/>
  <c r="AH72" i="53"/>
  <c r="BC72" i="53" s="1"/>
  <c r="AH28" i="37"/>
  <c r="AH67" i="37"/>
  <c r="BC67" i="37" s="1"/>
  <c r="X8" i="43"/>
  <c r="X10" i="43"/>
  <c r="X47" i="43"/>
  <c r="AX47" i="43" s="1"/>
  <c r="X62" i="43"/>
  <c r="AX62" i="43" s="1"/>
  <c r="AH43" i="44"/>
  <c r="AH44" i="44"/>
  <c r="AH52" i="44"/>
  <c r="AH58" i="44"/>
  <c r="BC58" i="44" s="1"/>
  <c r="AH71" i="44"/>
  <c r="BC71" i="44" s="1"/>
  <c r="J54" i="44"/>
  <c r="AH52" i="53"/>
  <c r="BC52" i="53" s="1"/>
  <c r="AH47" i="53"/>
  <c r="BC47" i="53" s="1"/>
  <c r="AH69" i="53"/>
  <c r="BC69" i="53" s="1"/>
  <c r="Z28" i="52"/>
  <c r="AY28" i="52" s="1"/>
  <c r="R26" i="44"/>
  <c r="R53" i="44"/>
  <c r="AH37" i="44"/>
  <c r="AH13" i="44"/>
  <c r="AH55" i="44"/>
  <c r="BC55" i="44" s="1"/>
  <c r="J23" i="44"/>
  <c r="J66" i="44"/>
  <c r="AQ66" i="44" s="1"/>
  <c r="AH50" i="53"/>
  <c r="BC50" i="53" s="1"/>
  <c r="AH30" i="53"/>
  <c r="AH57" i="53"/>
  <c r="BC57" i="53" s="1"/>
  <c r="AH37" i="53"/>
  <c r="BC37" i="53" s="1"/>
  <c r="AH66" i="53"/>
  <c r="BC66" i="53" s="1"/>
  <c r="AG3" i="34"/>
  <c r="AG29" i="34"/>
  <c r="AI29" i="34" s="1"/>
  <c r="Z39" i="44"/>
  <c r="Z18" i="52"/>
  <c r="Z17" i="37"/>
  <c r="Z55" i="37"/>
  <c r="AY55" i="37" s="1"/>
  <c r="Z11" i="37"/>
  <c r="Z18" i="37"/>
  <c r="Z19" i="37"/>
  <c r="Z52" i="37"/>
  <c r="AY52" i="37" s="1"/>
  <c r="Z45" i="52"/>
  <c r="AY45" i="52" s="1"/>
  <c r="Z57" i="52"/>
  <c r="AY57" i="52" s="1"/>
  <c r="Z64" i="52"/>
  <c r="AY64" i="52" s="1"/>
  <c r="Z10" i="52"/>
  <c r="Z59" i="44"/>
  <c r="AY59" i="44" s="1"/>
  <c r="Z45" i="37"/>
  <c r="AY45" i="37" s="1"/>
  <c r="Z62" i="37"/>
  <c r="AY62" i="37" s="1"/>
  <c r="Z58" i="37"/>
  <c r="AY58" i="37" s="1"/>
  <c r="Z46" i="37"/>
  <c r="AY46" i="37" s="1"/>
  <c r="Z8" i="37"/>
  <c r="Z71" i="37"/>
  <c r="AY71" i="37" s="1"/>
  <c r="Z67" i="37"/>
  <c r="AY67" i="37" s="1"/>
  <c r="Z63" i="37"/>
  <c r="AY63" i="37" s="1"/>
  <c r="Z48" i="37"/>
  <c r="AY48" i="37" s="1"/>
  <c r="Z44" i="37"/>
  <c r="AY44" i="37" s="1"/>
  <c r="Z65" i="37"/>
  <c r="AY65" i="37" s="1"/>
  <c r="Z61" i="37"/>
  <c r="AY61" i="37" s="1"/>
  <c r="Z66" i="37"/>
  <c r="AY66" i="37" s="1"/>
  <c r="Z54" i="37"/>
  <c r="AY54" i="37" s="1"/>
  <c r="Z30" i="37"/>
  <c r="Z31" i="37"/>
  <c r="Z43" i="37"/>
  <c r="AY43" i="37" s="1"/>
  <c r="Z36" i="37"/>
  <c r="Z56" i="37"/>
  <c r="AY56" i="37" s="1"/>
  <c r="Z21" i="44"/>
  <c r="Z31" i="53"/>
  <c r="Z63" i="44"/>
  <c r="AY63" i="44" s="1"/>
  <c r="Z40" i="37"/>
  <c r="AY37" i="37" s="1"/>
  <c r="Z37" i="37"/>
  <c r="Z24" i="37"/>
  <c r="Z25" i="37"/>
  <c r="Z64" i="37"/>
  <c r="AY64" i="37" s="1"/>
  <c r="Z53" i="37"/>
  <c r="AY53" i="37" s="1"/>
  <c r="Z5" i="37"/>
  <c r="Z27" i="37"/>
  <c r="Z6" i="37"/>
  <c r="Z70" i="37"/>
  <c r="AY70" i="37" s="1"/>
  <c r="Z38" i="37"/>
  <c r="Z34" i="37"/>
  <c r="Z20" i="37"/>
  <c r="Z28" i="37"/>
  <c r="Z42" i="37"/>
  <c r="AY39" i="37" s="1"/>
  <c r="Z28" i="44"/>
  <c r="Z46" i="44"/>
  <c r="Z42" i="44"/>
  <c r="X40" i="43"/>
  <c r="X42" i="43"/>
  <c r="X17" i="43"/>
  <c r="X27" i="43"/>
  <c r="X53" i="43"/>
  <c r="AX53" i="43" s="1"/>
  <c r="X63" i="43"/>
  <c r="AX63" i="43" s="1"/>
  <c r="X11" i="43"/>
  <c r="X44" i="43"/>
  <c r="X46" i="43"/>
  <c r="X50" i="43"/>
  <c r="AX50" i="43" s="1"/>
  <c r="X57" i="43"/>
  <c r="AX57" i="43" s="1"/>
  <c r="X65" i="43"/>
  <c r="AX65" i="43" s="1"/>
  <c r="V9" i="46"/>
  <c r="V67" i="46"/>
  <c r="X6" i="43"/>
  <c r="X34" i="43"/>
  <c r="X19" i="43"/>
  <c r="X22" i="43"/>
  <c r="X36" i="43"/>
  <c r="X60" i="43"/>
  <c r="AX60" i="43" s="1"/>
  <c r="X59" i="43"/>
  <c r="AX59" i="43" s="1"/>
  <c r="X70" i="43"/>
  <c r="AX70" i="43" s="1"/>
  <c r="X29" i="43"/>
  <c r="X14" i="43"/>
  <c r="X31" i="43"/>
  <c r="X56" i="43"/>
  <c r="AX56" i="43" s="1"/>
  <c r="X23" i="43"/>
  <c r="X51" i="43"/>
  <c r="AX51" i="43" s="1"/>
  <c r="X54" i="43"/>
  <c r="AX54" i="43" s="1"/>
  <c r="X67" i="43"/>
  <c r="AX67" i="43" s="1"/>
  <c r="X72" i="43"/>
  <c r="AX72" i="43" s="1"/>
  <c r="R66" i="42"/>
  <c r="AU66" i="42" s="1"/>
  <c r="R23" i="42"/>
  <c r="R22" i="42"/>
  <c r="R26" i="42"/>
  <c r="R58" i="42"/>
  <c r="AU58" i="42" s="1"/>
  <c r="R37" i="42"/>
  <c r="AU37" i="42" s="1"/>
  <c r="R69" i="42"/>
  <c r="AU69" i="42" s="1"/>
  <c r="R63" i="44"/>
  <c r="AU63" i="44" s="1"/>
  <c r="R19" i="52"/>
  <c r="R11" i="52"/>
  <c r="R40" i="52"/>
  <c r="AU40" i="52" s="1"/>
  <c r="R54" i="52"/>
  <c r="AU54" i="52" s="1"/>
  <c r="R63" i="52"/>
  <c r="AU63" i="52" s="1"/>
  <c r="R57" i="53"/>
  <c r="AU57" i="53" s="1"/>
  <c r="R27" i="42"/>
  <c r="R46" i="42"/>
  <c r="AU46" i="42" s="1"/>
  <c r="R34" i="53"/>
  <c r="W28" i="10" s="1"/>
  <c r="R59" i="53"/>
  <c r="AU59" i="53" s="1"/>
  <c r="R31" i="42"/>
  <c r="AU31" i="42" s="1"/>
  <c r="R47" i="42"/>
  <c r="AU47" i="42" s="1"/>
  <c r="R40" i="53"/>
  <c r="AU40" i="53" s="1"/>
  <c r="R72" i="53"/>
  <c r="AU72" i="53" s="1"/>
  <c r="R56" i="53"/>
  <c r="AU56" i="53" s="1"/>
  <c r="R63" i="42"/>
  <c r="AU63" i="42" s="1"/>
  <c r="R72" i="42"/>
  <c r="AU72" i="42" s="1"/>
  <c r="R32" i="42"/>
  <c r="AU32" i="42" s="1"/>
  <c r="R56" i="42"/>
  <c r="AU56" i="42" s="1"/>
  <c r="R18" i="42"/>
  <c r="R46" i="53"/>
  <c r="AU46" i="53" s="1"/>
  <c r="R66" i="53"/>
  <c r="AU66" i="53" s="1"/>
  <c r="R40" i="42"/>
  <c r="AU40" i="42" s="1"/>
  <c r="R60" i="42"/>
  <c r="AU60" i="42" s="1"/>
  <c r="R15" i="52"/>
  <c r="W19" i="10" s="1"/>
  <c r="R31" i="52"/>
  <c r="AU31" i="52" s="1"/>
  <c r="R34" i="52"/>
  <c r="AU34" i="52" s="1"/>
  <c r="R44" i="52"/>
  <c r="AU44" i="52" s="1"/>
  <c r="R50" i="52"/>
  <c r="AU50" i="52" s="1"/>
  <c r="R59" i="52"/>
  <c r="AU59" i="52" s="1"/>
  <c r="R28" i="53"/>
  <c r="P27" i="34" s="1"/>
  <c r="R70" i="53"/>
  <c r="AU70" i="53" s="1"/>
  <c r="R42" i="53"/>
  <c r="AU42" i="53" s="1"/>
  <c r="R71" i="53"/>
  <c r="AU71" i="53" s="1"/>
  <c r="R8" i="42"/>
  <c r="R48" i="42"/>
  <c r="AU48" i="42" s="1"/>
  <c r="R54" i="42"/>
  <c r="AU54" i="42" s="1"/>
  <c r="R68" i="42"/>
  <c r="AU68" i="42" s="1"/>
  <c r="R32" i="44"/>
  <c r="R50" i="44"/>
  <c r="R67" i="44"/>
  <c r="AU67" i="44" s="1"/>
  <c r="R44" i="53"/>
  <c r="AU44" i="53" s="1"/>
  <c r="R51" i="53"/>
  <c r="AU51" i="53" s="1"/>
  <c r="R67" i="53"/>
  <c r="AU67" i="53" s="1"/>
  <c r="R30" i="44"/>
  <c r="R46" i="44"/>
  <c r="R39" i="44"/>
  <c r="R55" i="44"/>
  <c r="AU55" i="44" s="1"/>
  <c r="R65" i="44"/>
  <c r="AU65" i="44" s="1"/>
  <c r="R33" i="44"/>
  <c r="R13" i="48"/>
  <c r="R34" i="42"/>
  <c r="AU34" i="42" s="1"/>
  <c r="R25" i="42"/>
  <c r="R30" i="42"/>
  <c r="R55" i="42"/>
  <c r="AU55" i="42" s="1"/>
  <c r="R67" i="42"/>
  <c r="AU67" i="42" s="1"/>
  <c r="R35" i="42"/>
  <c r="AU35" i="42" s="1"/>
  <c r="R60" i="44"/>
  <c r="AU60" i="44" s="1"/>
  <c r="R68" i="44"/>
  <c r="AU68" i="44" s="1"/>
  <c r="R25" i="44"/>
  <c r="R54" i="44"/>
  <c r="R69" i="44"/>
  <c r="AU69" i="44" s="1"/>
  <c r="R43" i="44"/>
  <c r="R48" i="44"/>
  <c r="R57" i="44"/>
  <c r="AU57" i="44" s="1"/>
  <c r="R39" i="42"/>
  <c r="AU39" i="42" s="1"/>
  <c r="R59" i="42"/>
  <c r="AU59" i="42" s="1"/>
  <c r="R57" i="42"/>
  <c r="AU57" i="42" s="1"/>
  <c r="R21" i="42"/>
  <c r="R45" i="44"/>
  <c r="R41" i="44"/>
  <c r="R37" i="44"/>
  <c r="R52" i="44"/>
  <c r="R14" i="52"/>
  <c r="R37" i="52"/>
  <c r="AU37" i="52" s="1"/>
  <c r="R33" i="52"/>
  <c r="AU33" i="52" s="1"/>
  <c r="R36" i="52"/>
  <c r="AU36" i="52" s="1"/>
  <c r="R53" i="52"/>
  <c r="AU53" i="52" s="1"/>
  <c r="R61" i="52"/>
  <c r="AU61" i="52" s="1"/>
  <c r="R68" i="52"/>
  <c r="AU68" i="52" s="1"/>
  <c r="R29" i="53"/>
  <c r="R63" i="53"/>
  <c r="AU63" i="53" s="1"/>
  <c r="R28" i="52"/>
  <c r="AU28" i="52" s="1"/>
  <c r="P6" i="43"/>
  <c r="P12" i="43"/>
  <c r="P18" i="43"/>
  <c r="P60" i="43"/>
  <c r="AT60" i="43" s="1"/>
  <c r="P55" i="43"/>
  <c r="AT55" i="43" s="1"/>
  <c r="P42" i="43"/>
  <c r="T23" i="10"/>
  <c r="P7" i="43"/>
  <c r="P32" i="43"/>
  <c r="P59" i="43"/>
  <c r="AT59" i="43" s="1"/>
  <c r="P11" i="43"/>
  <c r="P41" i="43"/>
  <c r="P43" i="43"/>
  <c r="P39" i="43"/>
  <c r="P51" i="43"/>
  <c r="AT51" i="43" s="1"/>
  <c r="P49" i="43"/>
  <c r="AT49" i="43" s="1"/>
  <c r="P63" i="43"/>
  <c r="AT63" i="43" s="1"/>
  <c r="P72" i="43"/>
  <c r="AT72" i="43" s="1"/>
  <c r="P28" i="43"/>
  <c r="P5" i="43"/>
  <c r="P46" i="43"/>
  <c r="P27" i="43"/>
  <c r="P62" i="43"/>
  <c r="AT62" i="43" s="1"/>
  <c r="P57" i="43"/>
  <c r="AT57" i="43" s="1"/>
  <c r="P65" i="43"/>
  <c r="AT65" i="43" s="1"/>
  <c r="P35" i="43"/>
  <c r="P29" i="43"/>
  <c r="P21" i="43"/>
  <c r="P50" i="43"/>
  <c r="AT50" i="43" s="1"/>
  <c r="P47" i="43"/>
  <c r="AT47" i="43" s="1"/>
  <c r="P61" i="43"/>
  <c r="AT61" i="43" s="1"/>
  <c r="L25" i="51"/>
  <c r="L28" i="51"/>
  <c r="L47" i="51"/>
  <c r="L57" i="51"/>
  <c r="AR57" i="51" s="1"/>
  <c r="L41" i="51"/>
  <c r="L39" i="51"/>
  <c r="L18" i="51"/>
  <c r="L60" i="51"/>
  <c r="AR60" i="51" s="1"/>
  <c r="L65" i="51"/>
  <c r="AR65" i="51" s="1"/>
  <c r="L63" i="51"/>
  <c r="AR63" i="51" s="1"/>
  <c r="L49" i="51"/>
  <c r="L43" i="51"/>
  <c r="L55" i="51"/>
  <c r="AR55" i="51" s="1"/>
  <c r="L68" i="51"/>
  <c r="AR68" i="51" s="1"/>
  <c r="L45" i="51"/>
  <c r="L52" i="51"/>
  <c r="AR52" i="51" s="1"/>
  <c r="L35" i="51"/>
  <c r="L72" i="51"/>
  <c r="AR72" i="51" s="1"/>
  <c r="L24" i="51"/>
  <c r="L13" i="51"/>
  <c r="L34" i="51"/>
  <c r="L51" i="51"/>
  <c r="L69" i="51"/>
  <c r="AR69" i="51" s="1"/>
  <c r="L10" i="51"/>
  <c r="L14" i="51"/>
  <c r="L46" i="51"/>
  <c r="L32" i="51"/>
  <c r="L61" i="51"/>
  <c r="AR61" i="51" s="1"/>
  <c r="L54" i="51"/>
  <c r="AR54" i="51" s="1"/>
  <c r="L70" i="51"/>
  <c r="AR70" i="51" s="1"/>
  <c r="L8" i="51"/>
  <c r="L23" i="51"/>
  <c r="L26" i="51"/>
  <c r="L9" i="51"/>
  <c r="L29" i="51"/>
  <c r="L62" i="51"/>
  <c r="AR62" i="51" s="1"/>
  <c r="L58" i="51"/>
  <c r="AR58" i="51" s="1"/>
  <c r="L20" i="51"/>
  <c r="L30" i="51"/>
  <c r="L48" i="51"/>
  <c r="N35" i="10" s="1"/>
  <c r="L31" i="51"/>
  <c r="L67" i="51"/>
  <c r="AR67" i="51" s="1"/>
  <c r="L36" i="51"/>
  <c r="L71" i="51"/>
  <c r="AR71" i="51" s="1"/>
  <c r="J42" i="42"/>
  <c r="AQ42" i="42" s="1"/>
  <c r="J68" i="42"/>
  <c r="AQ68" i="42" s="1"/>
  <c r="J44" i="44"/>
  <c r="J58" i="44"/>
  <c r="AQ58" i="44" s="1"/>
  <c r="J47" i="52"/>
  <c r="AQ47" i="52" s="1"/>
  <c r="J60" i="52"/>
  <c r="AQ60" i="52" s="1"/>
  <c r="J67" i="52"/>
  <c r="AQ67" i="52" s="1"/>
  <c r="J48" i="42"/>
  <c r="AQ48" i="42" s="1"/>
  <c r="J46" i="42"/>
  <c r="AQ46" i="42" s="1"/>
  <c r="J27" i="42"/>
  <c r="J69" i="42"/>
  <c r="AQ69" i="42" s="1"/>
  <c r="J42" i="44"/>
  <c r="J70" i="44"/>
  <c r="AQ70" i="44" s="1"/>
  <c r="J5" i="52"/>
  <c r="J23" i="52"/>
  <c r="J41" i="52"/>
  <c r="AQ41" i="52" s="1"/>
  <c r="J36" i="52"/>
  <c r="AQ36" i="52" s="1"/>
  <c r="J58" i="52"/>
  <c r="AQ58" i="52" s="1"/>
  <c r="J53" i="42"/>
  <c r="AQ53" i="42" s="1"/>
  <c r="J19" i="42"/>
  <c r="J65" i="42"/>
  <c r="AQ65" i="42" s="1"/>
  <c r="J30" i="44"/>
  <c r="J27" i="52"/>
  <c r="J40" i="52"/>
  <c r="AQ40" i="52" s="1"/>
  <c r="J59" i="52"/>
  <c r="AQ59" i="52" s="1"/>
  <c r="J31" i="42"/>
  <c r="AQ31" i="42" s="1"/>
  <c r="J35" i="42"/>
  <c r="AQ35" i="42" s="1"/>
  <c r="J50" i="42"/>
  <c r="AQ50" i="42" s="1"/>
  <c r="J72" i="42"/>
  <c r="AQ72" i="42" s="1"/>
  <c r="J34" i="44"/>
  <c r="J52" i="44"/>
  <c r="J65" i="44"/>
  <c r="AQ65" i="44" s="1"/>
  <c r="J12" i="42"/>
  <c r="J23" i="42"/>
  <c r="J43" i="42"/>
  <c r="AQ43" i="42" s="1"/>
  <c r="J70" i="42"/>
  <c r="AQ70" i="42" s="1"/>
  <c r="J58" i="42"/>
  <c r="AQ58" i="42" s="1"/>
  <c r="J38" i="42"/>
  <c r="AQ38" i="42" s="1"/>
  <c r="J40" i="42"/>
  <c r="AQ40" i="42" s="1"/>
  <c r="J40" i="44"/>
  <c r="J16" i="42"/>
  <c r="J18" i="42"/>
  <c r="J60" i="42"/>
  <c r="AQ60" i="42" s="1"/>
  <c r="J13" i="44"/>
  <c r="AQ13" i="44" s="1"/>
  <c r="J71" i="44"/>
  <c r="AQ71" i="44" s="1"/>
  <c r="J28" i="42"/>
  <c r="J34" i="42"/>
  <c r="AQ34" i="42" s="1"/>
  <c r="J44" i="42"/>
  <c r="AQ44" i="42" s="1"/>
  <c r="J63" i="42"/>
  <c r="AQ63" i="42" s="1"/>
  <c r="J45" i="44"/>
  <c r="J50" i="44"/>
  <c r="J29" i="42"/>
  <c r="J24" i="42"/>
  <c r="J13" i="42"/>
  <c r="J20" i="42"/>
  <c r="J33" i="42"/>
  <c r="AQ33" i="42" s="1"/>
  <c r="J51" i="42"/>
  <c r="AQ51" i="42" s="1"/>
  <c r="J61" i="42"/>
  <c r="AQ61" i="42" s="1"/>
  <c r="J71" i="42"/>
  <c r="AQ71" i="42" s="1"/>
  <c r="J46" i="44"/>
  <c r="J29" i="44"/>
  <c r="J21" i="44"/>
  <c r="J47" i="44"/>
  <c r="J67" i="44"/>
  <c r="AQ67" i="44" s="1"/>
  <c r="J59" i="44"/>
  <c r="AQ59" i="44" s="1"/>
  <c r="J19" i="52"/>
  <c r="J11" i="52"/>
  <c r="J39" i="52"/>
  <c r="AQ39" i="52" s="1"/>
  <c r="J48" i="52"/>
  <c r="AQ48" i="52" s="1"/>
  <c r="J50" i="52"/>
  <c r="AQ50" i="52" s="1"/>
  <c r="J63" i="52"/>
  <c r="AQ63" i="52" s="1"/>
  <c r="J12" i="52"/>
  <c r="J54" i="42"/>
  <c r="AQ54" i="42" s="1"/>
  <c r="J30" i="42"/>
  <c r="J47" i="42"/>
  <c r="AQ47" i="42" s="1"/>
  <c r="J67" i="42"/>
  <c r="AQ67" i="42" s="1"/>
  <c r="J49" i="42"/>
  <c r="AQ49" i="42" s="1"/>
  <c r="J57" i="42"/>
  <c r="AQ57" i="42" s="1"/>
  <c r="J17" i="42"/>
  <c r="J25" i="42"/>
  <c r="J32" i="42"/>
  <c r="AQ32" i="42" s="1"/>
  <c r="J37" i="42"/>
  <c r="AQ37" i="42" s="1"/>
  <c r="J59" i="42"/>
  <c r="AQ59" i="42" s="1"/>
  <c r="J66" i="42"/>
  <c r="AQ66" i="42" s="1"/>
  <c r="J26" i="52"/>
  <c r="J30" i="52"/>
  <c r="J43" i="52"/>
  <c r="AQ43" i="52" s="1"/>
  <c r="J52" i="52"/>
  <c r="AQ52" i="52" s="1"/>
  <c r="J54" i="52"/>
  <c r="AQ54" i="52" s="1"/>
  <c r="J68" i="52"/>
  <c r="AQ68" i="52" s="1"/>
  <c r="J26" i="42"/>
  <c r="J36" i="42"/>
  <c r="AQ36" i="42" s="1"/>
  <c r="J41" i="42"/>
  <c r="AQ41" i="42" s="1"/>
  <c r="J56" i="42"/>
  <c r="AQ56" i="42" s="1"/>
  <c r="J31" i="44"/>
  <c r="J41" i="44"/>
  <c r="J20" i="44"/>
  <c r="J60" i="44"/>
  <c r="AQ60" i="44" s="1"/>
  <c r="J64" i="44"/>
  <c r="AQ64" i="44" s="1"/>
  <c r="J37" i="52"/>
  <c r="AQ37" i="52" s="1"/>
  <c r="J15" i="52"/>
  <c r="K19" i="10" s="1"/>
  <c r="J29" i="52"/>
  <c r="J33" i="52"/>
  <c r="AQ33" i="52" s="1"/>
  <c r="J51" i="52"/>
  <c r="AQ51" i="52" s="1"/>
  <c r="J65" i="52"/>
  <c r="AQ65" i="52" s="1"/>
  <c r="J57" i="52"/>
  <c r="AQ57" i="52" s="1"/>
  <c r="J64" i="52"/>
  <c r="AQ64" i="52" s="1"/>
  <c r="J28" i="52"/>
  <c r="J31" i="52"/>
  <c r="AQ31" i="52" s="1"/>
  <c r="J34" i="52"/>
  <c r="AQ34" i="52" s="1"/>
  <c r="J56" i="52"/>
  <c r="AQ56" i="52" s="1"/>
  <c r="J45" i="52"/>
  <c r="AQ45" i="52" s="1"/>
  <c r="J61" i="52"/>
  <c r="AQ61" i="52" s="1"/>
  <c r="J72" i="52"/>
  <c r="AQ72" i="52" s="1"/>
  <c r="H37" i="43"/>
  <c r="H17" i="43"/>
  <c r="H7" i="43"/>
  <c r="AP13" i="43" s="1"/>
  <c r="H56" i="43"/>
  <c r="AP56" i="43" s="1"/>
  <c r="H48" i="43"/>
  <c r="AP48" i="43" s="1"/>
  <c r="H66" i="43"/>
  <c r="AP66" i="43" s="1"/>
  <c r="H68" i="43"/>
  <c r="AP68" i="43" s="1"/>
  <c r="F68" i="46"/>
  <c r="F52" i="46"/>
  <c r="I39" i="34"/>
  <c r="R38" i="42"/>
  <c r="AU38" i="42" s="1"/>
  <c r="R20" i="42"/>
  <c r="R33" i="42"/>
  <c r="AU33" i="42" s="1"/>
  <c r="R50" i="42"/>
  <c r="AU50" i="42" s="1"/>
  <c r="R53" i="42"/>
  <c r="AU53" i="42" s="1"/>
  <c r="R70" i="42"/>
  <c r="AU70" i="42" s="1"/>
  <c r="R59" i="48"/>
  <c r="AU59" i="48" s="1"/>
  <c r="AH21" i="52"/>
  <c r="AH40" i="53"/>
  <c r="BC40" i="53" s="1"/>
  <c r="AH5" i="53"/>
  <c r="AH14" i="53"/>
  <c r="AH7" i="53"/>
  <c r="AH31" i="53"/>
  <c r="AH62" i="53"/>
  <c r="BC62" i="53" s="1"/>
  <c r="AH63" i="53"/>
  <c r="BC63" i="53" s="1"/>
  <c r="AH71" i="53"/>
  <c r="BC71" i="53" s="1"/>
  <c r="D36" i="34"/>
  <c r="AG27" i="34"/>
  <c r="AI27" i="34" s="1"/>
  <c r="AG23" i="34"/>
  <c r="AI23" i="34" s="1"/>
  <c r="R51" i="37"/>
  <c r="AU51" i="37" s="1"/>
  <c r="AH38" i="37"/>
  <c r="AH68" i="37"/>
  <c r="BC68" i="37" s="1"/>
  <c r="R10" i="42"/>
  <c r="R9" i="42"/>
  <c r="R13" i="42"/>
  <c r="R36" i="42"/>
  <c r="AU36" i="42" s="1"/>
  <c r="R41" i="42"/>
  <c r="AU41" i="42" s="1"/>
  <c r="R62" i="42"/>
  <c r="AU62" i="42" s="1"/>
  <c r="R61" i="42"/>
  <c r="AU61" i="42" s="1"/>
  <c r="R71" i="42"/>
  <c r="AU71" i="42" s="1"/>
  <c r="R42" i="42"/>
  <c r="AU42" i="42" s="1"/>
  <c r="R11" i="42"/>
  <c r="AH12" i="44"/>
  <c r="AH7" i="44"/>
  <c r="AH28" i="44"/>
  <c r="AH24" i="44"/>
  <c r="AH5" i="44"/>
  <c r="AH40" i="44"/>
  <c r="AH68" i="44"/>
  <c r="BC68" i="44" s="1"/>
  <c r="Z9" i="44"/>
  <c r="J17" i="44"/>
  <c r="J48" i="44"/>
  <c r="J35" i="44"/>
  <c r="J68" i="44"/>
  <c r="AQ68" i="44" s="1"/>
  <c r="AH18" i="53"/>
  <c r="AH60" i="53"/>
  <c r="BC60" i="53" s="1"/>
  <c r="AH6" i="53"/>
  <c r="AH35" i="53"/>
  <c r="AH64" i="53"/>
  <c r="BC64" i="53" s="1"/>
  <c r="AH49" i="37"/>
  <c r="BC49" i="37" s="1"/>
  <c r="AH23" i="37"/>
  <c r="BC41" i="37" s="1"/>
  <c r="AH30" i="37"/>
  <c r="R28" i="42"/>
  <c r="R24" i="42"/>
  <c r="R44" i="42"/>
  <c r="AU44" i="42" s="1"/>
  <c r="R49" i="42"/>
  <c r="AU49" i="42" s="1"/>
  <c r="R51" i="42"/>
  <c r="AU51" i="42" s="1"/>
  <c r="R64" i="42"/>
  <c r="AU64" i="42" s="1"/>
  <c r="R19" i="42"/>
  <c r="R29" i="42"/>
  <c r="AH16" i="44"/>
  <c r="Z36" i="44"/>
  <c r="AH9" i="44"/>
  <c r="AH32" i="44"/>
  <c r="AH47" i="44"/>
  <c r="AH48" i="44"/>
  <c r="BC48" i="44" s="1"/>
  <c r="AH53" i="44"/>
  <c r="AH72" i="44"/>
  <c r="BC72" i="44" s="1"/>
  <c r="Z47" i="44"/>
  <c r="J43" i="44"/>
  <c r="J51" i="44"/>
  <c r="J56" i="44"/>
  <c r="AQ56" i="44" s="1"/>
  <c r="J57" i="44"/>
  <c r="AQ57" i="44" s="1"/>
  <c r="J69" i="44"/>
  <c r="AQ69" i="44" s="1"/>
  <c r="V12" i="46"/>
  <c r="AH22" i="53"/>
  <c r="Z9" i="53"/>
  <c r="AH23" i="53"/>
  <c r="AH46" i="53"/>
  <c r="BC46" i="53" s="1"/>
  <c r="AH39" i="53"/>
  <c r="BC39" i="53" s="1"/>
  <c r="AH45" i="53"/>
  <c r="BC45" i="53" s="1"/>
  <c r="AH61" i="53"/>
  <c r="BC61" i="53" s="1"/>
  <c r="AV5" i="37"/>
  <c r="AH13" i="52"/>
  <c r="AH28" i="52"/>
  <c r="AH11" i="52"/>
  <c r="AY10" i="41"/>
  <c r="AW10" i="41"/>
  <c r="BA13" i="41"/>
  <c r="R55" i="48"/>
  <c r="AU55" i="48" s="1"/>
  <c r="AH30" i="52"/>
  <c r="AR5" i="37"/>
  <c r="AQ5" i="41"/>
  <c r="AO13" i="37"/>
  <c r="AW5" i="41"/>
  <c r="AY8" i="41"/>
  <c r="AV13" i="44"/>
  <c r="BB21" i="44"/>
  <c r="AP30" i="45"/>
  <c r="AR50" i="45"/>
  <c r="R36" i="48"/>
  <c r="AH45" i="52"/>
  <c r="BC45" i="52" s="1"/>
  <c r="AS5" i="37"/>
  <c r="AP24" i="46"/>
  <c r="BA30" i="52"/>
  <c r="AU9" i="41"/>
  <c r="AU21" i="37"/>
  <c r="BA5" i="41"/>
  <c r="AY13" i="41"/>
  <c r="AS10" i="41"/>
  <c r="AZ13" i="44"/>
  <c r="AY9" i="41"/>
  <c r="AV15" i="42"/>
  <c r="BB24" i="46"/>
  <c r="AW37" i="53"/>
  <c r="BB37" i="53"/>
  <c r="AT13" i="53"/>
  <c r="N36" i="34"/>
  <c r="AT18" i="53"/>
  <c r="AO8" i="41"/>
  <c r="BA13" i="53"/>
  <c r="AB36" i="34"/>
  <c r="AH65" i="52"/>
  <c r="BC65" i="52" s="1"/>
  <c r="AH36" i="52"/>
  <c r="BC36" i="52" s="1"/>
  <c r="AH16" i="52"/>
  <c r="AH59" i="52"/>
  <c r="BC59" i="52" s="1"/>
  <c r="AH39" i="52"/>
  <c r="BC39" i="52" s="1"/>
  <c r="AH19" i="52"/>
  <c r="AH70" i="52"/>
  <c r="BC70" i="52" s="1"/>
  <c r="AH56" i="52"/>
  <c r="BC56" i="52" s="1"/>
  <c r="AH27" i="52"/>
  <c r="AH15" i="52"/>
  <c r="AU19" i="10" s="1"/>
  <c r="AH69" i="52"/>
  <c r="BC69" i="52" s="1"/>
  <c r="AH52" i="52"/>
  <c r="BC52" i="52" s="1"/>
  <c r="AH26" i="52"/>
  <c r="AH17" i="52"/>
  <c r="AH23" i="52"/>
  <c r="AH34" i="52"/>
  <c r="BC34" i="52" s="1"/>
  <c r="AH25" i="52"/>
  <c r="AH12" i="52"/>
  <c r="AH66" i="52"/>
  <c r="BC66" i="52" s="1"/>
  <c r="AH55" i="52"/>
  <c r="BC55" i="52" s="1"/>
  <c r="AH63" i="52"/>
  <c r="BC63" i="52" s="1"/>
  <c r="AH35" i="52"/>
  <c r="BC35" i="52" s="1"/>
  <c r="AH54" i="52"/>
  <c r="BC54" i="52" s="1"/>
  <c r="AH38" i="52"/>
  <c r="BC38" i="52" s="1"/>
  <c r="AH50" i="52"/>
  <c r="BC50" i="52" s="1"/>
  <c r="V72" i="46"/>
  <c r="AW72" i="46" s="1"/>
  <c r="V26" i="46"/>
  <c r="V30" i="46"/>
  <c r="V10" i="46"/>
  <c r="V50" i="46"/>
  <c r="V58" i="46"/>
  <c r="V11" i="46"/>
  <c r="V46" i="46"/>
  <c r="V44" i="46"/>
  <c r="V53" i="46"/>
  <c r="V6" i="46"/>
  <c r="V41" i="46"/>
  <c r="V61" i="46"/>
  <c r="V29" i="46"/>
  <c r="V71" i="46"/>
  <c r="AW71" i="46" s="1"/>
  <c r="V57" i="46"/>
  <c r="V59" i="46"/>
  <c r="V39" i="46"/>
  <c r="V13" i="46"/>
  <c r="V19" i="46"/>
  <c r="V18" i="46"/>
  <c r="V40" i="46"/>
  <c r="V56" i="46"/>
  <c r="V32" i="46"/>
  <c r="V23" i="46"/>
  <c r="V60" i="46"/>
  <c r="V63" i="46"/>
  <c r="V37" i="46"/>
  <c r="V20" i="46"/>
  <c r="R67" i="48"/>
  <c r="AU67" i="48" s="1"/>
  <c r="R69" i="48"/>
  <c r="AU69" i="48" s="1"/>
  <c r="R5" i="48"/>
  <c r="R18" i="48"/>
  <c r="R40" i="48"/>
  <c r="R65" i="48"/>
  <c r="AU65" i="48" s="1"/>
  <c r="R47" i="48"/>
  <c r="R26" i="48"/>
  <c r="R68" i="48"/>
  <c r="AU68" i="48" s="1"/>
  <c r="R53" i="48"/>
  <c r="AU53" i="48" s="1"/>
  <c r="R34" i="48"/>
  <c r="R28" i="48"/>
  <c r="R72" i="48"/>
  <c r="AU72" i="48" s="1"/>
  <c r="R20" i="48"/>
  <c r="R49" i="48"/>
  <c r="AU49" i="48" s="1"/>
  <c r="R62" i="48"/>
  <c r="AU62" i="48" s="1"/>
  <c r="R8" i="48"/>
  <c r="R23" i="48"/>
  <c r="R14" i="48"/>
  <c r="R44" i="48"/>
  <c r="R19" i="48"/>
  <c r="R17" i="48"/>
  <c r="R63" i="48"/>
  <c r="AU63" i="48" s="1"/>
  <c r="R31" i="48"/>
  <c r="R39" i="48"/>
  <c r="Z61" i="44"/>
  <c r="AY61" i="44" s="1"/>
  <c r="Z25" i="44"/>
  <c r="Z6" i="44"/>
  <c r="Z26" i="44"/>
  <c r="Z10" i="44"/>
  <c r="Z29" i="44"/>
  <c r="Z56" i="44"/>
  <c r="AY56" i="44" s="1"/>
  <c r="Z13" i="44"/>
  <c r="Z14" i="44"/>
  <c r="Z35" i="44"/>
  <c r="Z65" i="44"/>
  <c r="AY65" i="44" s="1"/>
  <c r="Z5" i="44"/>
  <c r="Z71" i="44"/>
  <c r="AY71" i="44" s="1"/>
  <c r="Z50" i="44"/>
  <c r="Z44" i="44"/>
  <c r="Z8" i="44"/>
  <c r="Z34" i="44"/>
  <c r="Z11" i="44"/>
  <c r="Z51" i="44"/>
  <c r="Z67" i="44"/>
  <c r="AY67" i="44" s="1"/>
  <c r="Z49" i="44"/>
  <c r="Z69" i="44"/>
  <c r="AY69" i="44" s="1"/>
  <c r="Z45" i="44"/>
  <c r="AQ10" i="41"/>
  <c r="AV18" i="37"/>
  <c r="AQ9" i="41"/>
  <c r="Z57" i="44"/>
  <c r="AY57" i="44" s="1"/>
  <c r="V64" i="46"/>
  <c r="R43" i="48"/>
  <c r="AY30" i="52"/>
  <c r="AQ13" i="41"/>
  <c r="AV30" i="45"/>
  <c r="F16" i="46"/>
  <c r="Z59" i="53"/>
  <c r="AY59" i="53" s="1"/>
  <c r="AS37" i="53"/>
  <c r="H36" i="34"/>
  <c r="AW8" i="41"/>
  <c r="AS21" i="37"/>
  <c r="AX24" i="46"/>
  <c r="R31" i="53"/>
  <c r="R35" i="53"/>
  <c r="R54" i="53"/>
  <c r="AU54" i="53" s="1"/>
  <c r="R21" i="53"/>
  <c r="Z57" i="53"/>
  <c r="AY57" i="53" s="1"/>
  <c r="AS5" i="41"/>
  <c r="AS22" i="53"/>
  <c r="L35" i="34"/>
  <c r="R29" i="44"/>
  <c r="R66" i="44"/>
  <c r="AU66" i="44" s="1"/>
  <c r="R59" i="44"/>
  <c r="AU59" i="44" s="1"/>
  <c r="R40" i="44"/>
  <c r="R42" i="44"/>
  <c r="R47" i="44"/>
  <c r="AZ30" i="45"/>
  <c r="BB21" i="37"/>
  <c r="AX50" i="45"/>
  <c r="AZ21" i="37"/>
  <c r="AQ14" i="41"/>
  <c r="AP15" i="42"/>
  <c r="R24" i="53"/>
  <c r="R41" i="53"/>
  <c r="AU41" i="53" s="1"/>
  <c r="R58" i="53"/>
  <c r="AU58" i="53" s="1"/>
  <c r="R25" i="53"/>
  <c r="AT21" i="44"/>
  <c r="AX5" i="37"/>
  <c r="AY14" i="41"/>
  <c r="BA8" i="41"/>
  <c r="AX22" i="53"/>
  <c r="AO18" i="37"/>
  <c r="AW9" i="41"/>
  <c r="AQ8" i="41"/>
  <c r="AR15" i="42"/>
  <c r="F67" i="46"/>
  <c r="AH13" i="41"/>
  <c r="AS9" i="41"/>
  <c r="AH31" i="41"/>
  <c r="BC31" i="41" s="1"/>
  <c r="AH19" i="41"/>
  <c r="BC18" i="41" s="1"/>
  <c r="AH26" i="41"/>
  <c r="BC26" i="41" s="1"/>
  <c r="AH56" i="41"/>
  <c r="BC56" i="41" s="1"/>
  <c r="AH66" i="41"/>
  <c r="BC66" i="41" s="1"/>
  <c r="AH65" i="41"/>
  <c r="BC65" i="41" s="1"/>
  <c r="BA24" i="46"/>
  <c r="AT24" i="46"/>
  <c r="BA37" i="53"/>
  <c r="Z41" i="53"/>
  <c r="AY41" i="53" s="1"/>
  <c r="BA14" i="41"/>
  <c r="AS14" i="41"/>
  <c r="AT15" i="42"/>
  <c r="AO21" i="37"/>
  <c r="AH5" i="37"/>
  <c r="AU5" i="37"/>
  <c r="BA5" i="37"/>
  <c r="AU18" i="37"/>
  <c r="AX21" i="37"/>
  <c r="AV21" i="37"/>
  <c r="AH11" i="37"/>
  <c r="AH24" i="41"/>
  <c r="BC24" i="41" s="1"/>
  <c r="AH12" i="41"/>
  <c r="AH7" i="41"/>
  <c r="AS13" i="41"/>
  <c r="AH5" i="41"/>
  <c r="AH22" i="41"/>
  <c r="BC22" i="41" s="1"/>
  <c r="AH30" i="41"/>
  <c r="BC30" i="41" s="1"/>
  <c r="AH48" i="41"/>
  <c r="BC48" i="41" s="1"/>
  <c r="AH50" i="41"/>
  <c r="BC50" i="41" s="1"/>
  <c r="AH61" i="41"/>
  <c r="BC61" i="41" s="1"/>
  <c r="AU10" i="41"/>
  <c r="AU5" i="41"/>
  <c r="R24" i="44"/>
  <c r="R34" i="44"/>
  <c r="R51" i="44"/>
  <c r="R35" i="44"/>
  <c r="R58" i="44"/>
  <c r="AU58" i="44" s="1"/>
  <c r="R70" i="44"/>
  <c r="AU70" i="44" s="1"/>
  <c r="AR13" i="44"/>
  <c r="AP21" i="44"/>
  <c r="AT13" i="44"/>
  <c r="AX21" i="44"/>
  <c r="AT50" i="45"/>
  <c r="BB50" i="45"/>
  <c r="F9" i="46"/>
  <c r="AS24" i="46"/>
  <c r="F41" i="46"/>
  <c r="R20" i="53"/>
  <c r="R45" i="53"/>
  <c r="AU45" i="53" s="1"/>
  <c r="R65" i="53"/>
  <c r="AU65" i="53" s="1"/>
  <c r="R8" i="53"/>
  <c r="AS13" i="53"/>
  <c r="L36" i="34"/>
  <c r="AW22" i="53"/>
  <c r="T35" i="34"/>
  <c r="AT30" i="45"/>
  <c r="AR30" i="45"/>
  <c r="AT22" i="53"/>
  <c r="BA9" i="41"/>
  <c r="AZ21" i="44"/>
  <c r="AT5" i="37"/>
  <c r="AS18" i="37"/>
  <c r="AS8" i="41"/>
  <c r="AZ15" i="42"/>
  <c r="AX13" i="44"/>
  <c r="AW13" i="41"/>
  <c r="AH46" i="37"/>
  <c r="BC46" i="37" s="1"/>
  <c r="AH47" i="37"/>
  <c r="BC47" i="37" s="1"/>
  <c r="AS13" i="37"/>
  <c r="AY13" i="37"/>
  <c r="AH6" i="37"/>
  <c r="AH24" i="37"/>
  <c r="AZ5" i="37"/>
  <c r="AW5" i="37"/>
  <c r="AH7" i="37"/>
  <c r="AT21" i="37"/>
  <c r="AR21" i="37"/>
  <c r="AH18" i="37"/>
  <c r="AH11" i="41"/>
  <c r="AH35" i="41"/>
  <c r="BC35" i="41" s="1"/>
  <c r="AH34" i="41"/>
  <c r="BC34" i="41" s="1"/>
  <c r="AH72" i="41"/>
  <c r="BC72" i="41" s="1"/>
  <c r="AH54" i="41"/>
  <c r="BC54" i="41" s="1"/>
  <c r="AH68" i="41"/>
  <c r="BC68" i="41" s="1"/>
  <c r="AU8" i="41"/>
  <c r="AY5" i="41"/>
  <c r="R38" i="44"/>
  <c r="R44" i="44"/>
  <c r="R56" i="44"/>
  <c r="AU56" i="44" s="1"/>
  <c r="R72" i="44"/>
  <c r="AU72" i="44" s="1"/>
  <c r="R62" i="44"/>
  <c r="AU62" i="44" s="1"/>
  <c r="R71" i="44"/>
  <c r="AU71" i="44" s="1"/>
  <c r="AP13" i="44"/>
  <c r="AS30" i="52"/>
  <c r="AW30" i="52"/>
  <c r="R36" i="53"/>
  <c r="AU36" i="53" s="1"/>
  <c r="R48" i="53"/>
  <c r="AU48" i="53" s="1"/>
  <c r="AT37" i="53"/>
  <c r="AS18" i="53"/>
  <c r="BA18" i="53"/>
  <c r="BB15" i="42"/>
  <c r="AP37" i="53"/>
  <c r="R33" i="53"/>
  <c r="R69" i="53"/>
  <c r="AU69" i="53" s="1"/>
  <c r="R62" i="53"/>
  <c r="AU62" i="53" s="1"/>
  <c r="R37" i="53"/>
  <c r="R26" i="53"/>
  <c r="R39" i="53"/>
  <c r="AU39" i="53" s="1"/>
  <c r="AU35" i="53"/>
  <c r="R61" i="53"/>
  <c r="AU61" i="53" s="1"/>
  <c r="R52" i="53"/>
  <c r="AU52" i="53" s="1"/>
  <c r="R49" i="53"/>
  <c r="AU49" i="53" s="1"/>
  <c r="R55" i="53"/>
  <c r="AU55" i="53" s="1"/>
  <c r="R22" i="53"/>
  <c r="R50" i="53"/>
  <c r="AU50" i="53" s="1"/>
  <c r="R64" i="53"/>
  <c r="AU64" i="53" s="1"/>
  <c r="AH15" i="41"/>
  <c r="BC21" i="41" s="1"/>
  <c r="AH14" i="41"/>
  <c r="AH62" i="41"/>
  <c r="BC62" i="41" s="1"/>
  <c r="AH63" i="41"/>
  <c r="BC63" i="41" s="1"/>
  <c r="AH53" i="41"/>
  <c r="BC53" i="41" s="1"/>
  <c r="AH43" i="41"/>
  <c r="BC43" i="41" s="1"/>
  <c r="AH44" i="41"/>
  <c r="BC44" i="41" s="1"/>
  <c r="AH20" i="41"/>
  <c r="AH6" i="41"/>
  <c r="AH23" i="41"/>
  <c r="BC23" i="41" s="1"/>
  <c r="AH17" i="41"/>
  <c r="AX18" i="53"/>
  <c r="AP13" i="53"/>
  <c r="F36" i="34"/>
  <c r="F46" i="46"/>
  <c r="F71" i="46"/>
  <c r="AO71" i="46" s="1"/>
  <c r="Z17" i="53"/>
  <c r="Z69" i="53"/>
  <c r="AY69" i="53" s="1"/>
  <c r="Z51" i="53"/>
  <c r="AY51" i="53" s="1"/>
  <c r="Z71" i="53"/>
  <c r="AY71" i="53" s="1"/>
  <c r="Z40" i="53"/>
  <c r="AY40" i="53" s="1"/>
  <c r="Z58" i="53"/>
  <c r="AY58" i="53" s="1"/>
  <c r="Z30" i="53"/>
  <c r="Z44" i="53"/>
  <c r="AY44" i="53" s="1"/>
  <c r="AW21" i="37"/>
  <c r="AP50" i="45"/>
  <c r="BB18" i="53"/>
  <c r="AV21" i="44"/>
  <c r="AO45" i="51"/>
  <c r="AW18" i="53"/>
  <c r="AH67" i="53"/>
  <c r="BC67" i="53" s="1"/>
  <c r="AH58" i="53"/>
  <c r="BC58" i="53" s="1"/>
  <c r="AH41" i="53"/>
  <c r="BC41" i="53" s="1"/>
  <c r="AH49" i="53"/>
  <c r="BC49" i="53" s="1"/>
  <c r="AH29" i="53"/>
  <c r="AH12" i="53"/>
  <c r="AH15" i="53"/>
  <c r="AX37" i="53"/>
  <c r="AV13" i="37"/>
  <c r="BB5" i="37"/>
  <c r="BA21" i="37"/>
  <c r="AW14" i="41"/>
  <c r="AU14" i="41"/>
  <c r="AU13" i="41"/>
  <c r="BA10" i="41"/>
  <c r="AH27" i="44"/>
  <c r="AH45" i="44"/>
  <c r="AH33" i="44"/>
  <c r="AR21" i="44"/>
  <c r="AH30" i="44"/>
  <c r="AH6" i="44"/>
  <c r="AH8" i="44"/>
  <c r="AH22" i="44"/>
  <c r="AH61" i="44"/>
  <c r="BC61" i="44" s="1"/>
  <c r="AH62" i="44"/>
  <c r="BC62" i="44" s="1"/>
  <c r="J28" i="44"/>
  <c r="J27" i="44"/>
  <c r="J22" i="44"/>
  <c r="J49" i="44"/>
  <c r="J61" i="44"/>
  <c r="AQ61" i="44" s="1"/>
  <c r="BB13" i="44"/>
  <c r="AX30" i="45"/>
  <c r="AZ50" i="45"/>
  <c r="AV50" i="45"/>
  <c r="BB30" i="45"/>
  <c r="BA22" i="53"/>
  <c r="AB35" i="34"/>
  <c r="AH42" i="53"/>
  <c r="BC42" i="53" s="1"/>
  <c r="AP22" i="53"/>
  <c r="AH36" i="53"/>
  <c r="BC36" i="53" s="1"/>
  <c r="AH43" i="53"/>
  <c r="BC43" i="53" s="1"/>
  <c r="AH26" i="53"/>
  <c r="AH53" i="53"/>
  <c r="BC53" i="53" s="1"/>
  <c r="AH68" i="53"/>
  <c r="BC68" i="53" s="1"/>
  <c r="AH70" i="53"/>
  <c r="BC70" i="53" s="1"/>
  <c r="AG7" i="34"/>
  <c r="AG35" i="34"/>
  <c r="AI35" i="34" s="1"/>
  <c r="AG12" i="34"/>
  <c r="AG13" i="34"/>
  <c r="AG18" i="34"/>
  <c r="AG14" i="34"/>
  <c r="AG30" i="34"/>
  <c r="AG36" i="34"/>
  <c r="AI36" i="34" s="1"/>
  <c r="AH34" i="34"/>
  <c r="AK34" i="34" s="1"/>
  <c r="AG8" i="34"/>
  <c r="AG6" i="34"/>
  <c r="V36" i="34"/>
  <c r="AH33" i="34"/>
  <c r="AG11" i="34"/>
  <c r="AG21" i="34"/>
  <c r="AG28" i="34"/>
  <c r="AI28" i="34" s="1"/>
  <c r="AG19" i="34"/>
  <c r="AH32" i="34"/>
  <c r="AG34" i="34"/>
  <c r="AI34" i="34" s="1"/>
  <c r="AD36" i="34"/>
  <c r="R47" i="37"/>
  <c r="AU47" i="37" s="1"/>
  <c r="AU26" i="37"/>
  <c r="K39" i="34"/>
  <c r="AG22" i="34"/>
  <c r="AG9" i="34"/>
  <c r="AG5" i="34"/>
  <c r="AG33" i="34"/>
  <c r="AI33" i="34" s="1"/>
  <c r="AH25" i="34"/>
  <c r="AK25" i="34" s="1"/>
  <c r="AG15" i="34"/>
  <c r="AH24" i="34"/>
  <c r="AK24" i="34" s="1"/>
  <c r="AG26" i="34"/>
  <c r="AI26" i="34" s="1"/>
  <c r="AG32" i="34"/>
  <c r="AI32" i="34" s="1"/>
  <c r="E39" i="34"/>
  <c r="G39" i="34"/>
  <c r="AG16" i="34"/>
  <c r="AG10" i="34"/>
  <c r="AG31" i="34"/>
  <c r="AI31" i="34" s="1"/>
  <c r="AH31" i="34"/>
  <c r="AG37" i="34"/>
  <c r="T36" i="34"/>
  <c r="AG25" i="34"/>
  <c r="AI25" i="34" s="1"/>
  <c r="AG17" i="34"/>
  <c r="AG4" i="34"/>
  <c r="C39" i="34"/>
  <c r="AG2" i="34"/>
  <c r="AG20" i="34"/>
  <c r="AG38" i="34"/>
  <c r="AG24" i="34"/>
  <c r="AI24" i="34" s="1"/>
  <c r="BA26" i="51"/>
  <c r="AW14" i="51"/>
  <c r="AS38" i="51"/>
  <c r="AW7" i="51"/>
  <c r="AW16" i="51"/>
  <c r="AW42" i="51"/>
  <c r="AS18" i="51"/>
  <c r="AV36" i="51"/>
  <c r="AZ16" i="51"/>
  <c r="AZ37" i="51"/>
  <c r="AZ12" i="51"/>
  <c r="AZ26" i="51"/>
  <c r="AZ38" i="51"/>
  <c r="BA14" i="51"/>
  <c r="AS27" i="51"/>
  <c r="BA7" i="51"/>
  <c r="BA16" i="51"/>
  <c r="BA42" i="51"/>
  <c r="AW5" i="51"/>
  <c r="AS45" i="51"/>
  <c r="AZ42" i="51"/>
  <c r="AW18" i="51"/>
  <c r="AZ14" i="51"/>
  <c r="AZ17" i="51"/>
  <c r="AV18" i="51"/>
  <c r="BA12" i="51"/>
  <c r="BA23" i="51"/>
  <c r="BA38" i="51"/>
  <c r="AW12" i="51"/>
  <c r="AW23" i="51"/>
  <c r="AW37" i="51"/>
  <c r="AS26" i="51"/>
  <c r="AS23" i="51"/>
  <c r="AW36" i="51"/>
  <c r="AS42" i="51"/>
  <c r="BA36" i="51"/>
  <c r="BA5" i="51"/>
  <c r="AW45" i="51"/>
  <c r="AZ7" i="51"/>
  <c r="AZ36" i="51"/>
  <c r="AZ24" i="51"/>
  <c r="AZ27" i="51"/>
  <c r="AZ45" i="51"/>
  <c r="BA27" i="51"/>
  <c r="BA17" i="51"/>
  <c r="AW17" i="51"/>
  <c r="AS12" i="51"/>
  <c r="AS24" i="51"/>
  <c r="BA37" i="51"/>
  <c r="AW24" i="51"/>
  <c r="AS14" i="51"/>
  <c r="BA24" i="51"/>
  <c r="AS7" i="51"/>
  <c r="AS16" i="51"/>
  <c r="AS5" i="51"/>
  <c r="AZ18" i="51"/>
  <c r="AZ23" i="51"/>
  <c r="AZ5" i="51"/>
  <c r="BA18" i="51"/>
  <c r="AW38" i="51"/>
  <c r="AS36" i="51"/>
  <c r="AS17" i="51"/>
  <c r="AS37" i="51"/>
  <c r="BA45" i="51"/>
  <c r="AW26" i="51"/>
  <c r="AW27" i="51"/>
  <c r="AO12" i="51"/>
  <c r="AO23" i="51"/>
  <c r="AO21" i="53"/>
  <c r="AH76" i="47"/>
  <c r="AH77" i="47"/>
  <c r="AH86" i="47"/>
  <c r="AH82" i="47"/>
  <c r="AH54" i="47"/>
  <c r="AH78" i="47"/>
  <c r="J54" i="47"/>
  <c r="J76" i="47"/>
  <c r="J77" i="47"/>
  <c r="J79" i="47"/>
  <c r="J80" i="47"/>
  <c r="J53" i="47"/>
  <c r="J78" i="47"/>
  <c r="J88" i="47"/>
  <c r="J89" i="47"/>
  <c r="J90" i="47"/>
  <c r="J75" i="47"/>
  <c r="J87" i="47"/>
  <c r="J81" i="47"/>
  <c r="J82" i="47"/>
  <c r="J83" i="47"/>
  <c r="J84" i="47"/>
  <c r="J85" i="47"/>
  <c r="J86" i="47"/>
  <c r="Z79" i="47"/>
  <c r="AH83" i="47"/>
  <c r="Z77" i="47"/>
  <c r="Z85" i="47"/>
  <c r="Z83" i="47"/>
  <c r="AH87" i="47"/>
  <c r="Z53" i="47"/>
  <c r="AH80" i="47"/>
  <c r="AH84" i="47"/>
  <c r="AH88" i="47"/>
  <c r="AH85" i="47"/>
  <c r="AH81" i="47"/>
  <c r="AH89" i="47"/>
  <c r="Z76" i="47"/>
  <c r="Z82" i="47"/>
  <c r="Z54" i="47"/>
  <c r="Z90" i="47"/>
  <c r="AH75" i="47"/>
  <c r="Z87" i="47"/>
  <c r="AH53" i="47"/>
  <c r="Z80" i="47"/>
  <c r="Z84" i="47"/>
  <c r="Z88" i="47"/>
  <c r="Z81" i="47"/>
  <c r="Z89" i="47"/>
  <c r="AH90" i="47"/>
  <c r="Z75" i="47"/>
  <c r="AH79" i="47"/>
  <c r="Z86" i="47"/>
  <c r="AV38" i="10"/>
  <c r="AV36" i="10"/>
  <c r="AX36" i="10" s="1"/>
  <c r="AV30" i="10"/>
  <c r="AV32" i="10"/>
  <c r="AX32" i="10" s="1"/>
  <c r="AV25" i="10"/>
  <c r="AX25" i="10" s="1"/>
  <c r="AV4" i="10"/>
  <c r="AV26" i="10"/>
  <c r="AX26" i="10" s="1"/>
  <c r="AV28" i="10"/>
  <c r="AX28" i="10" s="1"/>
  <c r="AW34" i="10"/>
  <c r="BA34" i="10" s="1"/>
  <c r="AW32" i="10"/>
  <c r="AW33" i="10"/>
  <c r="AW25" i="10"/>
  <c r="BA25" i="10" s="1"/>
  <c r="AV3" i="10"/>
  <c r="AV24" i="10"/>
  <c r="AX24" i="10" s="1"/>
  <c r="AV33" i="10"/>
  <c r="AX33" i="10" s="1"/>
  <c r="AW24" i="10"/>
  <c r="BA24" i="10" s="1"/>
  <c r="AV8" i="10"/>
  <c r="AV5" i="10"/>
  <c r="AV23" i="10"/>
  <c r="AV11" i="10"/>
  <c r="L50" i="51"/>
  <c r="L37" i="51"/>
  <c r="J15" i="53"/>
  <c r="J20" i="53"/>
  <c r="J22" i="53"/>
  <c r="J18" i="53"/>
  <c r="J49" i="53"/>
  <c r="AQ49" i="53" s="1"/>
  <c r="J13" i="53"/>
  <c r="T23" i="51"/>
  <c r="T13" i="51"/>
  <c r="T31" i="51"/>
  <c r="AV48" i="51" s="1"/>
  <c r="J39" i="42"/>
  <c r="AQ39" i="42" s="1"/>
  <c r="J9" i="42"/>
  <c r="J55" i="42"/>
  <c r="AQ55" i="42" s="1"/>
  <c r="J10" i="42"/>
  <c r="AQ6" i="42" s="1"/>
  <c r="R20" i="52"/>
  <c r="R7" i="52"/>
  <c r="AW31" i="10"/>
  <c r="BA31" i="10" s="1"/>
  <c r="AV27" i="10"/>
  <c r="AX27" i="10" s="1"/>
  <c r="AV21" i="10"/>
  <c r="AX21" i="10" s="1"/>
  <c r="AV19" i="10"/>
  <c r="AV17" i="10"/>
  <c r="AV16" i="10"/>
  <c r="AV14" i="10"/>
  <c r="AV12" i="10"/>
  <c r="AV10" i="10"/>
  <c r="AV6" i="10"/>
  <c r="AV20" i="10"/>
  <c r="AV18" i="10"/>
  <c r="AV15" i="10"/>
  <c r="AV9" i="10"/>
  <c r="AV7" i="10"/>
  <c r="Z7" i="52"/>
  <c r="AY12" i="52" s="1"/>
  <c r="T55" i="51"/>
  <c r="AV55" i="51" s="1"/>
  <c r="T25" i="51"/>
  <c r="J49" i="37"/>
  <c r="AQ49" i="37" s="1"/>
  <c r="J51" i="37"/>
  <c r="AQ51" i="37" s="1"/>
  <c r="J15" i="37"/>
  <c r="J18" i="37"/>
  <c r="J16" i="37"/>
  <c r="J29" i="37"/>
  <c r="J33" i="37"/>
  <c r="J35" i="37"/>
  <c r="J37" i="37"/>
  <c r="J13" i="37"/>
  <c r="J40" i="37"/>
  <c r="J42" i="37"/>
  <c r="J23" i="37"/>
  <c r="J43" i="37"/>
  <c r="AQ43" i="37" s="1"/>
  <c r="J45" i="37"/>
  <c r="AQ45" i="37" s="1"/>
  <c r="J47" i="37"/>
  <c r="AQ47" i="37" s="1"/>
  <c r="J52" i="37"/>
  <c r="AQ52" i="37" s="1"/>
  <c r="J54" i="37"/>
  <c r="AQ54" i="37" s="1"/>
  <c r="J56" i="37"/>
  <c r="AQ56" i="37" s="1"/>
  <c r="J58" i="37"/>
  <c r="AQ58" i="37" s="1"/>
  <c r="J60" i="37"/>
  <c r="AQ60" i="37" s="1"/>
  <c r="J62" i="37"/>
  <c r="AQ62" i="37" s="1"/>
  <c r="J64" i="37"/>
  <c r="AQ64" i="37" s="1"/>
  <c r="J66" i="37"/>
  <c r="AQ66" i="37" s="1"/>
  <c r="J68" i="37"/>
  <c r="AQ68" i="37" s="1"/>
  <c r="J70" i="37"/>
  <c r="AQ70" i="37" s="1"/>
  <c r="J72" i="37"/>
  <c r="AQ72" i="37" s="1"/>
  <c r="J48" i="37"/>
  <c r="AQ48" i="37" s="1"/>
  <c r="J50" i="37"/>
  <c r="AQ50" i="37" s="1"/>
  <c r="J14" i="37"/>
  <c r="J31" i="37"/>
  <c r="J24" i="37"/>
  <c r="J32" i="37"/>
  <c r="J30" i="37"/>
  <c r="J28" i="37"/>
  <c r="J12" i="37"/>
  <c r="J21" i="37"/>
  <c r="J34" i="37"/>
  <c r="J36" i="37"/>
  <c r="J38" i="37"/>
  <c r="J39" i="37"/>
  <c r="J41" i="37"/>
  <c r="J20" i="37"/>
  <c r="J25" i="37"/>
  <c r="AQ42" i="37" s="1"/>
  <c r="J44" i="37"/>
  <c r="AQ44" i="37" s="1"/>
  <c r="J46" i="37"/>
  <c r="AQ46" i="37" s="1"/>
  <c r="J53" i="37"/>
  <c r="AQ53" i="37" s="1"/>
  <c r="J55" i="37"/>
  <c r="AQ55" i="37" s="1"/>
  <c r="J57" i="37"/>
  <c r="AQ57" i="37" s="1"/>
  <c r="J59" i="37"/>
  <c r="AQ59" i="37" s="1"/>
  <c r="J61" i="37"/>
  <c r="AQ61" i="37" s="1"/>
  <c r="J63" i="37"/>
  <c r="AQ63" i="37" s="1"/>
  <c r="J65" i="37"/>
  <c r="AQ65" i="37" s="1"/>
  <c r="J67" i="37"/>
  <c r="AQ67" i="37" s="1"/>
  <c r="J69" i="37"/>
  <c r="AQ69" i="37" s="1"/>
  <c r="BD69" i="37" s="1"/>
  <c r="BE69" i="37" s="1"/>
  <c r="BF69" i="37" s="1"/>
  <c r="BG69" i="37" s="1"/>
  <c r="BH69" i="37" s="1"/>
  <c r="BI69" i="37" s="1"/>
  <c r="BJ69" i="37" s="1"/>
  <c r="BK69" i="37" s="1"/>
  <c r="BL69" i="37" s="1"/>
  <c r="BM69" i="37" s="1"/>
  <c r="BN69" i="37" s="1"/>
  <c r="BO69" i="37" s="1"/>
  <c r="BP69" i="37" s="1"/>
  <c r="BQ69" i="37" s="1"/>
  <c r="BR69" i="37" s="1"/>
  <c r="J71" i="37"/>
  <c r="AQ71" i="37" s="1"/>
  <c r="AV13" i="10"/>
  <c r="AV22" i="10"/>
  <c r="AV29" i="10"/>
  <c r="AX29" i="10" s="1"/>
  <c r="AV31" i="10"/>
  <c r="AX31" i="10" s="1"/>
  <c r="AV34" i="10"/>
  <c r="AX34" i="10" s="1"/>
  <c r="AV35" i="10"/>
  <c r="AX35" i="10" s="1"/>
  <c r="AV37" i="10"/>
  <c r="Z20" i="52"/>
  <c r="R18" i="52"/>
  <c r="J18" i="52"/>
  <c r="J13" i="52"/>
  <c r="J7" i="52"/>
  <c r="J9" i="52"/>
  <c r="AQ20" i="52" s="1"/>
  <c r="J8" i="52"/>
  <c r="J22" i="52"/>
  <c r="J20" i="52"/>
  <c r="F49" i="46"/>
  <c r="F23" i="46"/>
  <c r="F18" i="46"/>
  <c r="Z15" i="53"/>
  <c r="Z26" i="53"/>
  <c r="Z37" i="53"/>
  <c r="Z25" i="53"/>
  <c r="AH7" i="52"/>
  <c r="AH20" i="52"/>
  <c r="AH9" i="52"/>
  <c r="AH41" i="52"/>
  <c r="BC41" i="52" s="1"/>
  <c r="AH18" i="52"/>
  <c r="AH22" i="52"/>
  <c r="AH8" i="52"/>
  <c r="AH70" i="37"/>
  <c r="BC70" i="37" s="1"/>
  <c r="AH54" i="37"/>
  <c r="BC54" i="37" s="1"/>
  <c r="AH16" i="37"/>
  <c r="Z37" i="44"/>
  <c r="Z16" i="44"/>
  <c r="Z12" i="44"/>
  <c r="Z33" i="44"/>
  <c r="R53" i="53"/>
  <c r="AU53" i="53" s="1"/>
  <c r="R38" i="53"/>
  <c r="AU38" i="53" s="1"/>
  <c r="R27" i="53"/>
  <c r="R43" i="53"/>
  <c r="AU29" i="53"/>
  <c r="R32" i="53"/>
  <c r="R60" i="53"/>
  <c r="AU60" i="53" s="1"/>
  <c r="R30" i="53"/>
  <c r="R12" i="53"/>
  <c r="R36" i="44"/>
  <c r="R17" i="44"/>
  <c r="R31" i="44"/>
  <c r="J33" i="44"/>
  <c r="AQ17" i="44"/>
  <c r="J12" i="44"/>
  <c r="J55" i="44"/>
  <c r="AQ55" i="44" s="1"/>
  <c r="F11" i="46"/>
  <c r="F65" i="46"/>
  <c r="F69" i="46"/>
  <c r="Z27" i="53"/>
  <c r="Z29" i="53"/>
  <c r="X36" i="34" s="1"/>
  <c r="Z52" i="53"/>
  <c r="AY52" i="53" s="1"/>
  <c r="Z54" i="53"/>
  <c r="AY54" i="53" s="1"/>
  <c r="AH53" i="37"/>
  <c r="BC53" i="37" s="1"/>
  <c r="AH12" i="37"/>
  <c r="AH20" i="37"/>
  <c r="AH43" i="37"/>
  <c r="BC43" i="37" s="1"/>
  <c r="AH19" i="37"/>
  <c r="AH36" i="37"/>
  <c r="AH14" i="37"/>
  <c r="Z30" i="44"/>
  <c r="Z32" i="44"/>
  <c r="Z22" i="44"/>
  <c r="V25" i="46"/>
  <c r="F15" i="46"/>
  <c r="F61" i="46"/>
  <c r="V62" i="46"/>
  <c r="V33" i="46"/>
  <c r="V8" i="46"/>
  <c r="V28" i="46"/>
  <c r="V70" i="46"/>
  <c r="AW70" i="46" s="1"/>
  <c r="V38" i="46"/>
  <c r="V47" i="46"/>
  <c r="F59" i="46"/>
  <c r="F60" i="46"/>
  <c r="F28" i="46"/>
  <c r="F63" i="46"/>
  <c r="F38" i="46"/>
  <c r="F72" i="46"/>
  <c r="AO72" i="46" s="1"/>
  <c r="R30" i="48"/>
  <c r="R33" i="48"/>
  <c r="R22" i="48"/>
  <c r="R41" i="48"/>
  <c r="R7" i="48"/>
  <c r="R29" i="48"/>
  <c r="R54" i="48"/>
  <c r="AU54" i="48" s="1"/>
  <c r="AH31" i="52"/>
  <c r="BC31" i="52" s="1"/>
  <c r="AH37" i="52"/>
  <c r="BC37" i="52" s="1"/>
  <c r="AH44" i="52"/>
  <c r="BC44" i="52" s="1"/>
  <c r="AH46" i="52"/>
  <c r="BC46" i="52" s="1"/>
  <c r="Z20" i="53"/>
  <c r="Z46" i="53"/>
  <c r="AY46" i="53" s="1"/>
  <c r="Z13" i="53"/>
  <c r="Z42" i="53"/>
  <c r="AY42" i="53" s="1"/>
  <c r="Z28" i="53"/>
  <c r="AI27" i="10" s="1"/>
  <c r="Z6" i="53"/>
  <c r="Z43" i="53"/>
  <c r="AY43" i="53" s="1"/>
  <c r="Z47" i="53"/>
  <c r="AY47" i="53" s="1"/>
  <c r="Z35" i="53"/>
  <c r="Z48" i="53"/>
  <c r="AY48" i="53" s="1"/>
  <c r="Z72" i="53"/>
  <c r="AY72" i="53" s="1"/>
  <c r="Z61" i="53"/>
  <c r="AY61" i="53" s="1"/>
  <c r="Z70" i="53"/>
  <c r="AY70" i="53" s="1"/>
  <c r="Z8" i="53"/>
  <c r="Z33" i="53"/>
  <c r="Z19" i="53"/>
  <c r="Z39" i="53"/>
  <c r="AY39" i="53" s="1"/>
  <c r="Z23" i="53"/>
  <c r="Z7" i="53"/>
  <c r="Z14" i="53"/>
  <c r="Z16" i="53"/>
  <c r="Z36" i="53"/>
  <c r="AY36" i="53" s="1"/>
  <c r="Z32" i="53"/>
  <c r="AH9" i="53"/>
  <c r="AH33" i="53"/>
  <c r="AH11" i="53"/>
  <c r="AH31" i="44"/>
  <c r="AH36" i="44"/>
  <c r="F36" i="46"/>
  <c r="F64" i="46"/>
  <c r="F62" i="46"/>
  <c r="F26" i="46"/>
  <c r="F47" i="46"/>
  <c r="Z21" i="53"/>
  <c r="Z24" i="53"/>
  <c r="Z50" i="53"/>
  <c r="AY50" i="53" s="1"/>
  <c r="Z55" i="53"/>
  <c r="AY55" i="53" s="1"/>
  <c r="Z53" i="53"/>
  <c r="AY53" i="53" s="1"/>
  <c r="Z65" i="53"/>
  <c r="AY65" i="53" s="1"/>
  <c r="Z67" i="53"/>
  <c r="AY67" i="53" s="1"/>
  <c r="AH45" i="37"/>
  <c r="BC45" i="37" s="1"/>
  <c r="AH37" i="37"/>
  <c r="AH26" i="37"/>
  <c r="AH58" i="37"/>
  <c r="BC58" i="37" s="1"/>
  <c r="AH25" i="37"/>
  <c r="AH31" i="37"/>
  <c r="AH39" i="37"/>
  <c r="AH35" i="37"/>
  <c r="BC31" i="37" s="1"/>
  <c r="AH29" i="37"/>
  <c r="AH64" i="37"/>
  <c r="BC64" i="37" s="1"/>
  <c r="Z7" i="44"/>
  <c r="Z43" i="44"/>
  <c r="Z53" i="44"/>
  <c r="Z27" i="44"/>
  <c r="Z20" i="44"/>
  <c r="Z52" i="44"/>
  <c r="Z40" i="44"/>
  <c r="Z54" i="44"/>
  <c r="Z62" i="44"/>
  <c r="AY62" i="44" s="1"/>
  <c r="Z64" i="44"/>
  <c r="AY64" i="44" s="1"/>
  <c r="Z70" i="44"/>
  <c r="AY70" i="44" s="1"/>
  <c r="V27" i="46"/>
  <c r="V45" i="46"/>
  <c r="V24" i="46"/>
  <c r="V43" i="46"/>
  <c r="V36" i="46"/>
  <c r="V69" i="46"/>
  <c r="F51" i="46"/>
  <c r="F43" i="46"/>
  <c r="F66" i="46"/>
  <c r="F34" i="46"/>
  <c r="R11" i="48"/>
  <c r="R12" i="48"/>
  <c r="R24" i="48"/>
  <c r="R64" i="48"/>
  <c r="AU64" i="48" s="1"/>
  <c r="R15" i="48"/>
  <c r="R32" i="48"/>
  <c r="R21" i="48"/>
  <c r="R51" i="48"/>
  <c r="AU51" i="48" s="1"/>
  <c r="R61" i="48"/>
  <c r="AU61" i="48" s="1"/>
  <c r="R56" i="48"/>
  <c r="AU56" i="48" s="1"/>
  <c r="R58" i="48"/>
  <c r="AU58" i="48" s="1"/>
  <c r="R71" i="48"/>
  <c r="AU71" i="48" s="1"/>
  <c r="AH47" i="52"/>
  <c r="BC47" i="52" s="1"/>
  <c r="AH51" i="52"/>
  <c r="BC51" i="52" s="1"/>
  <c r="AH48" i="52"/>
  <c r="BC48" i="52" s="1"/>
  <c r="AH61" i="52"/>
  <c r="BC61" i="52" s="1"/>
  <c r="AH58" i="52"/>
  <c r="BC58" i="52" s="1"/>
  <c r="AH68" i="52"/>
  <c r="BC68" i="52" s="1"/>
  <c r="AH64" i="52"/>
  <c r="BC64" i="52" s="1"/>
  <c r="AH71" i="52"/>
  <c r="BC71" i="52" s="1"/>
  <c r="AH40" i="37"/>
  <c r="AH27" i="37"/>
  <c r="AH21" i="37"/>
  <c r="AH66" i="37"/>
  <c r="BC66" i="37" s="1"/>
  <c r="AH62" i="37"/>
  <c r="BC62" i="37" s="1"/>
  <c r="AH50" i="37"/>
  <c r="BC50" i="37" s="1"/>
  <c r="AH32" i="37"/>
  <c r="AH8" i="37"/>
  <c r="AH10" i="37"/>
  <c r="AH63" i="37"/>
  <c r="BC63" i="37" s="1"/>
  <c r="AH55" i="37"/>
  <c r="BC55" i="37" s="1"/>
  <c r="AH51" i="37"/>
  <c r="BC51" i="37" s="1"/>
  <c r="AH15" i="37"/>
  <c r="AH48" i="37"/>
  <c r="BC48" i="37" s="1"/>
  <c r="AH72" i="37"/>
  <c r="BC72" i="37" s="1"/>
  <c r="AH60" i="37"/>
  <c r="BC60" i="37" s="1"/>
  <c r="AH56" i="37"/>
  <c r="BC56" i="37" s="1"/>
  <c r="Z38" i="44"/>
  <c r="Z31" i="44"/>
  <c r="Z41" i="44"/>
  <c r="Z18" i="44"/>
  <c r="Z15" i="44"/>
  <c r="Z24" i="44"/>
  <c r="Z23" i="44"/>
  <c r="Z17" i="44"/>
  <c r="Z60" i="44"/>
  <c r="AY60" i="44" s="1"/>
  <c r="Z48" i="44"/>
  <c r="Z55" i="44"/>
  <c r="AY55" i="44" s="1"/>
  <c r="Z68" i="44"/>
  <c r="AY68" i="44" s="1"/>
  <c r="Z58" i="44"/>
  <c r="AY58" i="44" s="1"/>
  <c r="Z72" i="44"/>
  <c r="AY72" i="44" s="1"/>
  <c r="Z66" i="44"/>
  <c r="AY66" i="44" s="1"/>
  <c r="V55" i="46"/>
  <c r="V15" i="46"/>
  <c r="V22" i="46"/>
  <c r="V49" i="46"/>
  <c r="V5" i="46"/>
  <c r="F50" i="46"/>
  <c r="F6" i="46"/>
  <c r="V51" i="46"/>
  <c r="V7" i="46"/>
  <c r="V52" i="46"/>
  <c r="V17" i="46"/>
  <c r="V16" i="46"/>
  <c r="V48" i="46"/>
  <c r="V42" i="46"/>
  <c r="V65" i="46"/>
  <c r="V66" i="46"/>
  <c r="V68" i="46"/>
  <c r="V34" i="46"/>
  <c r="F10" i="46"/>
  <c r="F25" i="46"/>
  <c r="F24" i="46"/>
  <c r="F48" i="46"/>
  <c r="F42" i="46"/>
  <c r="F44" i="46"/>
  <c r="F14" i="46"/>
  <c r="F30" i="46"/>
  <c r="F70" i="46"/>
  <c r="AO70" i="46" s="1"/>
  <c r="R42" i="48"/>
  <c r="R10" i="48"/>
  <c r="R16" i="48"/>
  <c r="R27" i="48"/>
  <c r="R35" i="48"/>
  <c r="R38" i="48"/>
  <c r="R46" i="48"/>
  <c r="R66" i="48"/>
  <c r="AU66" i="48" s="1"/>
  <c r="R25" i="48"/>
  <c r="R50" i="48"/>
  <c r="AU50" i="48" s="1"/>
  <c r="R37" i="48"/>
  <c r="R57" i="48"/>
  <c r="AU57" i="48" s="1"/>
  <c r="R6" i="48"/>
  <c r="R45" i="48"/>
  <c r="R60" i="48"/>
  <c r="AU60" i="48" s="1"/>
  <c r="R48" i="48"/>
  <c r="R52" i="48"/>
  <c r="AU52" i="48" s="1"/>
  <c r="R70" i="48"/>
  <c r="AU70" i="48" s="1"/>
  <c r="AH24" i="52"/>
  <c r="AH14" i="52"/>
  <c r="AH6" i="52"/>
  <c r="AH5" i="52"/>
  <c r="AH29" i="52"/>
  <c r="AH32" i="52"/>
  <c r="BC32" i="52" s="1"/>
  <c r="AH33" i="52"/>
  <c r="BC33" i="52" s="1"/>
  <c r="AH42" i="52"/>
  <c r="BC42" i="52" s="1"/>
  <c r="AH43" i="52"/>
  <c r="BC43" i="52" s="1"/>
  <c r="AH40" i="52"/>
  <c r="BC40" i="52" s="1"/>
  <c r="AH60" i="52"/>
  <c r="BC60" i="52" s="1"/>
  <c r="AH53" i="52"/>
  <c r="BC53" i="52" s="1"/>
  <c r="AH57" i="52"/>
  <c r="BC57" i="52" s="1"/>
  <c r="AH62" i="52"/>
  <c r="BC62" i="52" s="1"/>
  <c r="AH72" i="52"/>
  <c r="BC72" i="52" s="1"/>
  <c r="AH67" i="52"/>
  <c r="BC67" i="52" s="1"/>
  <c r="Z11" i="53"/>
  <c r="Z5" i="53"/>
  <c r="Z34" i="53"/>
  <c r="AI28" i="10" s="1"/>
  <c r="Z18" i="53"/>
  <c r="Z49" i="53"/>
  <c r="AY49" i="53" s="1"/>
  <c r="Z56" i="53"/>
  <c r="AY56" i="53" s="1"/>
  <c r="Z10" i="53"/>
  <c r="Z38" i="53"/>
  <c r="AY38" i="53" s="1"/>
  <c r="Z63" i="53"/>
  <c r="AY63" i="53" s="1"/>
  <c r="Z60" i="53"/>
  <c r="AY60" i="53" s="1"/>
  <c r="Z45" i="53"/>
  <c r="AY45" i="53" s="1"/>
  <c r="Z68" i="53"/>
  <c r="AY68" i="53" s="1"/>
  <c r="Z64" i="53"/>
  <c r="AY64" i="53" s="1"/>
  <c r="Z66" i="53"/>
  <c r="AY66" i="53" s="1"/>
  <c r="Z12" i="53"/>
  <c r="AV22" i="42"/>
  <c r="AT22" i="42"/>
  <c r="AP22" i="42"/>
  <c r="AZ22" i="42"/>
  <c r="BB22" i="42"/>
  <c r="AR22" i="42"/>
  <c r="AO9" i="53"/>
  <c r="AO14" i="53"/>
  <c r="AO27" i="53"/>
  <c r="AO24" i="53"/>
  <c r="AO7" i="53"/>
  <c r="AO32" i="53"/>
  <c r="AO39" i="53"/>
  <c r="AO52" i="53"/>
  <c r="AO66" i="53"/>
  <c r="L70" i="53"/>
  <c r="AR70" i="53" s="1"/>
  <c r="L69" i="53"/>
  <c r="AR69" i="53" s="1"/>
  <c r="L72" i="53"/>
  <c r="AR72" i="53" s="1"/>
  <c r="L68" i="53"/>
  <c r="AR68" i="53" s="1"/>
  <c r="L71" i="53"/>
  <c r="AR71" i="53" s="1"/>
  <c r="L64" i="53"/>
  <c r="AR64" i="53" s="1"/>
  <c r="L67" i="53"/>
  <c r="AR67" i="53" s="1"/>
  <c r="L63" i="53"/>
  <c r="AR63" i="53" s="1"/>
  <c r="L61" i="53"/>
  <c r="AR61" i="53" s="1"/>
  <c r="L57" i="53"/>
  <c r="AR57" i="53" s="1"/>
  <c r="L53" i="53"/>
  <c r="AR53" i="53" s="1"/>
  <c r="L66" i="53"/>
  <c r="AR66" i="53" s="1"/>
  <c r="L60" i="53"/>
  <c r="AR60" i="53" s="1"/>
  <c r="L65" i="53"/>
  <c r="AR65" i="53" s="1"/>
  <c r="L62" i="53"/>
  <c r="AR62" i="53" s="1"/>
  <c r="L55" i="53"/>
  <c r="AR55" i="53" s="1"/>
  <c r="L51" i="53"/>
  <c r="AR51" i="53" s="1"/>
  <c r="L47" i="53"/>
  <c r="AR47" i="53" s="1"/>
  <c r="L44" i="53"/>
  <c r="AR44" i="53" s="1"/>
  <c r="L40" i="53"/>
  <c r="AR40" i="53" s="1"/>
  <c r="L36" i="53"/>
  <c r="AR36" i="53" s="1"/>
  <c r="L59" i="53"/>
  <c r="AR59" i="53" s="1"/>
  <c r="L54" i="53"/>
  <c r="AR54" i="53" s="1"/>
  <c r="L50" i="53"/>
  <c r="AR50" i="53" s="1"/>
  <c r="L46" i="53"/>
  <c r="AR46" i="53" s="1"/>
  <c r="L58" i="53"/>
  <c r="AR58" i="53" s="1"/>
  <c r="L56" i="53"/>
  <c r="AR56" i="53" s="1"/>
  <c r="L45" i="53"/>
  <c r="AR45" i="53" s="1"/>
  <c r="L39" i="53"/>
  <c r="AR39" i="53" s="1"/>
  <c r="L21" i="53"/>
  <c r="L33" i="53"/>
  <c r="AR32" i="53" s="1"/>
  <c r="L9" i="53"/>
  <c r="L7" i="53"/>
  <c r="L14" i="53"/>
  <c r="L27" i="53"/>
  <c r="L52" i="53"/>
  <c r="AR52" i="53" s="1"/>
  <c r="L49" i="53"/>
  <c r="AR49" i="53" s="1"/>
  <c r="L43" i="53"/>
  <c r="AR43" i="53" s="1"/>
  <c r="L38" i="53"/>
  <c r="AR38" i="53" s="1"/>
  <c r="L32" i="53"/>
  <c r="L10" i="53"/>
  <c r="L19" i="53"/>
  <c r="L17" i="53"/>
  <c r="L16" i="53"/>
  <c r="L41" i="53"/>
  <c r="AR41" i="53" s="1"/>
  <c r="L15" i="53"/>
  <c r="L18" i="53"/>
  <c r="L30" i="53"/>
  <c r="L26" i="53"/>
  <c r="L8" i="53"/>
  <c r="L31" i="53"/>
  <c r="L48" i="53"/>
  <c r="AR48" i="53" s="1"/>
  <c r="L37" i="53"/>
  <c r="L23" i="53"/>
  <c r="L34" i="53"/>
  <c r="N28" i="10" s="1"/>
  <c r="L24" i="53"/>
  <c r="L20" i="53"/>
  <c r="L28" i="53"/>
  <c r="N27" i="10" s="1"/>
  <c r="L35" i="53"/>
  <c r="L29" i="53"/>
  <c r="J36" i="34" s="1"/>
  <c r="L25" i="53"/>
  <c r="L42" i="53"/>
  <c r="AR42" i="53" s="1"/>
  <c r="L11" i="53"/>
  <c r="AO20" i="53"/>
  <c r="AO25" i="53"/>
  <c r="AO12" i="53"/>
  <c r="AO6" i="53"/>
  <c r="AO8" i="53"/>
  <c r="AO28" i="53"/>
  <c r="AO40" i="53"/>
  <c r="AO65" i="53"/>
  <c r="AO23" i="53"/>
  <c r="AO37" i="53"/>
  <c r="AO49" i="53"/>
  <c r="AO43" i="53"/>
  <c r="AO58" i="53"/>
  <c r="AO56" i="53"/>
  <c r="AO70" i="53"/>
  <c r="AO68" i="53"/>
  <c r="AO10" i="53"/>
  <c r="AO54" i="53"/>
  <c r="AO55" i="53"/>
  <c r="AO34" i="53"/>
  <c r="AO19" i="53"/>
  <c r="AO61" i="53"/>
  <c r="AO53" i="53"/>
  <c r="AO71" i="53"/>
  <c r="AB70" i="53"/>
  <c r="AZ70" i="53" s="1"/>
  <c r="AB69" i="53"/>
  <c r="AZ69" i="53" s="1"/>
  <c r="AB72" i="53"/>
  <c r="AZ72" i="53" s="1"/>
  <c r="AB68" i="53"/>
  <c r="AZ68" i="53" s="1"/>
  <c r="AB64" i="53"/>
  <c r="AZ64" i="53" s="1"/>
  <c r="AB66" i="53"/>
  <c r="AZ66" i="53" s="1"/>
  <c r="AB63" i="53"/>
  <c r="AZ63" i="53" s="1"/>
  <c r="AB67" i="53"/>
  <c r="AZ67" i="53" s="1"/>
  <c r="AB57" i="53"/>
  <c r="AZ57" i="53" s="1"/>
  <c r="AB53" i="53"/>
  <c r="AZ53" i="53" s="1"/>
  <c r="AB62" i="53"/>
  <c r="AZ62" i="53" s="1"/>
  <c r="AB60" i="53"/>
  <c r="AZ60" i="53" s="1"/>
  <c r="AB65" i="53"/>
  <c r="AZ65" i="53" s="1"/>
  <c r="AB61" i="53"/>
  <c r="AZ61" i="53" s="1"/>
  <c r="AB52" i="53"/>
  <c r="AZ52" i="53" s="1"/>
  <c r="AB47" i="53"/>
  <c r="AZ47" i="53" s="1"/>
  <c r="AB44" i="53"/>
  <c r="AZ44" i="53" s="1"/>
  <c r="AB40" i="53"/>
  <c r="AZ40" i="53" s="1"/>
  <c r="AB36" i="53"/>
  <c r="AZ36" i="53" s="1"/>
  <c r="AB22" i="53"/>
  <c r="AB59" i="53"/>
  <c r="AZ59" i="53" s="1"/>
  <c r="AB56" i="53"/>
  <c r="AZ56" i="53" s="1"/>
  <c r="AB51" i="53"/>
  <c r="AZ51" i="53" s="1"/>
  <c r="AB50" i="53"/>
  <c r="AZ50" i="53" s="1"/>
  <c r="AB46" i="53"/>
  <c r="AZ46" i="53" s="1"/>
  <c r="AB58" i="53"/>
  <c r="AZ58" i="53" s="1"/>
  <c r="AB42" i="53"/>
  <c r="AZ42" i="53" s="1"/>
  <c r="AB37" i="53"/>
  <c r="AB33" i="53"/>
  <c r="AB9" i="53"/>
  <c r="AB13" i="53"/>
  <c r="AB7" i="53"/>
  <c r="AB14" i="53"/>
  <c r="AB5" i="53"/>
  <c r="AB27" i="53"/>
  <c r="AB71" i="53"/>
  <c r="AZ71" i="53" s="1"/>
  <c r="AB49" i="53"/>
  <c r="AZ49" i="53" s="1"/>
  <c r="AB16" i="53"/>
  <c r="AB41" i="53"/>
  <c r="AZ41" i="53" s="1"/>
  <c r="AB54" i="53"/>
  <c r="AZ54" i="53" s="1"/>
  <c r="AB48" i="53"/>
  <c r="AZ48" i="53" s="1"/>
  <c r="AB45" i="53"/>
  <c r="AZ45" i="53" s="1"/>
  <c r="AB34" i="53"/>
  <c r="AL28" i="10" s="1"/>
  <c r="AB6" i="53"/>
  <c r="AB24" i="53"/>
  <c r="AB20" i="53"/>
  <c r="AB29" i="53"/>
  <c r="AB43" i="53"/>
  <c r="AZ43" i="53" s="1"/>
  <c r="AB38" i="53"/>
  <c r="AZ38" i="53" s="1"/>
  <c r="AB26" i="53"/>
  <c r="AB25" i="53"/>
  <c r="AB8" i="53"/>
  <c r="Z35" i="34" s="1"/>
  <c r="AB31" i="53"/>
  <c r="AB11" i="53"/>
  <c r="AB55" i="53"/>
  <c r="AZ55" i="53" s="1"/>
  <c r="AB35" i="53"/>
  <c r="AB15" i="53"/>
  <c r="AB18" i="53"/>
  <c r="AB39" i="53"/>
  <c r="AZ39" i="53" s="1"/>
  <c r="AB12" i="53"/>
  <c r="AB32" i="53"/>
  <c r="AB30" i="53"/>
  <c r="AB28" i="53"/>
  <c r="AL27" i="10" s="1"/>
  <c r="AB23" i="53"/>
  <c r="AZ35" i="53" s="1"/>
  <c r="AB19" i="53"/>
  <c r="AB17" i="53"/>
  <c r="AB21" i="53"/>
  <c r="AB10" i="53"/>
  <c r="AO44" i="53"/>
  <c r="AO16" i="53"/>
  <c r="AO17" i="53"/>
  <c r="AO36" i="53"/>
  <c r="AO13" i="53"/>
  <c r="AO31" i="53"/>
  <c r="AO45" i="53"/>
  <c r="AO11" i="53"/>
  <c r="AO26" i="53"/>
  <c r="AO42" i="53"/>
  <c r="AO57" i="53"/>
  <c r="AO46" i="53"/>
  <c r="AO59" i="53"/>
  <c r="AO60" i="53"/>
  <c r="AO63" i="53"/>
  <c r="AO72" i="53"/>
  <c r="T70" i="53"/>
  <c r="AV70" i="53" s="1"/>
  <c r="T69" i="53"/>
  <c r="AV69" i="53" s="1"/>
  <c r="T72" i="53"/>
  <c r="AV72" i="53" s="1"/>
  <c r="T68" i="53"/>
  <c r="AV68" i="53" s="1"/>
  <c r="T67" i="53"/>
  <c r="AV67" i="53" s="1"/>
  <c r="T64" i="53"/>
  <c r="AV64" i="53" s="1"/>
  <c r="T63" i="53"/>
  <c r="AV63" i="53" s="1"/>
  <c r="T71" i="53"/>
  <c r="AV71" i="53" s="1"/>
  <c r="T66" i="53"/>
  <c r="AV66" i="53" s="1"/>
  <c r="T65" i="53"/>
  <c r="AV65" i="53" s="1"/>
  <c r="T62" i="53"/>
  <c r="AV62" i="53" s="1"/>
  <c r="T57" i="53"/>
  <c r="AV57" i="53" s="1"/>
  <c r="T53" i="53"/>
  <c r="AV53" i="53" s="1"/>
  <c r="T61" i="53"/>
  <c r="AV61" i="53" s="1"/>
  <c r="T60" i="53"/>
  <c r="AV60" i="53" s="1"/>
  <c r="T58" i="53"/>
  <c r="AV58" i="53" s="1"/>
  <c r="T56" i="53"/>
  <c r="AV56" i="53" s="1"/>
  <c r="T51" i="53"/>
  <c r="AV51" i="53" s="1"/>
  <c r="T47" i="53"/>
  <c r="AV47" i="53" s="1"/>
  <c r="T44" i="53"/>
  <c r="AV44" i="53" s="1"/>
  <c r="T40" i="53"/>
  <c r="AV40" i="53" s="1"/>
  <c r="T36" i="53"/>
  <c r="AV36" i="53" s="1"/>
  <c r="T22" i="53"/>
  <c r="T55" i="53"/>
  <c r="AV55" i="53" s="1"/>
  <c r="T50" i="53"/>
  <c r="AV50" i="53" s="1"/>
  <c r="T46" i="53"/>
  <c r="AV46" i="53" s="1"/>
  <c r="T52" i="53"/>
  <c r="AV52" i="53" s="1"/>
  <c r="T48" i="53"/>
  <c r="AV48" i="53" s="1"/>
  <c r="T16" i="53"/>
  <c r="T41" i="53"/>
  <c r="AV41" i="53" s="1"/>
  <c r="T23" i="53"/>
  <c r="T33" i="53"/>
  <c r="T9" i="53"/>
  <c r="T13" i="53"/>
  <c r="T7" i="53"/>
  <c r="T14" i="53"/>
  <c r="T5" i="53"/>
  <c r="T27" i="53"/>
  <c r="T59" i="53"/>
  <c r="AV59" i="53" s="1"/>
  <c r="T45" i="53"/>
  <c r="AV45" i="53" s="1"/>
  <c r="T39" i="53"/>
  <c r="AV39" i="53" s="1"/>
  <c r="T21" i="53"/>
  <c r="T35" i="53"/>
  <c r="T26" i="53"/>
  <c r="T25" i="53"/>
  <c r="T8" i="53"/>
  <c r="T31" i="53"/>
  <c r="T11" i="53"/>
  <c r="T54" i="53"/>
  <c r="AV54" i="53" s="1"/>
  <c r="T49" i="53"/>
  <c r="AV49" i="53" s="1"/>
  <c r="T42" i="53"/>
  <c r="AV42" i="53" s="1"/>
  <c r="T37" i="53"/>
  <c r="T12" i="53"/>
  <c r="T32" i="53"/>
  <c r="T10" i="53"/>
  <c r="T19" i="53"/>
  <c r="T17" i="53"/>
  <c r="T34" i="53"/>
  <c r="Z28" i="10" s="1"/>
  <c r="T6" i="53"/>
  <c r="T24" i="53"/>
  <c r="T20" i="53"/>
  <c r="T43" i="53"/>
  <c r="AV43" i="53" s="1"/>
  <c r="T15" i="53"/>
  <c r="T18" i="53"/>
  <c r="T29" i="53"/>
  <c r="T30" i="53"/>
  <c r="T38" i="53"/>
  <c r="AV38" i="53" s="1"/>
  <c r="T28" i="53"/>
  <c r="Z27" i="10" s="1"/>
  <c r="AO51" i="53"/>
  <c r="AO48" i="53"/>
  <c r="AO29" i="53"/>
  <c r="AO22" i="53"/>
  <c r="AO38" i="53"/>
  <c r="AO18" i="53"/>
  <c r="AO33" i="53"/>
  <c r="AO41" i="53"/>
  <c r="AO15" i="53"/>
  <c r="AO5" i="53"/>
  <c r="AO47" i="53"/>
  <c r="AO35" i="53"/>
  <c r="AO50" i="53"/>
  <c r="AO62" i="53"/>
  <c r="AO64" i="53"/>
  <c r="AO67" i="53"/>
  <c r="AO69" i="53"/>
  <c r="AF72" i="52"/>
  <c r="BB72" i="52" s="1"/>
  <c r="AF68" i="52"/>
  <c r="BB68" i="52" s="1"/>
  <c r="AF71" i="52"/>
  <c r="BB71" i="52" s="1"/>
  <c r="AF67" i="52"/>
  <c r="BB67" i="52" s="1"/>
  <c r="AF70" i="52"/>
  <c r="BB70" i="52" s="1"/>
  <c r="AF66" i="52"/>
  <c r="BB66" i="52" s="1"/>
  <c r="AF65" i="52"/>
  <c r="BB65" i="52" s="1"/>
  <c r="AF61" i="52"/>
  <c r="BB61" i="52" s="1"/>
  <c r="AF64" i="52"/>
  <c r="BB64" i="52" s="1"/>
  <c r="AF69" i="52"/>
  <c r="BB69" i="52" s="1"/>
  <c r="AF63" i="52"/>
  <c r="BB63" i="52" s="1"/>
  <c r="AF60" i="52"/>
  <c r="BB60" i="52" s="1"/>
  <c r="AF56" i="52"/>
  <c r="BB56" i="52" s="1"/>
  <c r="AF62" i="52"/>
  <c r="BB62" i="52" s="1"/>
  <c r="AF59" i="52"/>
  <c r="BB59" i="52" s="1"/>
  <c r="AF58" i="52"/>
  <c r="BB58" i="52" s="1"/>
  <c r="AF55" i="52"/>
  <c r="BB55" i="52" s="1"/>
  <c r="AF51" i="52"/>
  <c r="BB51" i="52" s="1"/>
  <c r="AF47" i="52"/>
  <c r="BB47" i="52" s="1"/>
  <c r="AF54" i="52"/>
  <c r="BB54" i="52" s="1"/>
  <c r="AF50" i="52"/>
  <c r="BB50" i="52" s="1"/>
  <c r="AF46" i="52"/>
  <c r="BB46" i="52" s="1"/>
  <c r="AF53" i="52"/>
  <c r="BB53" i="52" s="1"/>
  <c r="AF49" i="52"/>
  <c r="BB49" i="52" s="1"/>
  <c r="AF45" i="52"/>
  <c r="BB45" i="52" s="1"/>
  <c r="AF41" i="52"/>
  <c r="BB41" i="52" s="1"/>
  <c r="AF37" i="52"/>
  <c r="BB37" i="52" s="1"/>
  <c r="AF40" i="52"/>
  <c r="BB40" i="52" s="1"/>
  <c r="AF36" i="52"/>
  <c r="BB36" i="52" s="1"/>
  <c r="AF52" i="52"/>
  <c r="BB52" i="52" s="1"/>
  <c r="AF44" i="52"/>
  <c r="BB44" i="52" s="1"/>
  <c r="AF43" i="52"/>
  <c r="BB43" i="52" s="1"/>
  <c r="AF39" i="52"/>
  <c r="BB39" i="52" s="1"/>
  <c r="AF35" i="52"/>
  <c r="BB35" i="52" s="1"/>
  <c r="AF57" i="52"/>
  <c r="BB57" i="52" s="1"/>
  <c r="AF38" i="52"/>
  <c r="BB38" i="52" s="1"/>
  <c r="AF13" i="52"/>
  <c r="AF28" i="52"/>
  <c r="AF33" i="52"/>
  <c r="BB33" i="52" s="1"/>
  <c r="AF30" i="52"/>
  <c r="AF11" i="52"/>
  <c r="AF48" i="52"/>
  <c r="BB48" i="52" s="1"/>
  <c r="AF32" i="52"/>
  <c r="BB32" i="52" s="1"/>
  <c r="AF16" i="52"/>
  <c r="AF27" i="52"/>
  <c r="AF42" i="52"/>
  <c r="BB42" i="52" s="1"/>
  <c r="AF34" i="52"/>
  <c r="BB34" i="52" s="1"/>
  <c r="AF31" i="52"/>
  <c r="BB31" i="52" s="1"/>
  <c r="AF8" i="52"/>
  <c r="AF18" i="52"/>
  <c r="AF22" i="52"/>
  <c r="AF7" i="52"/>
  <c r="AF20" i="52"/>
  <c r="AF29" i="52"/>
  <c r="AF24" i="52"/>
  <c r="AF14" i="52"/>
  <c r="AF6" i="52"/>
  <c r="AF5" i="52"/>
  <c r="AF10" i="52"/>
  <c r="AF26" i="52"/>
  <c r="AF25" i="52"/>
  <c r="AF23" i="52"/>
  <c r="AF15" i="52"/>
  <c r="AR19" i="10" s="1"/>
  <c r="AF17" i="52"/>
  <c r="AF19" i="52"/>
  <c r="AF9" i="52"/>
  <c r="AF12" i="52"/>
  <c r="AF21" i="52"/>
  <c r="AO14" i="52"/>
  <c r="AO15" i="52"/>
  <c r="AO32" i="52"/>
  <c r="AO5" i="52"/>
  <c r="AO13" i="52"/>
  <c r="AO28" i="52"/>
  <c r="AO43" i="52"/>
  <c r="AO27" i="52"/>
  <c r="AO36" i="52"/>
  <c r="AO37" i="52"/>
  <c r="AO42" i="52"/>
  <c r="AO58" i="52"/>
  <c r="AO48" i="52"/>
  <c r="AO60" i="52"/>
  <c r="AO64" i="52"/>
  <c r="AO66" i="52"/>
  <c r="AO72" i="52"/>
  <c r="AB70" i="52"/>
  <c r="AZ70" i="52" s="1"/>
  <c r="AB69" i="52"/>
  <c r="AZ69" i="52" s="1"/>
  <c r="AB72" i="52"/>
  <c r="AZ72" i="52" s="1"/>
  <c r="AB68" i="52"/>
  <c r="AZ68" i="52" s="1"/>
  <c r="AB63" i="52"/>
  <c r="AZ63" i="52" s="1"/>
  <c r="AB62" i="52"/>
  <c r="AZ62" i="52" s="1"/>
  <c r="AB71" i="52"/>
  <c r="AZ71" i="52" s="1"/>
  <c r="AB65" i="52"/>
  <c r="AZ65" i="52" s="1"/>
  <c r="AB58" i="52"/>
  <c r="AZ58" i="52" s="1"/>
  <c r="AB66" i="52"/>
  <c r="AZ66" i="52" s="1"/>
  <c r="AB64" i="52"/>
  <c r="AZ64" i="52" s="1"/>
  <c r="AB61" i="52"/>
  <c r="AZ61" i="52" s="1"/>
  <c r="AB57" i="52"/>
  <c r="AZ57" i="52" s="1"/>
  <c r="AB67" i="52"/>
  <c r="AZ67" i="52" s="1"/>
  <c r="AB60" i="52"/>
  <c r="AZ60" i="52" s="1"/>
  <c r="AB56" i="52"/>
  <c r="AZ56" i="52" s="1"/>
  <c r="AB53" i="52"/>
  <c r="AZ53" i="52" s="1"/>
  <c r="AB49" i="52"/>
  <c r="AZ49" i="52" s="1"/>
  <c r="AB45" i="52"/>
  <c r="AZ45" i="52" s="1"/>
  <c r="AB52" i="52"/>
  <c r="AZ52" i="52" s="1"/>
  <c r="AB48" i="52"/>
  <c r="AZ48" i="52" s="1"/>
  <c r="AB44" i="52"/>
  <c r="AZ44" i="52" s="1"/>
  <c r="AB55" i="52"/>
  <c r="AZ55" i="52" s="1"/>
  <c r="AB51" i="52"/>
  <c r="AZ51" i="52" s="1"/>
  <c r="AB47" i="52"/>
  <c r="AZ47" i="52" s="1"/>
  <c r="AB46" i="52"/>
  <c r="AZ46" i="52" s="1"/>
  <c r="AB43" i="52"/>
  <c r="AZ43" i="52" s="1"/>
  <c r="AB39" i="52"/>
  <c r="AZ39" i="52" s="1"/>
  <c r="AB59" i="52"/>
  <c r="AZ59" i="52" s="1"/>
  <c r="AB42" i="52"/>
  <c r="AZ42" i="52" s="1"/>
  <c r="AB38" i="52"/>
  <c r="AZ38" i="52" s="1"/>
  <c r="AB54" i="52"/>
  <c r="AZ54" i="52" s="1"/>
  <c r="AB41" i="52"/>
  <c r="AZ41" i="52" s="1"/>
  <c r="AB37" i="52"/>
  <c r="AZ37" i="52" s="1"/>
  <c r="AB50" i="52"/>
  <c r="AZ50" i="52" s="1"/>
  <c r="AB40" i="52"/>
  <c r="AZ40" i="52" s="1"/>
  <c r="AB32" i="52"/>
  <c r="AZ32" i="52" s="1"/>
  <c r="AB16" i="52"/>
  <c r="AB36" i="52"/>
  <c r="AZ36" i="52" s="1"/>
  <c r="AB34" i="52"/>
  <c r="AZ34" i="52" s="1"/>
  <c r="AB31" i="52"/>
  <c r="AZ31" i="52" s="1"/>
  <c r="AB29" i="52"/>
  <c r="AB13" i="52"/>
  <c r="AB28" i="52"/>
  <c r="AB35" i="52"/>
  <c r="AZ35" i="52" s="1"/>
  <c r="AB33" i="52"/>
  <c r="AZ33" i="52" s="1"/>
  <c r="AB26" i="52"/>
  <c r="AB25" i="52"/>
  <c r="AB23" i="52"/>
  <c r="AB15" i="52"/>
  <c r="AL19" i="10" s="1"/>
  <c r="AB17" i="52"/>
  <c r="AB19" i="52"/>
  <c r="AB30" i="52"/>
  <c r="AB9" i="52"/>
  <c r="AB10" i="52"/>
  <c r="AB12" i="52"/>
  <c r="AB21" i="52"/>
  <c r="AB11" i="52"/>
  <c r="AB27" i="52"/>
  <c r="AB8" i="52"/>
  <c r="AB18" i="52"/>
  <c r="AB22" i="52"/>
  <c r="AB7" i="52"/>
  <c r="AB20" i="52"/>
  <c r="AB24" i="52"/>
  <c r="AB5" i="52"/>
  <c r="AB14" i="52"/>
  <c r="AB6" i="52"/>
  <c r="X72" i="52"/>
  <c r="AX72" i="52" s="1"/>
  <c r="X68" i="52"/>
  <c r="AX68" i="52" s="1"/>
  <c r="X71" i="52"/>
  <c r="AX71" i="52" s="1"/>
  <c r="X67" i="52"/>
  <c r="AX67" i="52" s="1"/>
  <c r="X70" i="52"/>
  <c r="AX70" i="52" s="1"/>
  <c r="X66" i="52"/>
  <c r="AX66" i="52" s="1"/>
  <c r="X65" i="52"/>
  <c r="AX65" i="52" s="1"/>
  <c r="X64" i="52"/>
  <c r="AX64" i="52" s="1"/>
  <c r="X63" i="52"/>
  <c r="AX63" i="52" s="1"/>
  <c r="X69" i="52"/>
  <c r="AX69" i="52" s="1"/>
  <c r="X60" i="52"/>
  <c r="AX60" i="52" s="1"/>
  <c r="X56" i="52"/>
  <c r="AX56" i="52" s="1"/>
  <c r="X59" i="52"/>
  <c r="AX59" i="52" s="1"/>
  <c r="X62" i="52"/>
  <c r="AX62" i="52" s="1"/>
  <c r="X58" i="52"/>
  <c r="AX58" i="52" s="1"/>
  <c r="X57" i="52"/>
  <c r="AX57" i="52" s="1"/>
  <c r="X55" i="52"/>
  <c r="AX55" i="52" s="1"/>
  <c r="X51" i="52"/>
  <c r="AX51" i="52" s="1"/>
  <c r="X47" i="52"/>
  <c r="AX47" i="52" s="1"/>
  <c r="X54" i="52"/>
  <c r="AX54" i="52" s="1"/>
  <c r="X50" i="52"/>
  <c r="AX50" i="52" s="1"/>
  <c r="X46" i="52"/>
  <c r="AX46" i="52" s="1"/>
  <c r="X53" i="52"/>
  <c r="AX53" i="52" s="1"/>
  <c r="X49" i="52"/>
  <c r="AX49" i="52" s="1"/>
  <c r="X45" i="52"/>
  <c r="AX45" i="52" s="1"/>
  <c r="X48" i="52"/>
  <c r="AX48" i="52" s="1"/>
  <c r="X41" i="52"/>
  <c r="AX41" i="52" s="1"/>
  <c r="X37" i="52"/>
  <c r="AX37" i="52" s="1"/>
  <c r="X44" i="52"/>
  <c r="AX44" i="52" s="1"/>
  <c r="X40" i="52"/>
  <c r="AX40" i="52" s="1"/>
  <c r="X36" i="52"/>
  <c r="AX36" i="52" s="1"/>
  <c r="X43" i="52"/>
  <c r="AX43" i="52" s="1"/>
  <c r="X39" i="52"/>
  <c r="AX39" i="52" s="1"/>
  <c r="X35" i="52"/>
  <c r="AX35" i="52" s="1"/>
  <c r="X42" i="52"/>
  <c r="AX42" i="52" s="1"/>
  <c r="X13" i="52"/>
  <c r="X28" i="52"/>
  <c r="X61" i="52"/>
  <c r="AX61" i="52" s="1"/>
  <c r="X38" i="52"/>
  <c r="AX38" i="52" s="1"/>
  <c r="X33" i="52"/>
  <c r="AX33" i="52" s="1"/>
  <c r="X30" i="52"/>
  <c r="X11" i="52"/>
  <c r="X52" i="52"/>
  <c r="AX52" i="52" s="1"/>
  <c r="X34" i="52"/>
  <c r="AX34" i="52" s="1"/>
  <c r="X32" i="52"/>
  <c r="AX32" i="52" s="1"/>
  <c r="X16" i="52"/>
  <c r="X27" i="52"/>
  <c r="X8" i="52"/>
  <c r="X18" i="52"/>
  <c r="X22" i="52"/>
  <c r="X7" i="52"/>
  <c r="X20" i="52"/>
  <c r="X9" i="52"/>
  <c r="X31" i="52"/>
  <c r="AX31" i="52" s="1"/>
  <c r="X26" i="52"/>
  <c r="X24" i="52"/>
  <c r="X14" i="52"/>
  <c r="X6" i="52"/>
  <c r="X5" i="52"/>
  <c r="X10" i="52"/>
  <c r="X29" i="52"/>
  <c r="X25" i="52"/>
  <c r="X23" i="52"/>
  <c r="X15" i="52"/>
  <c r="AF19" i="10" s="1"/>
  <c r="X17" i="52"/>
  <c r="X19" i="52"/>
  <c r="X21" i="52"/>
  <c r="X12" i="52"/>
  <c r="AO18" i="52"/>
  <c r="AO19" i="52"/>
  <c r="AO8" i="52"/>
  <c r="AO22" i="52"/>
  <c r="AO17" i="52"/>
  <c r="AO25" i="52"/>
  <c r="AO26" i="52"/>
  <c r="AO31" i="52"/>
  <c r="AO40" i="52"/>
  <c r="AO41" i="52"/>
  <c r="AO46" i="52"/>
  <c r="AO47" i="52"/>
  <c r="AO52" i="52"/>
  <c r="AO57" i="52"/>
  <c r="AO65" i="52"/>
  <c r="AO67" i="52"/>
  <c r="AO69" i="52"/>
  <c r="L70" i="52"/>
  <c r="AR70" i="52" s="1"/>
  <c r="L69" i="52"/>
  <c r="AR69" i="52" s="1"/>
  <c r="L72" i="52"/>
  <c r="AR72" i="52" s="1"/>
  <c r="L68" i="52"/>
  <c r="AR68" i="52" s="1"/>
  <c r="L71" i="52"/>
  <c r="AR71" i="52" s="1"/>
  <c r="L63" i="52"/>
  <c r="AR63" i="52" s="1"/>
  <c r="L67" i="52"/>
  <c r="AR67" i="52" s="1"/>
  <c r="L66" i="52"/>
  <c r="AR66" i="52" s="1"/>
  <c r="L62" i="52"/>
  <c r="AR62" i="52" s="1"/>
  <c r="L65" i="52"/>
  <c r="AR65" i="52" s="1"/>
  <c r="L58" i="52"/>
  <c r="AR58" i="52" s="1"/>
  <c r="L61" i="52"/>
  <c r="AR61" i="52" s="1"/>
  <c r="L57" i="52"/>
  <c r="AR57" i="52" s="1"/>
  <c r="L60" i="52"/>
  <c r="AR60" i="52" s="1"/>
  <c r="L53" i="52"/>
  <c r="AR53" i="52" s="1"/>
  <c r="L49" i="52"/>
  <c r="AR49" i="52" s="1"/>
  <c r="L45" i="52"/>
  <c r="AR45" i="52" s="1"/>
  <c r="L64" i="52"/>
  <c r="AR64" i="52" s="1"/>
  <c r="L59" i="52"/>
  <c r="AR59" i="52" s="1"/>
  <c r="L52" i="52"/>
  <c r="AR52" i="52" s="1"/>
  <c r="L48" i="52"/>
  <c r="AR48" i="52" s="1"/>
  <c r="L56" i="52"/>
  <c r="AR56" i="52" s="1"/>
  <c r="L55" i="52"/>
  <c r="AR55" i="52" s="1"/>
  <c r="L51" i="52"/>
  <c r="AR51" i="52" s="1"/>
  <c r="L47" i="52"/>
  <c r="AR47" i="52" s="1"/>
  <c r="L54" i="52"/>
  <c r="AR54" i="52" s="1"/>
  <c r="L43" i="52"/>
  <c r="AR43" i="52" s="1"/>
  <c r="L39" i="52"/>
  <c r="AR39" i="52" s="1"/>
  <c r="L50" i="52"/>
  <c r="AR50" i="52" s="1"/>
  <c r="L42" i="52"/>
  <c r="AR42" i="52" s="1"/>
  <c r="L38" i="52"/>
  <c r="AR38" i="52" s="1"/>
  <c r="L46" i="52"/>
  <c r="AR46" i="52" s="1"/>
  <c r="L41" i="52"/>
  <c r="AR41" i="52" s="1"/>
  <c r="L37" i="52"/>
  <c r="AR37" i="52" s="1"/>
  <c r="L32" i="52"/>
  <c r="AR32" i="52" s="1"/>
  <c r="L16" i="52"/>
  <c r="L44" i="52"/>
  <c r="AR44" i="52" s="1"/>
  <c r="L31" i="52"/>
  <c r="AR31" i="52" s="1"/>
  <c r="L29" i="52"/>
  <c r="L40" i="52"/>
  <c r="AR40" i="52" s="1"/>
  <c r="L13" i="52"/>
  <c r="L28" i="52"/>
  <c r="L11" i="52"/>
  <c r="L25" i="52"/>
  <c r="L23" i="52"/>
  <c r="L15" i="52"/>
  <c r="N19" i="10" s="1"/>
  <c r="L17" i="52"/>
  <c r="L19" i="52"/>
  <c r="L35" i="52"/>
  <c r="AR35" i="52" s="1"/>
  <c r="L9" i="52"/>
  <c r="L10" i="52"/>
  <c r="L12" i="52"/>
  <c r="L21" i="52"/>
  <c r="L30" i="52"/>
  <c r="L34" i="52"/>
  <c r="AR34" i="52" s="1"/>
  <c r="L33" i="52"/>
  <c r="AR33" i="52" s="1"/>
  <c r="L27" i="52"/>
  <c r="L26" i="52"/>
  <c r="L8" i="52"/>
  <c r="L18" i="52"/>
  <c r="L22" i="52"/>
  <c r="L7" i="52"/>
  <c r="L20" i="52"/>
  <c r="L36" i="52"/>
  <c r="AR36" i="52" s="1"/>
  <c r="L24" i="52"/>
  <c r="L6" i="52"/>
  <c r="L14" i="52"/>
  <c r="L5" i="52"/>
  <c r="P72" i="52"/>
  <c r="AT72" i="52" s="1"/>
  <c r="P68" i="52"/>
  <c r="AT68" i="52" s="1"/>
  <c r="P71" i="52"/>
  <c r="AT71" i="52" s="1"/>
  <c r="P67" i="52"/>
  <c r="AT67" i="52" s="1"/>
  <c r="P70" i="52"/>
  <c r="AT70" i="52" s="1"/>
  <c r="P66" i="52"/>
  <c r="AT66" i="52" s="1"/>
  <c r="P69" i="52"/>
  <c r="AT69" i="52" s="1"/>
  <c r="P65" i="52"/>
  <c r="AT65" i="52" s="1"/>
  <c r="P64" i="52"/>
  <c r="AT64" i="52" s="1"/>
  <c r="P63" i="52"/>
  <c r="AT63" i="52" s="1"/>
  <c r="P60" i="52"/>
  <c r="AT60" i="52" s="1"/>
  <c r="P56" i="52"/>
  <c r="AT56" i="52" s="1"/>
  <c r="P59" i="52"/>
  <c r="AT59" i="52" s="1"/>
  <c r="P58" i="52"/>
  <c r="AT58" i="52" s="1"/>
  <c r="P61" i="52"/>
  <c r="AT61" i="52" s="1"/>
  <c r="P55" i="52"/>
  <c r="AT55" i="52" s="1"/>
  <c r="P51" i="52"/>
  <c r="AT51" i="52" s="1"/>
  <c r="P47" i="52"/>
  <c r="AT47" i="52" s="1"/>
  <c r="P57" i="52"/>
  <c r="AT57" i="52" s="1"/>
  <c r="P54" i="52"/>
  <c r="AT54" i="52" s="1"/>
  <c r="P50" i="52"/>
  <c r="AT50" i="52" s="1"/>
  <c r="P46" i="52"/>
  <c r="AT46" i="52" s="1"/>
  <c r="P53" i="52"/>
  <c r="AT53" i="52" s="1"/>
  <c r="P49" i="52"/>
  <c r="AT49" i="52" s="1"/>
  <c r="P45" i="52"/>
  <c r="AT45" i="52" s="1"/>
  <c r="P62" i="52"/>
  <c r="AT62" i="52" s="1"/>
  <c r="P52" i="52"/>
  <c r="AT52" i="52" s="1"/>
  <c r="P41" i="52"/>
  <c r="AT41" i="52" s="1"/>
  <c r="P37" i="52"/>
  <c r="AT37" i="52" s="1"/>
  <c r="P48" i="52"/>
  <c r="AT48" i="52" s="1"/>
  <c r="P44" i="52"/>
  <c r="AT44" i="52" s="1"/>
  <c r="P40" i="52"/>
  <c r="AT40" i="52" s="1"/>
  <c r="P36" i="52"/>
  <c r="AT36" i="52" s="1"/>
  <c r="P43" i="52"/>
  <c r="AT43" i="52" s="1"/>
  <c r="P39" i="52"/>
  <c r="AT39" i="52" s="1"/>
  <c r="P35" i="52"/>
  <c r="AT35" i="52" s="1"/>
  <c r="P13" i="52"/>
  <c r="P28" i="52"/>
  <c r="P42" i="52"/>
  <c r="AT42" i="52" s="1"/>
  <c r="P34" i="52"/>
  <c r="AT34" i="52" s="1"/>
  <c r="P33" i="52"/>
  <c r="AT33" i="52" s="1"/>
  <c r="P30" i="52"/>
  <c r="P11" i="52"/>
  <c r="P38" i="52"/>
  <c r="AT38" i="52" s="1"/>
  <c r="P32" i="52"/>
  <c r="AT32" i="52" s="1"/>
  <c r="P16" i="52"/>
  <c r="P27" i="52"/>
  <c r="P26" i="52"/>
  <c r="P8" i="52"/>
  <c r="P18" i="52"/>
  <c r="P22" i="52"/>
  <c r="P7" i="52"/>
  <c r="P20" i="52"/>
  <c r="P29" i="52"/>
  <c r="P24" i="52"/>
  <c r="P14" i="52"/>
  <c r="P6" i="52"/>
  <c r="P5" i="52"/>
  <c r="P10" i="52"/>
  <c r="P31" i="52"/>
  <c r="AT31" i="52" s="1"/>
  <c r="P25" i="52"/>
  <c r="P23" i="52"/>
  <c r="P15" i="52"/>
  <c r="T19" i="10" s="1"/>
  <c r="P17" i="52"/>
  <c r="P19" i="52"/>
  <c r="P9" i="52"/>
  <c r="P21" i="52"/>
  <c r="P12" i="52"/>
  <c r="AO7" i="52"/>
  <c r="AO39" i="52"/>
  <c r="AO12" i="52"/>
  <c r="AO24" i="52"/>
  <c r="AO20" i="52"/>
  <c r="AO29" i="52"/>
  <c r="AO30" i="52"/>
  <c r="AO35" i="52"/>
  <c r="AO44" i="52"/>
  <c r="AO53" i="52"/>
  <c r="AO50" i="52"/>
  <c r="AO51" i="52"/>
  <c r="AO56" i="52"/>
  <c r="AO61" i="52"/>
  <c r="AO70" i="52"/>
  <c r="AO71" i="52"/>
  <c r="T70" i="52"/>
  <c r="AV70" i="52" s="1"/>
  <c r="T69" i="52"/>
  <c r="AV69" i="52" s="1"/>
  <c r="T72" i="52"/>
  <c r="AV72" i="52" s="1"/>
  <c r="T68" i="52"/>
  <c r="AV68" i="52" s="1"/>
  <c r="T67" i="52"/>
  <c r="AV67" i="52" s="1"/>
  <c r="T63" i="52"/>
  <c r="AV63" i="52" s="1"/>
  <c r="T62" i="52"/>
  <c r="AV62" i="52" s="1"/>
  <c r="T66" i="52"/>
  <c r="AV66" i="52" s="1"/>
  <c r="T65" i="52"/>
  <c r="AV65" i="52" s="1"/>
  <c r="T58" i="52"/>
  <c r="AV58" i="52" s="1"/>
  <c r="T61" i="52"/>
  <c r="AV61" i="52" s="1"/>
  <c r="T57" i="52"/>
  <c r="AV57" i="52" s="1"/>
  <c r="T71" i="52"/>
  <c r="AV71" i="52" s="1"/>
  <c r="T64" i="52"/>
  <c r="AV64" i="52" s="1"/>
  <c r="T60" i="52"/>
  <c r="AV60" i="52" s="1"/>
  <c r="T59" i="52"/>
  <c r="AV59" i="52" s="1"/>
  <c r="T53" i="52"/>
  <c r="AV53" i="52" s="1"/>
  <c r="T49" i="52"/>
  <c r="AV49" i="52" s="1"/>
  <c r="T45" i="52"/>
  <c r="AV45" i="52" s="1"/>
  <c r="T52" i="52"/>
  <c r="AV52" i="52" s="1"/>
  <c r="T48" i="52"/>
  <c r="AV48" i="52" s="1"/>
  <c r="T55" i="52"/>
  <c r="AV55" i="52" s="1"/>
  <c r="T51" i="52"/>
  <c r="AV51" i="52" s="1"/>
  <c r="T47" i="52"/>
  <c r="AV47" i="52" s="1"/>
  <c r="T56" i="52"/>
  <c r="AV56" i="52" s="1"/>
  <c r="T50" i="52"/>
  <c r="AV50" i="52" s="1"/>
  <c r="T43" i="52"/>
  <c r="AV43" i="52" s="1"/>
  <c r="T39" i="52"/>
  <c r="AV39" i="52" s="1"/>
  <c r="T46" i="52"/>
  <c r="AV46" i="52" s="1"/>
  <c r="T42" i="52"/>
  <c r="AV42" i="52" s="1"/>
  <c r="T38" i="52"/>
  <c r="AV38" i="52" s="1"/>
  <c r="T41" i="52"/>
  <c r="AV41" i="52" s="1"/>
  <c r="T37" i="52"/>
  <c r="AV37" i="52" s="1"/>
  <c r="T54" i="52"/>
  <c r="AV54" i="52" s="1"/>
  <c r="T44" i="52"/>
  <c r="AV44" i="52" s="1"/>
  <c r="T34" i="52"/>
  <c r="AV34" i="52" s="1"/>
  <c r="T32" i="52"/>
  <c r="AV32" i="52" s="1"/>
  <c r="T16" i="52"/>
  <c r="T40" i="52"/>
  <c r="AV40" i="52" s="1"/>
  <c r="T35" i="52"/>
  <c r="AV35" i="52" s="1"/>
  <c r="T31" i="52"/>
  <c r="AV31" i="52" s="1"/>
  <c r="T29" i="52"/>
  <c r="T36" i="52"/>
  <c r="AV36" i="52" s="1"/>
  <c r="T13" i="52"/>
  <c r="T28" i="52"/>
  <c r="T27" i="52"/>
  <c r="T25" i="52"/>
  <c r="T23" i="52"/>
  <c r="T15" i="52"/>
  <c r="Z19" i="10" s="1"/>
  <c r="T17" i="52"/>
  <c r="T19" i="52"/>
  <c r="T24" i="52"/>
  <c r="T33" i="52"/>
  <c r="AV33" i="52" s="1"/>
  <c r="T9" i="52"/>
  <c r="T10" i="52"/>
  <c r="T12" i="52"/>
  <c r="T21" i="52"/>
  <c r="T30" i="52"/>
  <c r="AV29" i="52" s="1"/>
  <c r="T8" i="52"/>
  <c r="T18" i="52"/>
  <c r="T22" i="52"/>
  <c r="T7" i="52"/>
  <c r="T20" i="52"/>
  <c r="T11" i="52"/>
  <c r="T26" i="52"/>
  <c r="T5" i="52"/>
  <c r="T6" i="52"/>
  <c r="T14" i="52"/>
  <c r="H72" i="52"/>
  <c r="AP72" i="52" s="1"/>
  <c r="H68" i="52"/>
  <c r="AP68" i="52" s="1"/>
  <c r="H71" i="52"/>
  <c r="AP71" i="52" s="1"/>
  <c r="H67" i="52"/>
  <c r="AP67" i="52" s="1"/>
  <c r="H70" i="52"/>
  <c r="AP70" i="52" s="1"/>
  <c r="H65" i="52"/>
  <c r="AP65" i="52" s="1"/>
  <c r="H69" i="52"/>
  <c r="AP69" i="52" s="1"/>
  <c r="H64" i="52"/>
  <c r="AP64" i="52" s="1"/>
  <c r="H63" i="52"/>
  <c r="AP63" i="52" s="1"/>
  <c r="H62" i="52"/>
  <c r="AP62" i="52" s="1"/>
  <c r="H60" i="52"/>
  <c r="AP60" i="52" s="1"/>
  <c r="H56" i="52"/>
  <c r="AP56" i="52" s="1"/>
  <c r="H59" i="52"/>
  <c r="AP59" i="52" s="1"/>
  <c r="H58" i="52"/>
  <c r="AP58" i="52" s="1"/>
  <c r="H55" i="52"/>
  <c r="AP55" i="52" s="1"/>
  <c r="H51" i="52"/>
  <c r="AP51" i="52" s="1"/>
  <c r="H47" i="52"/>
  <c r="AP47" i="52" s="1"/>
  <c r="H61" i="52"/>
  <c r="AP61" i="52" s="1"/>
  <c r="H54" i="52"/>
  <c r="AP54" i="52" s="1"/>
  <c r="H50" i="52"/>
  <c r="AP50" i="52" s="1"/>
  <c r="H46" i="52"/>
  <c r="AP46" i="52" s="1"/>
  <c r="H57" i="52"/>
  <c r="AP57" i="52" s="1"/>
  <c r="H53" i="52"/>
  <c r="AP53" i="52" s="1"/>
  <c r="H49" i="52"/>
  <c r="AP49" i="52" s="1"/>
  <c r="H45" i="52"/>
  <c r="AP45" i="52" s="1"/>
  <c r="H41" i="52"/>
  <c r="AP41" i="52" s="1"/>
  <c r="H37" i="52"/>
  <c r="AP37" i="52" s="1"/>
  <c r="H66" i="52"/>
  <c r="AP66" i="52" s="1"/>
  <c r="H52" i="52"/>
  <c r="AP52" i="52" s="1"/>
  <c r="H44" i="52"/>
  <c r="AP44" i="52" s="1"/>
  <c r="H40" i="52"/>
  <c r="AP40" i="52" s="1"/>
  <c r="H36" i="52"/>
  <c r="AP36" i="52" s="1"/>
  <c r="H48" i="52"/>
  <c r="AP48" i="52" s="1"/>
  <c r="H43" i="52"/>
  <c r="AP43" i="52" s="1"/>
  <c r="H39" i="52"/>
  <c r="AP39" i="52" s="1"/>
  <c r="H35" i="52"/>
  <c r="AP35" i="52" s="1"/>
  <c r="H34" i="52"/>
  <c r="AP34" i="52" s="1"/>
  <c r="H13" i="52"/>
  <c r="H28" i="52"/>
  <c r="H33" i="52"/>
  <c r="AP33" i="52" s="1"/>
  <c r="H30" i="52"/>
  <c r="H11" i="52"/>
  <c r="H42" i="52"/>
  <c r="AP42" i="52" s="1"/>
  <c r="H32" i="52"/>
  <c r="AP32" i="52" s="1"/>
  <c r="H16" i="52"/>
  <c r="H27" i="52"/>
  <c r="H29" i="52"/>
  <c r="H8" i="52"/>
  <c r="H18" i="52"/>
  <c r="H22" i="52"/>
  <c r="H7" i="52"/>
  <c r="H20" i="52"/>
  <c r="H9" i="52"/>
  <c r="H38" i="52"/>
  <c r="AP38" i="52" s="1"/>
  <c r="H24" i="52"/>
  <c r="H14" i="52"/>
  <c r="H31" i="52"/>
  <c r="AP31" i="52" s="1"/>
  <c r="H10" i="52"/>
  <c r="H25" i="52"/>
  <c r="H23" i="52"/>
  <c r="H15" i="52"/>
  <c r="H19" i="10" s="1"/>
  <c r="H17" i="52"/>
  <c r="H19" i="52"/>
  <c r="H26" i="52"/>
  <c r="H12" i="52"/>
  <c r="H21" i="52"/>
  <c r="AO11" i="52"/>
  <c r="AO21" i="52"/>
  <c r="AO16" i="52"/>
  <c r="AO9" i="52"/>
  <c r="AO23" i="52"/>
  <c r="AO33" i="52"/>
  <c r="AO34" i="52"/>
  <c r="AO45" i="52"/>
  <c r="AO49" i="52"/>
  <c r="AO38" i="52"/>
  <c r="AO54" i="52"/>
  <c r="AO55" i="52"/>
  <c r="AO59" i="52"/>
  <c r="AO63" i="52"/>
  <c r="AO62" i="52"/>
  <c r="AO68" i="52"/>
  <c r="AO6" i="52"/>
  <c r="AO40" i="51"/>
  <c r="AO27" i="51"/>
  <c r="AO44" i="51"/>
  <c r="AO60" i="51"/>
  <c r="AO72" i="51"/>
  <c r="AO38" i="51"/>
  <c r="AO33" i="51"/>
  <c r="AO15" i="51"/>
  <c r="AO26" i="51"/>
  <c r="AO34" i="51"/>
  <c r="AO47" i="51"/>
  <c r="AO54" i="51"/>
  <c r="AO59" i="51"/>
  <c r="AO49" i="51"/>
  <c r="AO65" i="51"/>
  <c r="AO64" i="51"/>
  <c r="AO67" i="51"/>
  <c r="AO69" i="51"/>
  <c r="AF72" i="51"/>
  <c r="BB72" i="51" s="1"/>
  <c r="AF68" i="51"/>
  <c r="BB68" i="51" s="1"/>
  <c r="AF71" i="51"/>
  <c r="BB71" i="51" s="1"/>
  <c r="AF67" i="51"/>
  <c r="BB67" i="51" s="1"/>
  <c r="AF70" i="51"/>
  <c r="BB70" i="51" s="1"/>
  <c r="AF66" i="51"/>
  <c r="BB66" i="51" s="1"/>
  <c r="AF65" i="51"/>
  <c r="BB65" i="51" s="1"/>
  <c r="AF61" i="51"/>
  <c r="BB61" i="51" s="1"/>
  <c r="AF62" i="51"/>
  <c r="BB62" i="51" s="1"/>
  <c r="AF60" i="51"/>
  <c r="BB60" i="51" s="1"/>
  <c r="AF56" i="51"/>
  <c r="BB56" i="51" s="1"/>
  <c r="AF64" i="51"/>
  <c r="BB64" i="51" s="1"/>
  <c r="AF63" i="51"/>
  <c r="BB63" i="51" s="1"/>
  <c r="AF58" i="51"/>
  <c r="BB58" i="51" s="1"/>
  <c r="AF53" i="51"/>
  <c r="BB53" i="51" s="1"/>
  <c r="AF39" i="51"/>
  <c r="AF31" i="51"/>
  <c r="AF52" i="51"/>
  <c r="AF47" i="51"/>
  <c r="AF69" i="51"/>
  <c r="BB69" i="51" s="1"/>
  <c r="AF57" i="51"/>
  <c r="BB57" i="51" s="1"/>
  <c r="AF40" i="51"/>
  <c r="AF29" i="51"/>
  <c r="AF36" i="51"/>
  <c r="AF27" i="51"/>
  <c r="AF59" i="51"/>
  <c r="BB59" i="51" s="1"/>
  <c r="AF55" i="51"/>
  <c r="BB55" i="51" s="1"/>
  <c r="AF38" i="51"/>
  <c r="AF32" i="51"/>
  <c r="AF54" i="51"/>
  <c r="BB54" i="51" s="1"/>
  <c r="AF35" i="51"/>
  <c r="AF50" i="51"/>
  <c r="AF10" i="51"/>
  <c r="AF17" i="51"/>
  <c r="AF42" i="51"/>
  <c r="AF7" i="51"/>
  <c r="AF34" i="51"/>
  <c r="AF9" i="51"/>
  <c r="AF11" i="51"/>
  <c r="AF15" i="51"/>
  <c r="AF41" i="51"/>
  <c r="AF37" i="51"/>
  <c r="AF25" i="51"/>
  <c r="AF22" i="51"/>
  <c r="AF5" i="51"/>
  <c r="AF13" i="51"/>
  <c r="AF21" i="51"/>
  <c r="AF19" i="51"/>
  <c r="AF14" i="51"/>
  <c r="AF44" i="51"/>
  <c r="AF6" i="51"/>
  <c r="AF8" i="51"/>
  <c r="AF49" i="51"/>
  <c r="AF46" i="51"/>
  <c r="AF26" i="51"/>
  <c r="AF18" i="51"/>
  <c r="AF20" i="51"/>
  <c r="AF12" i="51"/>
  <c r="AF16" i="51"/>
  <c r="AF43" i="51"/>
  <c r="AF48" i="51"/>
  <c r="AR35" i="10" s="1"/>
  <c r="AF24" i="51"/>
  <c r="AF45" i="51"/>
  <c r="AF30" i="51"/>
  <c r="AF33" i="51"/>
  <c r="AF51" i="51"/>
  <c r="AF23" i="51"/>
  <c r="AF28" i="51"/>
  <c r="P72" i="51"/>
  <c r="AT72" i="51" s="1"/>
  <c r="P68" i="51"/>
  <c r="AT68" i="51" s="1"/>
  <c r="P71" i="51"/>
  <c r="AT71" i="51" s="1"/>
  <c r="P67" i="51"/>
  <c r="AT67" i="51" s="1"/>
  <c r="P70" i="51"/>
  <c r="AT70" i="51" s="1"/>
  <c r="P66" i="51"/>
  <c r="AT66" i="51" s="1"/>
  <c r="P69" i="51"/>
  <c r="AT69" i="51" s="1"/>
  <c r="P65" i="51"/>
  <c r="AT65" i="51" s="1"/>
  <c r="P64" i="51"/>
  <c r="AT64" i="51" s="1"/>
  <c r="P60" i="51"/>
  <c r="AT60" i="51" s="1"/>
  <c r="P56" i="51"/>
  <c r="AT56" i="51" s="1"/>
  <c r="P63" i="51"/>
  <c r="AT63" i="51" s="1"/>
  <c r="P62" i="51"/>
  <c r="AT62" i="51" s="1"/>
  <c r="P61" i="51"/>
  <c r="AT61" i="51" s="1"/>
  <c r="P55" i="51"/>
  <c r="AT55" i="51" s="1"/>
  <c r="P39" i="51"/>
  <c r="P31" i="51"/>
  <c r="P52" i="51"/>
  <c r="P47" i="51"/>
  <c r="P59" i="51"/>
  <c r="AT59" i="51" s="1"/>
  <c r="P57" i="51"/>
  <c r="AT57" i="51" s="1"/>
  <c r="P40" i="51"/>
  <c r="P58" i="51"/>
  <c r="AT58" i="51" s="1"/>
  <c r="P54" i="51"/>
  <c r="AT54" i="51" s="1"/>
  <c r="P34" i="51"/>
  <c r="P13" i="51"/>
  <c r="P53" i="51"/>
  <c r="AT53" i="51" s="1"/>
  <c r="P33" i="51"/>
  <c r="P51" i="51"/>
  <c r="P29" i="51"/>
  <c r="P5" i="51"/>
  <c r="P50" i="51"/>
  <c r="P10" i="51"/>
  <c r="P17" i="51"/>
  <c r="P42" i="51"/>
  <c r="P32" i="51"/>
  <c r="P46" i="51"/>
  <c r="P26" i="51"/>
  <c r="P18" i="51"/>
  <c r="P49" i="51"/>
  <c r="P37" i="51"/>
  <c r="P25" i="51"/>
  <c r="P22" i="51"/>
  <c r="P38" i="51"/>
  <c r="P21" i="51"/>
  <c r="P35" i="51"/>
  <c r="P9" i="51"/>
  <c r="P23" i="51"/>
  <c r="P20" i="51"/>
  <c r="P43" i="51"/>
  <c r="P48" i="51"/>
  <c r="T35" i="10" s="1"/>
  <c r="P8" i="51"/>
  <c r="P41" i="51"/>
  <c r="P36" i="51"/>
  <c r="P16" i="51"/>
  <c r="P27" i="51"/>
  <c r="P19" i="51"/>
  <c r="P44" i="51"/>
  <c r="P24" i="51"/>
  <c r="P45" i="51"/>
  <c r="P28" i="51"/>
  <c r="P30" i="51"/>
  <c r="Z71" i="51"/>
  <c r="AY71" i="51" s="1"/>
  <c r="Z67" i="51"/>
  <c r="AY67" i="51" s="1"/>
  <c r="Z70" i="51"/>
  <c r="AY70" i="51" s="1"/>
  <c r="Z69" i="51"/>
  <c r="AY69" i="51" s="1"/>
  <c r="Z66" i="51"/>
  <c r="AY66" i="51" s="1"/>
  <c r="Z64" i="51"/>
  <c r="AY64" i="51" s="1"/>
  <c r="Z72" i="51"/>
  <c r="AY72" i="51" s="1"/>
  <c r="Z65" i="51"/>
  <c r="AY65" i="51" s="1"/>
  <c r="Z59" i="51"/>
  <c r="AY59" i="51" s="1"/>
  <c r="Z55" i="51"/>
  <c r="AY55" i="51" s="1"/>
  <c r="Z56" i="51"/>
  <c r="AY56" i="51" s="1"/>
  <c r="Z29" i="51"/>
  <c r="Z33" i="51"/>
  <c r="Z13" i="51"/>
  <c r="Z21" i="51"/>
  <c r="Z68" i="51"/>
  <c r="AY68" i="51" s="1"/>
  <c r="Z63" i="51"/>
  <c r="AY63" i="51" s="1"/>
  <c r="Z62" i="51"/>
  <c r="AY62" i="51" s="1"/>
  <c r="Z61" i="51"/>
  <c r="AY61" i="51" s="1"/>
  <c r="Z60" i="51"/>
  <c r="AY60" i="51" s="1"/>
  <c r="Z40" i="51"/>
  <c r="Z58" i="51"/>
  <c r="AY58" i="51" s="1"/>
  <c r="Z57" i="51"/>
  <c r="AY57" i="51" s="1"/>
  <c r="Z53" i="51"/>
  <c r="AY53" i="51" s="1"/>
  <c r="Z5" i="51"/>
  <c r="Z34" i="51"/>
  <c r="Z52" i="51"/>
  <c r="Z31" i="51"/>
  <c r="Z51" i="51"/>
  <c r="Z39" i="51"/>
  <c r="AY51" i="51" s="1"/>
  <c r="Z54" i="51"/>
  <c r="AY54" i="51" s="1"/>
  <c r="Z38" i="51"/>
  <c r="Z32" i="51"/>
  <c r="Z47" i="51"/>
  <c r="Z11" i="51"/>
  <c r="Z20" i="51"/>
  <c r="Z18" i="51"/>
  <c r="Z49" i="51"/>
  <c r="Z44" i="51"/>
  <c r="Z36" i="51"/>
  <c r="Z46" i="51"/>
  <c r="Z26" i="51"/>
  <c r="Z17" i="51"/>
  <c r="Z42" i="51"/>
  <c r="Z6" i="51"/>
  <c r="Z8" i="51"/>
  <c r="Z27" i="51"/>
  <c r="Z23" i="51"/>
  <c r="Z10" i="51"/>
  <c r="Z43" i="51"/>
  <c r="Z48" i="51"/>
  <c r="AI35" i="10" s="1"/>
  <c r="Z12" i="51"/>
  <c r="Z28" i="51"/>
  <c r="Z16" i="51"/>
  <c r="Z15" i="51"/>
  <c r="Z35" i="51"/>
  <c r="Z9" i="51"/>
  <c r="Z50" i="51"/>
  <c r="Z41" i="51"/>
  <c r="Z19" i="51"/>
  <c r="Z14" i="51"/>
  <c r="Z30" i="51"/>
  <c r="Z7" i="51"/>
  <c r="Z25" i="51"/>
  <c r="Z37" i="51"/>
  <c r="Z24" i="51"/>
  <c r="Z45" i="51"/>
  <c r="Z22" i="51"/>
  <c r="AO8" i="51"/>
  <c r="AO31" i="51"/>
  <c r="AO63" i="51"/>
  <c r="AO66" i="51"/>
  <c r="AO37" i="51"/>
  <c r="AO11" i="51"/>
  <c r="AO29" i="51"/>
  <c r="AO5" i="51"/>
  <c r="AO51" i="51"/>
  <c r="AO58" i="51"/>
  <c r="AO39" i="51"/>
  <c r="AO9" i="51"/>
  <c r="AO53" i="51"/>
  <c r="AO70" i="51"/>
  <c r="AO71" i="51"/>
  <c r="AH71" i="51"/>
  <c r="BC71" i="51" s="1"/>
  <c r="AH67" i="51"/>
  <c r="BC67" i="51" s="1"/>
  <c r="AH70" i="51"/>
  <c r="BC70" i="51" s="1"/>
  <c r="AH69" i="51"/>
  <c r="BC69" i="51" s="1"/>
  <c r="AH64" i="51"/>
  <c r="BC64" i="51" s="1"/>
  <c r="AH68" i="51"/>
  <c r="BC68" i="51" s="1"/>
  <c r="AH61" i="51"/>
  <c r="BC61" i="51" s="1"/>
  <c r="AH59" i="51"/>
  <c r="BC59" i="51" s="1"/>
  <c r="AH55" i="51"/>
  <c r="BC55" i="51" s="1"/>
  <c r="AH65" i="51"/>
  <c r="BC65" i="51" s="1"/>
  <c r="AH57" i="51"/>
  <c r="BC57" i="51" s="1"/>
  <c r="AH29" i="51"/>
  <c r="AH33" i="51"/>
  <c r="AH13" i="51"/>
  <c r="AH21" i="51"/>
  <c r="AH72" i="51"/>
  <c r="BC72" i="51" s="1"/>
  <c r="AH66" i="51"/>
  <c r="BC66" i="51" s="1"/>
  <c r="AH63" i="51"/>
  <c r="BC63" i="51" s="1"/>
  <c r="AH58" i="51"/>
  <c r="BC58" i="51" s="1"/>
  <c r="AH54" i="51"/>
  <c r="BC54" i="51" s="1"/>
  <c r="AH53" i="51"/>
  <c r="BC53" i="51" s="1"/>
  <c r="AH40" i="51"/>
  <c r="AH60" i="51"/>
  <c r="BC60" i="51" s="1"/>
  <c r="AH38" i="51"/>
  <c r="AH32" i="51"/>
  <c r="AH47" i="51"/>
  <c r="AH34" i="51"/>
  <c r="AH52" i="51"/>
  <c r="AH62" i="51"/>
  <c r="BC62" i="51" s="1"/>
  <c r="AH31" i="51"/>
  <c r="AH56" i="51"/>
  <c r="BC56" i="51" s="1"/>
  <c r="AH36" i="51"/>
  <c r="AH27" i="51"/>
  <c r="AH9" i="51"/>
  <c r="AH11" i="51"/>
  <c r="AH20" i="51"/>
  <c r="AH18" i="51"/>
  <c r="AH49" i="51"/>
  <c r="AH44" i="51"/>
  <c r="AH5" i="51"/>
  <c r="AH35" i="51"/>
  <c r="AH19" i="51"/>
  <c r="AH14" i="51"/>
  <c r="AH7" i="51"/>
  <c r="AH6" i="51"/>
  <c r="AH8" i="51"/>
  <c r="AH39" i="51"/>
  <c r="AH46" i="51"/>
  <c r="AH26" i="51"/>
  <c r="AH17" i="51"/>
  <c r="AH42" i="51"/>
  <c r="AH12" i="51"/>
  <c r="AH28" i="51"/>
  <c r="AH16" i="51"/>
  <c r="AH48" i="51"/>
  <c r="AU35" i="10" s="1"/>
  <c r="AH51" i="51"/>
  <c r="AH23" i="51"/>
  <c r="AH10" i="51"/>
  <c r="AH43" i="51"/>
  <c r="AH24" i="51"/>
  <c r="AH45" i="51"/>
  <c r="AH15" i="51"/>
  <c r="AH37" i="51"/>
  <c r="AH22" i="51"/>
  <c r="AH50" i="51"/>
  <c r="AH41" i="51"/>
  <c r="AH30" i="51"/>
  <c r="AH25" i="51"/>
  <c r="J71" i="51"/>
  <c r="AQ71" i="51" s="1"/>
  <c r="J67" i="51"/>
  <c r="AQ67" i="51" s="1"/>
  <c r="J70" i="51"/>
  <c r="AQ70" i="51" s="1"/>
  <c r="J69" i="51"/>
  <c r="AQ69" i="51" s="1"/>
  <c r="J72" i="51"/>
  <c r="AQ72" i="51" s="1"/>
  <c r="J64" i="51"/>
  <c r="AQ64" i="51" s="1"/>
  <c r="J62" i="51"/>
  <c r="AQ62" i="51" s="1"/>
  <c r="J59" i="51"/>
  <c r="AQ59" i="51" s="1"/>
  <c r="J55" i="51"/>
  <c r="AQ55" i="51" s="1"/>
  <c r="J58" i="51"/>
  <c r="AQ58" i="51" s="1"/>
  <c r="J53" i="51"/>
  <c r="AQ53" i="51" s="1"/>
  <c r="J29" i="51"/>
  <c r="J33" i="51"/>
  <c r="J21" i="51"/>
  <c r="J65" i="51"/>
  <c r="AQ65" i="51" s="1"/>
  <c r="J60" i="51"/>
  <c r="AQ60" i="51" s="1"/>
  <c r="J54" i="51"/>
  <c r="AQ54" i="51" s="1"/>
  <c r="J68" i="51"/>
  <c r="AQ68" i="51" s="1"/>
  <c r="J61" i="51"/>
  <c r="AQ61" i="51" s="1"/>
  <c r="J57" i="51"/>
  <c r="AQ57" i="51" s="1"/>
  <c r="J56" i="51"/>
  <c r="AQ56" i="51" s="1"/>
  <c r="J39" i="51"/>
  <c r="J36" i="51"/>
  <c r="J27" i="51"/>
  <c r="J63" i="51"/>
  <c r="AQ63" i="51" s="1"/>
  <c r="J40" i="51"/>
  <c r="AQ52" i="51" s="1"/>
  <c r="J5" i="51"/>
  <c r="J38" i="51"/>
  <c r="AQ50" i="51" s="1"/>
  <c r="J32" i="51"/>
  <c r="J47" i="51"/>
  <c r="J31" i="51"/>
  <c r="J35" i="51"/>
  <c r="J11" i="51"/>
  <c r="J20" i="51"/>
  <c r="J18" i="51"/>
  <c r="J49" i="51"/>
  <c r="J44" i="51"/>
  <c r="J50" i="51"/>
  <c r="J41" i="51"/>
  <c r="J6" i="51"/>
  <c r="J19" i="51"/>
  <c r="J7" i="51"/>
  <c r="J12" i="51"/>
  <c r="J28" i="51"/>
  <c r="J34" i="51"/>
  <c r="J52" i="51"/>
  <c r="J51" i="51"/>
  <c r="J9" i="51"/>
  <c r="J46" i="51"/>
  <c r="J26" i="51"/>
  <c r="J42" i="51"/>
  <c r="J23" i="51"/>
  <c r="J43" i="51"/>
  <c r="J48" i="51"/>
  <c r="K35" i="10" s="1"/>
  <c r="J30" i="51"/>
  <c r="J66" i="51"/>
  <c r="AQ66" i="51" s="1"/>
  <c r="J25" i="51"/>
  <c r="J37" i="51"/>
  <c r="J24" i="51"/>
  <c r="J45" i="51"/>
  <c r="AO48" i="51"/>
  <c r="AO46" i="51"/>
  <c r="AO61" i="51"/>
  <c r="AO41" i="51"/>
  <c r="AO22" i="51"/>
  <c r="AO20" i="51"/>
  <c r="AO14" i="51"/>
  <c r="AO7" i="51"/>
  <c r="AO19" i="51"/>
  <c r="AO16" i="51"/>
  <c r="AO25" i="51"/>
  <c r="AO50" i="51"/>
  <c r="AO10" i="51"/>
  <c r="AO52" i="51"/>
  <c r="AO43" i="51"/>
  <c r="AO55" i="51"/>
  <c r="AO57" i="51"/>
  <c r="AO62" i="51"/>
  <c r="AO68" i="51"/>
  <c r="X72" i="51"/>
  <c r="AX72" i="51" s="1"/>
  <c r="X68" i="51"/>
  <c r="AX68" i="51" s="1"/>
  <c r="X71" i="51"/>
  <c r="AX71" i="51" s="1"/>
  <c r="X67" i="51"/>
  <c r="AX67" i="51" s="1"/>
  <c r="X70" i="51"/>
  <c r="AX70" i="51" s="1"/>
  <c r="X66" i="51"/>
  <c r="AX66" i="51" s="1"/>
  <c r="X65" i="51"/>
  <c r="AX65" i="51" s="1"/>
  <c r="X61" i="51"/>
  <c r="AX61" i="51" s="1"/>
  <c r="X69" i="51"/>
  <c r="AX69" i="51" s="1"/>
  <c r="X60" i="51"/>
  <c r="AX60" i="51" s="1"/>
  <c r="X56" i="51"/>
  <c r="AX56" i="51" s="1"/>
  <c r="X57" i="51"/>
  <c r="AX57" i="51" s="1"/>
  <c r="X39" i="51"/>
  <c r="X31" i="51"/>
  <c r="X52" i="51"/>
  <c r="X47" i="51"/>
  <c r="X62" i="51"/>
  <c r="AX62" i="51" s="1"/>
  <c r="X55" i="51"/>
  <c r="AX55" i="51" s="1"/>
  <c r="X54" i="51"/>
  <c r="AX54" i="51" s="1"/>
  <c r="X53" i="51"/>
  <c r="AX53" i="51" s="1"/>
  <c r="X63" i="51"/>
  <c r="AX63" i="51" s="1"/>
  <c r="X40" i="51"/>
  <c r="AX52" i="51" s="1"/>
  <c r="X38" i="51"/>
  <c r="X32" i="51"/>
  <c r="X64" i="51"/>
  <c r="AX64" i="51" s="1"/>
  <c r="X5" i="51"/>
  <c r="X34" i="51"/>
  <c r="X13" i="51"/>
  <c r="X59" i="51"/>
  <c r="AX59" i="51" s="1"/>
  <c r="X33" i="51"/>
  <c r="X9" i="51"/>
  <c r="X50" i="51"/>
  <c r="X10" i="51"/>
  <c r="X17" i="51"/>
  <c r="X42" i="51"/>
  <c r="X7" i="51"/>
  <c r="X51" i="51"/>
  <c r="X19" i="51"/>
  <c r="X14" i="51"/>
  <c r="X44" i="51"/>
  <c r="X37" i="51"/>
  <c r="X25" i="51"/>
  <c r="X22" i="51"/>
  <c r="X58" i="51"/>
  <c r="AX58" i="51" s="1"/>
  <c r="X36" i="51"/>
  <c r="X46" i="51"/>
  <c r="X26" i="51"/>
  <c r="X18" i="51"/>
  <c r="X49" i="51"/>
  <c r="X6" i="51"/>
  <c r="X8" i="51"/>
  <c r="X27" i="51"/>
  <c r="X23" i="51"/>
  <c r="X20" i="51"/>
  <c r="X43" i="51"/>
  <c r="X48" i="51"/>
  <c r="AF35" i="10" s="1"/>
  <c r="X21" i="51"/>
  <c r="X35" i="51"/>
  <c r="X41" i="51"/>
  <c r="X28" i="51"/>
  <c r="X11" i="51"/>
  <c r="X30" i="51"/>
  <c r="X29" i="51"/>
  <c r="X24" i="51"/>
  <c r="X15" i="51"/>
  <c r="X12" i="51"/>
  <c r="X16" i="51"/>
  <c r="X45" i="51"/>
  <c r="H72" i="51"/>
  <c r="AP72" i="51" s="1"/>
  <c r="H68" i="51"/>
  <c r="AP68" i="51" s="1"/>
  <c r="H71" i="51"/>
  <c r="AP71" i="51" s="1"/>
  <c r="H67" i="51"/>
  <c r="AP67" i="51" s="1"/>
  <c r="H70" i="51"/>
  <c r="AP70" i="51" s="1"/>
  <c r="H65" i="51"/>
  <c r="AP65" i="51" s="1"/>
  <c r="H63" i="51"/>
  <c r="AP63" i="51" s="1"/>
  <c r="H60" i="51"/>
  <c r="AP60" i="51" s="1"/>
  <c r="H56" i="51"/>
  <c r="H66" i="51"/>
  <c r="AP66" i="51" s="1"/>
  <c r="H59" i="51"/>
  <c r="AP59" i="51" s="1"/>
  <c r="H54" i="51"/>
  <c r="AP54" i="51" s="1"/>
  <c r="H39" i="51"/>
  <c r="H31" i="51"/>
  <c r="H52" i="51"/>
  <c r="H47" i="51"/>
  <c r="H58" i="51"/>
  <c r="AP58" i="51" s="1"/>
  <c r="H53" i="51"/>
  <c r="AP53" i="51" s="1"/>
  <c r="H69" i="51"/>
  <c r="AP69" i="51" s="1"/>
  <c r="H64" i="51"/>
  <c r="AP64" i="51" s="1"/>
  <c r="H55" i="51"/>
  <c r="AP55" i="51" s="1"/>
  <c r="H62" i="51"/>
  <c r="AP62" i="51" s="1"/>
  <c r="H33" i="51"/>
  <c r="H51" i="51"/>
  <c r="H61" i="51"/>
  <c r="AP61" i="51" s="1"/>
  <c r="H29" i="51"/>
  <c r="H27" i="51"/>
  <c r="H38" i="51"/>
  <c r="H21" i="51"/>
  <c r="H50" i="51"/>
  <c r="H17" i="51"/>
  <c r="H42" i="51"/>
  <c r="H7" i="51"/>
  <c r="H20" i="51"/>
  <c r="H43" i="51"/>
  <c r="H48" i="51"/>
  <c r="F35" i="34" s="1"/>
  <c r="H37" i="51"/>
  <c r="H25" i="51"/>
  <c r="H57" i="51"/>
  <c r="AP57" i="51" s="1"/>
  <c r="H32" i="51"/>
  <c r="H11" i="51"/>
  <c r="H41" i="51"/>
  <c r="H6" i="51"/>
  <c r="H8" i="51"/>
  <c r="H40" i="51"/>
  <c r="H44" i="51"/>
  <c r="H9" i="51"/>
  <c r="H30" i="51"/>
  <c r="H34" i="51"/>
  <c r="H46" i="51"/>
  <c r="H24" i="51"/>
  <c r="H35" i="51"/>
  <c r="H18" i="51"/>
  <c r="H49" i="51"/>
  <c r="H12" i="51"/>
  <c r="H16" i="51"/>
  <c r="H45" i="51"/>
  <c r="R71" i="51"/>
  <c r="AU71" i="51" s="1"/>
  <c r="R67" i="51"/>
  <c r="AU67" i="51" s="1"/>
  <c r="R70" i="51"/>
  <c r="AU70" i="51" s="1"/>
  <c r="R69" i="51"/>
  <c r="AU69" i="51" s="1"/>
  <c r="R68" i="51"/>
  <c r="AU68" i="51" s="1"/>
  <c r="R64" i="51"/>
  <c r="AU64" i="51" s="1"/>
  <c r="R63" i="51"/>
  <c r="AU63" i="51" s="1"/>
  <c r="R59" i="51"/>
  <c r="AU59" i="51" s="1"/>
  <c r="R55" i="51"/>
  <c r="AU55" i="51" s="1"/>
  <c r="R60" i="51"/>
  <c r="AU60" i="51" s="1"/>
  <c r="R54" i="51"/>
  <c r="AU54" i="51" s="1"/>
  <c r="R33" i="51"/>
  <c r="R13" i="51"/>
  <c r="R21" i="51"/>
  <c r="R65" i="51"/>
  <c r="AU65" i="51" s="1"/>
  <c r="R58" i="51"/>
  <c r="AU58" i="51" s="1"/>
  <c r="R61" i="51"/>
  <c r="AU61" i="51" s="1"/>
  <c r="R62" i="51"/>
  <c r="AU62" i="51" s="1"/>
  <c r="R53" i="51"/>
  <c r="AU53" i="51" s="1"/>
  <c r="R51" i="51"/>
  <c r="R72" i="51"/>
  <c r="AU72" i="51" s="1"/>
  <c r="R66" i="51"/>
  <c r="AU66" i="51" s="1"/>
  <c r="R56" i="51"/>
  <c r="AU56" i="51" s="1"/>
  <c r="AU51" i="51"/>
  <c r="R36" i="51"/>
  <c r="R27" i="51"/>
  <c r="R34" i="51"/>
  <c r="R52" i="51"/>
  <c r="R20" i="51"/>
  <c r="R49" i="51"/>
  <c r="R44" i="51"/>
  <c r="R57" i="51"/>
  <c r="AU57" i="51" s="1"/>
  <c r="AU50" i="51"/>
  <c r="R47" i="51"/>
  <c r="R35" i="51"/>
  <c r="R23" i="51"/>
  <c r="R43" i="51"/>
  <c r="R48" i="51"/>
  <c r="W35" i="10" s="1"/>
  <c r="AU52" i="51"/>
  <c r="R50" i="51"/>
  <c r="R15" i="51"/>
  <c r="R41" i="51"/>
  <c r="R12" i="51"/>
  <c r="R14" i="51"/>
  <c r="R45" i="51"/>
  <c r="R37" i="51"/>
  <c r="R22" i="51"/>
  <c r="R32" i="51"/>
  <c r="R46" i="51"/>
  <c r="R17" i="51"/>
  <c r="R42" i="51"/>
  <c r="R25" i="51"/>
  <c r="F69" i="50"/>
  <c r="F72" i="50"/>
  <c r="F68" i="50"/>
  <c r="F71" i="50"/>
  <c r="F67" i="50"/>
  <c r="F63" i="50"/>
  <c r="F70" i="50"/>
  <c r="F66" i="50"/>
  <c r="F62" i="50"/>
  <c r="F65" i="50"/>
  <c r="F60" i="50"/>
  <c r="F59" i="50"/>
  <c r="F64" i="50"/>
  <c r="F58" i="50"/>
  <c r="F55" i="50"/>
  <c r="F51" i="50"/>
  <c r="F32" i="50"/>
  <c r="F61" i="50"/>
  <c r="F54" i="50"/>
  <c r="F50" i="50"/>
  <c r="F31" i="50"/>
  <c r="F57" i="50"/>
  <c r="F53" i="50"/>
  <c r="F49" i="50"/>
  <c r="F27" i="50"/>
  <c r="F24" i="50"/>
  <c r="F7" i="50"/>
  <c r="F48" i="50"/>
  <c r="F45" i="50"/>
  <c r="E29" i="10" s="1"/>
  <c r="F19" i="50"/>
  <c r="F56" i="50"/>
  <c r="F47" i="50"/>
  <c r="F44" i="50"/>
  <c r="F16" i="50"/>
  <c r="F52" i="50"/>
  <c r="F43" i="50"/>
  <c r="F14" i="50"/>
  <c r="F15" i="50"/>
  <c r="F42" i="50"/>
  <c r="F13" i="50"/>
  <c r="F40" i="50"/>
  <c r="F26" i="50"/>
  <c r="F38" i="50"/>
  <c r="F25" i="50"/>
  <c r="F46" i="50"/>
  <c r="F28" i="50"/>
  <c r="F12" i="50"/>
  <c r="F18" i="50"/>
  <c r="F41" i="50"/>
  <c r="F10" i="50"/>
  <c r="F39" i="50"/>
  <c r="F29" i="50"/>
  <c r="AH71" i="50"/>
  <c r="BC71" i="50" s="1"/>
  <c r="AH67" i="50"/>
  <c r="BC67" i="50" s="1"/>
  <c r="AH70" i="50"/>
  <c r="BC70" i="50" s="1"/>
  <c r="AH69" i="50"/>
  <c r="BC69" i="50" s="1"/>
  <c r="AH65" i="50"/>
  <c r="BC65" i="50" s="1"/>
  <c r="AH72" i="50"/>
  <c r="BC72" i="50" s="1"/>
  <c r="AH64" i="50"/>
  <c r="BC64" i="50" s="1"/>
  <c r="AH68" i="50"/>
  <c r="BC68" i="50" s="1"/>
  <c r="AH66" i="50"/>
  <c r="BC66" i="50" s="1"/>
  <c r="AH63" i="50"/>
  <c r="BC63" i="50" s="1"/>
  <c r="AH58" i="50"/>
  <c r="BC58" i="50" s="1"/>
  <c r="AH61" i="50"/>
  <c r="BC61" i="50" s="1"/>
  <c r="AH57" i="50"/>
  <c r="BC57" i="50" s="1"/>
  <c r="AH60" i="50"/>
  <c r="BC60" i="50" s="1"/>
  <c r="AH53" i="50"/>
  <c r="BC53" i="50" s="1"/>
  <c r="AH49" i="50"/>
  <c r="BC49" i="50" s="1"/>
  <c r="AH48" i="50"/>
  <c r="AH56" i="50"/>
  <c r="BC56" i="50" s="1"/>
  <c r="AH52" i="50"/>
  <c r="BC52" i="50" s="1"/>
  <c r="AH27" i="50"/>
  <c r="AH59" i="50"/>
  <c r="BC59" i="50" s="1"/>
  <c r="AH55" i="50"/>
  <c r="BC55" i="50" s="1"/>
  <c r="AH51" i="50"/>
  <c r="BC51" i="50" s="1"/>
  <c r="AH32" i="50"/>
  <c r="AH62" i="50"/>
  <c r="BC62" i="50" s="1"/>
  <c r="AH50" i="50"/>
  <c r="BC50" i="50" s="1"/>
  <c r="AH47" i="50"/>
  <c r="AH44" i="50"/>
  <c r="AH16" i="50"/>
  <c r="AH31" i="50"/>
  <c r="AH46" i="50"/>
  <c r="AH43" i="50"/>
  <c r="AH14" i="50"/>
  <c r="AH24" i="50"/>
  <c r="AH7" i="50"/>
  <c r="AH45" i="50"/>
  <c r="AH20" i="50"/>
  <c r="AH35" i="50"/>
  <c r="AH17" i="50"/>
  <c r="AH54" i="50"/>
  <c r="BC54" i="50" s="1"/>
  <c r="AH19" i="50"/>
  <c r="AH42" i="50"/>
  <c r="AH28" i="50"/>
  <c r="AH8" i="50"/>
  <c r="AH22" i="50"/>
  <c r="AH5" i="50"/>
  <c r="AH41" i="50"/>
  <c r="AH10" i="50"/>
  <c r="AH37" i="50"/>
  <c r="AH39" i="50"/>
  <c r="AH34" i="50"/>
  <c r="AH15" i="50"/>
  <c r="AH13" i="50"/>
  <c r="AH33" i="50"/>
  <c r="AH29" i="50"/>
  <c r="AH23" i="50"/>
  <c r="AH30" i="50"/>
  <c r="AH11" i="50"/>
  <c r="AH36" i="50"/>
  <c r="AH40" i="50"/>
  <c r="AH26" i="50"/>
  <c r="AH6" i="50"/>
  <c r="AH38" i="50"/>
  <c r="AH25" i="50"/>
  <c r="AH21" i="50"/>
  <c r="AH12" i="50"/>
  <c r="AH18" i="50"/>
  <c r="AH9" i="50"/>
  <c r="V69" i="50"/>
  <c r="AW69" i="50" s="1"/>
  <c r="V72" i="50"/>
  <c r="AW72" i="50" s="1"/>
  <c r="V68" i="50"/>
  <c r="AW68" i="50" s="1"/>
  <c r="V71" i="50"/>
  <c r="AW71" i="50" s="1"/>
  <c r="V67" i="50"/>
  <c r="AW67" i="50" s="1"/>
  <c r="V63" i="50"/>
  <c r="AW63" i="50" s="1"/>
  <c r="V62" i="50"/>
  <c r="AW62" i="50" s="1"/>
  <c r="V66" i="50"/>
  <c r="AW66" i="50" s="1"/>
  <c r="V65" i="50"/>
  <c r="AW65" i="50" s="1"/>
  <c r="V64" i="50"/>
  <c r="AW64" i="50" s="1"/>
  <c r="V60" i="50"/>
  <c r="AW60" i="50" s="1"/>
  <c r="V70" i="50"/>
  <c r="AW70" i="50" s="1"/>
  <c r="V59" i="50"/>
  <c r="AW59" i="50" s="1"/>
  <c r="V58" i="50"/>
  <c r="AW58" i="50" s="1"/>
  <c r="V57" i="50"/>
  <c r="AW57" i="50" s="1"/>
  <c r="V55" i="50"/>
  <c r="AW55" i="50" s="1"/>
  <c r="V51" i="50"/>
  <c r="AW51" i="50" s="1"/>
  <c r="V32" i="50"/>
  <c r="V54" i="50"/>
  <c r="AW54" i="50" s="1"/>
  <c r="V50" i="50"/>
  <c r="AW50" i="50" s="1"/>
  <c r="V31" i="50"/>
  <c r="V53" i="50"/>
  <c r="AW53" i="50" s="1"/>
  <c r="V49" i="50"/>
  <c r="AW49" i="50" s="1"/>
  <c r="V56" i="50"/>
  <c r="AW56" i="50" s="1"/>
  <c r="V24" i="50"/>
  <c r="V7" i="50"/>
  <c r="V52" i="50"/>
  <c r="AW52" i="50" s="1"/>
  <c r="V48" i="50"/>
  <c r="V45" i="50"/>
  <c r="V19" i="50"/>
  <c r="V27" i="50"/>
  <c r="V47" i="50"/>
  <c r="V44" i="50"/>
  <c r="V16" i="50"/>
  <c r="V8" i="50"/>
  <c r="V22" i="50"/>
  <c r="V61" i="50"/>
  <c r="AW61" i="50" s="1"/>
  <c r="V46" i="50"/>
  <c r="V5" i="50"/>
  <c r="V15" i="50"/>
  <c r="V36" i="50"/>
  <c r="V43" i="50"/>
  <c r="V20" i="50"/>
  <c r="V35" i="50"/>
  <c r="V17" i="50"/>
  <c r="V40" i="50"/>
  <c r="V26" i="50"/>
  <c r="V6" i="50"/>
  <c r="V38" i="50"/>
  <c r="V25" i="50"/>
  <c r="V14" i="50"/>
  <c r="V13" i="50"/>
  <c r="V11" i="50"/>
  <c r="V21" i="50"/>
  <c r="V12" i="50"/>
  <c r="V18" i="50"/>
  <c r="V9" i="50"/>
  <c r="V28" i="50"/>
  <c r="V42" i="50"/>
  <c r="V41" i="50"/>
  <c r="V10" i="50"/>
  <c r="V37" i="50"/>
  <c r="V39" i="50"/>
  <c r="V34" i="50"/>
  <c r="V23" i="50"/>
  <c r="V30" i="50"/>
  <c r="V33" i="50"/>
  <c r="V29" i="50"/>
  <c r="Z71" i="50"/>
  <c r="AY71" i="50" s="1"/>
  <c r="Z67" i="50"/>
  <c r="AY67" i="50" s="1"/>
  <c r="Z70" i="50"/>
  <c r="AY70" i="50" s="1"/>
  <c r="Z69" i="50"/>
  <c r="AY69" i="50" s="1"/>
  <c r="Z65" i="50"/>
  <c r="AY65" i="50" s="1"/>
  <c r="Z66" i="50"/>
  <c r="AY66" i="50" s="1"/>
  <c r="Z64" i="50"/>
  <c r="AY64" i="50" s="1"/>
  <c r="Z72" i="50"/>
  <c r="AY72" i="50" s="1"/>
  <c r="Z63" i="50"/>
  <c r="AY63" i="50" s="1"/>
  <c r="Z62" i="50"/>
  <c r="AY62" i="50" s="1"/>
  <c r="Z58" i="50"/>
  <c r="AY58" i="50" s="1"/>
  <c r="Z61" i="50"/>
  <c r="AY61" i="50" s="1"/>
  <c r="Z57" i="50"/>
  <c r="AY57" i="50" s="1"/>
  <c r="Z60" i="50"/>
  <c r="AY60" i="50" s="1"/>
  <c r="Z68" i="50"/>
  <c r="AY68" i="50" s="1"/>
  <c r="Z53" i="50"/>
  <c r="AY53" i="50" s="1"/>
  <c r="Z49" i="50"/>
  <c r="AY49" i="50" s="1"/>
  <c r="Z48" i="50"/>
  <c r="Z56" i="50"/>
  <c r="AY56" i="50" s="1"/>
  <c r="Z52" i="50"/>
  <c r="AY52" i="50" s="1"/>
  <c r="Z27" i="50"/>
  <c r="Z55" i="50"/>
  <c r="AY55" i="50" s="1"/>
  <c r="Z51" i="50"/>
  <c r="AY51" i="50" s="1"/>
  <c r="Z32" i="50"/>
  <c r="Z54" i="50"/>
  <c r="AY54" i="50" s="1"/>
  <c r="Z47" i="50"/>
  <c r="Z44" i="50"/>
  <c r="Z16" i="50"/>
  <c r="Z59" i="50"/>
  <c r="AY59" i="50" s="1"/>
  <c r="Z50" i="50"/>
  <c r="AY50" i="50" s="1"/>
  <c r="Z46" i="50"/>
  <c r="Z43" i="50"/>
  <c r="Z14" i="50"/>
  <c r="Z31" i="50"/>
  <c r="Z24" i="50"/>
  <c r="Z7" i="50"/>
  <c r="Z20" i="50"/>
  <c r="Z35" i="50"/>
  <c r="Z17" i="50"/>
  <c r="Z45" i="50"/>
  <c r="Z42" i="50"/>
  <c r="Z28" i="50"/>
  <c r="Z19" i="50"/>
  <c r="Z8" i="50"/>
  <c r="Z22" i="50"/>
  <c r="Z13" i="50"/>
  <c r="Z41" i="50"/>
  <c r="Z10" i="50"/>
  <c r="Z37" i="50"/>
  <c r="Z39" i="50"/>
  <c r="Z34" i="50"/>
  <c r="Z5" i="50"/>
  <c r="Z33" i="50"/>
  <c r="Z29" i="50"/>
  <c r="Z23" i="50"/>
  <c r="Z30" i="50"/>
  <c r="Z36" i="50"/>
  <c r="Z11" i="50"/>
  <c r="Z15" i="50"/>
  <c r="Z40" i="50"/>
  <c r="Z26" i="50"/>
  <c r="Z6" i="50"/>
  <c r="Z38" i="50"/>
  <c r="Z25" i="50"/>
  <c r="Z9" i="50"/>
  <c r="Z21" i="50"/>
  <c r="Z12" i="50"/>
  <c r="Z18" i="50"/>
  <c r="AD69" i="50"/>
  <c r="BA69" i="50" s="1"/>
  <c r="AD72" i="50"/>
  <c r="BA72" i="50" s="1"/>
  <c r="AD68" i="50"/>
  <c r="BA68" i="50" s="1"/>
  <c r="AD71" i="50"/>
  <c r="BA71" i="50" s="1"/>
  <c r="AD67" i="50"/>
  <c r="BA67" i="50" s="1"/>
  <c r="AD63" i="50"/>
  <c r="BA63" i="50" s="1"/>
  <c r="AD62" i="50"/>
  <c r="BA62" i="50" s="1"/>
  <c r="AD70" i="50"/>
  <c r="BA70" i="50" s="1"/>
  <c r="AD65" i="50"/>
  <c r="BA65" i="50" s="1"/>
  <c r="AD60" i="50"/>
  <c r="BA60" i="50" s="1"/>
  <c r="AD59" i="50"/>
  <c r="BA59" i="50" s="1"/>
  <c r="AD58" i="50"/>
  <c r="BA58" i="50" s="1"/>
  <c r="AD55" i="50"/>
  <c r="BA55" i="50" s="1"/>
  <c r="AD51" i="50"/>
  <c r="BA51" i="50" s="1"/>
  <c r="AD32" i="50"/>
  <c r="AD64" i="50"/>
  <c r="BA64" i="50" s="1"/>
  <c r="AD54" i="50"/>
  <c r="BA54" i="50" s="1"/>
  <c r="AD50" i="50"/>
  <c r="BA50" i="50" s="1"/>
  <c r="AD31" i="50"/>
  <c r="AD61" i="50"/>
  <c r="BA61" i="50" s="1"/>
  <c r="AD53" i="50"/>
  <c r="BA53" i="50" s="1"/>
  <c r="AD49" i="50"/>
  <c r="BA49" i="50" s="1"/>
  <c r="AD52" i="50"/>
  <c r="BA52" i="50" s="1"/>
  <c r="AD24" i="50"/>
  <c r="AD7" i="50"/>
  <c r="AD66" i="50"/>
  <c r="BA66" i="50" s="1"/>
  <c r="AD27" i="50"/>
  <c r="AD45" i="50"/>
  <c r="AD19" i="50"/>
  <c r="AD47" i="50"/>
  <c r="AD44" i="50"/>
  <c r="AD16" i="50"/>
  <c r="AD57" i="50"/>
  <c r="BA57" i="50" s="1"/>
  <c r="AD46" i="50"/>
  <c r="AD8" i="50"/>
  <c r="AD22" i="50"/>
  <c r="AD43" i="50"/>
  <c r="AD5" i="50"/>
  <c r="AD15" i="50"/>
  <c r="AD36" i="50"/>
  <c r="AD14" i="50"/>
  <c r="AD20" i="50"/>
  <c r="AD35" i="50"/>
  <c r="AD17" i="50"/>
  <c r="AD40" i="50"/>
  <c r="AD26" i="50"/>
  <c r="AD6" i="50"/>
  <c r="AD38" i="50"/>
  <c r="AD25" i="50"/>
  <c r="AD56" i="50"/>
  <c r="BA56" i="50" s="1"/>
  <c r="AD42" i="50"/>
  <c r="AD11" i="50"/>
  <c r="AD21" i="50"/>
  <c r="AD12" i="50"/>
  <c r="AD18" i="50"/>
  <c r="AD9" i="50"/>
  <c r="AD28" i="50"/>
  <c r="AD13" i="50"/>
  <c r="AD41" i="50"/>
  <c r="AD10" i="50"/>
  <c r="AD37" i="50"/>
  <c r="AD39" i="50"/>
  <c r="AD34" i="50"/>
  <c r="AD48" i="50"/>
  <c r="AD30" i="50"/>
  <c r="AD33" i="50"/>
  <c r="AD29" i="50"/>
  <c r="AD23" i="50"/>
  <c r="N69" i="50"/>
  <c r="AS69" i="50" s="1"/>
  <c r="N72" i="50"/>
  <c r="AS72" i="50" s="1"/>
  <c r="N68" i="50"/>
  <c r="AS68" i="50" s="1"/>
  <c r="N71" i="50"/>
  <c r="AS71" i="50" s="1"/>
  <c r="N67" i="50"/>
  <c r="AS67" i="50" s="1"/>
  <c r="N70" i="50"/>
  <c r="AS70" i="50" s="1"/>
  <c r="N63" i="50"/>
  <c r="AS63" i="50" s="1"/>
  <c r="N66" i="50"/>
  <c r="AS66" i="50" s="1"/>
  <c r="N62" i="50"/>
  <c r="AS62" i="50" s="1"/>
  <c r="N65" i="50"/>
  <c r="AS65" i="50" s="1"/>
  <c r="N60" i="50"/>
  <c r="AS60" i="50" s="1"/>
  <c r="N64" i="50"/>
  <c r="AS64" i="50" s="1"/>
  <c r="N59" i="50"/>
  <c r="AS59" i="50" s="1"/>
  <c r="N58" i="50"/>
  <c r="AS58" i="50" s="1"/>
  <c r="N61" i="50"/>
  <c r="AS61" i="50" s="1"/>
  <c r="N55" i="50"/>
  <c r="AS55" i="50" s="1"/>
  <c r="N51" i="50"/>
  <c r="AS51" i="50" s="1"/>
  <c r="N32" i="50"/>
  <c r="N57" i="50"/>
  <c r="AS57" i="50" s="1"/>
  <c r="N54" i="50"/>
  <c r="AS54" i="50" s="1"/>
  <c r="N50" i="50"/>
  <c r="AS50" i="50" s="1"/>
  <c r="N31" i="50"/>
  <c r="N53" i="50"/>
  <c r="AS53" i="50" s="1"/>
  <c r="N49" i="50"/>
  <c r="AS49" i="50" s="1"/>
  <c r="N56" i="50"/>
  <c r="AS56" i="50" s="1"/>
  <c r="N45" i="50"/>
  <c r="N52" i="50"/>
  <c r="AS52" i="50" s="1"/>
  <c r="N47" i="50"/>
  <c r="N44" i="50"/>
  <c r="N48" i="50"/>
  <c r="N36" i="50"/>
  <c r="N46" i="50"/>
  <c r="N35" i="50"/>
  <c r="N13" i="50"/>
  <c r="N40" i="50"/>
  <c r="N26" i="50"/>
  <c r="N38" i="50"/>
  <c r="N25" i="50"/>
  <c r="N43" i="50"/>
  <c r="N42" i="50"/>
  <c r="N41" i="50"/>
  <c r="N37" i="50"/>
  <c r="N39" i="50"/>
  <c r="N34" i="50"/>
  <c r="N23" i="50"/>
  <c r="N33" i="50"/>
  <c r="J71" i="50"/>
  <c r="AQ71" i="50" s="1"/>
  <c r="J67" i="50"/>
  <c r="AQ67" i="50" s="1"/>
  <c r="J70" i="50"/>
  <c r="AQ70" i="50" s="1"/>
  <c r="J69" i="50"/>
  <c r="AQ69" i="50" s="1"/>
  <c r="J72" i="50"/>
  <c r="AQ72" i="50" s="1"/>
  <c r="J65" i="50"/>
  <c r="AQ65" i="50" s="1"/>
  <c r="J68" i="50"/>
  <c r="AQ68" i="50" s="1"/>
  <c r="J64" i="50"/>
  <c r="AQ64" i="50" s="1"/>
  <c r="J63" i="50"/>
  <c r="AQ63" i="50" s="1"/>
  <c r="J58" i="50"/>
  <c r="AQ58" i="50" s="1"/>
  <c r="J66" i="50"/>
  <c r="AQ66" i="50" s="1"/>
  <c r="J61" i="50"/>
  <c r="AQ61" i="50" s="1"/>
  <c r="J57" i="50"/>
  <c r="AQ57" i="50" s="1"/>
  <c r="J62" i="50"/>
  <c r="AQ62" i="50" s="1"/>
  <c r="J60" i="50"/>
  <c r="AQ60" i="50" s="1"/>
  <c r="J53" i="50"/>
  <c r="AQ53" i="50" s="1"/>
  <c r="J49" i="50"/>
  <c r="AQ49" i="50" s="1"/>
  <c r="J48" i="50"/>
  <c r="J59" i="50"/>
  <c r="AQ59" i="50" s="1"/>
  <c r="J56" i="50"/>
  <c r="AQ56" i="50" s="1"/>
  <c r="J52" i="50"/>
  <c r="AQ52" i="50" s="1"/>
  <c r="J27" i="50"/>
  <c r="J55" i="50"/>
  <c r="AQ55" i="50" s="1"/>
  <c r="J51" i="50"/>
  <c r="AQ51" i="50" s="1"/>
  <c r="J32" i="50"/>
  <c r="J31" i="50"/>
  <c r="J47" i="50"/>
  <c r="J44" i="50"/>
  <c r="J46" i="50"/>
  <c r="J43" i="50"/>
  <c r="J14" i="50"/>
  <c r="J54" i="50"/>
  <c r="AQ54" i="50" s="1"/>
  <c r="J24" i="50"/>
  <c r="J7" i="50"/>
  <c r="J19" i="50"/>
  <c r="J20" i="50"/>
  <c r="J35" i="50"/>
  <c r="J17" i="50"/>
  <c r="J42" i="50"/>
  <c r="J28" i="50"/>
  <c r="J50" i="50"/>
  <c r="AQ50" i="50" s="1"/>
  <c r="J8" i="50"/>
  <c r="J22" i="50"/>
  <c r="J15" i="50"/>
  <c r="J41" i="50"/>
  <c r="J37" i="50"/>
  <c r="J39" i="50"/>
  <c r="J34" i="50"/>
  <c r="J36" i="50"/>
  <c r="J33" i="50"/>
  <c r="J29" i="50"/>
  <c r="J30" i="50"/>
  <c r="J45" i="50"/>
  <c r="J11" i="50"/>
  <c r="J13" i="50"/>
  <c r="J40" i="50"/>
  <c r="J26" i="50"/>
  <c r="J6" i="50"/>
  <c r="J38" i="50"/>
  <c r="J5" i="50"/>
  <c r="J18" i="50"/>
  <c r="J9" i="50"/>
  <c r="J21" i="50"/>
  <c r="R71" i="50"/>
  <c r="AU71" i="50" s="1"/>
  <c r="R67" i="50"/>
  <c r="AU67" i="50" s="1"/>
  <c r="R70" i="50"/>
  <c r="AU70" i="50" s="1"/>
  <c r="R69" i="50"/>
  <c r="AU69" i="50" s="1"/>
  <c r="R68" i="50"/>
  <c r="AU68" i="50" s="1"/>
  <c r="R66" i="50"/>
  <c r="AU66" i="50" s="1"/>
  <c r="R65" i="50"/>
  <c r="AU65" i="50" s="1"/>
  <c r="R64" i="50"/>
  <c r="AU64" i="50" s="1"/>
  <c r="R63" i="50"/>
  <c r="AU63" i="50" s="1"/>
  <c r="R58" i="50"/>
  <c r="AU58" i="50" s="1"/>
  <c r="R62" i="50"/>
  <c r="AU62" i="50" s="1"/>
  <c r="R61" i="50"/>
  <c r="AU61" i="50" s="1"/>
  <c r="R57" i="50"/>
  <c r="AU57" i="50" s="1"/>
  <c r="R60" i="50"/>
  <c r="AU60" i="50" s="1"/>
  <c r="R59" i="50"/>
  <c r="AU59" i="50" s="1"/>
  <c r="R53" i="50"/>
  <c r="AU53" i="50" s="1"/>
  <c r="R49" i="50"/>
  <c r="AU49" i="50" s="1"/>
  <c r="R48" i="50"/>
  <c r="R72" i="50"/>
  <c r="AU72" i="50" s="1"/>
  <c r="R56" i="50"/>
  <c r="AU56" i="50" s="1"/>
  <c r="R52" i="50"/>
  <c r="AU52" i="50" s="1"/>
  <c r="R27" i="50"/>
  <c r="R55" i="50"/>
  <c r="AU55" i="50" s="1"/>
  <c r="R51" i="50"/>
  <c r="AU51" i="50" s="1"/>
  <c r="R32" i="50"/>
  <c r="R47" i="50"/>
  <c r="R44" i="50"/>
  <c r="R16" i="50"/>
  <c r="R54" i="50"/>
  <c r="AU54" i="50" s="1"/>
  <c r="R46" i="50"/>
  <c r="R43" i="50"/>
  <c r="R14" i="50"/>
  <c r="R50" i="50"/>
  <c r="AU50" i="50" s="1"/>
  <c r="R24" i="50"/>
  <c r="R7" i="50"/>
  <c r="R35" i="50"/>
  <c r="R42" i="50"/>
  <c r="R31" i="50"/>
  <c r="R45" i="50"/>
  <c r="R22" i="50"/>
  <c r="R36" i="50"/>
  <c r="R41" i="50"/>
  <c r="R37" i="50"/>
  <c r="R39" i="50"/>
  <c r="R34" i="50"/>
  <c r="R33" i="50"/>
  <c r="R29" i="50"/>
  <c r="R30" i="50"/>
  <c r="R15" i="50"/>
  <c r="R40" i="50"/>
  <c r="R6" i="50"/>
  <c r="R38" i="50"/>
  <c r="R25" i="50"/>
  <c r="R19" i="50"/>
  <c r="R18" i="50"/>
  <c r="R12" i="50"/>
  <c r="H22" i="49"/>
  <c r="H75" i="49"/>
  <c r="H47" i="49"/>
  <c r="H56" i="49"/>
  <c r="H65" i="49"/>
  <c r="H53" i="49"/>
  <c r="H64" i="49"/>
  <c r="H57" i="49"/>
  <c r="H74" i="49"/>
  <c r="H45" i="49"/>
  <c r="H17" i="49"/>
  <c r="H43" i="49"/>
  <c r="H48" i="49"/>
  <c r="H61" i="49"/>
  <c r="H59" i="49"/>
  <c r="H73" i="49"/>
  <c r="H71" i="49"/>
  <c r="H39" i="49"/>
  <c r="H42" i="49"/>
  <c r="H50" i="49"/>
  <c r="H35" i="49"/>
  <c r="H58" i="49"/>
  <c r="H72" i="49"/>
  <c r="H32" i="49"/>
  <c r="H44" i="49"/>
  <c r="H40" i="49"/>
  <c r="H29" i="49"/>
  <c r="H34" i="49"/>
  <c r="H10" i="49"/>
  <c r="H21" i="49"/>
  <c r="H55" i="49"/>
  <c r="H15" i="49"/>
  <c r="H7" i="49"/>
  <c r="H70" i="49"/>
  <c r="H16" i="49"/>
  <c r="H37" i="49"/>
  <c r="H5" i="49"/>
  <c r="H18" i="49"/>
  <c r="H8" i="49"/>
  <c r="H38" i="49"/>
  <c r="H27" i="49"/>
  <c r="H13" i="49"/>
  <c r="H11" i="49"/>
  <c r="H25" i="49"/>
  <c r="H30" i="49"/>
  <c r="H24" i="49"/>
  <c r="H69" i="49"/>
  <c r="H33" i="49"/>
  <c r="H31" i="49"/>
  <c r="H49" i="49"/>
  <c r="H19" i="49"/>
  <c r="H60" i="49"/>
  <c r="H28" i="49"/>
  <c r="H14" i="49"/>
  <c r="H54" i="49"/>
  <c r="H51" i="49"/>
  <c r="AO22" i="49"/>
  <c r="AO23" i="49"/>
  <c r="AO19" i="49"/>
  <c r="AO33" i="49"/>
  <c r="AO38" i="49"/>
  <c r="AO17" i="49"/>
  <c r="AO45" i="49"/>
  <c r="AO46" i="49"/>
  <c r="AO43" i="49"/>
  <c r="AO59" i="49"/>
  <c r="AO21" i="49"/>
  <c r="AO11" i="49"/>
  <c r="AO12" i="49"/>
  <c r="AO5" i="49"/>
  <c r="AO8" i="49"/>
  <c r="AO62" i="49"/>
  <c r="AO68" i="49"/>
  <c r="AF22" i="49"/>
  <c r="AF75" i="49"/>
  <c r="AF47" i="49"/>
  <c r="AF56" i="49"/>
  <c r="AF65" i="49"/>
  <c r="AF43" i="49"/>
  <c r="AF53" i="49"/>
  <c r="AF71" i="49"/>
  <c r="AF57" i="49"/>
  <c r="AF64" i="49"/>
  <c r="AF74" i="49"/>
  <c r="AF45" i="49"/>
  <c r="AF17" i="49"/>
  <c r="AF48" i="49"/>
  <c r="AF36" i="49"/>
  <c r="AF59" i="49"/>
  <c r="AF73" i="49"/>
  <c r="AF34" i="49"/>
  <c r="AF39" i="49"/>
  <c r="AF42" i="49"/>
  <c r="AF50" i="49"/>
  <c r="AF58" i="49"/>
  <c r="AF72" i="49"/>
  <c r="AF41" i="49"/>
  <c r="AF61" i="49"/>
  <c r="AF12" i="49"/>
  <c r="AF26" i="49"/>
  <c r="AF32" i="49"/>
  <c r="AF44" i="49"/>
  <c r="AF40" i="49"/>
  <c r="AF66" i="49"/>
  <c r="AF52" i="49"/>
  <c r="AF68" i="49"/>
  <c r="AF35" i="49"/>
  <c r="AF10" i="49"/>
  <c r="AF21" i="49"/>
  <c r="AF15" i="49"/>
  <c r="AF23" i="49"/>
  <c r="AF7" i="49"/>
  <c r="AF55" i="49"/>
  <c r="AF67" i="49"/>
  <c r="AF16" i="49"/>
  <c r="AF37" i="49"/>
  <c r="AF5" i="49"/>
  <c r="AF70" i="49"/>
  <c r="AF18" i="49"/>
  <c r="AF8" i="49"/>
  <c r="AF38" i="49"/>
  <c r="AF6" i="49"/>
  <c r="AF27" i="49"/>
  <c r="AF31" i="49"/>
  <c r="AF13" i="49"/>
  <c r="AF11" i="49"/>
  <c r="AF49" i="49"/>
  <c r="AF30" i="49"/>
  <c r="AF24" i="49"/>
  <c r="AF69" i="49"/>
  <c r="AF33" i="49"/>
  <c r="AF29" i="49"/>
  <c r="AF25" i="49"/>
  <c r="AF19" i="49"/>
  <c r="AF60" i="49"/>
  <c r="AF28" i="49"/>
  <c r="AF14" i="49"/>
  <c r="AF9" i="49"/>
  <c r="AF51" i="49"/>
  <c r="AF54" i="49"/>
  <c r="AF20" i="49"/>
  <c r="AO31" i="49"/>
  <c r="AO26" i="49"/>
  <c r="AO24" i="49"/>
  <c r="AO35" i="49"/>
  <c r="AO18" i="49"/>
  <c r="AO36" i="49"/>
  <c r="AO15" i="49"/>
  <c r="AO51" i="49"/>
  <c r="AO47" i="49"/>
  <c r="AO14" i="49"/>
  <c r="AO53" i="49"/>
  <c r="AO61" i="49"/>
  <c r="AO52" i="49"/>
  <c r="AO63" i="49"/>
  <c r="AO64" i="49"/>
  <c r="AO66" i="49"/>
  <c r="AO72" i="49"/>
  <c r="T65" i="49"/>
  <c r="T64" i="49"/>
  <c r="T22" i="49"/>
  <c r="T75" i="49"/>
  <c r="T56" i="49"/>
  <c r="T74" i="49"/>
  <c r="T61" i="49"/>
  <c r="T53" i="49"/>
  <c r="T43" i="49"/>
  <c r="T57" i="49"/>
  <c r="T36" i="49"/>
  <c r="T35" i="49"/>
  <c r="T47" i="49"/>
  <c r="T71" i="49"/>
  <c r="T45" i="49"/>
  <c r="T48" i="49"/>
  <c r="T17" i="49"/>
  <c r="T58" i="49"/>
  <c r="T72" i="49"/>
  <c r="T41" i="49"/>
  <c r="T29" i="49"/>
  <c r="T12" i="49"/>
  <c r="T44" i="49"/>
  <c r="T59" i="49"/>
  <c r="T73" i="49"/>
  <c r="T39" i="49"/>
  <c r="T34" i="49"/>
  <c r="T52" i="49"/>
  <c r="T42" i="49"/>
  <c r="T55" i="49"/>
  <c r="T70" i="49"/>
  <c r="T67" i="49"/>
  <c r="T50" i="49"/>
  <c r="T26" i="49"/>
  <c r="T32" i="49"/>
  <c r="T40" i="49"/>
  <c r="T16" i="49"/>
  <c r="T37" i="49"/>
  <c r="T5" i="49"/>
  <c r="T66" i="49"/>
  <c r="T68" i="49"/>
  <c r="T25" i="49"/>
  <c r="T31" i="49"/>
  <c r="T49" i="49"/>
  <c r="T10" i="49"/>
  <c r="T21" i="49"/>
  <c r="T23" i="49"/>
  <c r="T19" i="49"/>
  <c r="T60" i="49"/>
  <c r="T28" i="49"/>
  <c r="T14" i="49"/>
  <c r="T9" i="49"/>
  <c r="T7" i="49"/>
  <c r="T13" i="49"/>
  <c r="T11" i="49"/>
  <c r="T54" i="49"/>
  <c r="T20" i="49"/>
  <c r="T51" i="49"/>
  <c r="T18" i="49"/>
  <c r="T8" i="49"/>
  <c r="T38" i="49"/>
  <c r="T6" i="49"/>
  <c r="T27" i="49"/>
  <c r="T15" i="49"/>
  <c r="T24" i="49"/>
  <c r="T69" i="49"/>
  <c r="T33" i="49"/>
  <c r="T30" i="49"/>
  <c r="X22" i="49"/>
  <c r="X75" i="49"/>
  <c r="X47" i="49"/>
  <c r="X56" i="49"/>
  <c r="X65" i="49"/>
  <c r="X43" i="49"/>
  <c r="X53" i="49"/>
  <c r="X71" i="49"/>
  <c r="X57" i="49"/>
  <c r="X74" i="49"/>
  <c r="X64" i="49"/>
  <c r="X61" i="49"/>
  <c r="X45" i="49"/>
  <c r="X17" i="49"/>
  <c r="X48" i="49"/>
  <c r="X36" i="49"/>
  <c r="X35" i="49"/>
  <c r="X59" i="49"/>
  <c r="X73" i="49"/>
  <c r="X39" i="49"/>
  <c r="X42" i="49"/>
  <c r="X50" i="49"/>
  <c r="X58" i="49"/>
  <c r="X72" i="49"/>
  <c r="X41" i="49"/>
  <c r="X29" i="49"/>
  <c r="X26" i="49"/>
  <c r="X32" i="49"/>
  <c r="X12" i="49"/>
  <c r="X40" i="49"/>
  <c r="X66" i="49"/>
  <c r="X44" i="49"/>
  <c r="X34" i="49"/>
  <c r="X52" i="49"/>
  <c r="X68" i="49"/>
  <c r="X70" i="49"/>
  <c r="X67" i="49"/>
  <c r="X10" i="49"/>
  <c r="X21" i="49"/>
  <c r="X15" i="49"/>
  <c r="X23" i="49"/>
  <c r="X7" i="49"/>
  <c r="X16" i="49"/>
  <c r="X37" i="49"/>
  <c r="X5" i="49"/>
  <c r="X55" i="49"/>
  <c r="X31" i="49"/>
  <c r="X49" i="49"/>
  <c r="X18" i="49"/>
  <c r="X8" i="49"/>
  <c r="X38" i="49"/>
  <c r="X6" i="49"/>
  <c r="X27" i="49"/>
  <c r="X13" i="49"/>
  <c r="X30" i="49"/>
  <c r="X24" i="49"/>
  <c r="X69" i="49"/>
  <c r="X33" i="49"/>
  <c r="X19" i="49"/>
  <c r="X60" i="49"/>
  <c r="X28" i="49"/>
  <c r="X14" i="49"/>
  <c r="X9" i="49"/>
  <c r="X25" i="49"/>
  <c r="X11" i="49"/>
  <c r="X20" i="49"/>
  <c r="X51" i="49"/>
  <c r="X54" i="49"/>
  <c r="AO29" i="49"/>
  <c r="AO16" i="49"/>
  <c r="AO44" i="49"/>
  <c r="AO27" i="49"/>
  <c r="AO39" i="49"/>
  <c r="AO40" i="49"/>
  <c r="AO10" i="49"/>
  <c r="AO48" i="49"/>
  <c r="AO50" i="49"/>
  <c r="AO54" i="49"/>
  <c r="AO55" i="49"/>
  <c r="AO7" i="49"/>
  <c r="AO6" i="49"/>
  <c r="AO65" i="49"/>
  <c r="AO67" i="49"/>
  <c r="AO69" i="49"/>
  <c r="P75" i="49"/>
  <c r="P56" i="49"/>
  <c r="P65" i="49"/>
  <c r="P64" i="49"/>
  <c r="P71" i="49"/>
  <c r="P57" i="49"/>
  <c r="P74" i="49"/>
  <c r="P45" i="49"/>
  <c r="P61" i="49"/>
  <c r="P48" i="49"/>
  <c r="P59" i="49"/>
  <c r="P73" i="49"/>
  <c r="P35" i="49"/>
  <c r="P39" i="49"/>
  <c r="P42" i="49"/>
  <c r="P50" i="49"/>
  <c r="P58" i="49"/>
  <c r="P72" i="49"/>
  <c r="P41" i="49"/>
  <c r="P32" i="49"/>
  <c r="P29" i="49"/>
  <c r="P40" i="49"/>
  <c r="P66" i="49"/>
  <c r="P12" i="49"/>
  <c r="P34" i="49"/>
  <c r="P52" i="49"/>
  <c r="P68" i="49"/>
  <c r="P44" i="49"/>
  <c r="P55" i="49"/>
  <c r="P70" i="49"/>
  <c r="P67" i="49"/>
  <c r="P5" i="49"/>
  <c r="P25" i="49"/>
  <c r="P8" i="49"/>
  <c r="P38" i="49"/>
  <c r="P6" i="49"/>
  <c r="P27" i="49"/>
  <c r="P31" i="49"/>
  <c r="P24" i="49"/>
  <c r="P69" i="49"/>
  <c r="P33" i="49"/>
  <c r="P60" i="49"/>
  <c r="P28" i="49"/>
  <c r="P49" i="49"/>
  <c r="P51" i="49"/>
  <c r="AO37" i="49"/>
  <c r="AO32" i="49"/>
  <c r="AO20" i="49"/>
  <c r="AO34" i="49"/>
  <c r="AO30" i="49"/>
  <c r="AO41" i="49"/>
  <c r="AO42" i="49"/>
  <c r="AO13" i="49"/>
  <c r="AO9" i="49"/>
  <c r="AO49" i="49"/>
  <c r="AO56" i="49"/>
  <c r="AO57" i="49"/>
  <c r="AO58" i="49"/>
  <c r="AO60" i="49"/>
  <c r="AO70" i="49"/>
  <c r="AO71" i="49"/>
  <c r="AB65" i="49"/>
  <c r="AB64" i="49"/>
  <c r="AB22" i="49"/>
  <c r="AB75" i="49"/>
  <c r="AB74" i="49"/>
  <c r="AB43" i="49"/>
  <c r="AB61" i="49"/>
  <c r="AB47" i="49"/>
  <c r="AB53" i="49"/>
  <c r="AB36" i="49"/>
  <c r="AB35" i="49"/>
  <c r="AB56" i="49"/>
  <c r="AB45" i="49"/>
  <c r="AB58" i="49"/>
  <c r="AB72" i="49"/>
  <c r="AB41" i="49"/>
  <c r="AB57" i="49"/>
  <c r="AB17" i="49"/>
  <c r="AB29" i="49"/>
  <c r="AB12" i="49"/>
  <c r="AB44" i="49"/>
  <c r="AB59" i="49"/>
  <c r="AB73" i="49"/>
  <c r="AB42" i="49"/>
  <c r="AB34" i="49"/>
  <c r="AB52" i="49"/>
  <c r="AB48" i="49"/>
  <c r="AB50" i="49"/>
  <c r="AB55" i="49"/>
  <c r="AB70" i="49"/>
  <c r="AB67" i="49"/>
  <c r="AB26" i="49"/>
  <c r="AB32" i="49"/>
  <c r="AB66" i="49"/>
  <c r="AB16" i="49"/>
  <c r="AB37" i="49"/>
  <c r="AB5" i="49"/>
  <c r="AB71" i="49"/>
  <c r="AB39" i="49"/>
  <c r="AB25" i="49"/>
  <c r="AB31" i="49"/>
  <c r="AB49" i="49"/>
  <c r="AB10" i="49"/>
  <c r="AB21" i="49"/>
  <c r="AB7" i="49"/>
  <c r="AB19" i="49"/>
  <c r="AB60" i="49"/>
  <c r="AB28" i="49"/>
  <c r="AB14" i="49"/>
  <c r="AB9" i="49"/>
  <c r="AB23" i="49"/>
  <c r="AB68" i="49"/>
  <c r="AB13" i="49"/>
  <c r="AB11" i="49"/>
  <c r="AB54" i="49"/>
  <c r="AB20" i="49"/>
  <c r="AB51" i="49"/>
  <c r="AB40" i="49"/>
  <c r="AB15" i="49"/>
  <c r="AB18" i="49"/>
  <c r="AB8" i="49"/>
  <c r="AB38" i="49"/>
  <c r="AB6" i="49"/>
  <c r="AB27" i="49"/>
  <c r="AB69" i="49"/>
  <c r="AB33" i="49"/>
  <c r="AB30" i="49"/>
  <c r="AB24" i="49"/>
  <c r="L22" i="49"/>
  <c r="L47" i="49"/>
  <c r="L74" i="49"/>
  <c r="L56" i="49"/>
  <c r="L43" i="49"/>
  <c r="L61" i="49"/>
  <c r="L53" i="49"/>
  <c r="L57" i="49"/>
  <c r="L71" i="49"/>
  <c r="L35" i="49"/>
  <c r="L45" i="49"/>
  <c r="L58" i="49"/>
  <c r="L72" i="49"/>
  <c r="L41" i="49"/>
  <c r="L48" i="49"/>
  <c r="L29" i="49"/>
  <c r="L59" i="49"/>
  <c r="L73" i="49"/>
  <c r="L34" i="49"/>
  <c r="L52" i="49"/>
  <c r="L17" i="49"/>
  <c r="L55" i="49"/>
  <c r="L70" i="49"/>
  <c r="L67" i="49"/>
  <c r="L42" i="49"/>
  <c r="L32" i="49"/>
  <c r="L40" i="49"/>
  <c r="L31" i="49"/>
  <c r="L66" i="49"/>
  <c r="L15" i="49"/>
  <c r="L28" i="49"/>
  <c r="L14" i="49"/>
  <c r="L11" i="49"/>
  <c r="L54" i="49"/>
  <c r="L68" i="49"/>
  <c r="L18" i="49"/>
  <c r="L38" i="49"/>
  <c r="L6" i="49"/>
  <c r="L27" i="49"/>
  <c r="L30" i="49"/>
  <c r="L69" i="49"/>
  <c r="L33" i="49"/>
  <c r="Z71" i="48"/>
  <c r="AY71" i="48" s="1"/>
  <c r="Z67" i="48"/>
  <c r="AY67" i="48" s="1"/>
  <c r="Z69" i="48"/>
  <c r="AY69" i="48" s="1"/>
  <c r="Z62" i="48"/>
  <c r="AY62" i="48" s="1"/>
  <c r="Z58" i="48"/>
  <c r="AY58" i="48" s="1"/>
  <c r="Z66" i="48"/>
  <c r="AY66" i="48" s="1"/>
  <c r="Z64" i="48"/>
  <c r="AY64" i="48" s="1"/>
  <c r="Z59" i="48"/>
  <c r="AY59" i="48" s="1"/>
  <c r="Z56" i="48"/>
  <c r="AY56" i="48" s="1"/>
  <c r="Z52" i="48"/>
  <c r="AY52" i="48" s="1"/>
  <c r="Z68" i="48"/>
  <c r="AY68" i="48" s="1"/>
  <c r="Z63" i="48"/>
  <c r="AY63" i="48" s="1"/>
  <c r="Z70" i="48"/>
  <c r="AY70" i="48" s="1"/>
  <c r="Z55" i="48"/>
  <c r="AY55" i="48" s="1"/>
  <c r="Z50" i="48"/>
  <c r="AY50" i="48" s="1"/>
  <c r="Z48" i="48"/>
  <c r="Z44" i="48"/>
  <c r="Z43" i="48"/>
  <c r="Z54" i="48"/>
  <c r="AY54" i="48" s="1"/>
  <c r="Z65" i="48"/>
  <c r="AY65" i="48" s="1"/>
  <c r="Z60" i="48"/>
  <c r="AY60" i="48" s="1"/>
  <c r="Z49" i="48"/>
  <c r="AY49" i="48" s="1"/>
  <c r="Z46" i="48"/>
  <c r="Z26" i="48"/>
  <c r="Z5" i="48"/>
  <c r="Z8" i="48"/>
  <c r="Z21" i="48"/>
  <c r="Z6" i="48"/>
  <c r="Z57" i="48"/>
  <c r="AY57" i="48" s="1"/>
  <c r="Z36" i="48"/>
  <c r="Z45" i="48"/>
  <c r="Z20" i="48"/>
  <c r="Z29" i="48"/>
  <c r="Z53" i="48"/>
  <c r="AY53" i="48" s="1"/>
  <c r="Z31" i="48"/>
  <c r="Z16" i="48"/>
  <c r="Z13" i="48"/>
  <c r="Z9" i="48"/>
  <c r="Z7" i="48"/>
  <c r="Z17" i="48"/>
  <c r="Z37" i="48"/>
  <c r="Z25" i="48"/>
  <c r="Z23" i="48"/>
  <c r="Z39" i="48"/>
  <c r="Z41" i="48"/>
  <c r="Z61" i="48"/>
  <c r="AY61" i="48" s="1"/>
  <c r="Z47" i="48"/>
  <c r="AY46" i="48" s="1"/>
  <c r="Z18" i="48"/>
  <c r="Z72" i="48"/>
  <c r="AY72" i="48" s="1"/>
  <c r="Z51" i="48"/>
  <c r="AY51" i="48" s="1"/>
  <c r="Z19" i="48"/>
  <c r="Z34" i="48"/>
  <c r="Z15" i="48"/>
  <c r="Z14" i="48"/>
  <c r="Z40" i="48"/>
  <c r="Z10" i="48"/>
  <c r="Z42" i="48"/>
  <c r="Z28" i="48"/>
  <c r="Z12" i="48"/>
  <c r="Z22" i="48"/>
  <c r="Z38" i="48"/>
  <c r="Z27" i="48"/>
  <c r="Z32" i="48"/>
  <c r="Z35" i="48"/>
  <c r="Z33" i="48"/>
  <c r="Z30" i="48"/>
  <c r="Z24" i="48"/>
  <c r="Z11" i="48"/>
  <c r="V69" i="48"/>
  <c r="AW69" i="48" s="1"/>
  <c r="V71" i="48"/>
  <c r="AW71" i="48" s="1"/>
  <c r="V66" i="48"/>
  <c r="AW66" i="48" s="1"/>
  <c r="V64" i="48"/>
  <c r="AW64" i="48" s="1"/>
  <c r="V60" i="48"/>
  <c r="AW60" i="48" s="1"/>
  <c r="V72" i="48"/>
  <c r="AW72" i="48" s="1"/>
  <c r="V61" i="48"/>
  <c r="AW61" i="48" s="1"/>
  <c r="V54" i="48"/>
  <c r="AW54" i="48" s="1"/>
  <c r="V50" i="48"/>
  <c r="AW50" i="48" s="1"/>
  <c r="V65" i="48"/>
  <c r="AW65" i="48" s="1"/>
  <c r="V68" i="48"/>
  <c r="AW68" i="48" s="1"/>
  <c r="V63" i="48"/>
  <c r="AW63" i="48" s="1"/>
  <c r="V57" i="48"/>
  <c r="AW57" i="48" s="1"/>
  <c r="V52" i="48"/>
  <c r="AW52" i="48" s="1"/>
  <c r="V49" i="48"/>
  <c r="AW49" i="48" s="1"/>
  <c r="V46" i="48"/>
  <c r="V19" i="48"/>
  <c r="V70" i="48"/>
  <c r="AW70" i="48" s="1"/>
  <c r="V56" i="48"/>
  <c r="AW56" i="48" s="1"/>
  <c r="V51" i="48"/>
  <c r="AW51" i="48" s="1"/>
  <c r="V36" i="48"/>
  <c r="V62" i="48"/>
  <c r="AW62" i="48" s="1"/>
  <c r="V48" i="48"/>
  <c r="V31" i="48"/>
  <c r="V16" i="48"/>
  <c r="V32" i="48"/>
  <c r="V15" i="48"/>
  <c r="V67" i="48"/>
  <c r="AW67" i="48" s="1"/>
  <c r="V59" i="48"/>
  <c r="AW59" i="48" s="1"/>
  <c r="V47" i="48"/>
  <c r="V26" i="48"/>
  <c r="V18" i="48"/>
  <c r="V17" i="48"/>
  <c r="V34" i="48"/>
  <c r="V58" i="48"/>
  <c r="AW58" i="48" s="1"/>
  <c r="V45" i="48"/>
  <c r="V43" i="48"/>
  <c r="V5" i="48"/>
  <c r="V21" i="48"/>
  <c r="V12" i="48"/>
  <c r="V10" i="48"/>
  <c r="V24" i="48"/>
  <c r="V42" i="48"/>
  <c r="V35" i="48"/>
  <c r="V53" i="48"/>
  <c r="AW53" i="48" s="1"/>
  <c r="V20" i="48"/>
  <c r="V6" i="48"/>
  <c r="V22" i="48"/>
  <c r="V14" i="48"/>
  <c r="V38" i="48"/>
  <c r="V44" i="48"/>
  <c r="V55" i="48"/>
  <c r="AW55" i="48" s="1"/>
  <c r="V29" i="48"/>
  <c r="V23" i="48"/>
  <c r="V41" i="48"/>
  <c r="V33" i="48"/>
  <c r="V27" i="48"/>
  <c r="V11" i="48"/>
  <c r="V8" i="48"/>
  <c r="V13" i="48"/>
  <c r="V7" i="48"/>
  <c r="V30" i="48"/>
  <c r="V25" i="48"/>
  <c r="V39" i="48"/>
  <c r="V37" i="48"/>
  <c r="V9" i="48"/>
  <c r="V28" i="48"/>
  <c r="V40" i="48"/>
  <c r="F69" i="48"/>
  <c r="F68" i="48"/>
  <c r="F64" i="48"/>
  <c r="F60" i="48"/>
  <c r="F72" i="48"/>
  <c r="F71" i="48"/>
  <c r="F70" i="48"/>
  <c r="F63" i="48"/>
  <c r="F58" i="48"/>
  <c r="F54" i="48"/>
  <c r="F50" i="48"/>
  <c r="F62" i="48"/>
  <c r="F66" i="48"/>
  <c r="F59" i="48"/>
  <c r="F55" i="48"/>
  <c r="F49" i="48"/>
  <c r="F46" i="48"/>
  <c r="F19" i="48"/>
  <c r="F67" i="48"/>
  <c r="F61" i="48"/>
  <c r="F53" i="48"/>
  <c r="F57" i="48"/>
  <c r="F52" i="48"/>
  <c r="F45" i="48"/>
  <c r="F43" i="48"/>
  <c r="F32" i="48"/>
  <c r="F44" i="48"/>
  <c r="F18" i="48"/>
  <c r="F17" i="48"/>
  <c r="D38" i="34"/>
  <c r="F48" i="48"/>
  <c r="F31" i="48"/>
  <c r="F42" i="48"/>
  <c r="F51" i="48"/>
  <c r="F22" i="48"/>
  <c r="F56" i="48"/>
  <c r="F47" i="48"/>
  <c r="F65" i="48"/>
  <c r="F29" i="48"/>
  <c r="F12" i="48"/>
  <c r="F41" i="48"/>
  <c r="F27" i="48"/>
  <c r="F30" i="48"/>
  <c r="F8" i="48"/>
  <c r="F25" i="48"/>
  <c r="F33" i="48"/>
  <c r="F40" i="48"/>
  <c r="AH71" i="48"/>
  <c r="BC71" i="48" s="1"/>
  <c r="AH67" i="48"/>
  <c r="BC67" i="48" s="1"/>
  <c r="AH70" i="48"/>
  <c r="BC70" i="48" s="1"/>
  <c r="AH62" i="48"/>
  <c r="BC62" i="48" s="1"/>
  <c r="AH58" i="48"/>
  <c r="BC58" i="48" s="1"/>
  <c r="AH65" i="48"/>
  <c r="BC65" i="48" s="1"/>
  <c r="AH60" i="48"/>
  <c r="BC60" i="48" s="1"/>
  <c r="AH56" i="48"/>
  <c r="BC56" i="48" s="1"/>
  <c r="AH52" i="48"/>
  <c r="BC52" i="48" s="1"/>
  <c r="AH72" i="48"/>
  <c r="BC72" i="48" s="1"/>
  <c r="AH64" i="48"/>
  <c r="BC64" i="48" s="1"/>
  <c r="AH69" i="48"/>
  <c r="BC69" i="48" s="1"/>
  <c r="AH66" i="48"/>
  <c r="BC66" i="48" s="1"/>
  <c r="AH59" i="48"/>
  <c r="BC59" i="48" s="1"/>
  <c r="AH57" i="48"/>
  <c r="BC57" i="48" s="1"/>
  <c r="AH51" i="48"/>
  <c r="BC51" i="48" s="1"/>
  <c r="AH48" i="48"/>
  <c r="AH44" i="48"/>
  <c r="AH43" i="48"/>
  <c r="AH61" i="48"/>
  <c r="BC61" i="48" s="1"/>
  <c r="AH55" i="48"/>
  <c r="BC55" i="48" s="1"/>
  <c r="AH50" i="48"/>
  <c r="BC50" i="48" s="1"/>
  <c r="AH68" i="48"/>
  <c r="BC68" i="48" s="1"/>
  <c r="AH47" i="48"/>
  <c r="AH19" i="48"/>
  <c r="AH5" i="48"/>
  <c r="AH8" i="48"/>
  <c r="AH21" i="48"/>
  <c r="AH6" i="48"/>
  <c r="AH63" i="48"/>
  <c r="BC63" i="48" s="1"/>
  <c r="AH53" i="48"/>
  <c r="BC53" i="48" s="1"/>
  <c r="AH46" i="48"/>
  <c r="AH26" i="48"/>
  <c r="AH20" i="48"/>
  <c r="AH29" i="48"/>
  <c r="AH49" i="48"/>
  <c r="BC49" i="48" s="1"/>
  <c r="AH32" i="48"/>
  <c r="AH12" i="48"/>
  <c r="AH13" i="48"/>
  <c r="AH9" i="48"/>
  <c r="AH7" i="48"/>
  <c r="AH36" i="48"/>
  <c r="AH18" i="48"/>
  <c r="AH34" i="48"/>
  <c r="AH25" i="48"/>
  <c r="AH23" i="48"/>
  <c r="AH39" i="48"/>
  <c r="AH41" i="48"/>
  <c r="AH31" i="48"/>
  <c r="AH45" i="48"/>
  <c r="AH22" i="48"/>
  <c r="AH38" i="48"/>
  <c r="AH33" i="48"/>
  <c r="AH40" i="48"/>
  <c r="AH37" i="48"/>
  <c r="AH24" i="48"/>
  <c r="AH35" i="48"/>
  <c r="AH28" i="48"/>
  <c r="AH16" i="48"/>
  <c r="AH14" i="48"/>
  <c r="AH27" i="48"/>
  <c r="AH54" i="48"/>
  <c r="BC54" i="48" s="1"/>
  <c r="AH10" i="48"/>
  <c r="AH30" i="48"/>
  <c r="AH17" i="48"/>
  <c r="AH11" i="48"/>
  <c r="AH15" i="48"/>
  <c r="AH42" i="48"/>
  <c r="J71" i="48"/>
  <c r="AQ71" i="48" s="1"/>
  <c r="J67" i="48"/>
  <c r="AQ67" i="48" s="1"/>
  <c r="J72" i="48"/>
  <c r="AQ72" i="48" s="1"/>
  <c r="J66" i="48"/>
  <c r="AQ66" i="48" s="1"/>
  <c r="J62" i="48"/>
  <c r="AQ62" i="48" s="1"/>
  <c r="J58" i="48"/>
  <c r="AQ58" i="48" s="1"/>
  <c r="J61" i="48"/>
  <c r="AQ61" i="48" s="1"/>
  <c r="J56" i="48"/>
  <c r="AQ56" i="48" s="1"/>
  <c r="J52" i="48"/>
  <c r="AQ52" i="48" s="1"/>
  <c r="J65" i="48"/>
  <c r="AQ65" i="48" s="1"/>
  <c r="J64" i="48"/>
  <c r="AQ64" i="48" s="1"/>
  <c r="J53" i="48"/>
  <c r="AQ53" i="48" s="1"/>
  <c r="J48" i="48"/>
  <c r="J44" i="48"/>
  <c r="J43" i="48"/>
  <c r="J57" i="48"/>
  <c r="AQ57" i="48" s="1"/>
  <c r="J51" i="48"/>
  <c r="AQ51" i="48" s="1"/>
  <c r="J63" i="48"/>
  <c r="AQ63" i="48" s="1"/>
  <c r="J55" i="48"/>
  <c r="AQ55" i="48" s="1"/>
  <c r="J50" i="48"/>
  <c r="AQ50" i="48" s="1"/>
  <c r="J49" i="48"/>
  <c r="AQ49" i="48" s="1"/>
  <c r="J31" i="48"/>
  <c r="J5" i="48"/>
  <c r="J21" i="48"/>
  <c r="J6" i="48"/>
  <c r="J68" i="48"/>
  <c r="AQ68" i="48" s="1"/>
  <c r="J36" i="48"/>
  <c r="J47" i="48"/>
  <c r="J19" i="48"/>
  <c r="J20" i="48"/>
  <c r="J29" i="48"/>
  <c r="J60" i="48"/>
  <c r="AQ60" i="48" s="1"/>
  <c r="J46" i="48"/>
  <c r="J26" i="48"/>
  <c r="J16" i="48"/>
  <c r="J15" i="48"/>
  <c r="J13" i="48"/>
  <c r="J9" i="48"/>
  <c r="J7" i="48"/>
  <c r="J69" i="48"/>
  <c r="AQ69" i="48" s="1"/>
  <c r="J54" i="48"/>
  <c r="AQ54" i="48" s="1"/>
  <c r="J17" i="48"/>
  <c r="J12" i="48"/>
  <c r="J25" i="48"/>
  <c r="J23" i="48"/>
  <c r="J39" i="48"/>
  <c r="J41" i="48"/>
  <c r="J45" i="48"/>
  <c r="J70" i="48"/>
  <c r="AQ70" i="48" s="1"/>
  <c r="J37" i="48"/>
  <c r="J32" i="48"/>
  <c r="J14" i="48"/>
  <c r="J40" i="48"/>
  <c r="J59" i="48"/>
  <c r="AQ59" i="48" s="1"/>
  <c r="J10" i="48"/>
  <c r="J42" i="48"/>
  <c r="J33" i="48"/>
  <c r="J28" i="48"/>
  <c r="J34" i="48"/>
  <c r="J38" i="48"/>
  <c r="J24" i="48"/>
  <c r="J35" i="48"/>
  <c r="J11" i="48"/>
  <c r="J30" i="48"/>
  <c r="X72" i="48"/>
  <c r="AX72" i="48" s="1"/>
  <c r="X68" i="48"/>
  <c r="AX68" i="48" s="1"/>
  <c r="X70" i="48"/>
  <c r="AX70" i="48" s="1"/>
  <c r="X63" i="48"/>
  <c r="AX63" i="48" s="1"/>
  <c r="X59" i="48"/>
  <c r="AX59" i="48" s="1"/>
  <c r="X65" i="48"/>
  <c r="AX65" i="48" s="1"/>
  <c r="X60" i="48"/>
  <c r="AX60" i="48" s="1"/>
  <c r="X57" i="48"/>
  <c r="AX57" i="48" s="1"/>
  <c r="X53" i="48"/>
  <c r="AX53" i="48" s="1"/>
  <c r="X67" i="48"/>
  <c r="AX67" i="48" s="1"/>
  <c r="X66" i="48"/>
  <c r="AX66" i="48" s="1"/>
  <c r="X64" i="48"/>
  <c r="AX64" i="48" s="1"/>
  <c r="X71" i="48"/>
  <c r="AX71" i="48" s="1"/>
  <c r="X61" i="48"/>
  <c r="AX61" i="48" s="1"/>
  <c r="X56" i="48"/>
  <c r="AX56" i="48" s="1"/>
  <c r="X51" i="48"/>
  <c r="AX51" i="48" s="1"/>
  <c r="X36" i="48"/>
  <c r="X45" i="48"/>
  <c r="X26" i="48"/>
  <c r="X69" i="48"/>
  <c r="AX69" i="48" s="1"/>
  <c r="X55" i="48"/>
  <c r="AX55" i="48" s="1"/>
  <c r="X50" i="48"/>
  <c r="AX50" i="48" s="1"/>
  <c r="X54" i="48"/>
  <c r="AX54" i="48" s="1"/>
  <c r="X47" i="48"/>
  <c r="X19" i="48"/>
  <c r="X18" i="48"/>
  <c r="X17" i="48"/>
  <c r="X34" i="48"/>
  <c r="X12" i="48"/>
  <c r="X58" i="48"/>
  <c r="AX58" i="48" s="1"/>
  <c r="X52" i="48"/>
  <c r="AX52" i="48" s="1"/>
  <c r="X49" i="48"/>
  <c r="AX49" i="48" s="1"/>
  <c r="X46" i="48"/>
  <c r="X43" i="48"/>
  <c r="X5" i="48"/>
  <c r="X8" i="48"/>
  <c r="X21" i="48"/>
  <c r="X62" i="48"/>
  <c r="AX62" i="48" s="1"/>
  <c r="X20" i="48"/>
  <c r="X6" i="48"/>
  <c r="X22" i="48"/>
  <c r="X14" i="48"/>
  <c r="X38" i="48"/>
  <c r="X33" i="48"/>
  <c r="X48" i="48"/>
  <c r="X31" i="48"/>
  <c r="X16" i="48"/>
  <c r="X13" i="48"/>
  <c r="X9" i="48"/>
  <c r="X32" i="48"/>
  <c r="X15" i="48"/>
  <c r="X44" i="48"/>
  <c r="X24" i="48"/>
  <c r="X35" i="48"/>
  <c r="X7" i="48"/>
  <c r="X30" i="48"/>
  <c r="X25" i="48"/>
  <c r="X39" i="48"/>
  <c r="X40" i="48"/>
  <c r="X29" i="48"/>
  <c r="X37" i="48"/>
  <c r="X10" i="48"/>
  <c r="X42" i="48"/>
  <c r="X11" i="48"/>
  <c r="X23" i="48"/>
  <c r="X27" i="48"/>
  <c r="X41" i="48"/>
  <c r="X28" i="48"/>
  <c r="AD69" i="48"/>
  <c r="BA69" i="48" s="1"/>
  <c r="AD72" i="48"/>
  <c r="BA72" i="48" s="1"/>
  <c r="AD67" i="48"/>
  <c r="BA67" i="48" s="1"/>
  <c r="AD64" i="48"/>
  <c r="BA64" i="48" s="1"/>
  <c r="AD60" i="48"/>
  <c r="BA60" i="48" s="1"/>
  <c r="AD68" i="48"/>
  <c r="BA68" i="48" s="1"/>
  <c r="AD62" i="48"/>
  <c r="BA62" i="48" s="1"/>
  <c r="AD54" i="48"/>
  <c r="BA54" i="48" s="1"/>
  <c r="AD50" i="48"/>
  <c r="BA50" i="48" s="1"/>
  <c r="AD71" i="48"/>
  <c r="BA71" i="48" s="1"/>
  <c r="AD70" i="48"/>
  <c r="BA70" i="48" s="1"/>
  <c r="AD53" i="48"/>
  <c r="BA53" i="48" s="1"/>
  <c r="AD49" i="48"/>
  <c r="BA49" i="48" s="1"/>
  <c r="AD46" i="48"/>
  <c r="AD19" i="48"/>
  <c r="AD66" i="48"/>
  <c r="BA66" i="48" s="1"/>
  <c r="AD59" i="48"/>
  <c r="BA59" i="48" s="1"/>
  <c r="AD58" i="48"/>
  <c r="BA58" i="48" s="1"/>
  <c r="AD57" i="48"/>
  <c r="BA57" i="48" s="1"/>
  <c r="AD52" i="48"/>
  <c r="BA52" i="48" s="1"/>
  <c r="AD36" i="48"/>
  <c r="AD44" i="48"/>
  <c r="AD16" i="48"/>
  <c r="AD32" i="48"/>
  <c r="AD15" i="48"/>
  <c r="AD55" i="48"/>
  <c r="BA55" i="48" s="1"/>
  <c r="AD48" i="48"/>
  <c r="AD31" i="48"/>
  <c r="AD18" i="48"/>
  <c r="AD17" i="48"/>
  <c r="AD34" i="48"/>
  <c r="AD63" i="48"/>
  <c r="BA63" i="48" s="1"/>
  <c r="AD56" i="48"/>
  <c r="BA56" i="48" s="1"/>
  <c r="AD26" i="48"/>
  <c r="AD8" i="48"/>
  <c r="AD37" i="48"/>
  <c r="AD10" i="48"/>
  <c r="AD24" i="48"/>
  <c r="AD42" i="48"/>
  <c r="AD35" i="48"/>
  <c r="AD65" i="48"/>
  <c r="BA65" i="48" s="1"/>
  <c r="AD61" i="48"/>
  <c r="BA61" i="48" s="1"/>
  <c r="AD29" i="48"/>
  <c r="AD12" i="48"/>
  <c r="AD22" i="48"/>
  <c r="AD14" i="48"/>
  <c r="AD38" i="48"/>
  <c r="AD51" i="48"/>
  <c r="BA51" i="48" s="1"/>
  <c r="AD43" i="48"/>
  <c r="AD20" i="48"/>
  <c r="AD45" i="48"/>
  <c r="AD25" i="48"/>
  <c r="AD39" i="48"/>
  <c r="AD27" i="48"/>
  <c r="AD11" i="48"/>
  <c r="AD47" i="48"/>
  <c r="AD21" i="48"/>
  <c r="AD9" i="48"/>
  <c r="AD33" i="48"/>
  <c r="AD30" i="48"/>
  <c r="AD5" i="48"/>
  <c r="AD23" i="48"/>
  <c r="AD41" i="48"/>
  <c r="AD7" i="48"/>
  <c r="AD6" i="48"/>
  <c r="AD40" i="48"/>
  <c r="AD28" i="48"/>
  <c r="AD13" i="48"/>
  <c r="N69" i="48"/>
  <c r="AS69" i="48" s="1"/>
  <c r="N70" i="48"/>
  <c r="AS70" i="48" s="1"/>
  <c r="N64" i="48"/>
  <c r="AS64" i="48" s="1"/>
  <c r="N60" i="48"/>
  <c r="AS60" i="48" s="1"/>
  <c r="N68" i="48"/>
  <c r="AS68" i="48" s="1"/>
  <c r="N67" i="48"/>
  <c r="AS67" i="48" s="1"/>
  <c r="N66" i="48"/>
  <c r="AS66" i="48" s="1"/>
  <c r="N65" i="48"/>
  <c r="AS65" i="48" s="1"/>
  <c r="N59" i="48"/>
  <c r="AS59" i="48" s="1"/>
  <c r="N54" i="48"/>
  <c r="AS54" i="48" s="1"/>
  <c r="N50" i="48"/>
  <c r="AS50" i="48" s="1"/>
  <c r="N63" i="48"/>
  <c r="AS63" i="48" s="1"/>
  <c r="N72" i="48"/>
  <c r="AS72" i="48" s="1"/>
  <c r="N62" i="48"/>
  <c r="AS62" i="48" s="1"/>
  <c r="N56" i="48"/>
  <c r="AS56" i="48" s="1"/>
  <c r="N51" i="48"/>
  <c r="AS51" i="48" s="1"/>
  <c r="N49" i="48"/>
  <c r="AS49" i="48" s="1"/>
  <c r="N46" i="48"/>
  <c r="N71" i="48"/>
  <c r="AS71" i="48" s="1"/>
  <c r="N58" i="48"/>
  <c r="AS58" i="48" s="1"/>
  <c r="N55" i="48"/>
  <c r="AS55" i="48" s="1"/>
  <c r="N36" i="48"/>
  <c r="N53" i="48"/>
  <c r="AS53" i="48" s="1"/>
  <c r="N47" i="48"/>
  <c r="N61" i="48"/>
  <c r="AS61" i="48" s="1"/>
  <c r="N45" i="48"/>
  <c r="N43" i="48"/>
  <c r="N34" i="48"/>
  <c r="N44" i="48"/>
  <c r="N42" i="48"/>
  <c r="N35" i="48"/>
  <c r="N57" i="48"/>
  <c r="AS57" i="48" s="1"/>
  <c r="N38" i="48"/>
  <c r="N52" i="48"/>
  <c r="AS52" i="48" s="1"/>
  <c r="N48" i="48"/>
  <c r="N37" i="48"/>
  <c r="N39" i="48"/>
  <c r="N23" i="48"/>
  <c r="N41" i="48"/>
  <c r="N13" i="48"/>
  <c r="N33" i="48"/>
  <c r="N40" i="48"/>
  <c r="N28" i="48"/>
  <c r="L70" i="48"/>
  <c r="AR70" i="48" s="1"/>
  <c r="L66" i="48"/>
  <c r="AR66" i="48" s="1"/>
  <c r="L71" i="48"/>
  <c r="AR71" i="48" s="1"/>
  <c r="L65" i="48"/>
  <c r="AR65" i="48" s="1"/>
  <c r="L61" i="48"/>
  <c r="AR61" i="48" s="1"/>
  <c r="L60" i="48"/>
  <c r="AR60" i="48" s="1"/>
  <c r="L55" i="48"/>
  <c r="AR55" i="48" s="1"/>
  <c r="L51" i="48"/>
  <c r="AR51" i="48" s="1"/>
  <c r="L69" i="48"/>
  <c r="AR69" i="48" s="1"/>
  <c r="L68" i="48"/>
  <c r="AR68" i="48" s="1"/>
  <c r="L67" i="48"/>
  <c r="AR67" i="48" s="1"/>
  <c r="L64" i="48"/>
  <c r="AR64" i="48" s="1"/>
  <c r="L57" i="48"/>
  <c r="AR57" i="48" s="1"/>
  <c r="L52" i="48"/>
  <c r="AR52" i="48" s="1"/>
  <c r="L47" i="48"/>
  <c r="L31" i="48"/>
  <c r="L72" i="48"/>
  <c r="AR72" i="48" s="1"/>
  <c r="L62" i="48"/>
  <c r="AR62" i="48" s="1"/>
  <c r="L56" i="48"/>
  <c r="AR56" i="48" s="1"/>
  <c r="L50" i="48"/>
  <c r="AR50" i="48" s="1"/>
  <c r="L49" i="48"/>
  <c r="AR49" i="48" s="1"/>
  <c r="L36" i="48"/>
  <c r="L48" i="48"/>
  <c r="L19" i="48"/>
  <c r="L29" i="48"/>
  <c r="L37" i="48"/>
  <c r="L53" i="48"/>
  <c r="AR53" i="48" s="1"/>
  <c r="L46" i="48"/>
  <c r="L26" i="48"/>
  <c r="L16" i="48"/>
  <c r="L32" i="48"/>
  <c r="L54" i="48"/>
  <c r="AR54" i="48" s="1"/>
  <c r="L25" i="48"/>
  <c r="L39" i="48"/>
  <c r="L41" i="48"/>
  <c r="L63" i="48"/>
  <c r="AR63" i="48" s="1"/>
  <c r="L58" i="48"/>
  <c r="AR58" i="48" s="1"/>
  <c r="L44" i="48"/>
  <c r="L8" i="48"/>
  <c r="L42" i="48"/>
  <c r="L35" i="48"/>
  <c r="L59" i="48"/>
  <c r="AR59" i="48" s="1"/>
  <c r="L5" i="48"/>
  <c r="L18" i="48"/>
  <c r="L34" i="48"/>
  <c r="L38" i="48"/>
  <c r="L45" i="48"/>
  <c r="L15" i="48"/>
  <c r="L30" i="48"/>
  <c r="L43" i="48"/>
  <c r="L14" i="48"/>
  <c r="L40" i="48"/>
  <c r="Z42" i="47"/>
  <c r="Z6" i="47"/>
  <c r="Z16" i="47"/>
  <c r="Z43" i="47"/>
  <c r="Z46" i="47"/>
  <c r="Z74" i="47"/>
  <c r="Z60" i="47"/>
  <c r="Z5" i="47"/>
  <c r="Z30" i="47"/>
  <c r="Z59" i="47"/>
  <c r="Z58" i="47"/>
  <c r="Z26" i="47"/>
  <c r="Z19" i="47"/>
  <c r="Z55" i="47"/>
  <c r="Z73" i="47"/>
  <c r="Z39" i="47"/>
  <c r="Z50" i="47"/>
  <c r="Z23" i="47"/>
  <c r="Z13" i="47"/>
  <c r="Z38" i="47"/>
  <c r="Z69" i="47"/>
  <c r="Z56" i="47"/>
  <c r="Z45" i="47"/>
  <c r="Z57" i="47"/>
  <c r="Z15" i="47"/>
  <c r="Z71" i="47"/>
  <c r="Z14" i="47"/>
  <c r="Z44" i="47"/>
  <c r="Z28" i="47"/>
  <c r="Z70" i="47"/>
  <c r="Z41" i="47"/>
  <c r="Z67" i="47"/>
  <c r="Z63" i="47"/>
  <c r="Z64" i="47"/>
  <c r="Z34" i="47"/>
  <c r="Z52" i="47"/>
  <c r="Z18" i="47"/>
  <c r="Z21" i="47"/>
  <c r="Z66" i="47"/>
  <c r="Z37" i="47"/>
  <c r="Z62" i="47"/>
  <c r="Z36" i="47"/>
  <c r="Z31" i="47"/>
  <c r="Z12" i="47"/>
  <c r="Z47" i="47"/>
  <c r="Z24" i="47"/>
  <c r="Z40" i="47"/>
  <c r="Z11" i="47"/>
  <c r="Z8" i="47"/>
  <c r="Z25" i="47"/>
  <c r="Z35" i="47"/>
  <c r="Z72" i="47"/>
  <c r="Z49" i="47"/>
  <c r="Z65" i="47"/>
  <c r="Z51" i="47"/>
  <c r="Z33" i="47"/>
  <c r="Z22" i="47"/>
  <c r="Z27" i="47"/>
  <c r="Z29" i="47"/>
  <c r="Z61" i="47"/>
  <c r="Z10" i="47"/>
  <c r="Z48" i="47"/>
  <c r="Z32" i="47"/>
  <c r="Z17" i="47"/>
  <c r="Z68" i="47"/>
  <c r="Z9" i="47"/>
  <c r="Z20" i="47"/>
  <c r="AO41" i="47"/>
  <c r="AO50" i="47"/>
  <c r="AO61" i="47"/>
  <c r="AO58" i="47"/>
  <c r="AO17" i="47"/>
  <c r="AO19" i="47"/>
  <c r="R74" i="47"/>
  <c r="R60" i="47"/>
  <c r="R26" i="47"/>
  <c r="R59" i="47"/>
  <c r="R55" i="47"/>
  <c r="R73" i="47"/>
  <c r="R58" i="47"/>
  <c r="R57" i="47"/>
  <c r="R15" i="47"/>
  <c r="R69" i="47"/>
  <c r="R35" i="47"/>
  <c r="R56" i="47"/>
  <c r="R44" i="47"/>
  <c r="R14" i="47"/>
  <c r="R47" i="47"/>
  <c r="R70" i="47"/>
  <c r="R23" i="47"/>
  <c r="R71" i="47"/>
  <c r="R49" i="47"/>
  <c r="R66" i="47"/>
  <c r="R67" i="47"/>
  <c r="R63" i="47"/>
  <c r="R64" i="47"/>
  <c r="R34" i="47"/>
  <c r="R52" i="47"/>
  <c r="R50" i="47"/>
  <c r="R37" i="47"/>
  <c r="R62" i="47"/>
  <c r="R36" i="47"/>
  <c r="R31" i="47"/>
  <c r="R29" i="47"/>
  <c r="R61" i="47"/>
  <c r="R11" i="47"/>
  <c r="R40" i="47"/>
  <c r="R41" i="47"/>
  <c r="R68" i="47"/>
  <c r="R72" i="47"/>
  <c r="AU72" i="47" s="1"/>
  <c r="R21" i="47"/>
  <c r="R48" i="47"/>
  <c r="R51" i="47"/>
  <c r="R17" i="47"/>
  <c r="R33" i="47"/>
  <c r="R65" i="47"/>
  <c r="AO37" i="47"/>
  <c r="AO18" i="47"/>
  <c r="AO10" i="47"/>
  <c r="AO26" i="47"/>
  <c r="AO43" i="47"/>
  <c r="AO38" i="47"/>
  <c r="AO54" i="47"/>
  <c r="AO42" i="47"/>
  <c r="AO47" i="47"/>
  <c r="AO48" i="47"/>
  <c r="AO55" i="47"/>
  <c r="AO62" i="47"/>
  <c r="AO59" i="47"/>
  <c r="AO60" i="47"/>
  <c r="AO70" i="47"/>
  <c r="AO16" i="47"/>
  <c r="AO15" i="47"/>
  <c r="T16" i="47"/>
  <c r="T46" i="47"/>
  <c r="T5" i="47"/>
  <c r="T39" i="47"/>
  <c r="T6" i="47"/>
  <c r="T60" i="47"/>
  <c r="T30" i="47"/>
  <c r="T59" i="47"/>
  <c r="T43" i="47"/>
  <c r="T74" i="47"/>
  <c r="T19" i="47"/>
  <c r="T42" i="47"/>
  <c r="T23" i="47"/>
  <c r="T13" i="47"/>
  <c r="T50" i="47"/>
  <c r="T26" i="47"/>
  <c r="T18" i="47"/>
  <c r="T56" i="47"/>
  <c r="T73" i="47"/>
  <c r="T7" i="47"/>
  <c r="T55" i="47"/>
  <c r="T38" i="47"/>
  <c r="T15" i="47"/>
  <c r="T35" i="47"/>
  <c r="T32" i="47"/>
  <c r="T44" i="47"/>
  <c r="T71" i="47"/>
  <c r="T47" i="47"/>
  <c r="T70" i="47"/>
  <c r="T58" i="47"/>
  <c r="T57" i="47"/>
  <c r="T69" i="47"/>
  <c r="T72" i="47"/>
  <c r="T21" i="47"/>
  <c r="T37" i="47"/>
  <c r="T62" i="47"/>
  <c r="T36" i="47"/>
  <c r="T31" i="47"/>
  <c r="T12" i="47"/>
  <c r="T45" i="47"/>
  <c r="T41" i="47"/>
  <c r="T9" i="47"/>
  <c r="T65" i="47"/>
  <c r="T10" i="47"/>
  <c r="T40" i="47"/>
  <c r="T66" i="47"/>
  <c r="T67" i="47"/>
  <c r="T64" i="47"/>
  <c r="T68" i="47"/>
  <c r="T22" i="47"/>
  <c r="T27" i="47"/>
  <c r="T63" i="47"/>
  <c r="T20" i="47"/>
  <c r="T28" i="47"/>
  <c r="T14" i="47"/>
  <c r="T24" i="47"/>
  <c r="T52" i="47"/>
  <c r="T48" i="47"/>
  <c r="T25" i="47"/>
  <c r="T49" i="47"/>
  <c r="T51" i="47"/>
  <c r="T33" i="47"/>
  <c r="T17" i="47"/>
  <c r="T29" i="47"/>
  <c r="T11" i="47"/>
  <c r="T61" i="47"/>
  <c r="T8" i="47"/>
  <c r="T34" i="47"/>
  <c r="AO49" i="47"/>
  <c r="AO40" i="47"/>
  <c r="AO36" i="47"/>
  <c r="AO39" i="47"/>
  <c r="AO52" i="47"/>
  <c r="AO25" i="47"/>
  <c r="AO11" i="47"/>
  <c r="J42" i="47"/>
  <c r="J6" i="47"/>
  <c r="J46" i="47"/>
  <c r="AI46" i="47" s="1"/>
  <c r="J5" i="47"/>
  <c r="J74" i="47"/>
  <c r="J39" i="47"/>
  <c r="J60" i="47"/>
  <c r="J30" i="47"/>
  <c r="J26" i="47"/>
  <c r="J43" i="47"/>
  <c r="J19" i="47"/>
  <c r="J55" i="47"/>
  <c r="J18" i="47"/>
  <c r="J58" i="47"/>
  <c r="J23" i="47"/>
  <c r="J56" i="47"/>
  <c r="J73" i="47"/>
  <c r="J69" i="47"/>
  <c r="J57" i="47"/>
  <c r="J35" i="47"/>
  <c r="J32" i="47"/>
  <c r="J45" i="47"/>
  <c r="J7" i="47"/>
  <c r="J47" i="47"/>
  <c r="J14" i="47"/>
  <c r="J59" i="47"/>
  <c r="J72" i="47"/>
  <c r="J70" i="47"/>
  <c r="J44" i="47"/>
  <c r="J28" i="47"/>
  <c r="J41" i="47"/>
  <c r="J67" i="47"/>
  <c r="J63" i="47"/>
  <c r="J64" i="47"/>
  <c r="J34" i="47"/>
  <c r="J52" i="47"/>
  <c r="J13" i="47"/>
  <c r="J15" i="47"/>
  <c r="J71" i="47"/>
  <c r="J21" i="47"/>
  <c r="J37" i="47"/>
  <c r="J62" i="47"/>
  <c r="J36" i="47"/>
  <c r="J31" i="47"/>
  <c r="J11" i="47"/>
  <c r="J25" i="47"/>
  <c r="J65" i="47"/>
  <c r="J51" i="47"/>
  <c r="J33" i="47"/>
  <c r="J27" i="47"/>
  <c r="J38" i="47"/>
  <c r="J66" i="47"/>
  <c r="J29" i="47"/>
  <c r="J61" i="47"/>
  <c r="J48" i="47"/>
  <c r="J20" i="47"/>
  <c r="J49" i="47"/>
  <c r="J68" i="47"/>
  <c r="J17" i="47"/>
  <c r="J9" i="47"/>
  <c r="AO27" i="47"/>
  <c r="AO28" i="47"/>
  <c r="AO6" i="47"/>
  <c r="AO24" i="47"/>
  <c r="AO7" i="47"/>
  <c r="AO29" i="47"/>
  <c r="AO46" i="47"/>
  <c r="AO51" i="47"/>
  <c r="AO53" i="47"/>
  <c r="AO13" i="47"/>
  <c r="AO67" i="47"/>
  <c r="AO63" i="47"/>
  <c r="AO8" i="47"/>
  <c r="AO68" i="47"/>
  <c r="AO9" i="47"/>
  <c r="AO72" i="47"/>
  <c r="AO21" i="47"/>
  <c r="AO35" i="47"/>
  <c r="AO57" i="47"/>
  <c r="AO66" i="47"/>
  <c r="AH42" i="47"/>
  <c r="AH6" i="47"/>
  <c r="AH16" i="47"/>
  <c r="AH43" i="47"/>
  <c r="AH46" i="47"/>
  <c r="AH74" i="47"/>
  <c r="AH5" i="47"/>
  <c r="AH60" i="47"/>
  <c r="AH39" i="47"/>
  <c r="AH30" i="47"/>
  <c r="AH26" i="47"/>
  <c r="AH58" i="47"/>
  <c r="AH19" i="47"/>
  <c r="AH55" i="47"/>
  <c r="AH73" i="47"/>
  <c r="AH57" i="47"/>
  <c r="AH56" i="47"/>
  <c r="AH50" i="47"/>
  <c r="AH69" i="47"/>
  <c r="AH38" i="47"/>
  <c r="AH15" i="47"/>
  <c r="AH32" i="47"/>
  <c r="AH59" i="47"/>
  <c r="AH23" i="47"/>
  <c r="AH18" i="47"/>
  <c r="AH45" i="47"/>
  <c r="AH13" i="47"/>
  <c r="AH72" i="47"/>
  <c r="AH14" i="47"/>
  <c r="AH71" i="47"/>
  <c r="AH70" i="47"/>
  <c r="AH7" i="47"/>
  <c r="AH49" i="47"/>
  <c r="AH67" i="47"/>
  <c r="AH63" i="47"/>
  <c r="AH64" i="47"/>
  <c r="AH34" i="47"/>
  <c r="AH52" i="47"/>
  <c r="AH35" i="47"/>
  <c r="AH37" i="47"/>
  <c r="AH62" i="47"/>
  <c r="AH36" i="47"/>
  <c r="AH31" i="47"/>
  <c r="AH12" i="47"/>
  <c r="AH28" i="47"/>
  <c r="AH21" i="47"/>
  <c r="AH29" i="47"/>
  <c r="AH61" i="47"/>
  <c r="AH10" i="47"/>
  <c r="AH11" i="47"/>
  <c r="AH8" i="47"/>
  <c r="AH25" i="47"/>
  <c r="AH66" i="47"/>
  <c r="AH9" i="47"/>
  <c r="AH68" i="47"/>
  <c r="AH22" i="47"/>
  <c r="AH27" i="47"/>
  <c r="AH44" i="47"/>
  <c r="AH24" i="47"/>
  <c r="AH40" i="47"/>
  <c r="AH48" i="47"/>
  <c r="AH51" i="47"/>
  <c r="AH41" i="47"/>
  <c r="AH33" i="47"/>
  <c r="AH65" i="47"/>
  <c r="AH20" i="47"/>
  <c r="AH47" i="47"/>
  <c r="AH17" i="47"/>
  <c r="AO34" i="47"/>
  <c r="AO30" i="47"/>
  <c r="AO12" i="47"/>
  <c r="AO31" i="47"/>
  <c r="AO45" i="47"/>
  <c r="AO32" i="47"/>
  <c r="AO22" i="47"/>
  <c r="AO56" i="47"/>
  <c r="AO23" i="47"/>
  <c r="AO64" i="47"/>
  <c r="AO69" i="47"/>
  <c r="AO20" i="47"/>
  <c r="AO65" i="47"/>
  <c r="AO71" i="47"/>
  <c r="AO14" i="47"/>
  <c r="AB16" i="47"/>
  <c r="AB46" i="47"/>
  <c r="AB5" i="47"/>
  <c r="AB39" i="47"/>
  <c r="AB43" i="47"/>
  <c r="AB60" i="47"/>
  <c r="AB30" i="47"/>
  <c r="AB42" i="47"/>
  <c r="AB59" i="47"/>
  <c r="AB19" i="47"/>
  <c r="AB6" i="47"/>
  <c r="AB23" i="47"/>
  <c r="AB13" i="47"/>
  <c r="AB50" i="47"/>
  <c r="AB74" i="47"/>
  <c r="AB57" i="47"/>
  <c r="AB18" i="47"/>
  <c r="AB15" i="47"/>
  <c r="AB7" i="47"/>
  <c r="AB56" i="47"/>
  <c r="AB73" i="47"/>
  <c r="AB35" i="47"/>
  <c r="AB44" i="47"/>
  <c r="AB71" i="47"/>
  <c r="AB58" i="47"/>
  <c r="AB69" i="47"/>
  <c r="AB28" i="47"/>
  <c r="AB70" i="47"/>
  <c r="AB55" i="47"/>
  <c r="AB32" i="47"/>
  <c r="AB47" i="47"/>
  <c r="AB21" i="47"/>
  <c r="AB45" i="47"/>
  <c r="AB14" i="47"/>
  <c r="AB66" i="47"/>
  <c r="AB37" i="47"/>
  <c r="AB62" i="47"/>
  <c r="AB36" i="47"/>
  <c r="AB31" i="47"/>
  <c r="AB12" i="47"/>
  <c r="AB26" i="47"/>
  <c r="AB38" i="47"/>
  <c r="AB72" i="47"/>
  <c r="AB49" i="47"/>
  <c r="AB9" i="47"/>
  <c r="AB65" i="47"/>
  <c r="AB10" i="47"/>
  <c r="AB40" i="47"/>
  <c r="AB41" i="47"/>
  <c r="AB63" i="47"/>
  <c r="AB51" i="47"/>
  <c r="AB33" i="47"/>
  <c r="AB22" i="47"/>
  <c r="AB27" i="47"/>
  <c r="AB68" i="47"/>
  <c r="AB20" i="47"/>
  <c r="AB29" i="47"/>
  <c r="AB61" i="47"/>
  <c r="AB34" i="47"/>
  <c r="AB48" i="47"/>
  <c r="AB25" i="47"/>
  <c r="AB67" i="47"/>
  <c r="AB64" i="47"/>
  <c r="AB17" i="47"/>
  <c r="AB24" i="47"/>
  <c r="AB8" i="47"/>
  <c r="AB52" i="47"/>
  <c r="AB11" i="47"/>
  <c r="L46" i="47"/>
  <c r="L39" i="47"/>
  <c r="L42" i="47"/>
  <c r="L43" i="47"/>
  <c r="L19" i="47"/>
  <c r="L74" i="47"/>
  <c r="L23" i="47"/>
  <c r="L50" i="47"/>
  <c r="L32" i="47"/>
  <c r="L69" i="47"/>
  <c r="L44" i="47"/>
  <c r="L71" i="47"/>
  <c r="L72" i="47"/>
  <c r="L70" i="47"/>
  <c r="L73" i="47"/>
  <c r="L45" i="47"/>
  <c r="L37" i="47"/>
  <c r="L62" i="47"/>
  <c r="L31" i="47"/>
  <c r="L65" i="47"/>
  <c r="L63" i="47"/>
  <c r="L51" i="47"/>
  <c r="L33" i="47"/>
  <c r="L22" i="47"/>
  <c r="L68" i="47"/>
  <c r="L47" i="47"/>
  <c r="L66" i="47"/>
  <c r="L61" i="47"/>
  <c r="L25" i="47"/>
  <c r="L35" i="47"/>
  <c r="L28" i="47"/>
  <c r="L41" i="47"/>
  <c r="L67" i="47"/>
  <c r="L64" i="47"/>
  <c r="L52" i="47"/>
  <c r="L11" i="47"/>
  <c r="R71" i="46"/>
  <c r="AU71" i="46" s="1"/>
  <c r="R70" i="46"/>
  <c r="AU70" i="46" s="1"/>
  <c r="R30" i="46"/>
  <c r="R47" i="46"/>
  <c r="R46" i="46"/>
  <c r="R36" i="46"/>
  <c r="R33" i="46"/>
  <c r="R39" i="46"/>
  <c r="R67" i="46"/>
  <c r="R65" i="46"/>
  <c r="R69" i="46"/>
  <c r="R41" i="46"/>
  <c r="R66" i="46"/>
  <c r="R34" i="46"/>
  <c r="R68" i="46"/>
  <c r="R43" i="46"/>
  <c r="R38" i="46"/>
  <c r="R64" i="46"/>
  <c r="R27" i="46"/>
  <c r="R49" i="46"/>
  <c r="R32" i="46"/>
  <c r="R72" i="46"/>
  <c r="AU72" i="46" s="1"/>
  <c r="R44" i="46"/>
  <c r="R55" i="46"/>
  <c r="R58" i="46"/>
  <c r="R40" i="46"/>
  <c r="R16" i="46"/>
  <c r="R60" i="46"/>
  <c r="R42" i="46"/>
  <c r="R48" i="46"/>
  <c r="R50" i="46"/>
  <c r="R15" i="46"/>
  <c r="R29" i="46"/>
  <c r="R63" i="46"/>
  <c r="R45" i="46"/>
  <c r="R56" i="46"/>
  <c r="R62" i="46"/>
  <c r="R57" i="46"/>
  <c r="R52" i="46"/>
  <c r="R59" i="46"/>
  <c r="R35" i="46"/>
  <c r="R61" i="46"/>
  <c r="R37" i="46"/>
  <c r="R51" i="46"/>
  <c r="R18" i="46"/>
  <c r="R53" i="46"/>
  <c r="J71" i="46"/>
  <c r="AQ71" i="46" s="1"/>
  <c r="J70" i="46"/>
  <c r="AQ70" i="46" s="1"/>
  <c r="J47" i="46"/>
  <c r="J72" i="46"/>
  <c r="AQ72" i="46" s="1"/>
  <c r="J69" i="46"/>
  <c r="J30" i="46"/>
  <c r="J36" i="46"/>
  <c r="J46" i="46"/>
  <c r="J33" i="46"/>
  <c r="J67" i="46"/>
  <c r="J65" i="46"/>
  <c r="J34" i="46"/>
  <c r="J41" i="46"/>
  <c r="J66" i="46"/>
  <c r="J23" i="46"/>
  <c r="J26" i="46"/>
  <c r="J7" i="46"/>
  <c r="J39" i="46"/>
  <c r="J18" i="46"/>
  <c r="J64" i="46"/>
  <c r="J25" i="46"/>
  <c r="J68" i="46"/>
  <c r="J19" i="46"/>
  <c r="J32" i="46"/>
  <c r="J38" i="46"/>
  <c r="J63" i="46"/>
  <c r="J55" i="46"/>
  <c r="J12" i="46"/>
  <c r="J58" i="46"/>
  <c r="J37" i="46"/>
  <c r="J22" i="46"/>
  <c r="J5" i="46"/>
  <c r="J57" i="46"/>
  <c r="J50" i="46"/>
  <c r="J11" i="46"/>
  <c r="J8" i="46"/>
  <c r="J40" i="46"/>
  <c r="J60" i="46"/>
  <c r="J51" i="46"/>
  <c r="J20" i="46"/>
  <c r="J35" i="46"/>
  <c r="J14" i="46"/>
  <c r="J62" i="46"/>
  <c r="J53" i="46"/>
  <c r="J61" i="46"/>
  <c r="J16" i="46"/>
  <c r="J45" i="46"/>
  <c r="J56" i="46"/>
  <c r="J13" i="46"/>
  <c r="J52" i="46"/>
  <c r="J59" i="46"/>
  <c r="AB70" i="46"/>
  <c r="AZ70" i="46" s="1"/>
  <c r="AB47" i="46"/>
  <c r="AB72" i="46"/>
  <c r="AZ72" i="46" s="1"/>
  <c r="AB46" i="46"/>
  <c r="AB33" i="46"/>
  <c r="AB30" i="46"/>
  <c r="AB34" i="46"/>
  <c r="AB69" i="46"/>
  <c r="AB41" i="46"/>
  <c r="AB66" i="46"/>
  <c r="AB39" i="46"/>
  <c r="AB18" i="46"/>
  <c r="AB38" i="46"/>
  <c r="AB64" i="46"/>
  <c r="AB65" i="46"/>
  <c r="AB25" i="46"/>
  <c r="AB8" i="46"/>
  <c r="AB68" i="46"/>
  <c r="AB14" i="46"/>
  <c r="AB23" i="46"/>
  <c r="AB17" i="46"/>
  <c r="AB55" i="46"/>
  <c r="AB12" i="46"/>
  <c r="AB58" i="46"/>
  <c r="AB36" i="46"/>
  <c r="AB63" i="46"/>
  <c r="AB7" i="46"/>
  <c r="AB42" i="46"/>
  <c r="AB57" i="46"/>
  <c r="AB13" i="46"/>
  <c r="AB28" i="46"/>
  <c r="AB48" i="46"/>
  <c r="AB26" i="46"/>
  <c r="AB10" i="46"/>
  <c r="AB19" i="46"/>
  <c r="AB50" i="46"/>
  <c r="AB15" i="46"/>
  <c r="AB71" i="46"/>
  <c r="AZ71" i="46" s="1"/>
  <c r="AB67" i="46"/>
  <c r="AB44" i="46"/>
  <c r="AB40" i="46"/>
  <c r="AB16" i="46"/>
  <c r="AB60" i="46"/>
  <c r="AB52" i="46"/>
  <c r="AB53" i="46"/>
  <c r="AB59" i="46"/>
  <c r="AB9" i="46"/>
  <c r="AB49" i="46"/>
  <c r="AB5" i="46"/>
  <c r="AB62" i="46"/>
  <c r="AB61" i="46"/>
  <c r="AB24" i="46"/>
  <c r="AB51" i="46"/>
  <c r="AB20" i="46"/>
  <c r="AB37" i="46"/>
  <c r="AB45" i="46"/>
  <c r="AB56" i="46"/>
  <c r="AB35" i="46"/>
  <c r="AB43" i="46"/>
  <c r="AB27" i="46"/>
  <c r="AB32" i="46"/>
  <c r="AB22" i="46"/>
  <c r="AB6" i="46"/>
  <c r="AB29" i="46"/>
  <c r="AB11" i="46"/>
  <c r="AH71" i="46"/>
  <c r="BC71" i="46" s="1"/>
  <c r="AH70" i="46"/>
  <c r="BC70" i="46" s="1"/>
  <c r="AH30" i="46"/>
  <c r="AH47" i="46"/>
  <c r="AH36" i="46"/>
  <c r="AH72" i="46"/>
  <c r="BC72" i="46" s="1"/>
  <c r="AH33" i="46"/>
  <c r="AH39" i="46"/>
  <c r="AH67" i="46"/>
  <c r="AH65" i="46"/>
  <c r="AH46" i="46"/>
  <c r="AH41" i="46"/>
  <c r="AH66" i="46"/>
  <c r="AH23" i="46"/>
  <c r="AH69" i="46"/>
  <c r="AH68" i="46"/>
  <c r="AH64" i="46"/>
  <c r="AH7" i="46"/>
  <c r="AH43" i="46"/>
  <c r="AH38" i="46"/>
  <c r="AH63" i="46"/>
  <c r="AH25" i="46"/>
  <c r="AH34" i="46"/>
  <c r="AH14" i="46"/>
  <c r="AH27" i="46"/>
  <c r="AH10" i="46"/>
  <c r="AH49" i="46"/>
  <c r="AH19" i="46"/>
  <c r="AH32" i="46"/>
  <c r="AH18" i="46"/>
  <c r="AH44" i="46"/>
  <c r="AH17" i="46"/>
  <c r="AH55" i="46"/>
  <c r="AH12" i="46"/>
  <c r="AH58" i="46"/>
  <c r="AH40" i="46"/>
  <c r="AH16" i="46"/>
  <c r="AH60" i="46"/>
  <c r="AH22" i="46"/>
  <c r="AH5" i="46"/>
  <c r="AH6" i="46"/>
  <c r="AH8" i="46"/>
  <c r="AH42" i="46"/>
  <c r="AH13" i="46"/>
  <c r="AH48" i="46"/>
  <c r="AH50" i="46"/>
  <c r="AH15" i="46"/>
  <c r="AH11" i="46"/>
  <c r="AH29" i="46"/>
  <c r="AH37" i="46"/>
  <c r="AH45" i="46"/>
  <c r="AH56" i="46"/>
  <c r="AH53" i="46"/>
  <c r="AH28" i="46"/>
  <c r="AH52" i="46"/>
  <c r="AH59" i="46"/>
  <c r="AH9" i="46"/>
  <c r="AH61" i="46"/>
  <c r="AH26" i="46"/>
  <c r="AH24" i="46"/>
  <c r="AH51" i="46"/>
  <c r="AH20" i="46"/>
  <c r="AH62" i="46"/>
  <c r="AH57" i="46"/>
  <c r="AH35" i="46"/>
  <c r="L70" i="46"/>
  <c r="AR70" i="46" s="1"/>
  <c r="L72" i="46"/>
  <c r="AR72" i="46" s="1"/>
  <c r="L71" i="46"/>
  <c r="AR71" i="46" s="1"/>
  <c r="L33" i="46"/>
  <c r="L34" i="46"/>
  <c r="L30" i="46"/>
  <c r="L66" i="46"/>
  <c r="L39" i="46"/>
  <c r="L18" i="46"/>
  <c r="L38" i="46"/>
  <c r="L64" i="46"/>
  <c r="L65" i="46"/>
  <c r="L23" i="46"/>
  <c r="L25" i="46"/>
  <c r="L69" i="46"/>
  <c r="L36" i="46"/>
  <c r="L68" i="46"/>
  <c r="L67" i="46"/>
  <c r="L63" i="46"/>
  <c r="L55" i="46"/>
  <c r="L58" i="46"/>
  <c r="L42" i="46"/>
  <c r="L57" i="46"/>
  <c r="L13" i="46"/>
  <c r="L28" i="46"/>
  <c r="L48" i="46"/>
  <c r="L43" i="46"/>
  <c r="L50" i="46"/>
  <c r="L15" i="46"/>
  <c r="L16" i="46"/>
  <c r="L60" i="46"/>
  <c r="L52" i="46"/>
  <c r="L53" i="46"/>
  <c r="L59" i="46"/>
  <c r="L27" i="46"/>
  <c r="L32" i="46"/>
  <c r="L61" i="46"/>
  <c r="L51" i="46"/>
  <c r="L44" i="46"/>
  <c r="L24" i="46"/>
  <c r="L45" i="46"/>
  <c r="L56" i="46"/>
  <c r="L49" i="46"/>
  <c r="L22" i="46"/>
  <c r="L62" i="46"/>
  <c r="L37" i="46"/>
  <c r="L35" i="46"/>
  <c r="T70" i="46"/>
  <c r="AV70" i="46" s="1"/>
  <c r="T47" i="46"/>
  <c r="T72" i="46"/>
  <c r="AV72" i="46" s="1"/>
  <c r="T46" i="46"/>
  <c r="T30" i="46"/>
  <c r="T33" i="46"/>
  <c r="T69" i="46"/>
  <c r="T34" i="46"/>
  <c r="T71" i="46"/>
  <c r="AV71" i="46" s="1"/>
  <c r="T36" i="46"/>
  <c r="T41" i="46"/>
  <c r="T66" i="46"/>
  <c r="T18" i="46"/>
  <c r="T38" i="46"/>
  <c r="T64" i="46"/>
  <c r="T39" i="46"/>
  <c r="T67" i="46"/>
  <c r="T25" i="46"/>
  <c r="T8" i="46"/>
  <c r="T26" i="46"/>
  <c r="T23" i="46"/>
  <c r="T14" i="46"/>
  <c r="T65" i="46"/>
  <c r="T44" i="46"/>
  <c r="T17" i="46"/>
  <c r="T55" i="46"/>
  <c r="T12" i="46"/>
  <c r="T58" i="46"/>
  <c r="T43" i="46"/>
  <c r="T42" i="46"/>
  <c r="T57" i="46"/>
  <c r="T13" i="46"/>
  <c r="T28" i="46"/>
  <c r="T48" i="46"/>
  <c r="T68" i="46"/>
  <c r="T27" i="46"/>
  <c r="T49" i="46"/>
  <c r="T32" i="46"/>
  <c r="T50" i="46"/>
  <c r="T15" i="46"/>
  <c r="T63" i="46"/>
  <c r="T24" i="46"/>
  <c r="T37" i="46"/>
  <c r="T52" i="46"/>
  <c r="T53" i="46"/>
  <c r="T59" i="46"/>
  <c r="T9" i="46"/>
  <c r="T10" i="46"/>
  <c r="T22" i="46"/>
  <c r="T6" i="46"/>
  <c r="T35" i="46"/>
  <c r="T61" i="46"/>
  <c r="T40" i="46"/>
  <c r="T62" i="46"/>
  <c r="T16" i="46"/>
  <c r="T51" i="46"/>
  <c r="T20" i="46"/>
  <c r="T29" i="46"/>
  <c r="T7" i="46"/>
  <c r="T19" i="46"/>
  <c r="T5" i="46"/>
  <c r="T11" i="46"/>
  <c r="T60" i="46"/>
  <c r="T45" i="46"/>
  <c r="T56" i="46"/>
  <c r="Z71" i="46"/>
  <c r="AY71" i="46" s="1"/>
  <c r="Z70" i="46"/>
  <c r="AY70" i="46" s="1"/>
  <c r="Z30" i="46"/>
  <c r="Z47" i="46"/>
  <c r="Z69" i="46"/>
  <c r="Z36" i="46"/>
  <c r="Z33" i="46"/>
  <c r="Z67" i="46"/>
  <c r="Z65" i="46"/>
  <c r="Z72" i="46"/>
  <c r="AY72" i="46" s="1"/>
  <c r="Z34" i="46"/>
  <c r="Z41" i="46"/>
  <c r="Z66" i="46"/>
  <c r="Z23" i="46"/>
  <c r="Z26" i="46"/>
  <c r="Z63" i="46"/>
  <c r="Z7" i="46"/>
  <c r="Z43" i="46"/>
  <c r="Z18" i="46"/>
  <c r="Z25" i="46"/>
  <c r="Z27" i="46"/>
  <c r="Z10" i="46"/>
  <c r="Z49" i="46"/>
  <c r="Z19" i="46"/>
  <c r="Z32" i="46"/>
  <c r="Z8" i="46"/>
  <c r="Z17" i="46"/>
  <c r="Z55" i="46"/>
  <c r="Z12" i="46"/>
  <c r="Z58" i="46"/>
  <c r="Z64" i="46"/>
  <c r="Z24" i="46"/>
  <c r="Z37" i="46"/>
  <c r="Z22" i="46"/>
  <c r="Z5" i="46"/>
  <c r="Z6" i="46"/>
  <c r="Z14" i="46"/>
  <c r="Z57" i="46"/>
  <c r="Z28" i="46"/>
  <c r="Z50" i="46"/>
  <c r="Z15" i="46"/>
  <c r="Z11" i="46"/>
  <c r="Z29" i="46"/>
  <c r="Z44" i="46"/>
  <c r="Z16" i="46"/>
  <c r="Z51" i="46"/>
  <c r="Z20" i="46"/>
  <c r="Z9" i="46"/>
  <c r="Z48" i="46"/>
  <c r="Z46" i="46"/>
  <c r="Z13" i="46"/>
  <c r="Z53" i="46"/>
  <c r="Z62" i="46"/>
  <c r="Z61" i="46"/>
  <c r="Z68" i="46"/>
  <c r="Z40" i="46"/>
  <c r="Z60" i="46"/>
  <c r="Z45" i="46"/>
  <c r="Z56" i="46"/>
  <c r="Z35" i="46"/>
  <c r="Z39" i="46"/>
  <c r="Z38" i="46"/>
  <c r="Z42" i="46"/>
  <c r="Z52" i="46"/>
  <c r="Z59" i="46"/>
  <c r="AO65" i="46"/>
  <c r="AH47" i="45"/>
  <c r="AH65" i="45"/>
  <c r="AH60" i="45"/>
  <c r="AH64" i="45"/>
  <c r="AH87" i="45"/>
  <c r="AH63" i="45"/>
  <c r="AH70" i="45"/>
  <c r="AH15" i="45"/>
  <c r="AH62" i="45"/>
  <c r="AH86" i="45"/>
  <c r="AH45" i="45"/>
  <c r="AH32" i="45"/>
  <c r="AH85" i="45"/>
  <c r="AH16" i="45"/>
  <c r="AH27" i="45"/>
  <c r="AH73" i="45"/>
  <c r="AH22" i="45"/>
  <c r="AH30" i="45"/>
  <c r="AH69" i="45"/>
  <c r="AH49" i="45"/>
  <c r="AH83" i="45"/>
  <c r="AH43" i="45"/>
  <c r="AH37" i="45"/>
  <c r="AH84" i="45"/>
  <c r="AH42" i="45"/>
  <c r="AH13" i="45"/>
  <c r="AH40" i="45"/>
  <c r="AH33" i="45"/>
  <c r="AH23" i="45"/>
  <c r="AH68" i="45"/>
  <c r="AH81" i="45"/>
  <c r="AH50" i="45"/>
  <c r="AH75" i="45"/>
  <c r="AH80" i="45"/>
  <c r="AH74" i="45"/>
  <c r="AH51" i="45"/>
  <c r="AH18" i="45"/>
  <c r="AH29" i="45"/>
  <c r="AH25" i="45"/>
  <c r="AH82" i="45"/>
  <c r="AH31" i="45"/>
  <c r="AH35" i="45"/>
  <c r="AH12" i="45"/>
  <c r="AH67" i="45"/>
  <c r="AH9" i="45"/>
  <c r="AH26" i="45"/>
  <c r="AH48" i="45"/>
  <c r="AH20" i="45"/>
  <c r="AH76" i="45"/>
  <c r="AH79" i="45"/>
  <c r="AH38" i="45"/>
  <c r="AH46" i="45"/>
  <c r="AH36" i="45"/>
  <c r="AH5" i="45"/>
  <c r="AH10" i="45"/>
  <c r="AH41" i="45"/>
  <c r="AH78" i="45"/>
  <c r="AH77" i="45"/>
  <c r="AH24" i="45"/>
  <c r="AH21" i="45"/>
  <c r="AH6" i="45"/>
  <c r="AH34" i="45"/>
  <c r="AH19" i="45"/>
  <c r="AH66" i="45"/>
  <c r="AH28" i="45"/>
  <c r="AH14" i="45"/>
  <c r="AH8" i="45"/>
  <c r="AH11" i="45"/>
  <c r="AD87" i="45"/>
  <c r="AD15" i="45"/>
  <c r="AD86" i="45"/>
  <c r="AD47" i="45"/>
  <c r="AD65" i="45"/>
  <c r="AD45" i="45"/>
  <c r="AD60" i="45"/>
  <c r="AD63" i="45"/>
  <c r="AD64" i="45"/>
  <c r="AD62" i="45"/>
  <c r="AD70" i="45"/>
  <c r="AD27" i="45"/>
  <c r="AD43" i="45"/>
  <c r="AD85" i="45"/>
  <c r="AD32" i="45"/>
  <c r="AD37" i="45"/>
  <c r="AD84" i="45"/>
  <c r="AD42" i="45"/>
  <c r="AD23" i="45"/>
  <c r="AD50" i="45"/>
  <c r="AD25" i="45"/>
  <c r="AD73" i="45"/>
  <c r="AD22" i="45"/>
  <c r="AD30" i="45"/>
  <c r="AD16" i="45"/>
  <c r="AD75" i="45"/>
  <c r="AD80" i="45"/>
  <c r="AD69" i="45"/>
  <c r="AD13" i="45"/>
  <c r="AD29" i="45"/>
  <c r="AD82" i="45"/>
  <c r="AD79" i="45"/>
  <c r="AD49" i="45"/>
  <c r="AD40" i="45"/>
  <c r="AD33" i="45"/>
  <c r="AD83" i="45"/>
  <c r="AD31" i="45"/>
  <c r="AD35" i="45"/>
  <c r="AD6" i="45"/>
  <c r="AD68" i="45"/>
  <c r="AD51" i="45"/>
  <c r="AD74" i="45"/>
  <c r="AD78" i="45"/>
  <c r="AD46" i="45"/>
  <c r="AD36" i="45"/>
  <c r="AD5" i="45"/>
  <c r="AD10" i="45"/>
  <c r="AD41" i="45"/>
  <c r="AD81" i="45"/>
  <c r="AD77" i="45"/>
  <c r="AD67" i="45"/>
  <c r="AD9" i="45"/>
  <c r="AD26" i="45"/>
  <c r="AD48" i="45"/>
  <c r="AD20" i="45"/>
  <c r="AD76" i="45"/>
  <c r="AD38" i="45"/>
  <c r="AD12" i="45"/>
  <c r="AD11" i="45"/>
  <c r="AD19" i="45"/>
  <c r="AD18" i="45"/>
  <c r="AD14" i="45"/>
  <c r="AD24" i="45"/>
  <c r="AD21" i="45"/>
  <c r="AD66" i="45"/>
  <c r="AD28" i="45"/>
  <c r="AD34" i="45"/>
  <c r="AD8" i="45"/>
  <c r="R47" i="45"/>
  <c r="R60" i="45"/>
  <c r="R87" i="45"/>
  <c r="R86" i="45"/>
  <c r="R64" i="45"/>
  <c r="R63" i="45"/>
  <c r="R62" i="45"/>
  <c r="R65" i="45"/>
  <c r="R45" i="45"/>
  <c r="R32" i="45"/>
  <c r="R85" i="45"/>
  <c r="R70" i="45"/>
  <c r="R16" i="45"/>
  <c r="R27" i="45"/>
  <c r="R43" i="45"/>
  <c r="R73" i="45"/>
  <c r="R22" i="45"/>
  <c r="R30" i="45"/>
  <c r="R15" i="45"/>
  <c r="R69" i="45"/>
  <c r="R49" i="45"/>
  <c r="R83" i="45"/>
  <c r="R37" i="45"/>
  <c r="R84" i="45"/>
  <c r="R42" i="45"/>
  <c r="R50" i="45"/>
  <c r="R40" i="45"/>
  <c r="R33" i="45"/>
  <c r="R25" i="45"/>
  <c r="R68" i="45"/>
  <c r="R81" i="45"/>
  <c r="R13" i="45"/>
  <c r="R75" i="45"/>
  <c r="R80" i="45"/>
  <c r="R82" i="45"/>
  <c r="R51" i="45"/>
  <c r="R18" i="45"/>
  <c r="R23" i="45"/>
  <c r="R74" i="45"/>
  <c r="R31" i="45"/>
  <c r="R35" i="45"/>
  <c r="R12" i="45"/>
  <c r="R9" i="45"/>
  <c r="R26" i="45"/>
  <c r="R48" i="45"/>
  <c r="R20" i="45"/>
  <c r="R76" i="45"/>
  <c r="R79" i="45"/>
  <c r="R38" i="45"/>
  <c r="R67" i="45"/>
  <c r="R46" i="45"/>
  <c r="R36" i="45"/>
  <c r="R5" i="45"/>
  <c r="R10" i="45"/>
  <c r="R41" i="45"/>
  <c r="R24" i="45"/>
  <c r="R21" i="45"/>
  <c r="R77" i="45"/>
  <c r="R34" i="45"/>
  <c r="R19" i="45"/>
  <c r="R29" i="45"/>
  <c r="R78" i="45"/>
  <c r="R6" i="45"/>
  <c r="R66" i="45"/>
  <c r="R28" i="45"/>
  <c r="R14" i="45"/>
  <c r="R8" i="45"/>
  <c r="R11" i="45"/>
  <c r="Z47" i="45"/>
  <c r="Z60" i="45"/>
  <c r="Z87" i="45"/>
  <c r="Z65" i="45"/>
  <c r="Z63" i="45"/>
  <c r="Z70" i="45"/>
  <c r="Z64" i="45"/>
  <c r="Z62" i="45"/>
  <c r="Z15" i="45"/>
  <c r="Z45" i="45"/>
  <c r="Z32" i="45"/>
  <c r="Z16" i="45"/>
  <c r="Z27" i="45"/>
  <c r="Z86" i="45"/>
  <c r="Z73" i="45"/>
  <c r="Z22" i="45"/>
  <c r="Z30" i="45"/>
  <c r="Z69" i="45"/>
  <c r="Z49" i="45"/>
  <c r="Z83" i="45"/>
  <c r="Z85" i="45"/>
  <c r="Z37" i="45"/>
  <c r="Z84" i="45"/>
  <c r="Z42" i="45"/>
  <c r="Z25" i="45"/>
  <c r="Z40" i="45"/>
  <c r="Z33" i="45"/>
  <c r="Z68" i="45"/>
  <c r="Z81" i="45"/>
  <c r="Z43" i="45"/>
  <c r="Z23" i="45"/>
  <c r="Z75" i="45"/>
  <c r="Z80" i="45"/>
  <c r="Z79" i="45"/>
  <c r="Z51" i="45"/>
  <c r="Z18" i="45"/>
  <c r="Z50" i="45"/>
  <c r="Z13" i="45"/>
  <c r="Z29" i="45"/>
  <c r="Z31" i="45"/>
  <c r="Z35" i="45"/>
  <c r="Z38" i="45"/>
  <c r="Z6" i="45"/>
  <c r="Z9" i="45"/>
  <c r="Z26" i="45"/>
  <c r="Z48" i="45"/>
  <c r="Z20" i="45"/>
  <c r="Z76" i="45"/>
  <c r="Z78" i="45"/>
  <c r="Z74" i="45"/>
  <c r="Z12" i="45"/>
  <c r="Z46" i="45"/>
  <c r="Z36" i="45"/>
  <c r="Z5" i="45"/>
  <c r="Z10" i="45"/>
  <c r="Z41" i="45"/>
  <c r="Z82" i="45"/>
  <c r="Z34" i="45"/>
  <c r="Z8" i="45"/>
  <c r="Z21" i="45"/>
  <c r="Z77" i="45"/>
  <c r="Z67" i="45"/>
  <c r="Z11" i="45"/>
  <c r="Z19" i="45"/>
  <c r="Z24" i="45"/>
  <c r="Z66" i="45"/>
  <c r="Z28" i="45"/>
  <c r="Z14" i="45"/>
  <c r="J60" i="45"/>
  <c r="J87" i="45"/>
  <c r="J15" i="45"/>
  <c r="J65" i="45"/>
  <c r="J63" i="45"/>
  <c r="J86" i="45"/>
  <c r="J62" i="45"/>
  <c r="J45" i="45"/>
  <c r="J70" i="45"/>
  <c r="J16" i="45"/>
  <c r="J64" i="45"/>
  <c r="J27" i="45"/>
  <c r="J73" i="45"/>
  <c r="J30" i="45"/>
  <c r="J43" i="45"/>
  <c r="J69" i="45"/>
  <c r="J49" i="45"/>
  <c r="J83" i="45"/>
  <c r="J37" i="45"/>
  <c r="J84" i="45"/>
  <c r="J42" i="45"/>
  <c r="J33" i="45"/>
  <c r="J85" i="45"/>
  <c r="J50" i="45"/>
  <c r="J68" i="45"/>
  <c r="J81" i="45"/>
  <c r="J13" i="45"/>
  <c r="J75" i="45"/>
  <c r="J80" i="45"/>
  <c r="J29" i="45"/>
  <c r="J18" i="45"/>
  <c r="J82" i="45"/>
  <c r="J79" i="45"/>
  <c r="J35" i="45"/>
  <c r="J74" i="45"/>
  <c r="J38" i="45"/>
  <c r="J77" i="45"/>
  <c r="J48" i="45"/>
  <c r="J76" i="45"/>
  <c r="J78" i="45"/>
  <c r="J46" i="45"/>
  <c r="J41" i="45"/>
  <c r="J8" i="45"/>
  <c r="J28" i="45"/>
  <c r="N87" i="45"/>
  <c r="N15" i="45"/>
  <c r="N86" i="45"/>
  <c r="N47" i="45"/>
  <c r="N65" i="45"/>
  <c r="N60" i="45"/>
  <c r="N45" i="45"/>
  <c r="N64" i="45"/>
  <c r="N63" i="45"/>
  <c r="N27" i="45"/>
  <c r="N43" i="45"/>
  <c r="N62" i="45"/>
  <c r="N85" i="45"/>
  <c r="N32" i="45"/>
  <c r="N70" i="45"/>
  <c r="N37" i="45"/>
  <c r="N84" i="45"/>
  <c r="N42" i="45"/>
  <c r="N16" i="45"/>
  <c r="N23" i="45"/>
  <c r="N50" i="45"/>
  <c r="N25" i="45"/>
  <c r="N73" i="45"/>
  <c r="N22" i="45"/>
  <c r="N30" i="45"/>
  <c r="N49" i="45"/>
  <c r="N13" i="45"/>
  <c r="N75" i="45"/>
  <c r="N80" i="45"/>
  <c r="N83" i="45"/>
  <c r="N29" i="45"/>
  <c r="N82" i="45"/>
  <c r="N79" i="45"/>
  <c r="N40" i="45"/>
  <c r="N33" i="45"/>
  <c r="N69" i="45"/>
  <c r="N68" i="45"/>
  <c r="N31" i="45"/>
  <c r="N35" i="45"/>
  <c r="N6" i="45"/>
  <c r="N81" i="45"/>
  <c r="N51" i="45"/>
  <c r="N78" i="45"/>
  <c r="N67" i="45"/>
  <c r="N46" i="45"/>
  <c r="N36" i="45"/>
  <c r="N5" i="45"/>
  <c r="N10" i="45"/>
  <c r="N41" i="45"/>
  <c r="N77" i="45"/>
  <c r="N9" i="45"/>
  <c r="N26" i="45"/>
  <c r="N48" i="45"/>
  <c r="N20" i="45"/>
  <c r="N76" i="45"/>
  <c r="N11" i="45"/>
  <c r="N19" i="45"/>
  <c r="N12" i="45"/>
  <c r="N66" i="45"/>
  <c r="N14" i="45"/>
  <c r="N8" i="45"/>
  <c r="N38" i="45"/>
  <c r="N18" i="45"/>
  <c r="N24" i="45"/>
  <c r="N21" i="45"/>
  <c r="N28" i="45"/>
  <c r="N74" i="45"/>
  <c r="N34" i="45"/>
  <c r="F87" i="45"/>
  <c r="F86" i="45"/>
  <c r="F65" i="45"/>
  <c r="F45" i="45"/>
  <c r="F60" i="45"/>
  <c r="F64" i="45"/>
  <c r="F63" i="45"/>
  <c r="F85" i="45"/>
  <c r="F43" i="45"/>
  <c r="F84" i="45"/>
  <c r="F42" i="45"/>
  <c r="F23" i="45"/>
  <c r="F25" i="45"/>
  <c r="F62" i="45"/>
  <c r="F16" i="45"/>
  <c r="F22" i="45"/>
  <c r="F30" i="45"/>
  <c r="F13" i="45"/>
  <c r="F75" i="45"/>
  <c r="F80" i="45"/>
  <c r="F82" i="45"/>
  <c r="F79" i="45"/>
  <c r="F83" i="45"/>
  <c r="F40" i="45"/>
  <c r="F31" i="45"/>
  <c r="F35" i="45"/>
  <c r="F6" i="45"/>
  <c r="F81" i="45"/>
  <c r="F51" i="45"/>
  <c r="F36" i="45"/>
  <c r="F5" i="45"/>
  <c r="F10" i="45"/>
  <c r="F38" i="45"/>
  <c r="F78" i="45"/>
  <c r="F18" i="45"/>
  <c r="F9" i="45"/>
  <c r="F26" i="45"/>
  <c r="F20" i="45"/>
  <c r="F76" i="45"/>
  <c r="F77" i="45"/>
  <c r="F66" i="45"/>
  <c r="F14" i="45"/>
  <c r="F11" i="45"/>
  <c r="F19" i="45"/>
  <c r="F24" i="45"/>
  <c r="F67" i="45"/>
  <c r="F34" i="45"/>
  <c r="F8" i="45"/>
  <c r="F12" i="45"/>
  <c r="F21" i="45"/>
  <c r="V87" i="45"/>
  <c r="V15" i="45"/>
  <c r="V86" i="45"/>
  <c r="V47" i="45"/>
  <c r="V65" i="45"/>
  <c r="V45" i="45"/>
  <c r="V64" i="45"/>
  <c r="V63" i="45"/>
  <c r="V85" i="45"/>
  <c r="V27" i="45"/>
  <c r="V60" i="45"/>
  <c r="V62" i="45"/>
  <c r="V43" i="45"/>
  <c r="V32" i="45"/>
  <c r="V16" i="45"/>
  <c r="V37" i="45"/>
  <c r="V84" i="45"/>
  <c r="V42" i="45"/>
  <c r="V23" i="45"/>
  <c r="V50" i="45"/>
  <c r="V25" i="45"/>
  <c r="V73" i="45"/>
  <c r="V22" i="45"/>
  <c r="V30" i="45"/>
  <c r="V70" i="45"/>
  <c r="V83" i="45"/>
  <c r="V13" i="45"/>
  <c r="V75" i="45"/>
  <c r="V80" i="45"/>
  <c r="V29" i="45"/>
  <c r="V82" i="45"/>
  <c r="V79" i="45"/>
  <c r="V69" i="45"/>
  <c r="V40" i="45"/>
  <c r="V33" i="45"/>
  <c r="V49" i="45"/>
  <c r="V81" i="45"/>
  <c r="V74" i="45"/>
  <c r="V31" i="45"/>
  <c r="V35" i="45"/>
  <c r="V6" i="45"/>
  <c r="V51" i="45"/>
  <c r="V77" i="45"/>
  <c r="V18" i="45"/>
  <c r="V46" i="45"/>
  <c r="V36" i="45"/>
  <c r="V5" i="45"/>
  <c r="V10" i="45"/>
  <c r="V41" i="45"/>
  <c r="V68" i="45"/>
  <c r="V38" i="45"/>
  <c r="V78" i="45"/>
  <c r="V9" i="45"/>
  <c r="V26" i="45"/>
  <c r="V48" i="45"/>
  <c r="V20" i="45"/>
  <c r="V76" i="45"/>
  <c r="V66" i="45"/>
  <c r="V28" i="45"/>
  <c r="V14" i="45"/>
  <c r="V67" i="45"/>
  <c r="V11" i="45"/>
  <c r="V19" i="45"/>
  <c r="V24" i="45"/>
  <c r="V21" i="45"/>
  <c r="V12" i="45"/>
  <c r="V34" i="45"/>
  <c r="V8" i="45"/>
  <c r="V69" i="44"/>
  <c r="AW69" i="44" s="1"/>
  <c r="V72" i="44"/>
  <c r="AW72" i="44" s="1"/>
  <c r="V68" i="44"/>
  <c r="AW68" i="44" s="1"/>
  <c r="V71" i="44"/>
  <c r="AW71" i="44" s="1"/>
  <c r="V67" i="44"/>
  <c r="AW67" i="44" s="1"/>
  <c r="V66" i="44"/>
  <c r="AW66" i="44" s="1"/>
  <c r="V65" i="44"/>
  <c r="AW65" i="44" s="1"/>
  <c r="V61" i="44"/>
  <c r="AW61" i="44" s="1"/>
  <c r="V70" i="44"/>
  <c r="AW70" i="44" s="1"/>
  <c r="V60" i="44"/>
  <c r="AW60" i="44" s="1"/>
  <c r="V63" i="44"/>
  <c r="AW63" i="44" s="1"/>
  <c r="V59" i="44"/>
  <c r="AW59" i="44" s="1"/>
  <c r="V55" i="44"/>
  <c r="AW55" i="44" s="1"/>
  <c r="V64" i="44"/>
  <c r="AW64" i="44" s="1"/>
  <c r="V58" i="44"/>
  <c r="AW58" i="44" s="1"/>
  <c r="V54" i="44"/>
  <c r="V52" i="44"/>
  <c r="V48" i="44"/>
  <c r="V53" i="44"/>
  <c r="V51" i="44"/>
  <c r="V62" i="44"/>
  <c r="AW62" i="44" s="1"/>
  <c r="V56" i="44"/>
  <c r="AW56" i="44" s="1"/>
  <c r="V50" i="44"/>
  <c r="V57" i="44"/>
  <c r="AW57" i="44" s="1"/>
  <c r="V25" i="44"/>
  <c r="V39" i="44"/>
  <c r="V20" i="44"/>
  <c r="V49" i="44"/>
  <c r="V24" i="44"/>
  <c r="V5" i="44"/>
  <c r="V42" i="44"/>
  <c r="V22" i="44"/>
  <c r="V8" i="44"/>
  <c r="V46" i="44"/>
  <c r="V45" i="44"/>
  <c r="V17" i="44"/>
  <c r="V37" i="44"/>
  <c r="V21" i="44"/>
  <c r="V13" i="44"/>
  <c r="V26" i="44"/>
  <c r="V11" i="44"/>
  <c r="V16" i="44"/>
  <c r="V31" i="44"/>
  <c r="V12" i="44"/>
  <c r="V36" i="44"/>
  <c r="V34" i="44"/>
  <c r="V33" i="44"/>
  <c r="V14" i="44"/>
  <c r="V41" i="44"/>
  <c r="V7" i="44"/>
  <c r="V10" i="44"/>
  <c r="V18" i="44"/>
  <c r="V9" i="44"/>
  <c r="V38" i="44"/>
  <c r="V40" i="44"/>
  <c r="V47" i="44"/>
  <c r="V30" i="44"/>
  <c r="V44" i="44"/>
  <c r="V32" i="44"/>
  <c r="V35" i="44"/>
  <c r="V27" i="44"/>
  <c r="V43" i="44"/>
  <c r="V15" i="44"/>
  <c r="V28" i="44"/>
  <c r="V19" i="44"/>
  <c r="V23" i="44"/>
  <c r="V6" i="44"/>
  <c r="V29" i="44"/>
  <c r="N69" i="44"/>
  <c r="AS69" i="44" s="1"/>
  <c r="N72" i="44"/>
  <c r="AS72" i="44" s="1"/>
  <c r="N68" i="44"/>
  <c r="AS68" i="44" s="1"/>
  <c r="N71" i="44"/>
  <c r="AS71" i="44" s="1"/>
  <c r="N67" i="44"/>
  <c r="AS67" i="44" s="1"/>
  <c r="N70" i="44"/>
  <c r="AS70" i="44" s="1"/>
  <c r="N66" i="44"/>
  <c r="AS66" i="44" s="1"/>
  <c r="N65" i="44"/>
  <c r="AS65" i="44" s="1"/>
  <c r="N61" i="44"/>
  <c r="AS61" i="44" s="1"/>
  <c r="N64" i="44"/>
  <c r="AS64" i="44" s="1"/>
  <c r="N63" i="44"/>
  <c r="AS63" i="44" s="1"/>
  <c r="N60" i="44"/>
  <c r="AS60" i="44" s="1"/>
  <c r="N62" i="44"/>
  <c r="AS62" i="44" s="1"/>
  <c r="N59" i="44"/>
  <c r="AS59" i="44" s="1"/>
  <c r="N55" i="44"/>
  <c r="AS55" i="44" s="1"/>
  <c r="N53" i="44"/>
  <c r="N52" i="44"/>
  <c r="N48" i="44"/>
  <c r="N58" i="44"/>
  <c r="AS58" i="44" s="1"/>
  <c r="N57" i="44"/>
  <c r="AS57" i="44" s="1"/>
  <c r="N56" i="44"/>
  <c r="AS56" i="44" s="1"/>
  <c r="N51" i="44"/>
  <c r="N35" i="44"/>
  <c r="N50" i="44"/>
  <c r="N24" i="44"/>
  <c r="N39" i="44"/>
  <c r="N20" i="44"/>
  <c r="N40" i="44"/>
  <c r="N5" i="44"/>
  <c r="N42" i="44"/>
  <c r="N22" i="44"/>
  <c r="N49" i="44"/>
  <c r="N27" i="44"/>
  <c r="N46" i="44"/>
  <c r="N45" i="44"/>
  <c r="N21" i="44"/>
  <c r="N37" i="44"/>
  <c r="N17" i="44"/>
  <c r="N23" i="44"/>
  <c r="N47" i="44"/>
  <c r="N26" i="44"/>
  <c r="N11" i="44"/>
  <c r="N16" i="44"/>
  <c r="N31" i="44"/>
  <c r="N12" i="44"/>
  <c r="N36" i="44"/>
  <c r="N25" i="44"/>
  <c r="N44" i="44"/>
  <c r="N33" i="44"/>
  <c r="N14" i="44"/>
  <c r="N41" i="44"/>
  <c r="N7" i="44"/>
  <c r="N54" i="44"/>
  <c r="N13" i="44"/>
  <c r="N19" i="44"/>
  <c r="N30" i="44"/>
  <c r="N38" i="44"/>
  <c r="N18" i="44"/>
  <c r="N43" i="44"/>
  <c r="N8" i="44"/>
  <c r="N34" i="44"/>
  <c r="N32" i="44"/>
  <c r="N6" i="44"/>
  <c r="N10" i="44"/>
  <c r="N9" i="44"/>
  <c r="N15" i="44"/>
  <c r="N28" i="44"/>
  <c r="N29" i="44"/>
  <c r="F69" i="44"/>
  <c r="F72" i="44"/>
  <c r="F68" i="44"/>
  <c r="F71" i="44"/>
  <c r="F67" i="44"/>
  <c r="F70" i="44"/>
  <c r="F66" i="44"/>
  <c r="F65" i="44"/>
  <c r="F63" i="44"/>
  <c r="F61" i="44"/>
  <c r="F62" i="44"/>
  <c r="F60" i="44"/>
  <c r="F59" i="44"/>
  <c r="F55" i="44"/>
  <c r="F56" i="44"/>
  <c r="F52" i="44"/>
  <c r="F48" i="44"/>
  <c r="F64" i="44"/>
  <c r="F51" i="44"/>
  <c r="F58" i="44"/>
  <c r="F54" i="44"/>
  <c r="F50" i="44"/>
  <c r="F49" i="44"/>
  <c r="F39" i="44"/>
  <c r="F20" i="44"/>
  <c r="E38" i="10" s="1"/>
  <c r="F57" i="44"/>
  <c r="F24" i="44"/>
  <c r="F25" i="44"/>
  <c r="F42" i="44"/>
  <c r="F22" i="44"/>
  <c r="F53" i="44"/>
  <c r="F8" i="44"/>
  <c r="F46" i="44"/>
  <c r="F37" i="44"/>
  <c r="F26" i="44"/>
  <c r="F11" i="44"/>
  <c r="F16" i="44"/>
  <c r="F31" i="44"/>
  <c r="F12" i="44"/>
  <c r="F27" i="44"/>
  <c r="F34" i="44"/>
  <c r="F33" i="44"/>
  <c r="F14" i="44"/>
  <c r="F41" i="44"/>
  <c r="F7" i="44"/>
  <c r="F47" i="44"/>
  <c r="F10" i="44"/>
  <c r="F9" i="44"/>
  <c r="F38" i="44"/>
  <c r="F30" i="44"/>
  <c r="F44" i="44"/>
  <c r="F43" i="44"/>
  <c r="F15" i="44"/>
  <c r="F21" i="44"/>
  <c r="F45" i="44"/>
  <c r="F32" i="44"/>
  <c r="F29" i="44"/>
  <c r="AD69" i="44"/>
  <c r="BA69" i="44" s="1"/>
  <c r="AD72" i="44"/>
  <c r="BA72" i="44" s="1"/>
  <c r="AD68" i="44"/>
  <c r="BA68" i="44" s="1"/>
  <c r="AD71" i="44"/>
  <c r="BA71" i="44" s="1"/>
  <c r="AD67" i="44"/>
  <c r="BA67" i="44" s="1"/>
  <c r="AD70" i="44"/>
  <c r="BA70" i="44" s="1"/>
  <c r="AD65" i="44"/>
  <c r="BA65" i="44" s="1"/>
  <c r="AD61" i="44"/>
  <c r="BA61" i="44" s="1"/>
  <c r="AD66" i="44"/>
  <c r="BA66" i="44" s="1"/>
  <c r="AD62" i="44"/>
  <c r="BA62" i="44" s="1"/>
  <c r="AD64" i="44"/>
  <c r="BA64" i="44" s="1"/>
  <c r="AD60" i="44"/>
  <c r="BA60" i="44" s="1"/>
  <c r="AD59" i="44"/>
  <c r="BA59" i="44" s="1"/>
  <c r="AD55" i="44"/>
  <c r="BA55" i="44" s="1"/>
  <c r="AD63" i="44"/>
  <c r="BA63" i="44" s="1"/>
  <c r="AD35" i="44"/>
  <c r="AD52" i="44"/>
  <c r="AD48" i="44"/>
  <c r="AD57" i="44"/>
  <c r="BA57" i="44" s="1"/>
  <c r="AD54" i="44"/>
  <c r="AD51" i="44"/>
  <c r="AD53" i="44"/>
  <c r="AD50" i="44"/>
  <c r="AD40" i="44"/>
  <c r="AD56" i="44"/>
  <c r="BA56" i="44" s="1"/>
  <c r="AD24" i="44"/>
  <c r="AD39" i="44"/>
  <c r="AD20" i="44"/>
  <c r="AD5" i="44"/>
  <c r="AD42" i="44"/>
  <c r="AD22" i="44"/>
  <c r="AD25" i="44"/>
  <c r="AD27" i="44"/>
  <c r="AD23" i="44"/>
  <c r="AD46" i="44"/>
  <c r="AD45" i="44"/>
  <c r="AD21" i="44"/>
  <c r="AD37" i="44"/>
  <c r="AD49" i="44"/>
  <c r="AD47" i="44"/>
  <c r="AD26" i="44"/>
  <c r="AD11" i="44"/>
  <c r="AD16" i="44"/>
  <c r="AD31" i="44"/>
  <c r="AD12" i="44"/>
  <c r="AD36" i="44"/>
  <c r="AD8" i="44"/>
  <c r="AD44" i="44"/>
  <c r="AD33" i="44"/>
  <c r="AD14" i="44"/>
  <c r="AD41" i="44"/>
  <c r="AD7" i="44"/>
  <c r="AD17" i="44"/>
  <c r="AD19" i="44"/>
  <c r="AD30" i="44"/>
  <c r="AD38" i="44"/>
  <c r="AD13" i="44"/>
  <c r="AD18" i="44"/>
  <c r="AD9" i="44"/>
  <c r="AD58" i="44"/>
  <c r="BA58" i="44" s="1"/>
  <c r="AD32" i="44"/>
  <c r="AD6" i="44"/>
  <c r="AD10" i="44"/>
  <c r="AD34" i="44"/>
  <c r="AD43" i="44"/>
  <c r="AD15" i="44"/>
  <c r="AD28" i="44"/>
  <c r="AD29" i="44"/>
  <c r="AB70" i="43"/>
  <c r="AZ70" i="43" s="1"/>
  <c r="AB72" i="43"/>
  <c r="AZ72" i="43" s="1"/>
  <c r="AB68" i="43"/>
  <c r="AZ68" i="43" s="1"/>
  <c r="AB69" i="43"/>
  <c r="AZ69" i="43" s="1"/>
  <c r="AB63" i="43"/>
  <c r="AZ63" i="43" s="1"/>
  <c r="AB67" i="43"/>
  <c r="AZ67" i="43" s="1"/>
  <c r="AB71" i="43"/>
  <c r="AZ71" i="43" s="1"/>
  <c r="AB65" i="43"/>
  <c r="AZ65" i="43" s="1"/>
  <c r="AB61" i="43"/>
  <c r="AZ61" i="43" s="1"/>
  <c r="AB57" i="43"/>
  <c r="AZ57" i="43" s="1"/>
  <c r="AB53" i="43"/>
  <c r="AZ53" i="43" s="1"/>
  <c r="AB60" i="43"/>
  <c r="AZ60" i="43" s="1"/>
  <c r="AB66" i="43"/>
  <c r="AZ66" i="43" s="1"/>
  <c r="AB64" i="43"/>
  <c r="AZ64" i="43" s="1"/>
  <c r="AB62" i="43"/>
  <c r="AZ62" i="43" s="1"/>
  <c r="AB59" i="43"/>
  <c r="AZ59" i="43" s="1"/>
  <c r="AB55" i="43"/>
  <c r="AZ55" i="43" s="1"/>
  <c r="AB51" i="43"/>
  <c r="AZ51" i="43" s="1"/>
  <c r="AB38" i="43"/>
  <c r="AB58" i="43"/>
  <c r="AZ58" i="43" s="1"/>
  <c r="AB50" i="43"/>
  <c r="AZ50" i="43" s="1"/>
  <c r="AB39" i="43"/>
  <c r="AB56" i="43"/>
  <c r="AZ56" i="43" s="1"/>
  <c r="AB49" i="43"/>
  <c r="AZ49" i="43" s="1"/>
  <c r="AB48" i="43"/>
  <c r="AZ48" i="43" s="1"/>
  <c r="AB32" i="43"/>
  <c r="AB23" i="43"/>
  <c r="AZ46" i="43" s="1"/>
  <c r="AB7" i="43"/>
  <c r="AB18" i="43"/>
  <c r="AB47" i="43"/>
  <c r="AZ47" i="43" s="1"/>
  <c r="AB19" i="43"/>
  <c r="AB9" i="43"/>
  <c r="AB22" i="43"/>
  <c r="AB36" i="43"/>
  <c r="AB13" i="43"/>
  <c r="AB54" i="43"/>
  <c r="AZ54" i="43" s="1"/>
  <c r="AB52" i="43"/>
  <c r="AZ52" i="43" s="1"/>
  <c r="AB15" i="43"/>
  <c r="AB20" i="43"/>
  <c r="AB5" i="43"/>
  <c r="AB11" i="43"/>
  <c r="AB30" i="43"/>
  <c r="AL23" i="10" s="1"/>
  <c r="AB44" i="43"/>
  <c r="AB27" i="43"/>
  <c r="AB21" i="43"/>
  <c r="AB46" i="43"/>
  <c r="AB10" i="43"/>
  <c r="AB6" i="43"/>
  <c r="AB25" i="43"/>
  <c r="AB28" i="43"/>
  <c r="AB40" i="43"/>
  <c r="AB43" i="43"/>
  <c r="AB8" i="43"/>
  <c r="AB26" i="43"/>
  <c r="AB35" i="43"/>
  <c r="AB37" i="43"/>
  <c r="AB16" i="43"/>
  <c r="AB17" i="43"/>
  <c r="AB29" i="43"/>
  <c r="AB42" i="43"/>
  <c r="AB24" i="43"/>
  <c r="AB12" i="43"/>
  <c r="AB34" i="43"/>
  <c r="AB33" i="43"/>
  <c r="AB45" i="43"/>
  <c r="AB31" i="43"/>
  <c r="AB41" i="43"/>
  <c r="AB14" i="43"/>
  <c r="Z71" i="43"/>
  <c r="AY71" i="43" s="1"/>
  <c r="Z67" i="43"/>
  <c r="AY67" i="43" s="1"/>
  <c r="Z70" i="43"/>
  <c r="AY70" i="43" s="1"/>
  <c r="Z69" i="43"/>
  <c r="AY69" i="43" s="1"/>
  <c r="Z66" i="43"/>
  <c r="AY66" i="43" s="1"/>
  <c r="Z64" i="43"/>
  <c r="AY64" i="43" s="1"/>
  <c r="Z68" i="43"/>
  <c r="AY68" i="43" s="1"/>
  <c r="Z63" i="43"/>
  <c r="AY63" i="43" s="1"/>
  <c r="Z72" i="43"/>
  <c r="AY72" i="43" s="1"/>
  <c r="Z58" i="43"/>
  <c r="AY58" i="43" s="1"/>
  <c r="Z54" i="43"/>
  <c r="AY54" i="43" s="1"/>
  <c r="Z61" i="43"/>
  <c r="AY61" i="43" s="1"/>
  <c r="Z65" i="43"/>
  <c r="AY65" i="43" s="1"/>
  <c r="Z60" i="43"/>
  <c r="AY60" i="43" s="1"/>
  <c r="Z56" i="43"/>
  <c r="AY56" i="43" s="1"/>
  <c r="Z53" i="43"/>
  <c r="AY53" i="43" s="1"/>
  <c r="Z52" i="43"/>
  <c r="AY52" i="43" s="1"/>
  <c r="Z32" i="43"/>
  <c r="Z47" i="43"/>
  <c r="AY47" i="43" s="1"/>
  <c r="Z62" i="43"/>
  <c r="AY62" i="43" s="1"/>
  <c r="Z59" i="43"/>
  <c r="AY59" i="43" s="1"/>
  <c r="Z51" i="43"/>
  <c r="AY51" i="43" s="1"/>
  <c r="Z38" i="43"/>
  <c r="Z57" i="43"/>
  <c r="AY57" i="43" s="1"/>
  <c r="Z50" i="43"/>
  <c r="AY50" i="43" s="1"/>
  <c r="Z39" i="43"/>
  <c r="Z49" i="43"/>
  <c r="AY49" i="43" s="1"/>
  <c r="Z27" i="43"/>
  <c r="Z33" i="43"/>
  <c r="Z55" i="43"/>
  <c r="AY55" i="43" s="1"/>
  <c r="Z48" i="43"/>
  <c r="AY48" i="43" s="1"/>
  <c r="Z23" i="43"/>
  <c r="AY46" i="43" s="1"/>
  <c r="Z7" i="43"/>
  <c r="Z18" i="43"/>
  <c r="Z19" i="43"/>
  <c r="Z9" i="43"/>
  <c r="Z22" i="43"/>
  <c r="Z17" i="43"/>
  <c r="Z45" i="43"/>
  <c r="Z29" i="43"/>
  <c r="Z42" i="43"/>
  <c r="Z15" i="43"/>
  <c r="Z20" i="43"/>
  <c r="Z5" i="43"/>
  <c r="Z36" i="43"/>
  <c r="Z11" i="43"/>
  <c r="Z30" i="43"/>
  <c r="AI23" i="10" s="1"/>
  <c r="Z44" i="43"/>
  <c r="Z31" i="43"/>
  <c r="Z13" i="43"/>
  <c r="Z16" i="43"/>
  <c r="Z14" i="43"/>
  <c r="Z41" i="43"/>
  <c r="Z24" i="43"/>
  <c r="Z6" i="43"/>
  <c r="Z25" i="43"/>
  <c r="Z28" i="43"/>
  <c r="Z40" i="43"/>
  <c r="Z46" i="43"/>
  <c r="Z21" i="43"/>
  <c r="Z10" i="43"/>
  <c r="Z43" i="43"/>
  <c r="Z8" i="43"/>
  <c r="Z26" i="43"/>
  <c r="Z35" i="43"/>
  <c r="Z37" i="43"/>
  <c r="Z34" i="43"/>
  <c r="Z12" i="43"/>
  <c r="T70" i="43"/>
  <c r="AV70" i="43" s="1"/>
  <c r="T72" i="43"/>
  <c r="AV72" i="43" s="1"/>
  <c r="T68" i="43"/>
  <c r="AV68" i="43" s="1"/>
  <c r="T63" i="43"/>
  <c r="AV63" i="43" s="1"/>
  <c r="T69" i="43"/>
  <c r="AV69" i="43" s="1"/>
  <c r="T66" i="43"/>
  <c r="AV66" i="43" s="1"/>
  <c r="T65" i="43"/>
  <c r="AV65" i="43" s="1"/>
  <c r="T61" i="43"/>
  <c r="AV61" i="43" s="1"/>
  <c r="T57" i="43"/>
  <c r="AV57" i="43" s="1"/>
  <c r="T53" i="43"/>
  <c r="AV53" i="43" s="1"/>
  <c r="T62" i="43"/>
  <c r="AV62" i="43" s="1"/>
  <c r="T60" i="43"/>
  <c r="AV60" i="43" s="1"/>
  <c r="T71" i="43"/>
  <c r="AV71" i="43" s="1"/>
  <c r="T67" i="43"/>
  <c r="AV67" i="43" s="1"/>
  <c r="T59" i="43"/>
  <c r="AV59" i="43" s="1"/>
  <c r="T55" i="43"/>
  <c r="AV55" i="43" s="1"/>
  <c r="T64" i="43"/>
  <c r="AV64" i="43" s="1"/>
  <c r="T56" i="43"/>
  <c r="AV56" i="43" s="1"/>
  <c r="T51" i="43"/>
  <c r="AV51" i="43" s="1"/>
  <c r="T38" i="43"/>
  <c r="T50" i="43"/>
  <c r="AV50" i="43" s="1"/>
  <c r="T39" i="43"/>
  <c r="T58" i="43"/>
  <c r="AV58" i="43" s="1"/>
  <c r="T54" i="43"/>
  <c r="AV54" i="43" s="1"/>
  <c r="T49" i="43"/>
  <c r="AV49" i="43" s="1"/>
  <c r="T48" i="43"/>
  <c r="AV48" i="43" s="1"/>
  <c r="T52" i="43"/>
  <c r="AV52" i="43" s="1"/>
  <c r="T23" i="43"/>
  <c r="AV46" i="43" s="1"/>
  <c r="T7" i="43"/>
  <c r="T18" i="43"/>
  <c r="T32" i="43"/>
  <c r="T19" i="43"/>
  <c r="T9" i="43"/>
  <c r="T22" i="43"/>
  <c r="T47" i="43"/>
  <c r="AV47" i="43" s="1"/>
  <c r="T36" i="43"/>
  <c r="T13" i="43"/>
  <c r="T33" i="43"/>
  <c r="T15" i="43"/>
  <c r="T20" i="43"/>
  <c r="T5" i="43"/>
  <c r="T11" i="43"/>
  <c r="T30" i="43"/>
  <c r="Z23" i="10" s="1"/>
  <c r="T44" i="43"/>
  <c r="T21" i="43"/>
  <c r="T46" i="43"/>
  <c r="T10" i="43"/>
  <c r="T45" i="43"/>
  <c r="T29" i="43"/>
  <c r="T43" i="43"/>
  <c r="T6" i="43"/>
  <c r="T25" i="43"/>
  <c r="T28" i="43"/>
  <c r="T40" i="43"/>
  <c r="T31" i="43"/>
  <c r="T42" i="43"/>
  <c r="T8" i="43"/>
  <c r="T26" i="43"/>
  <c r="T35" i="43"/>
  <c r="T37" i="43"/>
  <c r="T24" i="43"/>
  <c r="T12" i="43"/>
  <c r="T34" i="43"/>
  <c r="T27" i="43"/>
  <c r="T17" i="43"/>
  <c r="T16" i="43"/>
  <c r="T14" i="43"/>
  <c r="T41" i="43"/>
  <c r="R71" i="43"/>
  <c r="AU71" i="43" s="1"/>
  <c r="R67" i="43"/>
  <c r="AU67" i="43" s="1"/>
  <c r="R70" i="43"/>
  <c r="AU70" i="43" s="1"/>
  <c r="R69" i="43"/>
  <c r="AU69" i="43" s="1"/>
  <c r="R64" i="43"/>
  <c r="AU64" i="43" s="1"/>
  <c r="R63" i="43"/>
  <c r="AU63" i="43" s="1"/>
  <c r="R68" i="43"/>
  <c r="AU68" i="43" s="1"/>
  <c r="R58" i="43"/>
  <c r="AU58" i="43" s="1"/>
  <c r="R54" i="43"/>
  <c r="AU54" i="43" s="1"/>
  <c r="R61" i="43"/>
  <c r="AU61" i="43" s="1"/>
  <c r="R62" i="43"/>
  <c r="AU62" i="43" s="1"/>
  <c r="R60" i="43"/>
  <c r="AU60" i="43" s="1"/>
  <c r="R56" i="43"/>
  <c r="AU56" i="43" s="1"/>
  <c r="R57" i="43"/>
  <c r="AU57" i="43" s="1"/>
  <c r="R52" i="43"/>
  <c r="AU52" i="43" s="1"/>
  <c r="R32" i="43"/>
  <c r="R47" i="43"/>
  <c r="AU47" i="43" s="1"/>
  <c r="R72" i="43"/>
  <c r="AU72" i="43" s="1"/>
  <c r="R65" i="43"/>
  <c r="AU65" i="43" s="1"/>
  <c r="R55" i="43"/>
  <c r="AU55" i="43" s="1"/>
  <c r="R51" i="43"/>
  <c r="AU51" i="43" s="1"/>
  <c r="R38" i="43"/>
  <c r="R66" i="43"/>
  <c r="AU66" i="43" s="1"/>
  <c r="R59" i="43"/>
  <c r="AU59" i="43" s="1"/>
  <c r="R50" i="43"/>
  <c r="AU50" i="43" s="1"/>
  <c r="R39" i="43"/>
  <c r="R27" i="43"/>
  <c r="R33" i="43"/>
  <c r="R53" i="43"/>
  <c r="AU53" i="43" s="1"/>
  <c r="R49" i="43"/>
  <c r="AU49" i="43" s="1"/>
  <c r="R48" i="43"/>
  <c r="AU48" i="43" s="1"/>
  <c r="R45" i="43"/>
  <c r="R29" i="43"/>
  <c r="R42" i="43"/>
  <c r="R30" i="43"/>
  <c r="W23" i="10" s="1"/>
  <c r="R44" i="43"/>
  <c r="R31" i="43"/>
  <c r="R36" i="43"/>
  <c r="R46" i="43"/>
  <c r="AU46" i="43" s="1"/>
  <c r="R41" i="43"/>
  <c r="R43" i="43"/>
  <c r="R25" i="43"/>
  <c r="R28" i="43"/>
  <c r="R40" i="43"/>
  <c r="R26" i="43"/>
  <c r="R35" i="43"/>
  <c r="R37" i="43"/>
  <c r="R34" i="43"/>
  <c r="V69" i="43"/>
  <c r="AW69" i="43" s="1"/>
  <c r="V72" i="43"/>
  <c r="AW72" i="43" s="1"/>
  <c r="V71" i="43"/>
  <c r="AW71" i="43" s="1"/>
  <c r="V67" i="43"/>
  <c r="AW67" i="43" s="1"/>
  <c r="V62" i="43"/>
  <c r="AW62" i="43" s="1"/>
  <c r="V66" i="43"/>
  <c r="AW66" i="43" s="1"/>
  <c r="V65" i="43"/>
  <c r="AW65" i="43" s="1"/>
  <c r="V68" i="43"/>
  <c r="AW68" i="43" s="1"/>
  <c r="V64" i="43"/>
  <c r="AW64" i="43" s="1"/>
  <c r="V60" i="43"/>
  <c r="AW60" i="43" s="1"/>
  <c r="V56" i="43"/>
  <c r="AW56" i="43" s="1"/>
  <c r="V70" i="43"/>
  <c r="AW70" i="43" s="1"/>
  <c r="V59" i="43"/>
  <c r="AW59" i="43" s="1"/>
  <c r="V58" i="43"/>
  <c r="AW58" i="43" s="1"/>
  <c r="V55" i="43"/>
  <c r="AW55" i="43" s="1"/>
  <c r="V50" i="43"/>
  <c r="AW50" i="43" s="1"/>
  <c r="V39" i="43"/>
  <c r="V61" i="43"/>
  <c r="AW61" i="43" s="1"/>
  <c r="V54" i="43"/>
  <c r="AW54" i="43" s="1"/>
  <c r="V49" i="43"/>
  <c r="AW49" i="43" s="1"/>
  <c r="V48" i="43"/>
  <c r="AW48" i="43" s="1"/>
  <c r="V53" i="43"/>
  <c r="AW53" i="43" s="1"/>
  <c r="V52" i="43"/>
  <c r="AW52" i="43" s="1"/>
  <c r="V32" i="43"/>
  <c r="V47" i="43"/>
  <c r="AW47" i="43" s="1"/>
  <c r="V63" i="43"/>
  <c r="AW63" i="43" s="1"/>
  <c r="V51" i="43"/>
  <c r="AW51" i="43" s="1"/>
  <c r="V19" i="43"/>
  <c r="V9" i="43"/>
  <c r="V22" i="43"/>
  <c r="V57" i="43"/>
  <c r="AW57" i="43" s="1"/>
  <c r="V38" i="43"/>
  <c r="V36" i="43"/>
  <c r="V13" i="43"/>
  <c r="V27" i="43"/>
  <c r="V33" i="43"/>
  <c r="V18" i="43"/>
  <c r="V11" i="43"/>
  <c r="V30" i="43"/>
  <c r="AC23" i="10" s="1"/>
  <c r="V44" i="43"/>
  <c r="V31" i="43"/>
  <c r="V21" i="43"/>
  <c r="V46" i="43"/>
  <c r="V23" i="43"/>
  <c r="AW46" i="43" s="1"/>
  <c r="V17" i="43"/>
  <c r="V45" i="43"/>
  <c r="V29" i="43"/>
  <c r="V5" i="43"/>
  <c r="V42" i="43"/>
  <c r="V8" i="43"/>
  <c r="V26" i="43"/>
  <c r="V35" i="43"/>
  <c r="V37" i="43"/>
  <c r="V25" i="43"/>
  <c r="V24" i="43"/>
  <c r="V12" i="43"/>
  <c r="V34" i="43"/>
  <c r="V43" i="43"/>
  <c r="V7" i="43"/>
  <c r="V15" i="43"/>
  <c r="V16" i="43"/>
  <c r="V14" i="43"/>
  <c r="V41" i="43"/>
  <c r="V20" i="43"/>
  <c r="V10" i="43"/>
  <c r="V6" i="43"/>
  <c r="V28" i="43"/>
  <c r="V40" i="43"/>
  <c r="F69" i="43"/>
  <c r="F72" i="43"/>
  <c r="F71" i="43"/>
  <c r="F67" i="43"/>
  <c r="F66" i="43"/>
  <c r="F62" i="43"/>
  <c r="F70" i="43"/>
  <c r="F65" i="43"/>
  <c r="F68" i="43"/>
  <c r="F64" i="43"/>
  <c r="F60" i="43"/>
  <c r="F56" i="43"/>
  <c r="F63" i="43"/>
  <c r="F59" i="43"/>
  <c r="F58" i="43"/>
  <c r="F55" i="43"/>
  <c r="F53" i="43"/>
  <c r="F50" i="43"/>
  <c r="F39" i="43"/>
  <c r="F49" i="43"/>
  <c r="F48" i="43"/>
  <c r="F52" i="43"/>
  <c r="F32" i="43"/>
  <c r="F47" i="43"/>
  <c r="F22" i="43"/>
  <c r="F61" i="43"/>
  <c r="F54" i="43"/>
  <c r="F13" i="43"/>
  <c r="F57" i="43"/>
  <c r="F51" i="43"/>
  <c r="F38" i="43"/>
  <c r="F23" i="43"/>
  <c r="F11" i="43"/>
  <c r="F30" i="43"/>
  <c r="E23" i="10" s="1"/>
  <c r="F44" i="43"/>
  <c r="F31" i="43"/>
  <c r="F7" i="43"/>
  <c r="F21" i="43"/>
  <c r="F46" i="43"/>
  <c r="F18" i="43"/>
  <c r="F17" i="43"/>
  <c r="F45" i="43"/>
  <c r="F15" i="43"/>
  <c r="F8" i="43"/>
  <c r="F26" i="43"/>
  <c r="F35" i="43"/>
  <c r="F25" i="43"/>
  <c r="F20" i="43"/>
  <c r="F43" i="43"/>
  <c r="F24" i="43"/>
  <c r="F12" i="43"/>
  <c r="F34" i="43"/>
  <c r="F5" i="43"/>
  <c r="F42" i="43"/>
  <c r="F16" i="43"/>
  <c r="F14" i="43"/>
  <c r="F41" i="43"/>
  <c r="F40" i="43"/>
  <c r="L70" i="43"/>
  <c r="AR70" i="43" s="1"/>
  <c r="L72" i="43"/>
  <c r="AR72" i="43" s="1"/>
  <c r="L68" i="43"/>
  <c r="AR68" i="43" s="1"/>
  <c r="L71" i="43"/>
  <c r="AR71" i="43" s="1"/>
  <c r="L69" i="43"/>
  <c r="AR69" i="43" s="1"/>
  <c r="L63" i="43"/>
  <c r="AR63" i="43" s="1"/>
  <c r="L67" i="43"/>
  <c r="AR67" i="43" s="1"/>
  <c r="L66" i="43"/>
  <c r="AR66" i="43" s="1"/>
  <c r="L65" i="43"/>
  <c r="AR65" i="43" s="1"/>
  <c r="L64" i="43"/>
  <c r="AR64" i="43" s="1"/>
  <c r="L62" i="43"/>
  <c r="AR62" i="43" s="1"/>
  <c r="L61" i="43"/>
  <c r="AR61" i="43" s="1"/>
  <c r="L57" i="43"/>
  <c r="AR57" i="43" s="1"/>
  <c r="L53" i="43"/>
  <c r="AR53" i="43" s="1"/>
  <c r="L60" i="43"/>
  <c r="AR60" i="43" s="1"/>
  <c r="L59" i="43"/>
  <c r="AR59" i="43" s="1"/>
  <c r="L55" i="43"/>
  <c r="AR55" i="43" s="1"/>
  <c r="L51" i="43"/>
  <c r="AR51" i="43" s="1"/>
  <c r="L38" i="43"/>
  <c r="L54" i="43"/>
  <c r="AR54" i="43" s="1"/>
  <c r="L50" i="43"/>
  <c r="AR50" i="43" s="1"/>
  <c r="L39" i="43"/>
  <c r="L56" i="43"/>
  <c r="AR56" i="43" s="1"/>
  <c r="L49" i="43"/>
  <c r="AR49" i="43" s="1"/>
  <c r="L48" i="43"/>
  <c r="AR48" i="43" s="1"/>
  <c r="L23" i="43"/>
  <c r="L7" i="43"/>
  <c r="L52" i="43"/>
  <c r="AR52" i="43" s="1"/>
  <c r="L9" i="43"/>
  <c r="L22" i="43"/>
  <c r="L58" i="43"/>
  <c r="AR58" i="43" s="1"/>
  <c r="L36" i="43"/>
  <c r="L5" i="43"/>
  <c r="L47" i="43"/>
  <c r="AR47" i="43" s="1"/>
  <c r="L33" i="43"/>
  <c r="L11" i="43"/>
  <c r="L30" i="43"/>
  <c r="N23" i="10" s="1"/>
  <c r="L44" i="43"/>
  <c r="L21" i="43"/>
  <c r="L46" i="43"/>
  <c r="L10" i="43"/>
  <c r="L17" i="43"/>
  <c r="L42" i="43"/>
  <c r="L6" i="43"/>
  <c r="L40" i="43"/>
  <c r="L45" i="43"/>
  <c r="L35" i="43"/>
  <c r="L37" i="43"/>
  <c r="L43" i="43"/>
  <c r="L34" i="43"/>
  <c r="L31" i="43"/>
  <c r="L14" i="43"/>
  <c r="L41" i="43"/>
  <c r="J71" i="43"/>
  <c r="AQ71" i="43" s="1"/>
  <c r="J67" i="43"/>
  <c r="AQ67" i="43" s="1"/>
  <c r="J70" i="43"/>
  <c r="AQ70" i="43" s="1"/>
  <c r="J69" i="43"/>
  <c r="AQ69" i="43" s="1"/>
  <c r="J72" i="43"/>
  <c r="AQ72" i="43" s="1"/>
  <c r="J64" i="43"/>
  <c r="AQ64" i="43" s="1"/>
  <c r="J68" i="43"/>
  <c r="AQ68" i="43" s="1"/>
  <c r="J63" i="43"/>
  <c r="AQ63" i="43" s="1"/>
  <c r="J66" i="43"/>
  <c r="AQ66" i="43" s="1"/>
  <c r="J65" i="43"/>
  <c r="AQ65" i="43" s="1"/>
  <c r="J58" i="43"/>
  <c r="AQ58" i="43" s="1"/>
  <c r="J54" i="43"/>
  <c r="AQ54" i="43" s="1"/>
  <c r="J62" i="43"/>
  <c r="AQ62" i="43" s="1"/>
  <c r="J61" i="43"/>
  <c r="AQ61" i="43" s="1"/>
  <c r="J60" i="43"/>
  <c r="AQ60" i="43" s="1"/>
  <c r="J56" i="43"/>
  <c r="AQ56" i="43" s="1"/>
  <c r="J52" i="43"/>
  <c r="AQ52" i="43" s="1"/>
  <c r="J32" i="43"/>
  <c r="J47" i="43"/>
  <c r="AQ47" i="43" s="1"/>
  <c r="J51" i="43"/>
  <c r="AQ51" i="43" s="1"/>
  <c r="J38" i="43"/>
  <c r="J57" i="43"/>
  <c r="AQ57" i="43" s="1"/>
  <c r="J53" i="43"/>
  <c r="AQ53" i="43" s="1"/>
  <c r="J50" i="43"/>
  <c r="AQ50" i="43" s="1"/>
  <c r="J39" i="43"/>
  <c r="J27" i="43"/>
  <c r="J33" i="43"/>
  <c r="J23" i="43"/>
  <c r="AQ46" i="43" s="1"/>
  <c r="J18" i="43"/>
  <c r="J55" i="43"/>
  <c r="AQ55" i="43" s="1"/>
  <c r="J49" i="43"/>
  <c r="AQ49" i="43" s="1"/>
  <c r="J19" i="43"/>
  <c r="J22" i="43"/>
  <c r="J36" i="43"/>
  <c r="J17" i="43"/>
  <c r="J45" i="43"/>
  <c r="J29" i="43"/>
  <c r="J42" i="43"/>
  <c r="J59" i="43"/>
  <c r="AQ59" i="43" s="1"/>
  <c r="J48" i="43"/>
  <c r="AQ48" i="43" s="1"/>
  <c r="J30" i="43"/>
  <c r="J44" i="43"/>
  <c r="J21" i="43"/>
  <c r="J43" i="43"/>
  <c r="J41" i="43"/>
  <c r="J46" i="43"/>
  <c r="J25" i="43"/>
  <c r="J28" i="43"/>
  <c r="J40" i="43"/>
  <c r="J26" i="43"/>
  <c r="J37" i="43"/>
  <c r="AH71" i="43"/>
  <c r="BC71" i="43" s="1"/>
  <c r="AH67" i="43"/>
  <c r="BC67" i="43" s="1"/>
  <c r="AH70" i="43"/>
  <c r="BC70" i="43" s="1"/>
  <c r="AH69" i="43"/>
  <c r="BC69" i="43" s="1"/>
  <c r="AH64" i="43"/>
  <c r="BC64" i="43" s="1"/>
  <c r="AH72" i="43"/>
  <c r="BC72" i="43" s="1"/>
  <c r="AH66" i="43"/>
  <c r="BC66" i="43" s="1"/>
  <c r="AH63" i="43"/>
  <c r="BC63" i="43" s="1"/>
  <c r="AH62" i="43"/>
  <c r="BC62" i="43" s="1"/>
  <c r="AH58" i="43"/>
  <c r="BC58" i="43" s="1"/>
  <c r="AH54" i="43"/>
  <c r="BC54" i="43" s="1"/>
  <c r="AH65" i="43"/>
  <c r="BC65" i="43" s="1"/>
  <c r="AH61" i="43"/>
  <c r="BC61" i="43" s="1"/>
  <c r="AH57" i="43"/>
  <c r="BC57" i="43" s="1"/>
  <c r="AH60" i="43"/>
  <c r="BC60" i="43" s="1"/>
  <c r="AH56" i="43"/>
  <c r="BC56" i="43" s="1"/>
  <c r="AH59" i="43"/>
  <c r="BC59" i="43" s="1"/>
  <c r="AH52" i="43"/>
  <c r="BC52" i="43" s="1"/>
  <c r="AH32" i="43"/>
  <c r="AH47" i="43"/>
  <c r="BC47" i="43" s="1"/>
  <c r="AH55" i="43"/>
  <c r="BC55" i="43" s="1"/>
  <c r="AH53" i="43"/>
  <c r="BC53" i="43" s="1"/>
  <c r="AH51" i="43"/>
  <c r="BC51" i="43" s="1"/>
  <c r="AH38" i="43"/>
  <c r="AH68" i="43"/>
  <c r="BC68" i="43" s="1"/>
  <c r="AH50" i="43"/>
  <c r="BC50" i="43" s="1"/>
  <c r="AH39" i="43"/>
  <c r="AH48" i="43"/>
  <c r="BC48" i="43" s="1"/>
  <c r="AH27" i="43"/>
  <c r="AH33" i="43"/>
  <c r="AH23" i="43"/>
  <c r="BC46" i="43" s="1"/>
  <c r="AH7" i="43"/>
  <c r="AH18" i="43"/>
  <c r="AH19" i="43"/>
  <c r="AH9" i="43"/>
  <c r="AH22" i="43"/>
  <c r="AH17" i="43"/>
  <c r="AH45" i="43"/>
  <c r="AH29" i="43"/>
  <c r="AH42" i="43"/>
  <c r="AH49" i="43"/>
  <c r="BC49" i="43" s="1"/>
  <c r="AH36" i="43"/>
  <c r="AH15" i="43"/>
  <c r="AH20" i="43"/>
  <c r="AH5" i="43"/>
  <c r="AH13" i="43"/>
  <c r="AH11" i="43"/>
  <c r="AH30" i="43"/>
  <c r="AU23" i="10" s="1"/>
  <c r="AH44" i="43"/>
  <c r="AH31" i="43"/>
  <c r="AH10" i="43"/>
  <c r="AH16" i="43"/>
  <c r="AH14" i="43"/>
  <c r="AH41" i="43"/>
  <c r="AH24" i="43"/>
  <c r="AH21" i="43"/>
  <c r="AH6" i="43"/>
  <c r="AH25" i="43"/>
  <c r="AH28" i="43"/>
  <c r="AH40" i="43"/>
  <c r="AH43" i="43"/>
  <c r="AH46" i="43"/>
  <c r="AH8" i="43"/>
  <c r="AH26" i="43"/>
  <c r="AH35" i="43"/>
  <c r="AH37" i="43"/>
  <c r="AH12" i="43"/>
  <c r="AH34" i="43"/>
  <c r="AD69" i="43"/>
  <c r="BA69" i="43" s="1"/>
  <c r="AD72" i="43"/>
  <c r="BA72" i="43" s="1"/>
  <c r="AD71" i="43"/>
  <c r="BA71" i="43" s="1"/>
  <c r="AD67" i="43"/>
  <c r="BA67" i="43" s="1"/>
  <c r="AD68" i="43"/>
  <c r="BA68" i="43" s="1"/>
  <c r="AD62" i="43"/>
  <c r="BA62" i="43" s="1"/>
  <c r="AD65" i="43"/>
  <c r="BA65" i="43" s="1"/>
  <c r="AD70" i="43"/>
  <c r="BA70" i="43" s="1"/>
  <c r="AD66" i="43"/>
  <c r="BA66" i="43" s="1"/>
  <c r="AD64" i="43"/>
  <c r="BA64" i="43" s="1"/>
  <c r="AD60" i="43"/>
  <c r="BA60" i="43" s="1"/>
  <c r="AD56" i="43"/>
  <c r="BA56" i="43" s="1"/>
  <c r="AD59" i="43"/>
  <c r="BA59" i="43" s="1"/>
  <c r="AD63" i="43"/>
  <c r="BA63" i="43" s="1"/>
  <c r="AD58" i="43"/>
  <c r="BA58" i="43" s="1"/>
  <c r="AD54" i="43"/>
  <c r="BA54" i="43" s="1"/>
  <c r="AD61" i="43"/>
  <c r="BA61" i="43" s="1"/>
  <c r="AD50" i="43"/>
  <c r="BA50" i="43" s="1"/>
  <c r="AD39" i="43"/>
  <c r="AD57" i="43"/>
  <c r="BA57" i="43" s="1"/>
  <c r="AD49" i="43"/>
  <c r="BA49" i="43" s="1"/>
  <c r="AD48" i="43"/>
  <c r="BA48" i="43" s="1"/>
  <c r="AD55" i="43"/>
  <c r="BA55" i="43" s="1"/>
  <c r="AD52" i="43"/>
  <c r="BA52" i="43" s="1"/>
  <c r="AD32" i="43"/>
  <c r="AD47" i="43"/>
  <c r="BA47" i="43" s="1"/>
  <c r="AD53" i="43"/>
  <c r="BA53" i="43" s="1"/>
  <c r="AD38" i="43"/>
  <c r="AD19" i="43"/>
  <c r="AD9" i="43"/>
  <c r="AD22" i="43"/>
  <c r="AD36" i="43"/>
  <c r="AD13" i="43"/>
  <c r="AD27" i="43"/>
  <c r="AD33" i="43"/>
  <c r="AD11" i="43"/>
  <c r="AD30" i="43"/>
  <c r="AO23" i="10" s="1"/>
  <c r="AD44" i="43"/>
  <c r="AD31" i="43"/>
  <c r="AD23" i="43"/>
  <c r="AD21" i="43"/>
  <c r="AD46" i="43"/>
  <c r="AD7" i="43"/>
  <c r="AD17" i="43"/>
  <c r="AD45" i="43"/>
  <c r="AD29" i="43"/>
  <c r="AD43" i="43"/>
  <c r="AD8" i="43"/>
  <c r="AD26" i="43"/>
  <c r="AD35" i="43"/>
  <c r="AD37" i="43"/>
  <c r="AD15" i="43"/>
  <c r="AD10" i="43"/>
  <c r="AD42" i="43"/>
  <c r="AD24" i="43"/>
  <c r="AD12" i="43"/>
  <c r="AD34" i="43"/>
  <c r="AD51" i="43"/>
  <c r="BA51" i="43" s="1"/>
  <c r="AD18" i="43"/>
  <c r="AD20" i="43"/>
  <c r="AD16" i="43"/>
  <c r="AD14" i="43"/>
  <c r="AD41" i="43"/>
  <c r="AD5" i="43"/>
  <c r="AD6" i="43"/>
  <c r="AD25" i="43"/>
  <c r="AD40" i="43"/>
  <c r="AD28" i="43"/>
  <c r="N69" i="43"/>
  <c r="AS69" i="43" s="1"/>
  <c r="N72" i="43"/>
  <c r="AS72" i="43" s="1"/>
  <c r="N71" i="43"/>
  <c r="AS71" i="43" s="1"/>
  <c r="N67" i="43"/>
  <c r="AS67" i="43" s="1"/>
  <c r="N70" i="43"/>
  <c r="AS70" i="43" s="1"/>
  <c r="N68" i="43"/>
  <c r="AS68" i="43" s="1"/>
  <c r="N66" i="43"/>
  <c r="AS66" i="43" s="1"/>
  <c r="N62" i="43"/>
  <c r="AS62" i="43" s="1"/>
  <c r="N65" i="43"/>
  <c r="AS65" i="43" s="1"/>
  <c r="N64" i="43"/>
  <c r="AS64" i="43" s="1"/>
  <c r="N63" i="43"/>
  <c r="AS63" i="43" s="1"/>
  <c r="N60" i="43"/>
  <c r="AS60" i="43" s="1"/>
  <c r="N56" i="43"/>
  <c r="AS56" i="43" s="1"/>
  <c r="N59" i="43"/>
  <c r="AS59" i="43" s="1"/>
  <c r="N58" i="43"/>
  <c r="AS58" i="43" s="1"/>
  <c r="N54" i="43"/>
  <c r="AS54" i="43" s="1"/>
  <c r="N50" i="43"/>
  <c r="AS50" i="43" s="1"/>
  <c r="N39" i="43"/>
  <c r="N57" i="43"/>
  <c r="AS57" i="43" s="1"/>
  <c r="N53" i="43"/>
  <c r="AS53" i="43" s="1"/>
  <c r="N49" i="43"/>
  <c r="AS49" i="43" s="1"/>
  <c r="N48" i="43"/>
  <c r="AS48" i="43" s="1"/>
  <c r="N61" i="43"/>
  <c r="AS61" i="43" s="1"/>
  <c r="N55" i="43"/>
  <c r="AS55" i="43" s="1"/>
  <c r="N52" i="43"/>
  <c r="AS52" i="43" s="1"/>
  <c r="N32" i="43"/>
  <c r="N47" i="43"/>
  <c r="AS47" i="43" s="1"/>
  <c r="N19" i="43"/>
  <c r="N9" i="43"/>
  <c r="N22" i="43"/>
  <c r="N51" i="43"/>
  <c r="AS51" i="43" s="1"/>
  <c r="N36" i="43"/>
  <c r="N13" i="43"/>
  <c r="N38" i="43"/>
  <c r="N27" i="43"/>
  <c r="N33" i="43"/>
  <c r="N7" i="43"/>
  <c r="N11" i="43"/>
  <c r="N30" i="43"/>
  <c r="N44" i="43"/>
  <c r="N31" i="43"/>
  <c r="N18" i="43"/>
  <c r="N21" i="43"/>
  <c r="N46" i="43"/>
  <c r="N17" i="43"/>
  <c r="N45" i="43"/>
  <c r="N29" i="43"/>
  <c r="N20" i="43"/>
  <c r="N8" i="43"/>
  <c r="N26" i="43"/>
  <c r="N35" i="43"/>
  <c r="N37" i="43"/>
  <c r="N42" i="43"/>
  <c r="N5" i="43"/>
  <c r="N10" i="43"/>
  <c r="N24" i="43"/>
  <c r="N12" i="43"/>
  <c r="N34" i="43"/>
  <c r="N23" i="43"/>
  <c r="AS46" i="43" s="1"/>
  <c r="N43" i="43"/>
  <c r="N16" i="43"/>
  <c r="N14" i="43"/>
  <c r="N41" i="43"/>
  <c r="N15" i="43"/>
  <c r="N6" i="43"/>
  <c r="N25" i="43"/>
  <c r="N28" i="43"/>
  <c r="N40" i="43"/>
  <c r="V69" i="42"/>
  <c r="AW69" i="42" s="1"/>
  <c r="V72" i="42"/>
  <c r="AW72" i="42" s="1"/>
  <c r="V68" i="42"/>
  <c r="AW68" i="42" s="1"/>
  <c r="V63" i="42"/>
  <c r="AW63" i="42" s="1"/>
  <c r="V71" i="42"/>
  <c r="AW71" i="42" s="1"/>
  <c r="V67" i="42"/>
  <c r="AW67" i="42" s="1"/>
  <c r="V59" i="42"/>
  <c r="AW59" i="42" s="1"/>
  <c r="V55" i="42"/>
  <c r="AW55" i="42" s="1"/>
  <c r="V66" i="42"/>
  <c r="AW66" i="42" s="1"/>
  <c r="V65" i="42"/>
  <c r="AW65" i="42" s="1"/>
  <c r="V62" i="42"/>
  <c r="AW62" i="42" s="1"/>
  <c r="V58" i="42"/>
  <c r="AW58" i="42" s="1"/>
  <c r="V54" i="42"/>
  <c r="AW54" i="42" s="1"/>
  <c r="V61" i="42"/>
  <c r="AW61" i="42" s="1"/>
  <c r="V49" i="42"/>
  <c r="AW49" i="42" s="1"/>
  <c r="V64" i="42"/>
  <c r="AW64" i="42" s="1"/>
  <c r="V60" i="42"/>
  <c r="AW60" i="42" s="1"/>
  <c r="V52" i="42"/>
  <c r="AW52" i="42" s="1"/>
  <c r="V48" i="42"/>
  <c r="AW48" i="42" s="1"/>
  <c r="V57" i="42"/>
  <c r="AW57" i="42" s="1"/>
  <c r="V47" i="42"/>
  <c r="AW47" i="42" s="1"/>
  <c r="V43" i="42"/>
  <c r="AW43" i="42" s="1"/>
  <c r="V39" i="42"/>
  <c r="AW39" i="42" s="1"/>
  <c r="V35" i="42"/>
  <c r="AW35" i="42" s="1"/>
  <c r="V31" i="42"/>
  <c r="AW31" i="42" s="1"/>
  <c r="V19" i="42"/>
  <c r="V70" i="42"/>
  <c r="AW70" i="42" s="1"/>
  <c r="V56" i="42"/>
  <c r="AW56" i="42" s="1"/>
  <c r="V42" i="42"/>
  <c r="AW42" i="42" s="1"/>
  <c r="V38" i="42"/>
  <c r="AW38" i="42" s="1"/>
  <c r="V34" i="42"/>
  <c r="AW34" i="42" s="1"/>
  <c r="V16" i="42"/>
  <c r="V18" i="42"/>
  <c r="V53" i="42"/>
  <c r="AW53" i="42" s="1"/>
  <c r="V45" i="42"/>
  <c r="AW45" i="42" s="1"/>
  <c r="V37" i="42"/>
  <c r="AW37" i="42" s="1"/>
  <c r="V30" i="42"/>
  <c r="V29" i="42"/>
  <c r="V17" i="42"/>
  <c r="V8" i="42"/>
  <c r="V46" i="42"/>
  <c r="AW46" i="42" s="1"/>
  <c r="V44" i="42"/>
  <c r="AW44" i="42" s="1"/>
  <c r="V36" i="42"/>
  <c r="AW36" i="42" s="1"/>
  <c r="V20" i="42"/>
  <c r="V28" i="42"/>
  <c r="V15" i="42"/>
  <c r="V21" i="42"/>
  <c r="V6" i="42"/>
  <c r="V12" i="42"/>
  <c r="V9" i="42"/>
  <c r="V32" i="42"/>
  <c r="AW32" i="42" s="1"/>
  <c r="V26" i="42"/>
  <c r="V25" i="42"/>
  <c r="V23" i="42"/>
  <c r="V7" i="42"/>
  <c r="V13" i="42"/>
  <c r="V5" i="42"/>
  <c r="V10" i="42"/>
  <c r="V41" i="42"/>
  <c r="AW41" i="42" s="1"/>
  <c r="V24" i="42"/>
  <c r="V14" i="42"/>
  <c r="V50" i="42"/>
  <c r="AW50" i="42" s="1"/>
  <c r="V40" i="42"/>
  <c r="AW40" i="42" s="1"/>
  <c r="V11" i="42"/>
  <c r="V51" i="42"/>
  <c r="AW51" i="42" s="1"/>
  <c r="V22" i="42"/>
  <c r="V33" i="42"/>
  <c r="AW33" i="42" s="1"/>
  <c r="V27" i="42"/>
  <c r="F69" i="42"/>
  <c r="F72" i="42"/>
  <c r="F68" i="42"/>
  <c r="F63" i="42"/>
  <c r="F71" i="42"/>
  <c r="F66" i="42"/>
  <c r="F59" i="42"/>
  <c r="F55" i="42"/>
  <c r="F70" i="42"/>
  <c r="F65" i="42"/>
  <c r="F62" i="42"/>
  <c r="F58" i="42"/>
  <c r="F54" i="42"/>
  <c r="F61" i="42"/>
  <c r="F53" i="42"/>
  <c r="F49" i="42"/>
  <c r="F67" i="42"/>
  <c r="F60" i="42"/>
  <c r="F52" i="42"/>
  <c r="F48" i="42"/>
  <c r="F47" i="42"/>
  <c r="F43" i="42"/>
  <c r="F39" i="42"/>
  <c r="F35" i="42"/>
  <c r="F31" i="42"/>
  <c r="F19" i="42"/>
  <c r="F46" i="42"/>
  <c r="F42" i="42"/>
  <c r="F38" i="42"/>
  <c r="F34" i="42"/>
  <c r="F16" i="42"/>
  <c r="F18" i="42"/>
  <c r="F51" i="42"/>
  <c r="F45" i="42"/>
  <c r="F37" i="42"/>
  <c r="F30" i="42"/>
  <c r="F29" i="42"/>
  <c r="F8" i="42"/>
  <c r="F56" i="42"/>
  <c r="F50" i="42"/>
  <c r="F44" i="42"/>
  <c r="F36" i="42"/>
  <c r="F20" i="42"/>
  <c r="F28" i="42"/>
  <c r="F15" i="42"/>
  <c r="F21" i="42"/>
  <c r="F12" i="42"/>
  <c r="F9" i="42"/>
  <c r="F40" i="42"/>
  <c r="F26" i="42"/>
  <c r="F25" i="42"/>
  <c r="F5" i="42"/>
  <c r="F11" i="42"/>
  <c r="F32" i="42"/>
  <c r="F7" i="42"/>
  <c r="F23" i="42"/>
  <c r="F14" i="42"/>
  <c r="F64" i="42"/>
  <c r="F57" i="42"/>
  <c r="F33" i="42"/>
  <c r="F24" i="42"/>
  <c r="F10" i="42"/>
  <c r="F41" i="42"/>
  <c r="F22" i="42"/>
  <c r="F27" i="42"/>
  <c r="Z71" i="42"/>
  <c r="AY71" i="42" s="1"/>
  <c r="Z67" i="42"/>
  <c r="AY67" i="42" s="1"/>
  <c r="Z70" i="42"/>
  <c r="AY70" i="42" s="1"/>
  <c r="Z66" i="42"/>
  <c r="AY66" i="42" s="1"/>
  <c r="Z72" i="42"/>
  <c r="AY72" i="42" s="1"/>
  <c r="Z65" i="42"/>
  <c r="AY65" i="42" s="1"/>
  <c r="Z69" i="42"/>
  <c r="AY69" i="42" s="1"/>
  <c r="Z64" i="42"/>
  <c r="AY64" i="42" s="1"/>
  <c r="Z61" i="42"/>
  <c r="AY61" i="42" s="1"/>
  <c r="Z57" i="42"/>
  <c r="AY57" i="42" s="1"/>
  <c r="Z53" i="42"/>
  <c r="AY53" i="42" s="1"/>
  <c r="Z63" i="42"/>
  <c r="AY63" i="42" s="1"/>
  <c r="Z60" i="42"/>
  <c r="AY60" i="42" s="1"/>
  <c r="Z56" i="42"/>
  <c r="AY56" i="42" s="1"/>
  <c r="Z59" i="42"/>
  <c r="AY59" i="42" s="1"/>
  <c r="Z51" i="42"/>
  <c r="AY51" i="42" s="1"/>
  <c r="Z47" i="42"/>
  <c r="AY47" i="42" s="1"/>
  <c r="Z58" i="42"/>
  <c r="AY58" i="42" s="1"/>
  <c r="Z50" i="42"/>
  <c r="AY50" i="42" s="1"/>
  <c r="Z46" i="42"/>
  <c r="AY46" i="42" s="1"/>
  <c r="Z55" i="42"/>
  <c r="AY55" i="42" s="1"/>
  <c r="Z45" i="42"/>
  <c r="AY45" i="42" s="1"/>
  <c r="Z41" i="42"/>
  <c r="AY41" i="42" s="1"/>
  <c r="Z37" i="42"/>
  <c r="AY37" i="42" s="1"/>
  <c r="Z33" i="42"/>
  <c r="AY33" i="42" s="1"/>
  <c r="Z30" i="42"/>
  <c r="Z54" i="42"/>
  <c r="AY54" i="42" s="1"/>
  <c r="Z52" i="42"/>
  <c r="AY52" i="42" s="1"/>
  <c r="Z44" i="42"/>
  <c r="AY44" i="42" s="1"/>
  <c r="Z40" i="42"/>
  <c r="AY40" i="42" s="1"/>
  <c r="Z36" i="42"/>
  <c r="AY36" i="42" s="1"/>
  <c r="Z32" i="42"/>
  <c r="AY32" i="42" s="1"/>
  <c r="Z20" i="42"/>
  <c r="Z43" i="42"/>
  <c r="AY43" i="42" s="1"/>
  <c r="Z35" i="42"/>
  <c r="AY35" i="42" s="1"/>
  <c r="Z19" i="42"/>
  <c r="Z27" i="42"/>
  <c r="Z7" i="42"/>
  <c r="Z25" i="42"/>
  <c r="Z13" i="42"/>
  <c r="Z42" i="42"/>
  <c r="AY42" i="42" s="1"/>
  <c r="Z34" i="42"/>
  <c r="AY34" i="42" s="1"/>
  <c r="Z18" i="42"/>
  <c r="Z26" i="42"/>
  <c r="Z22" i="42"/>
  <c r="Z24" i="42"/>
  <c r="Z5" i="42"/>
  <c r="Z14" i="42"/>
  <c r="Z16" i="42"/>
  <c r="AY30" i="42" s="1"/>
  <c r="Z8" i="42"/>
  <c r="Z11" i="42"/>
  <c r="Z62" i="42"/>
  <c r="AY62" i="42" s="1"/>
  <c r="Z12" i="42"/>
  <c r="Z31" i="42"/>
  <c r="AY31" i="42" s="1"/>
  <c r="Z21" i="42"/>
  <c r="Z39" i="42"/>
  <c r="AY39" i="42" s="1"/>
  <c r="Z15" i="42"/>
  <c r="Z6" i="42"/>
  <c r="Z10" i="42"/>
  <c r="Z9" i="42"/>
  <c r="Z48" i="42"/>
  <c r="AY48" i="42" s="1"/>
  <c r="Z38" i="42"/>
  <c r="AY38" i="42" s="1"/>
  <c r="Z29" i="42"/>
  <c r="Z28" i="42"/>
  <c r="Z17" i="42"/>
  <c r="Z49" i="42"/>
  <c r="AY49" i="42" s="1"/>
  <c r="Z68" i="42"/>
  <c r="AY68" i="42" s="1"/>
  <c r="Z23" i="42"/>
  <c r="AH71" i="42"/>
  <c r="BC71" i="42" s="1"/>
  <c r="AH67" i="42"/>
  <c r="BC67" i="42" s="1"/>
  <c r="AH70" i="42"/>
  <c r="BC70" i="42" s="1"/>
  <c r="AH66" i="42"/>
  <c r="BC66" i="42" s="1"/>
  <c r="AH68" i="42"/>
  <c r="BC68" i="42" s="1"/>
  <c r="AH65" i="42"/>
  <c r="BC65" i="42" s="1"/>
  <c r="AH64" i="42"/>
  <c r="BC64" i="42" s="1"/>
  <c r="AH61" i="42"/>
  <c r="BC61" i="42" s="1"/>
  <c r="AH57" i="42"/>
  <c r="BC57" i="42" s="1"/>
  <c r="AH53" i="42"/>
  <c r="BC53" i="42" s="1"/>
  <c r="AH72" i="42"/>
  <c r="BC72" i="42" s="1"/>
  <c r="AH60" i="42"/>
  <c r="BC60" i="42" s="1"/>
  <c r="AH56" i="42"/>
  <c r="BC56" i="42" s="1"/>
  <c r="AH63" i="42"/>
  <c r="BC63" i="42" s="1"/>
  <c r="AH55" i="42"/>
  <c r="BC55" i="42" s="1"/>
  <c r="AH51" i="42"/>
  <c r="BC51" i="42" s="1"/>
  <c r="AH47" i="42"/>
  <c r="BC47" i="42" s="1"/>
  <c r="AH62" i="42"/>
  <c r="BC62" i="42" s="1"/>
  <c r="AH54" i="42"/>
  <c r="BC54" i="42" s="1"/>
  <c r="AH50" i="42"/>
  <c r="BC50" i="42" s="1"/>
  <c r="AH46" i="42"/>
  <c r="BC46" i="42" s="1"/>
  <c r="AH69" i="42"/>
  <c r="BC69" i="42" s="1"/>
  <c r="AH49" i="42"/>
  <c r="BC49" i="42" s="1"/>
  <c r="AH45" i="42"/>
  <c r="BC45" i="42" s="1"/>
  <c r="AH41" i="42"/>
  <c r="BC41" i="42" s="1"/>
  <c r="AH37" i="42"/>
  <c r="BC37" i="42" s="1"/>
  <c r="AH33" i="42"/>
  <c r="BC33" i="42" s="1"/>
  <c r="AH30" i="42"/>
  <c r="BC29" i="42" s="1"/>
  <c r="AH48" i="42"/>
  <c r="BC48" i="42" s="1"/>
  <c r="AH44" i="42"/>
  <c r="BC44" i="42" s="1"/>
  <c r="AH40" i="42"/>
  <c r="BC40" i="42" s="1"/>
  <c r="AH36" i="42"/>
  <c r="BC36" i="42" s="1"/>
  <c r="AH32" i="42"/>
  <c r="BC32" i="42" s="1"/>
  <c r="AH20" i="42"/>
  <c r="AH59" i="42"/>
  <c r="BC59" i="42" s="1"/>
  <c r="AH39" i="42"/>
  <c r="BC39" i="42" s="1"/>
  <c r="AH31" i="42"/>
  <c r="BC31" i="42" s="1"/>
  <c r="AH29" i="42"/>
  <c r="AH27" i="42"/>
  <c r="AH7" i="42"/>
  <c r="AH25" i="42"/>
  <c r="AH13" i="42"/>
  <c r="AH52" i="42"/>
  <c r="BC52" i="42" s="1"/>
  <c r="AH38" i="42"/>
  <c r="BC38" i="42" s="1"/>
  <c r="AH16" i="42"/>
  <c r="AH26" i="42"/>
  <c r="AH22" i="42"/>
  <c r="AH24" i="42"/>
  <c r="AH5" i="42"/>
  <c r="AH14" i="42"/>
  <c r="AH42" i="42"/>
  <c r="BC42" i="42" s="1"/>
  <c r="AH18" i="42"/>
  <c r="AH28" i="42"/>
  <c r="AH17" i="42"/>
  <c r="AH23" i="42"/>
  <c r="AH34" i="42"/>
  <c r="BC34" i="42" s="1"/>
  <c r="AH8" i="42"/>
  <c r="AH9" i="42"/>
  <c r="AH43" i="42"/>
  <c r="BC43" i="42" s="1"/>
  <c r="AH6" i="42"/>
  <c r="AH35" i="42"/>
  <c r="BC35" i="42" s="1"/>
  <c r="AH21" i="42"/>
  <c r="AH11" i="42"/>
  <c r="AH58" i="42"/>
  <c r="BC58" i="42" s="1"/>
  <c r="AH10" i="42"/>
  <c r="AH19" i="42"/>
  <c r="AH15" i="42"/>
  <c r="AH12" i="42"/>
  <c r="N69" i="42"/>
  <c r="AS69" i="42" s="1"/>
  <c r="N72" i="42"/>
  <c r="AS72" i="42" s="1"/>
  <c r="N68" i="42"/>
  <c r="AS68" i="42" s="1"/>
  <c r="N70" i="42"/>
  <c r="AS70" i="42" s="1"/>
  <c r="N63" i="42"/>
  <c r="AS63" i="42" s="1"/>
  <c r="N67" i="42"/>
  <c r="AS67" i="42" s="1"/>
  <c r="N66" i="42"/>
  <c r="AS66" i="42" s="1"/>
  <c r="N71" i="42"/>
  <c r="AS71" i="42" s="1"/>
  <c r="N64" i="42"/>
  <c r="AS64" i="42" s="1"/>
  <c r="N59" i="42"/>
  <c r="AS59" i="42" s="1"/>
  <c r="N55" i="42"/>
  <c r="AS55" i="42" s="1"/>
  <c r="N62" i="42"/>
  <c r="AS62" i="42" s="1"/>
  <c r="N58" i="42"/>
  <c r="AS58" i="42" s="1"/>
  <c r="N54" i="42"/>
  <c r="AS54" i="42" s="1"/>
  <c r="N57" i="42"/>
  <c r="AS57" i="42" s="1"/>
  <c r="N49" i="42"/>
  <c r="AS49" i="42" s="1"/>
  <c r="N56" i="42"/>
  <c r="AS56" i="42" s="1"/>
  <c r="N53" i="42"/>
  <c r="AS53" i="42" s="1"/>
  <c r="N52" i="42"/>
  <c r="AS52" i="42" s="1"/>
  <c r="N48" i="42"/>
  <c r="AS48" i="42" s="1"/>
  <c r="N65" i="42"/>
  <c r="AS65" i="42" s="1"/>
  <c r="N61" i="42"/>
  <c r="AS61" i="42" s="1"/>
  <c r="N51" i="42"/>
  <c r="AS51" i="42" s="1"/>
  <c r="N43" i="42"/>
  <c r="AS43" i="42" s="1"/>
  <c r="N39" i="42"/>
  <c r="AS39" i="42" s="1"/>
  <c r="N35" i="42"/>
  <c r="AS35" i="42" s="1"/>
  <c r="N31" i="42"/>
  <c r="AS31" i="42" s="1"/>
  <c r="N19" i="42"/>
  <c r="N60" i="42"/>
  <c r="AS60" i="42" s="1"/>
  <c r="N50" i="42"/>
  <c r="AS50" i="42" s="1"/>
  <c r="N42" i="42"/>
  <c r="AS42" i="42" s="1"/>
  <c r="N38" i="42"/>
  <c r="AS38" i="42" s="1"/>
  <c r="N34" i="42"/>
  <c r="AS34" i="42" s="1"/>
  <c r="N16" i="42"/>
  <c r="N18" i="42"/>
  <c r="N47" i="42"/>
  <c r="AS47" i="42" s="1"/>
  <c r="N41" i="42"/>
  <c r="AS41" i="42" s="1"/>
  <c r="N33" i="42"/>
  <c r="AS33" i="42" s="1"/>
  <c r="N29" i="42"/>
  <c r="N17" i="42"/>
  <c r="N8" i="42"/>
  <c r="N40" i="42"/>
  <c r="AS40" i="42" s="1"/>
  <c r="N32" i="42"/>
  <c r="AS32" i="42" s="1"/>
  <c r="N28" i="42"/>
  <c r="N15" i="42"/>
  <c r="N21" i="42"/>
  <c r="N6" i="42"/>
  <c r="N12" i="42"/>
  <c r="N9" i="42"/>
  <c r="N36" i="42"/>
  <c r="AS36" i="42" s="1"/>
  <c r="N7" i="42"/>
  <c r="N13" i="42"/>
  <c r="N14" i="42"/>
  <c r="N20" i="42"/>
  <c r="N26" i="42"/>
  <c r="N10" i="42"/>
  <c r="N24" i="42"/>
  <c r="N46" i="42"/>
  <c r="AS46" i="42" s="1"/>
  <c r="N45" i="42"/>
  <c r="AS45" i="42" s="1"/>
  <c r="N30" i="42"/>
  <c r="N27" i="42"/>
  <c r="N22" i="42"/>
  <c r="N5" i="42"/>
  <c r="N11" i="42"/>
  <c r="N44" i="42"/>
  <c r="AS44" i="42" s="1"/>
  <c r="N25" i="42"/>
  <c r="N37" i="42"/>
  <c r="AS37" i="42" s="1"/>
  <c r="N23" i="42"/>
  <c r="X72" i="42"/>
  <c r="AX72" i="42" s="1"/>
  <c r="X68" i="42"/>
  <c r="AX68" i="42" s="1"/>
  <c r="X71" i="42"/>
  <c r="AX71" i="42" s="1"/>
  <c r="X67" i="42"/>
  <c r="AX67" i="42" s="1"/>
  <c r="X70" i="42"/>
  <c r="AX70" i="42" s="1"/>
  <c r="X66" i="42"/>
  <c r="AX66" i="42" s="1"/>
  <c r="X65" i="42"/>
  <c r="AX65" i="42" s="1"/>
  <c r="X62" i="42"/>
  <c r="AX62" i="42" s="1"/>
  <c r="X58" i="42"/>
  <c r="AX58" i="42" s="1"/>
  <c r="X54" i="42"/>
  <c r="AX54" i="42" s="1"/>
  <c r="X64" i="42"/>
  <c r="AX64" i="42" s="1"/>
  <c r="X61" i="42"/>
  <c r="AX61" i="42" s="1"/>
  <c r="X57" i="42"/>
  <c r="AX57" i="42" s="1"/>
  <c r="X69" i="42"/>
  <c r="AX69" i="42" s="1"/>
  <c r="X60" i="42"/>
  <c r="AX60" i="42" s="1"/>
  <c r="X52" i="42"/>
  <c r="AX52" i="42" s="1"/>
  <c r="X48" i="42"/>
  <c r="AX48" i="42" s="1"/>
  <c r="X63" i="42"/>
  <c r="AX63" i="42" s="1"/>
  <c r="X59" i="42"/>
  <c r="AX59" i="42" s="1"/>
  <c r="X53" i="42"/>
  <c r="AX53" i="42" s="1"/>
  <c r="X51" i="42"/>
  <c r="AX51" i="42" s="1"/>
  <c r="X47" i="42"/>
  <c r="AX47" i="42" s="1"/>
  <c r="X56" i="42"/>
  <c r="AX56" i="42" s="1"/>
  <c r="X42" i="42"/>
  <c r="AX42" i="42" s="1"/>
  <c r="X38" i="42"/>
  <c r="AX38" i="42" s="1"/>
  <c r="X34" i="42"/>
  <c r="AX34" i="42" s="1"/>
  <c r="X16" i="42"/>
  <c r="AX30" i="42" s="1"/>
  <c r="X18" i="42"/>
  <c r="X55" i="42"/>
  <c r="AX55" i="42" s="1"/>
  <c r="X45" i="42"/>
  <c r="AX45" i="42" s="1"/>
  <c r="X41" i="42"/>
  <c r="AX41" i="42" s="1"/>
  <c r="X37" i="42"/>
  <c r="AX37" i="42" s="1"/>
  <c r="X33" i="42"/>
  <c r="AX33" i="42" s="1"/>
  <c r="X30" i="42"/>
  <c r="X29" i="42"/>
  <c r="X46" i="42"/>
  <c r="AX46" i="42" s="1"/>
  <c r="X44" i="42"/>
  <c r="AX44" i="42" s="1"/>
  <c r="X36" i="42"/>
  <c r="AX36" i="42" s="1"/>
  <c r="X20" i="42"/>
  <c r="X28" i="42"/>
  <c r="X15" i="42"/>
  <c r="X21" i="42"/>
  <c r="X6" i="42"/>
  <c r="X43" i="42"/>
  <c r="AX43" i="42" s="1"/>
  <c r="X35" i="42"/>
  <c r="AX35" i="42" s="1"/>
  <c r="X19" i="42"/>
  <c r="X27" i="42"/>
  <c r="X7" i="42"/>
  <c r="X25" i="42"/>
  <c r="X13" i="42"/>
  <c r="X23" i="42"/>
  <c r="X49" i="42"/>
  <c r="AX49" i="42" s="1"/>
  <c r="X31" i="42"/>
  <c r="AX31" i="42" s="1"/>
  <c r="X24" i="42"/>
  <c r="X14" i="42"/>
  <c r="X22" i="42"/>
  <c r="X10" i="42"/>
  <c r="X32" i="42"/>
  <c r="AX32" i="42" s="1"/>
  <c r="X17" i="42"/>
  <c r="X12" i="42"/>
  <c r="X50" i="42"/>
  <c r="AX50" i="42" s="1"/>
  <c r="X40" i="42"/>
  <c r="AX40" i="42" s="1"/>
  <c r="X8" i="42"/>
  <c r="X5" i="42"/>
  <c r="X11" i="42"/>
  <c r="X39" i="42"/>
  <c r="AX39" i="42" s="1"/>
  <c r="X9" i="42"/>
  <c r="X26" i="42"/>
  <c r="AD69" i="42"/>
  <c r="BA69" i="42" s="1"/>
  <c r="AD72" i="42"/>
  <c r="BA72" i="42" s="1"/>
  <c r="AD68" i="42"/>
  <c r="BA68" i="42" s="1"/>
  <c r="AD70" i="42"/>
  <c r="BA70" i="42" s="1"/>
  <c r="AD63" i="42"/>
  <c r="BA63" i="42" s="1"/>
  <c r="AD67" i="42"/>
  <c r="BA67" i="42" s="1"/>
  <c r="AD66" i="42"/>
  <c r="BA66" i="42" s="1"/>
  <c r="AD64" i="42"/>
  <c r="BA64" i="42" s="1"/>
  <c r="AD59" i="42"/>
  <c r="BA59" i="42" s="1"/>
  <c r="AD55" i="42"/>
  <c r="BA55" i="42" s="1"/>
  <c r="AD62" i="42"/>
  <c r="BA62" i="42" s="1"/>
  <c r="AD58" i="42"/>
  <c r="BA58" i="42" s="1"/>
  <c r="AD54" i="42"/>
  <c r="BA54" i="42" s="1"/>
  <c r="AD65" i="42"/>
  <c r="BA65" i="42" s="1"/>
  <c r="AD57" i="42"/>
  <c r="BA57" i="42" s="1"/>
  <c r="AD49" i="42"/>
  <c r="BA49" i="42" s="1"/>
  <c r="AD56" i="42"/>
  <c r="BA56" i="42" s="1"/>
  <c r="AD52" i="42"/>
  <c r="BA52" i="42" s="1"/>
  <c r="AD48" i="42"/>
  <c r="BA48" i="42" s="1"/>
  <c r="AD51" i="42"/>
  <c r="BA51" i="42" s="1"/>
  <c r="AD46" i="42"/>
  <c r="BA46" i="42" s="1"/>
  <c r="AD43" i="42"/>
  <c r="BA43" i="42" s="1"/>
  <c r="AD39" i="42"/>
  <c r="BA39" i="42" s="1"/>
  <c r="AD35" i="42"/>
  <c r="BA35" i="42" s="1"/>
  <c r="AD31" i="42"/>
  <c r="BA31" i="42" s="1"/>
  <c r="AD19" i="42"/>
  <c r="AD53" i="42"/>
  <c r="BA53" i="42" s="1"/>
  <c r="AD50" i="42"/>
  <c r="BA50" i="42" s="1"/>
  <c r="AD42" i="42"/>
  <c r="BA42" i="42" s="1"/>
  <c r="AD38" i="42"/>
  <c r="BA38" i="42" s="1"/>
  <c r="AD34" i="42"/>
  <c r="BA34" i="42" s="1"/>
  <c r="AD16" i="42"/>
  <c r="BA30" i="42" s="1"/>
  <c r="AD18" i="42"/>
  <c r="AD61" i="42"/>
  <c r="BA61" i="42" s="1"/>
  <c r="AD41" i="42"/>
  <c r="BA41" i="42" s="1"/>
  <c r="AD33" i="42"/>
  <c r="BA33" i="42" s="1"/>
  <c r="AD17" i="42"/>
  <c r="AD8" i="42"/>
  <c r="AD40" i="42"/>
  <c r="BA40" i="42" s="1"/>
  <c r="AD32" i="42"/>
  <c r="BA32" i="42" s="1"/>
  <c r="AD29" i="42"/>
  <c r="AD28" i="42"/>
  <c r="AD15" i="42"/>
  <c r="AD21" i="42"/>
  <c r="AD6" i="42"/>
  <c r="AD12" i="42"/>
  <c r="AD9" i="42"/>
  <c r="AD60" i="42"/>
  <c r="BA60" i="42" s="1"/>
  <c r="AD44" i="42"/>
  <c r="BA44" i="42" s="1"/>
  <c r="AD20" i="42"/>
  <c r="AD7" i="42"/>
  <c r="AD13" i="42"/>
  <c r="AD10" i="42"/>
  <c r="AD25" i="42"/>
  <c r="AD14" i="42"/>
  <c r="AD45" i="42"/>
  <c r="BA45" i="42" s="1"/>
  <c r="AD24" i="42"/>
  <c r="AD71" i="42"/>
  <c r="BA71" i="42" s="1"/>
  <c r="AD37" i="42"/>
  <c r="BA37" i="42" s="1"/>
  <c r="AD27" i="42"/>
  <c r="AD22" i="42"/>
  <c r="AD23" i="42"/>
  <c r="AD36" i="42"/>
  <c r="BA36" i="42" s="1"/>
  <c r="AD26" i="42"/>
  <c r="AD47" i="42"/>
  <c r="BA47" i="42" s="1"/>
  <c r="AD30" i="42"/>
  <c r="AD5" i="42"/>
  <c r="AD11" i="42"/>
  <c r="AO15" i="41"/>
  <c r="AF72" i="41"/>
  <c r="BB72" i="41" s="1"/>
  <c r="AF68" i="41"/>
  <c r="BB68" i="41" s="1"/>
  <c r="AF71" i="41"/>
  <c r="BB71" i="41" s="1"/>
  <c r="AF66" i="41"/>
  <c r="BB66" i="41" s="1"/>
  <c r="AF63" i="41"/>
  <c r="BB63" i="41" s="1"/>
  <c r="AF70" i="41"/>
  <c r="BB70" i="41" s="1"/>
  <c r="AF69" i="41"/>
  <c r="BB69" i="41" s="1"/>
  <c r="AF65" i="41"/>
  <c r="BB65" i="41" s="1"/>
  <c r="AF62" i="41"/>
  <c r="BB62" i="41" s="1"/>
  <c r="AF59" i="41"/>
  <c r="BB59" i="41" s="1"/>
  <c r="AF67" i="41"/>
  <c r="BB67" i="41" s="1"/>
  <c r="AF61" i="41"/>
  <c r="BB61" i="41" s="1"/>
  <c r="AF56" i="41"/>
  <c r="BB56" i="41" s="1"/>
  <c r="AF52" i="41"/>
  <c r="BB52" i="41" s="1"/>
  <c r="AF60" i="41"/>
  <c r="BB60" i="41" s="1"/>
  <c r="AF55" i="41"/>
  <c r="BB55" i="41" s="1"/>
  <c r="AF51" i="41"/>
  <c r="BB51" i="41" s="1"/>
  <c r="AF58" i="41"/>
  <c r="BB58" i="41" s="1"/>
  <c r="AF54" i="41"/>
  <c r="BB54" i="41" s="1"/>
  <c r="AF50" i="41"/>
  <c r="BB50" i="41" s="1"/>
  <c r="AF46" i="41"/>
  <c r="BB46" i="41" s="1"/>
  <c r="AF42" i="41"/>
  <c r="BB42" i="41" s="1"/>
  <c r="AF64" i="41"/>
  <c r="BB64" i="41" s="1"/>
  <c r="AF49" i="41"/>
  <c r="BB49" i="41" s="1"/>
  <c r="AF45" i="41"/>
  <c r="BB45" i="41" s="1"/>
  <c r="AF57" i="41"/>
  <c r="BB57" i="41" s="1"/>
  <c r="AF48" i="41"/>
  <c r="BB48" i="41" s="1"/>
  <c r="AF44" i="41"/>
  <c r="BB44" i="41" s="1"/>
  <c r="AF40" i="41"/>
  <c r="BB40" i="41" s="1"/>
  <c r="AF47" i="41"/>
  <c r="BB47" i="41" s="1"/>
  <c r="AF35" i="41"/>
  <c r="BB35" i="41" s="1"/>
  <c r="AF31" i="41"/>
  <c r="BB31" i="41" s="1"/>
  <c r="AF27" i="41"/>
  <c r="BB27" i="41" s="1"/>
  <c r="AF39" i="41"/>
  <c r="BB39" i="41" s="1"/>
  <c r="AF38" i="41"/>
  <c r="BB38" i="41" s="1"/>
  <c r="AF34" i="41"/>
  <c r="BB34" i="41" s="1"/>
  <c r="AF43" i="41"/>
  <c r="BB43" i="41" s="1"/>
  <c r="AF37" i="41"/>
  <c r="BB37" i="41" s="1"/>
  <c r="AF36" i="41"/>
  <c r="BB36" i="41" s="1"/>
  <c r="AF26" i="41"/>
  <c r="BB26" i="41" s="1"/>
  <c r="AF23" i="41"/>
  <c r="BB23" i="41" s="1"/>
  <c r="AF21" i="41"/>
  <c r="BB20" i="41" s="1"/>
  <c r="AF13" i="41"/>
  <c r="AF7" i="41"/>
  <c r="AF33" i="41"/>
  <c r="BB33" i="41" s="1"/>
  <c r="AF30" i="41"/>
  <c r="BB30" i="41" s="1"/>
  <c r="AF22" i="41"/>
  <c r="BB22" i="41" s="1"/>
  <c r="AF20" i="41"/>
  <c r="AF19" i="41"/>
  <c r="AF10" i="41"/>
  <c r="AF17" i="41"/>
  <c r="AF32" i="41"/>
  <c r="BB32" i="41" s="1"/>
  <c r="AF29" i="41"/>
  <c r="BB29" i="41" s="1"/>
  <c r="AF25" i="41"/>
  <c r="BB25" i="41" s="1"/>
  <c r="AF16" i="41"/>
  <c r="AF6" i="41"/>
  <c r="AF9" i="41"/>
  <c r="AF14" i="41"/>
  <c r="AF53" i="41"/>
  <c r="BB53" i="41" s="1"/>
  <c r="AF41" i="41"/>
  <c r="BB41" i="41" s="1"/>
  <c r="AF28" i="41"/>
  <c r="BB28" i="41" s="1"/>
  <c r="AF24" i="41"/>
  <c r="BB24" i="41" s="1"/>
  <c r="AF12" i="41"/>
  <c r="AF5" i="41"/>
  <c r="AF8" i="41"/>
  <c r="AF11" i="41"/>
  <c r="AF15" i="41"/>
  <c r="AF18" i="41"/>
  <c r="AO48" i="41"/>
  <c r="AO14" i="41"/>
  <c r="AO16" i="41"/>
  <c r="AO13" i="41"/>
  <c r="AO29" i="41"/>
  <c r="AO31" i="41"/>
  <c r="AO28" i="41"/>
  <c r="AO41" i="41"/>
  <c r="AO58" i="41"/>
  <c r="AO51" i="41"/>
  <c r="AO49" i="41"/>
  <c r="AO59" i="41"/>
  <c r="AO70" i="41"/>
  <c r="AO72" i="41"/>
  <c r="AO19" i="41"/>
  <c r="L70" i="41"/>
  <c r="AR70" i="41" s="1"/>
  <c r="L66" i="41"/>
  <c r="AR66" i="41" s="1"/>
  <c r="L71" i="41"/>
  <c r="AR71" i="41" s="1"/>
  <c r="L65" i="41"/>
  <c r="AR65" i="41" s="1"/>
  <c r="L61" i="41"/>
  <c r="AR61" i="41" s="1"/>
  <c r="L69" i="41"/>
  <c r="AR69" i="41" s="1"/>
  <c r="L68" i="41"/>
  <c r="AR68" i="41" s="1"/>
  <c r="L62" i="41"/>
  <c r="AR62" i="41" s="1"/>
  <c r="L72" i="41"/>
  <c r="AR72" i="41" s="1"/>
  <c r="L60" i="41"/>
  <c r="AR60" i="41" s="1"/>
  <c r="L58" i="41"/>
  <c r="AR58" i="41" s="1"/>
  <c r="L54" i="41"/>
  <c r="AR54" i="41" s="1"/>
  <c r="L50" i="41"/>
  <c r="AR50" i="41" s="1"/>
  <c r="L63" i="41"/>
  <c r="AR63" i="41" s="1"/>
  <c r="L57" i="41"/>
  <c r="AR57" i="41" s="1"/>
  <c r="L53" i="41"/>
  <c r="AR53" i="41" s="1"/>
  <c r="L67" i="41"/>
  <c r="AR67" i="41" s="1"/>
  <c r="L64" i="41"/>
  <c r="AR64" i="41" s="1"/>
  <c r="L59" i="41"/>
  <c r="AR59" i="41" s="1"/>
  <c r="L56" i="41"/>
  <c r="AR56" i="41" s="1"/>
  <c r="L52" i="41"/>
  <c r="AR52" i="41" s="1"/>
  <c r="L48" i="41"/>
  <c r="AR48" i="41" s="1"/>
  <c r="L44" i="41"/>
  <c r="AR44" i="41" s="1"/>
  <c r="L55" i="41"/>
  <c r="AR55" i="41" s="1"/>
  <c r="L47" i="41"/>
  <c r="AR47" i="41" s="1"/>
  <c r="L51" i="41"/>
  <c r="AR51" i="41" s="1"/>
  <c r="L49" i="41"/>
  <c r="AR49" i="41" s="1"/>
  <c r="L46" i="41"/>
  <c r="AR46" i="41" s="1"/>
  <c r="L42" i="41"/>
  <c r="AR42" i="41" s="1"/>
  <c r="L41" i="41"/>
  <c r="AR41" i="41" s="1"/>
  <c r="L40" i="41"/>
  <c r="AR40" i="41" s="1"/>
  <c r="L37" i="41"/>
  <c r="AR37" i="41" s="1"/>
  <c r="L33" i="41"/>
  <c r="AR33" i="41" s="1"/>
  <c r="L29" i="41"/>
  <c r="AR29" i="41" s="1"/>
  <c r="L39" i="41"/>
  <c r="AR39" i="41" s="1"/>
  <c r="L36" i="41"/>
  <c r="AR36" i="41" s="1"/>
  <c r="L32" i="41"/>
  <c r="AR32" i="41" s="1"/>
  <c r="L35" i="41"/>
  <c r="AR35" i="41" s="1"/>
  <c r="L45" i="41"/>
  <c r="AR45" i="41" s="1"/>
  <c r="L43" i="41"/>
  <c r="AR43" i="41" s="1"/>
  <c r="L26" i="41"/>
  <c r="AR26" i="41" s="1"/>
  <c r="L25" i="41"/>
  <c r="AR25" i="41" s="1"/>
  <c r="L30" i="41"/>
  <c r="AR30" i="41" s="1"/>
  <c r="L24" i="41"/>
  <c r="AR24" i="41" s="1"/>
  <c r="L15" i="41"/>
  <c r="L12" i="41"/>
  <c r="L8" i="41"/>
  <c r="L18" i="41"/>
  <c r="L38" i="41"/>
  <c r="AR38" i="41" s="1"/>
  <c r="L34" i="41"/>
  <c r="AR34" i="41" s="1"/>
  <c r="L31" i="41"/>
  <c r="AR31" i="41" s="1"/>
  <c r="L28" i="41"/>
  <c r="AR28" i="41" s="1"/>
  <c r="L21" i="41"/>
  <c r="L17" i="41"/>
  <c r="L20" i="41"/>
  <c r="AR19" i="41" s="1"/>
  <c r="L10" i="41"/>
  <c r="L27" i="41"/>
  <c r="AR27" i="41" s="1"/>
  <c r="L22" i="41"/>
  <c r="AR22" i="41" s="1"/>
  <c r="L23" i="41"/>
  <c r="AR23" i="41" s="1"/>
  <c r="L13" i="41"/>
  <c r="L19" i="41"/>
  <c r="AO37" i="41"/>
  <c r="X72" i="41"/>
  <c r="AX72" i="41" s="1"/>
  <c r="X68" i="41"/>
  <c r="AX68" i="41" s="1"/>
  <c r="X70" i="41"/>
  <c r="AX70" i="41" s="1"/>
  <c r="X63" i="41"/>
  <c r="AX63" i="41" s="1"/>
  <c r="X69" i="41"/>
  <c r="AX69" i="41" s="1"/>
  <c r="X67" i="41"/>
  <c r="AX67" i="41" s="1"/>
  <c r="X65" i="41"/>
  <c r="AX65" i="41" s="1"/>
  <c r="X66" i="41"/>
  <c r="AX66" i="41" s="1"/>
  <c r="X61" i="41"/>
  <c r="AX61" i="41" s="1"/>
  <c r="X59" i="41"/>
  <c r="AX59" i="41" s="1"/>
  <c r="X71" i="41"/>
  <c r="AX71" i="41" s="1"/>
  <c r="X64" i="41"/>
  <c r="AX64" i="41" s="1"/>
  <c r="X56" i="41"/>
  <c r="AX56" i="41" s="1"/>
  <c r="X52" i="41"/>
  <c r="AX52" i="41" s="1"/>
  <c r="X62" i="41"/>
  <c r="AX62" i="41" s="1"/>
  <c r="X55" i="41"/>
  <c r="AX55" i="41" s="1"/>
  <c r="X51" i="41"/>
  <c r="AX51" i="41" s="1"/>
  <c r="X58" i="41"/>
  <c r="AX58" i="41" s="1"/>
  <c r="X54" i="41"/>
  <c r="AX54" i="41" s="1"/>
  <c r="X50" i="41"/>
  <c r="AX50" i="41" s="1"/>
  <c r="X53" i="41"/>
  <c r="AX53" i="41" s="1"/>
  <c r="X46" i="41"/>
  <c r="AX46" i="41" s="1"/>
  <c r="X42" i="41"/>
  <c r="AX42" i="41" s="1"/>
  <c r="X60" i="41"/>
  <c r="AX60" i="41" s="1"/>
  <c r="X45" i="41"/>
  <c r="AX45" i="41" s="1"/>
  <c r="X48" i="41"/>
  <c r="AX48" i="41" s="1"/>
  <c r="X44" i="41"/>
  <c r="AX44" i="41" s="1"/>
  <c r="X40" i="41"/>
  <c r="AX40" i="41" s="1"/>
  <c r="X43" i="41"/>
  <c r="AX43" i="41" s="1"/>
  <c r="X39" i="41"/>
  <c r="AX39" i="41" s="1"/>
  <c r="X35" i="41"/>
  <c r="AX35" i="41" s="1"/>
  <c r="X31" i="41"/>
  <c r="AX31" i="41" s="1"/>
  <c r="X27" i="41"/>
  <c r="AX27" i="41" s="1"/>
  <c r="X47" i="41"/>
  <c r="AX47" i="41" s="1"/>
  <c r="X41" i="41"/>
  <c r="AX41" i="41" s="1"/>
  <c r="X38" i="41"/>
  <c r="AX38" i="41" s="1"/>
  <c r="X34" i="41"/>
  <c r="AX34" i="41" s="1"/>
  <c r="X49" i="41"/>
  <c r="AX49" i="41" s="1"/>
  <c r="X37" i="41"/>
  <c r="AX37" i="41" s="1"/>
  <c r="X57" i="41"/>
  <c r="AX57" i="41" s="1"/>
  <c r="X32" i="41"/>
  <c r="AX32" i="41" s="1"/>
  <c r="X30" i="41"/>
  <c r="AX30" i="41" s="1"/>
  <c r="X23" i="41"/>
  <c r="AX23" i="41" s="1"/>
  <c r="X21" i="41"/>
  <c r="X13" i="41"/>
  <c r="X7" i="41"/>
  <c r="X36" i="41"/>
  <c r="AX36" i="41" s="1"/>
  <c r="X29" i="41"/>
  <c r="AX29" i="41" s="1"/>
  <c r="X22" i="41"/>
  <c r="AX22" i="41" s="1"/>
  <c r="X20" i="41"/>
  <c r="X19" i="41"/>
  <c r="X10" i="41"/>
  <c r="X17" i="41"/>
  <c r="X11" i="41"/>
  <c r="X5" i="41"/>
  <c r="X14" i="41"/>
  <c r="X12" i="41"/>
  <c r="X15" i="41"/>
  <c r="AX21" i="41" s="1"/>
  <c r="X8" i="41"/>
  <c r="X33" i="41"/>
  <c r="AX33" i="41" s="1"/>
  <c r="X26" i="41"/>
  <c r="AX26" i="41" s="1"/>
  <c r="X9" i="41"/>
  <c r="X28" i="41"/>
  <c r="AX28" i="41" s="1"/>
  <c r="X25" i="41"/>
  <c r="AX25" i="41" s="1"/>
  <c r="X16" i="41"/>
  <c r="X6" i="41"/>
  <c r="X18" i="41"/>
  <c r="X24" i="41"/>
  <c r="AX24" i="41" s="1"/>
  <c r="AO39" i="41"/>
  <c r="AO20" i="41"/>
  <c r="AO17" i="41"/>
  <c r="AO33" i="41"/>
  <c r="AO35" i="41"/>
  <c r="AO32" i="41"/>
  <c r="AO45" i="41"/>
  <c r="AO43" i="41"/>
  <c r="AO55" i="41"/>
  <c r="AO53" i="41"/>
  <c r="AO63" i="41"/>
  <c r="AO66" i="41"/>
  <c r="AO64" i="41"/>
  <c r="AO30" i="41"/>
  <c r="AO22" i="41"/>
  <c r="P72" i="41"/>
  <c r="AT72" i="41" s="1"/>
  <c r="P68" i="41"/>
  <c r="AT68" i="41" s="1"/>
  <c r="P69" i="41"/>
  <c r="AT69" i="41" s="1"/>
  <c r="P63" i="41"/>
  <c r="AT63" i="41" s="1"/>
  <c r="P67" i="41"/>
  <c r="AT67" i="41" s="1"/>
  <c r="P71" i="41"/>
  <c r="AT71" i="41" s="1"/>
  <c r="P66" i="41"/>
  <c r="AT66" i="41" s="1"/>
  <c r="P65" i="41"/>
  <c r="AT65" i="41" s="1"/>
  <c r="P59" i="41"/>
  <c r="AT59" i="41" s="1"/>
  <c r="P64" i="41"/>
  <c r="AT64" i="41" s="1"/>
  <c r="P56" i="41"/>
  <c r="AT56" i="41" s="1"/>
  <c r="P52" i="41"/>
  <c r="AT52" i="41" s="1"/>
  <c r="P70" i="41"/>
  <c r="AT70" i="41" s="1"/>
  <c r="P61" i="41"/>
  <c r="AT61" i="41" s="1"/>
  <c r="P60" i="41"/>
  <c r="AT60" i="41" s="1"/>
  <c r="P55" i="41"/>
  <c r="AT55" i="41" s="1"/>
  <c r="P51" i="41"/>
  <c r="AT51" i="41" s="1"/>
  <c r="P62" i="41"/>
  <c r="AT62" i="41" s="1"/>
  <c r="P58" i="41"/>
  <c r="AT58" i="41" s="1"/>
  <c r="P54" i="41"/>
  <c r="AT54" i="41" s="1"/>
  <c r="P50" i="41"/>
  <c r="AT50" i="41" s="1"/>
  <c r="P57" i="41"/>
  <c r="AT57" i="41" s="1"/>
  <c r="P46" i="41"/>
  <c r="AT46" i="41" s="1"/>
  <c r="P42" i="41"/>
  <c r="AT42" i="41" s="1"/>
  <c r="P53" i="41"/>
  <c r="AT53" i="41" s="1"/>
  <c r="P49" i="41"/>
  <c r="AT49" i="41" s="1"/>
  <c r="P45" i="41"/>
  <c r="AT45" i="41" s="1"/>
  <c r="P48" i="41"/>
  <c r="AT48" i="41" s="1"/>
  <c r="P44" i="41"/>
  <c r="AT44" i="41" s="1"/>
  <c r="P40" i="41"/>
  <c r="AT40" i="41" s="1"/>
  <c r="P35" i="41"/>
  <c r="AT35" i="41" s="1"/>
  <c r="P31" i="41"/>
  <c r="AT31" i="41" s="1"/>
  <c r="P27" i="41"/>
  <c r="AT27" i="41" s="1"/>
  <c r="P38" i="41"/>
  <c r="AT38" i="41" s="1"/>
  <c r="P34" i="41"/>
  <c r="AT34" i="41" s="1"/>
  <c r="P47" i="41"/>
  <c r="AT47" i="41" s="1"/>
  <c r="P43" i="41"/>
  <c r="AT43" i="41" s="1"/>
  <c r="P37" i="41"/>
  <c r="AT37" i="41" s="1"/>
  <c r="P41" i="41"/>
  <c r="AT41" i="41" s="1"/>
  <c r="P29" i="41"/>
  <c r="AT29" i="41" s="1"/>
  <c r="P23" i="41"/>
  <c r="AT23" i="41" s="1"/>
  <c r="AT20" i="41"/>
  <c r="P13" i="41"/>
  <c r="P7" i="41"/>
  <c r="P33" i="41"/>
  <c r="AT33" i="41" s="1"/>
  <c r="P28" i="41"/>
  <c r="AT28" i="41" s="1"/>
  <c r="P22" i="41"/>
  <c r="AT22" i="41" s="1"/>
  <c r="AT19" i="41"/>
  <c r="P19" i="41"/>
  <c r="P17" i="41"/>
  <c r="P39" i="41"/>
  <c r="AT39" i="41" s="1"/>
  <c r="P36" i="41"/>
  <c r="AT36" i="41" s="1"/>
  <c r="P32" i="41"/>
  <c r="AT32" i="41" s="1"/>
  <c r="P26" i="41"/>
  <c r="AT26" i="41" s="1"/>
  <c r="P25" i="41"/>
  <c r="AT25" i="41" s="1"/>
  <c r="P16" i="41"/>
  <c r="P14" i="41"/>
  <c r="P8" i="41"/>
  <c r="P24" i="41"/>
  <c r="AT24" i="41" s="1"/>
  <c r="P12" i="41"/>
  <c r="P18" i="41"/>
  <c r="P30" i="41"/>
  <c r="AT30" i="41" s="1"/>
  <c r="P15" i="41"/>
  <c r="AT21" i="41" s="1"/>
  <c r="P11" i="41"/>
  <c r="P9" i="41"/>
  <c r="AO6" i="41"/>
  <c r="AO23" i="41"/>
  <c r="AO21" i="41"/>
  <c r="AO38" i="41"/>
  <c r="AO42" i="41"/>
  <c r="AO36" i="41"/>
  <c r="AO54" i="41"/>
  <c r="AO47" i="41"/>
  <c r="AO52" i="41"/>
  <c r="AO57" i="41"/>
  <c r="AO60" i="41"/>
  <c r="AO71" i="41"/>
  <c r="AO68" i="41"/>
  <c r="AO26" i="41"/>
  <c r="AO12" i="41"/>
  <c r="AB70" i="41"/>
  <c r="AZ70" i="41" s="1"/>
  <c r="AB66" i="41"/>
  <c r="AZ66" i="41" s="1"/>
  <c r="AB68" i="41"/>
  <c r="AZ68" i="41" s="1"/>
  <c r="AB65" i="41"/>
  <c r="AZ65" i="41" s="1"/>
  <c r="AB61" i="41"/>
  <c r="AZ61" i="41" s="1"/>
  <c r="AB72" i="41"/>
  <c r="AZ72" i="41" s="1"/>
  <c r="AB67" i="41"/>
  <c r="AZ67" i="41" s="1"/>
  <c r="AB71" i="41"/>
  <c r="AZ71" i="41" s="1"/>
  <c r="AB64" i="41"/>
  <c r="AZ64" i="41" s="1"/>
  <c r="AB63" i="41"/>
  <c r="AZ63" i="41" s="1"/>
  <c r="AB60" i="41"/>
  <c r="AZ60" i="41" s="1"/>
  <c r="AB69" i="41"/>
  <c r="AZ69" i="41" s="1"/>
  <c r="AB62" i="41"/>
  <c r="AZ62" i="41" s="1"/>
  <c r="AB58" i="41"/>
  <c r="AZ58" i="41" s="1"/>
  <c r="AB54" i="41"/>
  <c r="AZ54" i="41" s="1"/>
  <c r="AB50" i="41"/>
  <c r="AZ50" i="41" s="1"/>
  <c r="AB57" i="41"/>
  <c r="AZ57" i="41" s="1"/>
  <c r="AB53" i="41"/>
  <c r="AZ53" i="41" s="1"/>
  <c r="AB59" i="41"/>
  <c r="AZ59" i="41" s="1"/>
  <c r="AB56" i="41"/>
  <c r="AZ56" i="41" s="1"/>
  <c r="AB52" i="41"/>
  <c r="AZ52" i="41" s="1"/>
  <c r="AB51" i="41"/>
  <c r="AZ51" i="41" s="1"/>
  <c r="AB48" i="41"/>
  <c r="AZ48" i="41" s="1"/>
  <c r="AB44" i="41"/>
  <c r="AZ44" i="41" s="1"/>
  <c r="AB47" i="41"/>
  <c r="AZ47" i="41" s="1"/>
  <c r="AB49" i="41"/>
  <c r="AZ49" i="41" s="1"/>
  <c r="AB46" i="41"/>
  <c r="AZ46" i="41" s="1"/>
  <c r="AB42" i="41"/>
  <c r="AZ42" i="41" s="1"/>
  <c r="AB41" i="41"/>
  <c r="AZ41" i="41" s="1"/>
  <c r="AB37" i="41"/>
  <c r="AZ37" i="41" s="1"/>
  <c r="AB33" i="41"/>
  <c r="AZ33" i="41" s="1"/>
  <c r="AB29" i="41"/>
  <c r="AZ29" i="41" s="1"/>
  <c r="AB55" i="41"/>
  <c r="AZ55" i="41" s="1"/>
  <c r="AB45" i="41"/>
  <c r="AZ45" i="41" s="1"/>
  <c r="AB36" i="41"/>
  <c r="AZ36" i="41" s="1"/>
  <c r="AB32" i="41"/>
  <c r="AZ32" i="41" s="1"/>
  <c r="AB40" i="41"/>
  <c r="AZ40" i="41" s="1"/>
  <c r="AB35" i="41"/>
  <c r="AZ35" i="41" s="1"/>
  <c r="AB38" i="41"/>
  <c r="AZ38" i="41" s="1"/>
  <c r="AB28" i="41"/>
  <c r="AZ28" i="41" s="1"/>
  <c r="AB25" i="41"/>
  <c r="AZ25" i="41" s="1"/>
  <c r="AB16" i="41"/>
  <c r="AB11" i="41"/>
  <c r="AB6" i="41"/>
  <c r="AB39" i="41"/>
  <c r="AZ39" i="41" s="1"/>
  <c r="AB27" i="41"/>
  <c r="AZ27" i="41" s="1"/>
  <c r="AB24" i="41"/>
  <c r="AZ24" i="41" s="1"/>
  <c r="AB15" i="41"/>
  <c r="AZ21" i="41" s="1"/>
  <c r="AB12" i="41"/>
  <c r="AB8" i="41"/>
  <c r="AB18" i="41"/>
  <c r="AB34" i="41"/>
  <c r="AZ34" i="41" s="1"/>
  <c r="AB21" i="41"/>
  <c r="AZ20" i="41" s="1"/>
  <c r="AB7" i="41"/>
  <c r="AB19" i="41"/>
  <c r="AB5" i="41"/>
  <c r="AB20" i="41"/>
  <c r="AB10" i="41"/>
  <c r="AB9" i="41"/>
  <c r="AB31" i="41"/>
  <c r="AZ31" i="41" s="1"/>
  <c r="AB43" i="41"/>
  <c r="AZ43" i="41" s="1"/>
  <c r="AB30" i="41"/>
  <c r="AZ30" i="41" s="1"/>
  <c r="AB26" i="41"/>
  <c r="AZ26" i="41" s="1"/>
  <c r="AB23" i="41"/>
  <c r="AZ23" i="41" s="1"/>
  <c r="AB13" i="41"/>
  <c r="AB17" i="41"/>
  <c r="AB14" i="41"/>
  <c r="AB22" i="41"/>
  <c r="AZ22" i="41" s="1"/>
  <c r="AO10" i="41"/>
  <c r="H72" i="41"/>
  <c r="AP72" i="41" s="1"/>
  <c r="H68" i="41"/>
  <c r="AP68" i="41" s="1"/>
  <c r="H67" i="41"/>
  <c r="AP67" i="41" s="1"/>
  <c r="H63" i="41"/>
  <c r="AP63" i="41" s="1"/>
  <c r="H71" i="41"/>
  <c r="AP71" i="41" s="1"/>
  <c r="H70" i="41"/>
  <c r="AP70" i="41" s="1"/>
  <c r="H65" i="41"/>
  <c r="AP65" i="41" s="1"/>
  <c r="H64" i="41"/>
  <c r="AP64" i="41" s="1"/>
  <c r="H59" i="41"/>
  <c r="AP59" i="41" s="1"/>
  <c r="H69" i="41"/>
  <c r="AP69" i="41" s="1"/>
  <c r="H62" i="41"/>
  <c r="AP62" i="41" s="1"/>
  <c r="H56" i="41"/>
  <c r="AP56" i="41" s="1"/>
  <c r="H52" i="41"/>
  <c r="AP52" i="41" s="1"/>
  <c r="H66" i="41"/>
  <c r="AP66" i="41" s="1"/>
  <c r="H55" i="41"/>
  <c r="AP55" i="41" s="1"/>
  <c r="H51" i="41"/>
  <c r="AP51" i="41" s="1"/>
  <c r="H61" i="41"/>
  <c r="AP61" i="41" s="1"/>
  <c r="H58" i="41"/>
  <c r="AP58" i="41" s="1"/>
  <c r="H54" i="41"/>
  <c r="AP54" i="41" s="1"/>
  <c r="H50" i="41"/>
  <c r="AP50" i="41" s="1"/>
  <c r="H46" i="41"/>
  <c r="AP46" i="41" s="1"/>
  <c r="H42" i="41"/>
  <c r="AP42" i="41" s="1"/>
  <c r="H57" i="41"/>
  <c r="AP57" i="41" s="1"/>
  <c r="H45" i="41"/>
  <c r="AP45" i="41" s="1"/>
  <c r="H60" i="41"/>
  <c r="AP60" i="41" s="1"/>
  <c r="H53" i="41"/>
  <c r="AP53" i="41" s="1"/>
  <c r="H48" i="41"/>
  <c r="AP48" i="41" s="1"/>
  <c r="H44" i="41"/>
  <c r="AP44" i="41" s="1"/>
  <c r="H40" i="41"/>
  <c r="AP40" i="41" s="1"/>
  <c r="H43" i="41"/>
  <c r="AP43" i="41" s="1"/>
  <c r="H35" i="41"/>
  <c r="AP35" i="41" s="1"/>
  <c r="H31" i="41"/>
  <c r="AP31" i="41" s="1"/>
  <c r="H27" i="41"/>
  <c r="AP27" i="41" s="1"/>
  <c r="H41" i="41"/>
  <c r="AP41" i="41" s="1"/>
  <c r="H38" i="41"/>
  <c r="AP38" i="41" s="1"/>
  <c r="H34" i="41"/>
  <c r="H39" i="41"/>
  <c r="AP39" i="41" s="1"/>
  <c r="H37" i="41"/>
  <c r="AP37" i="41" s="1"/>
  <c r="H32" i="41"/>
  <c r="AP32" i="41" s="1"/>
  <c r="H28" i="41"/>
  <c r="AP28" i="41" s="1"/>
  <c r="H23" i="41"/>
  <c r="AP23" i="41" s="1"/>
  <c r="H21" i="41"/>
  <c r="AP20" i="41" s="1"/>
  <c r="H26" i="41"/>
  <c r="AP26" i="41" s="1"/>
  <c r="H22" i="41"/>
  <c r="AP22" i="41" s="1"/>
  <c r="H20" i="41"/>
  <c r="H19" i="41"/>
  <c r="H10" i="41"/>
  <c r="H17" i="41"/>
  <c r="H47" i="41"/>
  <c r="AP47" i="41" s="1"/>
  <c r="H30" i="41"/>
  <c r="AP30" i="41" s="1"/>
  <c r="H33" i="41"/>
  <c r="AP33" i="41" s="1"/>
  <c r="H11" i="41"/>
  <c r="H14" i="41"/>
  <c r="H49" i="41"/>
  <c r="AP49" i="41" s="1"/>
  <c r="H29" i="41"/>
  <c r="AP29" i="41" s="1"/>
  <c r="H15" i="41"/>
  <c r="H8" i="41"/>
  <c r="H36" i="41"/>
  <c r="AP36" i="41" s="1"/>
  <c r="H25" i="41"/>
  <c r="H16" i="41"/>
  <c r="H6" i="41"/>
  <c r="H24" i="41"/>
  <c r="AP24" i="41" s="1"/>
  <c r="AO11" i="41"/>
  <c r="AO9" i="41"/>
  <c r="AO7" i="41"/>
  <c r="AO27" i="41"/>
  <c r="AO24" i="41"/>
  <c r="AO40" i="41"/>
  <c r="AO50" i="41"/>
  <c r="AO44" i="41"/>
  <c r="AO46" i="41"/>
  <c r="AO61" i="41"/>
  <c r="AO56" i="41"/>
  <c r="AO62" i="41"/>
  <c r="AO65" i="41"/>
  <c r="AO67" i="41"/>
  <c r="AO69" i="41"/>
  <c r="AO5" i="41"/>
  <c r="T70" i="41"/>
  <c r="AV70" i="41" s="1"/>
  <c r="T66" i="41"/>
  <c r="AV66" i="41" s="1"/>
  <c r="T72" i="41"/>
  <c r="AV72" i="41" s="1"/>
  <c r="T67" i="41"/>
  <c r="AV67" i="41" s="1"/>
  <c r="T65" i="41"/>
  <c r="AV65" i="41" s="1"/>
  <c r="T61" i="41"/>
  <c r="AV61" i="41" s="1"/>
  <c r="T71" i="41"/>
  <c r="AV71" i="41" s="1"/>
  <c r="T69" i="41"/>
  <c r="AV69" i="41" s="1"/>
  <c r="T63" i="41"/>
  <c r="AV63" i="41" s="1"/>
  <c r="T68" i="41"/>
  <c r="AV68" i="41" s="1"/>
  <c r="T62" i="41"/>
  <c r="AV62" i="41" s="1"/>
  <c r="T60" i="41"/>
  <c r="AV60" i="41" s="1"/>
  <c r="T59" i="41"/>
  <c r="AV59" i="41" s="1"/>
  <c r="T58" i="41"/>
  <c r="AV58" i="41" s="1"/>
  <c r="T54" i="41"/>
  <c r="AV54" i="41" s="1"/>
  <c r="T50" i="41"/>
  <c r="AV50" i="41" s="1"/>
  <c r="T64" i="41"/>
  <c r="AV64" i="41" s="1"/>
  <c r="T57" i="41"/>
  <c r="AV57" i="41" s="1"/>
  <c r="T53" i="41"/>
  <c r="AV53" i="41" s="1"/>
  <c r="T56" i="41"/>
  <c r="AV56" i="41" s="1"/>
  <c r="T52" i="41"/>
  <c r="AV52" i="41" s="1"/>
  <c r="T55" i="41"/>
  <c r="AV55" i="41" s="1"/>
  <c r="T49" i="41"/>
  <c r="AV49" i="41" s="1"/>
  <c r="T48" i="41"/>
  <c r="AV48" i="41" s="1"/>
  <c r="T44" i="41"/>
  <c r="AV44" i="41" s="1"/>
  <c r="T51" i="41"/>
  <c r="AV51" i="41" s="1"/>
  <c r="T47" i="41"/>
  <c r="AV47" i="41" s="1"/>
  <c r="T46" i="41"/>
  <c r="AV46" i="41" s="1"/>
  <c r="T42" i="41"/>
  <c r="AV42" i="41" s="1"/>
  <c r="T37" i="41"/>
  <c r="AV37" i="41" s="1"/>
  <c r="T33" i="41"/>
  <c r="AV33" i="41" s="1"/>
  <c r="T29" i="41"/>
  <c r="AV29" i="41" s="1"/>
  <c r="T43" i="41"/>
  <c r="AV43" i="41" s="1"/>
  <c r="T40" i="41"/>
  <c r="AV40" i="41" s="1"/>
  <c r="T36" i="41"/>
  <c r="AV36" i="41" s="1"/>
  <c r="T32" i="41"/>
  <c r="AV32" i="41" s="1"/>
  <c r="T45" i="41"/>
  <c r="AV45" i="41" s="1"/>
  <c r="T41" i="41"/>
  <c r="AV41" i="41" s="1"/>
  <c r="T39" i="41"/>
  <c r="AV39" i="41" s="1"/>
  <c r="T35" i="41"/>
  <c r="AV35" i="41" s="1"/>
  <c r="T34" i="41"/>
  <c r="AV34" i="41" s="1"/>
  <c r="T27" i="41"/>
  <c r="AV27" i="41" s="1"/>
  <c r="T25" i="41"/>
  <c r="AV25" i="41" s="1"/>
  <c r="T16" i="41"/>
  <c r="T11" i="41"/>
  <c r="T6" i="41"/>
  <c r="T38" i="41"/>
  <c r="AV38" i="41" s="1"/>
  <c r="T31" i="41"/>
  <c r="AV31" i="41" s="1"/>
  <c r="T26" i="41"/>
  <c r="AV26" i="41" s="1"/>
  <c r="T24" i="41"/>
  <c r="AV24" i="41" s="1"/>
  <c r="T15" i="41"/>
  <c r="AV21" i="41" s="1"/>
  <c r="T12" i="41"/>
  <c r="T8" i="41"/>
  <c r="T18" i="41"/>
  <c r="T30" i="41"/>
  <c r="AV30" i="41" s="1"/>
  <c r="T23" i="41"/>
  <c r="AV23" i="41" s="1"/>
  <c r="T13" i="41"/>
  <c r="T9" i="41"/>
  <c r="T28" i="41"/>
  <c r="AV28" i="41" s="1"/>
  <c r="T10" i="41"/>
  <c r="T22" i="41"/>
  <c r="AV22" i="41" s="1"/>
  <c r="T19" i="41"/>
  <c r="T17" i="41"/>
  <c r="T21" i="41"/>
  <c r="T7" i="41"/>
  <c r="T5" i="41"/>
  <c r="T14" i="41"/>
  <c r="T20" i="41"/>
  <c r="AV19" i="41" s="1"/>
  <c r="AP16" i="37"/>
  <c r="AP29" i="37"/>
  <c r="AV46" i="37"/>
  <c r="AP8" i="37"/>
  <c r="AP24" i="37"/>
  <c r="AP21" i="37"/>
  <c r="AP39" i="37"/>
  <c r="AP5" i="37"/>
  <c r="AP59" i="37"/>
  <c r="AP10" i="37"/>
  <c r="AP7" i="37"/>
  <c r="AP19" i="37"/>
  <c r="AP35" i="37"/>
  <c r="AP20" i="37"/>
  <c r="AP68" i="37"/>
  <c r="AP52" i="37"/>
  <c r="AP54" i="37"/>
  <c r="AP9" i="37"/>
  <c r="AZ51" i="37"/>
  <c r="AP70" i="37"/>
  <c r="AP58" i="37"/>
  <c r="AP30" i="37"/>
  <c r="AP63" i="37"/>
  <c r="AP31" i="37"/>
  <c r="AP6" i="37"/>
  <c r="AP14" i="37"/>
  <c r="AP64" i="37"/>
  <c r="AP44" i="37"/>
  <c r="AV72" i="37"/>
  <c r="AB17" i="37"/>
  <c r="AZ17" i="37" s="1"/>
  <c r="L17" i="37"/>
  <c r="AR17" i="37" s="1"/>
  <c r="AR72" i="37"/>
  <c r="AF17" i="37"/>
  <c r="BB17" i="37" s="1"/>
  <c r="BB72" i="37"/>
  <c r="P17" i="37"/>
  <c r="AT17" i="37" s="1"/>
  <c r="AT72" i="37"/>
  <c r="X17" i="37"/>
  <c r="AX17" i="37" s="1"/>
  <c r="AX72" i="37"/>
  <c r="AW72" i="37"/>
  <c r="V17" i="37"/>
  <c r="AW17" i="37" s="1"/>
  <c r="H17" i="37"/>
  <c r="AP17" i="37" s="1"/>
  <c r="AP72" i="37"/>
  <c r="AD17" i="37"/>
  <c r="BA17" i="37" s="1"/>
  <c r="BA72" i="37"/>
  <c r="AO72" i="37"/>
  <c r="AV35" i="53" l="1"/>
  <c r="BC35" i="53"/>
  <c r="AR35" i="53"/>
  <c r="AY35" i="53"/>
  <c r="AQ10" i="53"/>
  <c r="AQ35" i="53"/>
  <c r="AQ28" i="53"/>
  <c r="BC29" i="53"/>
  <c r="AU33" i="53"/>
  <c r="AI10" i="52"/>
  <c r="AI13" i="52"/>
  <c r="AJ13" i="52" s="1"/>
  <c r="AI8" i="52"/>
  <c r="AI9" i="52"/>
  <c r="AI7" i="52"/>
  <c r="BC29" i="52"/>
  <c r="AQ28" i="52"/>
  <c r="AX29" i="52"/>
  <c r="AZ29" i="52"/>
  <c r="N38" i="34"/>
  <c r="BB29" i="52"/>
  <c r="AQ12" i="52"/>
  <c r="AT29" i="52"/>
  <c r="AR29" i="52"/>
  <c r="AP29" i="52"/>
  <c r="AY22" i="52"/>
  <c r="AQ29" i="52"/>
  <c r="AU25" i="52"/>
  <c r="AY8" i="52"/>
  <c r="AY11" i="52"/>
  <c r="AY19" i="52"/>
  <c r="AD38" i="34"/>
  <c r="AP51" i="51"/>
  <c r="BC50" i="51"/>
  <c r="AX49" i="51"/>
  <c r="BC52" i="51"/>
  <c r="AY50" i="51"/>
  <c r="AT52" i="51"/>
  <c r="AV39" i="51"/>
  <c r="AT50" i="51"/>
  <c r="BB51" i="51"/>
  <c r="BB52" i="51"/>
  <c r="AR51" i="51"/>
  <c r="AV51" i="51"/>
  <c r="AX51" i="51"/>
  <c r="AP44" i="51"/>
  <c r="BC51" i="51"/>
  <c r="AT51" i="51"/>
  <c r="BB50" i="51"/>
  <c r="AV50" i="51"/>
  <c r="AP52" i="51"/>
  <c r="AV52" i="51"/>
  <c r="AR50" i="51"/>
  <c r="AP50" i="51"/>
  <c r="AX50" i="51"/>
  <c r="AQ51" i="51"/>
  <c r="AY52" i="51"/>
  <c r="F38" i="34"/>
  <c r="BC48" i="51"/>
  <c r="AY49" i="51"/>
  <c r="BB48" i="51"/>
  <c r="AX72" i="49"/>
  <c r="AT72" i="49"/>
  <c r="AZ72" i="49"/>
  <c r="BB71" i="49"/>
  <c r="BC72" i="47"/>
  <c r="AZ72" i="47"/>
  <c r="AR71" i="47"/>
  <c r="AQ72" i="47"/>
  <c r="AV72" i="47"/>
  <c r="BC70" i="47"/>
  <c r="AV71" i="47"/>
  <c r="AY72" i="47"/>
  <c r="AR72" i="47"/>
  <c r="AR68" i="47"/>
  <c r="AY71" i="47"/>
  <c r="AZ71" i="47"/>
  <c r="AV70" i="47"/>
  <c r="AU70" i="47"/>
  <c r="AR70" i="47"/>
  <c r="AQ70" i="47"/>
  <c r="AY70" i="47"/>
  <c r="BC71" i="47"/>
  <c r="AU71" i="47"/>
  <c r="AZ70" i="47"/>
  <c r="AQ71" i="47"/>
  <c r="AW56" i="46"/>
  <c r="AO52" i="46"/>
  <c r="BC68" i="46"/>
  <c r="AU53" i="46"/>
  <c r="AI14" i="44"/>
  <c r="L38" i="34"/>
  <c r="AB38" i="34"/>
  <c r="AY45" i="44"/>
  <c r="AQ19" i="44"/>
  <c r="AX40" i="43"/>
  <c r="AP37" i="43"/>
  <c r="AT39" i="43"/>
  <c r="BA46" i="43"/>
  <c r="AT46" i="43"/>
  <c r="AR46" i="43"/>
  <c r="AX46" i="43"/>
  <c r="AX44" i="43"/>
  <c r="BB25" i="43"/>
  <c r="BB46" i="43"/>
  <c r="BB44" i="43"/>
  <c r="AP46" i="43"/>
  <c r="BB32" i="43"/>
  <c r="AP39" i="43"/>
  <c r="BB40" i="43"/>
  <c r="AX29" i="43"/>
  <c r="AT43" i="43"/>
  <c r="AP8" i="43"/>
  <c r="BB23" i="43"/>
  <c r="BB29" i="43"/>
  <c r="AY36" i="37"/>
  <c r="BC42" i="37"/>
  <c r="AQ41" i="37"/>
  <c r="AY30" i="37"/>
  <c r="AY42" i="37"/>
  <c r="AY9" i="37"/>
  <c r="AQ39" i="37"/>
  <c r="AY33" i="37"/>
  <c r="BC38" i="37"/>
  <c r="BC40" i="37"/>
  <c r="AQ40" i="37"/>
  <c r="AY28" i="37"/>
  <c r="AQ36" i="37"/>
  <c r="AY40" i="37"/>
  <c r="AQ29" i="42"/>
  <c r="BC30" i="42"/>
  <c r="AW29" i="42"/>
  <c r="AQ30" i="42"/>
  <c r="AX29" i="42"/>
  <c r="AQ17" i="42"/>
  <c r="AU30" i="42"/>
  <c r="AS29" i="42"/>
  <c r="AW30" i="42"/>
  <c r="BA29" i="42"/>
  <c r="AS30" i="42"/>
  <c r="AY29" i="42"/>
  <c r="AU29" i="42"/>
  <c r="AQ21" i="42"/>
  <c r="BB21" i="41"/>
  <c r="AP19" i="41"/>
  <c r="BC19" i="41"/>
  <c r="BC20" i="41"/>
  <c r="AP21" i="41"/>
  <c r="AR18" i="41"/>
  <c r="AR20" i="41"/>
  <c r="AR21" i="41"/>
  <c r="BB19" i="41"/>
  <c r="AV20" i="41"/>
  <c r="AX19" i="41"/>
  <c r="AZ19" i="41"/>
  <c r="AX20" i="41"/>
  <c r="BA25" i="42"/>
  <c r="BC36" i="37"/>
  <c r="BC28" i="37"/>
  <c r="AQ37" i="37"/>
  <c r="BC37" i="37"/>
  <c r="AQ38" i="37"/>
  <c r="BC39" i="37"/>
  <c r="AY38" i="37"/>
  <c r="AQ29" i="37"/>
  <c r="AY29" i="37"/>
  <c r="BB37" i="43"/>
  <c r="AX42" i="43"/>
  <c r="BB36" i="43"/>
  <c r="BB20" i="43"/>
  <c r="AX10" i="43"/>
  <c r="AP41" i="43"/>
  <c r="AP38" i="43"/>
  <c r="AR71" i="49"/>
  <c r="BB72" i="49"/>
  <c r="AR72" i="49"/>
  <c r="AV72" i="49"/>
  <c r="AP72" i="49"/>
  <c r="AX68" i="49"/>
  <c r="AP67" i="49"/>
  <c r="AR70" i="49"/>
  <c r="AY42" i="50"/>
  <c r="AW48" i="50"/>
  <c r="AY46" i="50"/>
  <c r="BC48" i="50"/>
  <c r="AP48" i="51"/>
  <c r="BB44" i="51"/>
  <c r="AV49" i="51"/>
  <c r="AU30" i="53"/>
  <c r="AQ17" i="53"/>
  <c r="AV33" i="53"/>
  <c r="AU5" i="53"/>
  <c r="AQ13" i="53"/>
  <c r="BC34" i="53"/>
  <c r="AR28" i="53"/>
  <c r="BC30" i="53"/>
  <c r="AY33" i="53"/>
  <c r="AQ9" i="53"/>
  <c r="AT46" i="51"/>
  <c r="AU49" i="51"/>
  <c r="AU48" i="51"/>
  <c r="AT49" i="51"/>
  <c r="AZ69" i="49"/>
  <c r="AZ70" i="49"/>
  <c r="AZ71" i="49"/>
  <c r="AV71" i="49"/>
  <c r="AP71" i="49"/>
  <c r="AT66" i="49"/>
  <c r="AW50" i="46"/>
  <c r="AZ58" i="46"/>
  <c r="AU54" i="46"/>
  <c r="AW65" i="46"/>
  <c r="AO45" i="46"/>
  <c r="AL20" i="10"/>
  <c r="AY27" i="37"/>
  <c r="BD71" i="37"/>
  <c r="BE71" i="37" s="1"/>
  <c r="BF71" i="37" s="1"/>
  <c r="BG71" i="37" s="1"/>
  <c r="BH71" i="37" s="1"/>
  <c r="BI71" i="37" s="1"/>
  <c r="BJ71" i="37" s="1"/>
  <c r="BK71" i="37" s="1"/>
  <c r="BL71" i="37" s="1"/>
  <c r="BM71" i="37" s="1"/>
  <c r="BN71" i="37" s="1"/>
  <c r="BO71" i="37" s="1"/>
  <c r="BP71" i="37" s="1"/>
  <c r="BQ71" i="37" s="1"/>
  <c r="BR71" i="37" s="1"/>
  <c r="AQ34" i="37"/>
  <c r="AQ31" i="37"/>
  <c r="AY32" i="37"/>
  <c r="BC37" i="44"/>
  <c r="Q23" i="10"/>
  <c r="K23" i="10"/>
  <c r="AU28" i="44"/>
  <c r="AP42" i="43"/>
  <c r="H23" i="10"/>
  <c r="E3" i="10"/>
  <c r="AT32" i="43"/>
  <c r="AX7" i="42"/>
  <c r="AX23" i="42"/>
  <c r="BC23" i="42"/>
  <c r="AY28" i="42"/>
  <c r="AW25" i="42"/>
  <c r="AU26" i="42"/>
  <c r="AS28" i="42"/>
  <c r="BA26" i="42"/>
  <c r="BC24" i="42"/>
  <c r="AX28" i="42"/>
  <c r="AY26" i="42"/>
  <c r="BA24" i="42"/>
  <c r="AX27" i="42"/>
  <c r="AQ25" i="42"/>
  <c r="AY24" i="42"/>
  <c r="AT18" i="41"/>
  <c r="BC68" i="47"/>
  <c r="AU67" i="47"/>
  <c r="AQ42" i="44"/>
  <c r="AY34" i="44"/>
  <c r="AY51" i="44"/>
  <c r="AY30" i="53"/>
  <c r="AV34" i="53"/>
  <c r="AR29" i="53"/>
  <c r="AV30" i="53"/>
  <c r="AZ32" i="53"/>
  <c r="AR33" i="53"/>
  <c r="AL38" i="10"/>
  <c r="AQ32" i="53"/>
  <c r="AZ29" i="53"/>
  <c r="BC27" i="53"/>
  <c r="AU32" i="53"/>
  <c r="AQ15" i="53"/>
  <c r="BC32" i="53"/>
  <c r="AQ33" i="53"/>
  <c r="AZ33" i="53"/>
  <c r="AQ29" i="53"/>
  <c r="AR30" i="53"/>
  <c r="AY29" i="53"/>
  <c r="AQ34" i="53"/>
  <c r="AR34" i="53"/>
  <c r="AZ30" i="53"/>
  <c r="BC33" i="53"/>
  <c r="AY32" i="53"/>
  <c r="AQ30" i="53"/>
  <c r="AV29" i="53"/>
  <c r="AV32" i="53"/>
  <c r="AZ34" i="53"/>
  <c r="AY34" i="53"/>
  <c r="AQ19" i="53"/>
  <c r="AU34" i="53"/>
  <c r="AU17" i="52"/>
  <c r="AY25" i="52"/>
  <c r="AU20" i="52"/>
  <c r="AQ8" i="52"/>
  <c r="AY23" i="52"/>
  <c r="AY20" i="52"/>
  <c r="BC19" i="52"/>
  <c r="T30" i="10"/>
  <c r="AR14" i="51"/>
  <c r="AQ49" i="51"/>
  <c r="AY48" i="51"/>
  <c r="AV12" i="51"/>
  <c r="AP46" i="51"/>
  <c r="R35" i="34"/>
  <c r="AP47" i="51"/>
  <c r="AR49" i="51"/>
  <c r="AQ48" i="51"/>
  <c r="BC49" i="51"/>
  <c r="AV14" i="51"/>
  <c r="AT48" i="51"/>
  <c r="BB49" i="51"/>
  <c r="AX48" i="51"/>
  <c r="AP49" i="51"/>
  <c r="AR48" i="51"/>
  <c r="AU44" i="51"/>
  <c r="AR12" i="10"/>
  <c r="AV34" i="51"/>
  <c r="AT44" i="51"/>
  <c r="V20" i="34"/>
  <c r="H12" i="10"/>
  <c r="AY44" i="51"/>
  <c r="AY47" i="51"/>
  <c r="BB46" i="51"/>
  <c r="AX46" i="51"/>
  <c r="AX43" i="51"/>
  <c r="N20" i="34"/>
  <c r="AV24" i="51"/>
  <c r="AV47" i="51"/>
  <c r="AV13" i="51"/>
  <c r="BC46" i="51"/>
  <c r="AQ44" i="51"/>
  <c r="AR47" i="51"/>
  <c r="AR44" i="51"/>
  <c r="AX47" i="51"/>
  <c r="AQ46" i="51"/>
  <c r="AQ47" i="51"/>
  <c r="AX44" i="51"/>
  <c r="BC44" i="51"/>
  <c r="AR46" i="51"/>
  <c r="AV46" i="51"/>
  <c r="AV44" i="51"/>
  <c r="AY46" i="51"/>
  <c r="BB47" i="51"/>
  <c r="AV45" i="51"/>
  <c r="AU46" i="51"/>
  <c r="AU47" i="51"/>
  <c r="BC47" i="51"/>
  <c r="AT47" i="51"/>
  <c r="AR45" i="51"/>
  <c r="AY43" i="51"/>
  <c r="AV37" i="51"/>
  <c r="BC43" i="51"/>
  <c r="W38" i="10"/>
  <c r="AP43" i="51"/>
  <c r="AT43" i="51"/>
  <c r="AR43" i="51"/>
  <c r="AV6" i="51"/>
  <c r="AR20" i="10"/>
  <c r="BB43" i="51"/>
  <c r="AU43" i="51"/>
  <c r="AR5" i="51"/>
  <c r="AV43" i="51"/>
  <c r="T20" i="10"/>
  <c r="AQ43" i="51"/>
  <c r="BC44" i="50"/>
  <c r="AQ48" i="50"/>
  <c r="BA48" i="50"/>
  <c r="AS48" i="50"/>
  <c r="AU48" i="50"/>
  <c r="AY48" i="50"/>
  <c r="AU43" i="50"/>
  <c r="AS42" i="50"/>
  <c r="AY41" i="50"/>
  <c r="AQ41" i="50"/>
  <c r="AY36" i="50"/>
  <c r="AW41" i="50"/>
  <c r="AW46" i="50"/>
  <c r="BC36" i="50"/>
  <c r="BC45" i="50"/>
  <c r="AS45" i="50"/>
  <c r="AR69" i="49"/>
  <c r="AR68" i="49"/>
  <c r="AX71" i="49"/>
  <c r="AT71" i="49"/>
  <c r="AV67" i="49"/>
  <c r="AF30" i="10"/>
  <c r="AR30" i="10"/>
  <c r="H30" i="10"/>
  <c r="AZ64" i="49"/>
  <c r="AZ65" i="49"/>
  <c r="AT70" i="49"/>
  <c r="AP66" i="49"/>
  <c r="AZ69" i="47"/>
  <c r="AU60" i="46"/>
  <c r="BC67" i="46"/>
  <c r="AQ66" i="46"/>
  <c r="AO67" i="46"/>
  <c r="AW51" i="46"/>
  <c r="AZ49" i="46"/>
  <c r="AZ69" i="46"/>
  <c r="AQ50" i="46"/>
  <c r="AQ61" i="46"/>
  <c r="AU52" i="46"/>
  <c r="AV67" i="46"/>
  <c r="AQ55" i="46"/>
  <c r="AU51" i="46"/>
  <c r="AW57" i="46"/>
  <c r="BC69" i="46"/>
  <c r="AV61" i="46"/>
  <c r="AW54" i="46"/>
  <c r="AW62" i="46"/>
  <c r="AZ63" i="49"/>
  <c r="AV66" i="49"/>
  <c r="BB69" i="49"/>
  <c r="AT67" i="49"/>
  <c r="AV68" i="49"/>
  <c r="BB64" i="49"/>
  <c r="AV10" i="51"/>
  <c r="H2" i="10"/>
  <c r="AV8" i="51"/>
  <c r="AV41" i="51"/>
  <c r="AQ46" i="50"/>
  <c r="AS46" i="50"/>
  <c r="AW40" i="50"/>
  <c r="BA36" i="50"/>
  <c r="AR64" i="49"/>
  <c r="AR26" i="53"/>
  <c r="AU28" i="53"/>
  <c r="AQ12" i="53"/>
  <c r="BC28" i="53"/>
  <c r="AQ5" i="53"/>
  <c r="AY20" i="53"/>
  <c r="AU11" i="10"/>
  <c r="AV28" i="53"/>
  <c r="AQ8" i="53"/>
  <c r="Z11" i="10"/>
  <c r="K11" i="10"/>
  <c r="W27" i="10"/>
  <c r="W11" i="10"/>
  <c r="AZ28" i="53"/>
  <c r="AY28" i="53"/>
  <c r="AQ16" i="53"/>
  <c r="AI11" i="10"/>
  <c r="AL11" i="10"/>
  <c r="AF20" i="10"/>
  <c r="H20" i="10"/>
  <c r="AV35" i="51"/>
  <c r="V35" i="34"/>
  <c r="AF35" i="34"/>
  <c r="H35" i="34"/>
  <c r="AD35" i="34"/>
  <c r="K38" i="10"/>
  <c r="T10" i="10"/>
  <c r="T38" i="10"/>
  <c r="X35" i="34"/>
  <c r="H35" i="10"/>
  <c r="Z38" i="10"/>
  <c r="J35" i="34"/>
  <c r="AR21" i="51"/>
  <c r="AV21" i="51"/>
  <c r="AR38" i="10"/>
  <c r="BB41" i="51"/>
  <c r="N35" i="34"/>
  <c r="AV16" i="51"/>
  <c r="T12" i="10"/>
  <c r="AF38" i="10"/>
  <c r="AV42" i="51"/>
  <c r="AR41" i="51"/>
  <c r="AR10" i="10"/>
  <c r="H10" i="10"/>
  <c r="AV40" i="51"/>
  <c r="H38" i="10"/>
  <c r="BA43" i="50"/>
  <c r="AW47" i="50"/>
  <c r="AQ42" i="50"/>
  <c r="AS39" i="50"/>
  <c r="AU46" i="50"/>
  <c r="AU47" i="50"/>
  <c r="AS41" i="50"/>
  <c r="BA45" i="50"/>
  <c r="AW44" i="50"/>
  <c r="BC41" i="50"/>
  <c r="AU36" i="50"/>
  <c r="AQ36" i="50"/>
  <c r="BA40" i="50"/>
  <c r="BA47" i="50"/>
  <c r="AY40" i="50"/>
  <c r="AQ39" i="50"/>
  <c r="AS43" i="50"/>
  <c r="AS38" i="50"/>
  <c r="BA44" i="50"/>
  <c r="AY45" i="50"/>
  <c r="BC42" i="50"/>
  <c r="AU41" i="50"/>
  <c r="AU42" i="50"/>
  <c r="AU44" i="50"/>
  <c r="AU45" i="50"/>
  <c r="AQ47" i="50"/>
  <c r="BA38" i="50"/>
  <c r="AW42" i="50"/>
  <c r="AS36" i="50"/>
  <c r="BA42" i="50"/>
  <c r="AY38" i="50"/>
  <c r="BC40" i="50"/>
  <c r="BC38" i="50"/>
  <c r="AU39" i="50"/>
  <c r="AS47" i="50"/>
  <c r="AY44" i="50"/>
  <c r="AW43" i="50"/>
  <c r="AQ43" i="50"/>
  <c r="BA39" i="50"/>
  <c r="AQ40" i="50"/>
  <c r="AS40" i="50"/>
  <c r="BA41" i="50"/>
  <c r="AY39" i="50"/>
  <c r="AY47" i="50"/>
  <c r="AW45" i="50"/>
  <c r="BC39" i="50"/>
  <c r="BC47" i="50"/>
  <c r="AQ44" i="50"/>
  <c r="AS44" i="50"/>
  <c r="BA46" i="50"/>
  <c r="AY43" i="50"/>
  <c r="AW36" i="50"/>
  <c r="BC43" i="50"/>
  <c r="AU38" i="50"/>
  <c r="AU40" i="50"/>
  <c r="AQ38" i="50"/>
  <c r="AQ45" i="50"/>
  <c r="AW39" i="50"/>
  <c r="AW38" i="50"/>
  <c r="BC46" i="50"/>
  <c r="BB70" i="49"/>
  <c r="AR63" i="49"/>
  <c r="AV63" i="49"/>
  <c r="AR5" i="10"/>
  <c r="AL7" i="10"/>
  <c r="AT64" i="49"/>
  <c r="AP64" i="49"/>
  <c r="AP63" i="49"/>
  <c r="H5" i="10"/>
  <c r="H37" i="10"/>
  <c r="AX64" i="49"/>
  <c r="BB68" i="49"/>
  <c r="AX63" i="49"/>
  <c r="BB63" i="49"/>
  <c r="AR65" i="49"/>
  <c r="AZ66" i="49"/>
  <c r="AT68" i="49"/>
  <c r="AX66" i="49"/>
  <c r="AV64" i="49"/>
  <c r="AV69" i="49"/>
  <c r="BB65" i="49"/>
  <c r="AP68" i="49"/>
  <c r="AR66" i="49"/>
  <c r="AZ67" i="49"/>
  <c r="AZ68" i="49"/>
  <c r="AT65" i="49"/>
  <c r="AX67" i="49"/>
  <c r="AV65" i="49"/>
  <c r="AP65" i="49"/>
  <c r="AT63" i="49"/>
  <c r="AX65" i="49"/>
  <c r="AX70" i="49"/>
  <c r="AV70" i="49"/>
  <c r="BB66" i="49"/>
  <c r="AP69" i="49"/>
  <c r="T2" i="10"/>
  <c r="AR67" i="49"/>
  <c r="AT69" i="49"/>
  <c r="AX69" i="49"/>
  <c r="BB67" i="49"/>
  <c r="AP70" i="49"/>
  <c r="AF17" i="10"/>
  <c r="AF10" i="10"/>
  <c r="AI38" i="10"/>
  <c r="E17" i="10"/>
  <c r="AU20" i="48"/>
  <c r="AC13" i="10"/>
  <c r="AU38" i="10"/>
  <c r="AF12" i="10"/>
  <c r="AC38" i="10"/>
  <c r="AO38" i="10"/>
  <c r="Q38" i="10"/>
  <c r="AR67" i="47"/>
  <c r="AY67" i="47"/>
  <c r="AR69" i="47"/>
  <c r="AU16" i="10"/>
  <c r="AQ67" i="47"/>
  <c r="AY69" i="47"/>
  <c r="AQ69" i="47"/>
  <c r="AZ63" i="46"/>
  <c r="AQ59" i="46"/>
  <c r="AQ57" i="46"/>
  <c r="AU65" i="46"/>
  <c r="AR63" i="46"/>
  <c r="BC60" i="46"/>
  <c r="AZ54" i="46"/>
  <c r="AQ49" i="46"/>
  <c r="AQ63" i="46"/>
  <c r="AQ58" i="46"/>
  <c r="AO51" i="46"/>
  <c r="AO59" i="46"/>
  <c r="AO69" i="46"/>
  <c r="AZ56" i="46"/>
  <c r="AU58" i="46"/>
  <c r="AR62" i="46"/>
  <c r="BC52" i="46"/>
  <c r="BC58" i="46"/>
  <c r="AZ51" i="46"/>
  <c r="AZ59" i="46"/>
  <c r="AZ57" i="46"/>
  <c r="AQ67" i="46"/>
  <c r="AU62" i="46"/>
  <c r="AO66" i="46"/>
  <c r="AO54" i="46"/>
  <c r="AW63" i="46"/>
  <c r="AY55" i="46"/>
  <c r="AV63" i="46"/>
  <c r="AR67" i="46"/>
  <c r="AQ52" i="46"/>
  <c r="AQ64" i="46"/>
  <c r="AO49" i="46"/>
  <c r="AW59" i="46"/>
  <c r="AO23" i="46"/>
  <c r="AO61" i="46"/>
  <c r="AV54" i="46"/>
  <c r="AV52" i="46"/>
  <c r="AW68" i="46"/>
  <c r="AR54" i="46"/>
  <c r="AR51" i="46"/>
  <c r="AR59" i="46"/>
  <c r="AR60" i="46"/>
  <c r="K29" i="10"/>
  <c r="AU29" i="10"/>
  <c r="AO29" i="10"/>
  <c r="AI29" i="10"/>
  <c r="AC29" i="10"/>
  <c r="E13" i="10"/>
  <c r="AO12" i="10"/>
  <c r="AC3" i="10"/>
  <c r="W29" i="10"/>
  <c r="AO3" i="10"/>
  <c r="AC12" i="10"/>
  <c r="Q29" i="10"/>
  <c r="Z7" i="10"/>
  <c r="H17" i="10"/>
  <c r="AF13" i="10"/>
  <c r="H13" i="10"/>
  <c r="AR13" i="10"/>
  <c r="H8" i="10"/>
  <c r="T17" i="10"/>
  <c r="AF4" i="10"/>
  <c r="T13" i="10"/>
  <c r="AR37" i="10"/>
  <c r="AR17" i="10"/>
  <c r="H16" i="10"/>
  <c r="T7" i="10"/>
  <c r="AR7" i="10"/>
  <c r="T16" i="10"/>
  <c r="AF5" i="10"/>
  <c r="AR4" i="10"/>
  <c r="H3" i="10"/>
  <c r="AF16" i="10"/>
  <c r="AF8" i="10"/>
  <c r="T8" i="10"/>
  <c r="AF3" i="10"/>
  <c r="AR16" i="10"/>
  <c r="AR47" i="48"/>
  <c r="N38" i="10"/>
  <c r="N11" i="10"/>
  <c r="BC69" i="47"/>
  <c r="AU66" i="47"/>
  <c r="AY68" i="47"/>
  <c r="AU69" i="47"/>
  <c r="AV68" i="47"/>
  <c r="AZ67" i="47"/>
  <c r="AZ68" i="47"/>
  <c r="BC67" i="47"/>
  <c r="AV67" i="47"/>
  <c r="AV69" i="47"/>
  <c r="AU68" i="47"/>
  <c r="AQ68" i="47"/>
  <c r="BC54" i="46"/>
  <c r="AU49" i="46"/>
  <c r="AY56" i="46"/>
  <c r="AY53" i="46"/>
  <c r="AY62" i="46"/>
  <c r="BC63" i="46"/>
  <c r="AZ61" i="46"/>
  <c r="AU68" i="46"/>
  <c r="W20" i="10"/>
  <c r="AY63" i="46"/>
  <c r="AY67" i="46"/>
  <c r="AV65" i="46"/>
  <c r="AR66" i="46"/>
  <c r="AR53" i="46"/>
  <c r="AR64" i="46"/>
  <c r="AV55" i="46"/>
  <c r="AV57" i="46"/>
  <c r="AV68" i="46"/>
  <c r="AO60" i="46"/>
  <c r="AY54" i="46"/>
  <c r="AV62" i="46"/>
  <c r="AR58" i="46"/>
  <c r="AR56" i="46"/>
  <c r="BC66" i="46"/>
  <c r="AQ53" i="46"/>
  <c r="AO56" i="46"/>
  <c r="AO63" i="46"/>
  <c r="AO53" i="46"/>
  <c r="AW52" i="46"/>
  <c r="AW55" i="46"/>
  <c r="AV50" i="46"/>
  <c r="AV69" i="46"/>
  <c r="BC56" i="46"/>
  <c r="BC61" i="46"/>
  <c r="AZ65" i="46"/>
  <c r="AQ68" i="46"/>
  <c r="AY51" i="46"/>
  <c r="AY58" i="46"/>
  <c r="AV51" i="46"/>
  <c r="AV58" i="46"/>
  <c r="AR57" i="46"/>
  <c r="AR69" i="46"/>
  <c r="BC55" i="46"/>
  <c r="AZ53" i="46"/>
  <c r="AZ60" i="46"/>
  <c r="AZ68" i="46"/>
  <c r="AQ62" i="46"/>
  <c r="AU59" i="46"/>
  <c r="AU63" i="46"/>
  <c r="AW67" i="46"/>
  <c r="AW53" i="46"/>
  <c r="AY59" i="46"/>
  <c r="AY52" i="46"/>
  <c r="AY65" i="46"/>
  <c r="AV64" i="46"/>
  <c r="AR50" i="46"/>
  <c r="AR61" i="46"/>
  <c r="AU64" i="46"/>
  <c r="AW58" i="46"/>
  <c r="AW49" i="46"/>
  <c r="AY49" i="46"/>
  <c r="AY57" i="46"/>
  <c r="AV49" i="46"/>
  <c r="AV56" i="46"/>
  <c r="BC49" i="46"/>
  <c r="BC59" i="46"/>
  <c r="AZ55" i="46"/>
  <c r="AZ62" i="46"/>
  <c r="AU55" i="46"/>
  <c r="AU57" i="46"/>
  <c r="AO55" i="46"/>
  <c r="AY50" i="46"/>
  <c r="AY61" i="46"/>
  <c r="AY69" i="46"/>
  <c r="AV53" i="46"/>
  <c r="AV60" i="46"/>
  <c r="AV66" i="46"/>
  <c r="AR49" i="46"/>
  <c r="AR52" i="46"/>
  <c r="AR65" i="46"/>
  <c r="BC64" i="46"/>
  <c r="BC65" i="46"/>
  <c r="AZ50" i="46"/>
  <c r="AZ67" i="46"/>
  <c r="AQ47" i="46"/>
  <c r="AQ48" i="46"/>
  <c r="AQ60" i="46"/>
  <c r="AQ54" i="46"/>
  <c r="AQ69" i="46"/>
  <c r="AU50" i="46"/>
  <c r="AU61" i="46"/>
  <c r="AU69" i="46"/>
  <c r="AO50" i="46"/>
  <c r="AW6" i="46"/>
  <c r="AO64" i="46"/>
  <c r="AO58" i="46"/>
  <c r="AW60" i="46"/>
  <c r="AY60" i="46"/>
  <c r="AY64" i="46"/>
  <c r="AY66" i="46"/>
  <c r="AR55" i="46"/>
  <c r="BC50" i="46"/>
  <c r="BC53" i="46"/>
  <c r="AZ64" i="46"/>
  <c r="AQ51" i="46"/>
  <c r="AU56" i="46"/>
  <c r="AU67" i="46"/>
  <c r="BD67" i="46" s="1"/>
  <c r="BE67" i="46" s="1"/>
  <c r="BF67" i="46" s="1"/>
  <c r="BG67" i="46" s="1"/>
  <c r="BH67" i="46" s="1"/>
  <c r="BI67" i="46" s="1"/>
  <c r="AU66" i="46"/>
  <c r="AO57" i="46"/>
  <c r="AW69" i="46"/>
  <c r="AO68" i="46"/>
  <c r="AW61" i="46"/>
  <c r="AI30" i="10"/>
  <c r="W7" i="10"/>
  <c r="AY68" i="46"/>
  <c r="AV59" i="46"/>
  <c r="AR68" i="46"/>
  <c r="BC51" i="46"/>
  <c r="BC57" i="46"/>
  <c r="BC62" i="46"/>
  <c r="AZ52" i="46"/>
  <c r="AZ66" i="46"/>
  <c r="AQ56" i="46"/>
  <c r="AQ65" i="46"/>
  <c r="AW64" i="46"/>
  <c r="AO62" i="46"/>
  <c r="AW66" i="46"/>
  <c r="Q13" i="10"/>
  <c r="N13" i="10"/>
  <c r="N7" i="10"/>
  <c r="AU13" i="10"/>
  <c r="Z10" i="10"/>
  <c r="E5" i="10"/>
  <c r="Z20" i="10"/>
  <c r="K20" i="10"/>
  <c r="E8" i="10"/>
  <c r="Z13" i="10"/>
  <c r="AL10" i="10"/>
  <c r="AL13" i="10"/>
  <c r="Z12" i="10"/>
  <c r="N12" i="10"/>
  <c r="AL12" i="10"/>
  <c r="AL9" i="10"/>
  <c r="AI20" i="10"/>
  <c r="W8" i="10"/>
  <c r="Z6" i="10"/>
  <c r="AI10" i="10"/>
  <c r="K30" i="10"/>
  <c r="K6" i="10"/>
  <c r="K12" i="10"/>
  <c r="AL4" i="10"/>
  <c r="W10" i="10"/>
  <c r="AU12" i="10"/>
  <c r="AI16" i="10"/>
  <c r="N10" i="10"/>
  <c r="N20" i="10"/>
  <c r="K16" i="10"/>
  <c r="Z30" i="10"/>
  <c r="AL17" i="10"/>
  <c r="Z17" i="10"/>
  <c r="AL16" i="10"/>
  <c r="W16" i="10"/>
  <c r="N16" i="10"/>
  <c r="AL30" i="10"/>
  <c r="Z16" i="10"/>
  <c r="AL8" i="10"/>
  <c r="Z3" i="10"/>
  <c r="W12" i="10"/>
  <c r="N8" i="10"/>
  <c r="Z8" i="10"/>
  <c r="W13" i="10"/>
  <c r="N30" i="10"/>
  <c r="N17" i="10"/>
  <c r="Z4" i="10"/>
  <c r="AP25" i="43"/>
  <c r="AT40" i="43"/>
  <c r="T9" i="10"/>
  <c r="BB41" i="43"/>
  <c r="H4" i="10"/>
  <c r="AI8" i="10"/>
  <c r="T3" i="10"/>
  <c r="T4" i="10"/>
  <c r="AX31" i="43"/>
  <c r="AR9" i="10"/>
  <c r="Z5" i="10"/>
  <c r="AP14" i="43"/>
  <c r="Q3" i="10"/>
  <c r="Z9" i="10"/>
  <c r="AL3" i="10"/>
  <c r="K8" i="10"/>
  <c r="AX25" i="43"/>
  <c r="BB22" i="43"/>
  <c r="H7" i="10"/>
  <c r="AI3" i="10"/>
  <c r="W37" i="10"/>
  <c r="BB35" i="43"/>
  <c r="W3" i="10"/>
  <c r="AI5" i="10"/>
  <c r="AP5" i="43"/>
  <c r="BB12" i="43"/>
  <c r="BB11" i="43"/>
  <c r="AL5" i="10"/>
  <c r="AL37" i="10"/>
  <c r="AR8" i="10"/>
  <c r="AR3" i="10"/>
  <c r="T5" i="10"/>
  <c r="AT11" i="43"/>
  <c r="AP23" i="43"/>
  <c r="AT45" i="43"/>
  <c r="H9" i="10"/>
  <c r="BC33" i="37"/>
  <c r="AU8" i="10"/>
  <c r="AQ32" i="37"/>
  <c r="BC35" i="37"/>
  <c r="BC30" i="37"/>
  <c r="AU14" i="37"/>
  <c r="BD49" i="37"/>
  <c r="BE49" i="37" s="1"/>
  <c r="BF49" i="37" s="1"/>
  <c r="BG49" i="37" s="1"/>
  <c r="BH49" i="37" s="1"/>
  <c r="BI49" i="37" s="1"/>
  <c r="BJ49" i="37" s="1"/>
  <c r="BK49" i="37" s="1"/>
  <c r="BL49" i="37" s="1"/>
  <c r="BM49" i="37" s="1"/>
  <c r="BN49" i="37" s="1"/>
  <c r="BO49" i="37" s="1"/>
  <c r="BP49" i="37" s="1"/>
  <c r="BQ49" i="37" s="1"/>
  <c r="BR49" i="37" s="1"/>
  <c r="AY15" i="37"/>
  <c r="AY34" i="37"/>
  <c r="BD34" i="37" s="1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AW20" i="37"/>
  <c r="AU3" i="10"/>
  <c r="BC29" i="37"/>
  <c r="AQ35" i="37"/>
  <c r="K5" i="10"/>
  <c r="AQ27" i="37"/>
  <c r="AQ33" i="37"/>
  <c r="BA20" i="37"/>
  <c r="AX20" i="37"/>
  <c r="AZ20" i="37"/>
  <c r="AY35" i="37"/>
  <c r="AR6" i="10"/>
  <c r="H6" i="10"/>
  <c r="AR20" i="37"/>
  <c r="BB20" i="37"/>
  <c r="BC32" i="37"/>
  <c r="AQ30" i="37"/>
  <c r="BC34" i="37"/>
  <c r="AT20" i="37"/>
  <c r="AF6" i="10"/>
  <c r="AL6" i="10"/>
  <c r="AQ28" i="37"/>
  <c r="K3" i="10"/>
  <c r="AY31" i="37"/>
  <c r="T6" i="10"/>
  <c r="AS23" i="42"/>
  <c r="AW27" i="42"/>
  <c r="AY27" i="42"/>
  <c r="AW26" i="42"/>
  <c r="AU25" i="42"/>
  <c r="AU24" i="42"/>
  <c r="AQ22" i="42"/>
  <c r="AQ27" i="42"/>
  <c r="BA28" i="42"/>
  <c r="AY23" i="42"/>
  <c r="BA23" i="42"/>
  <c r="AX24" i="42"/>
  <c r="AS24" i="42"/>
  <c r="AS27" i="42"/>
  <c r="AS26" i="42"/>
  <c r="AU27" i="42"/>
  <c r="AQ26" i="42"/>
  <c r="AQ23" i="42"/>
  <c r="AU22" i="42"/>
  <c r="AF7" i="10"/>
  <c r="AX26" i="42"/>
  <c r="BC26" i="42"/>
  <c r="AW24" i="42"/>
  <c r="AQ28" i="42"/>
  <c r="AX25" i="42"/>
  <c r="AS25" i="42"/>
  <c r="AY25" i="42"/>
  <c r="AW23" i="42"/>
  <c r="AW28" i="42"/>
  <c r="AU28" i="42"/>
  <c r="AQ24" i="42"/>
  <c r="BA27" i="42"/>
  <c r="BC25" i="42"/>
  <c r="BC27" i="42"/>
  <c r="BC28" i="42"/>
  <c r="K7" i="10"/>
  <c r="AU23" i="42"/>
  <c r="AX18" i="41"/>
  <c r="AV18" i="41"/>
  <c r="H14" i="10"/>
  <c r="Z14" i="10"/>
  <c r="T37" i="10"/>
  <c r="AZ18" i="41"/>
  <c r="T14" i="10"/>
  <c r="AR14" i="10"/>
  <c r="Z37" i="10"/>
  <c r="AL2" i="10"/>
  <c r="AR2" i="10"/>
  <c r="BB18" i="41"/>
  <c r="AL14" i="10"/>
  <c r="Z2" i="10"/>
  <c r="AF37" i="10"/>
  <c r="E2" i="10"/>
  <c r="AF2" i="10"/>
  <c r="AF14" i="10"/>
  <c r="AI4" i="10"/>
  <c r="AU9" i="10"/>
  <c r="AU37" i="10"/>
  <c r="AU7" i="10"/>
  <c r="AF9" i="10"/>
  <c r="N3" i="10"/>
  <c r="BC40" i="44"/>
  <c r="BC42" i="44"/>
  <c r="BC28" i="44"/>
  <c r="BC36" i="44"/>
  <c r="AU40" i="44"/>
  <c r="E10" i="10"/>
  <c r="AY8" i="44"/>
  <c r="Q5" i="10"/>
  <c r="AI7" i="10"/>
  <c r="W5" i="10"/>
  <c r="BC46" i="44"/>
  <c r="AQ22" i="44"/>
  <c r="AU32" i="44"/>
  <c r="AU5" i="10"/>
  <c r="Q7" i="10"/>
  <c r="K9" i="10"/>
  <c r="AY44" i="44"/>
  <c r="BC50" i="44"/>
  <c r="N2" i="10"/>
  <c r="N4" i="10"/>
  <c r="N14" i="10"/>
  <c r="N6" i="10"/>
  <c r="Q6" i="10"/>
  <c r="E37" i="10"/>
  <c r="E12" i="10"/>
  <c r="K17" i="10"/>
  <c r="K14" i="10"/>
  <c r="W9" i="10"/>
  <c r="K13" i="10"/>
  <c r="E20" i="10"/>
  <c r="AU17" i="10"/>
  <c r="AI9" i="10"/>
  <c r="W2" i="10"/>
  <c r="AU2" i="10"/>
  <c r="K4" i="10"/>
  <c r="AI12" i="10"/>
  <c r="Q12" i="10"/>
  <c r="AU14" i="10"/>
  <c r="AU10" i="10"/>
  <c r="AC10" i="10"/>
  <c r="E4" i="10"/>
  <c r="AC30" i="10"/>
  <c r="Q17" i="10"/>
  <c r="K2" i="10"/>
  <c r="W14" i="10"/>
  <c r="AO13" i="10"/>
  <c r="AU4" i="10"/>
  <c r="K37" i="10"/>
  <c r="AI6" i="10"/>
  <c r="AI2" i="10"/>
  <c r="AI17" i="10"/>
  <c r="AC17" i="10"/>
  <c r="AI37" i="10"/>
  <c r="AI13" i="10"/>
  <c r="W17" i="10"/>
  <c r="AO17" i="10"/>
  <c r="AU20" i="10"/>
  <c r="AU30" i="10"/>
  <c r="AC37" i="10"/>
  <c r="Q14" i="10"/>
  <c r="AC7" i="10"/>
  <c r="AY20" i="44"/>
  <c r="AC14" i="10"/>
  <c r="E9" i="10"/>
  <c r="E6" i="10"/>
  <c r="E7" i="10"/>
  <c r="K10" i="10"/>
  <c r="W6" i="10"/>
  <c r="AO6" i="10"/>
  <c r="AO4" i="10"/>
  <c r="AU6" i="10"/>
  <c r="AY35" i="44"/>
  <c r="AC4" i="10"/>
  <c r="AO30" i="10"/>
  <c r="E14" i="10"/>
  <c r="AO5" i="10"/>
  <c r="AO20" i="10"/>
  <c r="AO2" i="10"/>
  <c r="Q2" i="10"/>
  <c r="AC6" i="10"/>
  <c r="Q8" i="10"/>
  <c r="AO8" i="10"/>
  <c r="AC20" i="10"/>
  <c r="AC5" i="10"/>
  <c r="AC8" i="10"/>
  <c r="AC2" i="10"/>
  <c r="Q9" i="10"/>
  <c r="Q10" i="10"/>
  <c r="W4" i="10"/>
  <c r="W30" i="10"/>
  <c r="AO10" i="10"/>
  <c r="AO7" i="10"/>
  <c r="AU45" i="44"/>
  <c r="Q20" i="10"/>
  <c r="AO9" i="10"/>
  <c r="AC9" i="10"/>
  <c r="E30" i="10"/>
  <c r="Q30" i="10"/>
  <c r="Q4" i="10"/>
  <c r="AI14" i="10"/>
  <c r="AO14" i="10"/>
  <c r="N37" i="10"/>
  <c r="N9" i="10"/>
  <c r="N5" i="10"/>
  <c r="AO37" i="10"/>
  <c r="Q37" i="10"/>
  <c r="BC5" i="53"/>
  <c r="BC11" i="53"/>
  <c r="AQ24" i="53"/>
  <c r="AZ31" i="53"/>
  <c r="Z28" i="34"/>
  <c r="AQ31" i="53"/>
  <c r="H28" i="34"/>
  <c r="AR31" i="53"/>
  <c r="J28" i="34"/>
  <c r="BC31" i="53"/>
  <c r="AF28" i="34"/>
  <c r="AY31" i="53"/>
  <c r="X28" i="34"/>
  <c r="AV31" i="53"/>
  <c r="R28" i="34"/>
  <c r="AU31" i="53"/>
  <c r="P28" i="34"/>
  <c r="AQ11" i="53"/>
  <c r="AZ14" i="53"/>
  <c r="BC20" i="52"/>
  <c r="N30" i="34"/>
  <c r="BC17" i="52"/>
  <c r="AV11" i="52"/>
  <c r="AD20" i="34"/>
  <c r="F20" i="34"/>
  <c r="AD30" i="34"/>
  <c r="F30" i="34"/>
  <c r="V30" i="34"/>
  <c r="AB20" i="34"/>
  <c r="AU47" i="48"/>
  <c r="J30" i="34"/>
  <c r="AR55" i="47"/>
  <c r="AO47" i="46"/>
  <c r="R30" i="34"/>
  <c r="AO44" i="46"/>
  <c r="AO8" i="46"/>
  <c r="Z30" i="34"/>
  <c r="D30" i="34"/>
  <c r="L20" i="34"/>
  <c r="T20" i="34"/>
  <c r="D20" i="34"/>
  <c r="AF30" i="34"/>
  <c r="BC32" i="44"/>
  <c r="AQ40" i="44"/>
  <c r="X30" i="34"/>
  <c r="AB30" i="34"/>
  <c r="L30" i="34"/>
  <c r="T30" i="34"/>
  <c r="H30" i="34"/>
  <c r="BC44" i="44"/>
  <c r="AY24" i="37"/>
  <c r="AY21" i="42"/>
  <c r="AW21" i="42"/>
  <c r="BC21" i="42"/>
  <c r="BC15" i="41"/>
  <c r="AZ25" i="53"/>
  <c r="AV23" i="51"/>
  <c r="AW30" i="44"/>
  <c r="AW10" i="46"/>
  <c r="BC19" i="42"/>
  <c r="BD67" i="37"/>
  <c r="BE67" i="37" s="1"/>
  <c r="BF67" i="37" s="1"/>
  <c r="BG67" i="37" s="1"/>
  <c r="BH67" i="37" s="1"/>
  <c r="BI67" i="37" s="1"/>
  <c r="BJ67" i="37" s="1"/>
  <c r="BK67" i="37" s="1"/>
  <c r="BL67" i="37" s="1"/>
  <c r="BM67" i="37" s="1"/>
  <c r="BN67" i="37" s="1"/>
  <c r="BO67" i="37" s="1"/>
  <c r="BP67" i="37" s="1"/>
  <c r="BQ67" i="37" s="1"/>
  <c r="BR67" i="37" s="1"/>
  <c r="BD47" i="37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BC6" i="37"/>
  <c r="BC10" i="44"/>
  <c r="BC16" i="44"/>
  <c r="BA21" i="42"/>
  <c r="AZ11" i="52"/>
  <c r="AZ47" i="46"/>
  <c r="AY14" i="52"/>
  <c r="BD61" i="37"/>
  <c r="BE61" i="37" s="1"/>
  <c r="BF61" i="37" s="1"/>
  <c r="BG61" i="37" s="1"/>
  <c r="BH61" i="37" s="1"/>
  <c r="BI61" i="37" s="1"/>
  <c r="BJ61" i="37" s="1"/>
  <c r="BK61" i="37" s="1"/>
  <c r="BL61" i="37" s="1"/>
  <c r="BM61" i="37" s="1"/>
  <c r="BN61" i="37" s="1"/>
  <c r="BO61" i="37" s="1"/>
  <c r="BP61" i="37" s="1"/>
  <c r="BQ61" i="37" s="1"/>
  <c r="BR61" i="37" s="1"/>
  <c r="AY42" i="44"/>
  <c r="BD65" i="37"/>
  <c r="BE65" i="37" s="1"/>
  <c r="BF65" i="37" s="1"/>
  <c r="BG65" i="37" s="1"/>
  <c r="BH65" i="37" s="1"/>
  <c r="BI65" i="37" s="1"/>
  <c r="BJ65" i="37" s="1"/>
  <c r="BK65" i="37" s="1"/>
  <c r="BL65" i="37" s="1"/>
  <c r="BM65" i="37" s="1"/>
  <c r="BN65" i="37" s="1"/>
  <c r="BO65" i="37" s="1"/>
  <c r="BP65" i="37" s="1"/>
  <c r="BQ65" i="37" s="1"/>
  <c r="BR65" i="37" s="1"/>
  <c r="AX19" i="42"/>
  <c r="AV48" i="46"/>
  <c r="AU24" i="53"/>
  <c r="AU44" i="48"/>
  <c r="AU22" i="52"/>
  <c r="AS21" i="42"/>
  <c r="AR16" i="51"/>
  <c r="AV33" i="51"/>
  <c r="AV32" i="51"/>
  <c r="AV28" i="51"/>
  <c r="AQ35" i="50"/>
  <c r="AR23" i="51"/>
  <c r="AV29" i="51"/>
  <c r="AY11" i="44"/>
  <c r="BC22" i="44"/>
  <c r="AT36" i="43"/>
  <c r="AP30" i="43"/>
  <c r="AP32" i="43"/>
  <c r="AP20" i="43"/>
  <c r="AT6" i="43"/>
  <c r="AX18" i="43"/>
  <c r="AT34" i="43"/>
  <c r="AX35" i="43"/>
  <c r="AP33" i="43"/>
  <c r="AX27" i="43"/>
  <c r="AP29" i="43"/>
  <c r="AX24" i="43"/>
  <c r="AT22" i="43"/>
  <c r="BC21" i="44"/>
  <c r="AQ12" i="44"/>
  <c r="BC8" i="44"/>
  <c r="AQ21" i="44"/>
  <c r="AW35" i="44"/>
  <c r="BC25" i="44"/>
  <c r="AY14" i="44"/>
  <c r="AY19" i="44"/>
  <c r="AY10" i="44"/>
  <c r="BA8" i="44"/>
  <c r="AQ18" i="44"/>
  <c r="AQ36" i="44"/>
  <c r="AW14" i="45"/>
  <c r="L17" i="34"/>
  <c r="AW8" i="45"/>
  <c r="AU25" i="45"/>
  <c r="AU19" i="45"/>
  <c r="AQ32" i="45"/>
  <c r="AU40" i="45"/>
  <c r="AW34" i="45"/>
  <c r="BA25" i="45"/>
  <c r="AS20" i="45"/>
  <c r="BA20" i="45"/>
  <c r="AW48" i="46"/>
  <c r="AO21" i="46"/>
  <c r="AY48" i="46"/>
  <c r="AR48" i="46"/>
  <c r="AV5" i="47"/>
  <c r="AO48" i="46"/>
  <c r="AU47" i="46"/>
  <c r="AW47" i="46"/>
  <c r="AO12" i="46"/>
  <c r="AV47" i="46"/>
  <c r="BC48" i="46"/>
  <c r="AZ48" i="46"/>
  <c r="AO11" i="46"/>
  <c r="AY47" i="46"/>
  <c r="AR47" i="46"/>
  <c r="AW21" i="46"/>
  <c r="AU48" i="46"/>
  <c r="BC47" i="46"/>
  <c r="D17" i="34"/>
  <c r="AW34" i="46"/>
  <c r="BB9" i="43"/>
  <c r="AT18" i="43"/>
  <c r="AP16" i="43"/>
  <c r="AP12" i="43"/>
  <c r="AP10" i="43"/>
  <c r="BB21" i="43"/>
  <c r="AT30" i="43"/>
  <c r="BB27" i="43"/>
  <c r="AT12" i="43"/>
  <c r="BB34" i="43"/>
  <c r="AX34" i="43"/>
  <c r="BB14" i="43"/>
  <c r="BB12" i="37"/>
  <c r="AU13" i="37"/>
  <c r="BA12" i="37"/>
  <c r="AX12" i="37"/>
  <c r="AZ12" i="37"/>
  <c r="AR12" i="37"/>
  <c r="AT12" i="37"/>
  <c r="AW12" i="37"/>
  <c r="AP12" i="37"/>
  <c r="AY8" i="37"/>
  <c r="AW20" i="42"/>
  <c r="AU21" i="42"/>
  <c r="AS19" i="42"/>
  <c r="AX21" i="42"/>
  <c r="AW19" i="42"/>
  <c r="BC27" i="37"/>
  <c r="AY16" i="37"/>
  <c r="AX10" i="37"/>
  <c r="BB10" i="37"/>
  <c r="AW10" i="37"/>
  <c r="BA10" i="37"/>
  <c r="AY21" i="37"/>
  <c r="AZ10" i="37"/>
  <c r="AT10" i="37"/>
  <c r="AR10" i="37"/>
  <c r="BC17" i="37"/>
  <c r="AY25" i="37"/>
  <c r="AY17" i="37"/>
  <c r="AY10" i="37"/>
  <c r="AX6" i="42"/>
  <c r="AS20" i="42"/>
  <c r="AY20" i="42"/>
  <c r="BA20" i="42"/>
  <c r="BA19" i="42"/>
  <c r="AX23" i="43"/>
  <c r="AT16" i="43"/>
  <c r="AW23" i="37"/>
  <c r="BD23" i="37" s="1"/>
  <c r="BE23" i="37" s="1"/>
  <c r="BF23" i="37" s="1"/>
  <c r="BG23" i="37" s="1"/>
  <c r="BH23" i="37" s="1"/>
  <c r="BI23" i="37" s="1"/>
  <c r="BJ23" i="37" s="1"/>
  <c r="BK23" i="37" s="1"/>
  <c r="BL23" i="37" s="1"/>
  <c r="BM23" i="37" s="1"/>
  <c r="BN23" i="37" s="1"/>
  <c r="BO23" i="37" s="1"/>
  <c r="BP23" i="37" s="1"/>
  <c r="BQ23" i="37" s="1"/>
  <c r="BR23" i="37" s="1"/>
  <c r="AZ23" i="37"/>
  <c r="AT23" i="37"/>
  <c r="BC11" i="37"/>
  <c r="BB23" i="37"/>
  <c r="BC15" i="37"/>
  <c r="BC12" i="37"/>
  <c r="BC23" i="37"/>
  <c r="AY20" i="37"/>
  <c r="AX23" i="37"/>
  <c r="AP23" i="37"/>
  <c r="AQ8" i="37"/>
  <c r="AR23" i="37"/>
  <c r="AU15" i="37"/>
  <c r="AY23" i="37"/>
  <c r="BA23" i="37"/>
  <c r="AY22" i="37"/>
  <c r="BC19" i="37"/>
  <c r="AP18" i="37"/>
  <c r="AY7" i="37"/>
  <c r="AX26" i="43"/>
  <c r="AX33" i="43"/>
  <c r="AY5" i="43"/>
  <c r="AT15" i="43"/>
  <c r="AP28" i="43"/>
  <c r="BB31" i="43"/>
  <c r="BB18" i="43"/>
  <c r="AW8" i="43"/>
  <c r="BA12" i="43"/>
  <c r="AX8" i="43"/>
  <c r="BB19" i="43"/>
  <c r="AQ7" i="42"/>
  <c r="AX20" i="42"/>
  <c r="BC20" i="42"/>
  <c r="AQ19" i="42"/>
  <c r="AU19" i="42"/>
  <c r="AU20" i="42"/>
  <c r="AQ20" i="42"/>
  <c r="BA6" i="42"/>
  <c r="AY19" i="42"/>
  <c r="BC12" i="41"/>
  <c r="AY17" i="42"/>
  <c r="AQ20" i="44"/>
  <c r="AQ14" i="45"/>
  <c r="AQ16" i="44"/>
  <c r="AQ23" i="44"/>
  <c r="AU10" i="44"/>
  <c r="BC31" i="44"/>
  <c r="BC18" i="44"/>
  <c r="AU14" i="45"/>
  <c r="BC14" i="45"/>
  <c r="AY14" i="45"/>
  <c r="AS14" i="45"/>
  <c r="BA14" i="45"/>
  <c r="AP26" i="43"/>
  <c r="AS8" i="45"/>
  <c r="AY8" i="45"/>
  <c r="BC25" i="45"/>
  <c r="AW19" i="45"/>
  <c r="AY34" i="45"/>
  <c r="AU8" i="45"/>
  <c r="AW20" i="45"/>
  <c r="BB17" i="43"/>
  <c r="BA23" i="43"/>
  <c r="BC9" i="43"/>
  <c r="AX11" i="43"/>
  <c r="AX21" i="43"/>
  <c r="AQ15" i="42"/>
  <c r="AP22" i="43"/>
  <c r="AP15" i="43"/>
  <c r="AP27" i="43"/>
  <c r="BC11" i="41"/>
  <c r="BC13" i="41"/>
  <c r="BC7" i="41"/>
  <c r="BA13" i="42"/>
  <c r="AX12" i="42"/>
  <c r="AW11" i="42"/>
  <c r="AX8" i="42"/>
  <c r="AQ10" i="42"/>
  <c r="AQ17" i="37"/>
  <c r="AT18" i="37"/>
  <c r="AR18" i="37"/>
  <c r="BC14" i="37"/>
  <c r="BA18" i="37"/>
  <c r="BB18" i="37"/>
  <c r="AZ18" i="37"/>
  <c r="AX18" i="37"/>
  <c r="AW18" i="37"/>
  <c r="BC17" i="43"/>
  <c r="AU23" i="43"/>
  <c r="AR26" i="43"/>
  <c r="AW9" i="43"/>
  <c r="AU8" i="43"/>
  <c r="AV7" i="43"/>
  <c r="AT7" i="43"/>
  <c r="AX16" i="43"/>
  <c r="BB28" i="43"/>
  <c r="AQ19" i="43"/>
  <c r="AT17" i="43"/>
  <c r="AT8" i="43"/>
  <c r="AX20" i="43"/>
  <c r="BB6" i="43"/>
  <c r="BB13" i="43"/>
  <c r="AP17" i="43"/>
  <c r="AR21" i="43"/>
  <c r="AT14" i="43"/>
  <c r="BB15" i="43"/>
  <c r="AP24" i="43"/>
  <c r="AP18" i="43"/>
  <c r="AT26" i="43"/>
  <c r="BB26" i="43"/>
  <c r="AQ18" i="45"/>
  <c r="BC19" i="45"/>
  <c r="AQ20" i="45"/>
  <c r="BA8" i="45"/>
  <c r="AW35" i="45"/>
  <c r="BC8" i="45"/>
  <c r="AI52" i="45"/>
  <c r="AS17" i="45"/>
  <c r="AQ8" i="45"/>
  <c r="AY13" i="45"/>
  <c r="AY16" i="45"/>
  <c r="AU23" i="45"/>
  <c r="AW25" i="45"/>
  <c r="AS35" i="45"/>
  <c r="AS25" i="45"/>
  <c r="AQ13" i="45"/>
  <c r="AS19" i="45"/>
  <c r="AQ25" i="45"/>
  <c r="AU20" i="45"/>
  <c r="BA35" i="45"/>
  <c r="BA19" i="45"/>
  <c r="BC16" i="45"/>
  <c r="AS18" i="45"/>
  <c r="AO17" i="46"/>
  <c r="AU7" i="47"/>
  <c r="R38" i="34"/>
  <c r="AU25" i="53"/>
  <c r="Z38" i="34"/>
  <c r="AY5" i="53"/>
  <c r="AY6" i="53"/>
  <c r="AU20" i="53"/>
  <c r="AP34" i="43"/>
  <c r="AR8" i="43"/>
  <c r="AT23" i="43"/>
  <c r="AW24" i="43"/>
  <c r="AS18" i="43"/>
  <c r="BA43" i="43"/>
  <c r="AQ6" i="43"/>
  <c r="AR45" i="43"/>
  <c r="AW45" i="43"/>
  <c r="AU9" i="43"/>
  <c r="AU13" i="43"/>
  <c r="AU20" i="43"/>
  <c r="AV44" i="43"/>
  <c r="AY17" i="43"/>
  <c r="AY33" i="43"/>
  <c r="AS26" i="43"/>
  <c r="AQ23" i="43"/>
  <c r="BC5" i="43"/>
  <c r="BB24" i="43"/>
  <c r="AP45" i="43"/>
  <c r="AP9" i="43"/>
  <c r="AI54" i="45"/>
  <c r="AJ54" i="45" s="1"/>
  <c r="AB17" i="34"/>
  <c r="AQ38" i="45"/>
  <c r="AI7" i="45"/>
  <c r="AI88" i="45"/>
  <c r="AJ88" i="45" s="1"/>
  <c r="AY20" i="45"/>
  <c r="AY25" i="45"/>
  <c r="AQ19" i="45"/>
  <c r="AY19" i="45"/>
  <c r="BC20" i="45"/>
  <c r="AI90" i="45"/>
  <c r="AJ90" i="45" s="1"/>
  <c r="AI99" i="45"/>
  <c r="AJ99" i="45" s="1"/>
  <c r="BA19" i="44"/>
  <c r="AI100" i="45"/>
  <c r="AJ100" i="45" s="1"/>
  <c r="AU32" i="45"/>
  <c r="AI61" i="45"/>
  <c r="AJ61" i="45" s="1"/>
  <c r="AQ47" i="45"/>
  <c r="AY15" i="45"/>
  <c r="AY41" i="45"/>
  <c r="AU56" i="45"/>
  <c r="BA54" i="45"/>
  <c r="BC27" i="45"/>
  <c r="AQ42" i="45"/>
  <c r="AY36" i="45"/>
  <c r="AU17" i="45"/>
  <c r="BA6" i="45"/>
  <c r="BA56" i="45"/>
  <c r="BA69" i="45"/>
  <c r="BC37" i="45"/>
  <c r="BA41" i="45"/>
  <c r="AI56" i="45"/>
  <c r="AJ56" i="45" s="1"/>
  <c r="AI97" i="45"/>
  <c r="AJ97" i="45" s="1"/>
  <c r="BC32" i="45"/>
  <c r="AU5" i="44"/>
  <c r="BA24" i="44"/>
  <c r="BA41" i="44"/>
  <c r="BA16" i="44"/>
  <c r="BA48" i="44"/>
  <c r="AU42" i="44"/>
  <c r="AU53" i="44"/>
  <c r="AU16" i="44"/>
  <c r="AU24" i="44"/>
  <c r="AU27" i="44"/>
  <c r="BC23" i="44"/>
  <c r="BC53" i="44"/>
  <c r="AU44" i="44"/>
  <c r="AQ50" i="44"/>
  <c r="AY43" i="44"/>
  <c r="AU38" i="44"/>
  <c r="AS39" i="43"/>
  <c r="BA26" i="43"/>
  <c r="BC44" i="43"/>
  <c r="AT25" i="43"/>
  <c r="BB8" i="43"/>
  <c r="AS23" i="43"/>
  <c r="BC42" i="43"/>
  <c r="BC22" i="43"/>
  <c r="AT29" i="43"/>
  <c r="AT9" i="43"/>
  <c r="AQ16" i="42"/>
  <c r="BA16" i="42"/>
  <c r="BA14" i="42"/>
  <c r="BC12" i="42"/>
  <c r="AY11" i="42"/>
  <c r="BA8" i="42"/>
  <c r="AQ14" i="42"/>
  <c r="AU12" i="42"/>
  <c r="AT6" i="41"/>
  <c r="BB7" i="41"/>
  <c r="AU37" i="48"/>
  <c r="AO14" i="46"/>
  <c r="AW15" i="46"/>
  <c r="AU45" i="47"/>
  <c r="AY24" i="47"/>
  <c r="AV45" i="47"/>
  <c r="BC10" i="47"/>
  <c r="AQ40" i="47"/>
  <c r="AU40" i="47"/>
  <c r="AZ19" i="46"/>
  <c r="AR27" i="51"/>
  <c r="AV7" i="51"/>
  <c r="AV38" i="51"/>
  <c r="AR13" i="51"/>
  <c r="AQ25" i="53"/>
  <c r="BC10" i="53"/>
  <c r="AQ23" i="53"/>
  <c r="AU16" i="53"/>
  <c r="AV9" i="53"/>
  <c r="BC21" i="53"/>
  <c r="AQ14" i="52"/>
  <c r="AZ22" i="52"/>
  <c r="BC7" i="52"/>
  <c r="AV18" i="52"/>
  <c r="AX26" i="52"/>
  <c r="AZ18" i="52"/>
  <c r="BB18" i="52"/>
  <c r="AY5" i="52"/>
  <c r="AV31" i="51"/>
  <c r="AV27" i="51"/>
  <c r="AV15" i="51"/>
  <c r="AR34" i="51"/>
  <c r="AR24" i="51"/>
  <c r="BB15" i="51"/>
  <c r="P38" i="34"/>
  <c r="V38" i="34"/>
  <c r="AY25" i="53"/>
  <c r="AQ14" i="53"/>
  <c r="AY7" i="52"/>
  <c r="AU8" i="52"/>
  <c r="AV6" i="52"/>
  <c r="AT24" i="52"/>
  <c r="AR17" i="52"/>
  <c r="BB22" i="52"/>
  <c r="AV11" i="51"/>
  <c r="AW8" i="50"/>
  <c r="AV9" i="51"/>
  <c r="AX22" i="51"/>
  <c r="AR18" i="51"/>
  <c r="AR33" i="51"/>
  <c r="AP39" i="51"/>
  <c r="AU20" i="51"/>
  <c r="AV25" i="51"/>
  <c r="AR30" i="51"/>
  <c r="AV20" i="51"/>
  <c r="AT39" i="51"/>
  <c r="AR36" i="51"/>
  <c r="AV22" i="51"/>
  <c r="AV30" i="51"/>
  <c r="AX19" i="49"/>
  <c r="N17" i="34"/>
  <c r="AZ17" i="49"/>
  <c r="AT22" i="49"/>
  <c r="AX34" i="49"/>
  <c r="AV27" i="49"/>
  <c r="AR29" i="49"/>
  <c r="AV26" i="49"/>
  <c r="AP35" i="49"/>
  <c r="AX10" i="49"/>
  <c r="AZ47" i="49"/>
  <c r="AU22" i="51"/>
  <c r="H17" i="34"/>
  <c r="X38" i="34"/>
  <c r="H38" i="34"/>
  <c r="AU15" i="48"/>
  <c r="BC18" i="50"/>
  <c r="AQ16" i="50"/>
  <c r="AS16" i="50"/>
  <c r="AU8" i="50"/>
  <c r="AF38" i="34"/>
  <c r="AU17" i="48"/>
  <c r="AS47" i="48"/>
  <c r="J38" i="34"/>
  <c r="AY15" i="48"/>
  <c r="T38" i="34"/>
  <c r="T17" i="34"/>
  <c r="P17" i="34"/>
  <c r="AQ15" i="48"/>
  <c r="AR17" i="49"/>
  <c r="BB13" i="49"/>
  <c r="AT21" i="49"/>
  <c r="BB10" i="49"/>
  <c r="AZ21" i="49"/>
  <c r="AV25" i="49"/>
  <c r="AT10" i="49"/>
  <c r="AX31" i="49"/>
  <c r="BB17" i="49"/>
  <c r="AP23" i="49"/>
  <c r="AV39" i="47"/>
  <c r="AU44" i="47"/>
  <c r="AY45" i="47"/>
  <c r="BC32" i="47"/>
  <c r="AV47" i="47"/>
  <c r="AU38" i="47"/>
  <c r="AU12" i="47"/>
  <c r="BC45" i="47"/>
  <c r="N21" i="34"/>
  <c r="BA8" i="48"/>
  <c r="AX8" i="48"/>
  <c r="AU16" i="48"/>
  <c r="AU6" i="48"/>
  <c r="AU8" i="48"/>
  <c r="AY30" i="48"/>
  <c r="AQ23" i="48"/>
  <c r="AO18" i="46"/>
  <c r="AO36" i="46"/>
  <c r="BC8" i="46"/>
  <c r="AQ29" i="46"/>
  <c r="AW18" i="46"/>
  <c r="BC34" i="48"/>
  <c r="BA6" i="48"/>
  <c r="AO34" i="46"/>
  <c r="X27" i="34"/>
  <c r="AZ24" i="53"/>
  <c r="AZ11" i="53"/>
  <c r="AZ7" i="53"/>
  <c r="AU12" i="53"/>
  <c r="BC12" i="53"/>
  <c r="AX25" i="51"/>
  <c r="AU32" i="51"/>
  <c r="AQ28" i="51"/>
  <c r="AY40" i="51"/>
  <c r="BB20" i="51"/>
  <c r="BB35" i="51"/>
  <c r="BB32" i="51"/>
  <c r="AX31" i="51"/>
  <c r="AX20" i="51"/>
  <c r="AR11" i="51"/>
  <c r="AR40" i="51"/>
  <c r="AU30" i="51"/>
  <c r="AU15" i="51"/>
  <c r="AX21" i="51"/>
  <c r="AX19" i="51"/>
  <c r="AQ25" i="51"/>
  <c r="AQ34" i="51"/>
  <c r="AU19" i="48"/>
  <c r="AX24" i="48"/>
  <c r="BC12" i="48"/>
  <c r="BC20" i="48"/>
  <c r="AU22" i="48"/>
  <c r="AR44" i="48"/>
  <c r="AQ34" i="48"/>
  <c r="AQ46" i="48"/>
  <c r="BC18" i="48"/>
  <c r="AR41" i="48"/>
  <c r="AS35" i="48"/>
  <c r="BA34" i="48"/>
  <c r="BC33" i="48"/>
  <c r="AQ33" i="48"/>
  <c r="AS10" i="48"/>
  <c r="AS34" i="48"/>
  <c r="AX43" i="48"/>
  <c r="AS33" i="48"/>
  <c r="AD21" i="34"/>
  <c r="F21" i="34"/>
  <c r="AZ57" i="47"/>
  <c r="AQ53" i="47"/>
  <c r="AQ51" i="47"/>
  <c r="AY32" i="47"/>
  <c r="AQ47" i="47"/>
  <c r="AV34" i="47"/>
  <c r="AZ35" i="47"/>
  <c r="AZ10" i="47"/>
  <c r="AY60" i="47"/>
  <c r="AZ6" i="47"/>
  <c r="BC49" i="47"/>
  <c r="AV56" i="47"/>
  <c r="AU51" i="47"/>
  <c r="AU60" i="47"/>
  <c r="AY65" i="47"/>
  <c r="AZ34" i="47"/>
  <c r="AZ54" i="47"/>
  <c r="AZ46" i="47"/>
  <c r="BC35" i="47"/>
  <c r="BC48" i="47"/>
  <c r="BC44" i="47"/>
  <c r="AQ44" i="47"/>
  <c r="AU32" i="47"/>
  <c r="AU9" i="47"/>
  <c r="AY50" i="47"/>
  <c r="AI134" i="47"/>
  <c r="AJ134" i="47" s="1"/>
  <c r="AI126" i="47"/>
  <c r="AJ126" i="47" s="1"/>
  <c r="AZ31" i="47"/>
  <c r="AZ32" i="47"/>
  <c r="AZ16" i="47"/>
  <c r="AV66" i="47"/>
  <c r="AY64" i="47"/>
  <c r="AW30" i="46"/>
  <c r="AW40" i="46"/>
  <c r="AW31" i="46"/>
  <c r="AR27" i="46"/>
  <c r="AY12" i="46"/>
  <c r="AY15" i="46"/>
  <c r="AV23" i="46"/>
  <c r="AZ27" i="46"/>
  <c r="AZ41" i="46"/>
  <c r="AQ23" i="46"/>
  <c r="BC25" i="46"/>
  <c r="BC22" i="46"/>
  <c r="AQ15" i="46"/>
  <c r="AU28" i="46"/>
  <c r="AQ12" i="46"/>
  <c r="AZ29" i="46"/>
  <c r="AY24" i="53"/>
  <c r="AU19" i="44"/>
  <c r="BB50" i="49"/>
  <c r="AT19" i="51"/>
  <c r="BB40" i="51"/>
  <c r="AX23" i="52"/>
  <c r="AV12" i="53"/>
  <c r="BC66" i="47"/>
  <c r="AI111" i="47"/>
  <c r="AJ111" i="47" s="1"/>
  <c r="AI57" i="45"/>
  <c r="AJ57" i="45" s="1"/>
  <c r="AQ21" i="46"/>
  <c r="AZ28" i="49"/>
  <c r="AZ56" i="49"/>
  <c r="BB22" i="49"/>
  <c r="BC33" i="51"/>
  <c r="BC35" i="51"/>
  <c r="AI102" i="47"/>
  <c r="AJ102" i="47" s="1"/>
  <c r="AI71" i="45"/>
  <c r="BB29" i="51"/>
  <c r="BC34" i="51"/>
  <c r="AY9" i="53"/>
  <c r="AU30" i="44"/>
  <c r="AU41" i="44"/>
  <c r="AY57" i="47"/>
  <c r="AV10" i="49"/>
  <c r="BC10" i="51"/>
  <c r="AU8" i="42"/>
  <c r="AI100" i="47"/>
  <c r="AJ100" i="47" s="1"/>
  <c r="AO42" i="46"/>
  <c r="AS7" i="42"/>
  <c r="AS10" i="42"/>
  <c r="AS36" i="43"/>
  <c r="AY40" i="46"/>
  <c r="AV32" i="46"/>
  <c r="AR9" i="46"/>
  <c r="AZ44" i="46"/>
  <c r="AQ37" i="46"/>
  <c r="AR25" i="47"/>
  <c r="AZ56" i="47"/>
  <c r="BC27" i="47"/>
  <c r="AQ64" i="47"/>
  <c r="AV49" i="47"/>
  <c r="AX14" i="52"/>
  <c r="BC6" i="42"/>
  <c r="AZ32" i="43"/>
  <c r="AU29" i="46"/>
  <c r="AU13" i="46"/>
  <c r="BC56" i="47"/>
  <c r="AR18" i="48"/>
  <c r="AQ16" i="48"/>
  <c r="BC32" i="48"/>
  <c r="BC15" i="51"/>
  <c r="AP26" i="52"/>
  <c r="AV22" i="52"/>
  <c r="AQ43" i="43"/>
  <c r="AV17" i="43"/>
  <c r="AZ16" i="46"/>
  <c r="AU21" i="46"/>
  <c r="AU10" i="47"/>
  <c r="AU64" i="47"/>
  <c r="AX12" i="48"/>
  <c r="AX7" i="48"/>
  <c r="AP40" i="51"/>
  <c r="AP12" i="41"/>
  <c r="AZ7" i="41"/>
  <c r="BA42" i="43"/>
  <c r="BA27" i="45"/>
  <c r="BA47" i="45"/>
  <c r="BC24" i="45"/>
  <c r="BC40" i="45"/>
  <c r="BC18" i="45"/>
  <c r="BC58" i="45"/>
  <c r="BC66" i="45"/>
  <c r="AZ52" i="47"/>
  <c r="AY5" i="42"/>
  <c r="BB17" i="41"/>
  <c r="BA17" i="42"/>
  <c r="AS29" i="43"/>
  <c r="AS13" i="43"/>
  <c r="BA40" i="43"/>
  <c r="BC39" i="43"/>
  <c r="AQ22" i="43"/>
  <c r="AR43" i="43"/>
  <c r="AW23" i="43"/>
  <c r="AW43" i="43"/>
  <c r="AU38" i="43"/>
  <c r="AV5" i="43"/>
  <c r="AY14" i="43"/>
  <c r="AZ14" i="43"/>
  <c r="AY23" i="45"/>
  <c r="AY69" i="45"/>
  <c r="AU27" i="45"/>
  <c r="BA38" i="45"/>
  <c r="BA68" i="45"/>
  <c r="BC34" i="45"/>
  <c r="BC33" i="45"/>
  <c r="AY8" i="46"/>
  <c r="AR30" i="46"/>
  <c r="AR17" i="46"/>
  <c r="BC26" i="46"/>
  <c r="AQ16" i="46"/>
  <c r="AU38" i="46"/>
  <c r="AR7" i="47"/>
  <c r="AQ14" i="47"/>
  <c r="AU35" i="47"/>
  <c r="BD35" i="47" s="1"/>
  <c r="BE35" i="47" s="1"/>
  <c r="BF35" i="47" s="1"/>
  <c r="BG35" i="47" s="1"/>
  <c r="BH35" i="47" s="1"/>
  <c r="BI35" i="47" s="1"/>
  <c r="AU14" i="47"/>
  <c r="AY36" i="47"/>
  <c r="AR22" i="48"/>
  <c r="AR19" i="48"/>
  <c r="BA22" i="48"/>
  <c r="AZ16" i="41"/>
  <c r="AV15" i="41"/>
  <c r="AZ15" i="41"/>
  <c r="AS16" i="42"/>
  <c r="BC17" i="42"/>
  <c r="AW17" i="42"/>
  <c r="BA9" i="43"/>
  <c r="BA7" i="43"/>
  <c r="BC8" i="43"/>
  <c r="BC20" i="43"/>
  <c r="AQ30" i="43"/>
  <c r="AQ21" i="43"/>
  <c r="AW45" i="45"/>
  <c r="AW42" i="45"/>
  <c r="AW12" i="45"/>
  <c r="AS32" i="45"/>
  <c r="AS27" i="45"/>
  <c r="AS69" i="45"/>
  <c r="AY55" i="45"/>
  <c r="AY72" i="45"/>
  <c r="AU52" i="45"/>
  <c r="AU66" i="45"/>
  <c r="BA39" i="45"/>
  <c r="BC22" i="45"/>
  <c r="BC12" i="45"/>
  <c r="BC62" i="45"/>
  <c r="AY23" i="46"/>
  <c r="AV12" i="46"/>
  <c r="AR14" i="46"/>
  <c r="AR13" i="46"/>
  <c r="BC28" i="46"/>
  <c r="BC43" i="46"/>
  <c r="AZ14" i="46"/>
  <c r="AQ19" i="46"/>
  <c r="AU27" i="46"/>
  <c r="AU42" i="46"/>
  <c r="AR10" i="47"/>
  <c r="AR47" i="47"/>
  <c r="AR48" i="47"/>
  <c r="AR23" i="47"/>
  <c r="AR20" i="47"/>
  <c r="AR16" i="47"/>
  <c r="AZ27" i="47"/>
  <c r="AZ24" i="47"/>
  <c r="AZ47" i="47"/>
  <c r="AZ49" i="47"/>
  <c r="AZ66" i="47"/>
  <c r="AZ19" i="47"/>
  <c r="BC51" i="47"/>
  <c r="BC31" i="47"/>
  <c r="BC25" i="47"/>
  <c r="BC58" i="47"/>
  <c r="BC15" i="47"/>
  <c r="AQ6" i="47"/>
  <c r="AQ35" i="47"/>
  <c r="AQ63" i="47"/>
  <c r="AQ56" i="47"/>
  <c r="AV6" i="47"/>
  <c r="AV48" i="47"/>
  <c r="AU6" i="47"/>
  <c r="AU37" i="47"/>
  <c r="AY10" i="47"/>
  <c r="AY44" i="47"/>
  <c r="AY16" i="47"/>
  <c r="AR12" i="48"/>
  <c r="AR26" i="48"/>
  <c r="AS22" i="48"/>
  <c r="AS11" i="48"/>
  <c r="BA27" i="48"/>
  <c r="BA11" i="48"/>
  <c r="BA48" i="48"/>
  <c r="AX48" i="48"/>
  <c r="BC17" i="48"/>
  <c r="BC47" i="48"/>
  <c r="AW14" i="48"/>
  <c r="AW6" i="48"/>
  <c r="AW18" i="48"/>
  <c r="AW44" i="48"/>
  <c r="AY38" i="48"/>
  <c r="AY47" i="48"/>
  <c r="AQ23" i="50"/>
  <c r="BA13" i="50"/>
  <c r="AY13" i="50"/>
  <c r="AW17" i="50"/>
  <c r="BC13" i="50"/>
  <c r="BA15" i="48"/>
  <c r="BC19" i="48"/>
  <c r="BB24" i="52"/>
  <c r="BA41" i="48"/>
  <c r="AX14" i="48"/>
  <c r="AX36" i="48"/>
  <c r="AQ14" i="48"/>
  <c r="AQ20" i="48"/>
  <c r="BC11" i="48"/>
  <c r="AU11" i="51"/>
  <c r="AX32" i="51"/>
  <c r="AX33" i="51"/>
  <c r="BC19" i="51"/>
  <c r="BC11" i="51"/>
  <c r="AY32" i="51"/>
  <c r="AT28" i="51"/>
  <c r="BB8" i="51"/>
  <c r="AP24" i="52"/>
  <c r="AT26" i="52"/>
  <c r="AR23" i="52"/>
  <c r="AZ24" i="52"/>
  <c r="AX6" i="41"/>
  <c r="BA12" i="42"/>
  <c r="BC5" i="42"/>
  <c r="AW7" i="42"/>
  <c r="AW13" i="42"/>
  <c r="AS24" i="43"/>
  <c r="AS32" i="43"/>
  <c r="AS10" i="43"/>
  <c r="BA18" i="43"/>
  <c r="BA28" i="43"/>
  <c r="BA30" i="43"/>
  <c r="BC26" i="43"/>
  <c r="BC24" i="43"/>
  <c r="BC29" i="43"/>
  <c r="AQ9" i="43"/>
  <c r="AQ38" i="43"/>
  <c r="AQ31" i="43"/>
  <c r="AR32" i="43"/>
  <c r="AR17" i="43"/>
  <c r="AR6" i="43"/>
  <c r="AR12" i="43"/>
  <c r="AW32" i="43"/>
  <c r="AW6" i="43"/>
  <c r="AU30" i="43"/>
  <c r="AU14" i="43"/>
  <c r="AS23" i="45"/>
  <c r="AS60" i="45"/>
  <c r="AQ65" i="45"/>
  <c r="AU33" i="45"/>
  <c r="BC57" i="45"/>
  <c r="AR42" i="47"/>
  <c r="AQ52" i="47"/>
  <c r="AV58" i="47"/>
  <c r="AV15" i="47"/>
  <c r="AY40" i="47"/>
  <c r="AR11" i="48"/>
  <c r="AR23" i="48"/>
  <c r="AR40" i="48"/>
  <c r="AS13" i="48"/>
  <c r="AS36" i="48"/>
  <c r="AS45" i="48"/>
  <c r="BA26" i="48"/>
  <c r="BA16" i="48"/>
  <c r="BA36" i="48"/>
  <c r="BA45" i="48"/>
  <c r="AX11" i="48"/>
  <c r="AQ24" i="48"/>
  <c r="BC38" i="48"/>
  <c r="BC10" i="48"/>
  <c r="AX15" i="51"/>
  <c r="AY10" i="51"/>
  <c r="BC11" i="52"/>
  <c r="AY32" i="44"/>
  <c r="AU32" i="48"/>
  <c r="AW32" i="46"/>
  <c r="BC5" i="44"/>
  <c r="AQ46" i="44"/>
  <c r="AT21" i="43"/>
  <c r="AU46" i="44"/>
  <c r="AX7" i="43"/>
  <c r="AX39" i="43"/>
  <c r="AI130" i="47"/>
  <c r="AJ130" i="47" s="1"/>
  <c r="AI116" i="47"/>
  <c r="AJ116" i="47" s="1"/>
  <c r="AI123" i="47"/>
  <c r="AJ123" i="47" s="1"/>
  <c r="AI94" i="45"/>
  <c r="AJ94" i="45" s="1"/>
  <c r="AP9" i="51"/>
  <c r="AQ13" i="51"/>
  <c r="BC25" i="51"/>
  <c r="BC30" i="51"/>
  <c r="BC39" i="51"/>
  <c r="AT22" i="51"/>
  <c r="BB9" i="51"/>
  <c r="AP17" i="52"/>
  <c r="AV25" i="52"/>
  <c r="AZ19" i="52"/>
  <c r="AV20" i="53"/>
  <c r="AR20" i="53"/>
  <c r="BC25" i="37"/>
  <c r="AQ26" i="37"/>
  <c r="AU10" i="53"/>
  <c r="AY5" i="37"/>
  <c r="AU22" i="44"/>
  <c r="AW13" i="46"/>
  <c r="AY28" i="44"/>
  <c r="BC19" i="44"/>
  <c r="AQ23" i="52"/>
  <c r="AI112" i="47"/>
  <c r="AJ112" i="47" s="1"/>
  <c r="AI96" i="47"/>
  <c r="AJ96" i="47" s="1"/>
  <c r="AI107" i="47"/>
  <c r="AJ107" i="47" s="1"/>
  <c r="AI108" i="47"/>
  <c r="AJ108" i="47" s="1"/>
  <c r="AI59" i="45"/>
  <c r="AJ59" i="45" s="1"/>
  <c r="AW11" i="46"/>
  <c r="BC17" i="44"/>
  <c r="AU33" i="44"/>
  <c r="AI122" i="47"/>
  <c r="AJ122" i="47" s="1"/>
  <c r="AI129" i="47"/>
  <c r="AJ129" i="47" s="1"/>
  <c r="AI91" i="45"/>
  <c r="AJ91" i="45" s="1"/>
  <c r="BC26" i="44"/>
  <c r="BA8" i="43"/>
  <c r="BC13" i="43"/>
  <c r="BB41" i="49"/>
  <c r="AY36" i="44"/>
  <c r="AU15" i="42"/>
  <c r="AU54" i="44"/>
  <c r="AW14" i="46"/>
  <c r="AU9" i="42"/>
  <c r="AI101" i="45"/>
  <c r="AJ101" i="45" s="1"/>
  <c r="AI55" i="45"/>
  <c r="AJ55" i="45" s="1"/>
  <c r="AP7" i="43"/>
  <c r="BB16" i="43"/>
  <c r="AW22" i="46"/>
  <c r="BB33" i="43"/>
  <c r="AU18" i="42"/>
  <c r="AQ32" i="44"/>
  <c r="AI96" i="45"/>
  <c r="AJ96" i="45" s="1"/>
  <c r="AR6" i="53"/>
  <c r="BC23" i="52"/>
  <c r="BC25" i="52"/>
  <c r="AR19" i="51"/>
  <c r="BC15" i="53"/>
  <c r="AI137" i="47"/>
  <c r="AJ137" i="47" s="1"/>
  <c r="AV5" i="53"/>
  <c r="AR21" i="53"/>
  <c r="AR12" i="53"/>
  <c r="AY19" i="53"/>
  <c r="AV6" i="53"/>
  <c r="AV16" i="53"/>
  <c r="AZ20" i="53"/>
  <c r="AR11" i="53"/>
  <c r="AR16" i="53"/>
  <c r="AU34" i="51"/>
  <c r="AS7" i="50"/>
  <c r="AQ30" i="50"/>
  <c r="AS15" i="50"/>
  <c r="BA18" i="50"/>
  <c r="BC33" i="50"/>
  <c r="BA21" i="50"/>
  <c r="BC9" i="50"/>
  <c r="BC21" i="50"/>
  <c r="BB54" i="49"/>
  <c r="AV49" i="49"/>
  <c r="AR30" i="49"/>
  <c r="AZ32" i="49"/>
  <c r="AZ60" i="49"/>
  <c r="AT7" i="49"/>
  <c r="AX18" i="49"/>
  <c r="AX44" i="49"/>
  <c r="AV17" i="49"/>
  <c r="AV62" i="49"/>
  <c r="AR11" i="49"/>
  <c r="AZ24" i="49"/>
  <c r="AZ27" i="49"/>
  <c r="AZ50" i="49"/>
  <c r="AT31" i="49"/>
  <c r="AT58" i="49"/>
  <c r="AT11" i="49"/>
  <c r="AT6" i="49"/>
  <c r="AV32" i="49"/>
  <c r="AV33" i="49"/>
  <c r="AV37" i="49"/>
  <c r="AV9" i="49"/>
  <c r="BB26" i="49"/>
  <c r="BB16" i="49"/>
  <c r="BB46" i="49"/>
  <c r="BB47" i="49"/>
  <c r="BB55" i="49"/>
  <c r="AP48" i="49"/>
  <c r="AP27" i="49"/>
  <c r="AZ11" i="49"/>
  <c r="AZ62" i="49"/>
  <c r="BB25" i="49"/>
  <c r="BB29" i="49"/>
  <c r="BB21" i="49"/>
  <c r="BB15" i="49"/>
  <c r="BC44" i="48"/>
  <c r="AR27" i="48"/>
  <c r="BA10" i="48"/>
  <c r="AX20" i="48"/>
  <c r="AQ30" i="48"/>
  <c r="BC36" i="48"/>
  <c r="AQ28" i="48"/>
  <c r="BC41" i="48"/>
  <c r="AY18" i="48"/>
  <c r="AY36" i="48"/>
  <c r="BA13" i="48"/>
  <c r="AR52" i="47"/>
  <c r="AR13" i="47"/>
  <c r="BC63" i="47"/>
  <c r="AQ11" i="47"/>
  <c r="AV24" i="47"/>
  <c r="AV46" i="47"/>
  <c r="AU5" i="47"/>
  <c r="AU27" i="47"/>
  <c r="AI104" i="47"/>
  <c r="AJ104" i="47" s="1"/>
  <c r="AI114" i="47"/>
  <c r="AJ114" i="47" s="1"/>
  <c r="AI113" i="47"/>
  <c r="AJ113" i="47" s="1"/>
  <c r="AI135" i="47"/>
  <c r="AJ135" i="47" s="1"/>
  <c r="AI101" i="47"/>
  <c r="AJ101" i="47" s="1"/>
  <c r="AI109" i="47"/>
  <c r="AJ109" i="47" s="1"/>
  <c r="AZ44" i="47"/>
  <c r="AZ5" i="47"/>
  <c r="BC40" i="47"/>
  <c r="AQ21" i="47"/>
  <c r="AQ13" i="47"/>
  <c r="AQ16" i="47"/>
  <c r="AU22" i="47"/>
  <c r="AY5" i="47"/>
  <c r="AY37" i="47"/>
  <c r="AI98" i="47"/>
  <c r="AJ98" i="47" s="1"/>
  <c r="AI138" i="47"/>
  <c r="AJ138" i="47" s="1"/>
  <c r="AI128" i="47"/>
  <c r="AJ128" i="47" s="1"/>
  <c r="AI132" i="47"/>
  <c r="AJ132" i="47" s="1"/>
  <c r="AI133" i="47"/>
  <c r="AJ133" i="47" s="1"/>
  <c r="AR6" i="47"/>
  <c r="AR62" i="47"/>
  <c r="AR11" i="47"/>
  <c r="AZ26" i="47"/>
  <c r="AZ40" i="47"/>
  <c r="AZ63" i="47"/>
  <c r="BC21" i="47"/>
  <c r="AQ24" i="47"/>
  <c r="AQ66" i="47"/>
  <c r="AV26" i="47"/>
  <c r="AY31" i="47"/>
  <c r="AI99" i="47"/>
  <c r="AJ99" i="47" s="1"/>
  <c r="AI125" i="47"/>
  <c r="AJ125" i="47" s="1"/>
  <c r="AI127" i="47"/>
  <c r="AJ127" i="47" s="1"/>
  <c r="AI95" i="47"/>
  <c r="AJ95" i="47" s="1"/>
  <c r="AI92" i="47"/>
  <c r="AJ92" i="47" s="1"/>
  <c r="AO26" i="46"/>
  <c r="AW28" i="46"/>
  <c r="AI141" i="46"/>
  <c r="AJ141" i="46" s="1"/>
  <c r="AY6" i="46"/>
  <c r="AV11" i="46"/>
  <c r="AI128" i="46"/>
  <c r="AJ128" i="46" s="1"/>
  <c r="AI132" i="46"/>
  <c r="AJ132" i="46" s="1"/>
  <c r="AR37" i="46"/>
  <c r="BC19" i="46"/>
  <c r="AY33" i="46"/>
  <c r="AV17" i="46"/>
  <c r="AV10" i="46"/>
  <c r="AR40" i="46"/>
  <c r="BC12" i="46"/>
  <c r="AZ18" i="46"/>
  <c r="AQ45" i="46"/>
  <c r="AQ40" i="46"/>
  <c r="AU34" i="46"/>
  <c r="AZ43" i="46"/>
  <c r="AY32" i="46"/>
  <c r="AV22" i="46"/>
  <c r="AR23" i="46"/>
  <c r="AW25" i="46"/>
  <c r="AI115" i="46"/>
  <c r="AJ115" i="46" s="1"/>
  <c r="AI108" i="46"/>
  <c r="AJ108" i="46" s="1"/>
  <c r="AV6" i="46"/>
  <c r="AV16" i="46"/>
  <c r="AR33" i="46"/>
  <c r="AQ39" i="46"/>
  <c r="AU36" i="46"/>
  <c r="AY11" i="46"/>
  <c r="AV8" i="46"/>
  <c r="AV21" i="46"/>
  <c r="AR20" i="46"/>
  <c r="AR34" i="46"/>
  <c r="BC15" i="46"/>
  <c r="BC31" i="46"/>
  <c r="AZ8" i="46"/>
  <c r="AZ13" i="46"/>
  <c r="AZ37" i="46"/>
  <c r="AZ9" i="46"/>
  <c r="AQ5" i="46"/>
  <c r="AU20" i="46"/>
  <c r="AU41" i="46"/>
  <c r="AU35" i="46"/>
  <c r="AU37" i="46"/>
  <c r="BC34" i="46"/>
  <c r="AZ6" i="46"/>
  <c r="AZ17" i="46"/>
  <c r="AI144" i="46"/>
  <c r="AJ144" i="46" s="1"/>
  <c r="AI73" i="46"/>
  <c r="AJ73" i="46" s="1"/>
  <c r="AY20" i="46"/>
  <c r="AI94" i="46"/>
  <c r="AJ94" i="46" s="1"/>
  <c r="AI129" i="46"/>
  <c r="AJ129" i="46" s="1"/>
  <c r="AI93" i="45"/>
  <c r="AJ93" i="45" s="1"/>
  <c r="AI98" i="45"/>
  <c r="AJ98" i="45" s="1"/>
  <c r="BA65" i="45"/>
  <c r="AS44" i="45"/>
  <c r="AS53" i="45"/>
  <c r="AQ56" i="45"/>
  <c r="AQ68" i="45"/>
  <c r="AY5" i="45"/>
  <c r="AU49" i="45"/>
  <c r="AU59" i="45"/>
  <c r="BA44" i="45"/>
  <c r="BC49" i="45"/>
  <c r="BC60" i="45"/>
  <c r="AI89" i="45"/>
  <c r="AJ89" i="45" s="1"/>
  <c r="AI39" i="45"/>
  <c r="AS22" i="45"/>
  <c r="AY6" i="45"/>
  <c r="AS10" i="45"/>
  <c r="AS72" i="45"/>
  <c r="AQ36" i="45"/>
  <c r="AQ51" i="45"/>
  <c r="AY39" i="45"/>
  <c r="AY45" i="45"/>
  <c r="AY63" i="45"/>
  <c r="AU54" i="45"/>
  <c r="AU60" i="45"/>
  <c r="AU65" i="45"/>
  <c r="BA23" i="45"/>
  <c r="BA10" i="45"/>
  <c r="BA64" i="45"/>
  <c r="BC35" i="45"/>
  <c r="BC52" i="45"/>
  <c r="BC59" i="45"/>
  <c r="BC65" i="45"/>
  <c r="AI44" i="45"/>
  <c r="AI92" i="45"/>
  <c r="AJ92" i="45" s="1"/>
  <c r="AI72" i="45"/>
  <c r="AI58" i="45"/>
  <c r="AJ58" i="45" s="1"/>
  <c r="AI53" i="45"/>
  <c r="AJ53" i="45" s="1"/>
  <c r="BC52" i="44"/>
  <c r="BC13" i="44"/>
  <c r="AQ31" i="44"/>
  <c r="AQ45" i="44"/>
  <c r="AQ25" i="44"/>
  <c r="AY12" i="44"/>
  <c r="AS30" i="44"/>
  <c r="AS25" i="44"/>
  <c r="AW39" i="44"/>
  <c r="AT27" i="43"/>
  <c r="AX41" i="43"/>
  <c r="AT37" i="43"/>
  <c r="AZ5" i="43"/>
  <c r="AX43" i="43"/>
  <c r="AX32" i="43"/>
  <c r="AX9" i="43"/>
  <c r="AS45" i="43"/>
  <c r="BC16" i="43"/>
  <c r="AS15" i="43"/>
  <c r="BA44" i="43"/>
  <c r="BC41" i="43"/>
  <c r="BA10" i="43"/>
  <c r="BA22" i="43"/>
  <c r="BC21" i="43"/>
  <c r="BC33" i="43"/>
  <c r="AQ10" i="43"/>
  <c r="AR36" i="43"/>
  <c r="AQ22" i="37"/>
  <c r="BC22" i="37"/>
  <c r="BC6" i="45"/>
  <c r="BC27" i="46"/>
  <c r="BA51" i="45"/>
  <c r="BC38" i="45"/>
  <c r="AZ5" i="46"/>
  <c r="BA18" i="42"/>
  <c r="BC8" i="42"/>
  <c r="AY9" i="42"/>
  <c r="AW13" i="43"/>
  <c r="AV38" i="43"/>
  <c r="AY38" i="43"/>
  <c r="AZ24" i="43"/>
  <c r="AZ6" i="43"/>
  <c r="BA29" i="44"/>
  <c r="BA10" i="44"/>
  <c r="AS59" i="45"/>
  <c r="AQ15" i="45"/>
  <c r="AQ49" i="45"/>
  <c r="AQ26" i="45"/>
  <c r="AY18" i="45"/>
  <c r="AY58" i="45"/>
  <c r="AU5" i="45"/>
  <c r="AU46" i="45"/>
  <c r="AU64" i="45"/>
  <c r="BA40" i="45"/>
  <c r="BA61" i="45"/>
  <c r="AY17" i="46"/>
  <c r="BC17" i="46"/>
  <c r="BC9" i="46"/>
  <c r="AQ34" i="46"/>
  <c r="AQ8" i="46"/>
  <c r="AU14" i="46"/>
  <c r="AR53" i="47"/>
  <c r="AR65" i="47"/>
  <c r="BC14" i="47"/>
  <c r="AV41" i="47"/>
  <c r="AV40" i="47"/>
  <c r="AV14" i="47"/>
  <c r="AU16" i="47"/>
  <c r="AQ21" i="48"/>
  <c r="AQ10" i="48"/>
  <c r="BC8" i="48"/>
  <c r="AR45" i="49"/>
  <c r="AZ12" i="49"/>
  <c r="AT13" i="49"/>
  <c r="AT48" i="49"/>
  <c r="AR11" i="52"/>
  <c r="AV26" i="53"/>
  <c r="AZ16" i="53"/>
  <c r="AR23" i="53"/>
  <c r="AW33" i="46"/>
  <c r="AU35" i="48"/>
  <c r="BA23" i="48"/>
  <c r="BC42" i="48"/>
  <c r="BA32" i="43"/>
  <c r="AZ23" i="46"/>
  <c r="AZ43" i="47"/>
  <c r="AZ62" i="47"/>
  <c r="BA11" i="44"/>
  <c r="BA32" i="45"/>
  <c r="BA29" i="45"/>
  <c r="BA55" i="45"/>
  <c r="BC13" i="46"/>
  <c r="AZ32" i="46"/>
  <c r="AZ13" i="47"/>
  <c r="AZ15" i="47"/>
  <c r="BC42" i="47"/>
  <c r="BA28" i="48"/>
  <c r="BA31" i="48"/>
  <c r="BA42" i="48"/>
  <c r="BC15" i="48"/>
  <c r="BC25" i="48"/>
  <c r="BC45" i="48"/>
  <c r="AZ30" i="49"/>
  <c r="AZ10" i="49"/>
  <c r="AS5" i="43"/>
  <c r="BA17" i="43"/>
  <c r="BC6" i="43"/>
  <c r="BC10" i="43"/>
  <c r="AQ15" i="43"/>
  <c r="AQ7" i="43"/>
  <c r="AQ20" i="43"/>
  <c r="AR33" i="43"/>
  <c r="AR22" i="43"/>
  <c r="AV14" i="43"/>
  <c r="AZ31" i="43"/>
  <c r="AZ43" i="43"/>
  <c r="AZ13" i="43"/>
  <c r="BA38" i="44"/>
  <c r="BA26" i="44"/>
  <c r="BA54" i="44"/>
  <c r="BC33" i="46"/>
  <c r="AR32" i="47"/>
  <c r="AR15" i="47"/>
  <c r="AZ37" i="47"/>
  <c r="AZ33" i="47"/>
  <c r="BC36" i="47"/>
  <c r="BC20" i="47"/>
  <c r="AQ5" i="47"/>
  <c r="AQ48" i="47"/>
  <c r="AQ55" i="47"/>
  <c r="AV35" i="47"/>
  <c r="AV28" i="47"/>
  <c r="AV36" i="47"/>
  <c r="AV9" i="47"/>
  <c r="AU21" i="47"/>
  <c r="AU62" i="47"/>
  <c r="AY25" i="47"/>
  <c r="AR34" i="48"/>
  <c r="BA46" i="48"/>
  <c r="BA18" i="48"/>
  <c r="BC22" i="48"/>
  <c r="BC24" i="48"/>
  <c r="BC21" i="48"/>
  <c r="BB38" i="49"/>
  <c r="BB56" i="49"/>
  <c r="BB6" i="49"/>
  <c r="BA9" i="50"/>
  <c r="BC34" i="50"/>
  <c r="BC6" i="50"/>
  <c r="AP14" i="52"/>
  <c r="AP19" i="52"/>
  <c r="AT14" i="52"/>
  <c r="AT19" i="52"/>
  <c r="AR25" i="52"/>
  <c r="AX19" i="52"/>
  <c r="AX22" i="52"/>
  <c r="AZ6" i="52"/>
  <c r="AZ26" i="52"/>
  <c r="BB6" i="52"/>
  <c r="BB25" i="52"/>
  <c r="AV25" i="53"/>
  <c r="AZ10" i="53"/>
  <c r="AZ19" i="53"/>
  <c r="AZ6" i="53"/>
  <c r="AZ12" i="53"/>
  <c r="AY17" i="44"/>
  <c r="AQ6" i="37"/>
  <c r="AQ15" i="37"/>
  <c r="AR42" i="51"/>
  <c r="AQ44" i="44"/>
  <c r="BC29" i="44"/>
  <c r="AU7" i="53"/>
  <c r="BC34" i="44"/>
  <c r="AI117" i="47"/>
  <c r="AJ117" i="47" s="1"/>
  <c r="AI118" i="47"/>
  <c r="AJ118" i="47" s="1"/>
  <c r="AI119" i="47"/>
  <c r="AJ119" i="47" s="1"/>
  <c r="AI118" i="46"/>
  <c r="AJ118" i="46" s="1"/>
  <c r="AI135" i="46"/>
  <c r="AJ135" i="46" s="1"/>
  <c r="AI85" i="46"/>
  <c r="AJ85" i="46" s="1"/>
  <c r="AI106" i="46"/>
  <c r="AJ106" i="46" s="1"/>
  <c r="AI123" i="46"/>
  <c r="AJ123" i="46" s="1"/>
  <c r="AI116" i="46"/>
  <c r="AJ116" i="46" s="1"/>
  <c r="AI115" i="47"/>
  <c r="AJ115" i="47" s="1"/>
  <c r="AI97" i="47"/>
  <c r="AJ97" i="47" s="1"/>
  <c r="AI17" i="45"/>
  <c r="AT38" i="43"/>
  <c r="AQ7" i="44"/>
  <c r="BC45" i="44"/>
  <c r="AI91" i="47"/>
  <c r="AJ91" i="47" s="1"/>
  <c r="AI95" i="45"/>
  <c r="AJ95" i="45" s="1"/>
  <c r="AV23" i="52"/>
  <c r="AX28" i="52"/>
  <c r="AV23" i="53"/>
  <c r="AW9" i="46"/>
  <c r="BC26" i="37"/>
  <c r="BC24" i="44"/>
  <c r="AI106" i="47"/>
  <c r="AJ106" i="47" s="1"/>
  <c r="AI136" i="46"/>
  <c r="AJ136" i="46" s="1"/>
  <c r="AI82" i="46"/>
  <c r="AJ82" i="46" s="1"/>
  <c r="AI93" i="47"/>
  <c r="AJ93" i="47" s="1"/>
  <c r="AI121" i="47"/>
  <c r="AJ121" i="47" s="1"/>
  <c r="AV12" i="41"/>
  <c r="BB16" i="41"/>
  <c r="AS6" i="42"/>
  <c r="AS18" i="42"/>
  <c r="AU17" i="43"/>
  <c r="AV34" i="43"/>
  <c r="AV8" i="43"/>
  <c r="AV20" i="43"/>
  <c r="AY29" i="43"/>
  <c r="AY16" i="43"/>
  <c r="AZ26" i="43"/>
  <c r="AZ34" i="43"/>
  <c r="AZ16" i="43"/>
  <c r="AZ45" i="43"/>
  <c r="BA30" i="44"/>
  <c r="BA5" i="44"/>
  <c r="BA17" i="44"/>
  <c r="BA40" i="44"/>
  <c r="BA12" i="44"/>
  <c r="AS13" i="45"/>
  <c r="AS43" i="45"/>
  <c r="AQ44" i="45"/>
  <c r="AQ46" i="45"/>
  <c r="AY26" i="45"/>
  <c r="BA36" i="45"/>
  <c r="BA31" i="45"/>
  <c r="BA33" i="45"/>
  <c r="BA58" i="45"/>
  <c r="BA70" i="45"/>
  <c r="BC36" i="45"/>
  <c r="BC23" i="45"/>
  <c r="BC63" i="45"/>
  <c r="AV18" i="46"/>
  <c r="AR38" i="46"/>
  <c r="AR41" i="46"/>
  <c r="AR46" i="46"/>
  <c r="BC14" i="46"/>
  <c r="BC16" i="46"/>
  <c r="BC6" i="46"/>
  <c r="AZ40" i="46"/>
  <c r="AU17" i="46"/>
  <c r="AR58" i="47"/>
  <c r="AR57" i="47"/>
  <c r="AZ38" i="47"/>
  <c r="AZ59" i="47"/>
  <c r="BC6" i="47"/>
  <c r="BC46" i="47"/>
  <c r="BC52" i="47"/>
  <c r="BC34" i="47"/>
  <c r="AQ34" i="47"/>
  <c r="AV22" i="47"/>
  <c r="AV23" i="47"/>
  <c r="AU29" i="47"/>
  <c r="AU23" i="47"/>
  <c r="AU61" i="47"/>
  <c r="AY7" i="47"/>
  <c r="AY58" i="47"/>
  <c r="AS21" i="48"/>
  <c r="BA12" i="48"/>
  <c r="BA35" i="48"/>
  <c r="AQ36" i="48"/>
  <c r="BB28" i="49"/>
  <c r="BB33" i="49"/>
  <c r="BB48" i="49"/>
  <c r="BB61" i="49"/>
  <c r="AS31" i="50"/>
  <c r="BA12" i="50"/>
  <c r="BB19" i="51"/>
  <c r="AZ17" i="53"/>
  <c r="AU27" i="48"/>
  <c r="AY52" i="44"/>
  <c r="AR12" i="51"/>
  <c r="AU8" i="44"/>
  <c r="AW16" i="46"/>
  <c r="BC11" i="44"/>
  <c r="BC17" i="53"/>
  <c r="AQ26" i="52"/>
  <c r="AQ38" i="44"/>
  <c r="AU36" i="44"/>
  <c r="AI136" i="47"/>
  <c r="AJ136" i="47" s="1"/>
  <c r="AI78" i="46"/>
  <c r="AJ78" i="46" s="1"/>
  <c r="AY15" i="43"/>
  <c r="AZ28" i="43"/>
  <c r="AZ19" i="43"/>
  <c r="AZ22" i="43"/>
  <c r="BA6" i="44"/>
  <c r="BA42" i="44"/>
  <c r="BA47" i="44"/>
  <c r="AS16" i="44"/>
  <c r="AS48" i="44"/>
  <c r="AW19" i="44"/>
  <c r="AW31" i="45"/>
  <c r="AW33" i="45"/>
  <c r="BA15" i="45"/>
  <c r="BA43" i="45"/>
  <c r="BA63" i="45"/>
  <c r="BC42" i="45"/>
  <c r="BC32" i="46"/>
  <c r="AW31" i="48"/>
  <c r="AW24" i="48"/>
  <c r="AY21" i="48"/>
  <c r="AR28" i="49"/>
  <c r="AR50" i="49"/>
  <c r="AR10" i="49"/>
  <c r="AR62" i="49"/>
  <c r="AZ33" i="49"/>
  <c r="AZ36" i="49"/>
  <c r="AZ39" i="49"/>
  <c r="AZ38" i="49"/>
  <c r="AZ52" i="49"/>
  <c r="AZ6" i="49"/>
  <c r="AT15" i="49"/>
  <c r="AT57" i="49"/>
  <c r="AX28" i="49"/>
  <c r="AX7" i="49"/>
  <c r="AV29" i="49"/>
  <c r="AV54" i="49"/>
  <c r="BB31" i="49"/>
  <c r="BB37" i="49"/>
  <c r="BB35" i="49"/>
  <c r="BB59" i="49"/>
  <c r="BB5" i="49"/>
  <c r="AP13" i="49"/>
  <c r="AP24" i="49"/>
  <c r="AP11" i="49"/>
  <c r="AU20" i="50"/>
  <c r="AQ22" i="50"/>
  <c r="AS13" i="50"/>
  <c r="AS21" i="50"/>
  <c r="AS25" i="50"/>
  <c r="BA16" i="50"/>
  <c r="BA33" i="50"/>
  <c r="AY23" i="50"/>
  <c r="AW33" i="50"/>
  <c r="BC11" i="50"/>
  <c r="BC16" i="50"/>
  <c r="BC23" i="50"/>
  <c r="AX6" i="52"/>
  <c r="AZ21" i="53"/>
  <c r="AR7" i="53"/>
  <c r="AU25" i="48"/>
  <c r="AV19" i="51"/>
  <c r="AQ48" i="44"/>
  <c r="AU41" i="48"/>
  <c r="AR8" i="51"/>
  <c r="AU21" i="44"/>
  <c r="BC25" i="53"/>
  <c r="AU14" i="42"/>
  <c r="BC26" i="53"/>
  <c r="AI131" i="47"/>
  <c r="AJ131" i="47" s="1"/>
  <c r="AI124" i="47"/>
  <c r="AJ124" i="47" s="1"/>
  <c r="AI94" i="47"/>
  <c r="AJ94" i="47" s="1"/>
  <c r="BA24" i="43"/>
  <c r="BA15" i="43"/>
  <c r="BA13" i="43"/>
  <c r="AQ40" i="43"/>
  <c r="AW39" i="43"/>
  <c r="AU32" i="43"/>
  <c r="AU7" i="43"/>
  <c r="AU12" i="43"/>
  <c r="AV23" i="43"/>
  <c r="AV40" i="43"/>
  <c r="AZ40" i="43"/>
  <c r="AZ12" i="43"/>
  <c r="BA39" i="44"/>
  <c r="BA37" i="44"/>
  <c r="BA51" i="44"/>
  <c r="AW43" i="44"/>
  <c r="AY29" i="48"/>
  <c r="AR27" i="49"/>
  <c r="AZ29" i="49"/>
  <c r="AZ19" i="49"/>
  <c r="AZ54" i="49"/>
  <c r="AZ7" i="49"/>
  <c r="AT29" i="49"/>
  <c r="AX62" i="49"/>
  <c r="BB34" i="49"/>
  <c r="BB49" i="49"/>
  <c r="BB45" i="49"/>
  <c r="BB52" i="49"/>
  <c r="BB12" i="49"/>
  <c r="BA34" i="50"/>
  <c r="BC8" i="50"/>
  <c r="AY6" i="44"/>
  <c r="AY50" i="44"/>
  <c r="AQ9" i="44"/>
  <c r="AQ34" i="44"/>
  <c r="AU49" i="44"/>
  <c r="AQ53" i="44"/>
  <c r="AU31" i="44"/>
  <c r="BC33" i="44"/>
  <c r="AI105" i="47"/>
  <c r="AJ105" i="47" s="1"/>
  <c r="AI103" i="47"/>
  <c r="AJ103" i="47" s="1"/>
  <c r="AI120" i="47"/>
  <c r="AJ120" i="47" s="1"/>
  <c r="AI110" i="47"/>
  <c r="AJ110" i="47" s="1"/>
  <c r="AP10" i="49"/>
  <c r="AP22" i="51"/>
  <c r="AP16" i="41"/>
  <c r="AP34" i="51"/>
  <c r="AP19" i="51"/>
  <c r="AP8" i="51"/>
  <c r="AP9" i="52"/>
  <c r="AP7" i="49"/>
  <c r="AP6" i="52"/>
  <c r="AP5" i="52"/>
  <c r="AO28" i="46"/>
  <c r="AQ12" i="37"/>
  <c r="AS11" i="44"/>
  <c r="AY22" i="48"/>
  <c r="AY47" i="44"/>
  <c r="AW20" i="44"/>
  <c r="AS43" i="43"/>
  <c r="AS17" i="44"/>
  <c r="AW53" i="45"/>
  <c r="AU13" i="45"/>
  <c r="AQ14" i="46"/>
  <c r="AQ44" i="46"/>
  <c r="AQ19" i="47"/>
  <c r="AV42" i="47"/>
  <c r="AS16" i="48"/>
  <c r="AR23" i="49"/>
  <c r="AX43" i="49"/>
  <c r="AX37" i="49"/>
  <c r="AX61" i="49"/>
  <c r="AP43" i="49"/>
  <c r="AP40" i="49"/>
  <c r="AP60" i="49"/>
  <c r="AP62" i="49"/>
  <c r="AU5" i="50"/>
  <c r="AU10" i="50"/>
  <c r="AQ11" i="50"/>
  <c r="AQ12" i="50"/>
  <c r="AS12" i="50"/>
  <c r="AS5" i="50"/>
  <c r="AY21" i="50"/>
  <c r="AY24" i="50"/>
  <c r="AW21" i="50"/>
  <c r="AW22" i="50"/>
  <c r="AU41" i="51"/>
  <c r="AX8" i="51"/>
  <c r="AX29" i="51"/>
  <c r="AX39" i="51"/>
  <c r="AQ39" i="51"/>
  <c r="AQ10" i="51"/>
  <c r="AY31" i="51"/>
  <c r="AY15" i="51"/>
  <c r="AT33" i="51"/>
  <c r="AY12" i="53"/>
  <c r="AW29" i="46"/>
  <c r="AY14" i="42"/>
  <c r="AR5" i="43"/>
  <c r="AW22" i="44"/>
  <c r="AY13" i="46"/>
  <c r="AR5" i="46"/>
  <c r="AX16" i="41"/>
  <c r="AS23" i="44"/>
  <c r="AR21" i="47"/>
  <c r="AV38" i="47"/>
  <c r="AY27" i="47"/>
  <c r="AY20" i="47"/>
  <c r="AS7" i="48"/>
  <c r="AS46" i="48"/>
  <c r="AX45" i="48"/>
  <c r="AY27" i="48"/>
  <c r="AR35" i="49"/>
  <c r="AW28" i="44"/>
  <c r="AW32" i="45"/>
  <c r="AW21" i="45"/>
  <c r="AS61" i="45"/>
  <c r="AY56" i="45"/>
  <c r="AU72" i="45"/>
  <c r="AV37" i="46"/>
  <c r="AQ20" i="46"/>
  <c r="AU19" i="46"/>
  <c r="AY20" i="48"/>
  <c r="AR47" i="49"/>
  <c r="AT39" i="49"/>
  <c r="AX42" i="49"/>
  <c r="AP56" i="49"/>
  <c r="AS10" i="50"/>
  <c r="AS39" i="45"/>
  <c r="AT12" i="41"/>
  <c r="AQ33" i="43"/>
  <c r="AS43" i="44"/>
  <c r="AW36" i="44"/>
  <c r="AW68" i="45"/>
  <c r="AY10" i="46"/>
  <c r="AV28" i="46"/>
  <c r="AQ57" i="47"/>
  <c r="AX28" i="48"/>
  <c r="AT18" i="49"/>
  <c r="AT44" i="49"/>
  <c r="AV22" i="49"/>
  <c r="AR16" i="41"/>
  <c r="AR7" i="41"/>
  <c r="AP15" i="41"/>
  <c r="AW38" i="43"/>
  <c r="AU45" i="43"/>
  <c r="AY45" i="43"/>
  <c r="AW44" i="44"/>
  <c r="AW14" i="44"/>
  <c r="AW27" i="45"/>
  <c r="AW61" i="45"/>
  <c r="AS29" i="45"/>
  <c r="AY31" i="45"/>
  <c r="AY52" i="45"/>
  <c r="AU22" i="45"/>
  <c r="AU15" i="46"/>
  <c r="AW13" i="48"/>
  <c r="AW33" i="48"/>
  <c r="AW34" i="48"/>
  <c r="AT47" i="49"/>
  <c r="AX9" i="49"/>
  <c r="AX12" i="49"/>
  <c r="AV50" i="49"/>
  <c r="AV59" i="49"/>
  <c r="AS16" i="43"/>
  <c r="AW5" i="43"/>
  <c r="AW17" i="43"/>
  <c r="AW36" i="43"/>
  <c r="AW21" i="43"/>
  <c r="AW41" i="43"/>
  <c r="AU11" i="43"/>
  <c r="AU31" i="43"/>
  <c r="AU22" i="43"/>
  <c r="AV28" i="43"/>
  <c r="AV10" i="43"/>
  <c r="AY6" i="43"/>
  <c r="AY12" i="43"/>
  <c r="AY22" i="43"/>
  <c r="AS29" i="44"/>
  <c r="AS24" i="44"/>
  <c r="AS41" i="44"/>
  <c r="AS52" i="44"/>
  <c r="AW27" i="44"/>
  <c r="AW54" i="44"/>
  <c r="AW34" i="44"/>
  <c r="AW45" i="44"/>
  <c r="AW48" i="44"/>
  <c r="AW50" i="44"/>
  <c r="AW36" i="45"/>
  <c r="AW43" i="45"/>
  <c r="AW47" i="45"/>
  <c r="AW55" i="45"/>
  <c r="AS37" i="45"/>
  <c r="AS7" i="45"/>
  <c r="AQ27" i="45"/>
  <c r="AQ59" i="45"/>
  <c r="AQ70" i="45"/>
  <c r="AY61" i="45"/>
  <c r="AU58" i="45"/>
  <c r="AU70" i="45"/>
  <c r="AY41" i="46"/>
  <c r="AQ41" i="46"/>
  <c r="AU23" i="46"/>
  <c r="AW16" i="48"/>
  <c r="AW27" i="48"/>
  <c r="AW36" i="48"/>
  <c r="AW37" i="48"/>
  <c r="AW41" i="48"/>
  <c r="AY6" i="48"/>
  <c r="AR32" i="49"/>
  <c r="AR18" i="49"/>
  <c r="AR37" i="49"/>
  <c r="AR51" i="49"/>
  <c r="AT17" i="49"/>
  <c r="AT26" i="49"/>
  <c r="AT33" i="49"/>
  <c r="AT41" i="49"/>
  <c r="AT53" i="49"/>
  <c r="AT8" i="49"/>
  <c r="AX24" i="49"/>
  <c r="AX38" i="49"/>
  <c r="AX46" i="49"/>
  <c r="AX56" i="49"/>
  <c r="AX6" i="49"/>
  <c r="AV31" i="49"/>
  <c r="AV47" i="49"/>
  <c r="AV55" i="49"/>
  <c r="AV12" i="49"/>
  <c r="AP49" i="49"/>
  <c r="AP14" i="49"/>
  <c r="AP12" i="49"/>
  <c r="AU7" i="50"/>
  <c r="AS35" i="50"/>
  <c r="AY11" i="50"/>
  <c r="AW34" i="50"/>
  <c r="AS5" i="42"/>
  <c r="AV29" i="46"/>
  <c r="AW14" i="42"/>
  <c r="AU44" i="45"/>
  <c r="AW70" i="45"/>
  <c r="AY5" i="46"/>
  <c r="AR7" i="46"/>
  <c r="AV21" i="47"/>
  <c r="AV62" i="47"/>
  <c r="AY43" i="47"/>
  <c r="AX26" i="48"/>
  <c r="AX41" i="48"/>
  <c r="AY11" i="48"/>
  <c r="AR42" i="49"/>
  <c r="AT24" i="49"/>
  <c r="AT15" i="41"/>
  <c r="AX12" i="41"/>
  <c r="AR17" i="41"/>
  <c r="AU28" i="43"/>
  <c r="AU43" i="43"/>
  <c r="AV26" i="43"/>
  <c r="AS37" i="44"/>
  <c r="AS51" i="44"/>
  <c r="AW5" i="44"/>
  <c r="AS41" i="45"/>
  <c r="AQ39" i="45"/>
  <c r="AY38" i="45"/>
  <c r="AU35" i="45"/>
  <c r="AY38" i="46"/>
  <c r="AV30" i="46"/>
  <c r="AQ38" i="46"/>
  <c r="AU30" i="46"/>
  <c r="AS34" i="43"/>
  <c r="AS33" i="43"/>
  <c r="AQ28" i="43"/>
  <c r="AQ17" i="43"/>
  <c r="AQ8" i="43"/>
  <c r="AQ41" i="43"/>
  <c r="AR9" i="43"/>
  <c r="AW29" i="43"/>
  <c r="AU15" i="43"/>
  <c r="AV9" i="43"/>
  <c r="AY7" i="43"/>
  <c r="AY31" i="43"/>
  <c r="AS42" i="44"/>
  <c r="AS20" i="44"/>
  <c r="AS54" i="44"/>
  <c r="AW31" i="44"/>
  <c r="AW25" i="44"/>
  <c r="AW52" i="44"/>
  <c r="AW16" i="45"/>
  <c r="AW7" i="45"/>
  <c r="AW57" i="45"/>
  <c r="AW66" i="45"/>
  <c r="AQ34" i="45"/>
  <c r="AQ7" i="37"/>
  <c r="AS12" i="48"/>
  <c r="AX16" i="42"/>
  <c r="AS21" i="43"/>
  <c r="AW10" i="43"/>
  <c r="AU36" i="43"/>
  <c r="AV15" i="43"/>
  <c r="AY19" i="43"/>
  <c r="AS39" i="44"/>
  <c r="AW42" i="44"/>
  <c r="AW38" i="45"/>
  <c r="AW37" i="45"/>
  <c r="AV31" i="46"/>
  <c r="AV41" i="46"/>
  <c r="AV34" i="46"/>
  <c r="AR31" i="46"/>
  <c r="AQ30" i="46"/>
  <c r="AQ13" i="46"/>
  <c r="AR27" i="47"/>
  <c r="AR28" i="47"/>
  <c r="AR61" i="47"/>
  <c r="AQ31" i="47"/>
  <c r="AQ27" i="47"/>
  <c r="AQ58" i="47"/>
  <c r="AV29" i="47"/>
  <c r="AU20" i="47"/>
  <c r="AU53" i="47"/>
  <c r="AU15" i="47"/>
  <c r="AY28" i="47"/>
  <c r="AY33" i="47"/>
  <c r="AR8" i="48"/>
  <c r="AS15" i="48"/>
  <c r="AS5" i="48"/>
  <c r="AS43" i="48"/>
  <c r="AX35" i="48"/>
  <c r="AX9" i="48"/>
  <c r="AQ19" i="48"/>
  <c r="AQ17" i="48"/>
  <c r="AQ9" i="48"/>
  <c r="AW29" i="48"/>
  <c r="AW47" i="48"/>
  <c r="AY41" i="48"/>
  <c r="AR34" i="49"/>
  <c r="AR57" i="49"/>
  <c r="AR6" i="49"/>
  <c r="AT59" i="49"/>
  <c r="AP41" i="49"/>
  <c r="AU27" i="50"/>
  <c r="AQ13" i="50"/>
  <c r="AY8" i="50"/>
  <c r="AY34" i="50"/>
  <c r="AW11" i="50"/>
  <c r="AP31" i="51"/>
  <c r="AX9" i="51"/>
  <c r="AY19" i="51"/>
  <c r="AT20" i="51"/>
  <c r="AR15" i="52"/>
  <c r="AR22" i="52"/>
  <c r="AV8" i="53"/>
  <c r="AY23" i="53"/>
  <c r="AU34" i="44"/>
  <c r="AI96" i="46"/>
  <c r="AJ96" i="46" s="1"/>
  <c r="AI89" i="46"/>
  <c r="AJ89" i="46" s="1"/>
  <c r="AU11" i="47"/>
  <c r="AY17" i="47"/>
  <c r="AR39" i="48"/>
  <c r="AS9" i="48"/>
  <c r="AX32" i="48"/>
  <c r="AX5" i="48"/>
  <c r="AW23" i="48"/>
  <c r="AW8" i="48"/>
  <c r="AY8" i="48"/>
  <c r="AY33" i="48"/>
  <c r="AY23" i="48"/>
  <c r="AR24" i="49"/>
  <c r="AR31" i="49"/>
  <c r="AR13" i="49"/>
  <c r="AT37" i="49"/>
  <c r="AT35" i="49"/>
  <c r="AT45" i="49"/>
  <c r="AT61" i="49"/>
  <c r="AX30" i="49"/>
  <c r="AX49" i="49"/>
  <c r="AX14" i="49"/>
  <c r="AX11" i="49"/>
  <c r="AV45" i="49"/>
  <c r="AV30" i="49"/>
  <c r="AV34" i="49"/>
  <c r="AV48" i="49"/>
  <c r="AV46" i="49"/>
  <c r="AV57" i="49"/>
  <c r="AV5" i="49"/>
  <c r="AP30" i="49"/>
  <c r="AP16" i="49"/>
  <c r="AP39" i="49"/>
  <c r="AP47" i="49"/>
  <c r="AP50" i="49"/>
  <c r="AP8" i="49"/>
  <c r="AP6" i="49"/>
  <c r="AU9" i="50"/>
  <c r="AU23" i="50"/>
  <c r="AS17" i="50"/>
  <c r="AY16" i="50"/>
  <c r="AY25" i="50"/>
  <c r="AW9" i="50"/>
  <c r="AW6" i="50"/>
  <c r="AP11" i="51"/>
  <c r="AY39" i="51"/>
  <c r="AW5" i="46"/>
  <c r="AU5" i="48"/>
  <c r="AI110" i="46"/>
  <c r="AJ110" i="46" s="1"/>
  <c r="AI127" i="46"/>
  <c r="AJ127" i="46" s="1"/>
  <c r="AI117" i="46"/>
  <c r="AJ117" i="46" s="1"/>
  <c r="AI88" i="46"/>
  <c r="AJ88" i="46" s="1"/>
  <c r="AI145" i="46"/>
  <c r="AJ145" i="46" s="1"/>
  <c r="AI81" i="46"/>
  <c r="AJ81" i="46" s="1"/>
  <c r="AI98" i="46"/>
  <c r="AJ98" i="46" s="1"/>
  <c r="AW43" i="46"/>
  <c r="AY23" i="44"/>
  <c r="AY7" i="53"/>
  <c r="AQ23" i="37"/>
  <c r="AI77" i="46"/>
  <c r="AJ77" i="46" s="1"/>
  <c r="AI102" i="46"/>
  <c r="AJ102" i="46" s="1"/>
  <c r="AI119" i="46"/>
  <c r="AJ119" i="46" s="1"/>
  <c r="AI80" i="46"/>
  <c r="AJ80" i="46" s="1"/>
  <c r="AI137" i="46"/>
  <c r="AJ137" i="46" s="1"/>
  <c r="AI90" i="46"/>
  <c r="AJ90" i="46" s="1"/>
  <c r="AI107" i="46"/>
  <c r="AJ107" i="46" s="1"/>
  <c r="AI100" i="46"/>
  <c r="AJ100" i="46" s="1"/>
  <c r="AY37" i="44"/>
  <c r="AQ11" i="52"/>
  <c r="AU11" i="52"/>
  <c r="AY14" i="37"/>
  <c r="AI148" i="46"/>
  <c r="AJ148" i="46" s="1"/>
  <c r="AI111" i="46"/>
  <c r="AJ111" i="46" s="1"/>
  <c r="AI140" i="46"/>
  <c r="AJ140" i="46" s="1"/>
  <c r="AI146" i="46"/>
  <c r="AJ146" i="46" s="1"/>
  <c r="AI99" i="46"/>
  <c r="AJ99" i="46" s="1"/>
  <c r="AI92" i="46"/>
  <c r="AJ92" i="46" s="1"/>
  <c r="AU43" i="48"/>
  <c r="AU25" i="44"/>
  <c r="AI125" i="46"/>
  <c r="AJ125" i="46" s="1"/>
  <c r="AI86" i="46"/>
  <c r="AJ86" i="46" s="1"/>
  <c r="AI103" i="46"/>
  <c r="AJ103" i="46" s="1"/>
  <c r="AI121" i="46"/>
  <c r="AJ121" i="46" s="1"/>
  <c r="AI138" i="46"/>
  <c r="AJ138" i="46" s="1"/>
  <c r="AI74" i="46"/>
  <c r="AJ74" i="46" s="1"/>
  <c r="AI91" i="46"/>
  <c r="AJ91" i="46" s="1"/>
  <c r="AI84" i="46"/>
  <c r="AJ84" i="46" s="1"/>
  <c r="AU7" i="42"/>
  <c r="AU17" i="42"/>
  <c r="AI142" i="46"/>
  <c r="AJ142" i="46" s="1"/>
  <c r="AI95" i="46"/>
  <c r="AJ95" i="46" s="1"/>
  <c r="AI120" i="46"/>
  <c r="AJ120" i="46" s="1"/>
  <c r="AI133" i="46"/>
  <c r="AJ133" i="46" s="1"/>
  <c r="AI113" i="46"/>
  <c r="AJ113" i="46" s="1"/>
  <c r="AI130" i="46"/>
  <c r="AJ130" i="46" s="1"/>
  <c r="AI147" i="46"/>
  <c r="AJ147" i="46" s="1"/>
  <c r="AI83" i="46"/>
  <c r="AJ83" i="46" s="1"/>
  <c r="AI76" i="46"/>
  <c r="AJ76" i="46" s="1"/>
  <c r="AS8" i="42"/>
  <c r="AS9" i="42"/>
  <c r="AY18" i="42"/>
  <c r="AS17" i="43"/>
  <c r="AS19" i="43"/>
  <c r="AR7" i="43"/>
  <c r="AV43" i="43"/>
  <c r="AV36" i="43"/>
  <c r="AS6" i="44"/>
  <c r="AS15" i="44"/>
  <c r="AS18" i="44"/>
  <c r="AS40" i="44"/>
  <c r="AS12" i="44"/>
  <c r="AS47" i="44"/>
  <c r="AW38" i="44"/>
  <c r="AW23" i="45"/>
  <c r="AW39" i="45"/>
  <c r="AW51" i="45"/>
  <c r="AW6" i="45"/>
  <c r="AW54" i="45"/>
  <c r="AW10" i="45"/>
  <c r="AW60" i="45"/>
  <c r="AS36" i="45"/>
  <c r="AS38" i="45"/>
  <c r="AS33" i="45"/>
  <c r="AS5" i="45"/>
  <c r="AS66" i="45"/>
  <c r="AQ35" i="45"/>
  <c r="AQ23" i="45"/>
  <c r="AQ45" i="45"/>
  <c r="AQ52" i="45"/>
  <c r="AQ62" i="45"/>
  <c r="AQ57" i="45"/>
  <c r="AQ72" i="45"/>
  <c r="AY27" i="45"/>
  <c r="AY29" i="45"/>
  <c r="AY7" i="45"/>
  <c r="AY9" i="45"/>
  <c r="AY10" i="45"/>
  <c r="AY64" i="45"/>
  <c r="AU38" i="45"/>
  <c r="AU34" i="45"/>
  <c r="AU37" i="45"/>
  <c r="AU6" i="45"/>
  <c r="AU21" i="45"/>
  <c r="AU61" i="45"/>
  <c r="AU68" i="45"/>
  <c r="AY30" i="46"/>
  <c r="AY45" i="46"/>
  <c r="AY34" i="46"/>
  <c r="AY31" i="46"/>
  <c r="AV5" i="46"/>
  <c r="AV45" i="46"/>
  <c r="AV36" i="46"/>
  <c r="AV42" i="46"/>
  <c r="AR32" i="46"/>
  <c r="AR6" i="46"/>
  <c r="AR39" i="46"/>
  <c r="AQ32" i="46"/>
  <c r="AQ31" i="46"/>
  <c r="AQ43" i="46"/>
  <c r="AU33" i="46"/>
  <c r="AU11" i="46"/>
  <c r="AU8" i="46"/>
  <c r="AU7" i="46"/>
  <c r="AU40" i="46"/>
  <c r="AR37" i="47"/>
  <c r="AR38" i="47"/>
  <c r="AR30" i="47"/>
  <c r="AR22" i="47"/>
  <c r="AR8" i="47"/>
  <c r="AR63" i="47"/>
  <c r="AQ38" i="47"/>
  <c r="AQ39" i="47"/>
  <c r="AQ12" i="47"/>
  <c r="AQ49" i="47"/>
  <c r="AV27" i="47"/>
  <c r="AV12" i="47"/>
  <c r="AV31" i="47"/>
  <c r="AV51" i="47"/>
  <c r="AV11" i="47"/>
  <c r="AU26" i="47"/>
  <c r="AU41" i="47"/>
  <c r="AU13" i="47"/>
  <c r="AU58" i="47"/>
  <c r="AU19" i="47"/>
  <c r="AY35" i="47"/>
  <c r="AY29" i="47"/>
  <c r="AY46" i="47"/>
  <c r="AY51" i="47"/>
  <c r="AY15" i="47"/>
  <c r="AR14" i="48"/>
  <c r="AR13" i="48"/>
  <c r="AR7" i="48"/>
  <c r="AR29" i="48"/>
  <c r="AR28" i="48"/>
  <c r="AS6" i="48"/>
  <c r="AS17" i="48"/>
  <c r="AS25" i="48"/>
  <c r="AX13" i="48"/>
  <c r="AX29" i="48"/>
  <c r="AQ12" i="48"/>
  <c r="AQ31" i="48"/>
  <c r="AQ5" i="48"/>
  <c r="AW12" i="48"/>
  <c r="AW30" i="48"/>
  <c r="AY14" i="48"/>
  <c r="AY44" i="48"/>
  <c r="AR39" i="49"/>
  <c r="AR22" i="49"/>
  <c r="AR44" i="49"/>
  <c r="AR5" i="49"/>
  <c r="AT27" i="49"/>
  <c r="AT34" i="49"/>
  <c r="AT16" i="49"/>
  <c r="AT46" i="49"/>
  <c r="AX32" i="49"/>
  <c r="AX48" i="49"/>
  <c r="AX5" i="49"/>
  <c r="AV23" i="49"/>
  <c r="AV35" i="49"/>
  <c r="AV13" i="49"/>
  <c r="AV61" i="49"/>
  <c r="AP34" i="49"/>
  <c r="AP42" i="49"/>
  <c r="AP9" i="49"/>
  <c r="AP5" i="49"/>
  <c r="AQ15" i="50"/>
  <c r="AW20" i="50"/>
  <c r="AW24" i="50"/>
  <c r="AU21" i="51"/>
  <c r="AU10" i="51"/>
  <c r="AP20" i="51"/>
  <c r="AP33" i="51"/>
  <c r="AX11" i="51"/>
  <c r="AQ20" i="51"/>
  <c r="AY11" i="51"/>
  <c r="AY8" i="51"/>
  <c r="AT13" i="51"/>
  <c r="AT25" i="51"/>
  <c r="AR8" i="52"/>
  <c r="AY11" i="53"/>
  <c r="AU31" i="48"/>
  <c r="AY29" i="44"/>
  <c r="AU14" i="53"/>
  <c r="AO38" i="46"/>
  <c r="AQ9" i="37"/>
  <c r="AU6" i="53"/>
  <c r="AY15" i="44"/>
  <c r="AU26" i="48"/>
  <c r="AW35" i="46"/>
  <c r="AI134" i="46"/>
  <c r="AJ134" i="46" s="1"/>
  <c r="AI109" i="46"/>
  <c r="AJ109" i="46" s="1"/>
  <c r="AI87" i="46"/>
  <c r="AJ87" i="46" s="1"/>
  <c r="AI112" i="46"/>
  <c r="AJ112" i="46" s="1"/>
  <c r="AI101" i="46"/>
  <c r="AJ101" i="46" s="1"/>
  <c r="AI105" i="46"/>
  <c r="AJ105" i="46" s="1"/>
  <c r="AI122" i="46"/>
  <c r="AJ122" i="46" s="1"/>
  <c r="AI139" i="46"/>
  <c r="AJ139" i="46" s="1"/>
  <c r="AI75" i="46"/>
  <c r="AJ75" i="46" s="1"/>
  <c r="AW42" i="46"/>
  <c r="AQ24" i="37"/>
  <c r="AQ5" i="44"/>
  <c r="AU50" i="44"/>
  <c r="AI126" i="46"/>
  <c r="AJ126" i="46" s="1"/>
  <c r="AI143" i="46"/>
  <c r="AJ143" i="46" s="1"/>
  <c r="AI79" i="46"/>
  <c r="AJ79" i="46" s="1"/>
  <c r="AI104" i="46"/>
  <c r="AJ104" i="46" s="1"/>
  <c r="AI93" i="46"/>
  <c r="AJ93" i="46" s="1"/>
  <c r="AI97" i="46"/>
  <c r="AJ97" i="46" s="1"/>
  <c r="AI114" i="46"/>
  <c r="AJ114" i="46" s="1"/>
  <c r="AI131" i="46"/>
  <c r="AJ131" i="46" s="1"/>
  <c r="AI124" i="46"/>
  <c r="AJ124" i="46" s="1"/>
  <c r="AP28" i="52"/>
  <c r="AV9" i="52"/>
  <c r="AR24" i="52"/>
  <c r="AZ25" i="52"/>
  <c r="BC10" i="52"/>
  <c r="AQ10" i="52"/>
  <c r="AY26" i="52"/>
  <c r="AT17" i="52"/>
  <c r="AT25" i="52"/>
  <c r="AP11" i="52"/>
  <c r="AV26" i="52"/>
  <c r="AT11" i="52"/>
  <c r="AR9" i="52"/>
  <c r="AX11" i="52"/>
  <c r="AX25" i="52"/>
  <c r="AZ28" i="52"/>
  <c r="BB17" i="52"/>
  <c r="AT23" i="52"/>
  <c r="AR28" i="52"/>
  <c r="BC22" i="52"/>
  <c r="AQ16" i="52"/>
  <c r="AQ24" i="52"/>
  <c r="AQ22" i="52"/>
  <c r="BC26" i="52"/>
  <c r="AQ18" i="52"/>
  <c r="AU10" i="52"/>
  <c r="AU19" i="52"/>
  <c r="AY24" i="52"/>
  <c r="BC28" i="52"/>
  <c r="AY10" i="52"/>
  <c r="BB11" i="52"/>
  <c r="AT28" i="52"/>
  <c r="BB15" i="52"/>
  <c r="AP21" i="52"/>
  <c r="AT8" i="52"/>
  <c r="AT13" i="52"/>
  <c r="AZ9" i="52"/>
  <c r="BB26" i="52"/>
  <c r="BC15" i="52"/>
  <c r="BC24" i="52"/>
  <c r="AU26" i="52"/>
  <c r="AR26" i="52"/>
  <c r="AX24" i="52"/>
  <c r="AZ15" i="52"/>
  <c r="AT21" i="52"/>
  <c r="AR19" i="52"/>
  <c r="AU27" i="52"/>
  <c r="AP8" i="52"/>
  <c r="BB21" i="52"/>
  <c r="AP23" i="52"/>
  <c r="AP25" i="52"/>
  <c r="AV24" i="52"/>
  <c r="AV28" i="52"/>
  <c r="AZ23" i="52"/>
  <c r="BB23" i="52"/>
  <c r="BB28" i="52"/>
  <c r="BC18" i="52"/>
  <c r="AQ25" i="52"/>
  <c r="AY27" i="52"/>
  <c r="BB8" i="52"/>
  <c r="AV20" i="52"/>
  <c r="AX9" i="52"/>
  <c r="BB9" i="52"/>
  <c r="BC5" i="52"/>
  <c r="AX21" i="52"/>
  <c r="BB19" i="52"/>
  <c r="AO25" i="46"/>
  <c r="AO31" i="46"/>
  <c r="AO20" i="46"/>
  <c r="AO22" i="46"/>
  <c r="AU26" i="50"/>
  <c r="AQ25" i="50"/>
  <c r="BA25" i="50"/>
  <c r="AY15" i="50"/>
  <c r="AW7" i="50"/>
  <c r="BC15" i="50"/>
  <c r="BC30" i="50"/>
  <c r="AU31" i="50"/>
  <c r="AQ5" i="50"/>
  <c r="AQ32" i="50"/>
  <c r="AY26" i="50"/>
  <c r="AQ19" i="50"/>
  <c r="AY20" i="50"/>
  <c r="AU33" i="50"/>
  <c r="BA32" i="50"/>
  <c r="AW32" i="50"/>
  <c r="BC26" i="50"/>
  <c r="AU15" i="50"/>
  <c r="BC24" i="50"/>
  <c r="BA20" i="50"/>
  <c r="AW23" i="50"/>
  <c r="BC20" i="50"/>
  <c r="BA23" i="50"/>
  <c r="BA30" i="50"/>
  <c r="AY12" i="50"/>
  <c r="AU22" i="50"/>
  <c r="AU32" i="50"/>
  <c r="BA14" i="50"/>
  <c r="BA15" i="50"/>
  <c r="BC14" i="50"/>
  <c r="BC27" i="50"/>
  <c r="AU24" i="50"/>
  <c r="AU13" i="50"/>
  <c r="AQ31" i="50"/>
  <c r="AQ6" i="50"/>
  <c r="AS27" i="50"/>
  <c r="AS6" i="50"/>
  <c r="BA17" i="50"/>
  <c r="AY5" i="50"/>
  <c r="AY27" i="50"/>
  <c r="AP13" i="52"/>
  <c r="AT16" i="52"/>
  <c r="AV14" i="52"/>
  <c r="AZ14" i="52"/>
  <c r="BB14" i="52"/>
  <c r="AR6" i="52"/>
  <c r="AP7" i="52"/>
  <c r="AP16" i="52"/>
  <c r="AT7" i="52"/>
  <c r="AT5" i="52"/>
  <c r="AR14" i="52"/>
  <c r="AX7" i="52"/>
  <c r="AX12" i="52"/>
  <c r="AZ17" i="52"/>
  <c r="AU12" i="52"/>
  <c r="AY16" i="52"/>
  <c r="AY15" i="52"/>
  <c r="AV13" i="52"/>
  <c r="AT12" i="52"/>
  <c r="AV16" i="52"/>
  <c r="AX16" i="52"/>
  <c r="AP18" i="52"/>
  <c r="AV10" i="52"/>
  <c r="AT18" i="52"/>
  <c r="AR20" i="52"/>
  <c r="AX18" i="52"/>
  <c r="AZ10" i="52"/>
  <c r="BB10" i="52"/>
  <c r="AU14" i="52"/>
  <c r="AR8" i="53"/>
  <c r="AU8" i="53"/>
  <c r="AY10" i="53"/>
  <c r="AU17" i="53"/>
  <c r="BC16" i="53"/>
  <c r="AU27" i="53"/>
  <c r="BC19" i="53"/>
  <c r="AU15" i="53"/>
  <c r="AQ20" i="53"/>
  <c r="AR14" i="53"/>
  <c r="AR25" i="53"/>
  <c r="BC6" i="53"/>
  <c r="AY14" i="53"/>
  <c r="AU13" i="53"/>
  <c r="BC9" i="53"/>
  <c r="AQ27" i="53"/>
  <c r="AU19" i="53"/>
  <c r="BD19" i="53" s="1"/>
  <c r="BE19" i="53" s="1"/>
  <c r="BF19" i="53" s="1"/>
  <c r="BG19" i="53" s="1"/>
  <c r="BH19" i="53" s="1"/>
  <c r="BI19" i="53" s="1"/>
  <c r="AU26" i="53"/>
  <c r="BC24" i="53"/>
  <c r="AV14" i="53"/>
  <c r="AV24" i="53"/>
  <c r="AZ27" i="53"/>
  <c r="AR24" i="53"/>
  <c r="AU11" i="53"/>
  <c r="AY8" i="53"/>
  <c r="AU9" i="53"/>
  <c r="BC14" i="53"/>
  <c r="BC18" i="53"/>
  <c r="BC7" i="53"/>
  <c r="AR27" i="53"/>
  <c r="AY26" i="53"/>
  <c r="AY17" i="53"/>
  <c r="BC23" i="53"/>
  <c r="AQ26" i="53"/>
  <c r="AV7" i="53"/>
  <c r="AZ9" i="53"/>
  <c r="AR19" i="53"/>
  <c r="AR5" i="53"/>
  <c r="AY21" i="53"/>
  <c r="AY16" i="53"/>
  <c r="AU21" i="53"/>
  <c r="AQ22" i="53"/>
  <c r="AV10" i="53"/>
  <c r="AV27" i="53"/>
  <c r="AZ23" i="53"/>
  <c r="AV19" i="53"/>
  <c r="AV11" i="53"/>
  <c r="AZ5" i="53"/>
  <c r="AV21" i="53"/>
  <c r="AV17" i="53"/>
  <c r="AZ26" i="53"/>
  <c r="AZ8" i="53"/>
  <c r="AR9" i="53"/>
  <c r="AR17" i="53"/>
  <c r="AR10" i="53"/>
  <c r="AU23" i="53"/>
  <c r="AY27" i="53"/>
  <c r="BC20" i="53"/>
  <c r="BC22" i="53"/>
  <c r="AQ21" i="53"/>
  <c r="BC8" i="53"/>
  <c r="AQ21" i="52"/>
  <c r="AY9" i="52"/>
  <c r="AZ7" i="52"/>
  <c r="AP20" i="52"/>
  <c r="BC8" i="52"/>
  <c r="BC6" i="52"/>
  <c r="BC9" i="52"/>
  <c r="AY17" i="52"/>
  <c r="AU7" i="52"/>
  <c r="AP12" i="52"/>
  <c r="AV8" i="52"/>
  <c r="AV17" i="52"/>
  <c r="AV21" i="52"/>
  <c r="AT9" i="52"/>
  <c r="AR10" i="52"/>
  <c r="AX13" i="52"/>
  <c r="AX17" i="52"/>
  <c r="AX8" i="52"/>
  <c r="AZ8" i="52"/>
  <c r="AZ13" i="52"/>
  <c r="AZ21" i="52"/>
  <c r="BC12" i="52"/>
  <c r="AQ5" i="52"/>
  <c r="AU15" i="52"/>
  <c r="AV7" i="52"/>
  <c r="AU5" i="52"/>
  <c r="AQ6" i="52"/>
  <c r="AY18" i="52"/>
  <c r="AU9" i="52"/>
  <c r="AV12" i="52"/>
  <c r="AT20" i="52"/>
  <c r="AR12" i="52"/>
  <c r="AT6" i="52"/>
  <c r="AT22" i="52"/>
  <c r="AZ16" i="52"/>
  <c r="AQ19" i="52"/>
  <c r="AU18" i="52"/>
  <c r="AQ17" i="52"/>
  <c r="AU13" i="52"/>
  <c r="AX20" i="52"/>
  <c r="AZ12" i="52"/>
  <c r="BB12" i="52"/>
  <c r="AR16" i="52"/>
  <c r="AR18" i="52"/>
  <c r="AZ20" i="52"/>
  <c r="BB13" i="52"/>
  <c r="BB16" i="52"/>
  <c r="AP15" i="52"/>
  <c r="AP22" i="52"/>
  <c r="AV15" i="52"/>
  <c r="AV5" i="52"/>
  <c r="AV19" i="52"/>
  <c r="AT10" i="52"/>
  <c r="AT15" i="52"/>
  <c r="AR7" i="52"/>
  <c r="AR5" i="52"/>
  <c r="AR13" i="52"/>
  <c r="AR21" i="52"/>
  <c r="AX10" i="52"/>
  <c r="AX15" i="52"/>
  <c r="AX5" i="52"/>
  <c r="AZ5" i="52"/>
  <c r="BB20" i="52"/>
  <c r="BB7" i="52"/>
  <c r="BB5" i="52"/>
  <c r="BC16" i="52"/>
  <c r="BC13" i="52"/>
  <c r="BC14" i="52"/>
  <c r="AQ13" i="52"/>
  <c r="AU6" i="52"/>
  <c r="AQ15" i="52"/>
  <c r="AU16" i="52"/>
  <c r="BC21" i="52"/>
  <c r="AQ7" i="52"/>
  <c r="AY13" i="52"/>
  <c r="AQ9" i="52"/>
  <c r="AU21" i="52"/>
  <c r="AY6" i="52"/>
  <c r="AX34" i="51"/>
  <c r="AY21" i="51"/>
  <c r="AR39" i="51"/>
  <c r="AQ31" i="51"/>
  <c r="BC40" i="51"/>
  <c r="AY35" i="51"/>
  <c r="AY28" i="51"/>
  <c r="AT15" i="51"/>
  <c r="AR26" i="51"/>
  <c r="AR10" i="51"/>
  <c r="AR25" i="51"/>
  <c r="AQ15" i="51"/>
  <c r="BC9" i="51"/>
  <c r="AY30" i="51"/>
  <c r="AT31" i="51"/>
  <c r="AT32" i="51"/>
  <c r="AT40" i="51"/>
  <c r="AT34" i="51"/>
  <c r="AT9" i="51"/>
  <c r="BB21" i="51"/>
  <c r="BB28" i="51"/>
  <c r="AU19" i="51"/>
  <c r="AU29" i="51"/>
  <c r="AU13" i="51"/>
  <c r="AU8" i="51"/>
  <c r="AP29" i="51"/>
  <c r="AP41" i="51"/>
  <c r="AX10" i="51"/>
  <c r="AQ22" i="51"/>
  <c r="AQ29" i="51"/>
  <c r="AQ11" i="51"/>
  <c r="BC13" i="51"/>
  <c r="BC41" i="51"/>
  <c r="AY22" i="51"/>
  <c r="AY29" i="51"/>
  <c r="AY34" i="51"/>
  <c r="AT35" i="51"/>
  <c r="AT41" i="51"/>
  <c r="AT8" i="51"/>
  <c r="BB13" i="51"/>
  <c r="BB30" i="51"/>
  <c r="AR17" i="51"/>
  <c r="AR38" i="51"/>
  <c r="AR22" i="51"/>
  <c r="AR29" i="51"/>
  <c r="AR32" i="51"/>
  <c r="AR28" i="51"/>
  <c r="AX35" i="51"/>
  <c r="AP25" i="51"/>
  <c r="AQ35" i="51"/>
  <c r="AQ9" i="51"/>
  <c r="AQ8" i="51"/>
  <c r="AY25" i="51"/>
  <c r="AU28" i="51"/>
  <c r="AU25" i="51"/>
  <c r="AU33" i="51"/>
  <c r="AU9" i="51"/>
  <c r="AP15" i="51"/>
  <c r="AP10" i="51"/>
  <c r="AX28" i="51"/>
  <c r="AQ30" i="51"/>
  <c r="AQ21" i="51"/>
  <c r="BC32" i="51"/>
  <c r="AY33" i="51"/>
  <c r="AY9" i="51"/>
  <c r="AT21" i="51"/>
  <c r="BB11" i="51"/>
  <c r="BB31" i="51"/>
  <c r="BB25" i="51"/>
  <c r="BB33" i="51"/>
  <c r="AR20" i="51"/>
  <c r="AR31" i="51"/>
  <c r="AX40" i="51"/>
  <c r="AX30" i="51"/>
  <c r="AR35" i="51"/>
  <c r="AU31" i="51"/>
  <c r="AU39" i="51"/>
  <c r="AX41" i="51"/>
  <c r="AQ19" i="51"/>
  <c r="AQ32" i="51"/>
  <c r="BC22" i="51"/>
  <c r="BC8" i="51"/>
  <c r="AY13" i="51"/>
  <c r="AY41" i="51"/>
  <c r="AT29" i="51"/>
  <c r="BB34" i="51"/>
  <c r="AQ40" i="51"/>
  <c r="BC21" i="51"/>
  <c r="AU35" i="51"/>
  <c r="AU40" i="51"/>
  <c r="AX13" i="51"/>
  <c r="AQ33" i="51"/>
  <c r="AQ41" i="51"/>
  <c r="BC20" i="51"/>
  <c r="BC29" i="51"/>
  <c r="BC28" i="51"/>
  <c r="BC31" i="51"/>
  <c r="AY20" i="51"/>
  <c r="AT11" i="51"/>
  <c r="AT30" i="51"/>
  <c r="AT10" i="51"/>
  <c r="BB22" i="51"/>
  <c r="BB10" i="51"/>
  <c r="BB39" i="51"/>
  <c r="AV26" i="51"/>
  <c r="AR15" i="51"/>
  <c r="AR9" i="51"/>
  <c r="AU35" i="50"/>
  <c r="BA19" i="50"/>
  <c r="BA35" i="50"/>
  <c r="AY29" i="50"/>
  <c r="AU14" i="50"/>
  <c r="AQ34" i="50"/>
  <c r="AS14" i="50"/>
  <c r="AS19" i="50"/>
  <c r="BA22" i="50"/>
  <c r="AY17" i="50"/>
  <c r="AY33" i="50"/>
  <c r="AW26" i="50"/>
  <c r="BC17" i="50"/>
  <c r="AU25" i="50"/>
  <c r="AU17" i="50"/>
  <c r="AU29" i="50"/>
  <c r="AQ21" i="50"/>
  <c r="AQ8" i="50"/>
  <c r="AS18" i="50"/>
  <c r="AS22" i="50"/>
  <c r="BA24" i="50"/>
  <c r="BA26" i="50"/>
  <c r="AY7" i="50"/>
  <c r="AY9" i="50"/>
  <c r="AW16" i="50"/>
  <c r="AW25" i="50"/>
  <c r="AW30" i="50"/>
  <c r="BC7" i="50"/>
  <c r="BC12" i="50"/>
  <c r="AU11" i="50"/>
  <c r="AQ14" i="50"/>
  <c r="AQ10" i="50"/>
  <c r="AS24" i="50"/>
  <c r="AS29" i="50"/>
  <c r="BA8" i="50"/>
  <c r="AY30" i="50"/>
  <c r="AW29" i="50"/>
  <c r="BC35" i="50"/>
  <c r="AU12" i="50"/>
  <c r="AQ24" i="50"/>
  <c r="AQ29" i="50"/>
  <c r="AS20" i="50"/>
  <c r="AS26" i="50"/>
  <c r="BA29" i="50"/>
  <c r="BA7" i="50"/>
  <c r="AY19" i="50"/>
  <c r="AW12" i="50"/>
  <c r="AW5" i="50"/>
  <c r="AW27" i="50"/>
  <c r="BC19" i="50"/>
  <c r="BC25" i="50"/>
  <c r="AU18" i="50"/>
  <c r="AU19" i="50"/>
  <c r="AU16" i="50"/>
  <c r="AU34" i="50"/>
  <c r="AU6" i="50"/>
  <c r="AQ17" i="50"/>
  <c r="AQ33" i="50"/>
  <c r="AS8" i="50"/>
  <c r="AS23" i="50"/>
  <c r="AS30" i="50"/>
  <c r="BA5" i="50"/>
  <c r="BA11" i="50"/>
  <c r="BA27" i="50"/>
  <c r="BA6" i="50"/>
  <c r="AY14" i="50"/>
  <c r="AY22" i="50"/>
  <c r="AY35" i="50"/>
  <c r="AY32" i="50"/>
  <c r="AY6" i="50"/>
  <c r="AW10" i="50"/>
  <c r="AW14" i="50"/>
  <c r="AW15" i="50"/>
  <c r="AW31" i="50"/>
  <c r="BC5" i="50"/>
  <c r="BC22" i="50"/>
  <c r="BC31" i="50"/>
  <c r="BC32" i="50"/>
  <c r="AU30" i="50"/>
  <c r="AQ18" i="50"/>
  <c r="AS32" i="50"/>
  <c r="AU21" i="50"/>
  <c r="AQ7" i="50"/>
  <c r="AQ9" i="50"/>
  <c r="AQ20" i="50"/>
  <c r="AQ26" i="50"/>
  <c r="AS9" i="50"/>
  <c r="AS33" i="50"/>
  <c r="AS11" i="50"/>
  <c r="AS34" i="50"/>
  <c r="BA10" i="50"/>
  <c r="BA31" i="50"/>
  <c r="AY18" i="50"/>
  <c r="AY31" i="50"/>
  <c r="AY10" i="50"/>
  <c r="AW13" i="50"/>
  <c r="AW18" i="50"/>
  <c r="AW19" i="50"/>
  <c r="AW35" i="50"/>
  <c r="BC10" i="50"/>
  <c r="BC29" i="50"/>
  <c r="AQ27" i="50"/>
  <c r="AR16" i="49"/>
  <c r="AR43" i="49"/>
  <c r="AR46" i="49"/>
  <c r="AZ45" i="49"/>
  <c r="AZ41" i="49"/>
  <c r="AZ42" i="49"/>
  <c r="AZ44" i="49"/>
  <c r="AZ5" i="49"/>
  <c r="AZ58" i="49"/>
  <c r="AT32" i="49"/>
  <c r="AT43" i="49"/>
  <c r="AT49" i="49"/>
  <c r="AT5" i="49"/>
  <c r="AX20" i="49"/>
  <c r="AX47" i="49"/>
  <c r="AX50" i="49"/>
  <c r="AX55" i="49"/>
  <c r="AV24" i="49"/>
  <c r="AV41" i="49"/>
  <c r="AV38" i="49"/>
  <c r="AV52" i="49"/>
  <c r="AV6" i="49"/>
  <c r="BB27" i="49"/>
  <c r="BB43" i="49"/>
  <c r="BB36" i="49"/>
  <c r="BB40" i="49"/>
  <c r="BB14" i="49"/>
  <c r="AP22" i="49"/>
  <c r="AP26" i="49"/>
  <c r="AP20" i="49"/>
  <c r="AP15" i="49"/>
  <c r="AP53" i="49"/>
  <c r="AP55" i="49"/>
  <c r="AR56" i="49"/>
  <c r="AR55" i="49"/>
  <c r="AR59" i="49"/>
  <c r="AZ35" i="49"/>
  <c r="AZ40" i="49"/>
  <c r="AT51" i="49"/>
  <c r="AX16" i="49"/>
  <c r="AR20" i="49"/>
  <c r="AR41" i="49"/>
  <c r="AR19" i="49"/>
  <c r="AR58" i="49"/>
  <c r="AZ43" i="49"/>
  <c r="AZ53" i="49"/>
  <c r="AX29" i="49"/>
  <c r="AX45" i="49"/>
  <c r="AX52" i="49"/>
  <c r="AX8" i="49"/>
  <c r="AV15" i="49"/>
  <c r="AV53" i="49"/>
  <c r="AV60" i="49"/>
  <c r="BB62" i="49"/>
  <c r="AP31" i="49"/>
  <c r="AP38" i="49"/>
  <c r="AZ16" i="49"/>
  <c r="AZ31" i="49"/>
  <c r="AZ46" i="49"/>
  <c r="AT52" i="49"/>
  <c r="AT14" i="49"/>
  <c r="AX40" i="49"/>
  <c r="BB20" i="49"/>
  <c r="BB53" i="49"/>
  <c r="BB57" i="49"/>
  <c r="AP17" i="49"/>
  <c r="AP19" i="49"/>
  <c r="AP54" i="49"/>
  <c r="AR26" i="49"/>
  <c r="AR48" i="49"/>
  <c r="AR12" i="49"/>
  <c r="AR61" i="49"/>
  <c r="AZ55" i="49"/>
  <c r="AT60" i="49"/>
  <c r="AX22" i="49"/>
  <c r="AX13" i="49"/>
  <c r="AX59" i="49"/>
  <c r="AV14" i="49"/>
  <c r="AV51" i="49"/>
  <c r="BB8" i="49"/>
  <c r="AR25" i="49"/>
  <c r="AR54" i="49"/>
  <c r="AR14" i="49"/>
  <c r="AR15" i="49"/>
  <c r="AR53" i="49"/>
  <c r="AZ20" i="49"/>
  <c r="AZ34" i="49"/>
  <c r="AZ8" i="49"/>
  <c r="AZ49" i="49"/>
  <c r="AZ57" i="49"/>
  <c r="AZ59" i="49"/>
  <c r="AT30" i="49"/>
  <c r="AT23" i="49"/>
  <c r="AT20" i="49"/>
  <c r="AT50" i="49"/>
  <c r="AT55" i="49"/>
  <c r="AX25" i="49"/>
  <c r="AX36" i="49"/>
  <c r="AX21" i="49"/>
  <c r="AX54" i="49"/>
  <c r="AV18" i="49"/>
  <c r="AV28" i="49"/>
  <c r="AV43" i="49"/>
  <c r="AV11" i="49"/>
  <c r="BB32" i="49"/>
  <c r="BB39" i="49"/>
  <c r="AP18" i="49"/>
  <c r="AP37" i="49"/>
  <c r="AP36" i="49"/>
  <c r="AP44" i="49"/>
  <c r="AP46" i="49"/>
  <c r="AP52" i="49"/>
  <c r="BB9" i="49"/>
  <c r="AR9" i="49"/>
  <c r="AR49" i="49"/>
  <c r="AR52" i="49"/>
  <c r="AR60" i="49"/>
  <c r="AZ23" i="49"/>
  <c r="AZ9" i="49"/>
  <c r="AZ22" i="49"/>
  <c r="AZ37" i="49"/>
  <c r="AZ48" i="49"/>
  <c r="AZ15" i="49"/>
  <c r="AZ61" i="49"/>
  <c r="AT25" i="49"/>
  <c r="AT38" i="49"/>
  <c r="AT40" i="49"/>
  <c r="AT54" i="49"/>
  <c r="AT62" i="49"/>
  <c r="AX27" i="49"/>
  <c r="AX23" i="49"/>
  <c r="AX33" i="49"/>
  <c r="AX39" i="49"/>
  <c r="AX15" i="49"/>
  <c r="AX58" i="49"/>
  <c r="AX57" i="49"/>
  <c r="AV16" i="49"/>
  <c r="AV36" i="49"/>
  <c r="AV40" i="49"/>
  <c r="AV19" i="49"/>
  <c r="AV21" i="49"/>
  <c r="AV7" i="49"/>
  <c r="AV8" i="49"/>
  <c r="BB30" i="49"/>
  <c r="BB58" i="49"/>
  <c r="BB19" i="49"/>
  <c r="BB42" i="49"/>
  <c r="BB11" i="49"/>
  <c r="AP29" i="49"/>
  <c r="AP33" i="49"/>
  <c r="AP45" i="49"/>
  <c r="AP51" i="49"/>
  <c r="AP57" i="49"/>
  <c r="AR33" i="49"/>
  <c r="AR36" i="49"/>
  <c r="AR40" i="49"/>
  <c r="AR38" i="49"/>
  <c r="AR21" i="49"/>
  <c r="AR7" i="49"/>
  <c r="AR8" i="49"/>
  <c r="AZ26" i="49"/>
  <c r="AZ18" i="49"/>
  <c r="AZ25" i="49"/>
  <c r="AZ13" i="49"/>
  <c r="AZ14" i="49"/>
  <c r="AZ51" i="49"/>
  <c r="AT28" i="49"/>
  <c r="AT36" i="49"/>
  <c r="AT19" i="49"/>
  <c r="AT42" i="49"/>
  <c r="AT9" i="49"/>
  <c r="AT56" i="49"/>
  <c r="AT12" i="49"/>
  <c r="AX17" i="49"/>
  <c r="AX26" i="49"/>
  <c r="AX35" i="49"/>
  <c r="AX41" i="49"/>
  <c r="AX51" i="49"/>
  <c r="AX53" i="49"/>
  <c r="AX60" i="49"/>
  <c r="AV20" i="49"/>
  <c r="AV39" i="49"/>
  <c r="AV42" i="49"/>
  <c r="AV44" i="49"/>
  <c r="AV56" i="49"/>
  <c r="AV58" i="49"/>
  <c r="BB18" i="49"/>
  <c r="BB23" i="49"/>
  <c r="BB24" i="49"/>
  <c r="BB44" i="49"/>
  <c r="BB60" i="49"/>
  <c r="BB7" i="49"/>
  <c r="BB51" i="49"/>
  <c r="AP32" i="49"/>
  <c r="AP21" i="49"/>
  <c r="AP58" i="49"/>
  <c r="AP59" i="49"/>
  <c r="AP61" i="49"/>
  <c r="AS39" i="48"/>
  <c r="BA5" i="48"/>
  <c r="AX15" i="48"/>
  <c r="AX6" i="48"/>
  <c r="AX46" i="48"/>
  <c r="AQ37" i="48"/>
  <c r="AQ48" i="48"/>
  <c r="BC46" i="48"/>
  <c r="AW7" i="48"/>
  <c r="AW5" i="48"/>
  <c r="AW11" i="48"/>
  <c r="AW42" i="48"/>
  <c r="AW45" i="48"/>
  <c r="AY13" i="48"/>
  <c r="AY37" i="48"/>
  <c r="AU39" i="48"/>
  <c r="AU23" i="48"/>
  <c r="AU9" i="48"/>
  <c r="AU34" i="48"/>
  <c r="AR32" i="48"/>
  <c r="AR17" i="48"/>
  <c r="AR10" i="48"/>
  <c r="AR43" i="48"/>
  <c r="AR36" i="48"/>
  <c r="AR35" i="48"/>
  <c r="AS26" i="48"/>
  <c r="AS28" i="48"/>
  <c r="AS24" i="48"/>
  <c r="AS29" i="48"/>
  <c r="BA14" i="48"/>
  <c r="BA20" i="48"/>
  <c r="BA38" i="48"/>
  <c r="BA40" i="48"/>
  <c r="AX27" i="48"/>
  <c r="AX18" i="48"/>
  <c r="AX42" i="48"/>
  <c r="AQ18" i="48"/>
  <c r="AQ22" i="48"/>
  <c r="AQ45" i="48"/>
  <c r="AQ29" i="48"/>
  <c r="BC14" i="48"/>
  <c r="BC26" i="48"/>
  <c r="BC5" i="48"/>
  <c r="AW15" i="48"/>
  <c r="AW26" i="48"/>
  <c r="AW38" i="48"/>
  <c r="AW10" i="48"/>
  <c r="AW46" i="48"/>
  <c r="AY12" i="48"/>
  <c r="AY28" i="48"/>
  <c r="AY9" i="48"/>
  <c r="AY39" i="48"/>
  <c r="AU28" i="48"/>
  <c r="AU30" i="48"/>
  <c r="AU42" i="48"/>
  <c r="AU40" i="48"/>
  <c r="AU7" i="48"/>
  <c r="AR24" i="48"/>
  <c r="AR16" i="48"/>
  <c r="AR6" i="48"/>
  <c r="AR9" i="48"/>
  <c r="AR5" i="48"/>
  <c r="AR31" i="48"/>
  <c r="AS19" i="48"/>
  <c r="AS23" i="48"/>
  <c r="AS27" i="48"/>
  <c r="AS44" i="48"/>
  <c r="AS48" i="48"/>
  <c r="BA7" i="48"/>
  <c r="BA44" i="48"/>
  <c r="BA9" i="48"/>
  <c r="BA47" i="48"/>
  <c r="AX22" i="48"/>
  <c r="AX17" i="48"/>
  <c r="AX37" i="48"/>
  <c r="AX38" i="48"/>
  <c r="AQ13" i="48"/>
  <c r="AQ7" i="48"/>
  <c r="AQ11" i="48"/>
  <c r="AQ40" i="48"/>
  <c r="BC27" i="48"/>
  <c r="BC31" i="48"/>
  <c r="BC23" i="48"/>
  <c r="BC6" i="48"/>
  <c r="AW28" i="48"/>
  <c r="AW19" i="48"/>
  <c r="AW32" i="48"/>
  <c r="AW40" i="48"/>
  <c r="AY25" i="48"/>
  <c r="AY5" i="48"/>
  <c r="AY26" i="48"/>
  <c r="AY42" i="48"/>
  <c r="AY32" i="48"/>
  <c r="AR21" i="48"/>
  <c r="AR38" i="48"/>
  <c r="AS32" i="48"/>
  <c r="AS31" i="48"/>
  <c r="AS8" i="48"/>
  <c r="AS30" i="48"/>
  <c r="BA29" i="48"/>
  <c r="BA32" i="48"/>
  <c r="BA39" i="48"/>
  <c r="BA30" i="48"/>
  <c r="AX31" i="48"/>
  <c r="AX25" i="48"/>
  <c r="AX47" i="48"/>
  <c r="AQ25" i="48"/>
  <c r="AQ27" i="48"/>
  <c r="AQ44" i="48"/>
  <c r="AQ32" i="48"/>
  <c r="BC16" i="48"/>
  <c r="BC7" i="48"/>
  <c r="BC28" i="48"/>
  <c r="BC29" i="48"/>
  <c r="AW17" i="48"/>
  <c r="AW35" i="48"/>
  <c r="AW39" i="48"/>
  <c r="AW48" i="48"/>
  <c r="AY7" i="48"/>
  <c r="AY31" i="48"/>
  <c r="AY35" i="48"/>
  <c r="AY10" i="48"/>
  <c r="AY43" i="48"/>
  <c r="AU46" i="48"/>
  <c r="AU45" i="48"/>
  <c r="AU36" i="48"/>
  <c r="AU38" i="48"/>
  <c r="AU48" i="48"/>
  <c r="BC40" i="48"/>
  <c r="AU21" i="48"/>
  <c r="AU14" i="48"/>
  <c r="AR45" i="48"/>
  <c r="AQ47" i="48"/>
  <c r="AY19" i="48"/>
  <c r="AR15" i="48"/>
  <c r="AR42" i="48"/>
  <c r="BA17" i="48"/>
  <c r="AX33" i="48"/>
  <c r="AQ35" i="48"/>
  <c r="AY40" i="48"/>
  <c r="AR20" i="48"/>
  <c r="AR33" i="48"/>
  <c r="AR37" i="48"/>
  <c r="AR46" i="48"/>
  <c r="AS20" i="48"/>
  <c r="AS38" i="48"/>
  <c r="AS37" i="48"/>
  <c r="AS41" i="48"/>
  <c r="BA19" i="48"/>
  <c r="BA21" i="48"/>
  <c r="BA33" i="48"/>
  <c r="BA37" i="48"/>
  <c r="AX19" i="48"/>
  <c r="AX30" i="48"/>
  <c r="AX21" i="48"/>
  <c r="AX10" i="48"/>
  <c r="AX40" i="48"/>
  <c r="AQ38" i="48"/>
  <c r="AQ39" i="48"/>
  <c r="BC30" i="48"/>
  <c r="BC37" i="48"/>
  <c r="BC35" i="48"/>
  <c r="BC9" i="48"/>
  <c r="BC39" i="48"/>
  <c r="AW9" i="48"/>
  <c r="AW43" i="48"/>
  <c r="AW22" i="48"/>
  <c r="AY34" i="48"/>
  <c r="AY17" i="48"/>
  <c r="AY45" i="48"/>
  <c r="AR30" i="48"/>
  <c r="AR25" i="48"/>
  <c r="AR48" i="48"/>
  <c r="AS14" i="48"/>
  <c r="AS42" i="48"/>
  <c r="AS18" i="48"/>
  <c r="AS40" i="48"/>
  <c r="BA24" i="48"/>
  <c r="BA25" i="48"/>
  <c r="BA43" i="48"/>
  <c r="AX16" i="48"/>
  <c r="AX23" i="48"/>
  <c r="AX34" i="48"/>
  <c r="AX39" i="48"/>
  <c r="AX44" i="48"/>
  <c r="AQ8" i="48"/>
  <c r="AQ26" i="48"/>
  <c r="AQ6" i="48"/>
  <c r="AQ41" i="48"/>
  <c r="AQ42" i="48"/>
  <c r="AQ43" i="48"/>
  <c r="BC13" i="48"/>
  <c r="BC48" i="48"/>
  <c r="BC43" i="48"/>
  <c r="AW20" i="48"/>
  <c r="AW21" i="48"/>
  <c r="AW25" i="48"/>
  <c r="AY16" i="48"/>
  <c r="AY24" i="48"/>
  <c r="AY48" i="48"/>
  <c r="AU29" i="48"/>
  <c r="AU18" i="48"/>
  <c r="AU13" i="48"/>
  <c r="AU12" i="48"/>
  <c r="AU11" i="48"/>
  <c r="AU24" i="48"/>
  <c r="AU33" i="48"/>
  <c r="AU10" i="48"/>
  <c r="AR9" i="47"/>
  <c r="AZ12" i="47"/>
  <c r="AZ9" i="47"/>
  <c r="BC53" i="47"/>
  <c r="BC61" i="47"/>
  <c r="AQ33" i="47"/>
  <c r="AQ25" i="47"/>
  <c r="AV54" i="47"/>
  <c r="AV8" i="47"/>
  <c r="AU33" i="47"/>
  <c r="AU55" i="47"/>
  <c r="AY22" i="47"/>
  <c r="AY19" i="47"/>
  <c r="AR44" i="47"/>
  <c r="AR45" i="47"/>
  <c r="AR35" i="47"/>
  <c r="AR33" i="47"/>
  <c r="AR66" i="47"/>
  <c r="AZ18" i="47"/>
  <c r="AZ41" i="47"/>
  <c r="AZ60" i="47"/>
  <c r="AZ50" i="47"/>
  <c r="AZ23" i="47"/>
  <c r="AZ17" i="47"/>
  <c r="BC50" i="47"/>
  <c r="BC59" i="47"/>
  <c r="BC17" i="47"/>
  <c r="AQ45" i="47"/>
  <c r="AQ26" i="47"/>
  <c r="AQ36" i="47"/>
  <c r="AQ54" i="47"/>
  <c r="AQ20" i="47"/>
  <c r="AQ61" i="47"/>
  <c r="AQ15" i="47"/>
  <c r="AV7" i="47"/>
  <c r="AV37" i="47"/>
  <c r="AV25" i="47"/>
  <c r="AV64" i="47"/>
  <c r="AU48" i="47"/>
  <c r="AU36" i="47"/>
  <c r="AU50" i="47"/>
  <c r="AY6" i="47"/>
  <c r="AY39" i="47"/>
  <c r="AY48" i="47"/>
  <c r="AY49" i="47"/>
  <c r="AY13" i="47"/>
  <c r="AQ30" i="47"/>
  <c r="AR51" i="47"/>
  <c r="AR46" i="47"/>
  <c r="AR41" i="47"/>
  <c r="AR36" i="47"/>
  <c r="AR60" i="47"/>
  <c r="AR64" i="47"/>
  <c r="AR14" i="47"/>
  <c r="AZ7" i="47"/>
  <c r="AZ45" i="47"/>
  <c r="AZ51" i="47"/>
  <c r="AZ64" i="47"/>
  <c r="AZ22" i="47"/>
  <c r="AZ8" i="47"/>
  <c r="AZ11" i="47"/>
  <c r="BC29" i="47"/>
  <c r="BC26" i="47"/>
  <c r="BC30" i="47"/>
  <c r="BC37" i="47"/>
  <c r="BC54" i="47"/>
  <c r="BC60" i="47"/>
  <c r="AQ42" i="47"/>
  <c r="AQ46" i="47"/>
  <c r="AQ32" i="47"/>
  <c r="AQ37" i="47"/>
  <c r="AQ65" i="47"/>
  <c r="AQ17" i="47"/>
  <c r="AV10" i="47"/>
  <c r="AV50" i="47"/>
  <c r="AV44" i="47"/>
  <c r="AV30" i="47"/>
  <c r="AV65" i="47"/>
  <c r="AV59" i="47"/>
  <c r="AV20" i="47"/>
  <c r="AV16" i="47"/>
  <c r="AU39" i="47"/>
  <c r="AU54" i="47"/>
  <c r="AU18" i="47"/>
  <c r="AU46" i="47"/>
  <c r="AU52" i="47"/>
  <c r="AU59" i="47"/>
  <c r="AU17" i="47"/>
  <c r="AY47" i="47"/>
  <c r="AY55" i="47"/>
  <c r="AY8" i="47"/>
  <c r="AY52" i="47"/>
  <c r="AY62" i="47"/>
  <c r="AY61" i="47"/>
  <c r="AR18" i="47"/>
  <c r="AR29" i="47"/>
  <c r="AR40" i="47"/>
  <c r="AR49" i="47"/>
  <c r="AR19" i="47"/>
  <c r="AZ28" i="47"/>
  <c r="AZ29" i="47"/>
  <c r="AZ30" i="47"/>
  <c r="AZ48" i="47"/>
  <c r="AZ53" i="47"/>
  <c r="AZ65" i="47"/>
  <c r="AZ14" i="47"/>
  <c r="BC55" i="47"/>
  <c r="BC7" i="47"/>
  <c r="BC18" i="47"/>
  <c r="BC33" i="47"/>
  <c r="BC41" i="47"/>
  <c r="BC23" i="47"/>
  <c r="BC64" i="47"/>
  <c r="BC11" i="47"/>
  <c r="AQ10" i="47"/>
  <c r="AQ60" i="47"/>
  <c r="AQ18" i="47"/>
  <c r="AQ43" i="47"/>
  <c r="AQ41" i="47"/>
  <c r="AQ50" i="47"/>
  <c r="AQ23" i="47"/>
  <c r="AV52" i="47"/>
  <c r="AV33" i="47"/>
  <c r="AV60" i="47"/>
  <c r="AV63" i="47"/>
  <c r="AU24" i="47"/>
  <c r="AU43" i="47"/>
  <c r="AU47" i="47"/>
  <c r="AU56" i="47"/>
  <c r="AU8" i="47"/>
  <c r="BD8" i="47" s="1"/>
  <c r="BE8" i="47" s="1"/>
  <c r="BF8" i="47" s="1"/>
  <c r="BG8" i="47" s="1"/>
  <c r="BH8" i="47" s="1"/>
  <c r="BI8" i="47" s="1"/>
  <c r="BJ8" i="47" s="1"/>
  <c r="BK8" i="47" s="1"/>
  <c r="BL8" i="47" s="1"/>
  <c r="BM8" i="47" s="1"/>
  <c r="BN8" i="47" s="1"/>
  <c r="BO8" i="47" s="1"/>
  <c r="BP8" i="47" s="1"/>
  <c r="BQ8" i="47" s="1"/>
  <c r="BR8" i="47" s="1"/>
  <c r="AY38" i="47"/>
  <c r="AY54" i="47"/>
  <c r="AY30" i="47"/>
  <c r="AY12" i="47"/>
  <c r="AY56" i="47"/>
  <c r="AY23" i="47"/>
  <c r="AR43" i="47"/>
  <c r="AR17" i="47"/>
  <c r="AZ55" i="47"/>
  <c r="BC9" i="47"/>
  <c r="AQ9" i="47"/>
  <c r="AV61" i="47"/>
  <c r="AY34" i="47"/>
  <c r="AR26" i="47"/>
  <c r="AR31" i="47"/>
  <c r="AR39" i="47"/>
  <c r="AR50" i="47"/>
  <c r="AZ39" i="47"/>
  <c r="AZ36" i="47"/>
  <c r="AZ25" i="47"/>
  <c r="AZ20" i="47"/>
  <c r="BC39" i="47"/>
  <c r="BC5" i="47"/>
  <c r="BC47" i="47"/>
  <c r="BC8" i="47"/>
  <c r="BC62" i="47"/>
  <c r="BC19" i="47"/>
  <c r="AQ29" i="47"/>
  <c r="AQ62" i="47"/>
  <c r="AV32" i="47"/>
  <c r="AV55" i="47"/>
  <c r="AV13" i="47"/>
  <c r="AV19" i="47"/>
  <c r="AU31" i="47"/>
  <c r="AU57" i="47"/>
  <c r="AU63" i="47"/>
  <c r="AY42" i="47"/>
  <c r="AY26" i="47"/>
  <c r="AY53" i="47"/>
  <c r="AY63" i="47"/>
  <c r="AY11" i="47"/>
  <c r="AR34" i="47"/>
  <c r="AU30" i="47"/>
  <c r="AU49" i="47"/>
  <c r="AY14" i="47"/>
  <c r="AR54" i="47"/>
  <c r="BC28" i="47"/>
  <c r="BC22" i="47"/>
  <c r="BC16" i="47"/>
  <c r="AR12" i="47"/>
  <c r="AR5" i="47"/>
  <c r="AR59" i="47"/>
  <c r="AR56" i="47"/>
  <c r="AZ21" i="47"/>
  <c r="AZ42" i="47"/>
  <c r="AZ61" i="47"/>
  <c r="AZ58" i="47"/>
  <c r="BC24" i="47"/>
  <c r="BC38" i="47"/>
  <c r="BC43" i="47"/>
  <c r="BC13" i="47"/>
  <c r="BC65" i="47"/>
  <c r="AQ28" i="47"/>
  <c r="AQ7" i="47"/>
  <c r="AQ59" i="47"/>
  <c r="AQ22" i="47"/>
  <c r="AV18" i="47"/>
  <c r="AV43" i="47"/>
  <c r="AV53" i="47"/>
  <c r="AV17" i="47"/>
  <c r="AU28" i="47"/>
  <c r="AU42" i="47"/>
  <c r="AU34" i="47"/>
  <c r="AU25" i="47"/>
  <c r="AU65" i="47"/>
  <c r="AY21" i="47"/>
  <c r="AY18" i="47"/>
  <c r="AY41" i="47"/>
  <c r="AY59" i="47"/>
  <c r="AY66" i="47"/>
  <c r="AY9" i="47"/>
  <c r="AR24" i="47"/>
  <c r="BC12" i="47"/>
  <c r="BC57" i="47"/>
  <c r="AQ8" i="47"/>
  <c r="AV57" i="47"/>
  <c r="AW41" i="46"/>
  <c r="AO32" i="46"/>
  <c r="AO6" i="46"/>
  <c r="AQ10" i="46"/>
  <c r="AV27" i="46"/>
  <c r="BC29" i="46"/>
  <c r="AY18" i="46"/>
  <c r="AY36" i="46"/>
  <c r="AY9" i="46"/>
  <c r="AV9" i="46"/>
  <c r="AV20" i="46"/>
  <c r="AV33" i="46"/>
  <c r="AV44" i="46"/>
  <c r="AV35" i="46"/>
  <c r="AR21" i="46"/>
  <c r="AR22" i="46"/>
  <c r="AR25" i="46"/>
  <c r="AR12" i="46"/>
  <c r="AR43" i="46"/>
  <c r="BC42" i="46"/>
  <c r="BC45" i="46"/>
  <c r="BC36" i="46"/>
  <c r="AZ31" i="46"/>
  <c r="AZ22" i="46"/>
  <c r="AZ34" i="46"/>
  <c r="AZ35" i="46"/>
  <c r="AZ46" i="46"/>
  <c r="AQ18" i="46"/>
  <c r="AQ28" i="46"/>
  <c r="AU12" i="46"/>
  <c r="AU5" i="46"/>
  <c r="AU10" i="46"/>
  <c r="AU44" i="46"/>
  <c r="AU9" i="46"/>
  <c r="AY21" i="46"/>
  <c r="AY29" i="46"/>
  <c r="AY37" i="46"/>
  <c r="AV14" i="46"/>
  <c r="AV19" i="46"/>
  <c r="AV26" i="46"/>
  <c r="AV38" i="46"/>
  <c r="AV7" i="46"/>
  <c r="AR26" i="46"/>
  <c r="AR29" i="46"/>
  <c r="AR11" i="46"/>
  <c r="AR28" i="46"/>
  <c r="AR42" i="46"/>
  <c r="BC20" i="46"/>
  <c r="BC18" i="46"/>
  <c r="BC38" i="46"/>
  <c r="BC46" i="46"/>
  <c r="BC35" i="46"/>
  <c r="BC37" i="46"/>
  <c r="AZ36" i="46"/>
  <c r="AZ11" i="46"/>
  <c r="AZ15" i="46"/>
  <c r="AZ7" i="46"/>
  <c r="AQ11" i="46"/>
  <c r="AQ27" i="46"/>
  <c r="AQ36" i="46"/>
  <c r="AU22" i="46"/>
  <c r="AU25" i="46"/>
  <c r="AU31" i="46"/>
  <c r="AU43" i="46"/>
  <c r="AU46" i="46"/>
  <c r="AO33" i="46"/>
  <c r="AW8" i="46"/>
  <c r="AO35" i="46"/>
  <c r="AO5" i="46"/>
  <c r="AO46" i="46"/>
  <c r="AO10" i="46"/>
  <c r="AO9" i="46"/>
  <c r="AW38" i="46"/>
  <c r="AW37" i="46"/>
  <c r="AW17" i="46"/>
  <c r="AY25" i="46"/>
  <c r="AY43" i="46"/>
  <c r="AR36" i="46"/>
  <c r="AR15" i="46"/>
  <c r="AY27" i="46"/>
  <c r="AY35" i="46"/>
  <c r="AV39" i="46"/>
  <c r="AV46" i="46"/>
  <c r="AR18" i="46"/>
  <c r="BC7" i="46"/>
  <c r="BC40" i="46"/>
  <c r="AZ39" i="46"/>
  <c r="AQ33" i="46"/>
  <c r="AQ35" i="46"/>
  <c r="AO29" i="46"/>
  <c r="AW46" i="46"/>
  <c r="AO27" i="46"/>
  <c r="AW26" i="46"/>
  <c r="AO37" i="46"/>
  <c r="AY14" i="46"/>
  <c r="AY7" i="46"/>
  <c r="AV13" i="46"/>
  <c r="AV15" i="46"/>
  <c r="AR19" i="46"/>
  <c r="BC11" i="46"/>
  <c r="BC23" i="46"/>
  <c r="BC39" i="46"/>
  <c r="AZ30" i="46"/>
  <c r="AZ25" i="46"/>
  <c r="AZ12" i="46"/>
  <c r="AZ10" i="46"/>
  <c r="AQ7" i="46"/>
  <c r="AU6" i="46"/>
  <c r="AW27" i="46"/>
  <c r="AO24" i="46"/>
  <c r="AO16" i="46"/>
  <c r="AO15" i="46"/>
  <c r="AO30" i="46"/>
  <c r="AY16" i="46"/>
  <c r="AY19" i="46"/>
  <c r="AY26" i="46"/>
  <c r="AY39" i="46"/>
  <c r="AY44" i="46"/>
  <c r="AV25" i="46"/>
  <c r="AV43" i="46"/>
  <c r="AR8" i="46"/>
  <c r="AR35" i="46"/>
  <c r="BC21" i="46"/>
  <c r="BC30" i="46"/>
  <c r="BC5" i="46"/>
  <c r="BC10" i="46"/>
  <c r="BC44" i="46"/>
  <c r="AZ20" i="46"/>
  <c r="AZ21" i="46"/>
  <c r="AZ33" i="46"/>
  <c r="AZ28" i="46"/>
  <c r="AZ42" i="46"/>
  <c r="AQ22" i="46"/>
  <c r="AQ42" i="46"/>
  <c r="AQ46" i="46"/>
  <c r="AQ26" i="46"/>
  <c r="AQ17" i="46"/>
  <c r="AQ9" i="46"/>
  <c r="AU18" i="46"/>
  <c r="AU32" i="46"/>
  <c r="AU16" i="46"/>
  <c r="AU45" i="46"/>
  <c r="AW44" i="46"/>
  <c r="AO39" i="46"/>
  <c r="AO13" i="46"/>
  <c r="AO19" i="46"/>
  <c r="AW36" i="46"/>
  <c r="AW12" i="46"/>
  <c r="AO43" i="46"/>
  <c r="AW23" i="46"/>
  <c r="AW39" i="46"/>
  <c r="AW20" i="46"/>
  <c r="AY42" i="46"/>
  <c r="AY22" i="46"/>
  <c r="AY28" i="46"/>
  <c r="AY46" i="46"/>
  <c r="AV40" i="46"/>
  <c r="AR44" i="46"/>
  <c r="AR45" i="46"/>
  <c r="AR16" i="46"/>
  <c r="AR10" i="46"/>
  <c r="BC41" i="46"/>
  <c r="AZ26" i="46"/>
  <c r="AZ38" i="46"/>
  <c r="AZ45" i="46"/>
  <c r="AQ6" i="46"/>
  <c r="AQ25" i="46"/>
  <c r="AU26" i="46"/>
  <c r="AU39" i="46"/>
  <c r="AO41" i="46"/>
  <c r="AO7" i="46"/>
  <c r="AO40" i="46"/>
  <c r="AW45" i="46"/>
  <c r="AW19" i="46"/>
  <c r="AW7" i="46"/>
  <c r="AS63" i="45"/>
  <c r="AY33" i="45"/>
  <c r="AW13" i="45"/>
  <c r="AQ61" i="45"/>
  <c r="AY66" i="45"/>
  <c r="AS52" i="45"/>
  <c r="AQ48" i="45"/>
  <c r="AQ69" i="45"/>
  <c r="AY12" i="45"/>
  <c r="AS26" i="45"/>
  <c r="AQ40" i="45"/>
  <c r="AQ21" i="45"/>
  <c r="AU24" i="45"/>
  <c r="AU29" i="45"/>
  <c r="BA12" i="45"/>
  <c r="AS46" i="45"/>
  <c r="AQ37" i="45"/>
  <c r="AW65" i="45"/>
  <c r="AS57" i="45"/>
  <c r="AS68" i="45"/>
  <c r="BA48" i="45"/>
  <c r="BC17" i="45"/>
  <c r="BC61" i="45"/>
  <c r="AW26" i="45"/>
  <c r="AW58" i="45"/>
  <c r="AS45" i="45"/>
  <c r="AS31" i="45"/>
  <c r="AS54" i="45"/>
  <c r="AS58" i="45"/>
  <c r="AQ9" i="45"/>
  <c r="AU62" i="45"/>
  <c r="AU69" i="45"/>
  <c r="BA5" i="45"/>
  <c r="BC45" i="45"/>
  <c r="BC46" i="45"/>
  <c r="BC21" i="45"/>
  <c r="BC70" i="45"/>
  <c r="AW46" i="45"/>
  <c r="AW52" i="45"/>
  <c r="AW63" i="45"/>
  <c r="AS70" i="45"/>
  <c r="AQ29" i="45"/>
  <c r="AQ43" i="45"/>
  <c r="AQ58" i="45"/>
  <c r="AY40" i="45"/>
  <c r="AY53" i="45"/>
  <c r="AY59" i="45"/>
  <c r="AY68" i="45"/>
  <c r="AU15" i="45"/>
  <c r="AU42" i="45"/>
  <c r="AU48" i="45"/>
  <c r="AU28" i="45"/>
  <c r="AU55" i="45"/>
  <c r="BA16" i="45"/>
  <c r="BA13" i="45"/>
  <c r="BA52" i="45"/>
  <c r="BA26" i="45"/>
  <c r="BA62" i="45"/>
  <c r="BC15" i="45"/>
  <c r="BC47" i="45"/>
  <c r="BC43" i="45"/>
  <c r="BC48" i="45"/>
  <c r="BC53" i="45"/>
  <c r="BC55" i="45"/>
  <c r="BC68" i="45"/>
  <c r="BC67" i="45"/>
  <c r="AW40" i="45"/>
  <c r="AW22" i="45"/>
  <c r="AW24" i="45"/>
  <c r="AW49" i="45"/>
  <c r="AW48" i="45"/>
  <c r="AW17" i="45"/>
  <c r="AW59" i="45"/>
  <c r="AW67" i="45"/>
  <c r="AS16" i="45"/>
  <c r="AS24" i="45"/>
  <c r="AS51" i="45"/>
  <c r="AS48" i="45"/>
  <c r="AS28" i="45"/>
  <c r="AS62" i="45"/>
  <c r="AS67" i="45"/>
  <c r="AQ33" i="45"/>
  <c r="AQ31" i="45"/>
  <c r="AQ7" i="45"/>
  <c r="AQ53" i="45"/>
  <c r="AQ12" i="45"/>
  <c r="AQ55" i="45"/>
  <c r="AQ63" i="45"/>
  <c r="AQ71" i="45"/>
  <c r="AY42" i="45"/>
  <c r="AY37" i="45"/>
  <c r="AY28" i="45"/>
  <c r="AY49" i="45"/>
  <c r="AY62" i="45"/>
  <c r="AY60" i="45"/>
  <c r="AY65" i="45"/>
  <c r="AU45" i="45"/>
  <c r="AU43" i="45"/>
  <c r="AU9" i="45"/>
  <c r="AU10" i="45"/>
  <c r="AU63" i="45"/>
  <c r="AU71" i="45"/>
  <c r="BA37" i="45"/>
  <c r="BA7" i="45"/>
  <c r="BA53" i="45"/>
  <c r="BA17" i="45"/>
  <c r="BA59" i="45"/>
  <c r="BA67" i="45"/>
  <c r="BC44" i="45"/>
  <c r="BC29" i="45"/>
  <c r="BC7" i="45"/>
  <c r="BC9" i="45"/>
  <c r="BC10" i="45"/>
  <c r="BC64" i="45"/>
  <c r="BC71" i="45"/>
  <c r="AW15" i="45"/>
  <c r="AW44" i="45"/>
  <c r="AW41" i="45"/>
  <c r="AW18" i="45"/>
  <c r="AW9" i="45"/>
  <c r="AW28" i="45"/>
  <c r="AW64" i="45"/>
  <c r="AW71" i="45"/>
  <c r="AS15" i="45"/>
  <c r="AS40" i="45"/>
  <c r="AS21" i="45"/>
  <c r="AS9" i="45"/>
  <c r="AS12" i="45"/>
  <c r="AS64" i="45"/>
  <c r="AS71" i="45"/>
  <c r="AQ16" i="45"/>
  <c r="AQ17" i="45"/>
  <c r="AQ10" i="45"/>
  <c r="AQ64" i="45"/>
  <c r="AY32" i="45"/>
  <c r="AY24" i="45"/>
  <c r="AY22" i="45"/>
  <c r="AY51" i="45"/>
  <c r="AY54" i="45"/>
  <c r="AY57" i="45"/>
  <c r="AY67" i="45"/>
  <c r="AU39" i="45"/>
  <c r="AU36" i="45"/>
  <c r="AU47" i="45"/>
  <c r="AU7" i="45"/>
  <c r="AU53" i="45"/>
  <c r="AU26" i="45"/>
  <c r="AU67" i="45"/>
  <c r="BA34" i="45"/>
  <c r="BA22" i="45"/>
  <c r="BA24" i="45"/>
  <c r="BA21" i="45"/>
  <c r="BA28" i="45"/>
  <c r="BA60" i="45"/>
  <c r="BA71" i="45"/>
  <c r="BC39" i="45"/>
  <c r="BC31" i="45"/>
  <c r="BC28" i="45"/>
  <c r="BC56" i="45"/>
  <c r="BC26" i="45"/>
  <c r="BC72" i="45"/>
  <c r="AW72" i="45"/>
  <c r="AS42" i="45"/>
  <c r="AS6" i="45"/>
  <c r="AQ24" i="45"/>
  <c r="AQ22" i="45"/>
  <c r="AQ41" i="45"/>
  <c r="AQ60" i="45"/>
  <c r="AY35" i="45"/>
  <c r="AY46" i="45"/>
  <c r="AY47" i="45"/>
  <c r="AY21" i="45"/>
  <c r="AY70" i="45"/>
  <c r="AU31" i="45"/>
  <c r="AU12" i="45"/>
  <c r="AU51" i="45"/>
  <c r="BA42" i="45"/>
  <c r="BA46" i="45"/>
  <c r="BA9" i="45"/>
  <c r="BA72" i="45"/>
  <c r="BC13" i="45"/>
  <c r="BC51" i="45"/>
  <c r="AW29" i="45"/>
  <c r="AW5" i="45"/>
  <c r="AW56" i="45"/>
  <c r="AW62" i="45"/>
  <c r="AW69" i="45"/>
  <c r="AS34" i="45"/>
  <c r="AS49" i="45"/>
  <c r="AS47" i="45"/>
  <c r="AS55" i="45"/>
  <c r="AS56" i="45"/>
  <c r="AS65" i="45"/>
  <c r="AQ5" i="45"/>
  <c r="AQ6" i="45"/>
  <c r="AQ28" i="45"/>
  <c r="AQ54" i="45"/>
  <c r="AQ66" i="45"/>
  <c r="AQ67" i="45"/>
  <c r="AY44" i="45"/>
  <c r="AY43" i="45"/>
  <c r="AY48" i="45"/>
  <c r="AY17" i="45"/>
  <c r="AY71" i="45"/>
  <c r="AU16" i="45"/>
  <c r="AU41" i="45"/>
  <c r="AU18" i="45"/>
  <c r="AU57" i="45"/>
  <c r="BA45" i="45"/>
  <c r="BA49" i="45"/>
  <c r="BA18" i="45"/>
  <c r="BA57" i="45"/>
  <c r="BA66" i="45"/>
  <c r="BC5" i="45"/>
  <c r="BC41" i="45"/>
  <c r="BC54" i="45"/>
  <c r="BC69" i="45"/>
  <c r="AY38" i="44"/>
  <c r="BC39" i="44"/>
  <c r="BC38" i="44"/>
  <c r="AY33" i="44"/>
  <c r="BC12" i="44"/>
  <c r="AY39" i="44"/>
  <c r="AQ43" i="44"/>
  <c r="AQ27" i="44"/>
  <c r="AU23" i="44"/>
  <c r="AU12" i="44"/>
  <c r="AU43" i="44"/>
  <c r="AY22" i="44"/>
  <c r="BC7" i="44"/>
  <c r="BC27" i="44"/>
  <c r="BC9" i="44"/>
  <c r="AQ37" i="44"/>
  <c r="BC43" i="44"/>
  <c r="AS49" i="44"/>
  <c r="BA35" i="44"/>
  <c r="BA45" i="44"/>
  <c r="BA9" i="44"/>
  <c r="BA46" i="44"/>
  <c r="BA50" i="44"/>
  <c r="AS38" i="44"/>
  <c r="AS53" i="44"/>
  <c r="AS19" i="44"/>
  <c r="AS46" i="44"/>
  <c r="AW33" i="44"/>
  <c r="AW29" i="44"/>
  <c r="AW18" i="44"/>
  <c r="AW10" i="44"/>
  <c r="AW26" i="44"/>
  <c r="AW51" i="44"/>
  <c r="AY53" i="44"/>
  <c r="AY25" i="44"/>
  <c r="AY24" i="44"/>
  <c r="BC47" i="44"/>
  <c r="AQ54" i="44"/>
  <c r="AQ24" i="44"/>
  <c r="AU11" i="44"/>
  <c r="AU35" i="44"/>
  <c r="AY40" i="44"/>
  <c r="AU52" i="44"/>
  <c r="AU6" i="44"/>
  <c r="BA20" i="44"/>
  <c r="BA49" i="44"/>
  <c r="AS31" i="44"/>
  <c r="AS33" i="44"/>
  <c r="AS26" i="44"/>
  <c r="AW16" i="44"/>
  <c r="AW32" i="44"/>
  <c r="BA31" i="44"/>
  <c r="BA33" i="44"/>
  <c r="BA28" i="44"/>
  <c r="BA22" i="44"/>
  <c r="BA52" i="44"/>
  <c r="AS35" i="44"/>
  <c r="AS28" i="44"/>
  <c r="AS45" i="44"/>
  <c r="AS22" i="44"/>
  <c r="AS50" i="44"/>
  <c r="AW24" i="44"/>
  <c r="AW11" i="44"/>
  <c r="AW17" i="44"/>
  <c r="AW40" i="44"/>
  <c r="AW12" i="44"/>
  <c r="AW47" i="44"/>
  <c r="BA27" i="44"/>
  <c r="BA32" i="44"/>
  <c r="BA25" i="44"/>
  <c r="BA43" i="44"/>
  <c r="BA53" i="44"/>
  <c r="AS27" i="44"/>
  <c r="AS10" i="44"/>
  <c r="AS32" i="44"/>
  <c r="AS9" i="44"/>
  <c r="AW41" i="44"/>
  <c r="AW15" i="44"/>
  <c r="AW37" i="44"/>
  <c r="AW53" i="44"/>
  <c r="AQ30" i="44"/>
  <c r="AY49" i="44"/>
  <c r="AY27" i="44"/>
  <c r="BC41" i="44"/>
  <c r="AQ47" i="44"/>
  <c r="BC14" i="44"/>
  <c r="AQ49" i="44"/>
  <c r="AQ39" i="44"/>
  <c r="AU17" i="44"/>
  <c r="AU20" i="44"/>
  <c r="AU29" i="44"/>
  <c r="AY30" i="44"/>
  <c r="AU37" i="44"/>
  <c r="BC51" i="44"/>
  <c r="AQ26" i="44"/>
  <c r="AU48" i="44"/>
  <c r="AQ28" i="44"/>
  <c r="AQ11" i="44"/>
  <c r="AY48" i="44"/>
  <c r="AY16" i="44"/>
  <c r="BC35" i="44"/>
  <c r="BC30" i="44"/>
  <c r="AQ14" i="44"/>
  <c r="AU51" i="44"/>
  <c r="AQ52" i="44"/>
  <c r="BC6" i="44"/>
  <c r="BA34" i="44"/>
  <c r="BA15" i="44"/>
  <c r="BA18" i="44"/>
  <c r="BA14" i="44"/>
  <c r="AS34" i="44"/>
  <c r="AW23" i="44"/>
  <c r="AW8" i="44"/>
  <c r="AW9" i="44"/>
  <c r="AW46" i="44"/>
  <c r="AY46" i="44"/>
  <c r="AQ6" i="44"/>
  <c r="AQ51" i="44"/>
  <c r="AU39" i="44"/>
  <c r="AU18" i="44"/>
  <c r="AY9" i="44"/>
  <c r="AQ8" i="44"/>
  <c r="AW6" i="44"/>
  <c r="AW49" i="44"/>
  <c r="BA23" i="44"/>
  <c r="BA36" i="44"/>
  <c r="BA44" i="44"/>
  <c r="AS5" i="44"/>
  <c r="AS8" i="44"/>
  <c r="AS36" i="44"/>
  <c r="AS44" i="44"/>
  <c r="AS14" i="44"/>
  <c r="AY31" i="44"/>
  <c r="AQ33" i="44"/>
  <c r="AU7" i="44"/>
  <c r="AU9" i="44"/>
  <c r="BC15" i="44"/>
  <c r="AQ10" i="44"/>
  <c r="AQ35" i="44"/>
  <c r="BC20" i="44"/>
  <c r="AU15" i="44"/>
  <c r="AU14" i="44"/>
  <c r="AY18" i="44"/>
  <c r="AY54" i="44"/>
  <c r="AY26" i="44"/>
  <c r="AY41" i="44"/>
  <c r="AY5" i="44"/>
  <c r="AQ15" i="44"/>
  <c r="AQ41" i="44"/>
  <c r="AQ29" i="44"/>
  <c r="AU47" i="44"/>
  <c r="AU26" i="44"/>
  <c r="BC54" i="44"/>
  <c r="AR38" i="43"/>
  <c r="AS12" i="43"/>
  <c r="AS14" i="43"/>
  <c r="AS20" i="43"/>
  <c r="AS22" i="43"/>
  <c r="BA5" i="43"/>
  <c r="BA31" i="43"/>
  <c r="BA33" i="43"/>
  <c r="BC15" i="43"/>
  <c r="BC7" i="43"/>
  <c r="BC45" i="43"/>
  <c r="AQ34" i="43"/>
  <c r="AQ5" i="43"/>
  <c r="AQ36" i="43"/>
  <c r="AQ12" i="43"/>
  <c r="AR31" i="43"/>
  <c r="AR10" i="43"/>
  <c r="AR20" i="43"/>
  <c r="AW11" i="43"/>
  <c r="AW30" i="43"/>
  <c r="AW40" i="43"/>
  <c r="AU5" i="43"/>
  <c r="AU21" i="43"/>
  <c r="AU6" i="43"/>
  <c r="AV29" i="43"/>
  <c r="AV19" i="43"/>
  <c r="AV32" i="43"/>
  <c r="AV21" i="43"/>
  <c r="AV41" i="43"/>
  <c r="AY32" i="43"/>
  <c r="AY9" i="43"/>
  <c r="AY21" i="43"/>
  <c r="AY39" i="43"/>
  <c r="AZ7" i="43"/>
  <c r="AZ39" i="43"/>
  <c r="AZ23" i="43"/>
  <c r="AZ38" i="43"/>
  <c r="AZ44" i="43"/>
  <c r="AZ20" i="43"/>
  <c r="AT13" i="43"/>
  <c r="AT41" i="43"/>
  <c r="AP43" i="43"/>
  <c r="AP21" i="43"/>
  <c r="AS11" i="43"/>
  <c r="AS28" i="43"/>
  <c r="AS30" i="43"/>
  <c r="AS7" i="43"/>
  <c r="AS6" i="43"/>
  <c r="BA29" i="43"/>
  <c r="BA34" i="43"/>
  <c r="BA36" i="43"/>
  <c r="BA38" i="43"/>
  <c r="BA45" i="43"/>
  <c r="BC11" i="43"/>
  <c r="BC12" i="43"/>
  <c r="AQ24" i="43"/>
  <c r="AQ29" i="43"/>
  <c r="AQ18" i="43"/>
  <c r="AQ39" i="43"/>
  <c r="AQ13" i="43"/>
  <c r="AQ14" i="43"/>
  <c r="AR19" i="43"/>
  <c r="AR39" i="43"/>
  <c r="AW34" i="43"/>
  <c r="AW26" i="43"/>
  <c r="AW31" i="43"/>
  <c r="AW7" i="43"/>
  <c r="AW44" i="43"/>
  <c r="AW22" i="43"/>
  <c r="AU24" i="43"/>
  <c r="AU29" i="43"/>
  <c r="AU18" i="43"/>
  <c r="AU41" i="43"/>
  <c r="AV39" i="43"/>
  <c r="AV30" i="43"/>
  <c r="AV33" i="43"/>
  <c r="AV18" i="43"/>
  <c r="AV42" i="43"/>
  <c r="AY34" i="43"/>
  <c r="AY44" i="43"/>
  <c r="AY41" i="43"/>
  <c r="AY10" i="43"/>
  <c r="AZ36" i="43"/>
  <c r="AZ29" i="43"/>
  <c r="AZ17" i="43"/>
  <c r="AZ21" i="43"/>
  <c r="AZ41" i="43"/>
  <c r="AX30" i="43"/>
  <c r="AT5" i="43"/>
  <c r="AS8" i="43"/>
  <c r="AS9" i="43"/>
  <c r="AS44" i="43"/>
  <c r="BA16" i="43"/>
  <c r="BA39" i="43"/>
  <c r="BA21" i="43"/>
  <c r="BA14" i="43"/>
  <c r="BC19" i="43"/>
  <c r="BC40" i="43"/>
  <c r="BC38" i="43"/>
  <c r="BC31" i="43"/>
  <c r="BC14" i="43"/>
  <c r="AQ26" i="43"/>
  <c r="AQ32" i="43"/>
  <c r="AQ16" i="43"/>
  <c r="AQ44" i="43"/>
  <c r="AR28" i="43"/>
  <c r="AR30" i="43"/>
  <c r="AR34" i="43"/>
  <c r="AR18" i="43"/>
  <c r="AR41" i="43"/>
  <c r="AW16" i="43"/>
  <c r="AW28" i="43"/>
  <c r="AW18" i="43"/>
  <c r="AW14" i="43"/>
  <c r="AW20" i="43"/>
  <c r="AU26" i="43"/>
  <c r="AU34" i="43"/>
  <c r="AU16" i="43"/>
  <c r="AU42" i="43"/>
  <c r="AU10" i="43"/>
  <c r="AV31" i="43"/>
  <c r="AV16" i="43"/>
  <c r="AV45" i="43"/>
  <c r="AY28" i="43"/>
  <c r="AY40" i="43"/>
  <c r="AY18" i="43"/>
  <c r="AY42" i="43"/>
  <c r="AY43" i="43"/>
  <c r="AZ10" i="43"/>
  <c r="AZ15" i="43"/>
  <c r="AZ11" i="43"/>
  <c r="AZ18" i="43"/>
  <c r="AZ42" i="43"/>
  <c r="AT33" i="43"/>
  <c r="AT31" i="43"/>
  <c r="AX38" i="43"/>
  <c r="AS38" i="43"/>
  <c r="BC30" i="43"/>
  <c r="AR16" i="43"/>
  <c r="AR42" i="43"/>
  <c r="AW33" i="43"/>
  <c r="AY26" i="43"/>
  <c r="AX14" i="43"/>
  <c r="AP11" i="43"/>
  <c r="AX36" i="43"/>
  <c r="AS41" i="43"/>
  <c r="BC36" i="43"/>
  <c r="AQ11" i="43"/>
  <c r="AQ42" i="43"/>
  <c r="AR24" i="43"/>
  <c r="AR40" i="43"/>
  <c r="AU40" i="43"/>
  <c r="AU44" i="43"/>
  <c r="AV24" i="43"/>
  <c r="AV12" i="43"/>
  <c r="AV22" i="43"/>
  <c r="AY24" i="43"/>
  <c r="AY8" i="43"/>
  <c r="AY20" i="43"/>
  <c r="AZ8" i="43"/>
  <c r="AT35" i="43"/>
  <c r="AT44" i="43"/>
  <c r="AX22" i="43"/>
  <c r="AX13" i="43"/>
  <c r="AP31" i="43"/>
  <c r="AT42" i="43"/>
  <c r="AS31" i="43"/>
  <c r="AS42" i="43"/>
  <c r="BA11" i="43"/>
  <c r="BA19" i="43"/>
  <c r="BA6" i="43"/>
  <c r="BA20" i="43"/>
  <c r="BC32" i="43"/>
  <c r="BC18" i="43"/>
  <c r="BC43" i="43"/>
  <c r="AQ45" i="43"/>
  <c r="AR29" i="43"/>
  <c r="AR23" i="43"/>
  <c r="AW15" i="43"/>
  <c r="AW12" i="43"/>
  <c r="AW42" i="43"/>
  <c r="AU33" i="43"/>
  <c r="AV6" i="43"/>
  <c r="AV13" i="43"/>
  <c r="AY23" i="43"/>
  <c r="AY13" i="43"/>
  <c r="AZ9" i="43"/>
  <c r="AZ30" i="43"/>
  <c r="AX45" i="43"/>
  <c r="AX6" i="43"/>
  <c r="AX28" i="43"/>
  <c r="AT19" i="43"/>
  <c r="AT28" i="43"/>
  <c r="AX5" i="43"/>
  <c r="AX12" i="43"/>
  <c r="AT10" i="43"/>
  <c r="AX15" i="43"/>
  <c r="AS40" i="43"/>
  <c r="BA41" i="43"/>
  <c r="BC28" i="43"/>
  <c r="BC23" i="43"/>
  <c r="BC34" i="43"/>
  <c r="AR15" i="43"/>
  <c r="AR11" i="43"/>
  <c r="AR44" i="43"/>
  <c r="AR13" i="43"/>
  <c r="AR14" i="43"/>
  <c r="AW19" i="43"/>
  <c r="AU19" i="43"/>
  <c r="AU39" i="43"/>
  <c r="AV11" i="43"/>
  <c r="AY30" i="43"/>
  <c r="AY11" i="43"/>
  <c r="AY36" i="43"/>
  <c r="AZ33" i="43"/>
  <c r="AT20" i="43"/>
  <c r="AX37" i="43"/>
  <c r="AP19" i="43"/>
  <c r="AX19" i="43"/>
  <c r="AX17" i="43"/>
  <c r="AT24" i="43"/>
  <c r="BC16" i="37"/>
  <c r="AQ20" i="37"/>
  <c r="BC9" i="37"/>
  <c r="BD9" i="37" s="1"/>
  <c r="BE9" i="37" s="1"/>
  <c r="BF9" i="37" s="1"/>
  <c r="BG9" i="37" s="1"/>
  <c r="BH9" i="37" s="1"/>
  <c r="BI9" i="37" s="1"/>
  <c r="BJ9" i="37" s="1"/>
  <c r="BK9" i="37" s="1"/>
  <c r="BL9" i="37" s="1"/>
  <c r="BM9" i="37" s="1"/>
  <c r="BN9" i="37" s="1"/>
  <c r="BO9" i="37" s="1"/>
  <c r="BP9" i="37" s="1"/>
  <c r="BQ9" i="37" s="1"/>
  <c r="BR9" i="37" s="1"/>
  <c r="AY26" i="37"/>
  <c r="BC7" i="37"/>
  <c r="BC20" i="37"/>
  <c r="AY11" i="37"/>
  <c r="BC10" i="37"/>
  <c r="AQ13" i="37"/>
  <c r="BC8" i="37"/>
  <c r="AY18" i="37"/>
  <c r="AQ10" i="37"/>
  <c r="AQ14" i="37"/>
  <c r="AQ11" i="37"/>
  <c r="AQ25" i="37"/>
  <c r="BC13" i="37"/>
  <c r="AY6" i="37"/>
  <c r="AQ16" i="37"/>
  <c r="AQ19" i="37"/>
  <c r="AY19" i="37"/>
  <c r="BD19" i="37" s="1"/>
  <c r="BE19" i="37" s="1"/>
  <c r="BF19" i="37" s="1"/>
  <c r="BG19" i="37" s="1"/>
  <c r="BH19" i="37" s="1"/>
  <c r="BI19" i="37" s="1"/>
  <c r="BJ19" i="37" s="1"/>
  <c r="BK19" i="37" s="1"/>
  <c r="BL19" i="37" s="1"/>
  <c r="BM19" i="37" s="1"/>
  <c r="BN19" i="37" s="1"/>
  <c r="BO19" i="37" s="1"/>
  <c r="BP19" i="37" s="1"/>
  <c r="BQ19" i="37" s="1"/>
  <c r="BR19" i="37" s="1"/>
  <c r="AY12" i="37"/>
  <c r="BC24" i="37"/>
  <c r="AU8" i="37"/>
  <c r="AW18" i="42"/>
  <c r="AU10" i="42"/>
  <c r="AQ13" i="42"/>
  <c r="AQ5" i="42"/>
  <c r="BA10" i="42"/>
  <c r="BA9" i="42"/>
  <c r="AX9" i="42"/>
  <c r="AX18" i="42"/>
  <c r="AX5" i="42"/>
  <c r="AX14" i="42"/>
  <c r="AS12" i="42"/>
  <c r="AS14" i="42"/>
  <c r="AY12" i="42"/>
  <c r="AY16" i="42"/>
  <c r="AW10" i="42"/>
  <c r="AW16" i="42"/>
  <c r="AQ12" i="42"/>
  <c r="AQ8" i="42"/>
  <c r="AX11" i="42"/>
  <c r="AS11" i="42"/>
  <c r="BC11" i="42"/>
  <c r="BC14" i="42"/>
  <c r="AY10" i="42"/>
  <c r="AY13" i="42"/>
  <c r="AW5" i="42"/>
  <c r="BA5" i="42"/>
  <c r="BA11" i="42"/>
  <c r="AX13" i="42"/>
  <c r="AX17" i="42"/>
  <c r="AS17" i="42"/>
  <c r="BC9" i="42"/>
  <c r="BC10" i="42"/>
  <c r="BC13" i="42"/>
  <c r="AY8" i="42"/>
  <c r="AW8" i="42"/>
  <c r="AU6" i="42"/>
  <c r="AQ11" i="42"/>
  <c r="AU16" i="42"/>
  <c r="AU11" i="42"/>
  <c r="BC18" i="42"/>
  <c r="BC16" i="42"/>
  <c r="BA7" i="42"/>
  <c r="AS13" i="42"/>
  <c r="AW6" i="42"/>
  <c r="AW9" i="42"/>
  <c r="AX10" i="42"/>
  <c r="BC7" i="42"/>
  <c r="AY6" i="42"/>
  <c r="AY7" i="42"/>
  <c r="AW12" i="42"/>
  <c r="AQ9" i="42"/>
  <c r="AQ18" i="42"/>
  <c r="AU5" i="42"/>
  <c r="AU13" i="42"/>
  <c r="AV17" i="41"/>
  <c r="AT17" i="41"/>
  <c r="BB12" i="41"/>
  <c r="BC17" i="41"/>
  <c r="BC6" i="41"/>
  <c r="AV6" i="41"/>
  <c r="AP6" i="41"/>
  <c r="AZ6" i="41"/>
  <c r="AX17" i="41"/>
  <c r="BB6" i="41"/>
  <c r="AX15" i="41"/>
  <c r="BB15" i="41"/>
  <c r="AV7" i="41"/>
  <c r="AV16" i="41"/>
  <c r="AZ12" i="41"/>
  <c r="BC16" i="41"/>
  <c r="AP7" i="41"/>
  <c r="AZ17" i="41"/>
  <c r="AT7" i="41"/>
  <c r="AR6" i="41"/>
  <c r="AR12" i="41"/>
  <c r="AP17" i="41"/>
  <c r="AT16" i="41"/>
  <c r="AX7" i="41"/>
  <c r="AR15" i="41"/>
  <c r="BD39" i="37"/>
  <c r="BE39" i="37" s="1"/>
  <c r="BF39" i="37" s="1"/>
  <c r="BG39" i="37" s="1"/>
  <c r="BH39" i="37" s="1"/>
  <c r="BI39" i="37" s="1"/>
  <c r="BJ39" i="37" s="1"/>
  <c r="BK39" i="37" s="1"/>
  <c r="BL39" i="37" s="1"/>
  <c r="BM39" i="37" s="1"/>
  <c r="BN39" i="37" s="1"/>
  <c r="BO39" i="37" s="1"/>
  <c r="BP39" i="37" s="1"/>
  <c r="BQ39" i="37" s="1"/>
  <c r="BR39" i="37" s="1"/>
  <c r="AI52" i="37"/>
  <c r="AJ52" i="37" s="1"/>
  <c r="BD31" i="37"/>
  <c r="BE31" i="37" s="1"/>
  <c r="BF31" i="37" s="1"/>
  <c r="BG31" i="37" s="1"/>
  <c r="BH31" i="37" s="1"/>
  <c r="BI31" i="37" s="1"/>
  <c r="BJ31" i="37" s="1"/>
  <c r="BK31" i="37" s="1"/>
  <c r="BL31" i="37" s="1"/>
  <c r="BM31" i="37" s="1"/>
  <c r="BN31" i="37" s="1"/>
  <c r="BO31" i="37" s="1"/>
  <c r="BP31" i="37" s="1"/>
  <c r="BQ31" i="37" s="1"/>
  <c r="BR31" i="37" s="1"/>
  <c r="AI50" i="37"/>
  <c r="AJ50" i="37" s="1"/>
  <c r="BD50" i="37"/>
  <c r="BE50" i="37" s="1"/>
  <c r="BF50" i="37" s="1"/>
  <c r="BG50" i="37" s="1"/>
  <c r="BH50" i="37" s="1"/>
  <c r="BI50" i="37" s="1"/>
  <c r="BJ50" i="37" s="1"/>
  <c r="BK50" i="37" s="1"/>
  <c r="BL50" i="37" s="1"/>
  <c r="BM50" i="37" s="1"/>
  <c r="BN50" i="37" s="1"/>
  <c r="BO50" i="37" s="1"/>
  <c r="BP50" i="37" s="1"/>
  <c r="BQ50" i="37" s="1"/>
  <c r="BR50" i="37" s="1"/>
  <c r="AI5" i="37"/>
  <c r="N19" i="34"/>
  <c r="BD41" i="37"/>
  <c r="BE41" i="37" s="1"/>
  <c r="BF41" i="37" s="1"/>
  <c r="BG41" i="37" s="1"/>
  <c r="BH41" i="37" s="1"/>
  <c r="BI41" i="37" s="1"/>
  <c r="BJ41" i="37" s="1"/>
  <c r="BK41" i="37" s="1"/>
  <c r="BL41" i="37" s="1"/>
  <c r="BM41" i="37" s="1"/>
  <c r="BN41" i="37" s="1"/>
  <c r="BO41" i="37" s="1"/>
  <c r="BP41" i="37" s="1"/>
  <c r="BQ41" i="37" s="1"/>
  <c r="BR41" i="37" s="1"/>
  <c r="BD57" i="37"/>
  <c r="BE57" i="37" s="1"/>
  <c r="BF57" i="37" s="1"/>
  <c r="BG57" i="37" s="1"/>
  <c r="BH57" i="37" s="1"/>
  <c r="BI57" i="37" s="1"/>
  <c r="BJ57" i="37" s="1"/>
  <c r="BK57" i="37" s="1"/>
  <c r="BL57" i="37" s="1"/>
  <c r="BM57" i="37" s="1"/>
  <c r="BN57" i="37" s="1"/>
  <c r="BO57" i="37" s="1"/>
  <c r="BP57" i="37" s="1"/>
  <c r="BQ57" i="37" s="1"/>
  <c r="BR57" i="37" s="1"/>
  <c r="BD27" i="37"/>
  <c r="BE27" i="37" s="1"/>
  <c r="BF27" i="37" s="1"/>
  <c r="BG27" i="37" s="1"/>
  <c r="BH27" i="37" s="1"/>
  <c r="BI27" i="37" s="1"/>
  <c r="F19" i="34"/>
  <c r="J19" i="34"/>
  <c r="AD19" i="34"/>
  <c r="P19" i="34"/>
  <c r="D22" i="34"/>
  <c r="V27" i="34"/>
  <c r="AD27" i="34"/>
  <c r="H19" i="34"/>
  <c r="L19" i="34"/>
  <c r="H27" i="34"/>
  <c r="T22" i="34"/>
  <c r="AB19" i="34"/>
  <c r="L22" i="34"/>
  <c r="V19" i="34"/>
  <c r="J27" i="34"/>
  <c r="R19" i="34"/>
  <c r="D19" i="34"/>
  <c r="X22" i="34"/>
  <c r="F27" i="34"/>
  <c r="AF27" i="34"/>
  <c r="AB22" i="34"/>
  <c r="R27" i="34"/>
  <c r="N27" i="34"/>
  <c r="Z19" i="34"/>
  <c r="T19" i="34"/>
  <c r="Z27" i="34"/>
  <c r="X19" i="34"/>
  <c r="P22" i="34"/>
  <c r="D13" i="34"/>
  <c r="T13" i="34"/>
  <c r="L13" i="34"/>
  <c r="AB13" i="34"/>
  <c r="AB14" i="34"/>
  <c r="D14" i="34"/>
  <c r="T14" i="34"/>
  <c r="Z14" i="34"/>
  <c r="L14" i="34"/>
  <c r="R14" i="34"/>
  <c r="Z26" i="34"/>
  <c r="R26" i="34"/>
  <c r="V7" i="34"/>
  <c r="BC27" i="52"/>
  <c r="AF22" i="34"/>
  <c r="AQ27" i="52"/>
  <c r="H22" i="34"/>
  <c r="AP27" i="52"/>
  <c r="F22" i="34"/>
  <c r="AV27" i="52"/>
  <c r="R22" i="34"/>
  <c r="AZ27" i="52"/>
  <c r="Z22" i="34"/>
  <c r="AR27" i="52"/>
  <c r="J22" i="34"/>
  <c r="AT27" i="52"/>
  <c r="N22" i="34"/>
  <c r="AX27" i="52"/>
  <c r="V22" i="34"/>
  <c r="BB27" i="52"/>
  <c r="AD22" i="34"/>
  <c r="AD18" i="34"/>
  <c r="N6" i="34"/>
  <c r="AI23" i="37"/>
  <c r="N5" i="34"/>
  <c r="AI59" i="37"/>
  <c r="AJ59" i="37" s="1"/>
  <c r="AI7" i="37"/>
  <c r="AI41" i="37"/>
  <c r="AJ41" i="37" s="1"/>
  <c r="J14" i="34"/>
  <c r="V18" i="34"/>
  <c r="H14" i="34"/>
  <c r="AY6" i="51"/>
  <c r="X26" i="34"/>
  <c r="BB6" i="51"/>
  <c r="AD26" i="34"/>
  <c r="F29" i="34"/>
  <c r="N29" i="34"/>
  <c r="V14" i="34"/>
  <c r="AQ6" i="51"/>
  <c r="H26" i="34"/>
  <c r="AD29" i="34"/>
  <c r="F26" i="34"/>
  <c r="N14" i="34"/>
  <c r="AT6" i="51"/>
  <c r="N26" i="34"/>
  <c r="X14" i="34"/>
  <c r="N18" i="34"/>
  <c r="F14" i="34"/>
  <c r="AX6" i="51"/>
  <c r="V26" i="34"/>
  <c r="BC6" i="51"/>
  <c r="AF26" i="34"/>
  <c r="AR6" i="51"/>
  <c r="J26" i="34"/>
  <c r="P14" i="34"/>
  <c r="AU6" i="51"/>
  <c r="P26" i="34"/>
  <c r="AF14" i="34"/>
  <c r="AD14" i="34"/>
  <c r="F7" i="34"/>
  <c r="AD7" i="34"/>
  <c r="N11" i="34"/>
  <c r="F6" i="34"/>
  <c r="N9" i="34"/>
  <c r="AD3" i="34"/>
  <c r="F9" i="34"/>
  <c r="AD5" i="34"/>
  <c r="AD6" i="34"/>
  <c r="AD9" i="34"/>
  <c r="AD11" i="34"/>
  <c r="V9" i="34"/>
  <c r="V29" i="34"/>
  <c r="J29" i="34"/>
  <c r="V21" i="34"/>
  <c r="R20" i="34"/>
  <c r="Z20" i="34"/>
  <c r="J20" i="34"/>
  <c r="X20" i="34"/>
  <c r="AI78" i="47"/>
  <c r="AJ78" i="47" s="1"/>
  <c r="AF20" i="34"/>
  <c r="H20" i="34"/>
  <c r="Z6" i="34"/>
  <c r="AB11" i="34"/>
  <c r="T21" i="34"/>
  <c r="L21" i="34"/>
  <c r="R21" i="34"/>
  <c r="AB21" i="34"/>
  <c r="Z21" i="34"/>
  <c r="R4" i="34"/>
  <c r="F11" i="34"/>
  <c r="V11" i="34"/>
  <c r="F4" i="34"/>
  <c r="Z11" i="34"/>
  <c r="Z4" i="34"/>
  <c r="AF16" i="34"/>
  <c r="V5" i="34"/>
  <c r="BD36" i="37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D48" i="37"/>
  <c r="BE48" i="37" s="1"/>
  <c r="BF48" i="37" s="1"/>
  <c r="BG48" i="37" s="1"/>
  <c r="BH48" i="37" s="1"/>
  <c r="BI48" i="37" s="1"/>
  <c r="AI56" i="37"/>
  <c r="AJ56" i="37" s="1"/>
  <c r="AI19" i="37"/>
  <c r="BD59" i="37"/>
  <c r="BE59" i="37" s="1"/>
  <c r="BF59" i="37" s="1"/>
  <c r="BG59" i="37" s="1"/>
  <c r="BH59" i="37" s="1"/>
  <c r="BI59" i="37" s="1"/>
  <c r="BJ59" i="37" s="1"/>
  <c r="BK59" i="37" s="1"/>
  <c r="BL59" i="37" s="1"/>
  <c r="BM59" i="37" s="1"/>
  <c r="BN59" i="37" s="1"/>
  <c r="BO59" i="37" s="1"/>
  <c r="BP59" i="37" s="1"/>
  <c r="BQ59" i="37" s="1"/>
  <c r="BR59" i="37" s="1"/>
  <c r="AI30" i="37"/>
  <c r="AI58" i="37"/>
  <c r="AJ58" i="37" s="1"/>
  <c r="AI26" i="37"/>
  <c r="BD28" i="37"/>
  <c r="BE28" i="37" s="1"/>
  <c r="BF28" i="37" s="1"/>
  <c r="BG28" i="37" s="1"/>
  <c r="BH28" i="37" s="1"/>
  <c r="BI28" i="37" s="1"/>
  <c r="X13" i="34"/>
  <c r="X10" i="34"/>
  <c r="V4" i="34"/>
  <c r="T23" i="34"/>
  <c r="T11" i="34"/>
  <c r="T7" i="34"/>
  <c r="T8" i="34"/>
  <c r="R10" i="34"/>
  <c r="P8" i="34"/>
  <c r="P10" i="34"/>
  <c r="L10" i="34"/>
  <c r="L29" i="34"/>
  <c r="L16" i="34"/>
  <c r="J11" i="34"/>
  <c r="J21" i="34"/>
  <c r="J5" i="34"/>
  <c r="AI39" i="37"/>
  <c r="AJ39" i="37" s="1"/>
  <c r="AI11" i="37"/>
  <c r="AI32" i="37"/>
  <c r="AI85" i="47"/>
  <c r="AJ85" i="47" s="1"/>
  <c r="AI35" i="37"/>
  <c r="BD16" i="37"/>
  <c r="BE16" i="37" s="1"/>
  <c r="BF16" i="37" s="1"/>
  <c r="BG16" i="37" s="1"/>
  <c r="BH16" i="37" s="1"/>
  <c r="BI16" i="37" s="1"/>
  <c r="BJ16" i="37" s="1"/>
  <c r="BK16" i="37" s="1"/>
  <c r="BL16" i="37" s="1"/>
  <c r="BM16" i="37" s="1"/>
  <c r="BN16" i="37" s="1"/>
  <c r="BO16" i="37" s="1"/>
  <c r="BP16" i="37" s="1"/>
  <c r="BQ16" i="37" s="1"/>
  <c r="BR16" i="37" s="1"/>
  <c r="BD7" i="37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BD52" i="37"/>
  <c r="BE52" i="37" s="1"/>
  <c r="BF52" i="37" s="1"/>
  <c r="BG52" i="37" s="1"/>
  <c r="BH52" i="37" s="1"/>
  <c r="BI52" i="37" s="1"/>
  <c r="BJ52" i="37" s="1"/>
  <c r="BK52" i="37" s="1"/>
  <c r="BL52" i="37" s="1"/>
  <c r="BM52" i="37" s="1"/>
  <c r="BN52" i="37" s="1"/>
  <c r="BO52" i="37" s="1"/>
  <c r="BP52" i="37" s="1"/>
  <c r="BQ52" i="37" s="1"/>
  <c r="BR52" i="37" s="1"/>
  <c r="BD46" i="37"/>
  <c r="BE46" i="37" s="1"/>
  <c r="BF46" i="37" s="1"/>
  <c r="BG46" i="37" s="1"/>
  <c r="BH46" i="37" s="1"/>
  <c r="BI46" i="37" s="1"/>
  <c r="H13" i="34"/>
  <c r="AI68" i="37"/>
  <c r="AJ68" i="37" s="1"/>
  <c r="AI46" i="37"/>
  <c r="AJ46" i="37" s="1"/>
  <c r="H15" i="34"/>
  <c r="AI18" i="37"/>
  <c r="AI49" i="37"/>
  <c r="AJ49" i="37" s="1"/>
  <c r="BD68" i="37"/>
  <c r="BE68" i="37" s="1"/>
  <c r="BF68" i="37" s="1"/>
  <c r="BG68" i="37" s="1"/>
  <c r="BH68" i="37" s="1"/>
  <c r="BI68" i="37" s="1"/>
  <c r="BJ68" i="37" s="1"/>
  <c r="BK68" i="37" s="1"/>
  <c r="BL68" i="37" s="1"/>
  <c r="BM68" i="37" s="1"/>
  <c r="BN68" i="37" s="1"/>
  <c r="BO68" i="37" s="1"/>
  <c r="BP68" i="37" s="1"/>
  <c r="BQ68" i="37" s="1"/>
  <c r="BR68" i="37" s="1"/>
  <c r="BD29" i="37"/>
  <c r="BE29" i="37" s="1"/>
  <c r="BF29" i="37" s="1"/>
  <c r="BG29" i="37" s="1"/>
  <c r="BH29" i="37" s="1"/>
  <c r="BI29" i="37" s="1"/>
  <c r="BD30" i="37"/>
  <c r="BE30" i="37" s="1"/>
  <c r="BF30" i="37" s="1"/>
  <c r="BG30" i="37" s="1"/>
  <c r="BH30" i="37" s="1"/>
  <c r="BI30" i="37" s="1"/>
  <c r="AI67" i="37"/>
  <c r="AJ67" i="37" s="1"/>
  <c r="AI34" i="37"/>
  <c r="BD58" i="37"/>
  <c r="BE58" i="37" s="1"/>
  <c r="BF58" i="37" s="1"/>
  <c r="BG58" i="37" s="1"/>
  <c r="BH58" i="37" s="1"/>
  <c r="BI58" i="37" s="1"/>
  <c r="BJ58" i="37" s="1"/>
  <c r="BK58" i="37" s="1"/>
  <c r="BL58" i="37" s="1"/>
  <c r="BM58" i="37" s="1"/>
  <c r="BN58" i="37" s="1"/>
  <c r="BO58" i="37" s="1"/>
  <c r="BP58" i="37" s="1"/>
  <c r="BQ58" i="37" s="1"/>
  <c r="BR58" i="37" s="1"/>
  <c r="AI13" i="37"/>
  <c r="AI57" i="37"/>
  <c r="AJ57" i="37" s="1"/>
  <c r="F5" i="34"/>
  <c r="F18" i="34"/>
  <c r="D4" i="34"/>
  <c r="D21" i="34"/>
  <c r="D10" i="34"/>
  <c r="D23" i="34"/>
  <c r="D3" i="34"/>
  <c r="D12" i="34"/>
  <c r="D16" i="34"/>
  <c r="D15" i="34"/>
  <c r="R16" i="34"/>
  <c r="L8" i="34"/>
  <c r="R8" i="34"/>
  <c r="Z10" i="34"/>
  <c r="D6" i="34"/>
  <c r="P15" i="34"/>
  <c r="P13" i="34"/>
  <c r="AD13" i="34"/>
  <c r="AD17" i="34"/>
  <c r="Z5" i="34"/>
  <c r="AB7" i="34"/>
  <c r="AB10" i="34"/>
  <c r="J8" i="34"/>
  <c r="D18" i="34"/>
  <c r="N4" i="34"/>
  <c r="V6" i="34"/>
  <c r="AD4" i="34"/>
  <c r="D2" i="34"/>
  <c r="T9" i="34"/>
  <c r="AF37" i="34"/>
  <c r="F8" i="34"/>
  <c r="F17" i="34"/>
  <c r="BD55" i="37"/>
  <c r="BE55" i="37" s="1"/>
  <c r="BF55" i="37" s="1"/>
  <c r="BG55" i="37" s="1"/>
  <c r="BH55" i="37" s="1"/>
  <c r="BI55" i="37" s="1"/>
  <c r="BJ55" i="37" s="1"/>
  <c r="BK55" i="37" s="1"/>
  <c r="BL55" i="37" s="1"/>
  <c r="BM55" i="37" s="1"/>
  <c r="BN55" i="37" s="1"/>
  <c r="BO55" i="37" s="1"/>
  <c r="BP55" i="37" s="1"/>
  <c r="BQ55" i="37" s="1"/>
  <c r="BR55" i="37" s="1"/>
  <c r="AI82" i="47"/>
  <c r="AJ82" i="47" s="1"/>
  <c r="AI89" i="47"/>
  <c r="AJ89" i="47" s="1"/>
  <c r="D8" i="34"/>
  <c r="D29" i="34"/>
  <c r="T10" i="34"/>
  <c r="H37" i="34"/>
  <c r="AB23" i="34"/>
  <c r="J15" i="34"/>
  <c r="V13" i="34"/>
  <c r="BD60" i="37"/>
  <c r="BE60" i="37" s="1"/>
  <c r="BF60" i="37" s="1"/>
  <c r="BG60" i="37" s="1"/>
  <c r="BH60" i="37" s="1"/>
  <c r="BI60" i="37" s="1"/>
  <c r="F2" i="34"/>
  <c r="Z8" i="34"/>
  <c r="N7" i="34"/>
  <c r="J18" i="34"/>
  <c r="AF21" i="34"/>
  <c r="BD66" i="37"/>
  <c r="BE66" i="37" s="1"/>
  <c r="BF66" i="37" s="1"/>
  <c r="BG66" i="37" s="1"/>
  <c r="BH66" i="37" s="1"/>
  <c r="BI66" i="37" s="1"/>
  <c r="AB8" i="34"/>
  <c r="D5" i="34"/>
  <c r="J10" i="34"/>
  <c r="X8" i="34"/>
  <c r="AI87" i="47"/>
  <c r="AJ87" i="47" s="1"/>
  <c r="BA13" i="44"/>
  <c r="AB37" i="34"/>
  <c r="X9" i="34"/>
  <c r="AI86" i="47"/>
  <c r="AJ86" i="47" s="1"/>
  <c r="AK31" i="34"/>
  <c r="Z16" i="34"/>
  <c r="AB4" i="34"/>
  <c r="R11" i="34"/>
  <c r="H9" i="34"/>
  <c r="Z7" i="34"/>
  <c r="Z9" i="34"/>
  <c r="J23" i="34"/>
  <c r="AU22" i="53"/>
  <c r="P35" i="34"/>
  <c r="P36" i="34"/>
  <c r="H18" i="34"/>
  <c r="Z17" i="34"/>
  <c r="AW24" i="46"/>
  <c r="T15" i="34"/>
  <c r="AF18" i="34"/>
  <c r="AD15" i="34"/>
  <c r="Z37" i="34"/>
  <c r="H11" i="34"/>
  <c r="F23" i="34"/>
  <c r="T3" i="34"/>
  <c r="T4" i="34"/>
  <c r="R6" i="34"/>
  <c r="AZ8" i="41"/>
  <c r="Z2" i="34"/>
  <c r="AX8" i="41"/>
  <c r="V2" i="34"/>
  <c r="H21" i="34"/>
  <c r="T29" i="34"/>
  <c r="P21" i="34"/>
  <c r="D9" i="34"/>
  <c r="T16" i="34"/>
  <c r="P23" i="34"/>
  <c r="P16" i="34"/>
  <c r="AB16" i="34"/>
  <c r="AF23" i="34"/>
  <c r="F13" i="34"/>
  <c r="X17" i="34"/>
  <c r="R36" i="34"/>
  <c r="AI53" i="47"/>
  <c r="AG39" i="34"/>
  <c r="X3" i="34"/>
  <c r="AD12" i="34"/>
  <c r="AD16" i="34"/>
  <c r="P3" i="34"/>
  <c r="L5" i="34"/>
  <c r="N15" i="34"/>
  <c r="T6" i="34"/>
  <c r="X5" i="34"/>
  <c r="V23" i="34"/>
  <c r="J9" i="34"/>
  <c r="P18" i="34"/>
  <c r="L2" i="34"/>
  <c r="AF9" i="34"/>
  <c r="N23" i="34"/>
  <c r="BC10" i="41"/>
  <c r="AF4" i="34"/>
  <c r="X12" i="34"/>
  <c r="T12" i="34"/>
  <c r="V12" i="34"/>
  <c r="L4" i="34"/>
  <c r="P6" i="34"/>
  <c r="D11" i="34"/>
  <c r="N12" i="34"/>
  <c r="X4" i="34"/>
  <c r="BC30" i="52"/>
  <c r="AF19" i="34"/>
  <c r="Z3" i="34"/>
  <c r="Z18" i="34"/>
  <c r="J4" i="34"/>
  <c r="AR8" i="41"/>
  <c r="J2" i="34"/>
  <c r="BB8" i="41"/>
  <c r="AD2" i="34"/>
  <c r="AF7" i="34"/>
  <c r="X21" i="34"/>
  <c r="L23" i="34"/>
  <c r="AF15" i="34"/>
  <c r="BC21" i="37"/>
  <c r="AF10" i="34"/>
  <c r="F12" i="34"/>
  <c r="F16" i="34"/>
  <c r="AU37" i="53"/>
  <c r="P20" i="34"/>
  <c r="BC14" i="41"/>
  <c r="AF5" i="34"/>
  <c r="Z12" i="34"/>
  <c r="T18" i="34"/>
  <c r="N16" i="34"/>
  <c r="P4" i="34"/>
  <c r="L18" i="34"/>
  <c r="AB5" i="34"/>
  <c r="AB15" i="34"/>
  <c r="L6" i="34"/>
  <c r="P9" i="34"/>
  <c r="V8" i="34"/>
  <c r="AD10" i="34"/>
  <c r="L3" i="34"/>
  <c r="V15" i="34"/>
  <c r="J17" i="34"/>
  <c r="AS13" i="44"/>
  <c r="L37" i="34"/>
  <c r="AY13" i="44"/>
  <c r="X37" i="34"/>
  <c r="BC5" i="37"/>
  <c r="AF8" i="34"/>
  <c r="AQ21" i="37"/>
  <c r="H10" i="34"/>
  <c r="AD23" i="34"/>
  <c r="AD37" i="34"/>
  <c r="P7" i="34"/>
  <c r="P5" i="34"/>
  <c r="AB12" i="34"/>
  <c r="J13" i="34"/>
  <c r="R13" i="34"/>
  <c r="P2" i="34"/>
  <c r="X11" i="34"/>
  <c r="L12" i="34"/>
  <c r="AB6" i="34"/>
  <c r="AU18" i="53"/>
  <c r="P30" i="34"/>
  <c r="V10" i="34"/>
  <c r="AU13" i="44"/>
  <c r="P37" i="34"/>
  <c r="R23" i="34"/>
  <c r="AF11" i="34"/>
  <c r="R12" i="34"/>
  <c r="R7" i="34"/>
  <c r="X18" i="34"/>
  <c r="R37" i="34"/>
  <c r="J12" i="34"/>
  <c r="R3" i="34"/>
  <c r="P29" i="34"/>
  <c r="X29" i="34"/>
  <c r="AB9" i="34"/>
  <c r="D37" i="34"/>
  <c r="L9" i="34"/>
  <c r="AW13" i="44"/>
  <c r="T37" i="34"/>
  <c r="H16" i="34"/>
  <c r="X23" i="34"/>
  <c r="X15" i="34"/>
  <c r="AF13" i="34"/>
  <c r="AF17" i="34"/>
  <c r="N13" i="34"/>
  <c r="AI81" i="47"/>
  <c r="AJ81" i="47" s="1"/>
  <c r="AI54" i="47"/>
  <c r="BC5" i="41"/>
  <c r="AF3" i="34"/>
  <c r="R17" i="34"/>
  <c r="J7" i="34"/>
  <c r="Z13" i="34"/>
  <c r="D7" i="34"/>
  <c r="AB29" i="34"/>
  <c r="AF29" i="34"/>
  <c r="Z29" i="34"/>
  <c r="H7" i="34"/>
  <c r="AD8" i="34"/>
  <c r="BC13" i="53"/>
  <c r="AF36" i="34"/>
  <c r="BC9" i="41"/>
  <c r="AF6" i="34"/>
  <c r="F37" i="34"/>
  <c r="L11" i="34"/>
  <c r="V37" i="34"/>
  <c r="N8" i="34"/>
  <c r="L15" i="34"/>
  <c r="J37" i="34"/>
  <c r="P12" i="34"/>
  <c r="F10" i="34"/>
  <c r="H5" i="34"/>
  <c r="Z23" i="34"/>
  <c r="H6" i="34"/>
  <c r="H4" i="34"/>
  <c r="X6" i="34"/>
  <c r="AB3" i="34"/>
  <c r="F15" i="34"/>
  <c r="J16" i="34"/>
  <c r="X2" i="34"/>
  <c r="H3" i="34"/>
  <c r="AB18" i="34"/>
  <c r="N3" i="34"/>
  <c r="AV8" i="41"/>
  <c r="R2" i="34"/>
  <c r="F3" i="34"/>
  <c r="AT8" i="41"/>
  <c r="N2" i="34"/>
  <c r="V3" i="34"/>
  <c r="J6" i="34"/>
  <c r="J3" i="34"/>
  <c r="X7" i="34"/>
  <c r="R29" i="34"/>
  <c r="AI22" i="37"/>
  <c r="R18" i="34"/>
  <c r="R5" i="34"/>
  <c r="L7" i="34"/>
  <c r="H29" i="34"/>
  <c r="H23" i="34"/>
  <c r="X16" i="34"/>
  <c r="R15" i="34"/>
  <c r="Z15" i="34"/>
  <c r="V17" i="34"/>
  <c r="Z36" i="34"/>
  <c r="BC18" i="37"/>
  <c r="AF12" i="34"/>
  <c r="BD42" i="37"/>
  <c r="BE42" i="37" s="1"/>
  <c r="BF42" i="37" s="1"/>
  <c r="BG42" i="37" s="1"/>
  <c r="BH42" i="37" s="1"/>
  <c r="BI42" i="37" s="1"/>
  <c r="BJ42" i="37" s="1"/>
  <c r="BK42" i="37" s="1"/>
  <c r="BL42" i="37" s="1"/>
  <c r="BM42" i="37" s="1"/>
  <c r="BN42" i="37" s="1"/>
  <c r="BO42" i="37" s="1"/>
  <c r="BP42" i="37" s="1"/>
  <c r="BQ42" i="37" s="1"/>
  <c r="BR42" i="37" s="1"/>
  <c r="AQ5" i="37"/>
  <c r="H8" i="34"/>
  <c r="AQ18" i="37"/>
  <c r="H12" i="34"/>
  <c r="BD45" i="37"/>
  <c r="BE45" i="37" s="1"/>
  <c r="BF45" i="37" s="1"/>
  <c r="BG45" i="37" s="1"/>
  <c r="BH45" i="37" s="1"/>
  <c r="BI45" i="37" s="1"/>
  <c r="T5" i="34"/>
  <c r="R9" i="34"/>
  <c r="BC8" i="41"/>
  <c r="AF2" i="34"/>
  <c r="N10" i="34"/>
  <c r="N37" i="34"/>
  <c r="P11" i="34"/>
  <c r="H2" i="34"/>
  <c r="AB2" i="34"/>
  <c r="V16" i="34"/>
  <c r="T2" i="34"/>
  <c r="AY15" i="53"/>
  <c r="AV15" i="53"/>
  <c r="AZ15" i="53"/>
  <c r="AR15" i="53"/>
  <c r="AU37" i="50"/>
  <c r="AU28" i="50"/>
  <c r="AS37" i="50"/>
  <c r="BA37" i="50"/>
  <c r="AY28" i="50"/>
  <c r="BC28" i="50"/>
  <c r="BC37" i="50"/>
  <c r="AS28" i="50"/>
  <c r="AW37" i="50"/>
  <c r="AY37" i="50"/>
  <c r="AQ28" i="50"/>
  <c r="AQ37" i="50"/>
  <c r="BA28" i="50"/>
  <c r="AW28" i="50"/>
  <c r="AU17" i="51"/>
  <c r="AU5" i="51"/>
  <c r="AP5" i="51"/>
  <c r="AX38" i="51"/>
  <c r="AQ7" i="51"/>
  <c r="AQ17" i="51"/>
  <c r="BC14" i="51"/>
  <c r="AR7" i="51"/>
  <c r="AU38" i="51"/>
  <c r="AU14" i="51"/>
  <c r="AU24" i="51"/>
  <c r="AU18" i="51"/>
  <c r="AU42" i="51"/>
  <c r="AU27" i="51"/>
  <c r="AX17" i="51"/>
  <c r="AX18" i="51"/>
  <c r="AX16" i="51"/>
  <c r="AQ16" i="51"/>
  <c r="AQ5" i="51"/>
  <c r="AQ24" i="51"/>
  <c r="AQ36" i="51"/>
  <c r="BC17" i="51"/>
  <c r="BC18" i="51"/>
  <c r="BC27" i="51"/>
  <c r="BC42" i="51"/>
  <c r="AY7" i="51"/>
  <c r="AY12" i="51"/>
  <c r="AY38" i="51"/>
  <c r="AT5" i="51"/>
  <c r="AT27" i="51"/>
  <c r="BB26" i="51"/>
  <c r="BB27" i="51"/>
  <c r="AU7" i="51"/>
  <c r="AU23" i="51"/>
  <c r="AU36" i="51"/>
  <c r="AP14" i="51"/>
  <c r="AP27" i="51"/>
  <c r="AP38" i="51"/>
  <c r="AP16" i="51"/>
  <c r="BB23" i="51"/>
  <c r="AU16" i="51"/>
  <c r="AU12" i="51"/>
  <c r="AU37" i="51"/>
  <c r="AU26" i="51"/>
  <c r="AP26" i="51"/>
  <c r="AP37" i="51"/>
  <c r="AX36" i="51"/>
  <c r="AX5" i="51"/>
  <c r="AX27" i="51"/>
  <c r="AX7" i="51"/>
  <c r="AQ14" i="51"/>
  <c r="AQ26" i="51"/>
  <c r="AQ12" i="51"/>
  <c r="BC16" i="51"/>
  <c r="BC23" i="51"/>
  <c r="BC38" i="51"/>
  <c r="BC24" i="51"/>
  <c r="AY14" i="51"/>
  <c r="AY24" i="51"/>
  <c r="AY26" i="51"/>
  <c r="AY36" i="51"/>
  <c r="AT12" i="51"/>
  <c r="AT23" i="51"/>
  <c r="AT42" i="51"/>
  <c r="BB5" i="51"/>
  <c r="BB14" i="51"/>
  <c r="BB17" i="51"/>
  <c r="BB36" i="51"/>
  <c r="BB42" i="51"/>
  <c r="AV5" i="51"/>
  <c r="AR37" i="51"/>
  <c r="AX14" i="51"/>
  <c r="AX12" i="51"/>
  <c r="AX26" i="51"/>
  <c r="AX24" i="51"/>
  <c r="AX37" i="51"/>
  <c r="AX42" i="51"/>
  <c r="AQ38" i="51"/>
  <c r="AQ23" i="51"/>
  <c r="AQ18" i="51"/>
  <c r="AQ37" i="51"/>
  <c r="AQ42" i="51"/>
  <c r="BC7" i="51"/>
  <c r="BC26" i="51"/>
  <c r="BC36" i="51"/>
  <c r="AY37" i="51"/>
  <c r="AY17" i="51"/>
  <c r="AY18" i="51"/>
  <c r="AY27" i="51"/>
  <c r="AY42" i="51"/>
  <c r="AT14" i="51"/>
  <c r="AT36" i="51"/>
  <c r="AT18" i="51"/>
  <c r="AT7" i="51"/>
  <c r="AT38" i="51"/>
  <c r="BB38" i="51"/>
  <c r="BB7" i="51"/>
  <c r="AP7" i="51"/>
  <c r="AX23" i="51"/>
  <c r="AQ27" i="51"/>
  <c r="BC37" i="51"/>
  <c r="BC5" i="51"/>
  <c r="BC12" i="51"/>
  <c r="AY16" i="51"/>
  <c r="AY23" i="51"/>
  <c r="AY5" i="51"/>
  <c r="AT17" i="51"/>
  <c r="AT26" i="51"/>
  <c r="AT16" i="51"/>
  <c r="AT24" i="51"/>
  <c r="AT37" i="51"/>
  <c r="BB12" i="51"/>
  <c r="BB18" i="51"/>
  <c r="BB16" i="51"/>
  <c r="BB24" i="51"/>
  <c r="BB37" i="51"/>
  <c r="AI80" i="47"/>
  <c r="AJ80" i="47" s="1"/>
  <c r="AI90" i="47"/>
  <c r="AJ90" i="47" s="1"/>
  <c r="AI83" i="47"/>
  <c r="AJ83" i="47" s="1"/>
  <c r="AI75" i="47"/>
  <c r="AI77" i="47"/>
  <c r="AJ77" i="47" s="1"/>
  <c r="AI84" i="47"/>
  <c r="AJ84" i="47" s="1"/>
  <c r="AI88" i="47"/>
  <c r="AJ88" i="47" s="1"/>
  <c r="AI79" i="47"/>
  <c r="AJ79" i="47" s="1"/>
  <c r="AI76" i="47"/>
  <c r="AU11" i="45"/>
  <c r="BC11" i="45"/>
  <c r="AW11" i="45"/>
  <c r="BA11" i="45"/>
  <c r="AS11" i="45"/>
  <c r="AQ11" i="45"/>
  <c r="AY11" i="45"/>
  <c r="AI44" i="37"/>
  <c r="AJ44" i="37" s="1"/>
  <c r="BD63" i="37"/>
  <c r="BE63" i="37" s="1"/>
  <c r="BF63" i="37" s="1"/>
  <c r="BG63" i="37" s="1"/>
  <c r="BH63" i="37" s="1"/>
  <c r="BI63" i="37" s="1"/>
  <c r="AI9" i="37"/>
  <c r="AI47" i="37"/>
  <c r="AJ47" i="37" s="1"/>
  <c r="AI28" i="37"/>
  <c r="AI60" i="37"/>
  <c r="AJ60" i="37" s="1"/>
  <c r="AI65" i="37"/>
  <c r="AJ65" i="37" s="1"/>
  <c r="BD44" i="37"/>
  <c r="BE44" i="37" s="1"/>
  <c r="BF44" i="37" s="1"/>
  <c r="BG44" i="37" s="1"/>
  <c r="BH44" i="37" s="1"/>
  <c r="BI44" i="37" s="1"/>
  <c r="AI63" i="37"/>
  <c r="AJ63" i="37" s="1"/>
  <c r="AI62" i="37"/>
  <c r="AJ62" i="37" s="1"/>
  <c r="BD20" i="37"/>
  <c r="BE20" i="37" s="1"/>
  <c r="BF20" i="37" s="1"/>
  <c r="BG20" i="37" s="1"/>
  <c r="BH20" i="37" s="1"/>
  <c r="BI20" i="37" s="1"/>
  <c r="AI55" i="37"/>
  <c r="AJ55" i="37" s="1"/>
  <c r="AI24" i="37"/>
  <c r="AI25" i="37"/>
  <c r="AJ25" i="37" s="1"/>
  <c r="AI15" i="37"/>
  <c r="AI12" i="37"/>
  <c r="AI42" i="37"/>
  <c r="AJ42" i="37" s="1"/>
  <c r="BD24" i="37"/>
  <c r="BE24" i="37" s="1"/>
  <c r="BF24" i="37" s="1"/>
  <c r="BG24" i="37" s="1"/>
  <c r="BH24" i="37" s="1"/>
  <c r="BI24" i="37" s="1"/>
  <c r="AI33" i="37"/>
  <c r="AI38" i="37"/>
  <c r="AJ38" i="37" s="1"/>
  <c r="AI48" i="37"/>
  <c r="AJ48" i="37" s="1"/>
  <c r="AI45" i="37"/>
  <c r="AJ45" i="37" s="1"/>
  <c r="AI71" i="37"/>
  <c r="AJ71" i="37" s="1"/>
  <c r="AI66" i="37"/>
  <c r="AJ66" i="37" s="1"/>
  <c r="AI72" i="37"/>
  <c r="AJ72" i="37" s="1"/>
  <c r="AV13" i="53"/>
  <c r="AV18" i="53"/>
  <c r="AR13" i="53"/>
  <c r="AR37" i="53"/>
  <c r="AY18" i="53"/>
  <c r="AV22" i="53"/>
  <c r="AZ18" i="53"/>
  <c r="AR18" i="53"/>
  <c r="AR22" i="53"/>
  <c r="AY22" i="53"/>
  <c r="AZ13" i="53"/>
  <c r="AY13" i="53"/>
  <c r="AU43" i="53"/>
  <c r="BD43" i="53" s="1"/>
  <c r="BE43" i="53" s="1"/>
  <c r="BF43" i="53" s="1"/>
  <c r="BG43" i="53" s="1"/>
  <c r="BH43" i="53" s="1"/>
  <c r="BI43" i="53" s="1"/>
  <c r="AV37" i="53"/>
  <c r="AZ22" i="53"/>
  <c r="AZ37" i="53"/>
  <c r="AY37" i="53"/>
  <c r="AQ18" i="53"/>
  <c r="AT30" i="52"/>
  <c r="AR30" i="52"/>
  <c r="AV30" i="52"/>
  <c r="AP30" i="52"/>
  <c r="AZ30" i="52"/>
  <c r="AU30" i="52"/>
  <c r="AX30" i="52"/>
  <c r="BB30" i="52"/>
  <c r="AQ30" i="52"/>
  <c r="AT45" i="51"/>
  <c r="BB45" i="51"/>
  <c r="AQ45" i="51"/>
  <c r="BC45" i="51"/>
  <c r="AY45" i="51"/>
  <c r="AU45" i="51"/>
  <c r="AX45" i="51"/>
  <c r="AQ24" i="46"/>
  <c r="AV24" i="46"/>
  <c r="AR24" i="46"/>
  <c r="BC24" i="46"/>
  <c r="AU24" i="46"/>
  <c r="AY24" i="46"/>
  <c r="AZ24" i="46"/>
  <c r="BD56" i="37"/>
  <c r="BE56" i="37" s="1"/>
  <c r="BF56" i="37" s="1"/>
  <c r="BG56" i="37" s="1"/>
  <c r="BH56" i="37" s="1"/>
  <c r="BI56" i="37" s="1"/>
  <c r="BD37" i="37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AW30" i="45"/>
  <c r="AS50" i="45"/>
  <c r="BA30" i="45"/>
  <c r="BC50" i="45"/>
  <c r="AS30" i="45"/>
  <c r="AQ30" i="45"/>
  <c r="AY50" i="45"/>
  <c r="AW50" i="45"/>
  <c r="AQ50" i="45"/>
  <c r="AY30" i="45"/>
  <c r="AU30" i="45"/>
  <c r="AU50" i="45"/>
  <c r="BA50" i="45"/>
  <c r="BC30" i="45"/>
  <c r="BA21" i="44"/>
  <c r="AS21" i="44"/>
  <c r="AW21" i="44"/>
  <c r="AY21" i="44"/>
  <c r="AT13" i="37"/>
  <c r="AR13" i="37"/>
  <c r="AW13" i="37"/>
  <c r="AP13" i="37"/>
  <c r="AX13" i="37"/>
  <c r="BB13" i="37"/>
  <c r="AZ13" i="37"/>
  <c r="BA13" i="37"/>
  <c r="AS27" i="43"/>
  <c r="BA25" i="43"/>
  <c r="AQ25" i="43"/>
  <c r="AS37" i="43"/>
  <c r="AS35" i="43"/>
  <c r="AR25" i="43"/>
  <c r="AW27" i="43"/>
  <c r="AW35" i="43"/>
  <c r="AU27" i="43"/>
  <c r="AU35" i="43"/>
  <c r="AV25" i="43"/>
  <c r="AV35" i="43"/>
  <c r="AY35" i="43"/>
  <c r="AS25" i="43"/>
  <c r="BC27" i="43"/>
  <c r="BC35" i="43"/>
  <c r="AQ27" i="43"/>
  <c r="AQ37" i="43"/>
  <c r="AQ35" i="43"/>
  <c r="AR35" i="43"/>
  <c r="AY27" i="43"/>
  <c r="AY25" i="43"/>
  <c r="BA27" i="43"/>
  <c r="BA37" i="43"/>
  <c r="BA35" i="43"/>
  <c r="BC37" i="43"/>
  <c r="BC25" i="43"/>
  <c r="AR27" i="43"/>
  <c r="AV37" i="43"/>
  <c r="AZ37" i="43"/>
  <c r="AR37" i="43"/>
  <c r="AW25" i="43"/>
  <c r="AW37" i="43"/>
  <c r="AU25" i="43"/>
  <c r="AU37" i="43"/>
  <c r="AV27" i="43"/>
  <c r="AY37" i="43"/>
  <c r="AZ25" i="43"/>
  <c r="AZ27" i="43"/>
  <c r="AZ35" i="43"/>
  <c r="BD33" i="37"/>
  <c r="BE33" i="37" s="1"/>
  <c r="BF33" i="37" s="1"/>
  <c r="BG33" i="37" s="1"/>
  <c r="BH33" i="37" s="1"/>
  <c r="BI33" i="37" s="1"/>
  <c r="BJ33" i="37" s="1"/>
  <c r="BK33" i="37" s="1"/>
  <c r="BL33" i="37" s="1"/>
  <c r="BM33" i="37" s="1"/>
  <c r="BN33" i="37" s="1"/>
  <c r="BO33" i="37" s="1"/>
  <c r="BP33" i="37" s="1"/>
  <c r="BQ33" i="37" s="1"/>
  <c r="BR33" i="37" s="1"/>
  <c r="BD53" i="37"/>
  <c r="BE53" i="37" s="1"/>
  <c r="BF53" i="37" s="1"/>
  <c r="BG53" i="37" s="1"/>
  <c r="BH53" i="37" s="1"/>
  <c r="BI53" i="37" s="1"/>
  <c r="BD40" i="37"/>
  <c r="BE40" i="37" s="1"/>
  <c r="BF40" i="37" s="1"/>
  <c r="BG40" i="37" s="1"/>
  <c r="BH40" i="37" s="1"/>
  <c r="BI40" i="37" s="1"/>
  <c r="BJ40" i="37" s="1"/>
  <c r="BK40" i="37" s="1"/>
  <c r="BL40" i="37" s="1"/>
  <c r="BM40" i="37" s="1"/>
  <c r="BN40" i="37" s="1"/>
  <c r="BO40" i="37" s="1"/>
  <c r="BP40" i="37" s="1"/>
  <c r="BQ40" i="37" s="1"/>
  <c r="BR40" i="37" s="1"/>
  <c r="BD32" i="37"/>
  <c r="BE32" i="37" s="1"/>
  <c r="BF32" i="37" s="1"/>
  <c r="BG32" i="37" s="1"/>
  <c r="BH32" i="37" s="1"/>
  <c r="BI32" i="37" s="1"/>
  <c r="BD62" i="37"/>
  <c r="BE62" i="37" s="1"/>
  <c r="BF62" i="37" s="1"/>
  <c r="BG62" i="37" s="1"/>
  <c r="BH62" i="37" s="1"/>
  <c r="BI62" i="37" s="1"/>
  <c r="BD43" i="37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D25" i="37"/>
  <c r="BE25" i="37" s="1"/>
  <c r="BF25" i="37" s="1"/>
  <c r="BG25" i="37" s="1"/>
  <c r="BH25" i="37" s="1"/>
  <c r="BI25" i="37" s="1"/>
  <c r="BJ25" i="37" s="1"/>
  <c r="BK25" i="37" s="1"/>
  <c r="BL25" i="37" s="1"/>
  <c r="BM25" i="37" s="1"/>
  <c r="BN25" i="37" s="1"/>
  <c r="BO25" i="37" s="1"/>
  <c r="BP25" i="37" s="1"/>
  <c r="BQ25" i="37" s="1"/>
  <c r="BR25" i="37" s="1"/>
  <c r="BA15" i="42"/>
  <c r="AS15" i="42"/>
  <c r="BC15" i="42"/>
  <c r="AY15" i="42"/>
  <c r="AX15" i="42"/>
  <c r="AW15" i="42"/>
  <c r="AI64" i="37"/>
  <c r="AJ64" i="37" s="1"/>
  <c r="AI29" i="37"/>
  <c r="AI70" i="37"/>
  <c r="AJ70" i="37" s="1"/>
  <c r="AI27" i="37"/>
  <c r="AI54" i="37"/>
  <c r="AJ54" i="37" s="1"/>
  <c r="BD35" i="37"/>
  <c r="BE35" i="37" s="1"/>
  <c r="BF35" i="37" s="1"/>
  <c r="BG35" i="37" s="1"/>
  <c r="BH35" i="37" s="1"/>
  <c r="BI35" i="37" s="1"/>
  <c r="AI6" i="37"/>
  <c r="BD17" i="37"/>
  <c r="BE17" i="37" s="1"/>
  <c r="BF17" i="37" s="1"/>
  <c r="BG17" i="37" s="1"/>
  <c r="BH17" i="37" s="1"/>
  <c r="BI17" i="37" s="1"/>
  <c r="BJ17" i="37" s="1"/>
  <c r="BK17" i="37" s="1"/>
  <c r="BL17" i="37" s="1"/>
  <c r="BM17" i="37" s="1"/>
  <c r="BN17" i="37" s="1"/>
  <c r="BO17" i="37" s="1"/>
  <c r="BP17" i="37" s="1"/>
  <c r="BQ17" i="37" s="1"/>
  <c r="BR17" i="37" s="1"/>
  <c r="AI43" i="37"/>
  <c r="AJ43" i="37" s="1"/>
  <c r="AI10" i="37"/>
  <c r="AI53" i="37"/>
  <c r="AJ53" i="37" s="1"/>
  <c r="AI61" i="37"/>
  <c r="AJ61" i="37" s="1"/>
  <c r="BD64" i="37"/>
  <c r="BE64" i="37" s="1"/>
  <c r="BF64" i="37" s="1"/>
  <c r="BG64" i="37" s="1"/>
  <c r="BH64" i="37" s="1"/>
  <c r="BI64" i="37" s="1"/>
  <c r="BD6" i="37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D70" i="37"/>
  <c r="BE70" i="37" s="1"/>
  <c r="BF70" i="37" s="1"/>
  <c r="BG70" i="37" s="1"/>
  <c r="BH70" i="37" s="1"/>
  <c r="BI70" i="37" s="1"/>
  <c r="BJ70" i="37" s="1"/>
  <c r="BK70" i="37" s="1"/>
  <c r="BL70" i="37" s="1"/>
  <c r="BM70" i="37" s="1"/>
  <c r="BN70" i="37" s="1"/>
  <c r="BO70" i="37" s="1"/>
  <c r="BP70" i="37" s="1"/>
  <c r="BQ70" i="37" s="1"/>
  <c r="BR70" i="37" s="1"/>
  <c r="AI40" i="37"/>
  <c r="AJ40" i="37" s="1"/>
  <c r="AI37" i="37"/>
  <c r="AJ37" i="37" s="1"/>
  <c r="BD54" i="37"/>
  <c r="BE54" i="37" s="1"/>
  <c r="BF54" i="37" s="1"/>
  <c r="BG54" i="37" s="1"/>
  <c r="BH54" i="37" s="1"/>
  <c r="BI54" i="37" s="1"/>
  <c r="AI36" i="37"/>
  <c r="AJ36" i="37" s="1"/>
  <c r="AI20" i="37"/>
  <c r="BD65" i="46"/>
  <c r="BE65" i="46" s="1"/>
  <c r="BF65" i="46" s="1"/>
  <c r="BG65" i="46" s="1"/>
  <c r="BH65" i="46" s="1"/>
  <c r="BI65" i="46" s="1"/>
  <c r="AI31" i="37"/>
  <c r="BD51" i="37"/>
  <c r="BE51" i="37" s="1"/>
  <c r="BF51" i="37" s="1"/>
  <c r="BG51" i="37" s="1"/>
  <c r="BH51" i="37" s="1"/>
  <c r="BI51" i="37" s="1"/>
  <c r="AI69" i="37"/>
  <c r="AJ69" i="37" s="1"/>
  <c r="AI14" i="37"/>
  <c r="AI8" i="37"/>
  <c r="AI51" i="37"/>
  <c r="AJ51" i="37" s="1"/>
  <c r="AP13" i="41"/>
  <c r="AV9" i="41"/>
  <c r="AZ10" i="41"/>
  <c r="AT14" i="41"/>
  <c r="AT9" i="41"/>
  <c r="AT5" i="41"/>
  <c r="AX14" i="41"/>
  <c r="AR11" i="41"/>
  <c r="BB14" i="41"/>
  <c r="BB9" i="41"/>
  <c r="AV13" i="41"/>
  <c r="AV5" i="41"/>
  <c r="AP11" i="41"/>
  <c r="AP10" i="41"/>
  <c r="AP9" i="41"/>
  <c r="AT11" i="41"/>
  <c r="AT13" i="41"/>
  <c r="AX11" i="41"/>
  <c r="AX13" i="41"/>
  <c r="AX10" i="41"/>
  <c r="AR14" i="41"/>
  <c r="BB5" i="41"/>
  <c r="AV14" i="41"/>
  <c r="AZ5" i="41"/>
  <c r="AZ13" i="41"/>
  <c r="AT10" i="41"/>
  <c r="AX9" i="41"/>
  <c r="AR10" i="41"/>
  <c r="BB11" i="41"/>
  <c r="BB10" i="41"/>
  <c r="AV10" i="41"/>
  <c r="AV11" i="41"/>
  <c r="AP14" i="41"/>
  <c r="AP5" i="41"/>
  <c r="AZ9" i="41"/>
  <c r="AZ11" i="41"/>
  <c r="AZ14" i="41"/>
  <c r="AX5" i="41"/>
  <c r="AR9" i="41"/>
  <c r="AR5" i="41"/>
  <c r="AR13" i="41"/>
  <c r="BB13" i="41"/>
  <c r="AL69" i="37"/>
  <c r="AM69" i="37" s="1"/>
  <c r="BD26" i="37"/>
  <c r="BE26" i="37" s="1"/>
  <c r="BF26" i="37" s="1"/>
  <c r="BG26" i="37" s="1"/>
  <c r="BH26" i="37" s="1"/>
  <c r="BI26" i="37" s="1"/>
  <c r="BD67" i="53"/>
  <c r="BE67" i="53" s="1"/>
  <c r="BF67" i="53" s="1"/>
  <c r="BG67" i="53" s="1"/>
  <c r="BH67" i="53" s="1"/>
  <c r="BI67" i="53" s="1"/>
  <c r="AI16" i="37"/>
  <c r="AL71" i="37"/>
  <c r="AM71" i="37" s="1"/>
  <c r="AI67" i="53"/>
  <c r="AJ67" i="53" s="1"/>
  <c r="AY7" i="44"/>
  <c r="AS7" i="44"/>
  <c r="AW7" i="44"/>
  <c r="BA7" i="44"/>
  <c r="AI52" i="46"/>
  <c r="AI21" i="37"/>
  <c r="AI50" i="41"/>
  <c r="AJ50" i="41" s="1"/>
  <c r="BD6" i="52"/>
  <c r="BE6" i="52" s="1"/>
  <c r="BF6" i="52" s="1"/>
  <c r="BG6" i="52" s="1"/>
  <c r="BH6" i="52" s="1"/>
  <c r="BI6" i="52" s="1"/>
  <c r="AI26" i="52"/>
  <c r="AJ26" i="52" s="1"/>
  <c r="AI20" i="53"/>
  <c r="BD16" i="52"/>
  <c r="BE16" i="52" s="1"/>
  <c r="BF16" i="52" s="1"/>
  <c r="BG16" i="52" s="1"/>
  <c r="BH16" i="52" s="1"/>
  <c r="BI16" i="52" s="1"/>
  <c r="BJ16" i="52" s="1"/>
  <c r="BK16" i="52" s="1"/>
  <c r="BL16" i="52" s="1"/>
  <c r="BM16" i="52" s="1"/>
  <c r="BN16" i="52" s="1"/>
  <c r="BO16" i="52" s="1"/>
  <c r="BP16" i="52" s="1"/>
  <c r="BQ16" i="52" s="1"/>
  <c r="BR16" i="52" s="1"/>
  <c r="AI16" i="46"/>
  <c r="BD63" i="46"/>
  <c r="BE63" i="46" s="1"/>
  <c r="BF63" i="46" s="1"/>
  <c r="BG63" i="46" s="1"/>
  <c r="BH63" i="46" s="1"/>
  <c r="BI63" i="46" s="1"/>
  <c r="BJ63" i="46" s="1"/>
  <c r="BK63" i="46" s="1"/>
  <c r="BL63" i="46" s="1"/>
  <c r="BM63" i="46" s="1"/>
  <c r="BN63" i="46" s="1"/>
  <c r="BO63" i="46" s="1"/>
  <c r="BP63" i="46" s="1"/>
  <c r="BQ63" i="46" s="1"/>
  <c r="BR63" i="46" s="1"/>
  <c r="AI57" i="46"/>
  <c r="AI39" i="46"/>
  <c r="AI20" i="46"/>
  <c r="AI26" i="47"/>
  <c r="AI44" i="53"/>
  <c r="AJ44" i="53" s="1"/>
  <c r="AI54" i="52"/>
  <c r="AJ54" i="52" s="1"/>
  <c r="AI26" i="51"/>
  <c r="AI59" i="52"/>
  <c r="AJ59" i="52" s="1"/>
  <c r="AI34" i="52"/>
  <c r="AJ34" i="52" s="1"/>
  <c r="AI62" i="52"/>
  <c r="AJ62" i="52" s="1"/>
  <c r="BD49" i="52"/>
  <c r="BE49" i="52" s="1"/>
  <c r="BF49" i="52" s="1"/>
  <c r="BG49" i="52" s="1"/>
  <c r="BH49" i="52" s="1"/>
  <c r="BI49" i="52" s="1"/>
  <c r="AI22" i="52"/>
  <c r="AJ22" i="52" s="1"/>
  <c r="BD30" i="53"/>
  <c r="BE30" i="53" s="1"/>
  <c r="BF30" i="53" s="1"/>
  <c r="BG30" i="53" s="1"/>
  <c r="BH30" i="53" s="1"/>
  <c r="BI30" i="53" s="1"/>
  <c r="BJ30" i="53" s="1"/>
  <c r="BK30" i="53" s="1"/>
  <c r="BL30" i="53" s="1"/>
  <c r="BM30" i="53" s="1"/>
  <c r="BN30" i="53" s="1"/>
  <c r="BO30" i="53" s="1"/>
  <c r="BP30" i="53" s="1"/>
  <c r="BQ30" i="53" s="1"/>
  <c r="BR30" i="53" s="1"/>
  <c r="AI62" i="53"/>
  <c r="AJ62" i="53" s="1"/>
  <c r="BD41" i="53"/>
  <c r="BE41" i="53" s="1"/>
  <c r="BF41" i="53" s="1"/>
  <c r="BG41" i="53" s="1"/>
  <c r="BH41" i="53" s="1"/>
  <c r="BI41" i="53" s="1"/>
  <c r="AI25" i="53"/>
  <c r="BD70" i="53"/>
  <c r="BE70" i="53" s="1"/>
  <c r="BF70" i="53" s="1"/>
  <c r="BG70" i="53" s="1"/>
  <c r="BH70" i="53" s="1"/>
  <c r="BI70" i="53" s="1"/>
  <c r="BJ70" i="53" s="1"/>
  <c r="BK70" i="53" s="1"/>
  <c r="BL70" i="53" s="1"/>
  <c r="BM70" i="53" s="1"/>
  <c r="BN70" i="53" s="1"/>
  <c r="BO70" i="53" s="1"/>
  <c r="BP70" i="53" s="1"/>
  <c r="BQ70" i="53" s="1"/>
  <c r="BR70" i="53" s="1"/>
  <c r="AI12" i="53"/>
  <c r="BD44" i="53"/>
  <c r="BE44" i="53" s="1"/>
  <c r="BF44" i="53" s="1"/>
  <c r="BG44" i="53" s="1"/>
  <c r="BH44" i="53" s="1"/>
  <c r="BI44" i="53" s="1"/>
  <c r="BJ44" i="53" s="1"/>
  <c r="BK44" i="53" s="1"/>
  <c r="BL44" i="53" s="1"/>
  <c r="BM44" i="53" s="1"/>
  <c r="BN44" i="53" s="1"/>
  <c r="BO44" i="53" s="1"/>
  <c r="BP44" i="53" s="1"/>
  <c r="BQ44" i="53" s="1"/>
  <c r="BR44" i="53" s="1"/>
  <c r="BD62" i="53"/>
  <c r="BE62" i="53" s="1"/>
  <c r="BF62" i="53" s="1"/>
  <c r="BG62" i="53" s="1"/>
  <c r="BH62" i="53" s="1"/>
  <c r="BI62" i="53" s="1"/>
  <c r="BJ62" i="53" s="1"/>
  <c r="BK62" i="53" s="1"/>
  <c r="BL62" i="53" s="1"/>
  <c r="BM62" i="53" s="1"/>
  <c r="BN62" i="53" s="1"/>
  <c r="BO62" i="53" s="1"/>
  <c r="BP62" i="53" s="1"/>
  <c r="BQ62" i="53" s="1"/>
  <c r="BR62" i="53" s="1"/>
  <c r="BD63" i="53"/>
  <c r="BE63" i="53" s="1"/>
  <c r="BF63" i="53" s="1"/>
  <c r="BG63" i="53" s="1"/>
  <c r="BH63" i="53" s="1"/>
  <c r="BI63" i="53" s="1"/>
  <c r="BJ63" i="53" s="1"/>
  <c r="BK63" i="53" s="1"/>
  <c r="BL63" i="53" s="1"/>
  <c r="BM63" i="53" s="1"/>
  <c r="BN63" i="53" s="1"/>
  <c r="BO63" i="53" s="1"/>
  <c r="BP63" i="53" s="1"/>
  <c r="BQ63" i="53" s="1"/>
  <c r="BR63" i="53" s="1"/>
  <c r="AI31" i="53"/>
  <c r="AJ31" i="53" s="1"/>
  <c r="AI52" i="53"/>
  <c r="AJ52" i="53" s="1"/>
  <c r="AI63" i="53"/>
  <c r="AJ63" i="53" s="1"/>
  <c r="BD59" i="53"/>
  <c r="BE59" i="53" s="1"/>
  <c r="BF59" i="53" s="1"/>
  <c r="BG59" i="53" s="1"/>
  <c r="BH59" i="53" s="1"/>
  <c r="BI59" i="53" s="1"/>
  <c r="AI33" i="53"/>
  <c r="AJ33" i="53" s="1"/>
  <c r="AI35" i="53"/>
  <c r="AJ35" i="53" s="1"/>
  <c r="AI48" i="53"/>
  <c r="AJ48" i="53" s="1"/>
  <c r="BD57" i="53"/>
  <c r="BE57" i="53" s="1"/>
  <c r="BF57" i="53" s="1"/>
  <c r="BG57" i="53" s="1"/>
  <c r="BH57" i="53" s="1"/>
  <c r="BI57" i="53" s="1"/>
  <c r="AI29" i="53"/>
  <c r="AJ29" i="53" s="1"/>
  <c r="AI24" i="53"/>
  <c r="AJ24" i="53" s="1"/>
  <c r="BD32" i="53"/>
  <c r="BE32" i="53" s="1"/>
  <c r="BF32" i="53" s="1"/>
  <c r="BG32" i="53" s="1"/>
  <c r="BH32" i="53" s="1"/>
  <c r="BI32" i="53" s="1"/>
  <c r="BJ32" i="53" s="1"/>
  <c r="BK32" i="53" s="1"/>
  <c r="BL32" i="53" s="1"/>
  <c r="BM32" i="53" s="1"/>
  <c r="BN32" i="53" s="1"/>
  <c r="BO32" i="53" s="1"/>
  <c r="BP32" i="53" s="1"/>
  <c r="BQ32" i="53" s="1"/>
  <c r="BR32" i="53" s="1"/>
  <c r="AI10" i="53"/>
  <c r="AI23" i="53"/>
  <c r="BD33" i="53"/>
  <c r="BE33" i="53" s="1"/>
  <c r="BF33" i="53" s="1"/>
  <c r="BG33" i="53" s="1"/>
  <c r="BH33" i="53" s="1"/>
  <c r="BI33" i="53" s="1"/>
  <c r="AI8" i="53"/>
  <c r="BD48" i="53"/>
  <c r="BE48" i="53" s="1"/>
  <c r="BF48" i="53" s="1"/>
  <c r="BG48" i="53" s="1"/>
  <c r="BH48" i="53" s="1"/>
  <c r="BI48" i="53" s="1"/>
  <c r="AI59" i="53"/>
  <c r="AJ59" i="53" s="1"/>
  <c r="AI45" i="53"/>
  <c r="AJ45" i="53" s="1"/>
  <c r="AI55" i="53"/>
  <c r="AJ55" i="53" s="1"/>
  <c r="BD20" i="53"/>
  <c r="BE20" i="53" s="1"/>
  <c r="BF20" i="53" s="1"/>
  <c r="BG20" i="53" s="1"/>
  <c r="BH20" i="53" s="1"/>
  <c r="BI20" i="53" s="1"/>
  <c r="BJ20" i="53" s="1"/>
  <c r="BK20" i="53" s="1"/>
  <c r="BL20" i="53" s="1"/>
  <c r="BM20" i="53" s="1"/>
  <c r="BN20" i="53" s="1"/>
  <c r="BO20" i="53" s="1"/>
  <c r="BP20" i="53" s="1"/>
  <c r="BQ20" i="53" s="1"/>
  <c r="BR20" i="53" s="1"/>
  <c r="AI19" i="52"/>
  <c r="AJ19" i="52" s="1"/>
  <c r="BD62" i="52"/>
  <c r="BE62" i="52" s="1"/>
  <c r="BF62" i="52" s="1"/>
  <c r="BG62" i="52" s="1"/>
  <c r="BH62" i="52" s="1"/>
  <c r="BI62" i="52" s="1"/>
  <c r="BD59" i="52"/>
  <c r="BE59" i="52" s="1"/>
  <c r="BF59" i="52" s="1"/>
  <c r="BG59" i="52" s="1"/>
  <c r="BH59" i="52" s="1"/>
  <c r="BI59" i="52" s="1"/>
  <c r="BJ59" i="52" s="1"/>
  <c r="BK59" i="52" s="1"/>
  <c r="BL59" i="52" s="1"/>
  <c r="BM59" i="52" s="1"/>
  <c r="BN59" i="52" s="1"/>
  <c r="BO59" i="52" s="1"/>
  <c r="BP59" i="52" s="1"/>
  <c r="BQ59" i="52" s="1"/>
  <c r="BR59" i="52" s="1"/>
  <c r="BD54" i="52"/>
  <c r="BE54" i="52" s="1"/>
  <c r="BF54" i="52" s="1"/>
  <c r="BG54" i="52" s="1"/>
  <c r="BH54" i="52" s="1"/>
  <c r="BI54" i="52" s="1"/>
  <c r="AI49" i="52"/>
  <c r="AJ49" i="52" s="1"/>
  <c r="BD34" i="52"/>
  <c r="BE34" i="52" s="1"/>
  <c r="BF34" i="52" s="1"/>
  <c r="BG34" i="52" s="1"/>
  <c r="BH34" i="52" s="1"/>
  <c r="BI34" i="52" s="1"/>
  <c r="BJ34" i="52" s="1"/>
  <c r="BK34" i="52" s="1"/>
  <c r="BL34" i="52" s="1"/>
  <c r="BM34" i="52" s="1"/>
  <c r="BN34" i="52" s="1"/>
  <c r="BO34" i="52" s="1"/>
  <c r="BP34" i="52" s="1"/>
  <c r="BQ34" i="52" s="1"/>
  <c r="BR34" i="52" s="1"/>
  <c r="BD23" i="52"/>
  <c r="BE23" i="52" s="1"/>
  <c r="BF23" i="52" s="1"/>
  <c r="BG23" i="52" s="1"/>
  <c r="BH23" i="52" s="1"/>
  <c r="BI23" i="52" s="1"/>
  <c r="AI68" i="52"/>
  <c r="AJ68" i="52" s="1"/>
  <c r="BD63" i="52"/>
  <c r="BE63" i="52" s="1"/>
  <c r="BF63" i="52" s="1"/>
  <c r="BG63" i="52" s="1"/>
  <c r="BH63" i="52" s="1"/>
  <c r="BI63" i="52" s="1"/>
  <c r="AI55" i="52"/>
  <c r="AJ55" i="52" s="1"/>
  <c r="AI38" i="52"/>
  <c r="AJ38" i="52" s="1"/>
  <c r="BD45" i="52"/>
  <c r="BE45" i="52" s="1"/>
  <c r="BF45" i="52" s="1"/>
  <c r="BG45" i="52" s="1"/>
  <c r="BH45" i="52" s="1"/>
  <c r="BI45" i="52" s="1"/>
  <c r="BJ45" i="52" s="1"/>
  <c r="BK45" i="52" s="1"/>
  <c r="BL45" i="52" s="1"/>
  <c r="BM45" i="52" s="1"/>
  <c r="BN45" i="52" s="1"/>
  <c r="BO45" i="52" s="1"/>
  <c r="BP45" i="52" s="1"/>
  <c r="BQ45" i="52" s="1"/>
  <c r="BR45" i="52" s="1"/>
  <c r="AI33" i="52"/>
  <c r="AJ33" i="52" s="1"/>
  <c r="AI21" i="52"/>
  <c r="AJ21" i="52" s="1"/>
  <c r="BD21" i="52"/>
  <c r="BE21" i="52" s="1"/>
  <c r="BF21" i="52" s="1"/>
  <c r="BG21" i="52" s="1"/>
  <c r="BH21" i="52" s="1"/>
  <c r="BI21" i="52" s="1"/>
  <c r="BD68" i="52"/>
  <c r="BE68" i="52" s="1"/>
  <c r="BF68" i="52" s="1"/>
  <c r="BG68" i="52" s="1"/>
  <c r="BH68" i="52" s="1"/>
  <c r="BI68" i="52" s="1"/>
  <c r="AI63" i="52"/>
  <c r="AJ63" i="52" s="1"/>
  <c r="BD55" i="52"/>
  <c r="BE55" i="52" s="1"/>
  <c r="BF55" i="52" s="1"/>
  <c r="BG55" i="52" s="1"/>
  <c r="BH55" i="52" s="1"/>
  <c r="BI55" i="52" s="1"/>
  <c r="BJ55" i="52" s="1"/>
  <c r="BK55" i="52" s="1"/>
  <c r="BL55" i="52" s="1"/>
  <c r="BM55" i="52" s="1"/>
  <c r="BN55" i="52" s="1"/>
  <c r="BO55" i="52" s="1"/>
  <c r="BP55" i="52" s="1"/>
  <c r="BQ55" i="52" s="1"/>
  <c r="BR55" i="52" s="1"/>
  <c r="BD38" i="52"/>
  <c r="BE38" i="52" s="1"/>
  <c r="BF38" i="52" s="1"/>
  <c r="BG38" i="52" s="1"/>
  <c r="BH38" i="52" s="1"/>
  <c r="BI38" i="52" s="1"/>
  <c r="BJ38" i="52" s="1"/>
  <c r="BK38" i="52" s="1"/>
  <c r="BL38" i="52" s="1"/>
  <c r="BM38" i="52" s="1"/>
  <c r="BN38" i="52" s="1"/>
  <c r="BO38" i="52" s="1"/>
  <c r="BP38" i="52" s="1"/>
  <c r="BQ38" i="52" s="1"/>
  <c r="BR38" i="52" s="1"/>
  <c r="AI45" i="52"/>
  <c r="AJ45" i="52" s="1"/>
  <c r="BD33" i="52"/>
  <c r="BE33" i="52" s="1"/>
  <c r="BF33" i="52" s="1"/>
  <c r="BG33" i="52" s="1"/>
  <c r="BH33" i="52" s="1"/>
  <c r="BI33" i="52" s="1"/>
  <c r="BD11" i="52"/>
  <c r="BE11" i="52" s="1"/>
  <c r="BF11" i="52" s="1"/>
  <c r="BG11" i="52" s="1"/>
  <c r="BH11" i="52" s="1"/>
  <c r="BI11" i="52" s="1"/>
  <c r="AI9" i="51"/>
  <c r="BD63" i="51"/>
  <c r="BE63" i="51" s="1"/>
  <c r="BF63" i="51" s="1"/>
  <c r="BG63" i="51" s="1"/>
  <c r="BH63" i="51" s="1"/>
  <c r="BI63" i="51" s="1"/>
  <c r="BJ63" i="51" s="1"/>
  <c r="BK63" i="51" s="1"/>
  <c r="BL63" i="51" s="1"/>
  <c r="BM63" i="51" s="1"/>
  <c r="BN63" i="51" s="1"/>
  <c r="BO63" i="51" s="1"/>
  <c r="BP63" i="51" s="1"/>
  <c r="BQ63" i="51" s="1"/>
  <c r="BR63" i="51" s="1"/>
  <c r="AI49" i="51"/>
  <c r="AI62" i="51"/>
  <c r="AJ62" i="51" s="1"/>
  <c r="AI21" i="51"/>
  <c r="AI22" i="51"/>
  <c r="AI71" i="51"/>
  <c r="AJ71" i="51" s="1"/>
  <c r="BD58" i="49"/>
  <c r="BE58" i="49" s="1"/>
  <c r="BF58" i="49" s="1"/>
  <c r="BG58" i="49" s="1"/>
  <c r="BH58" i="49" s="1"/>
  <c r="BI58" i="49" s="1"/>
  <c r="BJ58" i="49" s="1"/>
  <c r="BK58" i="49" s="1"/>
  <c r="BL58" i="49" s="1"/>
  <c r="BM58" i="49" s="1"/>
  <c r="BN58" i="49" s="1"/>
  <c r="BO58" i="49" s="1"/>
  <c r="BP58" i="49" s="1"/>
  <c r="BQ58" i="49" s="1"/>
  <c r="BR58" i="49" s="1"/>
  <c r="AI57" i="49"/>
  <c r="BD70" i="49"/>
  <c r="BE70" i="49" s="1"/>
  <c r="BF70" i="49" s="1"/>
  <c r="BG70" i="49" s="1"/>
  <c r="BH70" i="49" s="1"/>
  <c r="BI70" i="49" s="1"/>
  <c r="BJ70" i="49" s="1"/>
  <c r="BK70" i="49" s="1"/>
  <c r="BL70" i="49" s="1"/>
  <c r="BM70" i="49" s="1"/>
  <c r="BN70" i="49" s="1"/>
  <c r="BO70" i="49" s="1"/>
  <c r="BP70" i="49" s="1"/>
  <c r="BQ70" i="49" s="1"/>
  <c r="BR70" i="49" s="1"/>
  <c r="AI22" i="49"/>
  <c r="AI42" i="49"/>
  <c r="AI54" i="49"/>
  <c r="AI21" i="49"/>
  <c r="AI27" i="49"/>
  <c r="BD42" i="49"/>
  <c r="BE42" i="49" s="1"/>
  <c r="BF42" i="49" s="1"/>
  <c r="BG42" i="49" s="1"/>
  <c r="BH42" i="49" s="1"/>
  <c r="BI42" i="49" s="1"/>
  <c r="AI29" i="49"/>
  <c r="AI10" i="49"/>
  <c r="AI51" i="49"/>
  <c r="BD42" i="47"/>
  <c r="BE42" i="47" s="1"/>
  <c r="BF42" i="47" s="1"/>
  <c r="BG42" i="47" s="1"/>
  <c r="BH42" i="47" s="1"/>
  <c r="BI42" i="47" s="1"/>
  <c r="BJ42" i="47" s="1"/>
  <c r="BK42" i="47" s="1"/>
  <c r="BL42" i="47" s="1"/>
  <c r="BM42" i="47" s="1"/>
  <c r="BN42" i="47" s="1"/>
  <c r="BO42" i="47" s="1"/>
  <c r="BP42" i="47" s="1"/>
  <c r="BQ42" i="47" s="1"/>
  <c r="BR42" i="47" s="1"/>
  <c r="AI62" i="47"/>
  <c r="AI31" i="47"/>
  <c r="AI10" i="47"/>
  <c r="AI39" i="47"/>
  <c r="AI43" i="47"/>
  <c r="AI33" i="46"/>
  <c r="AI55" i="46"/>
  <c r="AI71" i="46"/>
  <c r="AJ71" i="46" s="1"/>
  <c r="AI68" i="46"/>
  <c r="AJ68" i="46" s="1"/>
  <c r="BD61" i="46"/>
  <c r="BE61" i="46" s="1"/>
  <c r="BF61" i="46" s="1"/>
  <c r="BG61" i="46" s="1"/>
  <c r="BH61" i="46" s="1"/>
  <c r="BI61" i="46" s="1"/>
  <c r="BJ61" i="46" s="1"/>
  <c r="BK61" i="46" s="1"/>
  <c r="BL61" i="46" s="1"/>
  <c r="BM61" i="46" s="1"/>
  <c r="BN61" i="46" s="1"/>
  <c r="BO61" i="46" s="1"/>
  <c r="BP61" i="46" s="1"/>
  <c r="BQ61" i="46" s="1"/>
  <c r="BR61" i="46" s="1"/>
  <c r="AI67" i="46"/>
  <c r="AJ67" i="46" s="1"/>
  <c r="BD71" i="46"/>
  <c r="BE71" i="46" s="1"/>
  <c r="BF71" i="46" s="1"/>
  <c r="BG71" i="46" s="1"/>
  <c r="BH71" i="46" s="1"/>
  <c r="BI71" i="46" s="1"/>
  <c r="BD59" i="46"/>
  <c r="BE59" i="46" s="1"/>
  <c r="BF59" i="46" s="1"/>
  <c r="BG59" i="46" s="1"/>
  <c r="BH59" i="46" s="1"/>
  <c r="BI59" i="46" s="1"/>
  <c r="BJ59" i="46" s="1"/>
  <c r="BK59" i="46" s="1"/>
  <c r="BL59" i="46" s="1"/>
  <c r="BM59" i="46" s="1"/>
  <c r="BN59" i="46" s="1"/>
  <c r="BO59" i="46" s="1"/>
  <c r="BP59" i="46" s="1"/>
  <c r="BQ59" i="46" s="1"/>
  <c r="BR59" i="46" s="1"/>
  <c r="AI41" i="46"/>
  <c r="AI17" i="46"/>
  <c r="AI19" i="46"/>
  <c r="AI7" i="46"/>
  <c r="BA22" i="42"/>
  <c r="AX22" i="42"/>
  <c r="AS22" i="42"/>
  <c r="AY22" i="42"/>
  <c r="AW22" i="42"/>
  <c r="BC22" i="42"/>
  <c r="BD69" i="41"/>
  <c r="BE69" i="41" s="1"/>
  <c r="BF69" i="41" s="1"/>
  <c r="BG69" i="41" s="1"/>
  <c r="BH69" i="41" s="1"/>
  <c r="BI69" i="41" s="1"/>
  <c r="BJ69" i="41" s="1"/>
  <c r="BK69" i="41" s="1"/>
  <c r="BL69" i="41" s="1"/>
  <c r="BM69" i="41" s="1"/>
  <c r="BN69" i="41" s="1"/>
  <c r="BO69" i="41" s="1"/>
  <c r="BP69" i="41" s="1"/>
  <c r="BQ69" i="41" s="1"/>
  <c r="BR69" i="41" s="1"/>
  <c r="BD56" i="41"/>
  <c r="BE56" i="41" s="1"/>
  <c r="BF56" i="41" s="1"/>
  <c r="BG56" i="41" s="1"/>
  <c r="BH56" i="41" s="1"/>
  <c r="BI56" i="41" s="1"/>
  <c r="BJ56" i="41" s="1"/>
  <c r="BK56" i="41" s="1"/>
  <c r="BL56" i="41" s="1"/>
  <c r="BM56" i="41" s="1"/>
  <c r="BN56" i="41" s="1"/>
  <c r="BO56" i="41" s="1"/>
  <c r="BP56" i="41" s="1"/>
  <c r="BQ56" i="41" s="1"/>
  <c r="BR56" i="41" s="1"/>
  <c r="BD50" i="41"/>
  <c r="BE50" i="41" s="1"/>
  <c r="BF50" i="41" s="1"/>
  <c r="BG50" i="41" s="1"/>
  <c r="BH50" i="41" s="1"/>
  <c r="BI50" i="41" s="1"/>
  <c r="BJ50" i="41" s="1"/>
  <c r="BK50" i="41" s="1"/>
  <c r="BL50" i="41" s="1"/>
  <c r="BM50" i="41" s="1"/>
  <c r="BN50" i="41" s="1"/>
  <c r="BO50" i="41" s="1"/>
  <c r="BP50" i="41" s="1"/>
  <c r="BQ50" i="41" s="1"/>
  <c r="BR50" i="41" s="1"/>
  <c r="AI18" i="41"/>
  <c r="BD23" i="41"/>
  <c r="BE23" i="41" s="1"/>
  <c r="BF23" i="41" s="1"/>
  <c r="BG23" i="41" s="1"/>
  <c r="BH23" i="41" s="1"/>
  <c r="BI23" i="41" s="1"/>
  <c r="BJ23" i="41" s="1"/>
  <c r="BK23" i="41" s="1"/>
  <c r="BL23" i="41" s="1"/>
  <c r="BM23" i="41" s="1"/>
  <c r="BN23" i="41" s="1"/>
  <c r="BO23" i="41" s="1"/>
  <c r="BP23" i="41" s="1"/>
  <c r="BQ23" i="41" s="1"/>
  <c r="BR23" i="41" s="1"/>
  <c r="BD46" i="41"/>
  <c r="BE46" i="41" s="1"/>
  <c r="BF46" i="41" s="1"/>
  <c r="BG46" i="41" s="1"/>
  <c r="BH46" i="41" s="1"/>
  <c r="BI46" i="41" s="1"/>
  <c r="BJ46" i="41" s="1"/>
  <c r="BK46" i="41" s="1"/>
  <c r="BL46" i="41" s="1"/>
  <c r="BM46" i="41" s="1"/>
  <c r="BN46" i="41" s="1"/>
  <c r="BO46" i="41" s="1"/>
  <c r="BP46" i="41" s="1"/>
  <c r="BQ46" i="41" s="1"/>
  <c r="BR46" i="41" s="1"/>
  <c r="AI71" i="41"/>
  <c r="AJ71" i="41" s="1"/>
  <c r="BD38" i="41"/>
  <c r="BE38" i="41" s="1"/>
  <c r="BF38" i="41" s="1"/>
  <c r="BG38" i="41" s="1"/>
  <c r="BH38" i="41" s="1"/>
  <c r="BI38" i="41" s="1"/>
  <c r="BJ38" i="41" s="1"/>
  <c r="BK38" i="41" s="1"/>
  <c r="BL38" i="41" s="1"/>
  <c r="BM38" i="41" s="1"/>
  <c r="BN38" i="41" s="1"/>
  <c r="BO38" i="41" s="1"/>
  <c r="BP38" i="41" s="1"/>
  <c r="BQ38" i="41" s="1"/>
  <c r="BR38" i="41" s="1"/>
  <c r="BD36" i="41"/>
  <c r="BE36" i="41" s="1"/>
  <c r="BF36" i="41" s="1"/>
  <c r="BG36" i="41" s="1"/>
  <c r="BH36" i="41" s="1"/>
  <c r="BI36" i="41" s="1"/>
  <c r="BJ36" i="41" s="1"/>
  <c r="BK36" i="41" s="1"/>
  <c r="BL36" i="41" s="1"/>
  <c r="BM36" i="41" s="1"/>
  <c r="BN36" i="41" s="1"/>
  <c r="BO36" i="41" s="1"/>
  <c r="BP36" i="41" s="1"/>
  <c r="BQ36" i="41" s="1"/>
  <c r="BR36" i="41" s="1"/>
  <c r="AI35" i="41"/>
  <c r="AJ35" i="41" s="1"/>
  <c r="BD24" i="41"/>
  <c r="BE24" i="41" s="1"/>
  <c r="BF24" i="41" s="1"/>
  <c r="BG24" i="41" s="1"/>
  <c r="BH24" i="41" s="1"/>
  <c r="BI24" i="41" s="1"/>
  <c r="BJ24" i="41" s="1"/>
  <c r="BK24" i="41" s="1"/>
  <c r="BL24" i="41" s="1"/>
  <c r="BM24" i="41" s="1"/>
  <c r="BN24" i="41" s="1"/>
  <c r="BO24" i="41" s="1"/>
  <c r="BP24" i="41" s="1"/>
  <c r="BQ24" i="41" s="1"/>
  <c r="BR24" i="41" s="1"/>
  <c r="AI28" i="41"/>
  <c r="AJ28" i="41" s="1"/>
  <c r="BD53" i="53"/>
  <c r="BE53" i="53" s="1"/>
  <c r="BF53" i="53" s="1"/>
  <c r="BG53" i="53" s="1"/>
  <c r="BH53" i="53" s="1"/>
  <c r="BI53" i="53" s="1"/>
  <c r="AI18" i="53"/>
  <c r="AI58" i="53"/>
  <c r="AJ58" i="53" s="1"/>
  <c r="BD35" i="53"/>
  <c r="BE35" i="53" s="1"/>
  <c r="BF35" i="53" s="1"/>
  <c r="BG35" i="53" s="1"/>
  <c r="BH35" i="53" s="1"/>
  <c r="BI35" i="53" s="1"/>
  <c r="AI41" i="53"/>
  <c r="AJ41" i="53" s="1"/>
  <c r="AI57" i="53"/>
  <c r="AJ57" i="53" s="1"/>
  <c r="BD26" i="53"/>
  <c r="BE26" i="53" s="1"/>
  <c r="BF26" i="53" s="1"/>
  <c r="BG26" i="53" s="1"/>
  <c r="BH26" i="53" s="1"/>
  <c r="BI26" i="53" s="1"/>
  <c r="BD45" i="53"/>
  <c r="BE45" i="53" s="1"/>
  <c r="BF45" i="53" s="1"/>
  <c r="BG45" i="53" s="1"/>
  <c r="BH45" i="53" s="1"/>
  <c r="BI45" i="53" s="1"/>
  <c r="AI53" i="53"/>
  <c r="AJ53" i="53" s="1"/>
  <c r="BD55" i="53"/>
  <c r="BE55" i="53" s="1"/>
  <c r="BF55" i="53" s="1"/>
  <c r="BG55" i="53" s="1"/>
  <c r="BH55" i="53" s="1"/>
  <c r="BI55" i="53" s="1"/>
  <c r="AI70" i="53"/>
  <c r="AJ70" i="53" s="1"/>
  <c r="BD58" i="53"/>
  <c r="BE58" i="53" s="1"/>
  <c r="BF58" i="53" s="1"/>
  <c r="BG58" i="53" s="1"/>
  <c r="BH58" i="53" s="1"/>
  <c r="BI58" i="53" s="1"/>
  <c r="BD49" i="53"/>
  <c r="BE49" i="53" s="1"/>
  <c r="BF49" i="53" s="1"/>
  <c r="BG49" i="53" s="1"/>
  <c r="BH49" i="53" s="1"/>
  <c r="BI49" i="53" s="1"/>
  <c r="AI40" i="53"/>
  <c r="AJ40" i="53" s="1"/>
  <c r="AI27" i="53"/>
  <c r="AJ27" i="53" s="1"/>
  <c r="AI5" i="53"/>
  <c r="AI7" i="53"/>
  <c r="BD52" i="53"/>
  <c r="BE52" i="53" s="1"/>
  <c r="BF52" i="53" s="1"/>
  <c r="BG52" i="53" s="1"/>
  <c r="BH52" i="53" s="1"/>
  <c r="BI52" i="53" s="1"/>
  <c r="AI22" i="53"/>
  <c r="AI13" i="53"/>
  <c r="AI30" i="53"/>
  <c r="AJ30" i="53" s="1"/>
  <c r="AI17" i="53"/>
  <c r="AI69" i="53"/>
  <c r="AJ69" i="53" s="1"/>
  <c r="BD64" i="53"/>
  <c r="BE64" i="53" s="1"/>
  <c r="BF64" i="53" s="1"/>
  <c r="BG64" i="53" s="1"/>
  <c r="BH64" i="53" s="1"/>
  <c r="BI64" i="53" s="1"/>
  <c r="AI50" i="53"/>
  <c r="AJ50" i="53" s="1"/>
  <c r="BD47" i="53"/>
  <c r="BE47" i="53" s="1"/>
  <c r="BF47" i="53" s="1"/>
  <c r="BG47" i="53" s="1"/>
  <c r="BH47" i="53" s="1"/>
  <c r="BI47" i="53" s="1"/>
  <c r="AI19" i="53"/>
  <c r="BD38" i="53"/>
  <c r="BE38" i="53" s="1"/>
  <c r="BF38" i="53" s="1"/>
  <c r="BG38" i="53" s="1"/>
  <c r="BH38" i="53" s="1"/>
  <c r="BI38" i="53" s="1"/>
  <c r="BD29" i="53"/>
  <c r="BE29" i="53" s="1"/>
  <c r="BF29" i="53" s="1"/>
  <c r="BG29" i="53" s="1"/>
  <c r="BH29" i="53" s="1"/>
  <c r="BI29" i="53" s="1"/>
  <c r="AI51" i="53"/>
  <c r="AJ51" i="53" s="1"/>
  <c r="AI72" i="53"/>
  <c r="AJ72" i="53" s="1"/>
  <c r="AI60" i="53"/>
  <c r="AJ60" i="53" s="1"/>
  <c r="AI46" i="53"/>
  <c r="AJ46" i="53" s="1"/>
  <c r="AI42" i="53"/>
  <c r="AJ42" i="53" s="1"/>
  <c r="AI11" i="53"/>
  <c r="AI34" i="53"/>
  <c r="AJ34" i="53" s="1"/>
  <c r="BD36" i="53"/>
  <c r="BE36" i="53" s="1"/>
  <c r="BF36" i="53" s="1"/>
  <c r="BG36" i="53" s="1"/>
  <c r="BH36" i="53" s="1"/>
  <c r="BI36" i="53" s="1"/>
  <c r="AI71" i="53"/>
  <c r="AJ71" i="53" s="1"/>
  <c r="AI61" i="53"/>
  <c r="AJ61" i="53" s="1"/>
  <c r="AI21" i="53"/>
  <c r="AI54" i="53"/>
  <c r="AJ54" i="53" s="1"/>
  <c r="AI68" i="53"/>
  <c r="AJ68" i="53" s="1"/>
  <c r="AI56" i="53"/>
  <c r="AJ56" i="53" s="1"/>
  <c r="AI43" i="53"/>
  <c r="AJ43" i="53" s="1"/>
  <c r="AI37" i="53"/>
  <c r="AJ37" i="53" s="1"/>
  <c r="AI65" i="53"/>
  <c r="AJ65" i="53" s="1"/>
  <c r="AI6" i="53"/>
  <c r="AI26" i="53"/>
  <c r="AI32" i="53"/>
  <c r="AJ32" i="53" s="1"/>
  <c r="BD66" i="53"/>
  <c r="BE66" i="53" s="1"/>
  <c r="BF66" i="53" s="1"/>
  <c r="BG66" i="53" s="1"/>
  <c r="BH66" i="53" s="1"/>
  <c r="BI66" i="53" s="1"/>
  <c r="AI39" i="53"/>
  <c r="AJ39" i="53" s="1"/>
  <c r="AI16" i="53"/>
  <c r="AI28" i="53"/>
  <c r="AJ28" i="53" s="1"/>
  <c r="AI49" i="53"/>
  <c r="AJ49" i="53" s="1"/>
  <c r="BD40" i="53"/>
  <c r="BE40" i="53" s="1"/>
  <c r="BF40" i="53" s="1"/>
  <c r="BG40" i="53" s="1"/>
  <c r="BH40" i="53" s="1"/>
  <c r="BI40" i="53" s="1"/>
  <c r="BD69" i="53"/>
  <c r="BE69" i="53" s="1"/>
  <c r="BF69" i="53" s="1"/>
  <c r="BG69" i="53" s="1"/>
  <c r="BH69" i="53" s="1"/>
  <c r="BI69" i="53" s="1"/>
  <c r="AI64" i="53"/>
  <c r="AJ64" i="53" s="1"/>
  <c r="BD50" i="53"/>
  <c r="BE50" i="53" s="1"/>
  <c r="BF50" i="53" s="1"/>
  <c r="BG50" i="53" s="1"/>
  <c r="BH50" i="53" s="1"/>
  <c r="BI50" i="53" s="1"/>
  <c r="AI47" i="53"/>
  <c r="AJ47" i="53" s="1"/>
  <c r="AI38" i="53"/>
  <c r="AJ38" i="53" s="1"/>
  <c r="AI15" i="53"/>
  <c r="BD51" i="53"/>
  <c r="BE51" i="53" s="1"/>
  <c r="BF51" i="53" s="1"/>
  <c r="BG51" i="53" s="1"/>
  <c r="BH51" i="53" s="1"/>
  <c r="BI51" i="53" s="1"/>
  <c r="BD72" i="53"/>
  <c r="BE72" i="53" s="1"/>
  <c r="BF72" i="53" s="1"/>
  <c r="BG72" i="53" s="1"/>
  <c r="BH72" i="53" s="1"/>
  <c r="BI72" i="53" s="1"/>
  <c r="BD60" i="53"/>
  <c r="BE60" i="53" s="1"/>
  <c r="BF60" i="53" s="1"/>
  <c r="BG60" i="53" s="1"/>
  <c r="BH60" i="53" s="1"/>
  <c r="BI60" i="53" s="1"/>
  <c r="BD46" i="53"/>
  <c r="BE46" i="53" s="1"/>
  <c r="BF46" i="53" s="1"/>
  <c r="BG46" i="53" s="1"/>
  <c r="BH46" i="53" s="1"/>
  <c r="BI46" i="53" s="1"/>
  <c r="BD42" i="53"/>
  <c r="BE42" i="53" s="1"/>
  <c r="BF42" i="53" s="1"/>
  <c r="BG42" i="53" s="1"/>
  <c r="BH42" i="53" s="1"/>
  <c r="BI42" i="53" s="1"/>
  <c r="AI36" i="53"/>
  <c r="AJ36" i="53" s="1"/>
  <c r="AI14" i="53"/>
  <c r="BD71" i="53"/>
  <c r="BE71" i="53" s="1"/>
  <c r="BF71" i="53" s="1"/>
  <c r="BG71" i="53" s="1"/>
  <c r="BH71" i="53" s="1"/>
  <c r="BI71" i="53" s="1"/>
  <c r="BD61" i="53"/>
  <c r="BE61" i="53" s="1"/>
  <c r="BF61" i="53" s="1"/>
  <c r="BG61" i="53" s="1"/>
  <c r="BH61" i="53" s="1"/>
  <c r="BI61" i="53" s="1"/>
  <c r="BD34" i="53"/>
  <c r="BE34" i="53" s="1"/>
  <c r="BF34" i="53" s="1"/>
  <c r="BG34" i="53" s="1"/>
  <c r="BH34" i="53" s="1"/>
  <c r="BI34" i="53" s="1"/>
  <c r="BD54" i="53"/>
  <c r="BE54" i="53" s="1"/>
  <c r="BF54" i="53" s="1"/>
  <c r="BG54" i="53" s="1"/>
  <c r="BH54" i="53" s="1"/>
  <c r="BI54" i="53" s="1"/>
  <c r="BD68" i="53"/>
  <c r="BE68" i="53" s="1"/>
  <c r="BF68" i="53" s="1"/>
  <c r="BG68" i="53" s="1"/>
  <c r="BH68" i="53" s="1"/>
  <c r="BI68" i="53" s="1"/>
  <c r="BD56" i="53"/>
  <c r="BE56" i="53" s="1"/>
  <c r="BF56" i="53" s="1"/>
  <c r="BG56" i="53" s="1"/>
  <c r="BH56" i="53" s="1"/>
  <c r="BI56" i="53" s="1"/>
  <c r="BD65" i="53"/>
  <c r="BE65" i="53" s="1"/>
  <c r="BF65" i="53" s="1"/>
  <c r="BG65" i="53" s="1"/>
  <c r="BH65" i="53" s="1"/>
  <c r="BI65" i="53" s="1"/>
  <c r="BD28" i="53"/>
  <c r="BE28" i="53" s="1"/>
  <c r="BF28" i="53" s="1"/>
  <c r="BG28" i="53" s="1"/>
  <c r="BH28" i="53" s="1"/>
  <c r="BI28" i="53" s="1"/>
  <c r="AI66" i="53"/>
  <c r="AJ66" i="53" s="1"/>
  <c r="BD39" i="53"/>
  <c r="BE39" i="53" s="1"/>
  <c r="BF39" i="53" s="1"/>
  <c r="BG39" i="53" s="1"/>
  <c r="BH39" i="53" s="1"/>
  <c r="BI39" i="53" s="1"/>
  <c r="AI9" i="53"/>
  <c r="BD9" i="53"/>
  <c r="BE9" i="53" s="1"/>
  <c r="BF9" i="53" s="1"/>
  <c r="BG9" i="53" s="1"/>
  <c r="BH9" i="53" s="1"/>
  <c r="BI9" i="53" s="1"/>
  <c r="AI25" i="52"/>
  <c r="AJ25" i="52" s="1"/>
  <c r="AI71" i="52"/>
  <c r="AJ71" i="52" s="1"/>
  <c r="AI61" i="52"/>
  <c r="AJ61" i="52" s="1"/>
  <c r="AI51" i="52"/>
  <c r="AJ51" i="52" s="1"/>
  <c r="BD53" i="52"/>
  <c r="BE53" i="52" s="1"/>
  <c r="BF53" i="52" s="1"/>
  <c r="BG53" i="52" s="1"/>
  <c r="BH53" i="52" s="1"/>
  <c r="BI53" i="52" s="1"/>
  <c r="AI35" i="52"/>
  <c r="AJ35" i="52" s="1"/>
  <c r="AI30" i="52"/>
  <c r="AJ30" i="52" s="1"/>
  <c r="AI27" i="52"/>
  <c r="AJ27" i="52" s="1"/>
  <c r="BD39" i="52"/>
  <c r="BE39" i="52" s="1"/>
  <c r="BF39" i="52" s="1"/>
  <c r="BG39" i="52" s="1"/>
  <c r="BH39" i="52" s="1"/>
  <c r="BI39" i="52" s="1"/>
  <c r="AI69" i="52"/>
  <c r="AJ69" i="52" s="1"/>
  <c r="AI65" i="52"/>
  <c r="AJ65" i="52" s="1"/>
  <c r="AI52" i="52"/>
  <c r="AJ52" i="52" s="1"/>
  <c r="AI46" i="52"/>
  <c r="AJ46" i="52" s="1"/>
  <c r="AI40" i="52"/>
  <c r="AJ40" i="52" s="1"/>
  <c r="AI28" i="52"/>
  <c r="AJ28" i="52" s="1"/>
  <c r="AI20" i="52"/>
  <c r="AJ20" i="52" s="1"/>
  <c r="BD66" i="52"/>
  <c r="BE66" i="52" s="1"/>
  <c r="BF66" i="52" s="1"/>
  <c r="BG66" i="52" s="1"/>
  <c r="BH66" i="52" s="1"/>
  <c r="BI66" i="52" s="1"/>
  <c r="AI60" i="52"/>
  <c r="AJ60" i="52" s="1"/>
  <c r="BD58" i="52"/>
  <c r="BE58" i="52" s="1"/>
  <c r="BF58" i="52" s="1"/>
  <c r="BG58" i="52" s="1"/>
  <c r="BH58" i="52" s="1"/>
  <c r="BI58" i="52" s="1"/>
  <c r="AI37" i="52"/>
  <c r="AJ37" i="52" s="1"/>
  <c r="AI29" i="52"/>
  <c r="AJ29" i="52" s="1"/>
  <c r="BD28" i="52"/>
  <c r="BE28" i="52" s="1"/>
  <c r="BF28" i="52" s="1"/>
  <c r="BG28" i="52" s="1"/>
  <c r="BH28" i="52" s="1"/>
  <c r="BI28" i="52" s="1"/>
  <c r="AI18" i="52"/>
  <c r="AI14" i="52"/>
  <c r="AI6" i="52"/>
  <c r="BD71" i="52"/>
  <c r="BE71" i="52" s="1"/>
  <c r="BF71" i="52" s="1"/>
  <c r="BG71" i="52" s="1"/>
  <c r="BH71" i="52" s="1"/>
  <c r="BI71" i="52" s="1"/>
  <c r="BD61" i="52"/>
  <c r="BE61" i="52" s="1"/>
  <c r="BF61" i="52" s="1"/>
  <c r="BG61" i="52" s="1"/>
  <c r="BH61" i="52" s="1"/>
  <c r="BI61" i="52" s="1"/>
  <c r="BD51" i="52"/>
  <c r="BE51" i="52" s="1"/>
  <c r="BF51" i="52" s="1"/>
  <c r="BG51" i="52" s="1"/>
  <c r="BH51" i="52" s="1"/>
  <c r="BI51" i="52" s="1"/>
  <c r="AI53" i="52"/>
  <c r="AJ53" i="52" s="1"/>
  <c r="BD35" i="52"/>
  <c r="BE35" i="52" s="1"/>
  <c r="BF35" i="52" s="1"/>
  <c r="BG35" i="52" s="1"/>
  <c r="BH35" i="52" s="1"/>
  <c r="BI35" i="52" s="1"/>
  <c r="BD29" i="52"/>
  <c r="BE29" i="52" s="1"/>
  <c r="BF29" i="52" s="1"/>
  <c r="BG29" i="52" s="1"/>
  <c r="BH29" i="52" s="1"/>
  <c r="BI29" i="52" s="1"/>
  <c r="BD24" i="52"/>
  <c r="BE24" i="52" s="1"/>
  <c r="BF24" i="52" s="1"/>
  <c r="BG24" i="52" s="1"/>
  <c r="BH24" i="52" s="1"/>
  <c r="BI24" i="52" s="1"/>
  <c r="AI39" i="52"/>
  <c r="AJ39" i="52" s="1"/>
  <c r="BD69" i="52"/>
  <c r="BE69" i="52" s="1"/>
  <c r="BF69" i="52" s="1"/>
  <c r="BG69" i="52" s="1"/>
  <c r="BH69" i="52" s="1"/>
  <c r="BI69" i="52" s="1"/>
  <c r="BD65" i="52"/>
  <c r="BE65" i="52" s="1"/>
  <c r="BF65" i="52" s="1"/>
  <c r="BG65" i="52" s="1"/>
  <c r="BH65" i="52" s="1"/>
  <c r="BI65" i="52" s="1"/>
  <c r="BD52" i="52"/>
  <c r="BE52" i="52" s="1"/>
  <c r="BF52" i="52" s="1"/>
  <c r="BG52" i="52" s="1"/>
  <c r="BH52" i="52" s="1"/>
  <c r="BI52" i="52" s="1"/>
  <c r="BD46" i="52"/>
  <c r="BE46" i="52" s="1"/>
  <c r="BF46" i="52" s="1"/>
  <c r="BG46" i="52" s="1"/>
  <c r="BH46" i="52" s="1"/>
  <c r="BI46" i="52" s="1"/>
  <c r="BD40" i="52"/>
  <c r="BE40" i="52" s="1"/>
  <c r="BF40" i="52" s="1"/>
  <c r="BG40" i="52" s="1"/>
  <c r="BH40" i="52" s="1"/>
  <c r="BI40" i="52" s="1"/>
  <c r="BD17" i="52"/>
  <c r="BE17" i="52" s="1"/>
  <c r="BF17" i="52" s="1"/>
  <c r="BG17" i="52" s="1"/>
  <c r="BH17" i="52" s="1"/>
  <c r="BI17" i="52" s="1"/>
  <c r="AI23" i="52"/>
  <c r="AJ23" i="52" s="1"/>
  <c r="AI66" i="52"/>
  <c r="AJ66" i="52" s="1"/>
  <c r="BD60" i="52"/>
  <c r="BE60" i="52" s="1"/>
  <c r="BF60" i="52" s="1"/>
  <c r="BG60" i="52" s="1"/>
  <c r="BH60" i="52" s="1"/>
  <c r="BI60" i="52" s="1"/>
  <c r="AI58" i="52"/>
  <c r="AJ58" i="52" s="1"/>
  <c r="BD37" i="52"/>
  <c r="BE37" i="52" s="1"/>
  <c r="BF37" i="52" s="1"/>
  <c r="BG37" i="52" s="1"/>
  <c r="BH37" i="52" s="1"/>
  <c r="BI37" i="52" s="1"/>
  <c r="AI16" i="52"/>
  <c r="BD15" i="52"/>
  <c r="BE15" i="52" s="1"/>
  <c r="BF15" i="52" s="1"/>
  <c r="BG15" i="52" s="1"/>
  <c r="BH15" i="52" s="1"/>
  <c r="BI15" i="52" s="1"/>
  <c r="BD70" i="52"/>
  <c r="BE70" i="52" s="1"/>
  <c r="BF70" i="52" s="1"/>
  <c r="BG70" i="52" s="1"/>
  <c r="BH70" i="52" s="1"/>
  <c r="BI70" i="52" s="1"/>
  <c r="AI56" i="52"/>
  <c r="AJ56" i="52" s="1"/>
  <c r="AI50" i="52"/>
  <c r="AJ50" i="52" s="1"/>
  <c r="BD44" i="52"/>
  <c r="BE44" i="52" s="1"/>
  <c r="BF44" i="52" s="1"/>
  <c r="BG44" i="52" s="1"/>
  <c r="BH44" i="52" s="1"/>
  <c r="BI44" i="52" s="1"/>
  <c r="AI5" i="52"/>
  <c r="AI67" i="52"/>
  <c r="AJ67" i="52" s="1"/>
  <c r="AI57" i="52"/>
  <c r="AJ57" i="52" s="1"/>
  <c r="AI47" i="52"/>
  <c r="AJ47" i="52" s="1"/>
  <c r="AI41" i="52"/>
  <c r="AJ41" i="52" s="1"/>
  <c r="AI31" i="52"/>
  <c r="AJ31" i="52" s="1"/>
  <c r="AI11" i="52"/>
  <c r="BD19" i="52"/>
  <c r="BE19" i="52" s="1"/>
  <c r="BF19" i="52" s="1"/>
  <c r="BG19" i="52" s="1"/>
  <c r="BH19" i="52" s="1"/>
  <c r="BI19" i="52" s="1"/>
  <c r="AI72" i="52"/>
  <c r="AJ72" i="52" s="1"/>
  <c r="AI64" i="52"/>
  <c r="AJ64" i="52" s="1"/>
  <c r="AI48" i="52"/>
  <c r="AJ48" i="52" s="1"/>
  <c r="AI42" i="52"/>
  <c r="AJ42" i="52" s="1"/>
  <c r="AI36" i="52"/>
  <c r="AJ36" i="52" s="1"/>
  <c r="BD43" i="52"/>
  <c r="BE43" i="52" s="1"/>
  <c r="BF43" i="52" s="1"/>
  <c r="BG43" i="52" s="1"/>
  <c r="BH43" i="52" s="1"/>
  <c r="BI43" i="52" s="1"/>
  <c r="AI12" i="52"/>
  <c r="BD32" i="52"/>
  <c r="BE32" i="52" s="1"/>
  <c r="BF32" i="52" s="1"/>
  <c r="BG32" i="52" s="1"/>
  <c r="BH32" i="52" s="1"/>
  <c r="BI32" i="52" s="1"/>
  <c r="AP10" i="52"/>
  <c r="AI17" i="52"/>
  <c r="AI70" i="52"/>
  <c r="AJ70" i="52" s="1"/>
  <c r="BD56" i="52"/>
  <c r="BE56" i="52" s="1"/>
  <c r="BF56" i="52" s="1"/>
  <c r="BG56" i="52" s="1"/>
  <c r="BH56" i="52" s="1"/>
  <c r="BI56" i="52" s="1"/>
  <c r="BD50" i="52"/>
  <c r="BE50" i="52" s="1"/>
  <c r="BF50" i="52" s="1"/>
  <c r="BG50" i="52" s="1"/>
  <c r="BH50" i="52" s="1"/>
  <c r="BI50" i="52" s="1"/>
  <c r="AI44" i="52"/>
  <c r="AJ44" i="52" s="1"/>
  <c r="BD20" i="52"/>
  <c r="BE20" i="52" s="1"/>
  <c r="BF20" i="52" s="1"/>
  <c r="BG20" i="52" s="1"/>
  <c r="BH20" i="52" s="1"/>
  <c r="BI20" i="52" s="1"/>
  <c r="BD12" i="52"/>
  <c r="BE12" i="52" s="1"/>
  <c r="BF12" i="52" s="1"/>
  <c r="BG12" i="52" s="1"/>
  <c r="BH12" i="52" s="1"/>
  <c r="BI12" i="52" s="1"/>
  <c r="BD67" i="52"/>
  <c r="BE67" i="52" s="1"/>
  <c r="BF67" i="52" s="1"/>
  <c r="BG67" i="52" s="1"/>
  <c r="BH67" i="52" s="1"/>
  <c r="BI67" i="52" s="1"/>
  <c r="BD57" i="52"/>
  <c r="BE57" i="52" s="1"/>
  <c r="BF57" i="52" s="1"/>
  <c r="BG57" i="52" s="1"/>
  <c r="BH57" i="52" s="1"/>
  <c r="BI57" i="52" s="1"/>
  <c r="BD47" i="52"/>
  <c r="BE47" i="52" s="1"/>
  <c r="BF47" i="52" s="1"/>
  <c r="BG47" i="52" s="1"/>
  <c r="BH47" i="52" s="1"/>
  <c r="BI47" i="52" s="1"/>
  <c r="BD41" i="52"/>
  <c r="BE41" i="52" s="1"/>
  <c r="BF41" i="52" s="1"/>
  <c r="BG41" i="52" s="1"/>
  <c r="BH41" i="52" s="1"/>
  <c r="BI41" i="52" s="1"/>
  <c r="BD31" i="52"/>
  <c r="BE31" i="52" s="1"/>
  <c r="BF31" i="52" s="1"/>
  <c r="BG31" i="52" s="1"/>
  <c r="BH31" i="52" s="1"/>
  <c r="BI31" i="52" s="1"/>
  <c r="BD25" i="52"/>
  <c r="BE25" i="52" s="1"/>
  <c r="BF25" i="52" s="1"/>
  <c r="BG25" i="52" s="1"/>
  <c r="BH25" i="52" s="1"/>
  <c r="BI25" i="52" s="1"/>
  <c r="AI24" i="52"/>
  <c r="AJ24" i="52" s="1"/>
  <c r="BD72" i="52"/>
  <c r="BE72" i="52" s="1"/>
  <c r="BF72" i="52" s="1"/>
  <c r="BG72" i="52" s="1"/>
  <c r="BH72" i="52" s="1"/>
  <c r="BI72" i="52" s="1"/>
  <c r="BD64" i="52"/>
  <c r="BE64" i="52" s="1"/>
  <c r="BF64" i="52" s="1"/>
  <c r="BG64" i="52" s="1"/>
  <c r="BH64" i="52" s="1"/>
  <c r="BI64" i="52" s="1"/>
  <c r="BD48" i="52"/>
  <c r="BE48" i="52" s="1"/>
  <c r="BF48" i="52" s="1"/>
  <c r="BG48" i="52" s="1"/>
  <c r="BH48" i="52" s="1"/>
  <c r="BI48" i="52" s="1"/>
  <c r="BD42" i="52"/>
  <c r="BE42" i="52" s="1"/>
  <c r="BF42" i="52" s="1"/>
  <c r="BG42" i="52" s="1"/>
  <c r="BH42" i="52" s="1"/>
  <c r="BI42" i="52" s="1"/>
  <c r="BD36" i="52"/>
  <c r="BE36" i="52" s="1"/>
  <c r="BF36" i="52" s="1"/>
  <c r="BG36" i="52" s="1"/>
  <c r="BH36" i="52" s="1"/>
  <c r="BI36" i="52" s="1"/>
  <c r="AI43" i="52"/>
  <c r="AJ43" i="52" s="1"/>
  <c r="AI32" i="52"/>
  <c r="AJ32" i="52" s="1"/>
  <c r="AI15" i="52"/>
  <c r="AP17" i="51"/>
  <c r="AI16" i="51"/>
  <c r="BD55" i="51"/>
  <c r="BE55" i="51" s="1"/>
  <c r="BF55" i="51" s="1"/>
  <c r="BG55" i="51" s="1"/>
  <c r="BH55" i="51" s="1"/>
  <c r="BI55" i="51" s="1"/>
  <c r="BD50" i="51"/>
  <c r="BE50" i="51" s="1"/>
  <c r="BF50" i="51" s="1"/>
  <c r="BG50" i="51" s="1"/>
  <c r="BH50" i="51" s="1"/>
  <c r="BI50" i="51" s="1"/>
  <c r="AI37" i="51"/>
  <c r="AI64" i="51"/>
  <c r="AJ64" i="51" s="1"/>
  <c r="BD54" i="51"/>
  <c r="BE54" i="51" s="1"/>
  <c r="BF54" i="51" s="1"/>
  <c r="BG54" i="51" s="1"/>
  <c r="BH54" i="51" s="1"/>
  <c r="BI54" i="51" s="1"/>
  <c r="AP21" i="51"/>
  <c r="BD21" i="51" s="1"/>
  <c r="BE21" i="51" s="1"/>
  <c r="BF21" i="51" s="1"/>
  <c r="BG21" i="51" s="1"/>
  <c r="BH21" i="51" s="1"/>
  <c r="BI21" i="51" s="1"/>
  <c r="AI6" i="51"/>
  <c r="AI30" i="51"/>
  <c r="BD61" i="51"/>
  <c r="BE61" i="51" s="1"/>
  <c r="BF61" i="51" s="1"/>
  <c r="BG61" i="51" s="1"/>
  <c r="BH61" i="51" s="1"/>
  <c r="BI61" i="51" s="1"/>
  <c r="AI31" i="51"/>
  <c r="AI39" i="51"/>
  <c r="BD8" i="51"/>
  <c r="BE8" i="51" s="1"/>
  <c r="BF8" i="51" s="1"/>
  <c r="BG8" i="51" s="1"/>
  <c r="BH8" i="51" s="1"/>
  <c r="BI8" i="51" s="1"/>
  <c r="AI69" i="51"/>
  <c r="AJ69" i="51" s="1"/>
  <c r="AP23" i="51"/>
  <c r="AI12" i="51"/>
  <c r="AP35" i="51"/>
  <c r="AI19" i="51"/>
  <c r="AP24" i="51"/>
  <c r="AI7" i="51"/>
  <c r="AP56" i="51"/>
  <c r="BD56" i="51" s="1"/>
  <c r="BE56" i="51" s="1"/>
  <c r="BF56" i="51" s="1"/>
  <c r="BG56" i="51" s="1"/>
  <c r="BH56" i="51" s="1"/>
  <c r="BI56" i="51" s="1"/>
  <c r="AI56" i="51"/>
  <c r="AJ56" i="51" s="1"/>
  <c r="BD62" i="51"/>
  <c r="BE62" i="51" s="1"/>
  <c r="BF62" i="51" s="1"/>
  <c r="BG62" i="51" s="1"/>
  <c r="BH62" i="51" s="1"/>
  <c r="BI62" i="51" s="1"/>
  <c r="AI55" i="51"/>
  <c r="AJ55" i="51" s="1"/>
  <c r="AI40" i="51"/>
  <c r="AI38" i="51"/>
  <c r="AI61" i="51"/>
  <c r="AJ61" i="51" s="1"/>
  <c r="BD48" i="51"/>
  <c r="BE48" i="51" s="1"/>
  <c r="BF48" i="51" s="1"/>
  <c r="BG48" i="51" s="1"/>
  <c r="BH48" i="51" s="1"/>
  <c r="BI48" i="51" s="1"/>
  <c r="BD71" i="51"/>
  <c r="BE71" i="51" s="1"/>
  <c r="BF71" i="51" s="1"/>
  <c r="BG71" i="51" s="1"/>
  <c r="BH71" i="51" s="1"/>
  <c r="BI71" i="51" s="1"/>
  <c r="BD53" i="51"/>
  <c r="BE53" i="51" s="1"/>
  <c r="BF53" i="51" s="1"/>
  <c r="BG53" i="51" s="1"/>
  <c r="BH53" i="51" s="1"/>
  <c r="BI53" i="51" s="1"/>
  <c r="BD51" i="51"/>
  <c r="BE51" i="51" s="1"/>
  <c r="BF51" i="51" s="1"/>
  <c r="BG51" i="51" s="1"/>
  <c r="BH51" i="51" s="1"/>
  <c r="BI51" i="51" s="1"/>
  <c r="AI43" i="51"/>
  <c r="AJ43" i="51" s="1"/>
  <c r="AI63" i="51"/>
  <c r="AJ63" i="51" s="1"/>
  <c r="AI29" i="51"/>
  <c r="BD69" i="51"/>
  <c r="BE69" i="51" s="1"/>
  <c r="BF69" i="51" s="1"/>
  <c r="BG69" i="51" s="1"/>
  <c r="BH69" i="51" s="1"/>
  <c r="BI69" i="51" s="1"/>
  <c r="BD64" i="51"/>
  <c r="BE64" i="51" s="1"/>
  <c r="BF64" i="51" s="1"/>
  <c r="BG64" i="51" s="1"/>
  <c r="BH64" i="51" s="1"/>
  <c r="BI64" i="51" s="1"/>
  <c r="BD49" i="51"/>
  <c r="BE49" i="51" s="1"/>
  <c r="BF49" i="51" s="1"/>
  <c r="BG49" i="51" s="1"/>
  <c r="BH49" i="51" s="1"/>
  <c r="BI49" i="51" s="1"/>
  <c r="AI54" i="51"/>
  <c r="AJ54" i="51" s="1"/>
  <c r="AI46" i="51"/>
  <c r="BD60" i="51"/>
  <c r="BE60" i="51" s="1"/>
  <c r="BF60" i="51" s="1"/>
  <c r="BG60" i="51" s="1"/>
  <c r="BH60" i="51" s="1"/>
  <c r="BI60" i="51" s="1"/>
  <c r="BD52" i="51"/>
  <c r="BE52" i="51" s="1"/>
  <c r="BF52" i="51" s="1"/>
  <c r="BG52" i="51" s="1"/>
  <c r="BH52" i="51" s="1"/>
  <c r="BI52" i="51" s="1"/>
  <c r="AI53" i="51"/>
  <c r="AJ53" i="51" s="1"/>
  <c r="AI50" i="51"/>
  <c r="AJ50" i="51" s="1"/>
  <c r="AI34" i="51"/>
  <c r="AI18" i="51"/>
  <c r="AI60" i="51"/>
  <c r="AJ60" i="51" s="1"/>
  <c r="AP12" i="51"/>
  <c r="AI28" i="51"/>
  <c r="AP32" i="51"/>
  <c r="AI15" i="51"/>
  <c r="AP28" i="51"/>
  <c r="AI42" i="51"/>
  <c r="AJ42" i="51" s="1"/>
  <c r="AP6" i="51"/>
  <c r="AI36" i="51"/>
  <c r="AP42" i="51"/>
  <c r="AI47" i="51"/>
  <c r="AI68" i="51"/>
  <c r="AJ68" i="51" s="1"/>
  <c r="AI57" i="51"/>
  <c r="AJ57" i="51" s="1"/>
  <c r="AI27" i="51"/>
  <c r="AI13" i="51"/>
  <c r="AI41" i="51"/>
  <c r="AJ41" i="51" s="1"/>
  <c r="AI25" i="51"/>
  <c r="AI45" i="51"/>
  <c r="AI24" i="51"/>
  <c r="AI32" i="51"/>
  <c r="BD70" i="51"/>
  <c r="BE70" i="51" s="1"/>
  <c r="BF70" i="51" s="1"/>
  <c r="BG70" i="51" s="1"/>
  <c r="BH70" i="51" s="1"/>
  <c r="BI70" i="51" s="1"/>
  <c r="AI5" i="51"/>
  <c r="BD58" i="51"/>
  <c r="BE58" i="51" s="1"/>
  <c r="BF58" i="51" s="1"/>
  <c r="BG58" i="51" s="1"/>
  <c r="BH58" i="51" s="1"/>
  <c r="BI58" i="51" s="1"/>
  <c r="AI23" i="51"/>
  <c r="BD66" i="51"/>
  <c r="BE66" i="51" s="1"/>
  <c r="BF66" i="51" s="1"/>
  <c r="BG66" i="51" s="1"/>
  <c r="BH66" i="51" s="1"/>
  <c r="BI66" i="51" s="1"/>
  <c r="AI14" i="51"/>
  <c r="AI67" i="51"/>
  <c r="AJ67" i="51" s="1"/>
  <c r="BD65" i="51"/>
  <c r="BE65" i="51" s="1"/>
  <c r="BF65" i="51" s="1"/>
  <c r="BG65" i="51" s="1"/>
  <c r="BH65" i="51" s="1"/>
  <c r="BI65" i="51" s="1"/>
  <c r="BD59" i="51"/>
  <c r="BE59" i="51" s="1"/>
  <c r="BF59" i="51" s="1"/>
  <c r="BG59" i="51" s="1"/>
  <c r="BH59" i="51" s="1"/>
  <c r="BI59" i="51" s="1"/>
  <c r="AI33" i="51"/>
  <c r="AI10" i="51"/>
  <c r="AI72" i="51"/>
  <c r="AJ72" i="51" s="1"/>
  <c r="BD44" i="51"/>
  <c r="BE44" i="51" s="1"/>
  <c r="BF44" i="51" s="1"/>
  <c r="BG44" i="51" s="1"/>
  <c r="BH44" i="51" s="1"/>
  <c r="BI44" i="51" s="1"/>
  <c r="AP13" i="51"/>
  <c r="AI44" i="51"/>
  <c r="AP18" i="51"/>
  <c r="AI8" i="51"/>
  <c r="AP36" i="51"/>
  <c r="AI11" i="51"/>
  <c r="AP30" i="51"/>
  <c r="AI17" i="51"/>
  <c r="AP45" i="51"/>
  <c r="AI52" i="51"/>
  <c r="AJ52" i="51" s="1"/>
  <c r="BD68" i="51"/>
  <c r="BE68" i="51" s="1"/>
  <c r="BF68" i="51" s="1"/>
  <c r="BG68" i="51" s="1"/>
  <c r="BH68" i="51" s="1"/>
  <c r="BI68" i="51" s="1"/>
  <c r="BD57" i="51"/>
  <c r="BE57" i="51" s="1"/>
  <c r="BF57" i="51" s="1"/>
  <c r="BG57" i="51" s="1"/>
  <c r="BH57" i="51" s="1"/>
  <c r="BI57" i="51" s="1"/>
  <c r="BD43" i="51"/>
  <c r="BE43" i="51" s="1"/>
  <c r="BF43" i="51" s="1"/>
  <c r="BG43" i="51" s="1"/>
  <c r="BH43" i="51" s="1"/>
  <c r="BI43" i="51" s="1"/>
  <c r="BD46" i="51"/>
  <c r="BE46" i="51" s="1"/>
  <c r="BF46" i="51" s="1"/>
  <c r="BG46" i="51" s="1"/>
  <c r="BH46" i="51" s="1"/>
  <c r="BI46" i="51" s="1"/>
  <c r="AI70" i="51"/>
  <c r="AJ70" i="51" s="1"/>
  <c r="AI58" i="51"/>
  <c r="AJ58" i="51" s="1"/>
  <c r="AI20" i="51"/>
  <c r="AI66" i="51"/>
  <c r="AJ66" i="51" s="1"/>
  <c r="BD67" i="51"/>
  <c r="BE67" i="51" s="1"/>
  <c r="BF67" i="51" s="1"/>
  <c r="BG67" i="51" s="1"/>
  <c r="BH67" i="51" s="1"/>
  <c r="BI67" i="51" s="1"/>
  <c r="AI65" i="51"/>
  <c r="AJ65" i="51" s="1"/>
  <c r="AI59" i="51"/>
  <c r="AJ59" i="51" s="1"/>
  <c r="BD47" i="51"/>
  <c r="BE47" i="51" s="1"/>
  <c r="BF47" i="51" s="1"/>
  <c r="BG47" i="51" s="1"/>
  <c r="BH47" i="51" s="1"/>
  <c r="BI47" i="51" s="1"/>
  <c r="AI48" i="51"/>
  <c r="BD72" i="51"/>
  <c r="BE72" i="51" s="1"/>
  <c r="BF72" i="51" s="1"/>
  <c r="BG72" i="51" s="1"/>
  <c r="BH72" i="51" s="1"/>
  <c r="BI72" i="51" s="1"/>
  <c r="AI51" i="51"/>
  <c r="AJ51" i="51" s="1"/>
  <c r="AI35" i="51"/>
  <c r="AI41" i="50"/>
  <c r="AJ41" i="50" s="1"/>
  <c r="AO23" i="50"/>
  <c r="BD23" i="50" s="1"/>
  <c r="BE23" i="50" s="1"/>
  <c r="BF23" i="50" s="1"/>
  <c r="BG23" i="50" s="1"/>
  <c r="BH23" i="50" s="1"/>
  <c r="BI23" i="50" s="1"/>
  <c r="AO22" i="50"/>
  <c r="BD22" i="50" s="1"/>
  <c r="BE22" i="50" s="1"/>
  <c r="BF22" i="50" s="1"/>
  <c r="BG22" i="50" s="1"/>
  <c r="BH22" i="50" s="1"/>
  <c r="BI22" i="50" s="1"/>
  <c r="AI40" i="50"/>
  <c r="AJ40" i="50" s="1"/>
  <c r="AI43" i="50"/>
  <c r="AJ43" i="50" s="1"/>
  <c r="AO39" i="50"/>
  <c r="BD39" i="50" s="1"/>
  <c r="BE39" i="50" s="1"/>
  <c r="BF39" i="50" s="1"/>
  <c r="BG39" i="50" s="1"/>
  <c r="BH39" i="50" s="1"/>
  <c r="BI39" i="50" s="1"/>
  <c r="AO49" i="50"/>
  <c r="BD49" i="50" s="1"/>
  <c r="BE49" i="50" s="1"/>
  <c r="BF49" i="50" s="1"/>
  <c r="BG49" i="50" s="1"/>
  <c r="BH49" i="50" s="1"/>
  <c r="BI49" i="50" s="1"/>
  <c r="AI49" i="50"/>
  <c r="AJ49" i="50" s="1"/>
  <c r="AO59" i="50"/>
  <c r="BD59" i="50" s="1"/>
  <c r="BE59" i="50" s="1"/>
  <c r="BF59" i="50" s="1"/>
  <c r="BG59" i="50" s="1"/>
  <c r="BH59" i="50" s="1"/>
  <c r="BI59" i="50" s="1"/>
  <c r="AI59" i="50"/>
  <c r="AJ59" i="50" s="1"/>
  <c r="AI23" i="50"/>
  <c r="AO12" i="50"/>
  <c r="BD12" i="50" s="1"/>
  <c r="BE12" i="50" s="1"/>
  <c r="BF12" i="50" s="1"/>
  <c r="BG12" i="50" s="1"/>
  <c r="BH12" i="50" s="1"/>
  <c r="BI12" i="50" s="1"/>
  <c r="AO13" i="50"/>
  <c r="AI39" i="50"/>
  <c r="AJ39" i="50" s="1"/>
  <c r="AO5" i="50"/>
  <c r="AI9" i="50"/>
  <c r="AO24" i="50"/>
  <c r="AI11" i="50"/>
  <c r="AO11" i="50"/>
  <c r="AI38" i="50"/>
  <c r="AJ38" i="50" s="1"/>
  <c r="AI13" i="50"/>
  <c r="AO25" i="50"/>
  <c r="AO34" i="50"/>
  <c r="AI20" i="50"/>
  <c r="AI14" i="50"/>
  <c r="AO36" i="50"/>
  <c r="BD36" i="50" s="1"/>
  <c r="BE36" i="50" s="1"/>
  <c r="BF36" i="50" s="1"/>
  <c r="BG36" i="50" s="1"/>
  <c r="BH36" i="50" s="1"/>
  <c r="BI36" i="50" s="1"/>
  <c r="AI52" i="50"/>
  <c r="AJ52" i="50" s="1"/>
  <c r="AO52" i="50"/>
  <c r="BD52" i="50" s="1"/>
  <c r="BE52" i="50" s="1"/>
  <c r="BF52" i="50" s="1"/>
  <c r="BG52" i="50" s="1"/>
  <c r="BH52" i="50" s="1"/>
  <c r="BI52" i="50" s="1"/>
  <c r="AO56" i="50"/>
  <c r="BD56" i="50" s="1"/>
  <c r="BE56" i="50" s="1"/>
  <c r="BF56" i="50" s="1"/>
  <c r="BG56" i="50" s="1"/>
  <c r="BH56" i="50" s="1"/>
  <c r="BI56" i="50" s="1"/>
  <c r="AI56" i="50"/>
  <c r="AJ56" i="50" s="1"/>
  <c r="AO38" i="50"/>
  <c r="BD38" i="50" s="1"/>
  <c r="BE38" i="50" s="1"/>
  <c r="BF38" i="50" s="1"/>
  <c r="BG38" i="50" s="1"/>
  <c r="BH38" i="50" s="1"/>
  <c r="BI38" i="50" s="1"/>
  <c r="AI7" i="50"/>
  <c r="AO53" i="50"/>
  <c r="BD53" i="50" s="1"/>
  <c r="BE53" i="50" s="1"/>
  <c r="BF53" i="50" s="1"/>
  <c r="BG53" i="50" s="1"/>
  <c r="BH53" i="50" s="1"/>
  <c r="BI53" i="50" s="1"/>
  <c r="AI53" i="50"/>
  <c r="AJ53" i="50" s="1"/>
  <c r="AO54" i="50"/>
  <c r="BD54" i="50" s="1"/>
  <c r="BE54" i="50" s="1"/>
  <c r="BF54" i="50" s="1"/>
  <c r="BG54" i="50" s="1"/>
  <c r="BH54" i="50" s="1"/>
  <c r="BI54" i="50" s="1"/>
  <c r="AI54" i="50"/>
  <c r="AJ54" i="50" s="1"/>
  <c r="AO55" i="50"/>
  <c r="BD55" i="50" s="1"/>
  <c r="BE55" i="50" s="1"/>
  <c r="BF55" i="50" s="1"/>
  <c r="BG55" i="50" s="1"/>
  <c r="BH55" i="50" s="1"/>
  <c r="BI55" i="50" s="1"/>
  <c r="AI55" i="50"/>
  <c r="AJ55" i="50" s="1"/>
  <c r="AO60" i="50"/>
  <c r="BD60" i="50" s="1"/>
  <c r="BE60" i="50" s="1"/>
  <c r="BF60" i="50" s="1"/>
  <c r="BG60" i="50" s="1"/>
  <c r="BH60" i="50" s="1"/>
  <c r="BI60" i="50" s="1"/>
  <c r="AI60" i="50"/>
  <c r="AJ60" i="50" s="1"/>
  <c r="AI70" i="50"/>
  <c r="AJ70" i="50" s="1"/>
  <c r="AO70" i="50"/>
  <c r="BD70" i="50" s="1"/>
  <c r="BE70" i="50" s="1"/>
  <c r="BF70" i="50" s="1"/>
  <c r="BG70" i="50" s="1"/>
  <c r="BH70" i="50" s="1"/>
  <c r="BI70" i="50" s="1"/>
  <c r="AO68" i="50"/>
  <c r="BD68" i="50" s="1"/>
  <c r="BE68" i="50" s="1"/>
  <c r="BF68" i="50" s="1"/>
  <c r="BG68" i="50" s="1"/>
  <c r="BH68" i="50" s="1"/>
  <c r="BI68" i="50" s="1"/>
  <c r="AI68" i="50"/>
  <c r="AJ68" i="50" s="1"/>
  <c r="AO10" i="50"/>
  <c r="AI34" i="50"/>
  <c r="AO7" i="50"/>
  <c r="AI25" i="50"/>
  <c r="AO35" i="50"/>
  <c r="AI5" i="50"/>
  <c r="AO45" i="50"/>
  <c r="BD45" i="50" s="1"/>
  <c r="BE45" i="50" s="1"/>
  <c r="BF45" i="50" s="1"/>
  <c r="BG45" i="50" s="1"/>
  <c r="BH45" i="50" s="1"/>
  <c r="BI45" i="50" s="1"/>
  <c r="AI48" i="50"/>
  <c r="AJ48" i="50" s="1"/>
  <c r="AO51" i="50"/>
  <c r="BD51" i="50" s="1"/>
  <c r="BE51" i="50" s="1"/>
  <c r="BF51" i="50" s="1"/>
  <c r="BG51" i="50" s="1"/>
  <c r="BH51" i="50" s="1"/>
  <c r="BI51" i="50" s="1"/>
  <c r="AI51" i="50"/>
  <c r="AJ51" i="50" s="1"/>
  <c r="AO66" i="50"/>
  <c r="BD66" i="50" s="1"/>
  <c r="BE66" i="50" s="1"/>
  <c r="BF66" i="50" s="1"/>
  <c r="BG66" i="50" s="1"/>
  <c r="BH66" i="50" s="1"/>
  <c r="BI66" i="50" s="1"/>
  <c r="AI66" i="50"/>
  <c r="AJ66" i="50" s="1"/>
  <c r="AI29" i="50"/>
  <c r="AO16" i="50"/>
  <c r="BD16" i="50" s="1"/>
  <c r="BE16" i="50" s="1"/>
  <c r="BF16" i="50" s="1"/>
  <c r="BG16" i="50" s="1"/>
  <c r="BH16" i="50" s="1"/>
  <c r="BI16" i="50" s="1"/>
  <c r="AO17" i="50"/>
  <c r="BD17" i="50" s="1"/>
  <c r="BE17" i="50" s="1"/>
  <c r="BF17" i="50" s="1"/>
  <c r="BG17" i="50" s="1"/>
  <c r="BH17" i="50" s="1"/>
  <c r="BI17" i="50" s="1"/>
  <c r="AI37" i="50"/>
  <c r="AO14" i="50"/>
  <c r="AI18" i="50"/>
  <c r="AI28" i="50"/>
  <c r="AO29" i="50"/>
  <c r="AO15" i="50"/>
  <c r="AI6" i="50"/>
  <c r="AI42" i="50"/>
  <c r="AJ42" i="50" s="1"/>
  <c r="AO33" i="50"/>
  <c r="AO27" i="50"/>
  <c r="AI36" i="50"/>
  <c r="AO28" i="50"/>
  <c r="AI22" i="50"/>
  <c r="AO6" i="50"/>
  <c r="AI16" i="50"/>
  <c r="AO37" i="50"/>
  <c r="AI19" i="50"/>
  <c r="AO42" i="50"/>
  <c r="BD42" i="50" s="1"/>
  <c r="BE42" i="50" s="1"/>
  <c r="BF42" i="50" s="1"/>
  <c r="BG42" i="50" s="1"/>
  <c r="BH42" i="50" s="1"/>
  <c r="BI42" i="50" s="1"/>
  <c r="AI24" i="50"/>
  <c r="AI57" i="50"/>
  <c r="AJ57" i="50" s="1"/>
  <c r="AO57" i="50"/>
  <c r="BD57" i="50" s="1"/>
  <c r="BE57" i="50" s="1"/>
  <c r="BF57" i="50" s="1"/>
  <c r="BG57" i="50" s="1"/>
  <c r="BH57" i="50" s="1"/>
  <c r="BI57" i="50" s="1"/>
  <c r="AI61" i="50"/>
  <c r="AJ61" i="50" s="1"/>
  <c r="AO61" i="50"/>
  <c r="BD61" i="50" s="1"/>
  <c r="BE61" i="50" s="1"/>
  <c r="BF61" i="50" s="1"/>
  <c r="BG61" i="50" s="1"/>
  <c r="BH61" i="50" s="1"/>
  <c r="BI61" i="50" s="1"/>
  <c r="AO58" i="50"/>
  <c r="BD58" i="50" s="1"/>
  <c r="BE58" i="50" s="1"/>
  <c r="BF58" i="50" s="1"/>
  <c r="BG58" i="50" s="1"/>
  <c r="BH58" i="50" s="1"/>
  <c r="BI58" i="50" s="1"/>
  <c r="AI58" i="50"/>
  <c r="AJ58" i="50" s="1"/>
  <c r="AO65" i="50"/>
  <c r="BD65" i="50" s="1"/>
  <c r="BE65" i="50" s="1"/>
  <c r="BF65" i="50" s="1"/>
  <c r="BG65" i="50" s="1"/>
  <c r="BH65" i="50" s="1"/>
  <c r="BI65" i="50" s="1"/>
  <c r="AI65" i="50"/>
  <c r="AJ65" i="50" s="1"/>
  <c r="AO63" i="50"/>
  <c r="BD63" i="50" s="1"/>
  <c r="BE63" i="50" s="1"/>
  <c r="BF63" i="50" s="1"/>
  <c r="BG63" i="50" s="1"/>
  <c r="BH63" i="50" s="1"/>
  <c r="BI63" i="50" s="1"/>
  <c r="AI63" i="50"/>
  <c r="AJ63" i="50" s="1"/>
  <c r="AO72" i="50"/>
  <c r="BD72" i="50" s="1"/>
  <c r="BE72" i="50" s="1"/>
  <c r="BF72" i="50" s="1"/>
  <c r="BG72" i="50" s="1"/>
  <c r="BH72" i="50" s="1"/>
  <c r="BI72" i="50" s="1"/>
  <c r="AI72" i="50"/>
  <c r="AJ72" i="50" s="1"/>
  <c r="AI30" i="50"/>
  <c r="AO9" i="50"/>
  <c r="BD9" i="50" s="1"/>
  <c r="BE9" i="50" s="1"/>
  <c r="BF9" i="50" s="1"/>
  <c r="BG9" i="50" s="1"/>
  <c r="BH9" i="50" s="1"/>
  <c r="BI9" i="50" s="1"/>
  <c r="AO21" i="50"/>
  <c r="AI21" i="50"/>
  <c r="AO30" i="50"/>
  <c r="BD30" i="50" s="1"/>
  <c r="BE30" i="50" s="1"/>
  <c r="BF30" i="50" s="1"/>
  <c r="BG30" i="50" s="1"/>
  <c r="BH30" i="50" s="1"/>
  <c r="BI30" i="50" s="1"/>
  <c r="AI35" i="50"/>
  <c r="AO44" i="50"/>
  <c r="BD44" i="50" s="1"/>
  <c r="BE44" i="50" s="1"/>
  <c r="BF44" i="50" s="1"/>
  <c r="BG44" i="50" s="1"/>
  <c r="BH44" i="50" s="1"/>
  <c r="BI44" i="50" s="1"/>
  <c r="AI47" i="50"/>
  <c r="AJ47" i="50" s="1"/>
  <c r="AO50" i="50"/>
  <c r="BD50" i="50" s="1"/>
  <c r="BE50" i="50" s="1"/>
  <c r="BF50" i="50" s="1"/>
  <c r="BG50" i="50" s="1"/>
  <c r="BH50" i="50" s="1"/>
  <c r="BI50" i="50" s="1"/>
  <c r="AI50" i="50"/>
  <c r="AJ50" i="50" s="1"/>
  <c r="AO71" i="50"/>
  <c r="BD71" i="50" s="1"/>
  <c r="BE71" i="50" s="1"/>
  <c r="BF71" i="50" s="1"/>
  <c r="BG71" i="50" s="1"/>
  <c r="BH71" i="50" s="1"/>
  <c r="BI71" i="50" s="1"/>
  <c r="AI71" i="50"/>
  <c r="AJ71" i="50" s="1"/>
  <c r="AI33" i="50"/>
  <c r="AO8" i="50"/>
  <c r="AO20" i="50"/>
  <c r="AI10" i="50"/>
  <c r="AO18" i="50"/>
  <c r="BD18" i="50" s="1"/>
  <c r="BE18" i="50" s="1"/>
  <c r="BF18" i="50" s="1"/>
  <c r="BG18" i="50" s="1"/>
  <c r="BH18" i="50" s="1"/>
  <c r="BI18" i="50" s="1"/>
  <c r="AI12" i="50"/>
  <c r="AI46" i="50"/>
  <c r="AJ46" i="50" s="1"/>
  <c r="AO43" i="50"/>
  <c r="BD43" i="50" s="1"/>
  <c r="BE43" i="50" s="1"/>
  <c r="BF43" i="50" s="1"/>
  <c r="BG43" i="50" s="1"/>
  <c r="BH43" i="50" s="1"/>
  <c r="BI43" i="50" s="1"/>
  <c r="AO19" i="50"/>
  <c r="AI26" i="50"/>
  <c r="AO26" i="50"/>
  <c r="AI17" i="50"/>
  <c r="AO31" i="50"/>
  <c r="BD31" i="50" s="1"/>
  <c r="BE31" i="50" s="1"/>
  <c r="BF31" i="50" s="1"/>
  <c r="BG31" i="50" s="1"/>
  <c r="BH31" i="50" s="1"/>
  <c r="BI31" i="50" s="1"/>
  <c r="AI15" i="50"/>
  <c r="AO32" i="50"/>
  <c r="AI8" i="50"/>
  <c r="AO40" i="50"/>
  <c r="BD40" i="50" s="1"/>
  <c r="BE40" i="50" s="1"/>
  <c r="BF40" i="50" s="1"/>
  <c r="BG40" i="50" s="1"/>
  <c r="BH40" i="50" s="1"/>
  <c r="BI40" i="50" s="1"/>
  <c r="AI44" i="50"/>
  <c r="AJ44" i="50" s="1"/>
  <c r="AO41" i="50"/>
  <c r="BD41" i="50" s="1"/>
  <c r="BE41" i="50" s="1"/>
  <c r="BF41" i="50" s="1"/>
  <c r="BG41" i="50" s="1"/>
  <c r="BH41" i="50" s="1"/>
  <c r="BI41" i="50" s="1"/>
  <c r="AI45" i="50"/>
  <c r="AJ45" i="50" s="1"/>
  <c r="AI27" i="50"/>
  <c r="AO48" i="50"/>
  <c r="BD48" i="50" s="1"/>
  <c r="BE48" i="50" s="1"/>
  <c r="BF48" i="50" s="1"/>
  <c r="BG48" i="50" s="1"/>
  <c r="BH48" i="50" s="1"/>
  <c r="BI48" i="50" s="1"/>
  <c r="AO46" i="50"/>
  <c r="BD46" i="50" s="1"/>
  <c r="BE46" i="50" s="1"/>
  <c r="BF46" i="50" s="1"/>
  <c r="BG46" i="50" s="1"/>
  <c r="BH46" i="50" s="1"/>
  <c r="BI46" i="50" s="1"/>
  <c r="AI31" i="50"/>
  <c r="AO47" i="50"/>
  <c r="BD47" i="50" s="1"/>
  <c r="BE47" i="50" s="1"/>
  <c r="BF47" i="50" s="1"/>
  <c r="BG47" i="50" s="1"/>
  <c r="BH47" i="50" s="1"/>
  <c r="BI47" i="50" s="1"/>
  <c r="AI32" i="50"/>
  <c r="AJ32" i="50" s="1"/>
  <c r="AI64" i="50"/>
  <c r="AJ64" i="50" s="1"/>
  <c r="AO64" i="50"/>
  <c r="BD64" i="50" s="1"/>
  <c r="BE64" i="50" s="1"/>
  <c r="BF64" i="50" s="1"/>
  <c r="BG64" i="50" s="1"/>
  <c r="BH64" i="50" s="1"/>
  <c r="BI64" i="50" s="1"/>
  <c r="AO62" i="50"/>
  <c r="BD62" i="50" s="1"/>
  <c r="BE62" i="50" s="1"/>
  <c r="BF62" i="50" s="1"/>
  <c r="BG62" i="50" s="1"/>
  <c r="BH62" i="50" s="1"/>
  <c r="BI62" i="50" s="1"/>
  <c r="AI62" i="50"/>
  <c r="AJ62" i="50" s="1"/>
  <c r="AO67" i="50"/>
  <c r="BD67" i="50" s="1"/>
  <c r="BE67" i="50" s="1"/>
  <c r="BF67" i="50" s="1"/>
  <c r="BG67" i="50" s="1"/>
  <c r="BH67" i="50" s="1"/>
  <c r="BI67" i="50" s="1"/>
  <c r="AI67" i="50"/>
  <c r="AJ67" i="50" s="1"/>
  <c r="AO69" i="50"/>
  <c r="BD69" i="50" s="1"/>
  <c r="BE69" i="50" s="1"/>
  <c r="BF69" i="50" s="1"/>
  <c r="BG69" i="50" s="1"/>
  <c r="BH69" i="50" s="1"/>
  <c r="BI69" i="50" s="1"/>
  <c r="AI69" i="50"/>
  <c r="AJ69" i="50" s="1"/>
  <c r="BD37" i="49"/>
  <c r="BE37" i="49" s="1"/>
  <c r="BF37" i="49" s="1"/>
  <c r="BG37" i="49" s="1"/>
  <c r="BH37" i="49" s="1"/>
  <c r="BI37" i="49" s="1"/>
  <c r="AI64" i="49"/>
  <c r="AI6" i="49"/>
  <c r="AI44" i="49"/>
  <c r="BD15" i="49"/>
  <c r="BE15" i="49" s="1"/>
  <c r="BF15" i="49" s="1"/>
  <c r="BG15" i="49" s="1"/>
  <c r="BH15" i="49" s="1"/>
  <c r="BI15" i="49" s="1"/>
  <c r="AI48" i="49"/>
  <c r="BD59" i="49"/>
  <c r="BE59" i="49" s="1"/>
  <c r="BF59" i="49" s="1"/>
  <c r="BG59" i="49" s="1"/>
  <c r="BH59" i="49" s="1"/>
  <c r="BI59" i="49" s="1"/>
  <c r="AI11" i="49"/>
  <c r="AI49" i="49"/>
  <c r="BD65" i="49"/>
  <c r="BE65" i="49" s="1"/>
  <c r="BF65" i="49" s="1"/>
  <c r="BG65" i="49" s="1"/>
  <c r="BH65" i="49" s="1"/>
  <c r="BI65" i="49" s="1"/>
  <c r="BD64" i="49"/>
  <c r="BE64" i="49" s="1"/>
  <c r="BF64" i="49" s="1"/>
  <c r="BG64" i="49" s="1"/>
  <c r="BH64" i="49" s="1"/>
  <c r="BI64" i="49" s="1"/>
  <c r="AI58" i="49"/>
  <c r="AI67" i="49"/>
  <c r="AI47" i="49"/>
  <c r="AI35" i="49"/>
  <c r="AI59" i="49"/>
  <c r="AI70" i="49"/>
  <c r="AI31" i="49"/>
  <c r="AI23" i="49"/>
  <c r="AI30" i="49"/>
  <c r="AI56" i="49"/>
  <c r="AI45" i="49"/>
  <c r="AI73" i="49"/>
  <c r="AJ73" i="49" s="1"/>
  <c r="AI26" i="49"/>
  <c r="AI7" i="49"/>
  <c r="AI24" i="49"/>
  <c r="AI43" i="49"/>
  <c r="AI32" i="49"/>
  <c r="AI34" i="49"/>
  <c r="AI13" i="49"/>
  <c r="AI18" i="49"/>
  <c r="AI69" i="49"/>
  <c r="AI75" i="49"/>
  <c r="AI55" i="49"/>
  <c r="AI25" i="49"/>
  <c r="AI15" i="49"/>
  <c r="AI40" i="49"/>
  <c r="AI38" i="49"/>
  <c r="AI53" i="49"/>
  <c r="AI12" i="49"/>
  <c r="AI50" i="49"/>
  <c r="AI66" i="49"/>
  <c r="AI20" i="49"/>
  <c r="AI68" i="49"/>
  <c r="AI61" i="49"/>
  <c r="AI39" i="49"/>
  <c r="AI8" i="49"/>
  <c r="AI33" i="49"/>
  <c r="AP25" i="49"/>
  <c r="AI14" i="49"/>
  <c r="AI65" i="49"/>
  <c r="BD69" i="49"/>
  <c r="BE69" i="49" s="1"/>
  <c r="BF69" i="49" s="1"/>
  <c r="BG69" i="49" s="1"/>
  <c r="BH69" i="49" s="1"/>
  <c r="BI69" i="49" s="1"/>
  <c r="BD48" i="49"/>
  <c r="BE48" i="49" s="1"/>
  <c r="BF48" i="49" s="1"/>
  <c r="BG48" i="49" s="1"/>
  <c r="BH48" i="49" s="1"/>
  <c r="BI48" i="49" s="1"/>
  <c r="BD27" i="49"/>
  <c r="BE27" i="49" s="1"/>
  <c r="BF27" i="49" s="1"/>
  <c r="BG27" i="49" s="1"/>
  <c r="BH27" i="49" s="1"/>
  <c r="BI27" i="49" s="1"/>
  <c r="BD72" i="49"/>
  <c r="BE72" i="49" s="1"/>
  <c r="BF72" i="49" s="1"/>
  <c r="BG72" i="49" s="1"/>
  <c r="BH72" i="49" s="1"/>
  <c r="BI72" i="49" s="1"/>
  <c r="AI41" i="49"/>
  <c r="AI52" i="49"/>
  <c r="AI60" i="49"/>
  <c r="AP28" i="49"/>
  <c r="AI28" i="49"/>
  <c r="BD71" i="49"/>
  <c r="BE71" i="49" s="1"/>
  <c r="BF71" i="49" s="1"/>
  <c r="BG71" i="49" s="1"/>
  <c r="BH71" i="49" s="1"/>
  <c r="BI71" i="49" s="1"/>
  <c r="AI19" i="49"/>
  <c r="BD32" i="49"/>
  <c r="BE32" i="49" s="1"/>
  <c r="BF32" i="49" s="1"/>
  <c r="BG32" i="49" s="1"/>
  <c r="BH32" i="49" s="1"/>
  <c r="BI32" i="49" s="1"/>
  <c r="BD67" i="49"/>
  <c r="BE67" i="49" s="1"/>
  <c r="BF67" i="49" s="1"/>
  <c r="BG67" i="49" s="1"/>
  <c r="BH67" i="49" s="1"/>
  <c r="BI67" i="49" s="1"/>
  <c r="AI72" i="49"/>
  <c r="AI16" i="49"/>
  <c r="BD66" i="49"/>
  <c r="BE66" i="49" s="1"/>
  <c r="BF66" i="49" s="1"/>
  <c r="BG66" i="49" s="1"/>
  <c r="BH66" i="49" s="1"/>
  <c r="BI66" i="49" s="1"/>
  <c r="AI74" i="49"/>
  <c r="AJ74" i="49" s="1"/>
  <c r="AI36" i="49"/>
  <c r="BD68" i="49"/>
  <c r="BE68" i="49" s="1"/>
  <c r="BF68" i="49" s="1"/>
  <c r="BG68" i="49" s="1"/>
  <c r="BH68" i="49" s="1"/>
  <c r="BI68" i="49" s="1"/>
  <c r="AI71" i="49"/>
  <c r="AI17" i="49"/>
  <c r="BD21" i="49"/>
  <c r="BE21" i="49" s="1"/>
  <c r="BF21" i="49" s="1"/>
  <c r="BG21" i="49" s="1"/>
  <c r="BH21" i="49" s="1"/>
  <c r="BI21" i="49" s="1"/>
  <c r="AI5" i="49"/>
  <c r="AI37" i="49"/>
  <c r="AI9" i="49"/>
  <c r="AO15" i="48"/>
  <c r="AI30" i="48"/>
  <c r="AO21" i="48"/>
  <c r="AI38" i="48"/>
  <c r="AO10" i="48"/>
  <c r="AI5" i="48"/>
  <c r="AO52" i="48"/>
  <c r="BD52" i="48" s="1"/>
  <c r="BE52" i="48" s="1"/>
  <c r="BF52" i="48" s="1"/>
  <c r="BG52" i="48" s="1"/>
  <c r="BH52" i="48" s="1"/>
  <c r="BI52" i="48" s="1"/>
  <c r="AI52" i="48"/>
  <c r="AJ52" i="48" s="1"/>
  <c r="AO63" i="48"/>
  <c r="BD63" i="48" s="1"/>
  <c r="BE63" i="48" s="1"/>
  <c r="BF63" i="48" s="1"/>
  <c r="BG63" i="48" s="1"/>
  <c r="BH63" i="48" s="1"/>
  <c r="BI63" i="48" s="1"/>
  <c r="AI63" i="48"/>
  <c r="AJ63" i="48" s="1"/>
  <c r="AO17" i="48"/>
  <c r="BD17" i="48" s="1"/>
  <c r="BE17" i="48" s="1"/>
  <c r="BF17" i="48" s="1"/>
  <c r="BG17" i="48" s="1"/>
  <c r="BH17" i="48" s="1"/>
  <c r="BI17" i="48" s="1"/>
  <c r="AI7" i="48"/>
  <c r="AI39" i="48"/>
  <c r="AO23" i="48"/>
  <c r="AO6" i="48"/>
  <c r="AI13" i="48"/>
  <c r="AI23" i="48"/>
  <c r="AO26" i="48"/>
  <c r="AI65" i="48"/>
  <c r="AJ65" i="48" s="1"/>
  <c r="AO65" i="48"/>
  <c r="BD65" i="48" s="1"/>
  <c r="BE65" i="48" s="1"/>
  <c r="BF65" i="48" s="1"/>
  <c r="BG65" i="48" s="1"/>
  <c r="BH65" i="48" s="1"/>
  <c r="BI65" i="48" s="1"/>
  <c r="AO24" i="48"/>
  <c r="AI14" i="48"/>
  <c r="AI26" i="48"/>
  <c r="AO40" i="48"/>
  <c r="BD40" i="48" s="1"/>
  <c r="BE40" i="48" s="1"/>
  <c r="BF40" i="48" s="1"/>
  <c r="BG40" i="48" s="1"/>
  <c r="BH40" i="48" s="1"/>
  <c r="BI40" i="48" s="1"/>
  <c r="AO25" i="48"/>
  <c r="AI24" i="48"/>
  <c r="AI31" i="48"/>
  <c r="AO42" i="48"/>
  <c r="AO11" i="48"/>
  <c r="AI18" i="48"/>
  <c r="AO37" i="48"/>
  <c r="AI16" i="48"/>
  <c r="AO57" i="48"/>
  <c r="BD57" i="48" s="1"/>
  <c r="BE57" i="48" s="1"/>
  <c r="BF57" i="48" s="1"/>
  <c r="BG57" i="48" s="1"/>
  <c r="BH57" i="48" s="1"/>
  <c r="BI57" i="48" s="1"/>
  <c r="AI57" i="48"/>
  <c r="AJ57" i="48" s="1"/>
  <c r="AI67" i="48"/>
  <c r="AJ67" i="48" s="1"/>
  <c r="AO67" i="48"/>
  <c r="BD67" i="48" s="1"/>
  <c r="BE67" i="48" s="1"/>
  <c r="BF67" i="48" s="1"/>
  <c r="BG67" i="48" s="1"/>
  <c r="BH67" i="48" s="1"/>
  <c r="BI67" i="48" s="1"/>
  <c r="AI55" i="48"/>
  <c r="AJ55" i="48" s="1"/>
  <c r="AO55" i="48"/>
  <c r="BD55" i="48" s="1"/>
  <c r="BE55" i="48" s="1"/>
  <c r="BF55" i="48" s="1"/>
  <c r="BG55" i="48" s="1"/>
  <c r="BH55" i="48" s="1"/>
  <c r="BI55" i="48" s="1"/>
  <c r="AO50" i="48"/>
  <c r="BD50" i="48" s="1"/>
  <c r="BE50" i="48" s="1"/>
  <c r="BF50" i="48" s="1"/>
  <c r="BG50" i="48" s="1"/>
  <c r="BH50" i="48" s="1"/>
  <c r="BI50" i="48" s="1"/>
  <c r="AI50" i="48"/>
  <c r="AJ50" i="48" s="1"/>
  <c r="AI70" i="48"/>
  <c r="AJ70" i="48" s="1"/>
  <c r="AO70" i="48"/>
  <c r="BD70" i="48" s="1"/>
  <c r="BE70" i="48" s="1"/>
  <c r="BF70" i="48" s="1"/>
  <c r="BG70" i="48" s="1"/>
  <c r="BH70" i="48" s="1"/>
  <c r="BI70" i="48" s="1"/>
  <c r="AO64" i="48"/>
  <c r="BD64" i="48" s="1"/>
  <c r="BE64" i="48" s="1"/>
  <c r="BF64" i="48" s="1"/>
  <c r="BG64" i="48" s="1"/>
  <c r="BH64" i="48" s="1"/>
  <c r="BI64" i="48" s="1"/>
  <c r="AI64" i="48"/>
  <c r="AJ64" i="48" s="1"/>
  <c r="AO14" i="48"/>
  <c r="AI40" i="48"/>
  <c r="AJ40" i="48" s="1"/>
  <c r="AI29" i="48"/>
  <c r="AO35" i="48"/>
  <c r="AO22" i="48"/>
  <c r="AI42" i="48"/>
  <c r="AJ42" i="48" s="1"/>
  <c r="AO34" i="48"/>
  <c r="AI32" i="48"/>
  <c r="AO49" i="48"/>
  <c r="BD49" i="48" s="1"/>
  <c r="BE49" i="48" s="1"/>
  <c r="BF49" i="48" s="1"/>
  <c r="BG49" i="48" s="1"/>
  <c r="BH49" i="48" s="1"/>
  <c r="BI49" i="48" s="1"/>
  <c r="AI49" i="48"/>
  <c r="AJ49" i="48" s="1"/>
  <c r="AO60" i="48"/>
  <c r="BD60" i="48" s="1"/>
  <c r="BE60" i="48" s="1"/>
  <c r="BF60" i="48" s="1"/>
  <c r="BG60" i="48" s="1"/>
  <c r="BH60" i="48" s="1"/>
  <c r="BI60" i="48" s="1"/>
  <c r="AI60" i="48"/>
  <c r="AJ60" i="48" s="1"/>
  <c r="AO20" i="48"/>
  <c r="AI9" i="48"/>
  <c r="AI25" i="48"/>
  <c r="AO28" i="48"/>
  <c r="AO13" i="48"/>
  <c r="AI11" i="48"/>
  <c r="AO29" i="48"/>
  <c r="AI6" i="48"/>
  <c r="AI47" i="48"/>
  <c r="AJ47" i="48" s="1"/>
  <c r="AO46" i="48"/>
  <c r="AO8" i="48"/>
  <c r="AI22" i="48"/>
  <c r="AI51" i="48"/>
  <c r="AJ51" i="48" s="1"/>
  <c r="AO51" i="48"/>
  <c r="BD51" i="48" s="1"/>
  <c r="BE51" i="48" s="1"/>
  <c r="BF51" i="48" s="1"/>
  <c r="BG51" i="48" s="1"/>
  <c r="BH51" i="48" s="1"/>
  <c r="BI51" i="48" s="1"/>
  <c r="AO27" i="48"/>
  <c r="AI10" i="48"/>
  <c r="AO47" i="48"/>
  <c r="AI48" i="48"/>
  <c r="AJ48" i="48" s="1"/>
  <c r="AI44" i="48"/>
  <c r="AJ44" i="48" s="1"/>
  <c r="AO43" i="48"/>
  <c r="BD43" i="48" s="1"/>
  <c r="BE43" i="48" s="1"/>
  <c r="BF43" i="48" s="1"/>
  <c r="BG43" i="48" s="1"/>
  <c r="BH43" i="48" s="1"/>
  <c r="BI43" i="48" s="1"/>
  <c r="AO39" i="48"/>
  <c r="AI43" i="48"/>
  <c r="AJ43" i="48" s="1"/>
  <c r="AO48" i="48"/>
  <c r="AI36" i="48"/>
  <c r="AO41" i="48"/>
  <c r="AI19" i="48"/>
  <c r="AI59" i="48"/>
  <c r="AJ59" i="48" s="1"/>
  <c r="AO59" i="48"/>
  <c r="BD59" i="48" s="1"/>
  <c r="BE59" i="48" s="1"/>
  <c r="BF59" i="48" s="1"/>
  <c r="BG59" i="48" s="1"/>
  <c r="BH59" i="48" s="1"/>
  <c r="BI59" i="48" s="1"/>
  <c r="AO54" i="48"/>
  <c r="BD54" i="48" s="1"/>
  <c r="BE54" i="48" s="1"/>
  <c r="BF54" i="48" s="1"/>
  <c r="BG54" i="48" s="1"/>
  <c r="BH54" i="48" s="1"/>
  <c r="BI54" i="48" s="1"/>
  <c r="AI54" i="48"/>
  <c r="AJ54" i="48" s="1"/>
  <c r="AI71" i="48"/>
  <c r="AJ71" i="48" s="1"/>
  <c r="AO71" i="48"/>
  <c r="BD71" i="48" s="1"/>
  <c r="BE71" i="48" s="1"/>
  <c r="BF71" i="48" s="1"/>
  <c r="BG71" i="48" s="1"/>
  <c r="BH71" i="48" s="1"/>
  <c r="BI71" i="48" s="1"/>
  <c r="AO68" i="48"/>
  <c r="BD68" i="48" s="1"/>
  <c r="BE68" i="48" s="1"/>
  <c r="BF68" i="48" s="1"/>
  <c r="BG68" i="48" s="1"/>
  <c r="BH68" i="48" s="1"/>
  <c r="BI68" i="48" s="1"/>
  <c r="AI68" i="48"/>
  <c r="AJ68" i="48" s="1"/>
  <c r="AO7" i="48"/>
  <c r="AI33" i="48"/>
  <c r="AI41" i="48"/>
  <c r="AJ41" i="48" s="1"/>
  <c r="AO19" i="48"/>
  <c r="AI20" i="48"/>
  <c r="AO38" i="48"/>
  <c r="AO36" i="48"/>
  <c r="BD36" i="48" s="1"/>
  <c r="BE36" i="48" s="1"/>
  <c r="BF36" i="48" s="1"/>
  <c r="BG36" i="48" s="1"/>
  <c r="BH36" i="48" s="1"/>
  <c r="BI36" i="48" s="1"/>
  <c r="AI17" i="48"/>
  <c r="AI61" i="48"/>
  <c r="AJ61" i="48" s="1"/>
  <c r="AO61" i="48"/>
  <c r="BD61" i="48" s="1"/>
  <c r="BE61" i="48" s="1"/>
  <c r="BF61" i="48" s="1"/>
  <c r="BG61" i="48" s="1"/>
  <c r="BH61" i="48" s="1"/>
  <c r="BI61" i="48" s="1"/>
  <c r="AI62" i="48"/>
  <c r="AJ62" i="48" s="1"/>
  <c r="AO62" i="48"/>
  <c r="BD62" i="48" s="1"/>
  <c r="BE62" i="48" s="1"/>
  <c r="BF62" i="48" s="1"/>
  <c r="BG62" i="48" s="1"/>
  <c r="BH62" i="48" s="1"/>
  <c r="BI62" i="48" s="1"/>
  <c r="AI28" i="48"/>
  <c r="AO12" i="48"/>
  <c r="BD12" i="48" s="1"/>
  <c r="BE12" i="48" s="1"/>
  <c r="BF12" i="48" s="1"/>
  <c r="BG12" i="48" s="1"/>
  <c r="BH12" i="48" s="1"/>
  <c r="BI12" i="48" s="1"/>
  <c r="AI8" i="48"/>
  <c r="AO9" i="48"/>
  <c r="AO16" i="48"/>
  <c r="AI27" i="48"/>
  <c r="AO5" i="48"/>
  <c r="AI12" i="48"/>
  <c r="AO56" i="48"/>
  <c r="BD56" i="48" s="1"/>
  <c r="BE56" i="48" s="1"/>
  <c r="BF56" i="48" s="1"/>
  <c r="BG56" i="48" s="1"/>
  <c r="BH56" i="48" s="1"/>
  <c r="BI56" i="48" s="1"/>
  <c r="AI56" i="48"/>
  <c r="AJ56" i="48" s="1"/>
  <c r="AI37" i="48"/>
  <c r="AO31" i="48"/>
  <c r="AO18" i="48"/>
  <c r="BD18" i="48" s="1"/>
  <c r="BE18" i="48" s="1"/>
  <c r="BF18" i="48" s="1"/>
  <c r="BG18" i="48" s="1"/>
  <c r="BH18" i="48" s="1"/>
  <c r="BI18" i="48" s="1"/>
  <c r="AI35" i="48"/>
  <c r="AO32" i="48"/>
  <c r="AI21" i="48"/>
  <c r="AO33" i="48"/>
  <c r="AI34" i="48"/>
  <c r="AJ34" i="48" s="1"/>
  <c r="AO30" i="48"/>
  <c r="AI15" i="48"/>
  <c r="AO44" i="48"/>
  <c r="AI45" i="48"/>
  <c r="AJ45" i="48" s="1"/>
  <c r="AO53" i="48"/>
  <c r="BD53" i="48" s="1"/>
  <c r="BE53" i="48" s="1"/>
  <c r="BF53" i="48" s="1"/>
  <c r="BG53" i="48" s="1"/>
  <c r="BH53" i="48" s="1"/>
  <c r="BI53" i="48" s="1"/>
  <c r="AI53" i="48"/>
  <c r="AJ53" i="48" s="1"/>
  <c r="AO45" i="48"/>
  <c r="AI46" i="48"/>
  <c r="AJ46" i="48" s="1"/>
  <c r="AI66" i="48"/>
  <c r="AJ66" i="48" s="1"/>
  <c r="AO66" i="48"/>
  <c r="BD66" i="48" s="1"/>
  <c r="BE66" i="48" s="1"/>
  <c r="BF66" i="48" s="1"/>
  <c r="BG66" i="48" s="1"/>
  <c r="BH66" i="48" s="1"/>
  <c r="BI66" i="48" s="1"/>
  <c r="AO58" i="48"/>
  <c r="BD58" i="48" s="1"/>
  <c r="BE58" i="48" s="1"/>
  <c r="BF58" i="48" s="1"/>
  <c r="BG58" i="48" s="1"/>
  <c r="BH58" i="48" s="1"/>
  <c r="BI58" i="48" s="1"/>
  <c r="AI58" i="48"/>
  <c r="AJ58" i="48" s="1"/>
  <c r="AI72" i="48"/>
  <c r="AJ72" i="48" s="1"/>
  <c r="AO72" i="48"/>
  <c r="BD72" i="48" s="1"/>
  <c r="BE72" i="48" s="1"/>
  <c r="BF72" i="48" s="1"/>
  <c r="BG72" i="48" s="1"/>
  <c r="BH72" i="48" s="1"/>
  <c r="BI72" i="48" s="1"/>
  <c r="AO69" i="48"/>
  <c r="BD69" i="48" s="1"/>
  <c r="BE69" i="48" s="1"/>
  <c r="BF69" i="48" s="1"/>
  <c r="BG69" i="48" s="1"/>
  <c r="BH69" i="48" s="1"/>
  <c r="BI69" i="48" s="1"/>
  <c r="AI69" i="48"/>
  <c r="AJ69" i="48" s="1"/>
  <c r="AI23" i="47"/>
  <c r="AI51" i="47"/>
  <c r="AI22" i="47"/>
  <c r="AI73" i="47"/>
  <c r="AJ73" i="47" s="1"/>
  <c r="AI14" i="47"/>
  <c r="AI67" i="47"/>
  <c r="BD71" i="47"/>
  <c r="BE71" i="47" s="1"/>
  <c r="BF71" i="47" s="1"/>
  <c r="BG71" i="47" s="1"/>
  <c r="BH71" i="47" s="1"/>
  <c r="BI71" i="47" s="1"/>
  <c r="AI50" i="47"/>
  <c r="AI44" i="47"/>
  <c r="AI12" i="47"/>
  <c r="BD66" i="47"/>
  <c r="BE66" i="47" s="1"/>
  <c r="BF66" i="47" s="1"/>
  <c r="BG66" i="47" s="1"/>
  <c r="BH66" i="47" s="1"/>
  <c r="BI66" i="47" s="1"/>
  <c r="AI59" i="47"/>
  <c r="AI41" i="47"/>
  <c r="AI40" i="47"/>
  <c r="AI33" i="47"/>
  <c r="BD28" i="47"/>
  <c r="BE28" i="47" s="1"/>
  <c r="BF28" i="47" s="1"/>
  <c r="BG28" i="47" s="1"/>
  <c r="BH28" i="47" s="1"/>
  <c r="BI28" i="47" s="1"/>
  <c r="AI28" i="47"/>
  <c r="AI5" i="47"/>
  <c r="AI74" i="47"/>
  <c r="AI15" i="47"/>
  <c r="AI47" i="47"/>
  <c r="AI49" i="47"/>
  <c r="AI72" i="47"/>
  <c r="AJ72" i="47" s="1"/>
  <c r="AI17" i="47"/>
  <c r="AI64" i="47"/>
  <c r="AJ64" i="47" s="1"/>
  <c r="AI68" i="47"/>
  <c r="AI71" i="47"/>
  <c r="AJ71" i="47" s="1"/>
  <c r="AI42" i="47"/>
  <c r="AI57" i="47"/>
  <c r="BD69" i="47"/>
  <c r="BE69" i="47" s="1"/>
  <c r="BF69" i="47" s="1"/>
  <c r="BG69" i="47" s="1"/>
  <c r="BH69" i="47" s="1"/>
  <c r="BI69" i="47" s="1"/>
  <c r="AI69" i="47"/>
  <c r="AI45" i="47"/>
  <c r="AI29" i="47"/>
  <c r="AI52" i="47"/>
  <c r="AI34" i="47"/>
  <c r="AI32" i="47"/>
  <c r="BD72" i="47"/>
  <c r="BE72" i="47" s="1"/>
  <c r="BF72" i="47" s="1"/>
  <c r="BG72" i="47" s="1"/>
  <c r="BH72" i="47" s="1"/>
  <c r="BI72" i="47" s="1"/>
  <c r="BD68" i="47"/>
  <c r="BE68" i="47" s="1"/>
  <c r="BF68" i="47" s="1"/>
  <c r="BG68" i="47" s="1"/>
  <c r="BH68" i="47" s="1"/>
  <c r="BI68" i="47" s="1"/>
  <c r="AI13" i="47"/>
  <c r="AI7" i="47"/>
  <c r="BD29" i="47"/>
  <c r="BE29" i="47" s="1"/>
  <c r="BF29" i="47" s="1"/>
  <c r="BG29" i="47" s="1"/>
  <c r="BH29" i="47" s="1"/>
  <c r="BI29" i="47" s="1"/>
  <c r="AI20" i="47"/>
  <c r="AI16" i="47"/>
  <c r="AI36" i="47"/>
  <c r="AI70" i="47"/>
  <c r="AJ70" i="47" s="1"/>
  <c r="BD70" i="47"/>
  <c r="BE70" i="47" s="1"/>
  <c r="BF70" i="47" s="1"/>
  <c r="BG70" i="47" s="1"/>
  <c r="BH70" i="47" s="1"/>
  <c r="BI70" i="47" s="1"/>
  <c r="AI37" i="47"/>
  <c r="BD17" i="47"/>
  <c r="BE17" i="47" s="1"/>
  <c r="BF17" i="47" s="1"/>
  <c r="BG17" i="47" s="1"/>
  <c r="BH17" i="47" s="1"/>
  <c r="BI17" i="47" s="1"/>
  <c r="AI55" i="47"/>
  <c r="AI63" i="47"/>
  <c r="BD67" i="47"/>
  <c r="BE67" i="47" s="1"/>
  <c r="BF67" i="47" s="1"/>
  <c r="BG67" i="47" s="1"/>
  <c r="BH67" i="47" s="1"/>
  <c r="BI67" i="47" s="1"/>
  <c r="AI60" i="47"/>
  <c r="AI6" i="47"/>
  <c r="AI18" i="47"/>
  <c r="AI58" i="47"/>
  <c r="AI66" i="47"/>
  <c r="AI24" i="47"/>
  <c r="AI48" i="47"/>
  <c r="AI11" i="47"/>
  <c r="AI35" i="47"/>
  <c r="AI65" i="47"/>
  <c r="AI27" i="47"/>
  <c r="AI30" i="47"/>
  <c r="AI38" i="47"/>
  <c r="AI56" i="47"/>
  <c r="AI21" i="47"/>
  <c r="AI9" i="47"/>
  <c r="AI61" i="47"/>
  <c r="AI25" i="47"/>
  <c r="AI8" i="47"/>
  <c r="AI19" i="47"/>
  <c r="BD41" i="47"/>
  <c r="BE41" i="47" s="1"/>
  <c r="BF41" i="47" s="1"/>
  <c r="BG41" i="47" s="1"/>
  <c r="BH41" i="47" s="1"/>
  <c r="BI41" i="47" s="1"/>
  <c r="AI30" i="46"/>
  <c r="AI44" i="46"/>
  <c r="AI48" i="46"/>
  <c r="AI6" i="46"/>
  <c r="AI31" i="46"/>
  <c r="AI69" i="46"/>
  <c r="AJ69" i="46" s="1"/>
  <c r="AI26" i="46"/>
  <c r="AI23" i="46"/>
  <c r="BD46" i="46"/>
  <c r="BE46" i="46" s="1"/>
  <c r="BF46" i="46" s="1"/>
  <c r="BG46" i="46" s="1"/>
  <c r="BH46" i="46" s="1"/>
  <c r="BI46" i="46" s="1"/>
  <c r="BD39" i="46"/>
  <c r="BE39" i="46" s="1"/>
  <c r="BF39" i="46" s="1"/>
  <c r="BG39" i="46" s="1"/>
  <c r="BH39" i="46" s="1"/>
  <c r="BI39" i="46" s="1"/>
  <c r="AI45" i="46"/>
  <c r="AI11" i="46"/>
  <c r="AI29" i="46"/>
  <c r="AI5" i="46"/>
  <c r="AI49" i="46"/>
  <c r="AI34" i="46"/>
  <c r="BD57" i="46"/>
  <c r="BE57" i="46" s="1"/>
  <c r="BF57" i="46" s="1"/>
  <c r="BG57" i="46" s="1"/>
  <c r="BH57" i="46" s="1"/>
  <c r="BI57" i="46" s="1"/>
  <c r="AI43" i="46"/>
  <c r="AI40" i="46"/>
  <c r="AI51" i="46"/>
  <c r="BD70" i="46"/>
  <c r="BE70" i="46" s="1"/>
  <c r="BF70" i="46" s="1"/>
  <c r="BG70" i="46" s="1"/>
  <c r="BH70" i="46" s="1"/>
  <c r="BI70" i="46" s="1"/>
  <c r="AI15" i="46"/>
  <c r="AI25" i="46"/>
  <c r="AI10" i="46"/>
  <c r="BD55" i="46"/>
  <c r="BE55" i="46" s="1"/>
  <c r="BF55" i="46" s="1"/>
  <c r="BG55" i="46" s="1"/>
  <c r="BH55" i="46" s="1"/>
  <c r="BI55" i="46" s="1"/>
  <c r="BD53" i="46"/>
  <c r="BE53" i="46" s="1"/>
  <c r="BF53" i="46" s="1"/>
  <c r="BG53" i="46" s="1"/>
  <c r="BH53" i="46" s="1"/>
  <c r="BI53" i="46" s="1"/>
  <c r="AI8" i="46"/>
  <c r="AI12" i="46"/>
  <c r="AI66" i="46"/>
  <c r="AJ66" i="46" s="1"/>
  <c r="AI21" i="46"/>
  <c r="AI61" i="46"/>
  <c r="AJ61" i="46" s="1"/>
  <c r="AI9" i="46"/>
  <c r="AI70" i="46"/>
  <c r="AI46" i="46"/>
  <c r="AI14" i="46"/>
  <c r="AI42" i="46"/>
  <c r="AI24" i="46"/>
  <c r="AI54" i="46"/>
  <c r="AI56" i="46"/>
  <c r="AI47" i="46"/>
  <c r="AI18" i="46"/>
  <c r="BD54" i="46"/>
  <c r="BE54" i="46" s="1"/>
  <c r="BF54" i="46" s="1"/>
  <c r="BG54" i="46" s="1"/>
  <c r="BH54" i="46" s="1"/>
  <c r="BI54" i="46" s="1"/>
  <c r="AI13" i="46"/>
  <c r="AI37" i="46"/>
  <c r="AI53" i="46"/>
  <c r="AI62" i="46"/>
  <c r="AJ62" i="46" s="1"/>
  <c r="BD52" i="46"/>
  <c r="BE52" i="46" s="1"/>
  <c r="BF52" i="46" s="1"/>
  <c r="BG52" i="46" s="1"/>
  <c r="BH52" i="46" s="1"/>
  <c r="BI52" i="46" s="1"/>
  <c r="AI35" i="46"/>
  <c r="AI36" i="46"/>
  <c r="AI72" i="46"/>
  <c r="AJ72" i="46" s="1"/>
  <c r="AI38" i="46"/>
  <c r="AI63" i="46"/>
  <c r="AJ63" i="46" s="1"/>
  <c r="AI28" i="46"/>
  <c r="AI60" i="46"/>
  <c r="AI59" i="46"/>
  <c r="AI27" i="46"/>
  <c r="AI22" i="46"/>
  <c r="AI32" i="46"/>
  <c r="BD68" i="46"/>
  <c r="BE68" i="46" s="1"/>
  <c r="BF68" i="46" s="1"/>
  <c r="BG68" i="46" s="1"/>
  <c r="BH68" i="46" s="1"/>
  <c r="BI68" i="46" s="1"/>
  <c r="AI50" i="46"/>
  <c r="BD60" i="46"/>
  <c r="BE60" i="46" s="1"/>
  <c r="BF60" i="46" s="1"/>
  <c r="BG60" i="46" s="1"/>
  <c r="BH60" i="46" s="1"/>
  <c r="BI60" i="46" s="1"/>
  <c r="AI65" i="46"/>
  <c r="AJ65" i="46" s="1"/>
  <c r="AI64" i="46"/>
  <c r="AJ64" i="46" s="1"/>
  <c r="BD20" i="46"/>
  <c r="BE20" i="46" s="1"/>
  <c r="BF20" i="46" s="1"/>
  <c r="BG20" i="46" s="1"/>
  <c r="BH20" i="46" s="1"/>
  <c r="BI20" i="46" s="1"/>
  <c r="BD72" i="46"/>
  <c r="BE72" i="46" s="1"/>
  <c r="BF72" i="46" s="1"/>
  <c r="BG72" i="46" s="1"/>
  <c r="BH72" i="46" s="1"/>
  <c r="BI72" i="46" s="1"/>
  <c r="BD51" i="46"/>
  <c r="BE51" i="46" s="1"/>
  <c r="BF51" i="46" s="1"/>
  <c r="BG51" i="46" s="1"/>
  <c r="BH51" i="46" s="1"/>
  <c r="BI51" i="46" s="1"/>
  <c r="AI58" i="46"/>
  <c r="AI67" i="45"/>
  <c r="AO40" i="45"/>
  <c r="AO27" i="45"/>
  <c r="AI41" i="45"/>
  <c r="AO19" i="45"/>
  <c r="AI33" i="45"/>
  <c r="AO11" i="45"/>
  <c r="AI22" i="45"/>
  <c r="AO59" i="45"/>
  <c r="BD59" i="45" s="1"/>
  <c r="BE59" i="45" s="1"/>
  <c r="BF59" i="45" s="1"/>
  <c r="BG59" i="45" s="1"/>
  <c r="BH59" i="45" s="1"/>
  <c r="BI59" i="45" s="1"/>
  <c r="AI43" i="45"/>
  <c r="AI12" i="45"/>
  <c r="AO23" i="45"/>
  <c r="AI24" i="45"/>
  <c r="AO36" i="45"/>
  <c r="BD36" i="45" s="1"/>
  <c r="BE36" i="45" s="1"/>
  <c r="BF36" i="45" s="1"/>
  <c r="BG36" i="45" s="1"/>
  <c r="BH36" i="45" s="1"/>
  <c r="BI36" i="45" s="1"/>
  <c r="AI28" i="45"/>
  <c r="AO14" i="45"/>
  <c r="BD14" i="45" s="1"/>
  <c r="BE14" i="45" s="1"/>
  <c r="BF14" i="45" s="1"/>
  <c r="BG14" i="45" s="1"/>
  <c r="BH14" i="45" s="1"/>
  <c r="BI14" i="45" s="1"/>
  <c r="AO31" i="45"/>
  <c r="AI20" i="45"/>
  <c r="AO41" i="45"/>
  <c r="AI18" i="45"/>
  <c r="AO33" i="45"/>
  <c r="AI10" i="45"/>
  <c r="AO6" i="45"/>
  <c r="BD6" i="45" s="1"/>
  <c r="BE6" i="45" s="1"/>
  <c r="BF6" i="45" s="1"/>
  <c r="BG6" i="45" s="1"/>
  <c r="BH6" i="45" s="1"/>
  <c r="BI6" i="45" s="1"/>
  <c r="AI51" i="45"/>
  <c r="AO5" i="45"/>
  <c r="BD5" i="45" s="1"/>
  <c r="BE5" i="45" s="1"/>
  <c r="BF5" i="45" s="1"/>
  <c r="BG5" i="45" s="1"/>
  <c r="BH5" i="45" s="1"/>
  <c r="BI5" i="45" s="1"/>
  <c r="AI6" i="45"/>
  <c r="AO8" i="45"/>
  <c r="BD8" i="45" s="1"/>
  <c r="BE8" i="45" s="1"/>
  <c r="BF8" i="45" s="1"/>
  <c r="BG8" i="45" s="1"/>
  <c r="BH8" i="45" s="1"/>
  <c r="BI8" i="45" s="1"/>
  <c r="AI40" i="45"/>
  <c r="AO52" i="45"/>
  <c r="AI29" i="45"/>
  <c r="AO53" i="45"/>
  <c r="BD53" i="45" s="1"/>
  <c r="BE53" i="45" s="1"/>
  <c r="BF53" i="45" s="1"/>
  <c r="BG53" i="45" s="1"/>
  <c r="BH53" i="45" s="1"/>
  <c r="BI53" i="45" s="1"/>
  <c r="AI13" i="45"/>
  <c r="AO26" i="45"/>
  <c r="BD26" i="45" s="1"/>
  <c r="BE26" i="45" s="1"/>
  <c r="BF26" i="45" s="1"/>
  <c r="BG26" i="45" s="1"/>
  <c r="BH26" i="45" s="1"/>
  <c r="BI26" i="45" s="1"/>
  <c r="AI73" i="45"/>
  <c r="AO28" i="45"/>
  <c r="BD28" i="45" s="1"/>
  <c r="BE28" i="45" s="1"/>
  <c r="BF28" i="45" s="1"/>
  <c r="BG28" i="45" s="1"/>
  <c r="BH28" i="45" s="1"/>
  <c r="BI28" i="45" s="1"/>
  <c r="AI50" i="45"/>
  <c r="AO56" i="45"/>
  <c r="AI84" i="45"/>
  <c r="AJ84" i="45" s="1"/>
  <c r="AO60" i="45"/>
  <c r="BD60" i="45" s="1"/>
  <c r="BE60" i="45" s="1"/>
  <c r="BF60" i="45" s="1"/>
  <c r="BG60" i="45" s="1"/>
  <c r="BH60" i="45" s="1"/>
  <c r="BI60" i="45" s="1"/>
  <c r="AI27" i="45"/>
  <c r="AI60" i="45"/>
  <c r="AJ60" i="45" s="1"/>
  <c r="AO70" i="45"/>
  <c r="AO68" i="45"/>
  <c r="AI86" i="45"/>
  <c r="AJ86" i="45" s="1"/>
  <c r="AI21" i="45"/>
  <c r="AO32" i="45"/>
  <c r="BD32" i="45" s="1"/>
  <c r="BE32" i="45" s="1"/>
  <c r="BF32" i="45" s="1"/>
  <c r="BG32" i="45" s="1"/>
  <c r="BH32" i="45" s="1"/>
  <c r="BI32" i="45" s="1"/>
  <c r="AO29" i="45"/>
  <c r="AI76" i="45"/>
  <c r="AJ76" i="45" s="1"/>
  <c r="AO24" i="45"/>
  <c r="BD24" i="45" s="1"/>
  <c r="BE24" i="45" s="1"/>
  <c r="BF24" i="45" s="1"/>
  <c r="BG24" i="45" s="1"/>
  <c r="BH24" i="45" s="1"/>
  <c r="BI24" i="45" s="1"/>
  <c r="AI46" i="45"/>
  <c r="AO50" i="45"/>
  <c r="AI82" i="45"/>
  <c r="AJ82" i="45" s="1"/>
  <c r="AO17" i="45"/>
  <c r="AI25" i="45"/>
  <c r="AO66" i="45"/>
  <c r="AI64" i="45"/>
  <c r="AI8" i="45"/>
  <c r="AO30" i="45"/>
  <c r="AI19" i="45"/>
  <c r="AO34" i="45"/>
  <c r="BD34" i="45" s="1"/>
  <c r="BE34" i="45" s="1"/>
  <c r="BF34" i="45" s="1"/>
  <c r="BG34" i="45" s="1"/>
  <c r="BH34" i="45" s="1"/>
  <c r="BI34" i="45" s="1"/>
  <c r="AI66" i="45"/>
  <c r="AO39" i="45"/>
  <c r="AO16" i="45"/>
  <c r="AI48" i="45"/>
  <c r="AI78" i="45"/>
  <c r="AJ78" i="45" s="1"/>
  <c r="AO44" i="45"/>
  <c r="AO13" i="45"/>
  <c r="BD13" i="45" s="1"/>
  <c r="BE13" i="45" s="1"/>
  <c r="BF13" i="45" s="1"/>
  <c r="BG13" i="45" s="1"/>
  <c r="BH13" i="45" s="1"/>
  <c r="BI13" i="45" s="1"/>
  <c r="AI5" i="45"/>
  <c r="AO46" i="45"/>
  <c r="AI74" i="45"/>
  <c r="AO43" i="45"/>
  <c r="BD43" i="45" s="1"/>
  <c r="BE43" i="45" s="1"/>
  <c r="BF43" i="45" s="1"/>
  <c r="BG43" i="45" s="1"/>
  <c r="BH43" i="45" s="1"/>
  <c r="BI43" i="45" s="1"/>
  <c r="AI35" i="45"/>
  <c r="AI83" i="45"/>
  <c r="AJ83" i="45" s="1"/>
  <c r="AO54" i="45"/>
  <c r="AI49" i="45"/>
  <c r="AO18" i="45"/>
  <c r="BD18" i="45" s="1"/>
  <c r="BE18" i="45" s="1"/>
  <c r="BF18" i="45" s="1"/>
  <c r="BG18" i="45" s="1"/>
  <c r="BH18" i="45" s="1"/>
  <c r="BI18" i="45" s="1"/>
  <c r="AI69" i="45"/>
  <c r="AO21" i="45"/>
  <c r="AI16" i="45"/>
  <c r="AO57" i="45"/>
  <c r="AO12" i="45"/>
  <c r="BD12" i="45" s="1"/>
  <c r="BE12" i="45" s="1"/>
  <c r="BF12" i="45" s="1"/>
  <c r="BG12" i="45" s="1"/>
  <c r="BH12" i="45" s="1"/>
  <c r="BI12" i="45" s="1"/>
  <c r="AI23" i="45"/>
  <c r="AO20" i="45"/>
  <c r="BD20" i="45" s="1"/>
  <c r="BE20" i="45" s="1"/>
  <c r="BF20" i="45" s="1"/>
  <c r="BG20" i="45" s="1"/>
  <c r="BH20" i="45" s="1"/>
  <c r="BI20" i="45" s="1"/>
  <c r="AI37" i="45"/>
  <c r="AI85" i="45"/>
  <c r="AJ85" i="45" s="1"/>
  <c r="AO62" i="45"/>
  <c r="BD62" i="45" s="1"/>
  <c r="BE62" i="45" s="1"/>
  <c r="BF62" i="45" s="1"/>
  <c r="BG62" i="45" s="1"/>
  <c r="BH62" i="45" s="1"/>
  <c r="BI62" i="45" s="1"/>
  <c r="AO63" i="45"/>
  <c r="AI45" i="45"/>
  <c r="AO72" i="45"/>
  <c r="BD72" i="45" s="1"/>
  <c r="BE72" i="45" s="1"/>
  <c r="BF72" i="45" s="1"/>
  <c r="BG72" i="45" s="1"/>
  <c r="BH72" i="45" s="1"/>
  <c r="BI72" i="45" s="1"/>
  <c r="AI15" i="45"/>
  <c r="AI14" i="45"/>
  <c r="AO15" i="45"/>
  <c r="BD15" i="45" s="1"/>
  <c r="BE15" i="45" s="1"/>
  <c r="BF15" i="45" s="1"/>
  <c r="BG15" i="45" s="1"/>
  <c r="BH15" i="45" s="1"/>
  <c r="BI15" i="45" s="1"/>
  <c r="AO22" i="45"/>
  <c r="AI9" i="45"/>
  <c r="AI68" i="45"/>
  <c r="AO51" i="45"/>
  <c r="AO9" i="45"/>
  <c r="BD9" i="45" s="1"/>
  <c r="BE9" i="45" s="1"/>
  <c r="BF9" i="45" s="1"/>
  <c r="BG9" i="45" s="1"/>
  <c r="BH9" i="45" s="1"/>
  <c r="BI9" i="45" s="1"/>
  <c r="AI75" i="45"/>
  <c r="AO10" i="45"/>
  <c r="BD10" i="45" s="1"/>
  <c r="BE10" i="45" s="1"/>
  <c r="BF10" i="45" s="1"/>
  <c r="BG10" i="45" s="1"/>
  <c r="BH10" i="45" s="1"/>
  <c r="BI10" i="45" s="1"/>
  <c r="AI42" i="45"/>
  <c r="AO71" i="45"/>
  <c r="AI47" i="45"/>
  <c r="AI34" i="45"/>
  <c r="AO35" i="45"/>
  <c r="BD35" i="45" s="1"/>
  <c r="BE35" i="45" s="1"/>
  <c r="BF35" i="45" s="1"/>
  <c r="BG35" i="45" s="1"/>
  <c r="BH35" i="45" s="1"/>
  <c r="BI35" i="45" s="1"/>
  <c r="AI11" i="45"/>
  <c r="AO38" i="45"/>
  <c r="AI77" i="45"/>
  <c r="AJ77" i="45" s="1"/>
  <c r="AO42" i="45"/>
  <c r="BD42" i="45" s="1"/>
  <c r="BE42" i="45" s="1"/>
  <c r="BF42" i="45" s="1"/>
  <c r="BG42" i="45" s="1"/>
  <c r="BH42" i="45" s="1"/>
  <c r="BI42" i="45" s="1"/>
  <c r="AO25" i="45"/>
  <c r="BD25" i="45" s="1"/>
  <c r="BE25" i="45" s="1"/>
  <c r="BF25" i="45" s="1"/>
  <c r="BG25" i="45" s="1"/>
  <c r="BH25" i="45" s="1"/>
  <c r="BI25" i="45" s="1"/>
  <c r="AI26" i="45"/>
  <c r="AI38" i="45"/>
  <c r="AO45" i="45"/>
  <c r="BD45" i="45" s="1"/>
  <c r="BE45" i="45" s="1"/>
  <c r="BF45" i="45" s="1"/>
  <c r="BG45" i="45" s="1"/>
  <c r="BH45" i="45" s="1"/>
  <c r="BI45" i="45" s="1"/>
  <c r="AO37" i="45"/>
  <c r="BD37" i="45" s="1"/>
  <c r="BE37" i="45" s="1"/>
  <c r="BF37" i="45" s="1"/>
  <c r="BG37" i="45" s="1"/>
  <c r="BH37" i="45" s="1"/>
  <c r="BI37" i="45" s="1"/>
  <c r="AI36" i="45"/>
  <c r="AI81" i="45"/>
  <c r="AJ81" i="45" s="1"/>
  <c r="AO49" i="45"/>
  <c r="AO7" i="45"/>
  <c r="AI31" i="45"/>
  <c r="AO47" i="45"/>
  <c r="AI79" i="45"/>
  <c r="AJ79" i="45" s="1"/>
  <c r="AO48" i="45"/>
  <c r="BD48" i="45" s="1"/>
  <c r="BE48" i="45" s="1"/>
  <c r="BF48" i="45" s="1"/>
  <c r="BG48" i="45" s="1"/>
  <c r="BH48" i="45" s="1"/>
  <c r="BI48" i="45" s="1"/>
  <c r="AI80" i="45"/>
  <c r="AJ80" i="45" s="1"/>
  <c r="AO55" i="45"/>
  <c r="AI30" i="45"/>
  <c r="AI62" i="45"/>
  <c r="AO64" i="45"/>
  <c r="BD64" i="45" s="1"/>
  <c r="BE64" i="45" s="1"/>
  <c r="BF64" i="45" s="1"/>
  <c r="BG64" i="45" s="1"/>
  <c r="BH64" i="45" s="1"/>
  <c r="BI64" i="45" s="1"/>
  <c r="AO61" i="45"/>
  <c r="AI70" i="45"/>
  <c r="AO58" i="45"/>
  <c r="BD58" i="45" s="1"/>
  <c r="BE58" i="45" s="1"/>
  <c r="BF58" i="45" s="1"/>
  <c r="BG58" i="45" s="1"/>
  <c r="BH58" i="45" s="1"/>
  <c r="BI58" i="45" s="1"/>
  <c r="AI32" i="45"/>
  <c r="AO65" i="45"/>
  <c r="BD65" i="45" s="1"/>
  <c r="BE65" i="45" s="1"/>
  <c r="BF65" i="45" s="1"/>
  <c r="BG65" i="45" s="1"/>
  <c r="BH65" i="45" s="1"/>
  <c r="BI65" i="45" s="1"/>
  <c r="AI63" i="45"/>
  <c r="AO67" i="45"/>
  <c r="AI65" i="45"/>
  <c r="AO69" i="45"/>
  <c r="AI87" i="45"/>
  <c r="AJ87" i="45" s="1"/>
  <c r="AI19" i="44"/>
  <c r="AO33" i="44"/>
  <c r="AI34" i="44"/>
  <c r="AO38" i="44"/>
  <c r="BD38" i="44" s="1"/>
  <c r="BE38" i="44" s="1"/>
  <c r="BF38" i="44" s="1"/>
  <c r="BG38" i="44" s="1"/>
  <c r="BH38" i="44" s="1"/>
  <c r="BI38" i="44" s="1"/>
  <c r="AI17" i="44"/>
  <c r="AO45" i="44"/>
  <c r="BD45" i="44" s="1"/>
  <c r="BE45" i="44" s="1"/>
  <c r="BF45" i="44" s="1"/>
  <c r="BG45" i="44" s="1"/>
  <c r="BH45" i="44" s="1"/>
  <c r="BI45" i="44" s="1"/>
  <c r="AI49" i="44"/>
  <c r="AJ49" i="44" s="1"/>
  <c r="AO48" i="44"/>
  <c r="BD48" i="44" s="1"/>
  <c r="BE48" i="44" s="1"/>
  <c r="BF48" i="44" s="1"/>
  <c r="BG48" i="44" s="1"/>
  <c r="BH48" i="44" s="1"/>
  <c r="BI48" i="44" s="1"/>
  <c r="AO71" i="44"/>
  <c r="BD71" i="44" s="1"/>
  <c r="BE71" i="44" s="1"/>
  <c r="BF71" i="44" s="1"/>
  <c r="BG71" i="44" s="1"/>
  <c r="BH71" i="44" s="1"/>
  <c r="BI71" i="44" s="1"/>
  <c r="AI71" i="44"/>
  <c r="AJ71" i="44" s="1"/>
  <c r="AO31" i="44"/>
  <c r="BD31" i="44" s="1"/>
  <c r="BE31" i="44" s="1"/>
  <c r="BF31" i="44" s="1"/>
  <c r="BG31" i="44" s="1"/>
  <c r="BH31" i="44" s="1"/>
  <c r="BI31" i="44" s="1"/>
  <c r="AI6" i="44"/>
  <c r="AI21" i="44"/>
  <c r="AO9" i="44"/>
  <c r="BD9" i="44" s="1"/>
  <c r="BE9" i="44" s="1"/>
  <c r="BF9" i="44" s="1"/>
  <c r="BG9" i="44" s="1"/>
  <c r="BH9" i="44" s="1"/>
  <c r="BI9" i="44" s="1"/>
  <c r="AI44" i="44"/>
  <c r="AO24" i="44"/>
  <c r="BD24" i="44" s="1"/>
  <c r="BE24" i="44" s="1"/>
  <c r="BF24" i="44" s="1"/>
  <c r="BG24" i="44" s="1"/>
  <c r="BH24" i="44" s="1"/>
  <c r="BI24" i="44" s="1"/>
  <c r="AI18" i="44"/>
  <c r="AO34" i="44"/>
  <c r="AO21" i="44"/>
  <c r="AI41" i="44"/>
  <c r="AI27" i="44"/>
  <c r="AO44" i="44"/>
  <c r="AO17" i="44"/>
  <c r="BD17" i="44" s="1"/>
  <c r="BE17" i="44" s="1"/>
  <c r="BF17" i="44" s="1"/>
  <c r="BG17" i="44" s="1"/>
  <c r="BH17" i="44" s="1"/>
  <c r="BI17" i="44" s="1"/>
  <c r="AI16" i="44"/>
  <c r="AO13" i="44"/>
  <c r="AI40" i="44"/>
  <c r="AO40" i="44"/>
  <c r="BD40" i="44" s="1"/>
  <c r="BE40" i="44" s="1"/>
  <c r="BF40" i="44" s="1"/>
  <c r="BG40" i="44" s="1"/>
  <c r="BH40" i="44" s="1"/>
  <c r="BI40" i="44" s="1"/>
  <c r="AI46" i="44"/>
  <c r="AO22" i="44"/>
  <c r="AI42" i="44"/>
  <c r="AI57" i="44"/>
  <c r="AJ57" i="44" s="1"/>
  <c r="AO57" i="44"/>
  <c r="BD57" i="44" s="1"/>
  <c r="BE57" i="44" s="1"/>
  <c r="BF57" i="44" s="1"/>
  <c r="BG57" i="44" s="1"/>
  <c r="BH57" i="44" s="1"/>
  <c r="BI57" i="44" s="1"/>
  <c r="AO49" i="44"/>
  <c r="AI50" i="44"/>
  <c r="AJ50" i="44" s="1"/>
  <c r="AO54" i="44"/>
  <c r="BD54" i="44" s="1"/>
  <c r="BE54" i="44" s="1"/>
  <c r="BF54" i="44" s="1"/>
  <c r="BG54" i="44" s="1"/>
  <c r="BH54" i="44" s="1"/>
  <c r="BI54" i="44" s="1"/>
  <c r="AI35" i="44"/>
  <c r="AI56" i="44"/>
  <c r="AJ56" i="44" s="1"/>
  <c r="AO56" i="44"/>
  <c r="BD56" i="44" s="1"/>
  <c r="BE56" i="44" s="1"/>
  <c r="BF56" i="44" s="1"/>
  <c r="BG56" i="44" s="1"/>
  <c r="BH56" i="44" s="1"/>
  <c r="BI56" i="44" s="1"/>
  <c r="AI62" i="44"/>
  <c r="AJ62" i="44" s="1"/>
  <c r="AO62" i="44"/>
  <c r="BD62" i="44" s="1"/>
  <c r="BE62" i="44" s="1"/>
  <c r="BF62" i="44" s="1"/>
  <c r="BG62" i="44" s="1"/>
  <c r="BH62" i="44" s="1"/>
  <c r="BI62" i="44" s="1"/>
  <c r="AO66" i="44"/>
  <c r="BD66" i="44" s="1"/>
  <c r="BE66" i="44" s="1"/>
  <c r="BF66" i="44" s="1"/>
  <c r="BG66" i="44" s="1"/>
  <c r="BH66" i="44" s="1"/>
  <c r="BI66" i="44" s="1"/>
  <c r="AI66" i="44"/>
  <c r="AJ66" i="44" s="1"/>
  <c r="AO68" i="44"/>
  <c r="BD68" i="44" s="1"/>
  <c r="BE68" i="44" s="1"/>
  <c r="BF68" i="44" s="1"/>
  <c r="BG68" i="44" s="1"/>
  <c r="BH68" i="44" s="1"/>
  <c r="BI68" i="44" s="1"/>
  <c r="AI68" i="44"/>
  <c r="AJ68" i="44" s="1"/>
  <c r="AI43" i="44"/>
  <c r="AO23" i="44"/>
  <c r="BD23" i="44" s="1"/>
  <c r="BE23" i="44" s="1"/>
  <c r="BF23" i="44" s="1"/>
  <c r="BG23" i="44" s="1"/>
  <c r="BH23" i="44" s="1"/>
  <c r="BI23" i="44" s="1"/>
  <c r="AO11" i="44"/>
  <c r="BD11" i="44" s="1"/>
  <c r="BE11" i="44" s="1"/>
  <c r="BF11" i="44" s="1"/>
  <c r="BG11" i="44" s="1"/>
  <c r="BH11" i="44" s="1"/>
  <c r="BI11" i="44" s="1"/>
  <c r="AI7" i="44"/>
  <c r="AO39" i="44"/>
  <c r="AI24" i="44"/>
  <c r="AO14" i="44"/>
  <c r="BD14" i="44" s="1"/>
  <c r="BE14" i="44" s="1"/>
  <c r="BF14" i="44" s="1"/>
  <c r="BG14" i="44" s="1"/>
  <c r="BH14" i="44" s="1"/>
  <c r="BI14" i="44" s="1"/>
  <c r="AO51" i="44"/>
  <c r="AI52" i="44"/>
  <c r="AJ52" i="44" s="1"/>
  <c r="AO60" i="44"/>
  <c r="BD60" i="44" s="1"/>
  <c r="BE60" i="44" s="1"/>
  <c r="BF60" i="44" s="1"/>
  <c r="BG60" i="44" s="1"/>
  <c r="BH60" i="44" s="1"/>
  <c r="BI60" i="44" s="1"/>
  <c r="AI60" i="44"/>
  <c r="AJ60" i="44" s="1"/>
  <c r="AO35" i="44"/>
  <c r="BD35" i="44" s="1"/>
  <c r="BE35" i="44" s="1"/>
  <c r="BF35" i="44" s="1"/>
  <c r="BG35" i="44" s="1"/>
  <c r="BH35" i="44" s="1"/>
  <c r="BI35" i="44" s="1"/>
  <c r="AI32" i="44"/>
  <c r="AO30" i="44"/>
  <c r="BD30" i="44" s="1"/>
  <c r="BE30" i="44" s="1"/>
  <c r="BF30" i="44" s="1"/>
  <c r="BG30" i="44" s="1"/>
  <c r="BH30" i="44" s="1"/>
  <c r="BI30" i="44" s="1"/>
  <c r="AI28" i="44"/>
  <c r="AI30" i="44"/>
  <c r="AO29" i="44"/>
  <c r="AO16" i="44"/>
  <c r="BD16" i="44" s="1"/>
  <c r="BE16" i="44" s="1"/>
  <c r="BF16" i="44" s="1"/>
  <c r="BG16" i="44" s="1"/>
  <c r="BH16" i="44" s="1"/>
  <c r="BI16" i="44" s="1"/>
  <c r="AI10" i="44"/>
  <c r="AO15" i="44"/>
  <c r="BD15" i="44" s="1"/>
  <c r="BE15" i="44" s="1"/>
  <c r="BF15" i="44" s="1"/>
  <c r="BG15" i="44" s="1"/>
  <c r="BH15" i="44" s="1"/>
  <c r="BI15" i="44" s="1"/>
  <c r="AO28" i="44"/>
  <c r="BD28" i="44" s="1"/>
  <c r="BE28" i="44" s="1"/>
  <c r="BF28" i="44" s="1"/>
  <c r="BG28" i="44" s="1"/>
  <c r="BH28" i="44" s="1"/>
  <c r="BI28" i="44" s="1"/>
  <c r="AI36" i="44"/>
  <c r="AO18" i="44"/>
  <c r="AI11" i="44"/>
  <c r="AO7" i="44"/>
  <c r="AI37" i="44"/>
  <c r="AI8" i="44"/>
  <c r="AO10" i="44"/>
  <c r="AO46" i="44"/>
  <c r="AI5" i="44"/>
  <c r="AO43" i="44"/>
  <c r="AI20" i="44"/>
  <c r="AO53" i="44"/>
  <c r="AI54" i="44"/>
  <c r="AJ54" i="44" s="1"/>
  <c r="AO64" i="44"/>
  <c r="BD64" i="44" s="1"/>
  <c r="BE64" i="44" s="1"/>
  <c r="BF64" i="44" s="1"/>
  <c r="BG64" i="44" s="1"/>
  <c r="BH64" i="44" s="1"/>
  <c r="BI64" i="44" s="1"/>
  <c r="AI64" i="44"/>
  <c r="AJ64" i="44" s="1"/>
  <c r="AO55" i="44"/>
  <c r="BD55" i="44" s="1"/>
  <c r="BE55" i="44" s="1"/>
  <c r="BF55" i="44" s="1"/>
  <c r="BG55" i="44" s="1"/>
  <c r="BH55" i="44" s="1"/>
  <c r="BI55" i="44" s="1"/>
  <c r="AI55" i="44"/>
  <c r="AJ55" i="44" s="1"/>
  <c r="AO61" i="44"/>
  <c r="BD61" i="44" s="1"/>
  <c r="BE61" i="44" s="1"/>
  <c r="BF61" i="44" s="1"/>
  <c r="BG61" i="44" s="1"/>
  <c r="BH61" i="44" s="1"/>
  <c r="BI61" i="44" s="1"/>
  <c r="AI61" i="44"/>
  <c r="AJ61" i="44" s="1"/>
  <c r="AI70" i="44"/>
  <c r="AJ70" i="44" s="1"/>
  <c r="AO70" i="44"/>
  <c r="BD70" i="44" s="1"/>
  <c r="BE70" i="44" s="1"/>
  <c r="BF70" i="44" s="1"/>
  <c r="BG70" i="44" s="1"/>
  <c r="BH70" i="44" s="1"/>
  <c r="BI70" i="44" s="1"/>
  <c r="AO72" i="44"/>
  <c r="BD72" i="44" s="1"/>
  <c r="BE72" i="44" s="1"/>
  <c r="BF72" i="44" s="1"/>
  <c r="BG72" i="44" s="1"/>
  <c r="BH72" i="44" s="1"/>
  <c r="BI72" i="44" s="1"/>
  <c r="AI72" i="44"/>
  <c r="AJ72" i="44" s="1"/>
  <c r="AI29" i="44"/>
  <c r="AO27" i="44"/>
  <c r="BD27" i="44" s="1"/>
  <c r="BE27" i="44" s="1"/>
  <c r="BF27" i="44" s="1"/>
  <c r="BG27" i="44" s="1"/>
  <c r="BH27" i="44" s="1"/>
  <c r="BI27" i="44" s="1"/>
  <c r="AI9" i="44"/>
  <c r="AO5" i="44"/>
  <c r="BD5" i="44" s="1"/>
  <c r="BE5" i="44" s="1"/>
  <c r="BF5" i="44" s="1"/>
  <c r="BG5" i="44" s="1"/>
  <c r="BH5" i="44" s="1"/>
  <c r="BI5" i="44" s="1"/>
  <c r="AO32" i="44"/>
  <c r="BD32" i="44" s="1"/>
  <c r="BE32" i="44" s="1"/>
  <c r="BF32" i="44" s="1"/>
  <c r="BG32" i="44" s="1"/>
  <c r="BH32" i="44" s="1"/>
  <c r="BI32" i="44" s="1"/>
  <c r="AI31" i="44"/>
  <c r="AO20" i="44"/>
  <c r="BD20" i="44" s="1"/>
  <c r="BE20" i="44" s="1"/>
  <c r="BF20" i="44" s="1"/>
  <c r="BG20" i="44" s="1"/>
  <c r="BH20" i="44" s="1"/>
  <c r="BI20" i="44" s="1"/>
  <c r="AI22" i="44"/>
  <c r="AO50" i="44"/>
  <c r="BD50" i="44" s="1"/>
  <c r="BE50" i="44" s="1"/>
  <c r="BF50" i="44" s="1"/>
  <c r="BG50" i="44" s="1"/>
  <c r="BH50" i="44" s="1"/>
  <c r="BI50" i="44" s="1"/>
  <c r="AI51" i="44"/>
  <c r="AJ51" i="44" s="1"/>
  <c r="AO65" i="44"/>
  <c r="BD65" i="44" s="1"/>
  <c r="BE65" i="44" s="1"/>
  <c r="BF65" i="44" s="1"/>
  <c r="BG65" i="44" s="1"/>
  <c r="BH65" i="44" s="1"/>
  <c r="BI65" i="44" s="1"/>
  <c r="AI65" i="44"/>
  <c r="AJ65" i="44" s="1"/>
  <c r="AO25" i="44"/>
  <c r="BD25" i="44" s="1"/>
  <c r="BE25" i="44" s="1"/>
  <c r="BF25" i="44" s="1"/>
  <c r="BG25" i="44" s="1"/>
  <c r="BH25" i="44" s="1"/>
  <c r="BI25" i="44" s="1"/>
  <c r="AI45" i="44"/>
  <c r="AI15" i="44"/>
  <c r="AO6" i="44"/>
  <c r="AO8" i="44"/>
  <c r="AI38" i="44"/>
  <c r="AO41" i="44"/>
  <c r="AI47" i="44"/>
  <c r="AO36" i="44"/>
  <c r="BD36" i="44" s="1"/>
  <c r="BE36" i="44" s="1"/>
  <c r="BF36" i="44" s="1"/>
  <c r="BG36" i="44" s="1"/>
  <c r="BH36" i="44" s="1"/>
  <c r="BI36" i="44" s="1"/>
  <c r="AI33" i="44"/>
  <c r="AO19" i="44"/>
  <c r="AI12" i="44"/>
  <c r="AO37" i="44"/>
  <c r="AI26" i="44"/>
  <c r="AI23" i="44"/>
  <c r="AO42" i="44"/>
  <c r="BD42" i="44" s="1"/>
  <c r="BE42" i="44" s="1"/>
  <c r="BF42" i="44" s="1"/>
  <c r="BG42" i="44" s="1"/>
  <c r="BH42" i="44" s="1"/>
  <c r="BI42" i="44" s="1"/>
  <c r="AI53" i="44"/>
  <c r="AJ53" i="44" s="1"/>
  <c r="AO52" i="44"/>
  <c r="BD52" i="44" s="1"/>
  <c r="BE52" i="44" s="1"/>
  <c r="BF52" i="44" s="1"/>
  <c r="BG52" i="44" s="1"/>
  <c r="BH52" i="44" s="1"/>
  <c r="BI52" i="44" s="1"/>
  <c r="AI25" i="44"/>
  <c r="AO26" i="44"/>
  <c r="BD26" i="44" s="1"/>
  <c r="BE26" i="44" s="1"/>
  <c r="BF26" i="44" s="1"/>
  <c r="BG26" i="44" s="1"/>
  <c r="BH26" i="44" s="1"/>
  <c r="BI26" i="44" s="1"/>
  <c r="AO12" i="44"/>
  <c r="BD12" i="44" s="1"/>
  <c r="BE12" i="44" s="1"/>
  <c r="BF12" i="44" s="1"/>
  <c r="BG12" i="44" s="1"/>
  <c r="BH12" i="44" s="1"/>
  <c r="BI12" i="44" s="1"/>
  <c r="AI39" i="44"/>
  <c r="AI58" i="44"/>
  <c r="AJ58" i="44" s="1"/>
  <c r="AO58" i="44"/>
  <c r="BD58" i="44" s="1"/>
  <c r="BE58" i="44" s="1"/>
  <c r="BF58" i="44" s="1"/>
  <c r="BG58" i="44" s="1"/>
  <c r="BH58" i="44" s="1"/>
  <c r="BI58" i="44" s="1"/>
  <c r="AO47" i="44"/>
  <c r="AI48" i="44"/>
  <c r="AJ48" i="44" s="1"/>
  <c r="AO59" i="44"/>
  <c r="BD59" i="44" s="1"/>
  <c r="BE59" i="44" s="1"/>
  <c r="BF59" i="44" s="1"/>
  <c r="BG59" i="44" s="1"/>
  <c r="BH59" i="44" s="1"/>
  <c r="BI59" i="44" s="1"/>
  <c r="AI59" i="44"/>
  <c r="AJ59" i="44" s="1"/>
  <c r="AO63" i="44"/>
  <c r="BD63" i="44" s="1"/>
  <c r="BE63" i="44" s="1"/>
  <c r="BF63" i="44" s="1"/>
  <c r="BG63" i="44" s="1"/>
  <c r="BH63" i="44" s="1"/>
  <c r="BI63" i="44" s="1"/>
  <c r="AI63" i="44"/>
  <c r="AJ63" i="44" s="1"/>
  <c r="AO67" i="44"/>
  <c r="BD67" i="44" s="1"/>
  <c r="BE67" i="44" s="1"/>
  <c r="BF67" i="44" s="1"/>
  <c r="BG67" i="44" s="1"/>
  <c r="BH67" i="44" s="1"/>
  <c r="BI67" i="44" s="1"/>
  <c r="AI67" i="44"/>
  <c r="AJ67" i="44" s="1"/>
  <c r="AO69" i="44"/>
  <c r="BD69" i="44" s="1"/>
  <c r="BE69" i="44" s="1"/>
  <c r="BF69" i="44" s="1"/>
  <c r="BG69" i="44" s="1"/>
  <c r="BH69" i="44" s="1"/>
  <c r="BI69" i="44" s="1"/>
  <c r="AI69" i="44"/>
  <c r="AJ69" i="44" s="1"/>
  <c r="AI40" i="43"/>
  <c r="AO24" i="43"/>
  <c r="AO32" i="43"/>
  <c r="BD32" i="43" s="1"/>
  <c r="BE32" i="43" s="1"/>
  <c r="BF32" i="43" s="1"/>
  <c r="BG32" i="43" s="1"/>
  <c r="BH32" i="43" s="1"/>
  <c r="BI32" i="43" s="1"/>
  <c r="AI43" i="43"/>
  <c r="AJ43" i="43" s="1"/>
  <c r="AO33" i="43"/>
  <c r="AI29" i="43"/>
  <c r="AI38" i="43"/>
  <c r="AO14" i="43"/>
  <c r="BD14" i="43" s="1"/>
  <c r="BE14" i="43" s="1"/>
  <c r="BF14" i="43" s="1"/>
  <c r="BG14" i="43" s="1"/>
  <c r="BH14" i="43" s="1"/>
  <c r="BI14" i="43" s="1"/>
  <c r="AO47" i="43"/>
  <c r="BD47" i="43" s="1"/>
  <c r="BE47" i="43" s="1"/>
  <c r="BF47" i="43" s="1"/>
  <c r="BG47" i="43" s="1"/>
  <c r="BH47" i="43" s="1"/>
  <c r="BI47" i="43" s="1"/>
  <c r="AI47" i="43"/>
  <c r="AJ47" i="43" s="1"/>
  <c r="AI55" i="43"/>
  <c r="AJ55" i="43" s="1"/>
  <c r="AO55" i="43"/>
  <c r="BD55" i="43" s="1"/>
  <c r="BE55" i="43" s="1"/>
  <c r="BF55" i="43" s="1"/>
  <c r="BG55" i="43" s="1"/>
  <c r="BH55" i="43" s="1"/>
  <c r="BI55" i="43" s="1"/>
  <c r="AO65" i="43"/>
  <c r="BD65" i="43" s="1"/>
  <c r="BE65" i="43" s="1"/>
  <c r="BF65" i="43" s="1"/>
  <c r="BG65" i="43" s="1"/>
  <c r="BH65" i="43" s="1"/>
  <c r="BI65" i="43" s="1"/>
  <c r="AI65" i="43"/>
  <c r="AJ65" i="43" s="1"/>
  <c r="AO5" i="43"/>
  <c r="AI14" i="43"/>
  <c r="AI20" i="43"/>
  <c r="AO16" i="43"/>
  <c r="AO36" i="43"/>
  <c r="AI45" i="43"/>
  <c r="AJ45" i="43" s="1"/>
  <c r="AO38" i="43"/>
  <c r="AI30" i="43"/>
  <c r="AO6" i="43"/>
  <c r="BD6" i="43" s="1"/>
  <c r="BE6" i="43" s="1"/>
  <c r="BF6" i="43" s="1"/>
  <c r="BG6" i="43" s="1"/>
  <c r="BH6" i="43" s="1"/>
  <c r="BI6" i="43" s="1"/>
  <c r="AI13" i="43"/>
  <c r="AO22" i="43"/>
  <c r="AI39" i="43"/>
  <c r="AO58" i="43"/>
  <c r="BD58" i="43" s="1"/>
  <c r="BE58" i="43" s="1"/>
  <c r="BF58" i="43" s="1"/>
  <c r="BG58" i="43" s="1"/>
  <c r="BH58" i="43" s="1"/>
  <c r="BI58" i="43" s="1"/>
  <c r="AI58" i="43"/>
  <c r="AJ58" i="43" s="1"/>
  <c r="AI70" i="43"/>
  <c r="AJ70" i="43" s="1"/>
  <c r="AO70" i="43"/>
  <c r="BD70" i="43" s="1"/>
  <c r="BE70" i="43" s="1"/>
  <c r="BF70" i="43" s="1"/>
  <c r="BG70" i="43" s="1"/>
  <c r="BH70" i="43" s="1"/>
  <c r="BI70" i="43" s="1"/>
  <c r="AI5" i="43"/>
  <c r="AO18" i="43"/>
  <c r="AO27" i="43"/>
  <c r="AI35" i="43"/>
  <c r="AO35" i="43"/>
  <c r="AI44" i="43"/>
  <c r="AJ44" i="43" s="1"/>
  <c r="AI61" i="43"/>
  <c r="AJ61" i="43" s="1"/>
  <c r="AO61" i="43"/>
  <c r="BD61" i="43" s="1"/>
  <c r="BE61" i="43" s="1"/>
  <c r="BF61" i="43" s="1"/>
  <c r="BG61" i="43" s="1"/>
  <c r="BH61" i="43" s="1"/>
  <c r="BI61" i="43" s="1"/>
  <c r="AO49" i="43"/>
  <c r="BD49" i="43" s="1"/>
  <c r="BE49" i="43" s="1"/>
  <c r="BF49" i="43" s="1"/>
  <c r="BG49" i="43" s="1"/>
  <c r="BH49" i="43" s="1"/>
  <c r="BI49" i="43" s="1"/>
  <c r="AI49" i="43"/>
  <c r="AJ49" i="43" s="1"/>
  <c r="AO67" i="43"/>
  <c r="BD67" i="43" s="1"/>
  <c r="BE67" i="43" s="1"/>
  <c r="BF67" i="43" s="1"/>
  <c r="BG67" i="43" s="1"/>
  <c r="BH67" i="43" s="1"/>
  <c r="BI67" i="43" s="1"/>
  <c r="AI67" i="43"/>
  <c r="AJ67" i="43" s="1"/>
  <c r="AI28" i="43"/>
  <c r="AO23" i="43"/>
  <c r="AO26" i="43"/>
  <c r="AI34" i="43"/>
  <c r="AO19" i="43"/>
  <c r="AI26" i="43"/>
  <c r="AO40" i="43"/>
  <c r="BD40" i="43" s="1"/>
  <c r="BE40" i="43" s="1"/>
  <c r="BF40" i="43" s="1"/>
  <c r="BG40" i="43" s="1"/>
  <c r="BH40" i="43" s="1"/>
  <c r="BI40" i="43" s="1"/>
  <c r="AI21" i="43"/>
  <c r="AO10" i="43"/>
  <c r="AI33" i="43"/>
  <c r="AO41" i="43"/>
  <c r="AI22" i="43"/>
  <c r="AO20" i="43"/>
  <c r="AI32" i="43"/>
  <c r="AO60" i="43"/>
  <c r="BD60" i="43" s="1"/>
  <c r="BE60" i="43" s="1"/>
  <c r="BF60" i="43" s="1"/>
  <c r="BG60" i="43" s="1"/>
  <c r="BH60" i="43" s="1"/>
  <c r="BI60" i="43" s="1"/>
  <c r="AI60" i="43"/>
  <c r="AJ60" i="43" s="1"/>
  <c r="AO71" i="43"/>
  <c r="BD71" i="43" s="1"/>
  <c r="BE71" i="43" s="1"/>
  <c r="BF71" i="43" s="1"/>
  <c r="BG71" i="43" s="1"/>
  <c r="BH71" i="43" s="1"/>
  <c r="BI71" i="43" s="1"/>
  <c r="AI71" i="43"/>
  <c r="AJ71" i="43" s="1"/>
  <c r="AI6" i="43"/>
  <c r="AO11" i="43"/>
  <c r="AI16" i="43"/>
  <c r="AO29" i="43"/>
  <c r="BD29" i="43" s="1"/>
  <c r="BE29" i="43" s="1"/>
  <c r="BF29" i="43" s="1"/>
  <c r="BG29" i="43" s="1"/>
  <c r="BH29" i="43" s="1"/>
  <c r="BI29" i="43" s="1"/>
  <c r="AO28" i="43"/>
  <c r="AI12" i="43"/>
  <c r="AI25" i="43"/>
  <c r="AO17" i="43"/>
  <c r="AO30" i="43"/>
  <c r="AI8" i="43"/>
  <c r="AO39" i="43"/>
  <c r="BD39" i="43" s="1"/>
  <c r="BE39" i="43" s="1"/>
  <c r="BF39" i="43" s="1"/>
  <c r="BG39" i="43" s="1"/>
  <c r="BH39" i="43" s="1"/>
  <c r="BI39" i="43" s="1"/>
  <c r="AI17" i="43"/>
  <c r="AI7" i="43"/>
  <c r="AO13" i="43"/>
  <c r="AO21" i="43"/>
  <c r="AI11" i="43"/>
  <c r="AO43" i="43"/>
  <c r="AI27" i="43"/>
  <c r="AO44" i="43"/>
  <c r="AI36" i="43"/>
  <c r="AO42" i="43"/>
  <c r="BD42" i="43" s="1"/>
  <c r="BE42" i="43" s="1"/>
  <c r="BF42" i="43" s="1"/>
  <c r="BG42" i="43" s="1"/>
  <c r="BH42" i="43" s="1"/>
  <c r="BI42" i="43" s="1"/>
  <c r="AI9" i="43"/>
  <c r="AO52" i="43"/>
  <c r="BD52" i="43" s="1"/>
  <c r="BE52" i="43" s="1"/>
  <c r="BF52" i="43" s="1"/>
  <c r="BG52" i="43" s="1"/>
  <c r="BH52" i="43" s="1"/>
  <c r="BI52" i="43" s="1"/>
  <c r="AI52" i="43"/>
  <c r="AJ52" i="43" s="1"/>
  <c r="AO50" i="43"/>
  <c r="BD50" i="43" s="1"/>
  <c r="BE50" i="43" s="1"/>
  <c r="BF50" i="43" s="1"/>
  <c r="BG50" i="43" s="1"/>
  <c r="BH50" i="43" s="1"/>
  <c r="BI50" i="43" s="1"/>
  <c r="AI50" i="43"/>
  <c r="AJ50" i="43" s="1"/>
  <c r="AO59" i="43"/>
  <c r="BD59" i="43" s="1"/>
  <c r="BE59" i="43" s="1"/>
  <c r="BF59" i="43" s="1"/>
  <c r="BG59" i="43" s="1"/>
  <c r="BH59" i="43" s="1"/>
  <c r="BI59" i="43" s="1"/>
  <c r="AI59" i="43"/>
  <c r="AJ59" i="43" s="1"/>
  <c r="AO64" i="43"/>
  <c r="BD64" i="43" s="1"/>
  <c r="BE64" i="43" s="1"/>
  <c r="BF64" i="43" s="1"/>
  <c r="BG64" i="43" s="1"/>
  <c r="BH64" i="43" s="1"/>
  <c r="BI64" i="43" s="1"/>
  <c r="AI64" i="43"/>
  <c r="AJ64" i="43" s="1"/>
  <c r="AO62" i="43"/>
  <c r="BD62" i="43" s="1"/>
  <c r="BE62" i="43" s="1"/>
  <c r="BF62" i="43" s="1"/>
  <c r="BG62" i="43" s="1"/>
  <c r="BH62" i="43" s="1"/>
  <c r="BI62" i="43" s="1"/>
  <c r="AI62" i="43"/>
  <c r="AJ62" i="43" s="1"/>
  <c r="AO72" i="43"/>
  <c r="BD72" i="43" s="1"/>
  <c r="BE72" i="43" s="1"/>
  <c r="BF72" i="43" s="1"/>
  <c r="BG72" i="43" s="1"/>
  <c r="BH72" i="43" s="1"/>
  <c r="BI72" i="43" s="1"/>
  <c r="AI72" i="43"/>
  <c r="AJ72" i="43" s="1"/>
  <c r="AO25" i="43"/>
  <c r="AI41" i="43"/>
  <c r="AO37" i="43"/>
  <c r="AI46" i="43"/>
  <c r="AJ46" i="43" s="1"/>
  <c r="AI57" i="43"/>
  <c r="AJ57" i="43" s="1"/>
  <c r="AO57" i="43"/>
  <c r="BD57" i="43" s="1"/>
  <c r="BE57" i="43" s="1"/>
  <c r="BF57" i="43" s="1"/>
  <c r="BG57" i="43" s="1"/>
  <c r="BH57" i="43" s="1"/>
  <c r="BI57" i="43" s="1"/>
  <c r="AO56" i="43"/>
  <c r="BD56" i="43" s="1"/>
  <c r="BE56" i="43" s="1"/>
  <c r="BF56" i="43" s="1"/>
  <c r="BG56" i="43" s="1"/>
  <c r="BH56" i="43" s="1"/>
  <c r="BI56" i="43" s="1"/>
  <c r="AI56" i="43"/>
  <c r="AJ56" i="43" s="1"/>
  <c r="AO34" i="43"/>
  <c r="BD34" i="43" s="1"/>
  <c r="BE34" i="43" s="1"/>
  <c r="BF34" i="43" s="1"/>
  <c r="BG34" i="43" s="1"/>
  <c r="BH34" i="43" s="1"/>
  <c r="BI34" i="43" s="1"/>
  <c r="AI10" i="43"/>
  <c r="AO31" i="43"/>
  <c r="AI42" i="43"/>
  <c r="AJ42" i="43" s="1"/>
  <c r="AO9" i="43"/>
  <c r="AI24" i="43"/>
  <c r="AO15" i="43"/>
  <c r="AI37" i="43"/>
  <c r="AI15" i="43"/>
  <c r="AO8" i="43"/>
  <c r="AI18" i="43"/>
  <c r="AO12" i="43"/>
  <c r="AO7" i="43"/>
  <c r="BD7" i="43" s="1"/>
  <c r="BE7" i="43" s="1"/>
  <c r="BF7" i="43" s="1"/>
  <c r="BG7" i="43" s="1"/>
  <c r="BH7" i="43" s="1"/>
  <c r="BI7" i="43" s="1"/>
  <c r="AI31" i="43"/>
  <c r="AI23" i="43"/>
  <c r="AO46" i="43"/>
  <c r="BD46" i="43" s="1"/>
  <c r="BE46" i="43" s="1"/>
  <c r="BF46" i="43" s="1"/>
  <c r="BG46" i="43" s="1"/>
  <c r="BH46" i="43" s="1"/>
  <c r="BI46" i="43" s="1"/>
  <c r="AI51" i="43"/>
  <c r="AJ51" i="43" s="1"/>
  <c r="AO51" i="43"/>
  <c r="BD51" i="43" s="1"/>
  <c r="BE51" i="43" s="1"/>
  <c r="BF51" i="43" s="1"/>
  <c r="BG51" i="43" s="1"/>
  <c r="BH51" i="43" s="1"/>
  <c r="BI51" i="43" s="1"/>
  <c r="AO54" i="43"/>
  <c r="BD54" i="43" s="1"/>
  <c r="BE54" i="43" s="1"/>
  <c r="BF54" i="43" s="1"/>
  <c r="BG54" i="43" s="1"/>
  <c r="BH54" i="43" s="1"/>
  <c r="BI54" i="43" s="1"/>
  <c r="AI54" i="43"/>
  <c r="AJ54" i="43" s="1"/>
  <c r="AO45" i="43"/>
  <c r="AI19" i="43"/>
  <c r="AO48" i="43"/>
  <c r="BD48" i="43" s="1"/>
  <c r="BE48" i="43" s="1"/>
  <c r="BF48" i="43" s="1"/>
  <c r="BG48" i="43" s="1"/>
  <c r="BH48" i="43" s="1"/>
  <c r="BI48" i="43" s="1"/>
  <c r="AI48" i="43"/>
  <c r="AJ48" i="43" s="1"/>
  <c r="AI53" i="43"/>
  <c r="AJ53" i="43" s="1"/>
  <c r="AO53" i="43"/>
  <c r="BD53" i="43" s="1"/>
  <c r="BE53" i="43" s="1"/>
  <c r="BF53" i="43" s="1"/>
  <c r="BG53" i="43" s="1"/>
  <c r="BH53" i="43" s="1"/>
  <c r="BI53" i="43" s="1"/>
  <c r="AI63" i="43"/>
  <c r="AJ63" i="43" s="1"/>
  <c r="AO63" i="43"/>
  <c r="BD63" i="43" s="1"/>
  <c r="BE63" i="43" s="1"/>
  <c r="BF63" i="43" s="1"/>
  <c r="BG63" i="43" s="1"/>
  <c r="BH63" i="43" s="1"/>
  <c r="BI63" i="43" s="1"/>
  <c r="AI68" i="43"/>
  <c r="AJ68" i="43" s="1"/>
  <c r="AO68" i="43"/>
  <c r="BD68" i="43" s="1"/>
  <c r="BE68" i="43" s="1"/>
  <c r="BF68" i="43" s="1"/>
  <c r="BG68" i="43" s="1"/>
  <c r="BH68" i="43" s="1"/>
  <c r="BI68" i="43" s="1"/>
  <c r="AI66" i="43"/>
  <c r="AJ66" i="43" s="1"/>
  <c r="AO66" i="43"/>
  <c r="BD66" i="43" s="1"/>
  <c r="BE66" i="43" s="1"/>
  <c r="BF66" i="43" s="1"/>
  <c r="BG66" i="43" s="1"/>
  <c r="BH66" i="43" s="1"/>
  <c r="BI66" i="43" s="1"/>
  <c r="AO69" i="43"/>
  <c r="BD69" i="43" s="1"/>
  <c r="BE69" i="43" s="1"/>
  <c r="BF69" i="43" s="1"/>
  <c r="BG69" i="43" s="1"/>
  <c r="BH69" i="43" s="1"/>
  <c r="BI69" i="43" s="1"/>
  <c r="AI69" i="43"/>
  <c r="AJ69" i="43" s="1"/>
  <c r="AO23" i="42"/>
  <c r="BD23" i="42" s="1"/>
  <c r="BE23" i="42" s="1"/>
  <c r="BF23" i="42" s="1"/>
  <c r="BG23" i="42" s="1"/>
  <c r="BH23" i="42" s="1"/>
  <c r="BI23" i="42" s="1"/>
  <c r="AI27" i="42"/>
  <c r="AJ27" i="42" s="1"/>
  <c r="AI24" i="42"/>
  <c r="AO8" i="42"/>
  <c r="BD8" i="42" s="1"/>
  <c r="BE8" i="42" s="1"/>
  <c r="BF8" i="42" s="1"/>
  <c r="BG8" i="42" s="1"/>
  <c r="BH8" i="42" s="1"/>
  <c r="BI8" i="42" s="1"/>
  <c r="AO10" i="42"/>
  <c r="AI14" i="42"/>
  <c r="AI32" i="42"/>
  <c r="AJ32" i="42" s="1"/>
  <c r="AO32" i="42"/>
  <c r="BD32" i="42" s="1"/>
  <c r="BE32" i="42" s="1"/>
  <c r="BF32" i="42" s="1"/>
  <c r="BG32" i="42" s="1"/>
  <c r="BH32" i="42" s="1"/>
  <c r="BI32" i="42" s="1"/>
  <c r="AI26" i="42"/>
  <c r="AJ26" i="42" s="1"/>
  <c r="AO22" i="42"/>
  <c r="AO14" i="42"/>
  <c r="BD14" i="42" s="1"/>
  <c r="BE14" i="42" s="1"/>
  <c r="BF14" i="42" s="1"/>
  <c r="BG14" i="42" s="1"/>
  <c r="BH14" i="42" s="1"/>
  <c r="BI14" i="42" s="1"/>
  <c r="AI6" i="42"/>
  <c r="AI20" i="42"/>
  <c r="AO28" i="42"/>
  <c r="BD28" i="42" s="1"/>
  <c r="BE28" i="42" s="1"/>
  <c r="BF28" i="42" s="1"/>
  <c r="BG28" i="42" s="1"/>
  <c r="BH28" i="42" s="1"/>
  <c r="BI28" i="42" s="1"/>
  <c r="AI56" i="42"/>
  <c r="AJ56" i="42" s="1"/>
  <c r="AO56" i="42"/>
  <c r="BD56" i="42" s="1"/>
  <c r="BE56" i="42" s="1"/>
  <c r="BF56" i="42" s="1"/>
  <c r="BG56" i="42" s="1"/>
  <c r="BH56" i="42" s="1"/>
  <c r="BI56" i="42" s="1"/>
  <c r="AO29" i="42"/>
  <c r="BD29" i="42" s="1"/>
  <c r="BE29" i="42" s="1"/>
  <c r="BF29" i="42" s="1"/>
  <c r="BG29" i="42" s="1"/>
  <c r="BH29" i="42" s="1"/>
  <c r="BI29" i="42" s="1"/>
  <c r="AI30" i="42"/>
  <c r="AO26" i="42"/>
  <c r="BD26" i="42" s="1"/>
  <c r="BE26" i="42" s="1"/>
  <c r="BF26" i="42" s="1"/>
  <c r="BG26" i="42" s="1"/>
  <c r="BH26" i="42" s="1"/>
  <c r="BI26" i="42" s="1"/>
  <c r="AI18" i="42"/>
  <c r="AO42" i="42"/>
  <c r="BD42" i="42" s="1"/>
  <c r="BE42" i="42" s="1"/>
  <c r="BF42" i="42" s="1"/>
  <c r="BG42" i="42" s="1"/>
  <c r="BH42" i="42" s="1"/>
  <c r="BI42" i="42" s="1"/>
  <c r="AI42" i="42"/>
  <c r="AJ42" i="42" s="1"/>
  <c r="AO35" i="42"/>
  <c r="BD35" i="42" s="1"/>
  <c r="BE35" i="42" s="1"/>
  <c r="BF35" i="42" s="1"/>
  <c r="BG35" i="42" s="1"/>
  <c r="BH35" i="42" s="1"/>
  <c r="BI35" i="42" s="1"/>
  <c r="AI35" i="42"/>
  <c r="AJ35" i="42" s="1"/>
  <c r="AO48" i="42"/>
  <c r="BD48" i="42" s="1"/>
  <c r="BE48" i="42" s="1"/>
  <c r="BF48" i="42" s="1"/>
  <c r="BG48" i="42" s="1"/>
  <c r="BH48" i="42" s="1"/>
  <c r="BI48" i="42" s="1"/>
  <c r="AI48" i="42"/>
  <c r="AJ48" i="42" s="1"/>
  <c r="AO49" i="42"/>
  <c r="BD49" i="42" s="1"/>
  <c r="BE49" i="42" s="1"/>
  <c r="BF49" i="42" s="1"/>
  <c r="BG49" i="42" s="1"/>
  <c r="BH49" i="42" s="1"/>
  <c r="BI49" i="42" s="1"/>
  <c r="AI49" i="42"/>
  <c r="AJ49" i="42" s="1"/>
  <c r="AO58" i="42"/>
  <c r="BD58" i="42" s="1"/>
  <c r="BE58" i="42" s="1"/>
  <c r="BF58" i="42" s="1"/>
  <c r="BG58" i="42" s="1"/>
  <c r="BH58" i="42" s="1"/>
  <c r="BI58" i="42" s="1"/>
  <c r="AI58" i="42"/>
  <c r="AJ58" i="42" s="1"/>
  <c r="AO55" i="42"/>
  <c r="BD55" i="42" s="1"/>
  <c r="BE55" i="42" s="1"/>
  <c r="BF55" i="42" s="1"/>
  <c r="BG55" i="42" s="1"/>
  <c r="BH55" i="42" s="1"/>
  <c r="BI55" i="42" s="1"/>
  <c r="AI55" i="42"/>
  <c r="AJ55" i="42" s="1"/>
  <c r="AO63" i="42"/>
  <c r="BD63" i="42" s="1"/>
  <c r="BE63" i="42" s="1"/>
  <c r="BF63" i="42" s="1"/>
  <c r="BG63" i="42" s="1"/>
  <c r="BH63" i="42" s="1"/>
  <c r="BI63" i="42" s="1"/>
  <c r="AI63" i="42"/>
  <c r="AJ63" i="42" s="1"/>
  <c r="AI22" i="42"/>
  <c r="AO19" i="42"/>
  <c r="BD19" i="42" s="1"/>
  <c r="BE19" i="42" s="1"/>
  <c r="BF19" i="42" s="1"/>
  <c r="BG19" i="42" s="1"/>
  <c r="BH19" i="42" s="1"/>
  <c r="BI19" i="42" s="1"/>
  <c r="AI33" i="42"/>
  <c r="AJ33" i="42" s="1"/>
  <c r="AO33" i="42"/>
  <c r="BD33" i="42" s="1"/>
  <c r="BE33" i="42" s="1"/>
  <c r="BF33" i="42" s="1"/>
  <c r="BG33" i="42" s="1"/>
  <c r="BH33" i="42" s="1"/>
  <c r="BI33" i="42" s="1"/>
  <c r="AO5" i="42"/>
  <c r="BD5" i="42" s="1"/>
  <c r="BE5" i="42" s="1"/>
  <c r="BF5" i="42" s="1"/>
  <c r="BG5" i="42" s="1"/>
  <c r="BH5" i="42" s="1"/>
  <c r="BI5" i="42" s="1"/>
  <c r="AI23" i="42"/>
  <c r="AI11" i="42"/>
  <c r="AO7" i="42"/>
  <c r="AI40" i="42"/>
  <c r="AJ40" i="42" s="1"/>
  <c r="AO40" i="42"/>
  <c r="BD40" i="42" s="1"/>
  <c r="BE40" i="42" s="1"/>
  <c r="BF40" i="42" s="1"/>
  <c r="BG40" i="42" s="1"/>
  <c r="BH40" i="42" s="1"/>
  <c r="BI40" i="42" s="1"/>
  <c r="AO17" i="42"/>
  <c r="AI21" i="42"/>
  <c r="AI36" i="42"/>
  <c r="AJ36" i="42" s="1"/>
  <c r="AO36" i="42"/>
  <c r="BD36" i="42" s="1"/>
  <c r="BE36" i="42" s="1"/>
  <c r="BF36" i="42" s="1"/>
  <c r="BG36" i="42" s="1"/>
  <c r="BH36" i="42" s="1"/>
  <c r="BI36" i="42" s="1"/>
  <c r="AO15" i="42"/>
  <c r="AI8" i="42"/>
  <c r="AO37" i="42"/>
  <c r="BD37" i="42" s="1"/>
  <c r="BE37" i="42" s="1"/>
  <c r="BF37" i="42" s="1"/>
  <c r="BG37" i="42" s="1"/>
  <c r="BH37" i="42" s="1"/>
  <c r="BI37" i="42" s="1"/>
  <c r="AI37" i="42"/>
  <c r="AJ37" i="42" s="1"/>
  <c r="AO30" i="42"/>
  <c r="BD30" i="42" s="1"/>
  <c r="BE30" i="42" s="1"/>
  <c r="BF30" i="42" s="1"/>
  <c r="BG30" i="42" s="1"/>
  <c r="BH30" i="42" s="1"/>
  <c r="BI30" i="42" s="1"/>
  <c r="AI16" i="42"/>
  <c r="AO46" i="42"/>
  <c r="BD46" i="42" s="1"/>
  <c r="BE46" i="42" s="1"/>
  <c r="BF46" i="42" s="1"/>
  <c r="BG46" i="42" s="1"/>
  <c r="BH46" i="42" s="1"/>
  <c r="BI46" i="42" s="1"/>
  <c r="AI46" i="42"/>
  <c r="AJ46" i="42" s="1"/>
  <c r="AO39" i="42"/>
  <c r="BD39" i="42" s="1"/>
  <c r="BE39" i="42" s="1"/>
  <c r="BF39" i="42" s="1"/>
  <c r="BG39" i="42" s="1"/>
  <c r="BH39" i="42" s="1"/>
  <c r="BI39" i="42" s="1"/>
  <c r="AI39" i="42"/>
  <c r="AJ39" i="42" s="1"/>
  <c r="AI52" i="42"/>
  <c r="AJ52" i="42" s="1"/>
  <c r="AO52" i="42"/>
  <c r="BD52" i="42" s="1"/>
  <c r="BE52" i="42" s="1"/>
  <c r="BF52" i="42" s="1"/>
  <c r="BG52" i="42" s="1"/>
  <c r="BH52" i="42" s="1"/>
  <c r="BI52" i="42" s="1"/>
  <c r="AO53" i="42"/>
  <c r="BD53" i="42" s="1"/>
  <c r="BE53" i="42" s="1"/>
  <c r="BF53" i="42" s="1"/>
  <c r="BG53" i="42" s="1"/>
  <c r="BH53" i="42" s="1"/>
  <c r="BI53" i="42" s="1"/>
  <c r="AI53" i="42"/>
  <c r="AJ53" i="42" s="1"/>
  <c r="AO62" i="42"/>
  <c r="BD62" i="42" s="1"/>
  <c r="BE62" i="42" s="1"/>
  <c r="BF62" i="42" s="1"/>
  <c r="BG62" i="42" s="1"/>
  <c r="BH62" i="42" s="1"/>
  <c r="BI62" i="42" s="1"/>
  <c r="AI62" i="42"/>
  <c r="AJ62" i="42" s="1"/>
  <c r="AO59" i="42"/>
  <c r="BD59" i="42" s="1"/>
  <c r="BE59" i="42" s="1"/>
  <c r="BF59" i="42" s="1"/>
  <c r="BG59" i="42" s="1"/>
  <c r="BH59" i="42" s="1"/>
  <c r="BI59" i="42" s="1"/>
  <c r="AI59" i="42"/>
  <c r="AJ59" i="42" s="1"/>
  <c r="AO68" i="42"/>
  <c r="BD68" i="42" s="1"/>
  <c r="BE68" i="42" s="1"/>
  <c r="BF68" i="42" s="1"/>
  <c r="BG68" i="42" s="1"/>
  <c r="BH68" i="42" s="1"/>
  <c r="BI68" i="42" s="1"/>
  <c r="AI68" i="42"/>
  <c r="AJ68" i="42" s="1"/>
  <c r="AI41" i="42"/>
  <c r="AJ41" i="42" s="1"/>
  <c r="AO41" i="42"/>
  <c r="BD41" i="42" s="1"/>
  <c r="BE41" i="42" s="1"/>
  <c r="BF41" i="42" s="1"/>
  <c r="BG41" i="42" s="1"/>
  <c r="BH41" i="42" s="1"/>
  <c r="BI41" i="42" s="1"/>
  <c r="AO57" i="42"/>
  <c r="BD57" i="42" s="1"/>
  <c r="BE57" i="42" s="1"/>
  <c r="BF57" i="42" s="1"/>
  <c r="BG57" i="42" s="1"/>
  <c r="BH57" i="42" s="1"/>
  <c r="BI57" i="42" s="1"/>
  <c r="AI57" i="42"/>
  <c r="AJ57" i="42" s="1"/>
  <c r="AO13" i="42"/>
  <c r="AI13" i="42"/>
  <c r="AO12" i="42"/>
  <c r="BD12" i="42" s="1"/>
  <c r="BE12" i="42" s="1"/>
  <c r="BF12" i="42" s="1"/>
  <c r="BG12" i="42" s="1"/>
  <c r="BH12" i="42" s="1"/>
  <c r="BI12" i="42" s="1"/>
  <c r="AI5" i="42"/>
  <c r="AO9" i="42"/>
  <c r="AI9" i="42"/>
  <c r="AO21" i="42"/>
  <c r="AI15" i="42"/>
  <c r="AI44" i="42"/>
  <c r="AJ44" i="42" s="1"/>
  <c r="AO44" i="42"/>
  <c r="BD44" i="42" s="1"/>
  <c r="BE44" i="42" s="1"/>
  <c r="BF44" i="42" s="1"/>
  <c r="BG44" i="42" s="1"/>
  <c r="BH44" i="42" s="1"/>
  <c r="BI44" i="42" s="1"/>
  <c r="AO18" i="42"/>
  <c r="BD18" i="42" s="1"/>
  <c r="BE18" i="42" s="1"/>
  <c r="BF18" i="42" s="1"/>
  <c r="BG18" i="42" s="1"/>
  <c r="BH18" i="42" s="1"/>
  <c r="BI18" i="42" s="1"/>
  <c r="AI17" i="42"/>
  <c r="AO45" i="42"/>
  <c r="BD45" i="42" s="1"/>
  <c r="BE45" i="42" s="1"/>
  <c r="BF45" i="42" s="1"/>
  <c r="BG45" i="42" s="1"/>
  <c r="BH45" i="42" s="1"/>
  <c r="BI45" i="42" s="1"/>
  <c r="AI45" i="42"/>
  <c r="AJ45" i="42" s="1"/>
  <c r="AO34" i="42"/>
  <c r="BD34" i="42" s="1"/>
  <c r="BE34" i="42" s="1"/>
  <c r="BF34" i="42" s="1"/>
  <c r="BG34" i="42" s="1"/>
  <c r="BH34" i="42" s="1"/>
  <c r="BI34" i="42" s="1"/>
  <c r="AI34" i="42"/>
  <c r="AJ34" i="42" s="1"/>
  <c r="AO27" i="42"/>
  <c r="BD27" i="42" s="1"/>
  <c r="BE27" i="42" s="1"/>
  <c r="BF27" i="42" s="1"/>
  <c r="BG27" i="42" s="1"/>
  <c r="BH27" i="42" s="1"/>
  <c r="BI27" i="42" s="1"/>
  <c r="AI19" i="42"/>
  <c r="AO43" i="42"/>
  <c r="BD43" i="42" s="1"/>
  <c r="BE43" i="42" s="1"/>
  <c r="BF43" i="42" s="1"/>
  <c r="BG43" i="42" s="1"/>
  <c r="BH43" i="42" s="1"/>
  <c r="BI43" i="42" s="1"/>
  <c r="AI43" i="42"/>
  <c r="AJ43" i="42" s="1"/>
  <c r="AI60" i="42"/>
  <c r="AJ60" i="42" s="1"/>
  <c r="AO60" i="42"/>
  <c r="BD60" i="42" s="1"/>
  <c r="BE60" i="42" s="1"/>
  <c r="BF60" i="42" s="1"/>
  <c r="BG60" i="42" s="1"/>
  <c r="BH60" i="42" s="1"/>
  <c r="BI60" i="42" s="1"/>
  <c r="AO61" i="42"/>
  <c r="BD61" i="42" s="1"/>
  <c r="BE61" i="42" s="1"/>
  <c r="BF61" i="42" s="1"/>
  <c r="BG61" i="42" s="1"/>
  <c r="BH61" i="42" s="1"/>
  <c r="BI61" i="42" s="1"/>
  <c r="AI61" i="42"/>
  <c r="AJ61" i="42" s="1"/>
  <c r="AO65" i="42"/>
  <c r="BD65" i="42" s="1"/>
  <c r="BE65" i="42" s="1"/>
  <c r="BF65" i="42" s="1"/>
  <c r="BG65" i="42" s="1"/>
  <c r="BH65" i="42" s="1"/>
  <c r="BI65" i="42" s="1"/>
  <c r="AI65" i="42"/>
  <c r="AJ65" i="42" s="1"/>
  <c r="AO66" i="42"/>
  <c r="BD66" i="42" s="1"/>
  <c r="BE66" i="42" s="1"/>
  <c r="BF66" i="42" s="1"/>
  <c r="BG66" i="42" s="1"/>
  <c r="BH66" i="42" s="1"/>
  <c r="BI66" i="42" s="1"/>
  <c r="AI66" i="42"/>
  <c r="AJ66" i="42" s="1"/>
  <c r="AO72" i="42"/>
  <c r="BD72" i="42" s="1"/>
  <c r="BE72" i="42" s="1"/>
  <c r="BF72" i="42" s="1"/>
  <c r="BG72" i="42" s="1"/>
  <c r="BH72" i="42" s="1"/>
  <c r="BI72" i="42" s="1"/>
  <c r="AI72" i="42"/>
  <c r="AJ72" i="42" s="1"/>
  <c r="AI10" i="42"/>
  <c r="AO6" i="42"/>
  <c r="BD6" i="42" s="1"/>
  <c r="BE6" i="42" s="1"/>
  <c r="BF6" i="42" s="1"/>
  <c r="BG6" i="42" s="1"/>
  <c r="BH6" i="42" s="1"/>
  <c r="BI6" i="42" s="1"/>
  <c r="AI64" i="42"/>
  <c r="AJ64" i="42" s="1"/>
  <c r="AO64" i="42"/>
  <c r="BD64" i="42" s="1"/>
  <c r="BE64" i="42" s="1"/>
  <c r="BF64" i="42" s="1"/>
  <c r="BG64" i="42" s="1"/>
  <c r="BH64" i="42" s="1"/>
  <c r="BI64" i="42" s="1"/>
  <c r="AO20" i="42"/>
  <c r="BD20" i="42" s="1"/>
  <c r="BE20" i="42" s="1"/>
  <c r="BF20" i="42" s="1"/>
  <c r="BG20" i="42" s="1"/>
  <c r="BH20" i="42" s="1"/>
  <c r="BI20" i="42" s="1"/>
  <c r="AI7" i="42"/>
  <c r="AO16" i="42"/>
  <c r="AI25" i="42"/>
  <c r="AO11" i="42"/>
  <c r="AI12" i="42"/>
  <c r="AO24" i="42"/>
  <c r="BD24" i="42" s="1"/>
  <c r="BE24" i="42" s="1"/>
  <c r="BF24" i="42" s="1"/>
  <c r="BG24" i="42" s="1"/>
  <c r="BH24" i="42" s="1"/>
  <c r="BI24" i="42" s="1"/>
  <c r="AI28" i="42"/>
  <c r="AJ28" i="42" s="1"/>
  <c r="AI50" i="42"/>
  <c r="AJ50" i="42" s="1"/>
  <c r="AO50" i="42"/>
  <c r="BD50" i="42" s="1"/>
  <c r="BE50" i="42" s="1"/>
  <c r="BF50" i="42" s="1"/>
  <c r="BG50" i="42" s="1"/>
  <c r="BH50" i="42" s="1"/>
  <c r="BI50" i="42" s="1"/>
  <c r="AO25" i="42"/>
  <c r="AI29" i="42"/>
  <c r="AJ29" i="42" s="1"/>
  <c r="AI51" i="42"/>
  <c r="AJ51" i="42" s="1"/>
  <c r="AO51" i="42"/>
  <c r="BD51" i="42" s="1"/>
  <c r="BE51" i="42" s="1"/>
  <c r="BF51" i="42" s="1"/>
  <c r="BG51" i="42" s="1"/>
  <c r="BH51" i="42" s="1"/>
  <c r="BI51" i="42" s="1"/>
  <c r="AO38" i="42"/>
  <c r="BD38" i="42" s="1"/>
  <c r="BE38" i="42" s="1"/>
  <c r="BF38" i="42" s="1"/>
  <c r="BG38" i="42" s="1"/>
  <c r="BH38" i="42" s="1"/>
  <c r="BI38" i="42" s="1"/>
  <c r="AI38" i="42"/>
  <c r="AJ38" i="42" s="1"/>
  <c r="AO31" i="42"/>
  <c r="BD31" i="42" s="1"/>
  <c r="BE31" i="42" s="1"/>
  <c r="BF31" i="42" s="1"/>
  <c r="BG31" i="42" s="1"/>
  <c r="BH31" i="42" s="1"/>
  <c r="BI31" i="42" s="1"/>
  <c r="AI31" i="42"/>
  <c r="AJ31" i="42" s="1"/>
  <c r="AO47" i="42"/>
  <c r="BD47" i="42" s="1"/>
  <c r="BE47" i="42" s="1"/>
  <c r="BF47" i="42" s="1"/>
  <c r="BG47" i="42" s="1"/>
  <c r="BH47" i="42" s="1"/>
  <c r="BI47" i="42" s="1"/>
  <c r="AI47" i="42"/>
  <c r="AJ47" i="42" s="1"/>
  <c r="AO67" i="42"/>
  <c r="BD67" i="42" s="1"/>
  <c r="BE67" i="42" s="1"/>
  <c r="BF67" i="42" s="1"/>
  <c r="BG67" i="42" s="1"/>
  <c r="BH67" i="42" s="1"/>
  <c r="BI67" i="42" s="1"/>
  <c r="AI67" i="42"/>
  <c r="AJ67" i="42" s="1"/>
  <c r="AO54" i="42"/>
  <c r="BD54" i="42" s="1"/>
  <c r="BE54" i="42" s="1"/>
  <c r="BF54" i="42" s="1"/>
  <c r="BG54" i="42" s="1"/>
  <c r="BH54" i="42" s="1"/>
  <c r="BI54" i="42" s="1"/>
  <c r="AI54" i="42"/>
  <c r="AJ54" i="42" s="1"/>
  <c r="AI70" i="42"/>
  <c r="AJ70" i="42" s="1"/>
  <c r="AO70" i="42"/>
  <c r="BD70" i="42" s="1"/>
  <c r="BE70" i="42" s="1"/>
  <c r="BF70" i="42" s="1"/>
  <c r="BG70" i="42" s="1"/>
  <c r="BH70" i="42" s="1"/>
  <c r="BI70" i="42" s="1"/>
  <c r="AI71" i="42"/>
  <c r="AJ71" i="42" s="1"/>
  <c r="AO71" i="42"/>
  <c r="BD71" i="42" s="1"/>
  <c r="BE71" i="42" s="1"/>
  <c r="BF71" i="42" s="1"/>
  <c r="BG71" i="42" s="1"/>
  <c r="BH71" i="42" s="1"/>
  <c r="BI71" i="42" s="1"/>
  <c r="AO69" i="42"/>
  <c r="BD69" i="42" s="1"/>
  <c r="BE69" i="42" s="1"/>
  <c r="BF69" i="42" s="1"/>
  <c r="BG69" i="42" s="1"/>
  <c r="BH69" i="42" s="1"/>
  <c r="BI69" i="42" s="1"/>
  <c r="AI69" i="42"/>
  <c r="AJ69" i="42" s="1"/>
  <c r="AI65" i="41"/>
  <c r="AJ65" i="41" s="1"/>
  <c r="BD47" i="41"/>
  <c r="BE47" i="41" s="1"/>
  <c r="BF47" i="41" s="1"/>
  <c r="BG47" i="41" s="1"/>
  <c r="BH47" i="41" s="1"/>
  <c r="BI47" i="41" s="1"/>
  <c r="AI13" i="41"/>
  <c r="BD48" i="41"/>
  <c r="BE48" i="41" s="1"/>
  <c r="BF48" i="41" s="1"/>
  <c r="BG48" i="41" s="1"/>
  <c r="BH48" i="41" s="1"/>
  <c r="BI48" i="41" s="1"/>
  <c r="AI17" i="41"/>
  <c r="AI67" i="41"/>
  <c r="AJ67" i="41" s="1"/>
  <c r="AI62" i="41"/>
  <c r="AJ62" i="41" s="1"/>
  <c r="BD61" i="41"/>
  <c r="BE61" i="41" s="1"/>
  <c r="BF61" i="41" s="1"/>
  <c r="BG61" i="41" s="1"/>
  <c r="BH61" i="41" s="1"/>
  <c r="BI61" i="41" s="1"/>
  <c r="BD44" i="41"/>
  <c r="BE44" i="41" s="1"/>
  <c r="BF44" i="41" s="1"/>
  <c r="BG44" i="41" s="1"/>
  <c r="BH44" i="41" s="1"/>
  <c r="BI44" i="41" s="1"/>
  <c r="AI40" i="41"/>
  <c r="AJ40" i="41" s="1"/>
  <c r="AI27" i="41"/>
  <c r="AJ27" i="41" s="1"/>
  <c r="AI14" i="41"/>
  <c r="AP25" i="41"/>
  <c r="BD25" i="41" s="1"/>
  <c r="BE25" i="41" s="1"/>
  <c r="BF25" i="41" s="1"/>
  <c r="BG25" i="41" s="1"/>
  <c r="BH25" i="41" s="1"/>
  <c r="BI25" i="41" s="1"/>
  <c r="AI25" i="41"/>
  <c r="AJ25" i="41" s="1"/>
  <c r="AI10" i="41"/>
  <c r="AI68" i="41"/>
  <c r="AJ68" i="41" s="1"/>
  <c r="AI60" i="41"/>
  <c r="AJ60" i="41" s="1"/>
  <c r="AI52" i="41"/>
  <c r="AJ52" i="41" s="1"/>
  <c r="BD54" i="41"/>
  <c r="BE54" i="41" s="1"/>
  <c r="BF54" i="41" s="1"/>
  <c r="BG54" i="41" s="1"/>
  <c r="BH54" i="41" s="1"/>
  <c r="BI54" i="41" s="1"/>
  <c r="BD42" i="41"/>
  <c r="BE42" i="41" s="1"/>
  <c r="BF42" i="41" s="1"/>
  <c r="BG42" i="41" s="1"/>
  <c r="BH42" i="41" s="1"/>
  <c r="BI42" i="41" s="1"/>
  <c r="AI15" i="41"/>
  <c r="AJ15" i="41" s="1"/>
  <c r="AI9" i="41"/>
  <c r="BD22" i="41"/>
  <c r="BE22" i="41" s="1"/>
  <c r="BF22" i="41" s="1"/>
  <c r="BG22" i="41" s="1"/>
  <c r="BH22" i="41" s="1"/>
  <c r="BI22" i="41" s="1"/>
  <c r="BD64" i="41"/>
  <c r="BE64" i="41" s="1"/>
  <c r="BF64" i="41" s="1"/>
  <c r="BG64" i="41" s="1"/>
  <c r="BH64" i="41" s="1"/>
  <c r="BI64" i="41" s="1"/>
  <c r="BD63" i="41"/>
  <c r="BE63" i="41" s="1"/>
  <c r="BF63" i="41" s="1"/>
  <c r="BG63" i="41" s="1"/>
  <c r="BH63" i="41" s="1"/>
  <c r="BI63" i="41" s="1"/>
  <c r="BD55" i="41"/>
  <c r="BE55" i="41" s="1"/>
  <c r="BF55" i="41" s="1"/>
  <c r="BG55" i="41" s="1"/>
  <c r="BH55" i="41" s="1"/>
  <c r="BI55" i="41" s="1"/>
  <c r="BD45" i="41"/>
  <c r="BE45" i="41" s="1"/>
  <c r="BF45" i="41" s="1"/>
  <c r="BG45" i="41" s="1"/>
  <c r="BH45" i="41" s="1"/>
  <c r="BI45" i="41" s="1"/>
  <c r="BD35" i="41"/>
  <c r="BE35" i="41" s="1"/>
  <c r="BF35" i="41" s="1"/>
  <c r="BG35" i="41" s="1"/>
  <c r="BH35" i="41" s="1"/>
  <c r="BI35" i="41" s="1"/>
  <c r="BD17" i="41"/>
  <c r="BE17" i="41" s="1"/>
  <c r="BF17" i="41" s="1"/>
  <c r="BG17" i="41" s="1"/>
  <c r="BH17" i="41" s="1"/>
  <c r="BI17" i="41" s="1"/>
  <c r="BD39" i="41"/>
  <c r="BE39" i="41" s="1"/>
  <c r="BF39" i="41" s="1"/>
  <c r="BG39" i="41" s="1"/>
  <c r="BH39" i="41" s="1"/>
  <c r="BI39" i="41" s="1"/>
  <c r="BD19" i="41"/>
  <c r="BE19" i="41" s="1"/>
  <c r="BF19" i="41" s="1"/>
  <c r="BG19" i="41" s="1"/>
  <c r="BH19" i="41" s="1"/>
  <c r="BI19" i="41" s="1"/>
  <c r="AI70" i="41"/>
  <c r="AJ70" i="41" s="1"/>
  <c r="BD49" i="41"/>
  <c r="BE49" i="41" s="1"/>
  <c r="BF49" i="41" s="1"/>
  <c r="BG49" i="41" s="1"/>
  <c r="BH49" i="41" s="1"/>
  <c r="BI49" i="41" s="1"/>
  <c r="AI58" i="41"/>
  <c r="AJ58" i="41" s="1"/>
  <c r="BD28" i="41"/>
  <c r="BE28" i="41" s="1"/>
  <c r="BF28" i="41" s="1"/>
  <c r="BG28" i="41" s="1"/>
  <c r="BH28" i="41" s="1"/>
  <c r="BI28" i="41" s="1"/>
  <c r="AI29" i="41"/>
  <c r="AJ29" i="41" s="1"/>
  <c r="AI48" i="41"/>
  <c r="AJ48" i="41" s="1"/>
  <c r="BD7" i="41"/>
  <c r="BE7" i="41" s="1"/>
  <c r="BF7" i="41" s="1"/>
  <c r="BG7" i="41" s="1"/>
  <c r="BH7" i="41" s="1"/>
  <c r="BI7" i="41" s="1"/>
  <c r="BD57" i="41"/>
  <c r="BE57" i="41" s="1"/>
  <c r="BF57" i="41" s="1"/>
  <c r="BG57" i="41" s="1"/>
  <c r="BH57" i="41" s="1"/>
  <c r="BI57" i="41" s="1"/>
  <c r="AI22" i="41"/>
  <c r="AJ22" i="41" s="1"/>
  <c r="AI64" i="41"/>
  <c r="AJ64" i="41" s="1"/>
  <c r="AI63" i="41"/>
  <c r="AJ63" i="41" s="1"/>
  <c r="AI55" i="41"/>
  <c r="AJ55" i="41" s="1"/>
  <c r="AI45" i="41"/>
  <c r="AJ45" i="41" s="1"/>
  <c r="AI12" i="41"/>
  <c r="AI39" i="41"/>
  <c r="AJ39" i="41" s="1"/>
  <c r="AI20" i="41"/>
  <c r="BD70" i="41"/>
  <c r="BE70" i="41" s="1"/>
  <c r="BF70" i="41" s="1"/>
  <c r="BG70" i="41" s="1"/>
  <c r="BH70" i="41" s="1"/>
  <c r="BI70" i="41" s="1"/>
  <c r="AI49" i="41"/>
  <c r="AJ49" i="41" s="1"/>
  <c r="BD58" i="41"/>
  <c r="BE58" i="41" s="1"/>
  <c r="BF58" i="41" s="1"/>
  <c r="BG58" i="41" s="1"/>
  <c r="BH58" i="41" s="1"/>
  <c r="BI58" i="41" s="1"/>
  <c r="BD29" i="41"/>
  <c r="BE29" i="41" s="1"/>
  <c r="BF29" i="41" s="1"/>
  <c r="BG29" i="41" s="1"/>
  <c r="BH29" i="41" s="1"/>
  <c r="BI29" i="41" s="1"/>
  <c r="BD67" i="41"/>
  <c r="BE67" i="41" s="1"/>
  <c r="BF67" i="41" s="1"/>
  <c r="BG67" i="41" s="1"/>
  <c r="BH67" i="41" s="1"/>
  <c r="BI67" i="41" s="1"/>
  <c r="BD62" i="41"/>
  <c r="BE62" i="41" s="1"/>
  <c r="BF62" i="41" s="1"/>
  <c r="BG62" i="41" s="1"/>
  <c r="BH62" i="41" s="1"/>
  <c r="BI62" i="41" s="1"/>
  <c r="AI61" i="41"/>
  <c r="AJ61" i="41" s="1"/>
  <c r="AI44" i="41"/>
  <c r="AJ44" i="41" s="1"/>
  <c r="BD40" i="41"/>
  <c r="BE40" i="41" s="1"/>
  <c r="BF40" i="41" s="1"/>
  <c r="BG40" i="41" s="1"/>
  <c r="BH40" i="41" s="1"/>
  <c r="BI40" i="41" s="1"/>
  <c r="BD27" i="41"/>
  <c r="BE27" i="41" s="1"/>
  <c r="BF27" i="41" s="1"/>
  <c r="BG27" i="41" s="1"/>
  <c r="BH27" i="41" s="1"/>
  <c r="BI27" i="41" s="1"/>
  <c r="AP34" i="41"/>
  <c r="BD34" i="41" s="1"/>
  <c r="BE34" i="41" s="1"/>
  <c r="BF34" i="41" s="1"/>
  <c r="BG34" i="41" s="1"/>
  <c r="BH34" i="41" s="1"/>
  <c r="BI34" i="41" s="1"/>
  <c r="AI34" i="41"/>
  <c r="AJ34" i="41" s="1"/>
  <c r="AI5" i="41"/>
  <c r="BD12" i="41"/>
  <c r="BE12" i="41" s="1"/>
  <c r="BF12" i="41" s="1"/>
  <c r="BG12" i="41" s="1"/>
  <c r="BH12" i="41" s="1"/>
  <c r="BI12" i="41" s="1"/>
  <c r="BD68" i="41"/>
  <c r="BE68" i="41" s="1"/>
  <c r="BF68" i="41" s="1"/>
  <c r="BG68" i="41" s="1"/>
  <c r="BH68" i="41" s="1"/>
  <c r="BI68" i="41" s="1"/>
  <c r="BD60" i="41"/>
  <c r="BE60" i="41" s="1"/>
  <c r="BF60" i="41" s="1"/>
  <c r="BG60" i="41" s="1"/>
  <c r="BH60" i="41" s="1"/>
  <c r="BI60" i="41" s="1"/>
  <c r="BD52" i="41"/>
  <c r="BE52" i="41" s="1"/>
  <c r="BF52" i="41" s="1"/>
  <c r="BG52" i="41" s="1"/>
  <c r="BH52" i="41" s="1"/>
  <c r="BI52" i="41" s="1"/>
  <c r="AI54" i="41"/>
  <c r="AJ54" i="41" s="1"/>
  <c r="AI42" i="41"/>
  <c r="AJ42" i="41" s="1"/>
  <c r="BD21" i="41"/>
  <c r="BE21" i="41" s="1"/>
  <c r="BF21" i="41" s="1"/>
  <c r="BG21" i="41" s="1"/>
  <c r="BH21" i="41" s="1"/>
  <c r="BI21" i="41" s="1"/>
  <c r="BD6" i="41"/>
  <c r="BE6" i="41" s="1"/>
  <c r="BF6" i="41" s="1"/>
  <c r="BG6" i="41" s="1"/>
  <c r="BH6" i="41" s="1"/>
  <c r="BI6" i="41" s="1"/>
  <c r="AI30" i="41"/>
  <c r="AJ30" i="41" s="1"/>
  <c r="BD66" i="41"/>
  <c r="BE66" i="41" s="1"/>
  <c r="BF66" i="41" s="1"/>
  <c r="BG66" i="41" s="1"/>
  <c r="BH66" i="41" s="1"/>
  <c r="BI66" i="41" s="1"/>
  <c r="AI53" i="41"/>
  <c r="AJ53" i="41" s="1"/>
  <c r="AI43" i="41"/>
  <c r="AJ43" i="41" s="1"/>
  <c r="AI32" i="41"/>
  <c r="AJ32" i="41" s="1"/>
  <c r="BD33" i="41"/>
  <c r="BE33" i="41" s="1"/>
  <c r="BF33" i="41" s="1"/>
  <c r="BG33" i="41" s="1"/>
  <c r="BH33" i="41" s="1"/>
  <c r="BI33" i="41" s="1"/>
  <c r="AI21" i="41"/>
  <c r="BD37" i="41"/>
  <c r="BE37" i="41" s="1"/>
  <c r="BF37" i="41" s="1"/>
  <c r="BG37" i="41" s="1"/>
  <c r="BH37" i="41" s="1"/>
  <c r="BI37" i="41" s="1"/>
  <c r="AI72" i="41"/>
  <c r="AJ72" i="41" s="1"/>
  <c r="AI59" i="41"/>
  <c r="AJ59" i="41" s="1"/>
  <c r="AI51" i="41"/>
  <c r="AJ51" i="41" s="1"/>
  <c r="AI41" i="41"/>
  <c r="AJ41" i="41" s="1"/>
  <c r="AI31" i="41"/>
  <c r="AJ31" i="41" s="1"/>
  <c r="AI8" i="41"/>
  <c r="AI19" i="41"/>
  <c r="AJ19" i="41" s="1"/>
  <c r="AP18" i="41"/>
  <c r="BD18" i="41" s="1"/>
  <c r="BE18" i="41" s="1"/>
  <c r="BF18" i="41" s="1"/>
  <c r="BG18" i="41" s="1"/>
  <c r="BH18" i="41" s="1"/>
  <c r="BI18" i="41" s="1"/>
  <c r="AI16" i="41"/>
  <c r="AI26" i="41"/>
  <c r="AJ26" i="41" s="1"/>
  <c r="AI69" i="41"/>
  <c r="AJ69" i="41" s="1"/>
  <c r="BD65" i="41"/>
  <c r="BE65" i="41" s="1"/>
  <c r="BF65" i="41" s="1"/>
  <c r="BG65" i="41" s="1"/>
  <c r="BH65" i="41" s="1"/>
  <c r="BI65" i="41" s="1"/>
  <c r="AI56" i="41"/>
  <c r="AJ56" i="41" s="1"/>
  <c r="AI46" i="41"/>
  <c r="AJ46" i="41" s="1"/>
  <c r="AI24" i="41"/>
  <c r="AJ24" i="41" s="1"/>
  <c r="AI7" i="41"/>
  <c r="AP8" i="41"/>
  <c r="AI6" i="41"/>
  <c r="BD26" i="41"/>
  <c r="BE26" i="41" s="1"/>
  <c r="BF26" i="41" s="1"/>
  <c r="BG26" i="41" s="1"/>
  <c r="BH26" i="41" s="1"/>
  <c r="BI26" i="41" s="1"/>
  <c r="BD71" i="41"/>
  <c r="BE71" i="41" s="1"/>
  <c r="BF71" i="41" s="1"/>
  <c r="BG71" i="41" s="1"/>
  <c r="BH71" i="41" s="1"/>
  <c r="BI71" i="41" s="1"/>
  <c r="AI57" i="41"/>
  <c r="AJ57" i="41" s="1"/>
  <c r="AI47" i="41"/>
  <c r="AJ47" i="41" s="1"/>
  <c r="AI36" i="41"/>
  <c r="AJ36" i="41" s="1"/>
  <c r="AI38" i="41"/>
  <c r="AJ38" i="41" s="1"/>
  <c r="AI23" i="41"/>
  <c r="AJ23" i="41" s="1"/>
  <c r="BD30" i="41"/>
  <c r="BE30" i="41" s="1"/>
  <c r="BF30" i="41" s="1"/>
  <c r="BG30" i="41" s="1"/>
  <c r="BH30" i="41" s="1"/>
  <c r="BI30" i="41" s="1"/>
  <c r="AI66" i="41"/>
  <c r="AJ66" i="41" s="1"/>
  <c r="BD53" i="41"/>
  <c r="BE53" i="41" s="1"/>
  <c r="BF53" i="41" s="1"/>
  <c r="BG53" i="41" s="1"/>
  <c r="BH53" i="41" s="1"/>
  <c r="BI53" i="41" s="1"/>
  <c r="BD43" i="41"/>
  <c r="BE43" i="41" s="1"/>
  <c r="BF43" i="41" s="1"/>
  <c r="BG43" i="41" s="1"/>
  <c r="BH43" i="41" s="1"/>
  <c r="BI43" i="41" s="1"/>
  <c r="BD32" i="41"/>
  <c r="BE32" i="41" s="1"/>
  <c r="BF32" i="41" s="1"/>
  <c r="BG32" i="41" s="1"/>
  <c r="BH32" i="41" s="1"/>
  <c r="BI32" i="41" s="1"/>
  <c r="AI33" i="41"/>
  <c r="AJ33" i="41" s="1"/>
  <c r="BD20" i="41"/>
  <c r="BE20" i="41" s="1"/>
  <c r="BF20" i="41" s="1"/>
  <c r="BG20" i="41" s="1"/>
  <c r="BH20" i="41" s="1"/>
  <c r="BI20" i="41" s="1"/>
  <c r="AI37" i="41"/>
  <c r="AJ37" i="41" s="1"/>
  <c r="BD72" i="41"/>
  <c r="BE72" i="41" s="1"/>
  <c r="BF72" i="41" s="1"/>
  <c r="BG72" i="41" s="1"/>
  <c r="BH72" i="41" s="1"/>
  <c r="BI72" i="41" s="1"/>
  <c r="BD59" i="41"/>
  <c r="BE59" i="41" s="1"/>
  <c r="BF59" i="41" s="1"/>
  <c r="BG59" i="41" s="1"/>
  <c r="BH59" i="41" s="1"/>
  <c r="BI59" i="41" s="1"/>
  <c r="BD51" i="41"/>
  <c r="BE51" i="41" s="1"/>
  <c r="BF51" i="41" s="1"/>
  <c r="BG51" i="41" s="1"/>
  <c r="BH51" i="41" s="1"/>
  <c r="BI51" i="41" s="1"/>
  <c r="BD41" i="41"/>
  <c r="BE41" i="41" s="1"/>
  <c r="BF41" i="41" s="1"/>
  <c r="BG41" i="41" s="1"/>
  <c r="BH41" i="41" s="1"/>
  <c r="BI41" i="41" s="1"/>
  <c r="BD31" i="41"/>
  <c r="BE31" i="41" s="1"/>
  <c r="BF31" i="41" s="1"/>
  <c r="BG31" i="41" s="1"/>
  <c r="BH31" i="41" s="1"/>
  <c r="BI31" i="41" s="1"/>
  <c r="AI11" i="41"/>
  <c r="BD15" i="41"/>
  <c r="BE15" i="41" s="1"/>
  <c r="BF15" i="41" s="1"/>
  <c r="BG15" i="41" s="1"/>
  <c r="BH15" i="41" s="1"/>
  <c r="BI15" i="41" s="1"/>
  <c r="AL47" i="37"/>
  <c r="AM47" i="37" s="1"/>
  <c r="BJ27" i="37"/>
  <c r="BK27" i="37" s="1"/>
  <c r="BL27" i="37" s="1"/>
  <c r="BM27" i="37" s="1"/>
  <c r="BN27" i="37" s="1"/>
  <c r="BO27" i="37" s="1"/>
  <c r="BP27" i="37" s="1"/>
  <c r="BQ27" i="37" s="1"/>
  <c r="BR27" i="37" s="1"/>
  <c r="BD72" i="37"/>
  <c r="BE72" i="37" s="1"/>
  <c r="BF72" i="37" s="1"/>
  <c r="BG72" i="37" s="1"/>
  <c r="BH72" i="37" s="1"/>
  <c r="BI72" i="37" s="1"/>
  <c r="AI17" i="37"/>
  <c r="AJ23" i="53" l="1"/>
  <c r="AJ19" i="53"/>
  <c r="AJ18" i="53"/>
  <c r="BD14" i="53"/>
  <c r="BE14" i="53" s="1"/>
  <c r="BF14" i="53" s="1"/>
  <c r="BG14" i="53" s="1"/>
  <c r="BH14" i="53" s="1"/>
  <c r="BI14" i="53" s="1"/>
  <c r="BD23" i="53"/>
  <c r="BE23" i="53" s="1"/>
  <c r="BF23" i="53" s="1"/>
  <c r="BG23" i="53" s="1"/>
  <c r="BH23" i="53" s="1"/>
  <c r="BI23" i="53" s="1"/>
  <c r="BD11" i="53"/>
  <c r="BE11" i="53" s="1"/>
  <c r="BF11" i="53" s="1"/>
  <c r="BG11" i="53" s="1"/>
  <c r="BH11" i="53" s="1"/>
  <c r="BI11" i="53" s="1"/>
  <c r="BD31" i="53"/>
  <c r="BE31" i="53" s="1"/>
  <c r="BF31" i="53" s="1"/>
  <c r="BG31" i="53" s="1"/>
  <c r="BH31" i="53" s="1"/>
  <c r="BI31" i="53" s="1"/>
  <c r="AJ17" i="53"/>
  <c r="BD12" i="53"/>
  <c r="BE12" i="53" s="1"/>
  <c r="BF12" i="53" s="1"/>
  <c r="BG12" i="53" s="1"/>
  <c r="BH12" i="53" s="1"/>
  <c r="BI12" i="53" s="1"/>
  <c r="AJ9" i="52"/>
  <c r="AJ8" i="52"/>
  <c r="AJ10" i="52"/>
  <c r="BD9" i="52"/>
  <c r="BE9" i="52" s="1"/>
  <c r="BF9" i="52" s="1"/>
  <c r="BG9" i="52" s="1"/>
  <c r="BH9" i="52" s="1"/>
  <c r="BI9" i="52" s="1"/>
  <c r="BD8" i="52"/>
  <c r="BE8" i="52" s="1"/>
  <c r="BF8" i="52" s="1"/>
  <c r="BG8" i="52" s="1"/>
  <c r="BH8" i="52" s="1"/>
  <c r="BI8" i="52" s="1"/>
  <c r="BD13" i="52"/>
  <c r="BE13" i="52" s="1"/>
  <c r="BF13" i="52" s="1"/>
  <c r="BG13" i="52" s="1"/>
  <c r="BH13" i="52" s="1"/>
  <c r="BI13" i="52" s="1"/>
  <c r="BD14" i="52"/>
  <c r="BE14" i="52" s="1"/>
  <c r="BF14" i="52" s="1"/>
  <c r="BG14" i="52" s="1"/>
  <c r="BH14" i="52" s="1"/>
  <c r="BI14" i="52" s="1"/>
  <c r="BD5" i="52"/>
  <c r="BE5" i="52" s="1"/>
  <c r="BF5" i="52" s="1"/>
  <c r="BG5" i="52" s="1"/>
  <c r="BH5" i="52" s="1"/>
  <c r="BI5" i="52" s="1"/>
  <c r="BD7" i="52"/>
  <c r="BE7" i="52" s="1"/>
  <c r="BF7" i="52" s="1"/>
  <c r="BG7" i="52" s="1"/>
  <c r="BH7" i="52" s="1"/>
  <c r="BI7" i="52" s="1"/>
  <c r="BD26" i="52"/>
  <c r="BE26" i="52" s="1"/>
  <c r="BF26" i="52" s="1"/>
  <c r="BG26" i="52" s="1"/>
  <c r="BH26" i="52" s="1"/>
  <c r="BI26" i="52" s="1"/>
  <c r="BD27" i="52"/>
  <c r="BE27" i="52" s="1"/>
  <c r="BF27" i="52" s="1"/>
  <c r="BG27" i="52" s="1"/>
  <c r="BH27" i="52" s="1"/>
  <c r="BI27" i="52" s="1"/>
  <c r="BD22" i="52"/>
  <c r="BE22" i="52" s="1"/>
  <c r="BF22" i="52" s="1"/>
  <c r="BG22" i="52" s="1"/>
  <c r="BH22" i="52" s="1"/>
  <c r="BI22" i="52" s="1"/>
  <c r="BJ22" i="52" s="1"/>
  <c r="BK22" i="52" s="1"/>
  <c r="BL22" i="52" s="1"/>
  <c r="BM22" i="52" s="1"/>
  <c r="BN22" i="52" s="1"/>
  <c r="BO22" i="52" s="1"/>
  <c r="BP22" i="52" s="1"/>
  <c r="BQ22" i="52" s="1"/>
  <c r="BR22" i="52" s="1"/>
  <c r="BD10" i="52"/>
  <c r="BE10" i="52" s="1"/>
  <c r="BF10" i="52" s="1"/>
  <c r="BG10" i="52" s="1"/>
  <c r="BH10" i="52" s="1"/>
  <c r="BI10" i="52" s="1"/>
  <c r="AJ39" i="51"/>
  <c r="AJ38" i="51"/>
  <c r="AJ40" i="51"/>
  <c r="BD25" i="50"/>
  <c r="BE25" i="50" s="1"/>
  <c r="BF25" i="50" s="1"/>
  <c r="BG25" i="50" s="1"/>
  <c r="BH25" i="50" s="1"/>
  <c r="BI25" i="50" s="1"/>
  <c r="AJ13" i="50"/>
  <c r="BD5" i="49"/>
  <c r="BE5" i="49" s="1"/>
  <c r="BF5" i="49" s="1"/>
  <c r="BG5" i="49" s="1"/>
  <c r="BH5" i="49" s="1"/>
  <c r="BI5" i="49" s="1"/>
  <c r="BD39" i="48"/>
  <c r="BE39" i="48" s="1"/>
  <c r="BF39" i="48" s="1"/>
  <c r="BG39" i="48" s="1"/>
  <c r="BH39" i="48" s="1"/>
  <c r="BI39" i="48" s="1"/>
  <c r="BD37" i="48"/>
  <c r="BE37" i="48" s="1"/>
  <c r="BF37" i="48" s="1"/>
  <c r="BG37" i="48" s="1"/>
  <c r="BH37" i="48" s="1"/>
  <c r="BI37" i="48" s="1"/>
  <c r="BD11" i="48"/>
  <c r="BE11" i="48" s="1"/>
  <c r="BF11" i="48" s="1"/>
  <c r="BG11" i="48" s="1"/>
  <c r="BH11" i="48" s="1"/>
  <c r="BI11" i="48" s="1"/>
  <c r="BD42" i="48"/>
  <c r="BE42" i="48" s="1"/>
  <c r="BF42" i="48" s="1"/>
  <c r="BG42" i="48" s="1"/>
  <c r="BH42" i="48" s="1"/>
  <c r="BI42" i="48" s="1"/>
  <c r="BD31" i="48"/>
  <c r="BE31" i="48" s="1"/>
  <c r="BF31" i="48" s="1"/>
  <c r="BG31" i="48" s="1"/>
  <c r="BH31" i="48" s="1"/>
  <c r="BI31" i="48" s="1"/>
  <c r="AJ43" i="47"/>
  <c r="AJ46" i="47"/>
  <c r="BD26" i="47"/>
  <c r="BE26" i="47" s="1"/>
  <c r="BF26" i="47" s="1"/>
  <c r="BG26" i="47" s="1"/>
  <c r="BH26" i="47" s="1"/>
  <c r="BI26" i="47" s="1"/>
  <c r="BD20" i="47"/>
  <c r="BE20" i="47" s="1"/>
  <c r="BF20" i="47" s="1"/>
  <c r="BG20" i="47" s="1"/>
  <c r="BH20" i="47" s="1"/>
  <c r="BI20" i="47" s="1"/>
  <c r="BD32" i="47"/>
  <c r="BE32" i="47" s="1"/>
  <c r="BF32" i="47" s="1"/>
  <c r="BG32" i="47" s="1"/>
  <c r="BH32" i="47" s="1"/>
  <c r="BI32" i="47" s="1"/>
  <c r="BJ32" i="47" s="1"/>
  <c r="BK32" i="47" s="1"/>
  <c r="BL32" i="47" s="1"/>
  <c r="BM32" i="47" s="1"/>
  <c r="BN32" i="47" s="1"/>
  <c r="BO32" i="47" s="1"/>
  <c r="BP32" i="47" s="1"/>
  <c r="BQ32" i="47" s="1"/>
  <c r="BR32" i="47" s="1"/>
  <c r="BD49" i="47"/>
  <c r="BE49" i="47" s="1"/>
  <c r="BF49" i="47" s="1"/>
  <c r="BG49" i="47" s="1"/>
  <c r="BH49" i="47" s="1"/>
  <c r="BI49" i="47" s="1"/>
  <c r="BJ49" i="47" s="1"/>
  <c r="BK49" i="47" s="1"/>
  <c r="BL49" i="47" s="1"/>
  <c r="BM49" i="47" s="1"/>
  <c r="BN49" i="47" s="1"/>
  <c r="BO49" i="47" s="1"/>
  <c r="BP49" i="47" s="1"/>
  <c r="BQ49" i="47" s="1"/>
  <c r="BR49" i="47" s="1"/>
  <c r="BD65" i="47"/>
  <c r="BE65" i="47" s="1"/>
  <c r="BF65" i="47" s="1"/>
  <c r="BG65" i="47" s="1"/>
  <c r="BH65" i="47" s="1"/>
  <c r="BI65" i="47" s="1"/>
  <c r="BD30" i="47"/>
  <c r="BE30" i="47" s="1"/>
  <c r="BF30" i="47" s="1"/>
  <c r="BG30" i="47" s="1"/>
  <c r="BH30" i="47" s="1"/>
  <c r="BI30" i="47" s="1"/>
  <c r="BJ30" i="47" s="1"/>
  <c r="BK30" i="47" s="1"/>
  <c r="BL30" i="47" s="1"/>
  <c r="BM30" i="47" s="1"/>
  <c r="BN30" i="47" s="1"/>
  <c r="BO30" i="47" s="1"/>
  <c r="BP30" i="47" s="1"/>
  <c r="BQ30" i="47" s="1"/>
  <c r="BR30" i="47" s="1"/>
  <c r="BD64" i="47"/>
  <c r="BE64" i="47" s="1"/>
  <c r="BF64" i="47" s="1"/>
  <c r="BG64" i="47" s="1"/>
  <c r="BH64" i="47" s="1"/>
  <c r="BI64" i="47" s="1"/>
  <c r="BD25" i="47"/>
  <c r="BE25" i="47" s="1"/>
  <c r="BF25" i="47" s="1"/>
  <c r="BG25" i="47" s="1"/>
  <c r="BH25" i="47" s="1"/>
  <c r="BI25" i="47" s="1"/>
  <c r="BD54" i="47"/>
  <c r="BE54" i="47" s="1"/>
  <c r="BF54" i="47" s="1"/>
  <c r="BG54" i="47" s="1"/>
  <c r="BH54" i="47" s="1"/>
  <c r="BI54" i="47" s="1"/>
  <c r="BD38" i="47"/>
  <c r="BE38" i="47" s="1"/>
  <c r="BF38" i="47" s="1"/>
  <c r="BG38" i="47" s="1"/>
  <c r="BH38" i="47" s="1"/>
  <c r="BI38" i="47" s="1"/>
  <c r="BD7" i="47"/>
  <c r="BE7" i="47" s="1"/>
  <c r="BF7" i="47" s="1"/>
  <c r="BG7" i="47" s="1"/>
  <c r="BH7" i="47" s="1"/>
  <c r="BI7" i="47" s="1"/>
  <c r="BJ7" i="47" s="1"/>
  <c r="BK7" i="47" s="1"/>
  <c r="BL7" i="47" s="1"/>
  <c r="BM7" i="47" s="1"/>
  <c r="BN7" i="47" s="1"/>
  <c r="BO7" i="47" s="1"/>
  <c r="BP7" i="47" s="1"/>
  <c r="BQ7" i="47" s="1"/>
  <c r="BR7" i="47" s="1"/>
  <c r="BD62" i="47"/>
  <c r="BE62" i="47" s="1"/>
  <c r="BF62" i="47" s="1"/>
  <c r="BG62" i="47" s="1"/>
  <c r="BH62" i="47" s="1"/>
  <c r="BI62" i="47" s="1"/>
  <c r="BD39" i="47"/>
  <c r="BE39" i="47" s="1"/>
  <c r="BF39" i="47" s="1"/>
  <c r="BG39" i="47" s="1"/>
  <c r="BH39" i="47" s="1"/>
  <c r="BI39" i="47" s="1"/>
  <c r="BD35" i="46"/>
  <c r="BE35" i="46" s="1"/>
  <c r="BF35" i="46" s="1"/>
  <c r="BG35" i="46" s="1"/>
  <c r="BH35" i="46" s="1"/>
  <c r="BI35" i="46" s="1"/>
  <c r="BD42" i="46"/>
  <c r="BE42" i="46" s="1"/>
  <c r="BF42" i="46" s="1"/>
  <c r="BG42" i="46" s="1"/>
  <c r="BH42" i="46" s="1"/>
  <c r="BI42" i="46" s="1"/>
  <c r="BD21" i="46"/>
  <c r="BE21" i="46" s="1"/>
  <c r="BF21" i="46" s="1"/>
  <c r="BG21" i="46" s="1"/>
  <c r="BH21" i="46" s="1"/>
  <c r="BI21" i="46" s="1"/>
  <c r="BD27" i="46"/>
  <c r="BE27" i="46" s="1"/>
  <c r="BF27" i="46" s="1"/>
  <c r="BG27" i="46" s="1"/>
  <c r="BH27" i="46" s="1"/>
  <c r="BI27" i="46" s="1"/>
  <c r="BD13" i="46"/>
  <c r="BE13" i="46" s="1"/>
  <c r="BF13" i="46" s="1"/>
  <c r="BG13" i="46" s="1"/>
  <c r="BH13" i="46" s="1"/>
  <c r="BI13" i="46" s="1"/>
  <c r="BD5" i="46"/>
  <c r="BE5" i="46" s="1"/>
  <c r="BF5" i="46" s="1"/>
  <c r="BG5" i="46" s="1"/>
  <c r="BH5" i="46" s="1"/>
  <c r="BI5" i="46" s="1"/>
  <c r="BD47" i="46"/>
  <c r="BE47" i="46" s="1"/>
  <c r="BF47" i="46" s="1"/>
  <c r="BG47" i="46" s="1"/>
  <c r="BH47" i="46" s="1"/>
  <c r="BI47" i="46" s="1"/>
  <c r="BD45" i="46"/>
  <c r="BE45" i="46" s="1"/>
  <c r="BF45" i="46" s="1"/>
  <c r="BG45" i="46" s="1"/>
  <c r="BH45" i="46" s="1"/>
  <c r="BI45" i="46" s="1"/>
  <c r="BJ45" i="46" s="1"/>
  <c r="BK45" i="46" s="1"/>
  <c r="BL45" i="46" s="1"/>
  <c r="BM45" i="46" s="1"/>
  <c r="BN45" i="46" s="1"/>
  <c r="BO45" i="46" s="1"/>
  <c r="BP45" i="46" s="1"/>
  <c r="BQ45" i="46" s="1"/>
  <c r="BR45" i="46" s="1"/>
  <c r="BD12" i="46"/>
  <c r="BE12" i="46" s="1"/>
  <c r="BF12" i="46" s="1"/>
  <c r="BG12" i="46" s="1"/>
  <c r="BH12" i="46" s="1"/>
  <c r="BI12" i="46" s="1"/>
  <c r="BD66" i="46"/>
  <c r="BE66" i="46" s="1"/>
  <c r="BF66" i="46" s="1"/>
  <c r="BG66" i="46" s="1"/>
  <c r="BH66" i="46" s="1"/>
  <c r="BI66" i="46" s="1"/>
  <c r="BD69" i="46"/>
  <c r="BE69" i="46" s="1"/>
  <c r="BF69" i="46" s="1"/>
  <c r="BG69" i="46" s="1"/>
  <c r="BH69" i="46" s="1"/>
  <c r="BI69" i="46" s="1"/>
  <c r="BD16" i="46"/>
  <c r="BE16" i="46" s="1"/>
  <c r="BF16" i="46" s="1"/>
  <c r="BG16" i="46" s="1"/>
  <c r="BH16" i="46" s="1"/>
  <c r="BI16" i="46" s="1"/>
  <c r="BD22" i="46"/>
  <c r="BE22" i="46" s="1"/>
  <c r="BF22" i="46" s="1"/>
  <c r="BG22" i="46" s="1"/>
  <c r="BH22" i="46" s="1"/>
  <c r="BI22" i="46" s="1"/>
  <c r="BD11" i="46"/>
  <c r="BE11" i="46" s="1"/>
  <c r="BF11" i="46" s="1"/>
  <c r="BG11" i="46" s="1"/>
  <c r="BH11" i="46" s="1"/>
  <c r="BI11" i="46" s="1"/>
  <c r="BJ11" i="46" s="1"/>
  <c r="BK11" i="46" s="1"/>
  <c r="BL11" i="46" s="1"/>
  <c r="BM11" i="46" s="1"/>
  <c r="BN11" i="46" s="1"/>
  <c r="BO11" i="46" s="1"/>
  <c r="BP11" i="46" s="1"/>
  <c r="BQ11" i="46" s="1"/>
  <c r="BR11" i="46" s="1"/>
  <c r="BD62" i="46"/>
  <c r="BE62" i="46" s="1"/>
  <c r="BF62" i="46" s="1"/>
  <c r="BG62" i="46" s="1"/>
  <c r="BH62" i="46" s="1"/>
  <c r="BI62" i="46" s="1"/>
  <c r="BD58" i="46"/>
  <c r="BE58" i="46" s="1"/>
  <c r="BF58" i="46" s="1"/>
  <c r="BG58" i="46" s="1"/>
  <c r="BH58" i="46" s="1"/>
  <c r="BI58" i="46" s="1"/>
  <c r="BD6" i="46"/>
  <c r="BE6" i="46" s="1"/>
  <c r="BF6" i="46" s="1"/>
  <c r="BG6" i="46" s="1"/>
  <c r="BH6" i="46" s="1"/>
  <c r="BI6" i="46" s="1"/>
  <c r="BJ6" i="46" s="1"/>
  <c r="BK6" i="46" s="1"/>
  <c r="BL6" i="46" s="1"/>
  <c r="BM6" i="46" s="1"/>
  <c r="BN6" i="46" s="1"/>
  <c r="BO6" i="46" s="1"/>
  <c r="BP6" i="46" s="1"/>
  <c r="BQ6" i="46" s="1"/>
  <c r="BR6" i="46" s="1"/>
  <c r="BD33" i="46"/>
  <c r="BE33" i="46" s="1"/>
  <c r="BF33" i="46" s="1"/>
  <c r="BG33" i="46" s="1"/>
  <c r="BH33" i="46" s="1"/>
  <c r="BI33" i="46" s="1"/>
  <c r="BD56" i="46"/>
  <c r="BE56" i="46" s="1"/>
  <c r="BF56" i="46" s="1"/>
  <c r="BG56" i="46" s="1"/>
  <c r="BH56" i="46" s="1"/>
  <c r="BI56" i="46" s="1"/>
  <c r="BD50" i="46"/>
  <c r="BE50" i="46" s="1"/>
  <c r="BF50" i="46" s="1"/>
  <c r="BG50" i="46" s="1"/>
  <c r="BH50" i="46" s="1"/>
  <c r="BI50" i="46" s="1"/>
  <c r="BD64" i="46"/>
  <c r="BE64" i="46" s="1"/>
  <c r="BF64" i="46" s="1"/>
  <c r="BG64" i="46" s="1"/>
  <c r="BH64" i="46" s="1"/>
  <c r="BI64" i="46" s="1"/>
  <c r="BD49" i="46"/>
  <c r="BE49" i="46" s="1"/>
  <c r="BF49" i="46" s="1"/>
  <c r="BG49" i="46" s="1"/>
  <c r="BH49" i="46" s="1"/>
  <c r="BI49" i="46" s="1"/>
  <c r="AJ39" i="45"/>
  <c r="BD55" i="45"/>
  <c r="BE55" i="45" s="1"/>
  <c r="BF55" i="45" s="1"/>
  <c r="BG55" i="45" s="1"/>
  <c r="BH55" i="45" s="1"/>
  <c r="BI55" i="45" s="1"/>
  <c r="AJ38" i="45"/>
  <c r="BD61" i="45"/>
  <c r="BE61" i="45" s="1"/>
  <c r="BF61" i="45" s="1"/>
  <c r="BG61" i="45" s="1"/>
  <c r="BH61" i="45" s="1"/>
  <c r="BI61" i="45" s="1"/>
  <c r="BD63" i="45"/>
  <c r="BE63" i="45" s="1"/>
  <c r="BF63" i="45" s="1"/>
  <c r="BG63" i="45" s="1"/>
  <c r="BH63" i="45" s="1"/>
  <c r="BI63" i="45" s="1"/>
  <c r="BD16" i="45"/>
  <c r="BE16" i="45" s="1"/>
  <c r="BF16" i="45" s="1"/>
  <c r="BG16" i="45" s="1"/>
  <c r="BH16" i="45" s="1"/>
  <c r="BI16" i="45" s="1"/>
  <c r="BD23" i="45"/>
  <c r="BE23" i="45" s="1"/>
  <c r="BF23" i="45" s="1"/>
  <c r="BG23" i="45" s="1"/>
  <c r="BH23" i="45" s="1"/>
  <c r="BI23" i="45" s="1"/>
  <c r="BD51" i="45"/>
  <c r="BE51" i="45" s="1"/>
  <c r="BF51" i="45" s="1"/>
  <c r="BG51" i="45" s="1"/>
  <c r="BH51" i="45" s="1"/>
  <c r="BI51" i="45" s="1"/>
  <c r="BJ51" i="45" s="1"/>
  <c r="BK51" i="45" s="1"/>
  <c r="BL51" i="45" s="1"/>
  <c r="BM51" i="45" s="1"/>
  <c r="BN51" i="45" s="1"/>
  <c r="BO51" i="45" s="1"/>
  <c r="BP51" i="45" s="1"/>
  <c r="BQ51" i="45" s="1"/>
  <c r="BR51" i="45" s="1"/>
  <c r="BD57" i="45"/>
  <c r="BE57" i="45" s="1"/>
  <c r="BF57" i="45" s="1"/>
  <c r="BG57" i="45" s="1"/>
  <c r="BH57" i="45" s="1"/>
  <c r="BI57" i="45" s="1"/>
  <c r="BD69" i="45"/>
  <c r="BE69" i="45" s="1"/>
  <c r="BF69" i="45" s="1"/>
  <c r="BG69" i="45" s="1"/>
  <c r="BH69" i="45" s="1"/>
  <c r="BI69" i="45" s="1"/>
  <c r="BD47" i="45"/>
  <c r="BE47" i="45" s="1"/>
  <c r="BF47" i="45" s="1"/>
  <c r="BG47" i="45" s="1"/>
  <c r="BH47" i="45" s="1"/>
  <c r="BI47" i="45" s="1"/>
  <c r="BD21" i="45"/>
  <c r="BE21" i="45" s="1"/>
  <c r="BF21" i="45" s="1"/>
  <c r="BG21" i="45" s="1"/>
  <c r="BH21" i="45" s="1"/>
  <c r="BI21" i="45" s="1"/>
  <c r="BD7" i="45"/>
  <c r="BE7" i="45" s="1"/>
  <c r="BF7" i="45" s="1"/>
  <c r="BG7" i="45" s="1"/>
  <c r="BH7" i="45" s="1"/>
  <c r="BI7" i="45" s="1"/>
  <c r="BD17" i="45"/>
  <c r="BE17" i="45" s="1"/>
  <c r="BF17" i="45" s="1"/>
  <c r="BG17" i="45" s="1"/>
  <c r="BH17" i="45" s="1"/>
  <c r="BI17" i="45" s="1"/>
  <c r="BD66" i="45"/>
  <c r="BE66" i="45" s="1"/>
  <c r="BF66" i="45" s="1"/>
  <c r="BG66" i="45" s="1"/>
  <c r="BH66" i="45" s="1"/>
  <c r="BI66" i="45" s="1"/>
  <c r="BJ66" i="45" s="1"/>
  <c r="BK66" i="45" s="1"/>
  <c r="BL66" i="45" s="1"/>
  <c r="BM66" i="45" s="1"/>
  <c r="BN66" i="45" s="1"/>
  <c r="BO66" i="45" s="1"/>
  <c r="BP66" i="45" s="1"/>
  <c r="BQ66" i="45" s="1"/>
  <c r="BR66" i="45" s="1"/>
  <c r="BD29" i="45"/>
  <c r="BE29" i="45" s="1"/>
  <c r="BF29" i="45" s="1"/>
  <c r="BG29" i="45" s="1"/>
  <c r="BH29" i="45" s="1"/>
  <c r="BI29" i="45" s="1"/>
  <c r="BD67" i="45"/>
  <c r="BE67" i="45" s="1"/>
  <c r="BF67" i="45" s="1"/>
  <c r="BG67" i="45" s="1"/>
  <c r="BH67" i="45" s="1"/>
  <c r="BI67" i="45" s="1"/>
  <c r="BD71" i="45"/>
  <c r="BE71" i="45" s="1"/>
  <c r="BF71" i="45" s="1"/>
  <c r="BG71" i="45" s="1"/>
  <c r="BH71" i="45" s="1"/>
  <c r="BI71" i="45" s="1"/>
  <c r="BD22" i="45"/>
  <c r="BE22" i="45" s="1"/>
  <c r="BF22" i="45" s="1"/>
  <c r="BG22" i="45" s="1"/>
  <c r="BH22" i="45" s="1"/>
  <c r="BI22" i="45" s="1"/>
  <c r="BD46" i="45"/>
  <c r="BE46" i="45" s="1"/>
  <c r="BF46" i="45" s="1"/>
  <c r="BG46" i="45" s="1"/>
  <c r="BH46" i="45" s="1"/>
  <c r="BI46" i="45" s="1"/>
  <c r="BD56" i="45"/>
  <c r="BE56" i="45" s="1"/>
  <c r="BF56" i="45" s="1"/>
  <c r="BG56" i="45" s="1"/>
  <c r="BH56" i="45" s="1"/>
  <c r="BI56" i="45" s="1"/>
  <c r="BD52" i="45"/>
  <c r="BE52" i="45" s="1"/>
  <c r="BF52" i="45" s="1"/>
  <c r="BG52" i="45" s="1"/>
  <c r="BH52" i="45" s="1"/>
  <c r="BI52" i="45" s="1"/>
  <c r="BD33" i="45"/>
  <c r="BE33" i="45" s="1"/>
  <c r="BF33" i="45" s="1"/>
  <c r="BG33" i="45" s="1"/>
  <c r="BH33" i="45" s="1"/>
  <c r="BI33" i="45" s="1"/>
  <c r="BJ33" i="45" s="1"/>
  <c r="BK33" i="45" s="1"/>
  <c r="BL33" i="45" s="1"/>
  <c r="BM33" i="45" s="1"/>
  <c r="BN33" i="45" s="1"/>
  <c r="BO33" i="45" s="1"/>
  <c r="BP33" i="45" s="1"/>
  <c r="BQ33" i="45" s="1"/>
  <c r="BR33" i="45" s="1"/>
  <c r="BD19" i="45"/>
  <c r="BE19" i="45" s="1"/>
  <c r="BF19" i="45" s="1"/>
  <c r="BG19" i="45" s="1"/>
  <c r="BH19" i="45" s="1"/>
  <c r="BI19" i="45" s="1"/>
  <c r="BJ19" i="45" s="1"/>
  <c r="BK19" i="45" s="1"/>
  <c r="BD49" i="45"/>
  <c r="BE49" i="45" s="1"/>
  <c r="BF49" i="45" s="1"/>
  <c r="BG49" i="45" s="1"/>
  <c r="BH49" i="45" s="1"/>
  <c r="BI49" i="45" s="1"/>
  <c r="BD39" i="45"/>
  <c r="BE39" i="45" s="1"/>
  <c r="BF39" i="45" s="1"/>
  <c r="BG39" i="45" s="1"/>
  <c r="BH39" i="45" s="1"/>
  <c r="BI39" i="45" s="1"/>
  <c r="BD68" i="45"/>
  <c r="BE68" i="45" s="1"/>
  <c r="BF68" i="45" s="1"/>
  <c r="BG68" i="45" s="1"/>
  <c r="BH68" i="45" s="1"/>
  <c r="BI68" i="45" s="1"/>
  <c r="BD41" i="45"/>
  <c r="BE41" i="45" s="1"/>
  <c r="BF41" i="45" s="1"/>
  <c r="BG41" i="45" s="1"/>
  <c r="BH41" i="45" s="1"/>
  <c r="BI41" i="45" s="1"/>
  <c r="BD27" i="45"/>
  <c r="BE27" i="45" s="1"/>
  <c r="BF27" i="45" s="1"/>
  <c r="BG27" i="45" s="1"/>
  <c r="BH27" i="45" s="1"/>
  <c r="BI27" i="45" s="1"/>
  <c r="BD54" i="45"/>
  <c r="BE54" i="45" s="1"/>
  <c r="BF54" i="45" s="1"/>
  <c r="BG54" i="45" s="1"/>
  <c r="BH54" i="45" s="1"/>
  <c r="BI54" i="45" s="1"/>
  <c r="BD44" i="45"/>
  <c r="BE44" i="45" s="1"/>
  <c r="BF44" i="45" s="1"/>
  <c r="BG44" i="45" s="1"/>
  <c r="BH44" i="45" s="1"/>
  <c r="BI44" i="45" s="1"/>
  <c r="BJ44" i="45" s="1"/>
  <c r="BK44" i="45" s="1"/>
  <c r="BL44" i="45" s="1"/>
  <c r="BM44" i="45" s="1"/>
  <c r="BN44" i="45" s="1"/>
  <c r="BO44" i="45" s="1"/>
  <c r="BP44" i="45" s="1"/>
  <c r="BQ44" i="45" s="1"/>
  <c r="BR44" i="45" s="1"/>
  <c r="BD70" i="45"/>
  <c r="BE70" i="45" s="1"/>
  <c r="BF70" i="45" s="1"/>
  <c r="BG70" i="45" s="1"/>
  <c r="BH70" i="45" s="1"/>
  <c r="BI70" i="45" s="1"/>
  <c r="BJ70" i="45" s="1"/>
  <c r="BK70" i="45" s="1"/>
  <c r="BL70" i="45" s="1"/>
  <c r="BM70" i="45" s="1"/>
  <c r="BN70" i="45" s="1"/>
  <c r="BO70" i="45" s="1"/>
  <c r="BP70" i="45" s="1"/>
  <c r="BQ70" i="45" s="1"/>
  <c r="BR70" i="45" s="1"/>
  <c r="BD40" i="45"/>
  <c r="BE40" i="45" s="1"/>
  <c r="BF40" i="45" s="1"/>
  <c r="BG40" i="45" s="1"/>
  <c r="BH40" i="45" s="1"/>
  <c r="BI40" i="45" s="1"/>
  <c r="AJ20" i="44"/>
  <c r="BD47" i="44"/>
  <c r="BE47" i="44" s="1"/>
  <c r="BF47" i="44" s="1"/>
  <c r="BG47" i="44" s="1"/>
  <c r="BH47" i="44" s="1"/>
  <c r="BI47" i="44" s="1"/>
  <c r="BD53" i="44"/>
  <c r="BE53" i="44" s="1"/>
  <c r="BF53" i="44" s="1"/>
  <c r="BG53" i="44" s="1"/>
  <c r="BH53" i="44" s="1"/>
  <c r="BI53" i="44" s="1"/>
  <c r="BD39" i="44"/>
  <c r="BE39" i="44" s="1"/>
  <c r="BF39" i="44" s="1"/>
  <c r="BG39" i="44" s="1"/>
  <c r="BH39" i="44" s="1"/>
  <c r="BI39" i="44" s="1"/>
  <c r="AJ27" i="44"/>
  <c r="BD41" i="44"/>
  <c r="BE41" i="44" s="1"/>
  <c r="BF41" i="44" s="1"/>
  <c r="BG41" i="44" s="1"/>
  <c r="BH41" i="44" s="1"/>
  <c r="BI41" i="44" s="1"/>
  <c r="BD18" i="44"/>
  <c r="BE18" i="44" s="1"/>
  <c r="BF18" i="44" s="1"/>
  <c r="BG18" i="44" s="1"/>
  <c r="BH18" i="44" s="1"/>
  <c r="BI18" i="44" s="1"/>
  <c r="BD51" i="44"/>
  <c r="BE51" i="44" s="1"/>
  <c r="BF51" i="44" s="1"/>
  <c r="BG51" i="44" s="1"/>
  <c r="BH51" i="44" s="1"/>
  <c r="BI51" i="44" s="1"/>
  <c r="BD37" i="44"/>
  <c r="BE37" i="44" s="1"/>
  <c r="BF37" i="44" s="1"/>
  <c r="BG37" i="44" s="1"/>
  <c r="BH37" i="44" s="1"/>
  <c r="BI37" i="44" s="1"/>
  <c r="BJ37" i="44" s="1"/>
  <c r="BK37" i="44" s="1"/>
  <c r="BL37" i="44" s="1"/>
  <c r="BM37" i="44" s="1"/>
  <c r="BN37" i="44" s="1"/>
  <c r="BO37" i="44" s="1"/>
  <c r="BP37" i="44" s="1"/>
  <c r="BQ37" i="44" s="1"/>
  <c r="BR37" i="44" s="1"/>
  <c r="BD8" i="44"/>
  <c r="BE8" i="44" s="1"/>
  <c r="BF8" i="44" s="1"/>
  <c r="BG8" i="44" s="1"/>
  <c r="BH8" i="44" s="1"/>
  <c r="BI8" i="44" s="1"/>
  <c r="BD46" i="44"/>
  <c r="BE46" i="44" s="1"/>
  <c r="BF46" i="44" s="1"/>
  <c r="BG46" i="44" s="1"/>
  <c r="BH46" i="44" s="1"/>
  <c r="BI46" i="44" s="1"/>
  <c r="BD29" i="44"/>
  <c r="BE29" i="44" s="1"/>
  <c r="BF29" i="44" s="1"/>
  <c r="BG29" i="44" s="1"/>
  <c r="BH29" i="44" s="1"/>
  <c r="BI29" i="44" s="1"/>
  <c r="BD44" i="44"/>
  <c r="BE44" i="44" s="1"/>
  <c r="BF44" i="44" s="1"/>
  <c r="BG44" i="44" s="1"/>
  <c r="BH44" i="44" s="1"/>
  <c r="BI44" i="44" s="1"/>
  <c r="BJ44" i="44" s="1"/>
  <c r="BK44" i="44" s="1"/>
  <c r="BL44" i="44" s="1"/>
  <c r="BM44" i="44" s="1"/>
  <c r="BN44" i="44" s="1"/>
  <c r="BO44" i="44" s="1"/>
  <c r="BP44" i="44" s="1"/>
  <c r="BQ44" i="44" s="1"/>
  <c r="BR44" i="44" s="1"/>
  <c r="BD43" i="44"/>
  <c r="BE43" i="44" s="1"/>
  <c r="BF43" i="44" s="1"/>
  <c r="BG43" i="44" s="1"/>
  <c r="BH43" i="44" s="1"/>
  <c r="BI43" i="44" s="1"/>
  <c r="BD22" i="44"/>
  <c r="BE22" i="44" s="1"/>
  <c r="BF22" i="44" s="1"/>
  <c r="BG22" i="44" s="1"/>
  <c r="BH22" i="44" s="1"/>
  <c r="BI22" i="44" s="1"/>
  <c r="BD6" i="44"/>
  <c r="BE6" i="44" s="1"/>
  <c r="BF6" i="44" s="1"/>
  <c r="BG6" i="44" s="1"/>
  <c r="BH6" i="44" s="1"/>
  <c r="BI6" i="44" s="1"/>
  <c r="BD34" i="44"/>
  <c r="BE34" i="44" s="1"/>
  <c r="BF34" i="44" s="1"/>
  <c r="BG34" i="44" s="1"/>
  <c r="BH34" i="44" s="1"/>
  <c r="BI34" i="44" s="1"/>
  <c r="BJ34" i="44" s="1"/>
  <c r="BK34" i="44" s="1"/>
  <c r="BL34" i="44" s="1"/>
  <c r="BM34" i="44" s="1"/>
  <c r="BN34" i="44" s="1"/>
  <c r="BO34" i="44" s="1"/>
  <c r="BP34" i="44" s="1"/>
  <c r="BQ34" i="44" s="1"/>
  <c r="BR34" i="44" s="1"/>
  <c r="AJ17" i="43"/>
  <c r="AJ22" i="43"/>
  <c r="AJ23" i="43"/>
  <c r="AJ21" i="43"/>
  <c r="BD11" i="43"/>
  <c r="BE11" i="43" s="1"/>
  <c r="BF11" i="43" s="1"/>
  <c r="BG11" i="43" s="1"/>
  <c r="BH11" i="43" s="1"/>
  <c r="BI11" i="43" s="1"/>
  <c r="BD15" i="43"/>
  <c r="BE15" i="43" s="1"/>
  <c r="BF15" i="43" s="1"/>
  <c r="BG15" i="43" s="1"/>
  <c r="BH15" i="43" s="1"/>
  <c r="BI15" i="43" s="1"/>
  <c r="BD12" i="43"/>
  <c r="BE12" i="43" s="1"/>
  <c r="BF12" i="43" s="1"/>
  <c r="BG12" i="43" s="1"/>
  <c r="BH12" i="43" s="1"/>
  <c r="BI12" i="43" s="1"/>
  <c r="BD24" i="43"/>
  <c r="BE24" i="43" s="1"/>
  <c r="BF24" i="43" s="1"/>
  <c r="BG24" i="43" s="1"/>
  <c r="BH24" i="43" s="1"/>
  <c r="BI24" i="43" s="1"/>
  <c r="BJ24" i="43" s="1"/>
  <c r="BK24" i="43" s="1"/>
  <c r="BL24" i="43" s="1"/>
  <c r="BM24" i="43" s="1"/>
  <c r="BN24" i="43" s="1"/>
  <c r="BO24" i="43" s="1"/>
  <c r="BP24" i="43" s="1"/>
  <c r="BQ24" i="43" s="1"/>
  <c r="BR24" i="43" s="1"/>
  <c r="BD43" i="43"/>
  <c r="BE43" i="43" s="1"/>
  <c r="BF43" i="43" s="1"/>
  <c r="BG43" i="43" s="1"/>
  <c r="BH43" i="43" s="1"/>
  <c r="BI43" i="43" s="1"/>
  <c r="BD33" i="43"/>
  <c r="BE33" i="43" s="1"/>
  <c r="BF33" i="43" s="1"/>
  <c r="BG33" i="43" s="1"/>
  <c r="BH33" i="43" s="1"/>
  <c r="BI33" i="43" s="1"/>
  <c r="BD8" i="37"/>
  <c r="BE8" i="37" s="1"/>
  <c r="BF8" i="37" s="1"/>
  <c r="BG8" i="37" s="1"/>
  <c r="BH8" i="37" s="1"/>
  <c r="BI8" i="37" s="1"/>
  <c r="BD22" i="37"/>
  <c r="BE22" i="37" s="1"/>
  <c r="BF22" i="37" s="1"/>
  <c r="BG22" i="37" s="1"/>
  <c r="BH22" i="37" s="1"/>
  <c r="BI22" i="37" s="1"/>
  <c r="BJ22" i="37" s="1"/>
  <c r="BK22" i="37" s="1"/>
  <c r="BL22" i="37" s="1"/>
  <c r="BM22" i="37" s="1"/>
  <c r="BN22" i="37" s="1"/>
  <c r="BO22" i="37" s="1"/>
  <c r="BP22" i="37" s="1"/>
  <c r="BQ22" i="37" s="1"/>
  <c r="BR22" i="37" s="1"/>
  <c r="AJ23" i="37"/>
  <c r="AJ16" i="42"/>
  <c r="BD25" i="42"/>
  <c r="BE25" i="42" s="1"/>
  <c r="BF25" i="42" s="1"/>
  <c r="BG25" i="42" s="1"/>
  <c r="BH25" i="42" s="1"/>
  <c r="BI25" i="42" s="1"/>
  <c r="BD13" i="42"/>
  <c r="BE13" i="42" s="1"/>
  <c r="BF13" i="42" s="1"/>
  <c r="BG13" i="42" s="1"/>
  <c r="BH13" i="42" s="1"/>
  <c r="BI13" i="42" s="1"/>
  <c r="BD7" i="42"/>
  <c r="BE7" i="42" s="1"/>
  <c r="BF7" i="42" s="1"/>
  <c r="BG7" i="42" s="1"/>
  <c r="BH7" i="42" s="1"/>
  <c r="BI7" i="42" s="1"/>
  <c r="BD11" i="42"/>
  <c r="BE11" i="42" s="1"/>
  <c r="BF11" i="42" s="1"/>
  <c r="BG11" i="42" s="1"/>
  <c r="BH11" i="42" s="1"/>
  <c r="BI11" i="42" s="1"/>
  <c r="BD21" i="42"/>
  <c r="BE21" i="42" s="1"/>
  <c r="BF21" i="42" s="1"/>
  <c r="BG21" i="42" s="1"/>
  <c r="BH21" i="42" s="1"/>
  <c r="BI21" i="42" s="1"/>
  <c r="BD16" i="42"/>
  <c r="BE16" i="42" s="1"/>
  <c r="BF16" i="42" s="1"/>
  <c r="BG16" i="42" s="1"/>
  <c r="BH16" i="42" s="1"/>
  <c r="BI16" i="42" s="1"/>
  <c r="BD9" i="42"/>
  <c r="BE9" i="42" s="1"/>
  <c r="BF9" i="42" s="1"/>
  <c r="BG9" i="42" s="1"/>
  <c r="BH9" i="42" s="1"/>
  <c r="BI9" i="42" s="1"/>
  <c r="BJ9" i="42" s="1"/>
  <c r="BK9" i="42" s="1"/>
  <c r="BL9" i="42" s="1"/>
  <c r="BM9" i="42" s="1"/>
  <c r="BN9" i="42" s="1"/>
  <c r="BO9" i="42" s="1"/>
  <c r="BP9" i="42" s="1"/>
  <c r="BQ9" i="42" s="1"/>
  <c r="BR9" i="42" s="1"/>
  <c r="BD17" i="42"/>
  <c r="BE17" i="42" s="1"/>
  <c r="BF17" i="42" s="1"/>
  <c r="BG17" i="42" s="1"/>
  <c r="BH17" i="42" s="1"/>
  <c r="BI17" i="42" s="1"/>
  <c r="BJ17" i="42" s="1"/>
  <c r="BK17" i="42" s="1"/>
  <c r="BL17" i="42" s="1"/>
  <c r="BM17" i="42" s="1"/>
  <c r="BN17" i="42" s="1"/>
  <c r="BO17" i="42" s="1"/>
  <c r="BP17" i="42" s="1"/>
  <c r="BQ17" i="42" s="1"/>
  <c r="BR17" i="42" s="1"/>
  <c r="BD10" i="42"/>
  <c r="BE10" i="42" s="1"/>
  <c r="BF10" i="42" s="1"/>
  <c r="BG10" i="42" s="1"/>
  <c r="BH10" i="42" s="1"/>
  <c r="BI10" i="42" s="1"/>
  <c r="AJ12" i="42"/>
  <c r="T39" i="10"/>
  <c r="BD16" i="41"/>
  <c r="BE16" i="41" s="1"/>
  <c r="BF16" i="41" s="1"/>
  <c r="BG16" i="41" s="1"/>
  <c r="BH16" i="41" s="1"/>
  <c r="BI16" i="41" s="1"/>
  <c r="BD38" i="37"/>
  <c r="BE38" i="37" s="1"/>
  <c r="BF38" i="37" s="1"/>
  <c r="BG38" i="37" s="1"/>
  <c r="BH38" i="37" s="1"/>
  <c r="BI38" i="37" s="1"/>
  <c r="BJ38" i="37" s="1"/>
  <c r="BK38" i="37" s="1"/>
  <c r="BL38" i="37" s="1"/>
  <c r="BM38" i="37" s="1"/>
  <c r="BN38" i="37" s="1"/>
  <c r="BO38" i="37" s="1"/>
  <c r="BP38" i="37" s="1"/>
  <c r="BQ38" i="37" s="1"/>
  <c r="BR38" i="37" s="1"/>
  <c r="BD46" i="49"/>
  <c r="BE46" i="49" s="1"/>
  <c r="BF46" i="49" s="1"/>
  <c r="BG46" i="49" s="1"/>
  <c r="BH46" i="49" s="1"/>
  <c r="BI46" i="49" s="1"/>
  <c r="BD63" i="49"/>
  <c r="BE63" i="49" s="1"/>
  <c r="BF63" i="49" s="1"/>
  <c r="BG63" i="49" s="1"/>
  <c r="BH63" i="49" s="1"/>
  <c r="BI63" i="49" s="1"/>
  <c r="BD20" i="51"/>
  <c r="BE20" i="51" s="1"/>
  <c r="BF20" i="51" s="1"/>
  <c r="BG20" i="51" s="1"/>
  <c r="BH20" i="51" s="1"/>
  <c r="BI20" i="51" s="1"/>
  <c r="BD11" i="51"/>
  <c r="BE11" i="51" s="1"/>
  <c r="BF11" i="51" s="1"/>
  <c r="BG11" i="51" s="1"/>
  <c r="BH11" i="51" s="1"/>
  <c r="BI11" i="51" s="1"/>
  <c r="AJ15" i="53"/>
  <c r="BD41" i="51"/>
  <c r="BE41" i="51" s="1"/>
  <c r="BF41" i="51" s="1"/>
  <c r="BG41" i="51" s="1"/>
  <c r="BH41" i="51" s="1"/>
  <c r="BI41" i="51" s="1"/>
  <c r="BJ41" i="51" s="1"/>
  <c r="BK41" i="51" s="1"/>
  <c r="BL41" i="51" s="1"/>
  <c r="BM41" i="51" s="1"/>
  <c r="BN41" i="51" s="1"/>
  <c r="BO41" i="51" s="1"/>
  <c r="BP41" i="51" s="1"/>
  <c r="BQ41" i="51" s="1"/>
  <c r="BR41" i="51" s="1"/>
  <c r="BD31" i="51"/>
  <c r="BE31" i="51" s="1"/>
  <c r="BF31" i="51" s="1"/>
  <c r="BG31" i="51" s="1"/>
  <c r="BH31" i="51" s="1"/>
  <c r="BI31" i="51" s="1"/>
  <c r="BD19" i="51"/>
  <c r="BE19" i="51" s="1"/>
  <c r="BF19" i="51" s="1"/>
  <c r="BG19" i="51" s="1"/>
  <c r="BH19" i="51" s="1"/>
  <c r="BI19" i="51" s="1"/>
  <c r="BJ19" i="51" s="1"/>
  <c r="BK19" i="51" s="1"/>
  <c r="BL19" i="51" s="1"/>
  <c r="BM19" i="51" s="1"/>
  <c r="BN19" i="51" s="1"/>
  <c r="BO19" i="51" s="1"/>
  <c r="BP19" i="51" s="1"/>
  <c r="BQ19" i="51" s="1"/>
  <c r="BR19" i="51" s="1"/>
  <c r="AJ46" i="49"/>
  <c r="AJ22" i="49"/>
  <c r="BD28" i="49"/>
  <c r="BE28" i="49" s="1"/>
  <c r="BF28" i="49" s="1"/>
  <c r="BG28" i="49" s="1"/>
  <c r="BH28" i="49" s="1"/>
  <c r="BI28" i="49" s="1"/>
  <c r="AJ74" i="47"/>
  <c r="AJ70" i="46"/>
  <c r="BD20" i="43"/>
  <c r="BE20" i="43" s="1"/>
  <c r="BF20" i="43" s="1"/>
  <c r="BG20" i="43" s="1"/>
  <c r="BH20" i="43" s="1"/>
  <c r="BI20" i="43" s="1"/>
  <c r="AJ44" i="45"/>
  <c r="AJ43" i="45"/>
  <c r="AJ47" i="44"/>
  <c r="AJ46" i="44"/>
  <c r="BD23" i="43"/>
  <c r="BE23" i="43" s="1"/>
  <c r="BF23" i="43" s="1"/>
  <c r="BG23" i="43" s="1"/>
  <c r="BH23" i="43" s="1"/>
  <c r="BI23" i="43" s="1"/>
  <c r="BD30" i="43"/>
  <c r="BE30" i="43" s="1"/>
  <c r="BF30" i="43" s="1"/>
  <c r="BG30" i="43" s="1"/>
  <c r="BH30" i="43" s="1"/>
  <c r="BI30" i="43" s="1"/>
  <c r="BD10" i="43"/>
  <c r="BE10" i="43" s="1"/>
  <c r="BF10" i="43" s="1"/>
  <c r="BG10" i="43" s="1"/>
  <c r="BH10" i="43" s="1"/>
  <c r="BI10" i="43" s="1"/>
  <c r="BJ10" i="43" s="1"/>
  <c r="BK10" i="43" s="1"/>
  <c r="BL10" i="43" s="1"/>
  <c r="BM10" i="43" s="1"/>
  <c r="BN10" i="43" s="1"/>
  <c r="BO10" i="43" s="1"/>
  <c r="BP10" i="43" s="1"/>
  <c r="BQ10" i="43" s="1"/>
  <c r="BR10" i="43" s="1"/>
  <c r="BD36" i="43"/>
  <c r="BE36" i="43" s="1"/>
  <c r="BF36" i="43" s="1"/>
  <c r="BG36" i="43" s="1"/>
  <c r="BH36" i="43" s="1"/>
  <c r="BI36" i="43" s="1"/>
  <c r="BD13" i="43"/>
  <c r="BE13" i="43" s="1"/>
  <c r="BF13" i="43" s="1"/>
  <c r="BG13" i="43" s="1"/>
  <c r="BH13" i="43" s="1"/>
  <c r="BI13" i="43" s="1"/>
  <c r="BD22" i="43"/>
  <c r="BE22" i="43" s="1"/>
  <c r="BF22" i="43" s="1"/>
  <c r="BG22" i="43" s="1"/>
  <c r="BH22" i="43" s="1"/>
  <c r="BI22" i="43" s="1"/>
  <c r="AJ20" i="37"/>
  <c r="BD14" i="37"/>
  <c r="BE14" i="37" s="1"/>
  <c r="BF14" i="37" s="1"/>
  <c r="BG14" i="37" s="1"/>
  <c r="BH14" i="37" s="1"/>
  <c r="BI14" i="37" s="1"/>
  <c r="BJ14" i="37" s="1"/>
  <c r="BK14" i="37" s="1"/>
  <c r="BL14" i="37" s="1"/>
  <c r="BM14" i="37" s="1"/>
  <c r="BN14" i="37" s="1"/>
  <c r="BO14" i="37" s="1"/>
  <c r="BP14" i="37" s="1"/>
  <c r="BQ14" i="37" s="1"/>
  <c r="BR14" i="37" s="1"/>
  <c r="AJ30" i="43"/>
  <c r="BD26" i="43"/>
  <c r="BE26" i="43" s="1"/>
  <c r="BF26" i="43" s="1"/>
  <c r="BG26" i="43" s="1"/>
  <c r="BH26" i="43" s="1"/>
  <c r="BI26" i="43" s="1"/>
  <c r="BD45" i="43"/>
  <c r="BE45" i="43" s="1"/>
  <c r="BF45" i="43" s="1"/>
  <c r="BG45" i="43" s="1"/>
  <c r="BH45" i="43" s="1"/>
  <c r="BI45" i="43" s="1"/>
  <c r="BD16" i="43"/>
  <c r="BE16" i="43" s="1"/>
  <c r="BF16" i="43" s="1"/>
  <c r="BG16" i="43" s="1"/>
  <c r="BH16" i="43" s="1"/>
  <c r="BI16" i="43" s="1"/>
  <c r="BD28" i="43"/>
  <c r="BE28" i="43" s="1"/>
  <c r="BF28" i="43" s="1"/>
  <c r="BG28" i="43" s="1"/>
  <c r="BH28" i="43" s="1"/>
  <c r="BI28" i="43" s="1"/>
  <c r="BD8" i="43"/>
  <c r="BE8" i="43" s="1"/>
  <c r="BF8" i="43" s="1"/>
  <c r="BG8" i="43" s="1"/>
  <c r="BH8" i="43" s="1"/>
  <c r="BI8" i="43" s="1"/>
  <c r="AL52" i="37"/>
  <c r="AM52" i="37" s="1"/>
  <c r="AH35" i="34"/>
  <c r="AL67" i="37"/>
  <c r="AM67" i="37" s="1"/>
  <c r="AL65" i="37"/>
  <c r="AM65" i="37" s="1"/>
  <c r="AJ30" i="42"/>
  <c r="AJ21" i="41"/>
  <c r="AJ20" i="41"/>
  <c r="AJ21" i="53"/>
  <c r="AJ20" i="53"/>
  <c r="AJ14" i="53"/>
  <c r="AJ11" i="52"/>
  <c r="AJ35" i="51"/>
  <c r="AJ34" i="51"/>
  <c r="AJ31" i="51"/>
  <c r="AJ33" i="51"/>
  <c r="AJ32" i="51"/>
  <c r="AJ27" i="51"/>
  <c r="AJ25" i="51"/>
  <c r="AJ27" i="50"/>
  <c r="BD34" i="50"/>
  <c r="BE34" i="50" s="1"/>
  <c r="BF34" i="50" s="1"/>
  <c r="BG34" i="50" s="1"/>
  <c r="BH34" i="50" s="1"/>
  <c r="BI34" i="50" s="1"/>
  <c r="BD5" i="50"/>
  <c r="BE5" i="50" s="1"/>
  <c r="BF5" i="50" s="1"/>
  <c r="BG5" i="50" s="1"/>
  <c r="BH5" i="50" s="1"/>
  <c r="BI5" i="50" s="1"/>
  <c r="AJ15" i="50"/>
  <c r="AJ28" i="50"/>
  <c r="BD26" i="50"/>
  <c r="BE26" i="50" s="1"/>
  <c r="BF26" i="50" s="1"/>
  <c r="BG26" i="50" s="1"/>
  <c r="BH26" i="50" s="1"/>
  <c r="BI26" i="50" s="1"/>
  <c r="BD15" i="50"/>
  <c r="BE15" i="50" s="1"/>
  <c r="BF15" i="50" s="1"/>
  <c r="BG15" i="50" s="1"/>
  <c r="BH15" i="50" s="1"/>
  <c r="BI15" i="50" s="1"/>
  <c r="BJ15" i="50" s="1"/>
  <c r="BK15" i="50" s="1"/>
  <c r="BL15" i="50" s="1"/>
  <c r="BM15" i="50" s="1"/>
  <c r="BN15" i="50" s="1"/>
  <c r="BO15" i="50" s="1"/>
  <c r="BP15" i="50" s="1"/>
  <c r="BQ15" i="50" s="1"/>
  <c r="BR15" i="50" s="1"/>
  <c r="AJ29" i="50"/>
  <c r="BD35" i="50"/>
  <c r="BE35" i="50" s="1"/>
  <c r="BF35" i="50" s="1"/>
  <c r="BG35" i="50" s="1"/>
  <c r="BH35" i="50" s="1"/>
  <c r="BI35" i="50" s="1"/>
  <c r="BJ35" i="50" s="1"/>
  <c r="BK35" i="50" s="1"/>
  <c r="BL35" i="50" s="1"/>
  <c r="BM35" i="50" s="1"/>
  <c r="BN35" i="50" s="1"/>
  <c r="BO35" i="50" s="1"/>
  <c r="BP35" i="50" s="1"/>
  <c r="BQ35" i="50" s="1"/>
  <c r="BR35" i="50" s="1"/>
  <c r="BD24" i="50"/>
  <c r="BE24" i="50" s="1"/>
  <c r="BF24" i="50" s="1"/>
  <c r="BG24" i="50" s="1"/>
  <c r="BH24" i="50" s="1"/>
  <c r="BI24" i="50" s="1"/>
  <c r="BJ24" i="50" s="1"/>
  <c r="BK24" i="50" s="1"/>
  <c r="BL24" i="50" s="1"/>
  <c r="BM24" i="50" s="1"/>
  <c r="BN24" i="50" s="1"/>
  <c r="BO24" i="50" s="1"/>
  <c r="BP24" i="50" s="1"/>
  <c r="BQ24" i="50" s="1"/>
  <c r="BR24" i="50" s="1"/>
  <c r="BD32" i="50"/>
  <c r="BE32" i="50" s="1"/>
  <c r="BF32" i="50" s="1"/>
  <c r="BG32" i="50" s="1"/>
  <c r="BH32" i="50" s="1"/>
  <c r="BI32" i="50" s="1"/>
  <c r="BJ32" i="50" s="1"/>
  <c r="BK32" i="50" s="1"/>
  <c r="BL32" i="50" s="1"/>
  <c r="BM32" i="50" s="1"/>
  <c r="BN32" i="50" s="1"/>
  <c r="BO32" i="50" s="1"/>
  <c r="BP32" i="50" s="1"/>
  <c r="BQ32" i="50" s="1"/>
  <c r="BR32" i="50" s="1"/>
  <c r="BD21" i="50"/>
  <c r="BE21" i="50" s="1"/>
  <c r="BF21" i="50" s="1"/>
  <c r="BG21" i="50" s="1"/>
  <c r="BH21" i="50" s="1"/>
  <c r="BI21" i="50" s="1"/>
  <c r="BD27" i="50"/>
  <c r="BE27" i="50" s="1"/>
  <c r="BF27" i="50" s="1"/>
  <c r="BG27" i="50" s="1"/>
  <c r="BH27" i="50" s="1"/>
  <c r="BI27" i="50" s="1"/>
  <c r="BD11" i="50"/>
  <c r="BE11" i="50" s="1"/>
  <c r="BF11" i="50" s="1"/>
  <c r="BG11" i="50" s="1"/>
  <c r="BH11" i="50" s="1"/>
  <c r="BI11" i="50" s="1"/>
  <c r="AJ24" i="50"/>
  <c r="BD8" i="50"/>
  <c r="BE8" i="50" s="1"/>
  <c r="BF8" i="50" s="1"/>
  <c r="BG8" i="50" s="1"/>
  <c r="BH8" i="50" s="1"/>
  <c r="BI8" i="50" s="1"/>
  <c r="BJ8" i="50" s="1"/>
  <c r="BK8" i="50" s="1"/>
  <c r="BL8" i="50" s="1"/>
  <c r="BM8" i="50" s="1"/>
  <c r="BN8" i="50" s="1"/>
  <c r="BO8" i="50" s="1"/>
  <c r="BP8" i="50" s="1"/>
  <c r="BQ8" i="50" s="1"/>
  <c r="BR8" i="50" s="1"/>
  <c r="BD29" i="50"/>
  <c r="BE29" i="50" s="1"/>
  <c r="BF29" i="50" s="1"/>
  <c r="BG29" i="50" s="1"/>
  <c r="BH29" i="50" s="1"/>
  <c r="BI29" i="50" s="1"/>
  <c r="BJ29" i="50" s="1"/>
  <c r="BK29" i="50" s="1"/>
  <c r="BL29" i="50" s="1"/>
  <c r="BM29" i="50" s="1"/>
  <c r="BN29" i="50" s="1"/>
  <c r="BO29" i="50" s="1"/>
  <c r="BP29" i="50" s="1"/>
  <c r="BQ29" i="50" s="1"/>
  <c r="BR29" i="50" s="1"/>
  <c r="BD33" i="50"/>
  <c r="BE33" i="50" s="1"/>
  <c r="BF33" i="50" s="1"/>
  <c r="BG33" i="50" s="1"/>
  <c r="BH33" i="50" s="1"/>
  <c r="BI33" i="50" s="1"/>
  <c r="BJ33" i="50" s="1"/>
  <c r="BK33" i="50" s="1"/>
  <c r="BL33" i="50" s="1"/>
  <c r="BM33" i="50" s="1"/>
  <c r="BN33" i="50" s="1"/>
  <c r="BO33" i="50" s="1"/>
  <c r="BP33" i="50" s="1"/>
  <c r="BQ33" i="50" s="1"/>
  <c r="BR33" i="50" s="1"/>
  <c r="AJ18" i="50"/>
  <c r="BD10" i="50"/>
  <c r="BE10" i="50" s="1"/>
  <c r="BF10" i="50" s="1"/>
  <c r="BG10" i="50" s="1"/>
  <c r="BH10" i="50" s="1"/>
  <c r="BI10" i="50" s="1"/>
  <c r="BD13" i="50"/>
  <c r="BE13" i="50" s="1"/>
  <c r="BF13" i="50" s="1"/>
  <c r="BG13" i="50" s="1"/>
  <c r="BH13" i="50" s="1"/>
  <c r="BI13" i="50" s="1"/>
  <c r="BD19" i="50"/>
  <c r="BE19" i="50" s="1"/>
  <c r="BF19" i="50" s="1"/>
  <c r="BG19" i="50" s="1"/>
  <c r="BH19" i="50" s="1"/>
  <c r="BI19" i="50" s="1"/>
  <c r="BJ19" i="50" s="1"/>
  <c r="BK19" i="50" s="1"/>
  <c r="BL19" i="50" s="1"/>
  <c r="BM19" i="50" s="1"/>
  <c r="BN19" i="50" s="1"/>
  <c r="BO19" i="50" s="1"/>
  <c r="BP19" i="50" s="1"/>
  <c r="BQ19" i="50" s="1"/>
  <c r="BR19" i="50" s="1"/>
  <c r="BD7" i="50"/>
  <c r="BE7" i="50" s="1"/>
  <c r="BF7" i="50" s="1"/>
  <c r="BG7" i="50" s="1"/>
  <c r="BH7" i="50" s="1"/>
  <c r="BI7" i="50" s="1"/>
  <c r="BJ7" i="50" s="1"/>
  <c r="BK7" i="50" s="1"/>
  <c r="BL7" i="50" s="1"/>
  <c r="BM7" i="50" s="1"/>
  <c r="BN7" i="50" s="1"/>
  <c r="BO7" i="50" s="1"/>
  <c r="BP7" i="50" s="1"/>
  <c r="BQ7" i="50" s="1"/>
  <c r="BR7" i="50" s="1"/>
  <c r="AJ59" i="49"/>
  <c r="AJ53" i="49"/>
  <c r="AJ58" i="49"/>
  <c r="AJ47" i="49"/>
  <c r="AJ57" i="49"/>
  <c r="AJ56" i="49"/>
  <c r="AJ43" i="49"/>
  <c r="AJ29" i="49"/>
  <c r="AJ42" i="49"/>
  <c r="AJ32" i="48"/>
  <c r="AJ29" i="48"/>
  <c r="AJ31" i="48"/>
  <c r="AJ30" i="48"/>
  <c r="AJ25" i="48"/>
  <c r="BD34" i="48"/>
  <c r="BE34" i="48" s="1"/>
  <c r="BF34" i="48" s="1"/>
  <c r="BG34" i="48" s="1"/>
  <c r="BH34" i="48" s="1"/>
  <c r="BI34" i="48" s="1"/>
  <c r="BD24" i="48"/>
  <c r="BE24" i="48" s="1"/>
  <c r="BF24" i="48" s="1"/>
  <c r="BG24" i="48" s="1"/>
  <c r="BH24" i="48" s="1"/>
  <c r="BI24" i="48" s="1"/>
  <c r="BD38" i="48"/>
  <c r="BE38" i="48" s="1"/>
  <c r="BF38" i="48" s="1"/>
  <c r="BG38" i="48" s="1"/>
  <c r="BH38" i="48" s="1"/>
  <c r="BI38" i="48" s="1"/>
  <c r="BD47" i="48"/>
  <c r="BE47" i="48" s="1"/>
  <c r="BF47" i="48" s="1"/>
  <c r="BG47" i="48" s="1"/>
  <c r="BH47" i="48" s="1"/>
  <c r="BI47" i="48" s="1"/>
  <c r="AJ19" i="48"/>
  <c r="AJ44" i="47"/>
  <c r="AJ41" i="47"/>
  <c r="AJ28" i="47"/>
  <c r="AJ34" i="46"/>
  <c r="AJ39" i="46"/>
  <c r="AJ33" i="46"/>
  <c r="AJ25" i="46"/>
  <c r="AJ38" i="46"/>
  <c r="AJ36" i="46"/>
  <c r="AJ30" i="46"/>
  <c r="AJ23" i="46"/>
  <c r="AJ18" i="46"/>
  <c r="BD60" i="49"/>
  <c r="BE60" i="49" s="1"/>
  <c r="BF60" i="49" s="1"/>
  <c r="BG60" i="49" s="1"/>
  <c r="BH60" i="49" s="1"/>
  <c r="BI60" i="49" s="1"/>
  <c r="BJ60" i="49" s="1"/>
  <c r="BK60" i="49" s="1"/>
  <c r="BL60" i="49" s="1"/>
  <c r="BM60" i="49" s="1"/>
  <c r="BN60" i="49" s="1"/>
  <c r="BO60" i="49" s="1"/>
  <c r="BP60" i="49" s="1"/>
  <c r="BQ60" i="49" s="1"/>
  <c r="BR60" i="49" s="1"/>
  <c r="AJ22" i="53"/>
  <c r="AJ13" i="53"/>
  <c r="BD13" i="53"/>
  <c r="BE13" i="53" s="1"/>
  <c r="BF13" i="53" s="1"/>
  <c r="BG13" i="53" s="1"/>
  <c r="BH13" i="53" s="1"/>
  <c r="BI13" i="53" s="1"/>
  <c r="BJ13" i="53" s="1"/>
  <c r="BK13" i="53" s="1"/>
  <c r="BL13" i="53" s="1"/>
  <c r="BM13" i="53" s="1"/>
  <c r="BN13" i="53" s="1"/>
  <c r="BO13" i="53" s="1"/>
  <c r="BP13" i="53" s="1"/>
  <c r="BQ13" i="53" s="1"/>
  <c r="BR13" i="53" s="1"/>
  <c r="BD25" i="53"/>
  <c r="BE25" i="53" s="1"/>
  <c r="BF25" i="53" s="1"/>
  <c r="BG25" i="53" s="1"/>
  <c r="BH25" i="53" s="1"/>
  <c r="BI25" i="53" s="1"/>
  <c r="BD16" i="53"/>
  <c r="BE16" i="53" s="1"/>
  <c r="BF16" i="53" s="1"/>
  <c r="BG16" i="53" s="1"/>
  <c r="BH16" i="53" s="1"/>
  <c r="BI16" i="53" s="1"/>
  <c r="BD24" i="53"/>
  <c r="BE24" i="53" s="1"/>
  <c r="BF24" i="53" s="1"/>
  <c r="BG24" i="53" s="1"/>
  <c r="BH24" i="53" s="1"/>
  <c r="BI24" i="53" s="1"/>
  <c r="BD6" i="53"/>
  <c r="BE6" i="53" s="1"/>
  <c r="BF6" i="53" s="1"/>
  <c r="BG6" i="53" s="1"/>
  <c r="BH6" i="53" s="1"/>
  <c r="BI6" i="53" s="1"/>
  <c r="BJ6" i="53" s="1"/>
  <c r="BK6" i="53" s="1"/>
  <c r="BL6" i="53" s="1"/>
  <c r="BM6" i="53" s="1"/>
  <c r="BN6" i="53" s="1"/>
  <c r="BO6" i="53" s="1"/>
  <c r="BP6" i="53" s="1"/>
  <c r="BQ6" i="53" s="1"/>
  <c r="BR6" i="53" s="1"/>
  <c r="BD17" i="53"/>
  <c r="BE17" i="53" s="1"/>
  <c r="BF17" i="53" s="1"/>
  <c r="BG17" i="53" s="1"/>
  <c r="BH17" i="53" s="1"/>
  <c r="BI17" i="53" s="1"/>
  <c r="BJ17" i="53" s="1"/>
  <c r="BK17" i="53" s="1"/>
  <c r="BL17" i="53" s="1"/>
  <c r="BM17" i="53" s="1"/>
  <c r="BN17" i="53" s="1"/>
  <c r="BO17" i="53" s="1"/>
  <c r="BP17" i="53" s="1"/>
  <c r="BQ17" i="53" s="1"/>
  <c r="BR17" i="53" s="1"/>
  <c r="BD5" i="53"/>
  <c r="BE5" i="53" s="1"/>
  <c r="BF5" i="53" s="1"/>
  <c r="BG5" i="53" s="1"/>
  <c r="BH5" i="53" s="1"/>
  <c r="BI5" i="53" s="1"/>
  <c r="BJ5" i="53" s="1"/>
  <c r="BK5" i="53" s="1"/>
  <c r="BL5" i="53" s="1"/>
  <c r="BM5" i="53" s="1"/>
  <c r="BN5" i="53" s="1"/>
  <c r="BO5" i="53" s="1"/>
  <c r="BP5" i="53" s="1"/>
  <c r="BQ5" i="53" s="1"/>
  <c r="BR5" i="53" s="1"/>
  <c r="BD27" i="53"/>
  <c r="BE27" i="53" s="1"/>
  <c r="BF27" i="53" s="1"/>
  <c r="BG27" i="53" s="1"/>
  <c r="BH27" i="53" s="1"/>
  <c r="BI27" i="53" s="1"/>
  <c r="BD21" i="53"/>
  <c r="BE21" i="53" s="1"/>
  <c r="BF21" i="53" s="1"/>
  <c r="BG21" i="53" s="1"/>
  <c r="BH21" i="53" s="1"/>
  <c r="BI21" i="53" s="1"/>
  <c r="BJ21" i="53" s="1"/>
  <c r="BK21" i="53" s="1"/>
  <c r="BL21" i="53" s="1"/>
  <c r="BD40" i="51"/>
  <c r="BE40" i="51" s="1"/>
  <c r="BF40" i="51" s="1"/>
  <c r="BG40" i="51" s="1"/>
  <c r="BH40" i="51" s="1"/>
  <c r="BI40" i="51" s="1"/>
  <c r="BJ40" i="51" s="1"/>
  <c r="BK40" i="51" s="1"/>
  <c r="BL40" i="51" s="1"/>
  <c r="BM40" i="51" s="1"/>
  <c r="BN40" i="51" s="1"/>
  <c r="BO40" i="51" s="1"/>
  <c r="BP40" i="51" s="1"/>
  <c r="BQ40" i="51" s="1"/>
  <c r="BR40" i="51" s="1"/>
  <c r="BD29" i="51"/>
  <c r="BE29" i="51" s="1"/>
  <c r="BF29" i="51" s="1"/>
  <c r="BG29" i="51" s="1"/>
  <c r="BH29" i="51" s="1"/>
  <c r="BI29" i="51" s="1"/>
  <c r="BJ29" i="51" s="1"/>
  <c r="BK29" i="51" s="1"/>
  <c r="BL29" i="51" s="1"/>
  <c r="BM29" i="51" s="1"/>
  <c r="BN29" i="51" s="1"/>
  <c r="BO29" i="51" s="1"/>
  <c r="BP29" i="51" s="1"/>
  <c r="BQ29" i="51" s="1"/>
  <c r="BR29" i="51" s="1"/>
  <c r="BD33" i="51"/>
  <c r="BE33" i="51" s="1"/>
  <c r="BF33" i="51" s="1"/>
  <c r="BG33" i="51" s="1"/>
  <c r="BH33" i="51" s="1"/>
  <c r="BI33" i="51" s="1"/>
  <c r="BJ33" i="51" s="1"/>
  <c r="BK33" i="51" s="1"/>
  <c r="BL33" i="51" s="1"/>
  <c r="BM33" i="51" s="1"/>
  <c r="BN33" i="51" s="1"/>
  <c r="BO33" i="51" s="1"/>
  <c r="BP33" i="51" s="1"/>
  <c r="BQ33" i="51" s="1"/>
  <c r="BR33" i="51" s="1"/>
  <c r="BD22" i="51"/>
  <c r="BE22" i="51" s="1"/>
  <c r="BF22" i="51" s="1"/>
  <c r="BG22" i="51" s="1"/>
  <c r="BH22" i="51" s="1"/>
  <c r="BI22" i="51" s="1"/>
  <c r="BD25" i="51"/>
  <c r="BE25" i="51" s="1"/>
  <c r="BF25" i="51" s="1"/>
  <c r="BG25" i="51" s="1"/>
  <c r="BH25" i="51" s="1"/>
  <c r="BI25" i="51" s="1"/>
  <c r="BJ25" i="51" s="1"/>
  <c r="BK25" i="51" s="1"/>
  <c r="BL25" i="51" s="1"/>
  <c r="BM25" i="51" s="1"/>
  <c r="BN25" i="51" s="1"/>
  <c r="BO25" i="51" s="1"/>
  <c r="BP25" i="51" s="1"/>
  <c r="BQ25" i="51" s="1"/>
  <c r="BR25" i="51" s="1"/>
  <c r="BD39" i="51"/>
  <c r="BE39" i="51" s="1"/>
  <c r="BF39" i="51" s="1"/>
  <c r="BG39" i="51" s="1"/>
  <c r="BH39" i="51" s="1"/>
  <c r="BI39" i="51" s="1"/>
  <c r="BJ39" i="51" s="1"/>
  <c r="BK39" i="51" s="1"/>
  <c r="BL39" i="51" s="1"/>
  <c r="BM39" i="51" s="1"/>
  <c r="BN39" i="51" s="1"/>
  <c r="BO39" i="51" s="1"/>
  <c r="BP39" i="51" s="1"/>
  <c r="BQ39" i="51" s="1"/>
  <c r="BR39" i="51" s="1"/>
  <c r="BD34" i="51"/>
  <c r="BE34" i="51" s="1"/>
  <c r="BF34" i="51" s="1"/>
  <c r="BG34" i="51" s="1"/>
  <c r="BH34" i="51" s="1"/>
  <c r="BI34" i="51" s="1"/>
  <c r="BD15" i="51"/>
  <c r="BE15" i="51" s="1"/>
  <c r="BF15" i="51" s="1"/>
  <c r="BG15" i="51" s="1"/>
  <c r="BH15" i="51" s="1"/>
  <c r="BI15" i="51" s="1"/>
  <c r="BJ15" i="51" s="1"/>
  <c r="BK15" i="51" s="1"/>
  <c r="BL15" i="51" s="1"/>
  <c r="BM15" i="51" s="1"/>
  <c r="BN15" i="51" s="1"/>
  <c r="BO15" i="51" s="1"/>
  <c r="BP15" i="51" s="1"/>
  <c r="BQ15" i="51" s="1"/>
  <c r="BR15" i="51" s="1"/>
  <c r="BD10" i="51"/>
  <c r="BE10" i="51" s="1"/>
  <c r="BF10" i="51" s="1"/>
  <c r="BG10" i="51" s="1"/>
  <c r="BH10" i="51" s="1"/>
  <c r="BI10" i="51" s="1"/>
  <c r="BJ10" i="51" s="1"/>
  <c r="BK10" i="51" s="1"/>
  <c r="BL10" i="51" s="1"/>
  <c r="BM10" i="51" s="1"/>
  <c r="BN10" i="51" s="1"/>
  <c r="BO10" i="51" s="1"/>
  <c r="BP10" i="51" s="1"/>
  <c r="BQ10" i="51" s="1"/>
  <c r="BR10" i="51" s="1"/>
  <c r="BD17" i="49"/>
  <c r="BE17" i="49" s="1"/>
  <c r="BF17" i="49" s="1"/>
  <c r="BG17" i="49" s="1"/>
  <c r="BH17" i="49" s="1"/>
  <c r="BI17" i="49" s="1"/>
  <c r="BJ17" i="49" s="1"/>
  <c r="BK17" i="49" s="1"/>
  <c r="BL17" i="49" s="1"/>
  <c r="BM17" i="49" s="1"/>
  <c r="BN17" i="49" s="1"/>
  <c r="BO17" i="49" s="1"/>
  <c r="BP17" i="49" s="1"/>
  <c r="BQ17" i="49" s="1"/>
  <c r="BR17" i="49" s="1"/>
  <c r="BD14" i="48"/>
  <c r="BE14" i="48" s="1"/>
  <c r="BF14" i="48" s="1"/>
  <c r="BG14" i="48" s="1"/>
  <c r="BH14" i="48" s="1"/>
  <c r="BI14" i="48" s="1"/>
  <c r="BD30" i="46"/>
  <c r="BE30" i="46" s="1"/>
  <c r="BF30" i="46" s="1"/>
  <c r="BG30" i="46" s="1"/>
  <c r="BH30" i="46" s="1"/>
  <c r="BI30" i="46" s="1"/>
  <c r="BJ30" i="46" s="1"/>
  <c r="BK30" i="46" s="1"/>
  <c r="BL30" i="46" s="1"/>
  <c r="BM30" i="46" s="1"/>
  <c r="BN30" i="46" s="1"/>
  <c r="BO30" i="46" s="1"/>
  <c r="BP30" i="46" s="1"/>
  <c r="BQ30" i="46" s="1"/>
  <c r="BR30" i="46" s="1"/>
  <c r="BD25" i="46"/>
  <c r="BE25" i="46" s="1"/>
  <c r="BF25" i="46" s="1"/>
  <c r="BG25" i="46" s="1"/>
  <c r="BH25" i="46" s="1"/>
  <c r="BI25" i="46" s="1"/>
  <c r="BD31" i="46"/>
  <c r="BE31" i="46" s="1"/>
  <c r="BF31" i="46" s="1"/>
  <c r="BG31" i="46" s="1"/>
  <c r="BH31" i="46" s="1"/>
  <c r="BI31" i="46" s="1"/>
  <c r="AJ11" i="46"/>
  <c r="AJ19" i="50"/>
  <c r="AJ14" i="50"/>
  <c r="BD19" i="48"/>
  <c r="BE19" i="48" s="1"/>
  <c r="BF19" i="48" s="1"/>
  <c r="BG19" i="48" s="1"/>
  <c r="BH19" i="48" s="1"/>
  <c r="BI19" i="48" s="1"/>
  <c r="BD23" i="48"/>
  <c r="BE23" i="48" s="1"/>
  <c r="BF23" i="48" s="1"/>
  <c r="BG23" i="48" s="1"/>
  <c r="BH23" i="48" s="1"/>
  <c r="BI23" i="48" s="1"/>
  <c r="BD5" i="48"/>
  <c r="BE5" i="48" s="1"/>
  <c r="BF5" i="48" s="1"/>
  <c r="BG5" i="48" s="1"/>
  <c r="BH5" i="48" s="1"/>
  <c r="BI5" i="48" s="1"/>
  <c r="BD13" i="48"/>
  <c r="BE13" i="48" s="1"/>
  <c r="BF13" i="48" s="1"/>
  <c r="BG13" i="48" s="1"/>
  <c r="BH13" i="48" s="1"/>
  <c r="BI13" i="48" s="1"/>
  <c r="BD10" i="48"/>
  <c r="BE10" i="48" s="1"/>
  <c r="BF10" i="48" s="1"/>
  <c r="BG10" i="48" s="1"/>
  <c r="BH10" i="48" s="1"/>
  <c r="BI10" i="48" s="1"/>
  <c r="BD28" i="48"/>
  <c r="BE28" i="48" s="1"/>
  <c r="BF28" i="48" s="1"/>
  <c r="BG28" i="48" s="1"/>
  <c r="BH28" i="48" s="1"/>
  <c r="BI28" i="48" s="1"/>
  <c r="BJ28" i="48" s="1"/>
  <c r="BK28" i="48" s="1"/>
  <c r="BL28" i="48" s="1"/>
  <c r="BM28" i="48" s="1"/>
  <c r="BN28" i="48" s="1"/>
  <c r="BO28" i="48" s="1"/>
  <c r="BP28" i="48" s="1"/>
  <c r="BQ28" i="48" s="1"/>
  <c r="BR28" i="48" s="1"/>
  <c r="BD21" i="48"/>
  <c r="BE21" i="48" s="1"/>
  <c r="BF21" i="48" s="1"/>
  <c r="BG21" i="48" s="1"/>
  <c r="BH21" i="48" s="1"/>
  <c r="BI21" i="48" s="1"/>
  <c r="BJ21" i="48" s="1"/>
  <c r="BK21" i="48" s="1"/>
  <c r="BL21" i="48" s="1"/>
  <c r="BM21" i="48" s="1"/>
  <c r="BN21" i="48" s="1"/>
  <c r="BO21" i="48" s="1"/>
  <c r="BP21" i="48" s="1"/>
  <c r="BQ21" i="48" s="1"/>
  <c r="BR21" i="48" s="1"/>
  <c r="AJ31" i="50"/>
  <c r="BD44" i="48"/>
  <c r="BE44" i="48" s="1"/>
  <c r="BF44" i="48" s="1"/>
  <c r="BG44" i="48" s="1"/>
  <c r="BH44" i="48" s="1"/>
  <c r="BI44" i="48" s="1"/>
  <c r="BD16" i="48"/>
  <c r="BE16" i="48" s="1"/>
  <c r="BF16" i="48" s="1"/>
  <c r="BG16" i="48" s="1"/>
  <c r="BH16" i="48" s="1"/>
  <c r="BI16" i="48" s="1"/>
  <c r="BJ16" i="48" s="1"/>
  <c r="BK16" i="48" s="1"/>
  <c r="BL16" i="48" s="1"/>
  <c r="BM16" i="48" s="1"/>
  <c r="BN16" i="48" s="1"/>
  <c r="BO16" i="48" s="1"/>
  <c r="BP16" i="48" s="1"/>
  <c r="BQ16" i="48" s="1"/>
  <c r="BR16" i="48" s="1"/>
  <c r="AJ65" i="49"/>
  <c r="AJ64" i="49"/>
  <c r="AJ38" i="47"/>
  <c r="BD20" i="49"/>
  <c r="BE20" i="49" s="1"/>
  <c r="BF20" i="49" s="1"/>
  <c r="BG20" i="49" s="1"/>
  <c r="BH20" i="49" s="1"/>
  <c r="BI20" i="49" s="1"/>
  <c r="BJ20" i="49" s="1"/>
  <c r="BK20" i="49" s="1"/>
  <c r="BL20" i="49" s="1"/>
  <c r="BM20" i="49" s="1"/>
  <c r="BN20" i="49" s="1"/>
  <c r="BO20" i="49" s="1"/>
  <c r="BP20" i="49" s="1"/>
  <c r="BQ20" i="49" s="1"/>
  <c r="BR20" i="49" s="1"/>
  <c r="BD8" i="49"/>
  <c r="BE8" i="49" s="1"/>
  <c r="BF8" i="49" s="1"/>
  <c r="BG8" i="49" s="1"/>
  <c r="BH8" i="49" s="1"/>
  <c r="BI8" i="49" s="1"/>
  <c r="BJ8" i="49" s="1"/>
  <c r="BK8" i="49" s="1"/>
  <c r="BL8" i="49" s="1"/>
  <c r="BM8" i="49" s="1"/>
  <c r="BN8" i="49" s="1"/>
  <c r="BO8" i="49" s="1"/>
  <c r="BP8" i="49" s="1"/>
  <c r="BQ8" i="49" s="1"/>
  <c r="BR8" i="49" s="1"/>
  <c r="BD31" i="49"/>
  <c r="BE31" i="49" s="1"/>
  <c r="BF31" i="49" s="1"/>
  <c r="BG31" i="49" s="1"/>
  <c r="BH31" i="49" s="1"/>
  <c r="BI31" i="49" s="1"/>
  <c r="BJ31" i="49" s="1"/>
  <c r="BK31" i="49" s="1"/>
  <c r="BL31" i="49" s="1"/>
  <c r="BM31" i="49" s="1"/>
  <c r="BN31" i="49" s="1"/>
  <c r="BO31" i="49" s="1"/>
  <c r="BP31" i="49" s="1"/>
  <c r="BQ31" i="49" s="1"/>
  <c r="BR31" i="49" s="1"/>
  <c r="BD38" i="49"/>
  <c r="BE38" i="49" s="1"/>
  <c r="BF38" i="49" s="1"/>
  <c r="BG38" i="49" s="1"/>
  <c r="BH38" i="49" s="1"/>
  <c r="BI38" i="49" s="1"/>
  <c r="BJ38" i="49" s="1"/>
  <c r="BK38" i="49" s="1"/>
  <c r="BL38" i="49" s="1"/>
  <c r="BM38" i="49" s="1"/>
  <c r="BN38" i="49" s="1"/>
  <c r="BO38" i="49" s="1"/>
  <c r="BP38" i="49" s="1"/>
  <c r="BQ38" i="49" s="1"/>
  <c r="BR38" i="49" s="1"/>
  <c r="BD49" i="49"/>
  <c r="BE49" i="49" s="1"/>
  <c r="BF49" i="49" s="1"/>
  <c r="BG49" i="49" s="1"/>
  <c r="BH49" i="49" s="1"/>
  <c r="BI49" i="49" s="1"/>
  <c r="BJ49" i="49" s="1"/>
  <c r="BK49" i="49" s="1"/>
  <c r="BL49" i="49" s="1"/>
  <c r="BM49" i="49" s="1"/>
  <c r="BN49" i="49" s="1"/>
  <c r="BO49" i="49" s="1"/>
  <c r="BP49" i="49" s="1"/>
  <c r="BQ49" i="49" s="1"/>
  <c r="BR49" i="49" s="1"/>
  <c r="BD62" i="49"/>
  <c r="BE62" i="49" s="1"/>
  <c r="BF62" i="49" s="1"/>
  <c r="BG62" i="49" s="1"/>
  <c r="BH62" i="49" s="1"/>
  <c r="BI62" i="49" s="1"/>
  <c r="BJ62" i="49" s="1"/>
  <c r="BK62" i="49" s="1"/>
  <c r="BL62" i="49" s="1"/>
  <c r="BM62" i="49" s="1"/>
  <c r="BN62" i="49" s="1"/>
  <c r="BO62" i="49" s="1"/>
  <c r="BP62" i="49" s="1"/>
  <c r="BQ62" i="49" s="1"/>
  <c r="BR62" i="49" s="1"/>
  <c r="BD33" i="49"/>
  <c r="BE33" i="49" s="1"/>
  <c r="BF33" i="49" s="1"/>
  <c r="BG33" i="49" s="1"/>
  <c r="BH33" i="49" s="1"/>
  <c r="BI33" i="49" s="1"/>
  <c r="BJ33" i="49" s="1"/>
  <c r="BK33" i="49" s="1"/>
  <c r="BL33" i="49" s="1"/>
  <c r="BD56" i="49"/>
  <c r="BE56" i="49" s="1"/>
  <c r="BF56" i="49" s="1"/>
  <c r="BG56" i="49" s="1"/>
  <c r="BH56" i="49" s="1"/>
  <c r="BI56" i="49" s="1"/>
  <c r="BJ56" i="49" s="1"/>
  <c r="BK56" i="49" s="1"/>
  <c r="BL56" i="49" s="1"/>
  <c r="BM56" i="49" s="1"/>
  <c r="BN56" i="49" s="1"/>
  <c r="BO56" i="49" s="1"/>
  <c r="BP56" i="49" s="1"/>
  <c r="BQ56" i="49" s="1"/>
  <c r="BR56" i="49" s="1"/>
  <c r="AJ75" i="49"/>
  <c r="BD36" i="49"/>
  <c r="BE36" i="49" s="1"/>
  <c r="BF36" i="49" s="1"/>
  <c r="BG36" i="49" s="1"/>
  <c r="BH36" i="49" s="1"/>
  <c r="BI36" i="49" s="1"/>
  <c r="BJ36" i="49" s="1"/>
  <c r="BK36" i="49" s="1"/>
  <c r="BL36" i="49" s="1"/>
  <c r="BM36" i="49" s="1"/>
  <c r="BN36" i="49" s="1"/>
  <c r="BO36" i="49" s="1"/>
  <c r="BP36" i="49" s="1"/>
  <c r="BQ36" i="49" s="1"/>
  <c r="BR36" i="49" s="1"/>
  <c r="BD14" i="49"/>
  <c r="BE14" i="49" s="1"/>
  <c r="BF14" i="49" s="1"/>
  <c r="BG14" i="49" s="1"/>
  <c r="BH14" i="49" s="1"/>
  <c r="BI14" i="49" s="1"/>
  <c r="BD19" i="49"/>
  <c r="BE19" i="49" s="1"/>
  <c r="BF19" i="49" s="1"/>
  <c r="BG19" i="49" s="1"/>
  <c r="BH19" i="49" s="1"/>
  <c r="BI19" i="49" s="1"/>
  <c r="BJ19" i="49" s="1"/>
  <c r="BK19" i="49" s="1"/>
  <c r="BL19" i="49" s="1"/>
  <c r="BM19" i="49" s="1"/>
  <c r="BN19" i="49" s="1"/>
  <c r="BO19" i="49" s="1"/>
  <c r="BP19" i="49" s="1"/>
  <c r="BQ19" i="49" s="1"/>
  <c r="BR19" i="49" s="1"/>
  <c r="BD55" i="49"/>
  <c r="BE55" i="49" s="1"/>
  <c r="BF55" i="49" s="1"/>
  <c r="BG55" i="49" s="1"/>
  <c r="BH55" i="49" s="1"/>
  <c r="BI55" i="49" s="1"/>
  <c r="BJ55" i="49" s="1"/>
  <c r="BK55" i="49" s="1"/>
  <c r="BL55" i="49" s="1"/>
  <c r="BD44" i="49"/>
  <c r="BE44" i="49" s="1"/>
  <c r="BF44" i="49" s="1"/>
  <c r="BG44" i="49" s="1"/>
  <c r="BH44" i="49" s="1"/>
  <c r="BI44" i="49" s="1"/>
  <c r="BJ44" i="49" s="1"/>
  <c r="BK44" i="49" s="1"/>
  <c r="BL44" i="49" s="1"/>
  <c r="BM44" i="49" s="1"/>
  <c r="BN44" i="49" s="1"/>
  <c r="BO44" i="49" s="1"/>
  <c r="BP44" i="49" s="1"/>
  <c r="BQ44" i="49" s="1"/>
  <c r="BR44" i="49" s="1"/>
  <c r="BD35" i="49"/>
  <c r="BE35" i="49" s="1"/>
  <c r="BF35" i="49" s="1"/>
  <c r="BG35" i="49" s="1"/>
  <c r="BH35" i="49" s="1"/>
  <c r="BI35" i="49" s="1"/>
  <c r="BJ35" i="49" s="1"/>
  <c r="BK35" i="49" s="1"/>
  <c r="BL35" i="49" s="1"/>
  <c r="BM35" i="49" s="1"/>
  <c r="BN35" i="49" s="1"/>
  <c r="BO35" i="49" s="1"/>
  <c r="BP35" i="49" s="1"/>
  <c r="BQ35" i="49" s="1"/>
  <c r="BR35" i="49" s="1"/>
  <c r="BD9" i="49"/>
  <c r="BE9" i="49" s="1"/>
  <c r="BF9" i="49" s="1"/>
  <c r="BG9" i="49" s="1"/>
  <c r="BH9" i="49" s="1"/>
  <c r="BI9" i="49" s="1"/>
  <c r="BJ9" i="49" s="1"/>
  <c r="BK9" i="49" s="1"/>
  <c r="BL9" i="49" s="1"/>
  <c r="BM9" i="49" s="1"/>
  <c r="BN9" i="49" s="1"/>
  <c r="BO9" i="49" s="1"/>
  <c r="BP9" i="49" s="1"/>
  <c r="BQ9" i="49" s="1"/>
  <c r="BR9" i="49" s="1"/>
  <c r="BD54" i="49"/>
  <c r="BE54" i="49" s="1"/>
  <c r="BF54" i="49" s="1"/>
  <c r="BG54" i="49" s="1"/>
  <c r="BH54" i="49" s="1"/>
  <c r="BI54" i="49" s="1"/>
  <c r="BJ54" i="49" s="1"/>
  <c r="BK54" i="49" s="1"/>
  <c r="BL54" i="49" s="1"/>
  <c r="BM54" i="49" s="1"/>
  <c r="BN54" i="49" s="1"/>
  <c r="BO54" i="49" s="1"/>
  <c r="BP54" i="49" s="1"/>
  <c r="BQ54" i="49" s="1"/>
  <c r="BR54" i="49" s="1"/>
  <c r="BD41" i="49"/>
  <c r="BE41" i="49" s="1"/>
  <c r="BF41" i="49" s="1"/>
  <c r="BG41" i="49" s="1"/>
  <c r="BH41" i="49" s="1"/>
  <c r="BI41" i="49" s="1"/>
  <c r="BJ41" i="49" s="1"/>
  <c r="BK41" i="49" s="1"/>
  <c r="BL41" i="49" s="1"/>
  <c r="BM41" i="49" s="1"/>
  <c r="BN41" i="49" s="1"/>
  <c r="BO41" i="49" s="1"/>
  <c r="BP41" i="49" s="1"/>
  <c r="BQ41" i="49" s="1"/>
  <c r="BR41" i="49" s="1"/>
  <c r="BD43" i="49"/>
  <c r="BE43" i="49" s="1"/>
  <c r="BF43" i="49" s="1"/>
  <c r="BG43" i="49" s="1"/>
  <c r="BH43" i="49" s="1"/>
  <c r="BI43" i="49" s="1"/>
  <c r="BJ43" i="49" s="1"/>
  <c r="BK43" i="49" s="1"/>
  <c r="BL43" i="49" s="1"/>
  <c r="BM43" i="49" s="1"/>
  <c r="BN43" i="49" s="1"/>
  <c r="BO43" i="49" s="1"/>
  <c r="BP43" i="49" s="1"/>
  <c r="BQ43" i="49" s="1"/>
  <c r="BR43" i="49" s="1"/>
  <c r="BD22" i="49"/>
  <c r="BE22" i="49" s="1"/>
  <c r="BF22" i="49" s="1"/>
  <c r="BG22" i="49" s="1"/>
  <c r="BH22" i="49" s="1"/>
  <c r="BI22" i="49" s="1"/>
  <c r="BJ22" i="49" s="1"/>
  <c r="BK22" i="49" s="1"/>
  <c r="BL22" i="49" s="1"/>
  <c r="BM22" i="49" s="1"/>
  <c r="BN22" i="49" s="1"/>
  <c r="BO22" i="49" s="1"/>
  <c r="BP22" i="49" s="1"/>
  <c r="BQ22" i="49" s="1"/>
  <c r="BR22" i="49" s="1"/>
  <c r="BD10" i="49"/>
  <c r="BE10" i="49" s="1"/>
  <c r="BF10" i="49" s="1"/>
  <c r="BG10" i="49" s="1"/>
  <c r="BH10" i="49" s="1"/>
  <c r="BI10" i="49" s="1"/>
  <c r="BJ10" i="49" s="1"/>
  <c r="BK10" i="49" s="1"/>
  <c r="BL10" i="49" s="1"/>
  <c r="BM10" i="49" s="1"/>
  <c r="BN10" i="49" s="1"/>
  <c r="BO10" i="49" s="1"/>
  <c r="BP10" i="49" s="1"/>
  <c r="BQ10" i="49" s="1"/>
  <c r="BR10" i="49" s="1"/>
  <c r="BD16" i="49"/>
  <c r="BE16" i="49" s="1"/>
  <c r="BF16" i="49" s="1"/>
  <c r="BG16" i="49" s="1"/>
  <c r="BH16" i="49" s="1"/>
  <c r="BI16" i="49" s="1"/>
  <c r="BJ16" i="49" s="1"/>
  <c r="BK16" i="49" s="1"/>
  <c r="BL16" i="49" s="1"/>
  <c r="BM16" i="49" s="1"/>
  <c r="BN16" i="49" s="1"/>
  <c r="BO16" i="49" s="1"/>
  <c r="BP16" i="49" s="1"/>
  <c r="BQ16" i="49" s="1"/>
  <c r="BR16" i="49" s="1"/>
  <c r="BD39" i="49"/>
  <c r="BE39" i="49" s="1"/>
  <c r="BF39" i="49" s="1"/>
  <c r="BG39" i="49" s="1"/>
  <c r="BH39" i="49" s="1"/>
  <c r="BI39" i="49" s="1"/>
  <c r="BJ39" i="49" s="1"/>
  <c r="BK39" i="49" s="1"/>
  <c r="BL39" i="49" s="1"/>
  <c r="BM39" i="49" s="1"/>
  <c r="BN39" i="49" s="1"/>
  <c r="BO39" i="49" s="1"/>
  <c r="BP39" i="49" s="1"/>
  <c r="BQ39" i="49" s="1"/>
  <c r="BR39" i="49" s="1"/>
  <c r="BD13" i="49"/>
  <c r="BE13" i="49" s="1"/>
  <c r="BF13" i="49" s="1"/>
  <c r="BG13" i="49" s="1"/>
  <c r="BH13" i="49" s="1"/>
  <c r="BI13" i="49" s="1"/>
  <c r="BJ13" i="49" s="1"/>
  <c r="BK13" i="49" s="1"/>
  <c r="BL13" i="49" s="1"/>
  <c r="BM13" i="49" s="1"/>
  <c r="BN13" i="49" s="1"/>
  <c r="BO13" i="49" s="1"/>
  <c r="BP13" i="49" s="1"/>
  <c r="BQ13" i="49" s="1"/>
  <c r="BR13" i="49" s="1"/>
  <c r="BD6" i="49"/>
  <c r="BE6" i="49" s="1"/>
  <c r="BF6" i="49" s="1"/>
  <c r="BG6" i="49" s="1"/>
  <c r="BH6" i="49" s="1"/>
  <c r="BI6" i="49" s="1"/>
  <c r="BJ6" i="49" s="1"/>
  <c r="BK6" i="49" s="1"/>
  <c r="BL6" i="49" s="1"/>
  <c r="BM6" i="49" s="1"/>
  <c r="BN6" i="49" s="1"/>
  <c r="BO6" i="49" s="1"/>
  <c r="BP6" i="49" s="1"/>
  <c r="BQ6" i="49" s="1"/>
  <c r="BR6" i="49" s="1"/>
  <c r="BD50" i="49"/>
  <c r="BE50" i="49" s="1"/>
  <c r="BF50" i="49" s="1"/>
  <c r="BG50" i="49" s="1"/>
  <c r="BH50" i="49" s="1"/>
  <c r="BI50" i="49" s="1"/>
  <c r="BJ50" i="49" s="1"/>
  <c r="BK50" i="49" s="1"/>
  <c r="BL50" i="49" s="1"/>
  <c r="BM50" i="49" s="1"/>
  <c r="BN50" i="49" s="1"/>
  <c r="BO50" i="49" s="1"/>
  <c r="BP50" i="49" s="1"/>
  <c r="BQ50" i="49" s="1"/>
  <c r="BR50" i="49" s="1"/>
  <c r="BD45" i="49"/>
  <c r="BE45" i="49" s="1"/>
  <c r="BF45" i="49" s="1"/>
  <c r="BG45" i="49" s="1"/>
  <c r="BH45" i="49" s="1"/>
  <c r="BI45" i="49" s="1"/>
  <c r="BJ45" i="49" s="1"/>
  <c r="BK45" i="49" s="1"/>
  <c r="BL45" i="49" s="1"/>
  <c r="BM45" i="49" s="1"/>
  <c r="BN45" i="49" s="1"/>
  <c r="BO45" i="49" s="1"/>
  <c r="BP45" i="49" s="1"/>
  <c r="BQ45" i="49" s="1"/>
  <c r="BR45" i="49" s="1"/>
  <c r="BD57" i="49"/>
  <c r="BE57" i="49" s="1"/>
  <c r="BF57" i="49" s="1"/>
  <c r="BG57" i="49" s="1"/>
  <c r="BH57" i="49" s="1"/>
  <c r="BI57" i="49" s="1"/>
  <c r="BJ57" i="49" s="1"/>
  <c r="BK57" i="49" s="1"/>
  <c r="BL57" i="49" s="1"/>
  <c r="BM57" i="49" s="1"/>
  <c r="BN57" i="49" s="1"/>
  <c r="BO57" i="49" s="1"/>
  <c r="BP57" i="49" s="1"/>
  <c r="BQ57" i="49" s="1"/>
  <c r="BR57" i="49" s="1"/>
  <c r="BD7" i="49"/>
  <c r="BE7" i="49" s="1"/>
  <c r="BF7" i="49" s="1"/>
  <c r="BG7" i="49" s="1"/>
  <c r="BH7" i="49" s="1"/>
  <c r="BI7" i="49" s="1"/>
  <c r="BJ7" i="49" s="1"/>
  <c r="BK7" i="49" s="1"/>
  <c r="BL7" i="49" s="1"/>
  <c r="BM7" i="49" s="1"/>
  <c r="BN7" i="49" s="1"/>
  <c r="BO7" i="49" s="1"/>
  <c r="BP7" i="49" s="1"/>
  <c r="BQ7" i="49" s="1"/>
  <c r="BR7" i="49" s="1"/>
  <c r="BD12" i="49"/>
  <c r="BE12" i="49" s="1"/>
  <c r="BF12" i="49" s="1"/>
  <c r="BG12" i="49" s="1"/>
  <c r="BH12" i="49" s="1"/>
  <c r="BI12" i="49" s="1"/>
  <c r="BJ12" i="49" s="1"/>
  <c r="BK12" i="49" s="1"/>
  <c r="BL12" i="49" s="1"/>
  <c r="BM12" i="49" s="1"/>
  <c r="BN12" i="49" s="1"/>
  <c r="BO12" i="49" s="1"/>
  <c r="BP12" i="49" s="1"/>
  <c r="BQ12" i="49" s="1"/>
  <c r="BR12" i="49" s="1"/>
  <c r="BD24" i="49"/>
  <c r="BE24" i="49" s="1"/>
  <c r="BF24" i="49" s="1"/>
  <c r="BG24" i="49" s="1"/>
  <c r="BH24" i="49" s="1"/>
  <c r="BI24" i="49" s="1"/>
  <c r="BJ24" i="49" s="1"/>
  <c r="BK24" i="49" s="1"/>
  <c r="BL24" i="49" s="1"/>
  <c r="BM24" i="49" s="1"/>
  <c r="BN24" i="49" s="1"/>
  <c r="BO24" i="49" s="1"/>
  <c r="BP24" i="49" s="1"/>
  <c r="BQ24" i="49" s="1"/>
  <c r="BR24" i="49" s="1"/>
  <c r="BD34" i="49"/>
  <c r="BE34" i="49" s="1"/>
  <c r="BF34" i="49" s="1"/>
  <c r="BG34" i="49" s="1"/>
  <c r="BH34" i="49" s="1"/>
  <c r="BI34" i="49" s="1"/>
  <c r="BD51" i="49"/>
  <c r="BE51" i="49" s="1"/>
  <c r="BF51" i="49" s="1"/>
  <c r="BG51" i="49" s="1"/>
  <c r="BH51" i="49" s="1"/>
  <c r="BI51" i="49" s="1"/>
  <c r="BJ51" i="49" s="1"/>
  <c r="BK51" i="49" s="1"/>
  <c r="BL51" i="49" s="1"/>
  <c r="BM51" i="49" s="1"/>
  <c r="BN51" i="49" s="1"/>
  <c r="BO51" i="49" s="1"/>
  <c r="BP51" i="49" s="1"/>
  <c r="BQ51" i="49" s="1"/>
  <c r="BR51" i="49" s="1"/>
  <c r="BD23" i="49"/>
  <c r="BE23" i="49" s="1"/>
  <c r="BF23" i="49" s="1"/>
  <c r="BG23" i="49" s="1"/>
  <c r="BH23" i="49" s="1"/>
  <c r="BI23" i="49" s="1"/>
  <c r="BJ23" i="49" s="1"/>
  <c r="BK23" i="49" s="1"/>
  <c r="BL23" i="49" s="1"/>
  <c r="BM23" i="49" s="1"/>
  <c r="BN23" i="49" s="1"/>
  <c r="BO23" i="49" s="1"/>
  <c r="BP23" i="49" s="1"/>
  <c r="BQ23" i="49" s="1"/>
  <c r="BR23" i="49" s="1"/>
  <c r="BD47" i="49"/>
  <c r="BE47" i="49" s="1"/>
  <c r="BF47" i="49" s="1"/>
  <c r="BG47" i="49" s="1"/>
  <c r="BH47" i="49" s="1"/>
  <c r="BI47" i="49" s="1"/>
  <c r="BJ47" i="49" s="1"/>
  <c r="BK47" i="49" s="1"/>
  <c r="BL47" i="49" s="1"/>
  <c r="BM47" i="49" s="1"/>
  <c r="BN47" i="49" s="1"/>
  <c r="BO47" i="49" s="1"/>
  <c r="BP47" i="49" s="1"/>
  <c r="BQ47" i="49" s="1"/>
  <c r="BR47" i="49" s="1"/>
  <c r="BD53" i="49"/>
  <c r="BE53" i="49" s="1"/>
  <c r="BF53" i="49" s="1"/>
  <c r="BG53" i="49" s="1"/>
  <c r="BH53" i="49" s="1"/>
  <c r="BI53" i="49" s="1"/>
  <c r="BJ53" i="49" s="1"/>
  <c r="BK53" i="49" s="1"/>
  <c r="BL53" i="49" s="1"/>
  <c r="BM53" i="49" s="1"/>
  <c r="BN53" i="49" s="1"/>
  <c r="BO53" i="49" s="1"/>
  <c r="BP53" i="49" s="1"/>
  <c r="BQ53" i="49" s="1"/>
  <c r="BR53" i="49" s="1"/>
  <c r="BD18" i="49"/>
  <c r="BE18" i="49" s="1"/>
  <c r="BF18" i="49" s="1"/>
  <c r="BG18" i="49" s="1"/>
  <c r="BH18" i="49" s="1"/>
  <c r="BI18" i="49" s="1"/>
  <c r="BJ18" i="49" s="1"/>
  <c r="BK18" i="49" s="1"/>
  <c r="BL18" i="49" s="1"/>
  <c r="BM18" i="49" s="1"/>
  <c r="BN18" i="49" s="1"/>
  <c r="BO18" i="49" s="1"/>
  <c r="BP18" i="49" s="1"/>
  <c r="BQ18" i="49" s="1"/>
  <c r="BR18" i="49" s="1"/>
  <c r="BD11" i="49"/>
  <c r="BE11" i="49" s="1"/>
  <c r="BF11" i="49" s="1"/>
  <c r="BG11" i="49" s="1"/>
  <c r="BH11" i="49" s="1"/>
  <c r="BI11" i="49" s="1"/>
  <c r="BJ11" i="49" s="1"/>
  <c r="BK11" i="49" s="1"/>
  <c r="BL11" i="49" s="1"/>
  <c r="BM11" i="49" s="1"/>
  <c r="BN11" i="49" s="1"/>
  <c r="BO11" i="49" s="1"/>
  <c r="BP11" i="49" s="1"/>
  <c r="BQ11" i="49" s="1"/>
  <c r="BR11" i="49" s="1"/>
  <c r="BD30" i="49"/>
  <c r="BE30" i="49" s="1"/>
  <c r="BF30" i="49" s="1"/>
  <c r="BG30" i="49" s="1"/>
  <c r="BH30" i="49" s="1"/>
  <c r="BI30" i="49" s="1"/>
  <c r="BJ30" i="49" s="1"/>
  <c r="BK30" i="49" s="1"/>
  <c r="BL30" i="49" s="1"/>
  <c r="BM30" i="49" s="1"/>
  <c r="BN30" i="49" s="1"/>
  <c r="BO30" i="49" s="1"/>
  <c r="BP30" i="49" s="1"/>
  <c r="BQ30" i="49" s="1"/>
  <c r="BR30" i="49" s="1"/>
  <c r="BD40" i="49"/>
  <c r="BE40" i="49" s="1"/>
  <c r="BF40" i="49" s="1"/>
  <c r="BG40" i="49" s="1"/>
  <c r="BH40" i="49" s="1"/>
  <c r="BI40" i="49" s="1"/>
  <c r="BJ40" i="49" s="1"/>
  <c r="BK40" i="49" s="1"/>
  <c r="BL40" i="49" s="1"/>
  <c r="BM40" i="49" s="1"/>
  <c r="BN40" i="49" s="1"/>
  <c r="BO40" i="49" s="1"/>
  <c r="BP40" i="49" s="1"/>
  <c r="BQ40" i="49" s="1"/>
  <c r="BR40" i="49" s="1"/>
  <c r="BD52" i="49"/>
  <c r="BE52" i="49" s="1"/>
  <c r="BF52" i="49" s="1"/>
  <c r="BG52" i="49" s="1"/>
  <c r="BH52" i="49" s="1"/>
  <c r="BI52" i="49" s="1"/>
  <c r="BJ52" i="49" s="1"/>
  <c r="BK52" i="49" s="1"/>
  <c r="BL52" i="49" s="1"/>
  <c r="BM52" i="49" s="1"/>
  <c r="BN52" i="49" s="1"/>
  <c r="BO52" i="49" s="1"/>
  <c r="BP52" i="49" s="1"/>
  <c r="BQ52" i="49" s="1"/>
  <c r="BR52" i="49" s="1"/>
  <c r="BD33" i="48"/>
  <c r="BE33" i="48" s="1"/>
  <c r="BF33" i="48" s="1"/>
  <c r="BG33" i="48" s="1"/>
  <c r="BH33" i="48" s="1"/>
  <c r="BI33" i="48" s="1"/>
  <c r="BJ33" i="48" s="1"/>
  <c r="BK33" i="48" s="1"/>
  <c r="BL33" i="48" s="1"/>
  <c r="BM33" i="48" s="1"/>
  <c r="BN33" i="48" s="1"/>
  <c r="BO33" i="48" s="1"/>
  <c r="BP33" i="48" s="1"/>
  <c r="BQ33" i="48" s="1"/>
  <c r="BR33" i="48" s="1"/>
  <c r="BD9" i="48"/>
  <c r="BE9" i="48" s="1"/>
  <c r="BF9" i="48" s="1"/>
  <c r="BG9" i="48" s="1"/>
  <c r="BH9" i="48" s="1"/>
  <c r="BI9" i="48" s="1"/>
  <c r="BJ9" i="48" s="1"/>
  <c r="BK9" i="48" s="1"/>
  <c r="BL9" i="48" s="1"/>
  <c r="BM9" i="48" s="1"/>
  <c r="BN9" i="48" s="1"/>
  <c r="BO9" i="48" s="1"/>
  <c r="BP9" i="48" s="1"/>
  <c r="BQ9" i="48" s="1"/>
  <c r="BR9" i="48" s="1"/>
  <c r="BD48" i="48"/>
  <c r="BE48" i="48" s="1"/>
  <c r="BF48" i="48" s="1"/>
  <c r="BG48" i="48" s="1"/>
  <c r="BH48" i="48" s="1"/>
  <c r="BI48" i="48" s="1"/>
  <c r="BJ48" i="48" s="1"/>
  <c r="BK48" i="48" s="1"/>
  <c r="BL48" i="48" s="1"/>
  <c r="BM48" i="48" s="1"/>
  <c r="BN48" i="48" s="1"/>
  <c r="BO48" i="48" s="1"/>
  <c r="BP48" i="48" s="1"/>
  <c r="BQ48" i="48" s="1"/>
  <c r="BR48" i="48" s="1"/>
  <c r="BD29" i="48"/>
  <c r="BE29" i="48" s="1"/>
  <c r="BF29" i="48" s="1"/>
  <c r="BG29" i="48" s="1"/>
  <c r="BH29" i="48" s="1"/>
  <c r="BI29" i="48" s="1"/>
  <c r="BJ29" i="48" s="1"/>
  <c r="BK29" i="48" s="1"/>
  <c r="BL29" i="48" s="1"/>
  <c r="BM29" i="48" s="1"/>
  <c r="BN29" i="48" s="1"/>
  <c r="BO29" i="48" s="1"/>
  <c r="BP29" i="48" s="1"/>
  <c r="BQ29" i="48" s="1"/>
  <c r="BR29" i="48" s="1"/>
  <c r="BD7" i="48"/>
  <c r="BE7" i="48" s="1"/>
  <c r="BF7" i="48" s="1"/>
  <c r="BG7" i="48" s="1"/>
  <c r="BH7" i="48" s="1"/>
  <c r="BI7" i="48" s="1"/>
  <c r="BD41" i="48"/>
  <c r="BE41" i="48" s="1"/>
  <c r="BF41" i="48" s="1"/>
  <c r="BG41" i="48" s="1"/>
  <c r="BH41" i="48" s="1"/>
  <c r="BI41" i="48" s="1"/>
  <c r="BJ41" i="48" s="1"/>
  <c r="BK41" i="48" s="1"/>
  <c r="BL41" i="48" s="1"/>
  <c r="BM41" i="48" s="1"/>
  <c r="BN41" i="48" s="1"/>
  <c r="BO41" i="48" s="1"/>
  <c r="BP41" i="48" s="1"/>
  <c r="BQ41" i="48" s="1"/>
  <c r="BR41" i="48" s="1"/>
  <c r="BD15" i="48"/>
  <c r="BE15" i="48" s="1"/>
  <c r="BF15" i="48" s="1"/>
  <c r="BG15" i="48" s="1"/>
  <c r="BH15" i="48" s="1"/>
  <c r="BI15" i="48" s="1"/>
  <c r="BD32" i="51"/>
  <c r="BE32" i="51" s="1"/>
  <c r="BF32" i="51" s="1"/>
  <c r="BG32" i="51" s="1"/>
  <c r="BH32" i="51" s="1"/>
  <c r="BI32" i="51" s="1"/>
  <c r="BJ32" i="51" s="1"/>
  <c r="BK32" i="51" s="1"/>
  <c r="BL32" i="51" s="1"/>
  <c r="BM32" i="51" s="1"/>
  <c r="BN32" i="51" s="1"/>
  <c r="BO32" i="51" s="1"/>
  <c r="BP32" i="51" s="1"/>
  <c r="BQ32" i="51" s="1"/>
  <c r="BR32" i="51" s="1"/>
  <c r="BD30" i="48"/>
  <c r="BE30" i="48" s="1"/>
  <c r="BF30" i="48" s="1"/>
  <c r="BG30" i="48" s="1"/>
  <c r="BH30" i="48" s="1"/>
  <c r="BI30" i="48" s="1"/>
  <c r="BJ30" i="48" s="1"/>
  <c r="BK30" i="48" s="1"/>
  <c r="BL30" i="48" s="1"/>
  <c r="BM30" i="48" s="1"/>
  <c r="BN30" i="48" s="1"/>
  <c r="BO30" i="48" s="1"/>
  <c r="BP30" i="48" s="1"/>
  <c r="BQ30" i="48" s="1"/>
  <c r="BR30" i="48" s="1"/>
  <c r="BD20" i="48"/>
  <c r="BE20" i="48" s="1"/>
  <c r="BF20" i="48" s="1"/>
  <c r="BG20" i="48" s="1"/>
  <c r="BH20" i="48" s="1"/>
  <c r="BI20" i="48" s="1"/>
  <c r="BJ20" i="48" s="1"/>
  <c r="BK20" i="48" s="1"/>
  <c r="BL20" i="48" s="1"/>
  <c r="BM20" i="48" s="1"/>
  <c r="BN20" i="48" s="1"/>
  <c r="BO20" i="48" s="1"/>
  <c r="BP20" i="48" s="1"/>
  <c r="BQ20" i="48" s="1"/>
  <c r="BR20" i="48" s="1"/>
  <c r="BD22" i="48"/>
  <c r="BE22" i="48" s="1"/>
  <c r="BF22" i="48" s="1"/>
  <c r="BG22" i="48" s="1"/>
  <c r="BH22" i="48" s="1"/>
  <c r="BI22" i="48" s="1"/>
  <c r="BJ22" i="48" s="1"/>
  <c r="BK22" i="48" s="1"/>
  <c r="BL22" i="48" s="1"/>
  <c r="BM22" i="48" s="1"/>
  <c r="BN22" i="48" s="1"/>
  <c r="BO22" i="48" s="1"/>
  <c r="BP22" i="48" s="1"/>
  <c r="BQ22" i="48" s="1"/>
  <c r="BR22" i="48" s="1"/>
  <c r="BD45" i="48"/>
  <c r="BE45" i="48" s="1"/>
  <c r="BF45" i="48" s="1"/>
  <c r="BG45" i="48" s="1"/>
  <c r="BH45" i="48" s="1"/>
  <c r="BI45" i="48" s="1"/>
  <c r="BJ45" i="48" s="1"/>
  <c r="BK45" i="48" s="1"/>
  <c r="BL45" i="48" s="1"/>
  <c r="BM45" i="48" s="1"/>
  <c r="BN45" i="48" s="1"/>
  <c r="BO45" i="48" s="1"/>
  <c r="BP45" i="48" s="1"/>
  <c r="BQ45" i="48" s="1"/>
  <c r="BR45" i="48" s="1"/>
  <c r="BD6" i="48"/>
  <c r="BE6" i="48" s="1"/>
  <c r="BF6" i="48" s="1"/>
  <c r="BG6" i="48" s="1"/>
  <c r="BH6" i="48" s="1"/>
  <c r="BI6" i="48" s="1"/>
  <c r="AJ17" i="48"/>
  <c r="BD25" i="48"/>
  <c r="BE25" i="48" s="1"/>
  <c r="BF25" i="48" s="1"/>
  <c r="BG25" i="48" s="1"/>
  <c r="BH25" i="48" s="1"/>
  <c r="BI25" i="48" s="1"/>
  <c r="BJ25" i="48" s="1"/>
  <c r="BK25" i="48" s="1"/>
  <c r="BL25" i="48" s="1"/>
  <c r="BM25" i="48" s="1"/>
  <c r="BN25" i="48" s="1"/>
  <c r="BO25" i="48" s="1"/>
  <c r="BP25" i="48" s="1"/>
  <c r="BQ25" i="48" s="1"/>
  <c r="BR25" i="48" s="1"/>
  <c r="BD35" i="48"/>
  <c r="BE35" i="48" s="1"/>
  <c r="BF35" i="48" s="1"/>
  <c r="BG35" i="48" s="1"/>
  <c r="BH35" i="48" s="1"/>
  <c r="BI35" i="48" s="1"/>
  <c r="BJ35" i="48" s="1"/>
  <c r="BK35" i="48" s="1"/>
  <c r="BL35" i="48" s="1"/>
  <c r="BM35" i="48" s="1"/>
  <c r="BN35" i="48" s="1"/>
  <c r="BO35" i="48" s="1"/>
  <c r="BP35" i="48" s="1"/>
  <c r="BQ35" i="48" s="1"/>
  <c r="BR35" i="48" s="1"/>
  <c r="BD32" i="48"/>
  <c r="BE32" i="48" s="1"/>
  <c r="BF32" i="48" s="1"/>
  <c r="BG32" i="48" s="1"/>
  <c r="BH32" i="48" s="1"/>
  <c r="BI32" i="48" s="1"/>
  <c r="BJ32" i="48" s="1"/>
  <c r="BK32" i="48" s="1"/>
  <c r="BL32" i="48" s="1"/>
  <c r="BM32" i="48" s="1"/>
  <c r="BN32" i="48" s="1"/>
  <c r="BO32" i="48" s="1"/>
  <c r="BP32" i="48" s="1"/>
  <c r="BQ32" i="48" s="1"/>
  <c r="BR32" i="48" s="1"/>
  <c r="BD30" i="51"/>
  <c r="BE30" i="51" s="1"/>
  <c r="BF30" i="51" s="1"/>
  <c r="BG30" i="51" s="1"/>
  <c r="BH30" i="51" s="1"/>
  <c r="BI30" i="51" s="1"/>
  <c r="BJ30" i="51" s="1"/>
  <c r="BK30" i="51" s="1"/>
  <c r="BL30" i="51" s="1"/>
  <c r="BM30" i="51" s="1"/>
  <c r="BN30" i="51" s="1"/>
  <c r="BO30" i="51" s="1"/>
  <c r="BP30" i="51" s="1"/>
  <c r="BQ30" i="51" s="1"/>
  <c r="BR30" i="51" s="1"/>
  <c r="AJ7" i="50"/>
  <c r="AJ21" i="51"/>
  <c r="BD25" i="49"/>
  <c r="BE25" i="49" s="1"/>
  <c r="BF25" i="49" s="1"/>
  <c r="BG25" i="49" s="1"/>
  <c r="BH25" i="49" s="1"/>
  <c r="BI25" i="49" s="1"/>
  <c r="BJ25" i="49" s="1"/>
  <c r="BK25" i="49" s="1"/>
  <c r="BL25" i="49" s="1"/>
  <c r="BM25" i="49" s="1"/>
  <c r="BN25" i="49" s="1"/>
  <c r="BO25" i="49" s="1"/>
  <c r="BP25" i="49" s="1"/>
  <c r="BQ25" i="49" s="1"/>
  <c r="BR25" i="49" s="1"/>
  <c r="AJ6" i="53"/>
  <c r="AJ11" i="51"/>
  <c r="BD6" i="51"/>
  <c r="BE6" i="51" s="1"/>
  <c r="BF6" i="51" s="1"/>
  <c r="BG6" i="51" s="1"/>
  <c r="BH6" i="51" s="1"/>
  <c r="BI6" i="51" s="1"/>
  <c r="BJ6" i="51" s="1"/>
  <c r="BK6" i="51" s="1"/>
  <c r="BL6" i="51" s="1"/>
  <c r="BM6" i="51" s="1"/>
  <c r="BN6" i="51" s="1"/>
  <c r="BO6" i="51" s="1"/>
  <c r="BP6" i="51" s="1"/>
  <c r="BQ6" i="51" s="1"/>
  <c r="BR6" i="51" s="1"/>
  <c r="BD35" i="51"/>
  <c r="BE35" i="51" s="1"/>
  <c r="BF35" i="51" s="1"/>
  <c r="BG35" i="51" s="1"/>
  <c r="BH35" i="51" s="1"/>
  <c r="BI35" i="51" s="1"/>
  <c r="BJ35" i="51" s="1"/>
  <c r="BK35" i="51" s="1"/>
  <c r="BL35" i="51" s="1"/>
  <c r="BM35" i="51" s="1"/>
  <c r="BN35" i="51" s="1"/>
  <c r="BO35" i="51" s="1"/>
  <c r="BP35" i="51" s="1"/>
  <c r="BQ35" i="51" s="1"/>
  <c r="BR35" i="51" s="1"/>
  <c r="BD13" i="51"/>
  <c r="BE13" i="51" s="1"/>
  <c r="BF13" i="51" s="1"/>
  <c r="BG13" i="51" s="1"/>
  <c r="BH13" i="51" s="1"/>
  <c r="BI13" i="51" s="1"/>
  <c r="BJ13" i="51" s="1"/>
  <c r="BK13" i="51" s="1"/>
  <c r="BL13" i="51" s="1"/>
  <c r="BM13" i="51" s="1"/>
  <c r="BN13" i="51" s="1"/>
  <c r="BO13" i="51" s="1"/>
  <c r="BP13" i="51" s="1"/>
  <c r="BQ13" i="51" s="1"/>
  <c r="BR13" i="51" s="1"/>
  <c r="AJ5" i="53"/>
  <c r="BD47" i="47"/>
  <c r="BE47" i="47" s="1"/>
  <c r="BF47" i="47" s="1"/>
  <c r="BG47" i="47" s="1"/>
  <c r="BH47" i="47" s="1"/>
  <c r="BI47" i="47" s="1"/>
  <c r="BJ47" i="47" s="1"/>
  <c r="BK47" i="47" s="1"/>
  <c r="BL47" i="47" s="1"/>
  <c r="BM47" i="47" s="1"/>
  <c r="BN47" i="47" s="1"/>
  <c r="BO47" i="47" s="1"/>
  <c r="BP47" i="47" s="1"/>
  <c r="BQ47" i="47" s="1"/>
  <c r="BR47" i="47" s="1"/>
  <c r="BD19" i="47"/>
  <c r="BE19" i="47" s="1"/>
  <c r="BF19" i="47" s="1"/>
  <c r="BG19" i="47" s="1"/>
  <c r="BH19" i="47" s="1"/>
  <c r="BI19" i="47" s="1"/>
  <c r="BJ19" i="47" s="1"/>
  <c r="BK19" i="47" s="1"/>
  <c r="BL19" i="47" s="1"/>
  <c r="BM19" i="47" s="1"/>
  <c r="BN19" i="47" s="1"/>
  <c r="BO19" i="47" s="1"/>
  <c r="BP19" i="47" s="1"/>
  <c r="BQ19" i="47" s="1"/>
  <c r="BR19" i="47" s="1"/>
  <c r="BD8" i="46"/>
  <c r="BE8" i="46" s="1"/>
  <c r="BF8" i="46" s="1"/>
  <c r="BG8" i="46" s="1"/>
  <c r="BH8" i="46" s="1"/>
  <c r="BI8" i="46" s="1"/>
  <c r="BJ8" i="46" s="1"/>
  <c r="BK8" i="46" s="1"/>
  <c r="BL8" i="46" s="1"/>
  <c r="BM8" i="46" s="1"/>
  <c r="BN8" i="46" s="1"/>
  <c r="BO8" i="46" s="1"/>
  <c r="BP8" i="46" s="1"/>
  <c r="BQ8" i="46" s="1"/>
  <c r="BR8" i="46" s="1"/>
  <c r="AJ47" i="46"/>
  <c r="AJ46" i="46"/>
  <c r="BD43" i="46"/>
  <c r="BE43" i="46" s="1"/>
  <c r="BF43" i="46" s="1"/>
  <c r="BG43" i="46" s="1"/>
  <c r="BH43" i="46" s="1"/>
  <c r="BI43" i="46" s="1"/>
  <c r="BJ43" i="46" s="1"/>
  <c r="BK43" i="46" s="1"/>
  <c r="BL43" i="46" s="1"/>
  <c r="BM43" i="46" s="1"/>
  <c r="BN43" i="46" s="1"/>
  <c r="BO43" i="46" s="1"/>
  <c r="BP43" i="46" s="1"/>
  <c r="BQ43" i="46" s="1"/>
  <c r="BR43" i="46" s="1"/>
  <c r="BD44" i="46"/>
  <c r="BE44" i="46" s="1"/>
  <c r="BF44" i="46" s="1"/>
  <c r="BG44" i="46" s="1"/>
  <c r="BH44" i="46" s="1"/>
  <c r="BI44" i="46" s="1"/>
  <c r="BJ44" i="46" s="1"/>
  <c r="BK44" i="46" s="1"/>
  <c r="BL44" i="46" s="1"/>
  <c r="BM44" i="46" s="1"/>
  <c r="BN44" i="46" s="1"/>
  <c r="BO44" i="46" s="1"/>
  <c r="BP44" i="46" s="1"/>
  <c r="BQ44" i="46" s="1"/>
  <c r="BR44" i="46" s="1"/>
  <c r="BD36" i="46"/>
  <c r="BE36" i="46" s="1"/>
  <c r="BF36" i="46" s="1"/>
  <c r="BG36" i="46" s="1"/>
  <c r="BH36" i="46" s="1"/>
  <c r="BI36" i="46" s="1"/>
  <c r="BJ36" i="46" s="1"/>
  <c r="BK36" i="46" s="1"/>
  <c r="BL36" i="46" s="1"/>
  <c r="BM36" i="46" s="1"/>
  <c r="BN36" i="46" s="1"/>
  <c r="BO36" i="46" s="1"/>
  <c r="BP36" i="46" s="1"/>
  <c r="BQ36" i="46" s="1"/>
  <c r="BR36" i="46" s="1"/>
  <c r="BD28" i="46"/>
  <c r="BE28" i="46" s="1"/>
  <c r="BF28" i="46" s="1"/>
  <c r="BG28" i="46" s="1"/>
  <c r="BH28" i="46" s="1"/>
  <c r="BI28" i="46" s="1"/>
  <c r="BD32" i="46"/>
  <c r="BE32" i="46" s="1"/>
  <c r="BF32" i="46" s="1"/>
  <c r="BG32" i="46" s="1"/>
  <c r="BH32" i="46" s="1"/>
  <c r="BI32" i="46" s="1"/>
  <c r="BJ32" i="46" s="1"/>
  <c r="BK32" i="46" s="1"/>
  <c r="BL32" i="46" s="1"/>
  <c r="BM32" i="46" s="1"/>
  <c r="BN32" i="46" s="1"/>
  <c r="BO32" i="46" s="1"/>
  <c r="BP32" i="46" s="1"/>
  <c r="BQ32" i="46" s="1"/>
  <c r="BR32" i="46" s="1"/>
  <c r="BD7" i="46"/>
  <c r="BE7" i="46" s="1"/>
  <c r="BF7" i="46" s="1"/>
  <c r="BG7" i="46" s="1"/>
  <c r="BH7" i="46" s="1"/>
  <c r="BI7" i="46" s="1"/>
  <c r="BJ7" i="46" s="1"/>
  <c r="BK7" i="46" s="1"/>
  <c r="BL7" i="46" s="1"/>
  <c r="BM7" i="46" s="1"/>
  <c r="BN7" i="46" s="1"/>
  <c r="BO7" i="46" s="1"/>
  <c r="BP7" i="46" s="1"/>
  <c r="BQ7" i="46" s="1"/>
  <c r="BR7" i="46" s="1"/>
  <c r="BD37" i="46"/>
  <c r="BE37" i="46" s="1"/>
  <c r="BF37" i="46" s="1"/>
  <c r="BG37" i="46" s="1"/>
  <c r="BH37" i="46" s="1"/>
  <c r="BI37" i="46" s="1"/>
  <c r="BJ37" i="46" s="1"/>
  <c r="BK37" i="46" s="1"/>
  <c r="BL37" i="46" s="1"/>
  <c r="BM37" i="46" s="1"/>
  <c r="BN37" i="46" s="1"/>
  <c r="BO37" i="46" s="1"/>
  <c r="BP37" i="46" s="1"/>
  <c r="BQ37" i="46" s="1"/>
  <c r="BR37" i="46" s="1"/>
  <c r="BD18" i="46"/>
  <c r="BE18" i="46" s="1"/>
  <c r="BF18" i="46" s="1"/>
  <c r="BG18" i="46" s="1"/>
  <c r="BH18" i="46" s="1"/>
  <c r="BI18" i="46" s="1"/>
  <c r="BJ18" i="46" s="1"/>
  <c r="BK18" i="46" s="1"/>
  <c r="BL18" i="46" s="1"/>
  <c r="BM18" i="46" s="1"/>
  <c r="BN18" i="46" s="1"/>
  <c r="BO18" i="46" s="1"/>
  <c r="BP18" i="46" s="1"/>
  <c r="BQ18" i="46" s="1"/>
  <c r="BR18" i="46" s="1"/>
  <c r="BD29" i="46"/>
  <c r="BE29" i="46" s="1"/>
  <c r="BF29" i="46" s="1"/>
  <c r="BG29" i="46" s="1"/>
  <c r="BH29" i="46" s="1"/>
  <c r="BI29" i="46" s="1"/>
  <c r="BJ29" i="46" s="1"/>
  <c r="BK29" i="46" s="1"/>
  <c r="BL29" i="46" s="1"/>
  <c r="BM29" i="46" s="1"/>
  <c r="BN29" i="46" s="1"/>
  <c r="BO29" i="46" s="1"/>
  <c r="BP29" i="46" s="1"/>
  <c r="BQ29" i="46" s="1"/>
  <c r="BR29" i="46" s="1"/>
  <c r="BD23" i="46"/>
  <c r="BE23" i="46" s="1"/>
  <c r="BF23" i="46" s="1"/>
  <c r="BG23" i="46" s="1"/>
  <c r="BH23" i="46" s="1"/>
  <c r="BI23" i="46" s="1"/>
  <c r="BJ23" i="46" s="1"/>
  <c r="BK23" i="46" s="1"/>
  <c r="BL23" i="46" s="1"/>
  <c r="BM23" i="46" s="1"/>
  <c r="BN23" i="46" s="1"/>
  <c r="BO23" i="46" s="1"/>
  <c r="BP23" i="46" s="1"/>
  <c r="BQ23" i="46" s="1"/>
  <c r="BR23" i="46" s="1"/>
  <c r="BD14" i="46"/>
  <c r="BE14" i="46" s="1"/>
  <c r="BF14" i="46" s="1"/>
  <c r="BG14" i="46" s="1"/>
  <c r="BH14" i="46" s="1"/>
  <c r="BI14" i="46" s="1"/>
  <c r="BJ14" i="46" s="1"/>
  <c r="BK14" i="46" s="1"/>
  <c r="BL14" i="46" s="1"/>
  <c r="BM14" i="46" s="1"/>
  <c r="BN14" i="46" s="1"/>
  <c r="BO14" i="46" s="1"/>
  <c r="BP14" i="46" s="1"/>
  <c r="BQ14" i="46" s="1"/>
  <c r="BR14" i="46" s="1"/>
  <c r="BD17" i="46"/>
  <c r="BE17" i="46" s="1"/>
  <c r="BF17" i="46" s="1"/>
  <c r="BG17" i="46" s="1"/>
  <c r="BH17" i="46" s="1"/>
  <c r="BI17" i="46" s="1"/>
  <c r="BD9" i="46"/>
  <c r="BE9" i="46" s="1"/>
  <c r="BF9" i="46" s="1"/>
  <c r="BG9" i="46" s="1"/>
  <c r="BH9" i="46" s="1"/>
  <c r="BI9" i="46" s="1"/>
  <c r="BJ9" i="46" s="1"/>
  <c r="BK9" i="46" s="1"/>
  <c r="BL9" i="46" s="1"/>
  <c r="BM9" i="46" s="1"/>
  <c r="BN9" i="46" s="1"/>
  <c r="BO9" i="46" s="1"/>
  <c r="BP9" i="46" s="1"/>
  <c r="BQ9" i="46" s="1"/>
  <c r="BR9" i="46" s="1"/>
  <c r="BD48" i="46"/>
  <c r="BE48" i="46" s="1"/>
  <c r="BF48" i="46" s="1"/>
  <c r="BG48" i="46" s="1"/>
  <c r="BH48" i="46" s="1"/>
  <c r="BI48" i="46" s="1"/>
  <c r="BJ48" i="46" s="1"/>
  <c r="BK48" i="46" s="1"/>
  <c r="BL48" i="46" s="1"/>
  <c r="BM48" i="46" s="1"/>
  <c r="BN48" i="46" s="1"/>
  <c r="BO48" i="46" s="1"/>
  <c r="BP48" i="46" s="1"/>
  <c r="BQ48" i="46" s="1"/>
  <c r="BR48" i="46" s="1"/>
  <c r="BD19" i="46"/>
  <c r="BE19" i="46" s="1"/>
  <c r="BF19" i="46" s="1"/>
  <c r="BG19" i="46" s="1"/>
  <c r="BH19" i="46" s="1"/>
  <c r="BI19" i="46" s="1"/>
  <c r="BD26" i="46"/>
  <c r="BE26" i="46" s="1"/>
  <c r="BF26" i="46" s="1"/>
  <c r="BG26" i="46" s="1"/>
  <c r="BH26" i="46" s="1"/>
  <c r="BI26" i="46" s="1"/>
  <c r="BJ26" i="46" s="1"/>
  <c r="BK26" i="46" s="1"/>
  <c r="BL26" i="46" s="1"/>
  <c r="BM26" i="46" s="1"/>
  <c r="BN26" i="46" s="1"/>
  <c r="BO26" i="46" s="1"/>
  <c r="BP26" i="46" s="1"/>
  <c r="BQ26" i="46" s="1"/>
  <c r="BR26" i="46" s="1"/>
  <c r="BD40" i="46"/>
  <c r="BE40" i="46" s="1"/>
  <c r="BF40" i="46" s="1"/>
  <c r="BG40" i="46" s="1"/>
  <c r="BH40" i="46" s="1"/>
  <c r="BI40" i="46" s="1"/>
  <c r="BJ40" i="46" s="1"/>
  <c r="BK40" i="46" s="1"/>
  <c r="BL40" i="46" s="1"/>
  <c r="BM40" i="46" s="1"/>
  <c r="BN40" i="46" s="1"/>
  <c r="BO40" i="46" s="1"/>
  <c r="BP40" i="46" s="1"/>
  <c r="BQ40" i="46" s="1"/>
  <c r="BR40" i="46" s="1"/>
  <c r="BD10" i="46"/>
  <c r="BE10" i="46" s="1"/>
  <c r="BF10" i="46" s="1"/>
  <c r="BG10" i="46" s="1"/>
  <c r="BH10" i="46" s="1"/>
  <c r="BI10" i="46" s="1"/>
  <c r="BJ10" i="46" s="1"/>
  <c r="BK10" i="46" s="1"/>
  <c r="BL10" i="46" s="1"/>
  <c r="BM10" i="46" s="1"/>
  <c r="BN10" i="46" s="1"/>
  <c r="BO10" i="46" s="1"/>
  <c r="BP10" i="46" s="1"/>
  <c r="BQ10" i="46" s="1"/>
  <c r="BR10" i="46" s="1"/>
  <c r="BD34" i="46"/>
  <c r="BE34" i="46" s="1"/>
  <c r="BF34" i="46" s="1"/>
  <c r="BG34" i="46" s="1"/>
  <c r="BH34" i="46" s="1"/>
  <c r="BI34" i="46" s="1"/>
  <c r="BD15" i="46"/>
  <c r="BE15" i="46" s="1"/>
  <c r="BF15" i="46" s="1"/>
  <c r="BG15" i="46" s="1"/>
  <c r="BH15" i="46" s="1"/>
  <c r="BI15" i="46" s="1"/>
  <c r="BJ15" i="46" s="1"/>
  <c r="BK15" i="46" s="1"/>
  <c r="BL15" i="46" s="1"/>
  <c r="BM15" i="46" s="1"/>
  <c r="BN15" i="46" s="1"/>
  <c r="BO15" i="46" s="1"/>
  <c r="BP15" i="46" s="1"/>
  <c r="BQ15" i="46" s="1"/>
  <c r="BR15" i="46" s="1"/>
  <c r="BD41" i="46"/>
  <c r="BE41" i="46" s="1"/>
  <c r="BF41" i="46" s="1"/>
  <c r="BG41" i="46" s="1"/>
  <c r="BH41" i="46" s="1"/>
  <c r="BI41" i="46" s="1"/>
  <c r="BJ41" i="46" s="1"/>
  <c r="BK41" i="46" s="1"/>
  <c r="BL41" i="46" s="1"/>
  <c r="BM41" i="46" s="1"/>
  <c r="BN41" i="46" s="1"/>
  <c r="BO41" i="46" s="1"/>
  <c r="BP41" i="46" s="1"/>
  <c r="BQ41" i="46" s="1"/>
  <c r="BR41" i="46" s="1"/>
  <c r="AJ60" i="47"/>
  <c r="AJ59" i="47"/>
  <c r="BD45" i="47"/>
  <c r="BE45" i="47" s="1"/>
  <c r="BF45" i="47" s="1"/>
  <c r="BG45" i="47" s="1"/>
  <c r="BH45" i="47" s="1"/>
  <c r="BI45" i="47" s="1"/>
  <c r="BJ45" i="47" s="1"/>
  <c r="BK45" i="47" s="1"/>
  <c r="BL45" i="47" s="1"/>
  <c r="BM45" i="47" s="1"/>
  <c r="BN45" i="47" s="1"/>
  <c r="BO45" i="47" s="1"/>
  <c r="BP45" i="47" s="1"/>
  <c r="BQ45" i="47" s="1"/>
  <c r="BR45" i="47" s="1"/>
  <c r="BD40" i="47"/>
  <c r="BE40" i="47" s="1"/>
  <c r="BF40" i="47" s="1"/>
  <c r="BG40" i="47" s="1"/>
  <c r="BH40" i="47" s="1"/>
  <c r="BI40" i="47" s="1"/>
  <c r="BJ40" i="47" s="1"/>
  <c r="BK40" i="47" s="1"/>
  <c r="BL40" i="47" s="1"/>
  <c r="BM40" i="47" s="1"/>
  <c r="BN40" i="47" s="1"/>
  <c r="BO40" i="47" s="1"/>
  <c r="BP40" i="47" s="1"/>
  <c r="BQ40" i="47" s="1"/>
  <c r="BR40" i="47" s="1"/>
  <c r="BD50" i="47"/>
  <c r="BE50" i="47" s="1"/>
  <c r="BF50" i="47" s="1"/>
  <c r="BG50" i="47" s="1"/>
  <c r="BH50" i="47" s="1"/>
  <c r="BI50" i="47" s="1"/>
  <c r="BD61" i="47"/>
  <c r="BE61" i="47" s="1"/>
  <c r="BF61" i="47" s="1"/>
  <c r="BG61" i="47" s="1"/>
  <c r="BH61" i="47" s="1"/>
  <c r="BI61" i="47" s="1"/>
  <c r="BJ61" i="47" s="1"/>
  <c r="BK61" i="47" s="1"/>
  <c r="BL61" i="47" s="1"/>
  <c r="BM61" i="47" s="1"/>
  <c r="BN61" i="47" s="1"/>
  <c r="BO61" i="47" s="1"/>
  <c r="BP61" i="47" s="1"/>
  <c r="BQ61" i="47" s="1"/>
  <c r="BR61" i="47" s="1"/>
  <c r="AJ41" i="46"/>
  <c r="AJ14" i="46"/>
  <c r="AJ26" i="46"/>
  <c r="AJ21" i="47"/>
  <c r="AJ58" i="47"/>
  <c r="AJ57" i="47"/>
  <c r="BD24" i="47"/>
  <c r="BE24" i="47" s="1"/>
  <c r="BF24" i="47" s="1"/>
  <c r="BG24" i="47" s="1"/>
  <c r="BH24" i="47" s="1"/>
  <c r="BI24" i="47" s="1"/>
  <c r="BD36" i="47"/>
  <c r="BE36" i="47" s="1"/>
  <c r="BF36" i="47" s="1"/>
  <c r="BG36" i="47" s="1"/>
  <c r="BH36" i="47" s="1"/>
  <c r="BI36" i="47" s="1"/>
  <c r="BJ36" i="47" s="1"/>
  <c r="BK36" i="47" s="1"/>
  <c r="BL36" i="47" s="1"/>
  <c r="BM36" i="47" s="1"/>
  <c r="BN36" i="47" s="1"/>
  <c r="BO36" i="47" s="1"/>
  <c r="BP36" i="47" s="1"/>
  <c r="BQ36" i="47" s="1"/>
  <c r="BR36" i="47" s="1"/>
  <c r="BD52" i="47"/>
  <c r="BE52" i="47" s="1"/>
  <c r="BF52" i="47" s="1"/>
  <c r="BG52" i="47" s="1"/>
  <c r="BH52" i="47" s="1"/>
  <c r="BI52" i="47" s="1"/>
  <c r="BD43" i="47"/>
  <c r="BE43" i="47" s="1"/>
  <c r="BF43" i="47" s="1"/>
  <c r="BG43" i="47" s="1"/>
  <c r="BH43" i="47" s="1"/>
  <c r="BI43" i="47" s="1"/>
  <c r="BJ43" i="47" s="1"/>
  <c r="BK43" i="47" s="1"/>
  <c r="BL43" i="47" s="1"/>
  <c r="BM43" i="47" s="1"/>
  <c r="BN43" i="47" s="1"/>
  <c r="BO43" i="47" s="1"/>
  <c r="BP43" i="47" s="1"/>
  <c r="BQ43" i="47" s="1"/>
  <c r="BR43" i="47" s="1"/>
  <c r="BD46" i="47"/>
  <c r="BE46" i="47" s="1"/>
  <c r="BF46" i="47" s="1"/>
  <c r="BG46" i="47" s="1"/>
  <c r="BH46" i="47" s="1"/>
  <c r="BI46" i="47" s="1"/>
  <c r="AJ56" i="47"/>
  <c r="AJ55" i="47"/>
  <c r="BD12" i="47"/>
  <c r="BE12" i="47" s="1"/>
  <c r="BF12" i="47" s="1"/>
  <c r="BG12" i="47" s="1"/>
  <c r="BH12" i="47" s="1"/>
  <c r="BI12" i="47" s="1"/>
  <c r="BJ12" i="47" s="1"/>
  <c r="BK12" i="47" s="1"/>
  <c r="BL12" i="47" s="1"/>
  <c r="BM12" i="47" s="1"/>
  <c r="BN12" i="47" s="1"/>
  <c r="BO12" i="47" s="1"/>
  <c r="BP12" i="47" s="1"/>
  <c r="BQ12" i="47" s="1"/>
  <c r="BR12" i="47" s="1"/>
  <c r="BD34" i="47"/>
  <c r="BE34" i="47" s="1"/>
  <c r="BF34" i="47" s="1"/>
  <c r="BG34" i="47" s="1"/>
  <c r="BH34" i="47" s="1"/>
  <c r="BI34" i="47" s="1"/>
  <c r="BJ34" i="47" s="1"/>
  <c r="BK34" i="47" s="1"/>
  <c r="BL34" i="47" s="1"/>
  <c r="BM34" i="47" s="1"/>
  <c r="BN34" i="47" s="1"/>
  <c r="BO34" i="47" s="1"/>
  <c r="BP34" i="47" s="1"/>
  <c r="BQ34" i="47" s="1"/>
  <c r="BR34" i="47" s="1"/>
  <c r="BD22" i="47"/>
  <c r="BE22" i="47" s="1"/>
  <c r="BF22" i="47" s="1"/>
  <c r="BG22" i="47" s="1"/>
  <c r="BH22" i="47" s="1"/>
  <c r="BI22" i="47" s="1"/>
  <c r="BJ22" i="47" s="1"/>
  <c r="BK22" i="47" s="1"/>
  <c r="BL22" i="47" s="1"/>
  <c r="BM22" i="47" s="1"/>
  <c r="BN22" i="47" s="1"/>
  <c r="BO22" i="47" s="1"/>
  <c r="BP22" i="47" s="1"/>
  <c r="BQ22" i="47" s="1"/>
  <c r="BR22" i="47" s="1"/>
  <c r="BD13" i="47"/>
  <c r="BE13" i="47" s="1"/>
  <c r="BF13" i="47" s="1"/>
  <c r="BG13" i="47" s="1"/>
  <c r="BH13" i="47" s="1"/>
  <c r="BI13" i="47" s="1"/>
  <c r="BJ13" i="47" s="1"/>
  <c r="BK13" i="47" s="1"/>
  <c r="BL13" i="47" s="1"/>
  <c r="BM13" i="47" s="1"/>
  <c r="BN13" i="47" s="1"/>
  <c r="BO13" i="47" s="1"/>
  <c r="BP13" i="47" s="1"/>
  <c r="BQ13" i="47" s="1"/>
  <c r="BR13" i="47" s="1"/>
  <c r="BD10" i="47"/>
  <c r="BE10" i="47" s="1"/>
  <c r="BF10" i="47" s="1"/>
  <c r="BG10" i="47" s="1"/>
  <c r="BH10" i="47" s="1"/>
  <c r="BI10" i="47" s="1"/>
  <c r="BJ10" i="47" s="1"/>
  <c r="BK10" i="47" s="1"/>
  <c r="BL10" i="47" s="1"/>
  <c r="BM10" i="47" s="1"/>
  <c r="BN10" i="47" s="1"/>
  <c r="BO10" i="47" s="1"/>
  <c r="BP10" i="47" s="1"/>
  <c r="BQ10" i="47" s="1"/>
  <c r="BR10" i="47" s="1"/>
  <c r="BD33" i="47"/>
  <c r="BE33" i="47" s="1"/>
  <c r="BF33" i="47" s="1"/>
  <c r="BG33" i="47" s="1"/>
  <c r="BH33" i="47" s="1"/>
  <c r="BI33" i="47" s="1"/>
  <c r="BJ33" i="47" s="1"/>
  <c r="BK33" i="47" s="1"/>
  <c r="BL33" i="47" s="1"/>
  <c r="BM33" i="47" s="1"/>
  <c r="BN33" i="47" s="1"/>
  <c r="BO33" i="47" s="1"/>
  <c r="BP33" i="47" s="1"/>
  <c r="BQ33" i="47" s="1"/>
  <c r="BR33" i="47" s="1"/>
  <c r="BD37" i="47"/>
  <c r="BE37" i="47" s="1"/>
  <c r="BF37" i="47" s="1"/>
  <c r="BG37" i="47" s="1"/>
  <c r="BH37" i="47" s="1"/>
  <c r="BI37" i="47" s="1"/>
  <c r="BJ37" i="47" s="1"/>
  <c r="BK37" i="47" s="1"/>
  <c r="BL37" i="47" s="1"/>
  <c r="BM37" i="47" s="1"/>
  <c r="BN37" i="47" s="1"/>
  <c r="BO37" i="47" s="1"/>
  <c r="BP37" i="47" s="1"/>
  <c r="BQ37" i="47" s="1"/>
  <c r="BR37" i="47" s="1"/>
  <c r="BD27" i="47"/>
  <c r="BE27" i="47" s="1"/>
  <c r="BF27" i="47" s="1"/>
  <c r="BG27" i="47" s="1"/>
  <c r="BH27" i="47" s="1"/>
  <c r="BI27" i="47" s="1"/>
  <c r="BJ27" i="47" s="1"/>
  <c r="BK27" i="47" s="1"/>
  <c r="BL27" i="47" s="1"/>
  <c r="BM27" i="47" s="1"/>
  <c r="BN27" i="47" s="1"/>
  <c r="BO27" i="47" s="1"/>
  <c r="BP27" i="47" s="1"/>
  <c r="BQ27" i="47" s="1"/>
  <c r="BR27" i="47" s="1"/>
  <c r="BD53" i="47"/>
  <c r="BE53" i="47" s="1"/>
  <c r="BF53" i="47" s="1"/>
  <c r="BG53" i="47" s="1"/>
  <c r="BH53" i="47" s="1"/>
  <c r="BI53" i="47" s="1"/>
  <c r="BJ53" i="47" s="1"/>
  <c r="BK53" i="47" s="1"/>
  <c r="BL53" i="47" s="1"/>
  <c r="BM53" i="47" s="1"/>
  <c r="BN53" i="47" s="1"/>
  <c r="BO53" i="47" s="1"/>
  <c r="BP53" i="47" s="1"/>
  <c r="BQ53" i="47" s="1"/>
  <c r="BR53" i="47" s="1"/>
  <c r="BD11" i="47"/>
  <c r="BE11" i="47" s="1"/>
  <c r="BF11" i="47" s="1"/>
  <c r="BG11" i="47" s="1"/>
  <c r="BH11" i="47" s="1"/>
  <c r="BI11" i="47" s="1"/>
  <c r="BJ11" i="47" s="1"/>
  <c r="BK11" i="47" s="1"/>
  <c r="BL11" i="47" s="1"/>
  <c r="BM11" i="47" s="1"/>
  <c r="BN11" i="47" s="1"/>
  <c r="BO11" i="47" s="1"/>
  <c r="BP11" i="47" s="1"/>
  <c r="BQ11" i="47" s="1"/>
  <c r="BR11" i="47" s="1"/>
  <c r="BD16" i="47"/>
  <c r="BE16" i="47" s="1"/>
  <c r="BF16" i="47" s="1"/>
  <c r="BG16" i="47" s="1"/>
  <c r="BH16" i="47" s="1"/>
  <c r="BI16" i="47" s="1"/>
  <c r="BJ16" i="47" s="1"/>
  <c r="BK16" i="47" s="1"/>
  <c r="BL16" i="47" s="1"/>
  <c r="BM16" i="47" s="1"/>
  <c r="BN16" i="47" s="1"/>
  <c r="BO16" i="47" s="1"/>
  <c r="BP16" i="47" s="1"/>
  <c r="BQ16" i="47" s="1"/>
  <c r="BR16" i="47" s="1"/>
  <c r="BD56" i="47"/>
  <c r="BE56" i="47" s="1"/>
  <c r="BF56" i="47" s="1"/>
  <c r="BG56" i="47" s="1"/>
  <c r="BH56" i="47" s="1"/>
  <c r="BI56" i="47" s="1"/>
  <c r="BJ56" i="47" s="1"/>
  <c r="BK56" i="47" s="1"/>
  <c r="BL56" i="47" s="1"/>
  <c r="BM56" i="47" s="1"/>
  <c r="BN56" i="47" s="1"/>
  <c r="BO56" i="47" s="1"/>
  <c r="BP56" i="47" s="1"/>
  <c r="BQ56" i="47" s="1"/>
  <c r="BR56" i="47" s="1"/>
  <c r="BD18" i="47"/>
  <c r="BE18" i="47" s="1"/>
  <c r="BF18" i="47" s="1"/>
  <c r="BG18" i="47" s="1"/>
  <c r="BH18" i="47" s="1"/>
  <c r="BI18" i="47" s="1"/>
  <c r="BJ18" i="47" s="1"/>
  <c r="BK18" i="47" s="1"/>
  <c r="BL18" i="47" s="1"/>
  <c r="BM18" i="47" s="1"/>
  <c r="BN18" i="47" s="1"/>
  <c r="BO18" i="47" s="1"/>
  <c r="BP18" i="47" s="1"/>
  <c r="BQ18" i="47" s="1"/>
  <c r="BR18" i="47" s="1"/>
  <c r="BD57" i="47"/>
  <c r="BE57" i="47" s="1"/>
  <c r="BF57" i="47" s="1"/>
  <c r="BG57" i="47" s="1"/>
  <c r="BH57" i="47" s="1"/>
  <c r="BI57" i="47" s="1"/>
  <c r="BD6" i="47"/>
  <c r="BE6" i="47" s="1"/>
  <c r="BF6" i="47" s="1"/>
  <c r="BG6" i="47" s="1"/>
  <c r="BH6" i="47" s="1"/>
  <c r="BI6" i="47" s="1"/>
  <c r="BJ6" i="47" s="1"/>
  <c r="BK6" i="47" s="1"/>
  <c r="BL6" i="47" s="1"/>
  <c r="BM6" i="47" s="1"/>
  <c r="BN6" i="47" s="1"/>
  <c r="BO6" i="47" s="1"/>
  <c r="BP6" i="47" s="1"/>
  <c r="BQ6" i="47" s="1"/>
  <c r="BR6" i="47" s="1"/>
  <c r="BD23" i="47"/>
  <c r="BE23" i="47" s="1"/>
  <c r="BF23" i="47" s="1"/>
  <c r="BG23" i="47" s="1"/>
  <c r="BH23" i="47" s="1"/>
  <c r="BI23" i="47" s="1"/>
  <c r="BJ23" i="47" s="1"/>
  <c r="BK23" i="47" s="1"/>
  <c r="BL23" i="47" s="1"/>
  <c r="BM23" i="47" s="1"/>
  <c r="BN23" i="47" s="1"/>
  <c r="BO23" i="47" s="1"/>
  <c r="BP23" i="47" s="1"/>
  <c r="BQ23" i="47" s="1"/>
  <c r="BR23" i="47" s="1"/>
  <c r="BD59" i="47"/>
  <c r="BE59" i="47" s="1"/>
  <c r="BF59" i="47" s="1"/>
  <c r="BG59" i="47" s="1"/>
  <c r="BH59" i="47" s="1"/>
  <c r="BI59" i="47" s="1"/>
  <c r="BJ59" i="47" s="1"/>
  <c r="BK59" i="47" s="1"/>
  <c r="BL59" i="47" s="1"/>
  <c r="BM59" i="47" s="1"/>
  <c r="BN59" i="47" s="1"/>
  <c r="BO59" i="47" s="1"/>
  <c r="BP59" i="47" s="1"/>
  <c r="BQ59" i="47" s="1"/>
  <c r="BR59" i="47" s="1"/>
  <c r="BD14" i="47"/>
  <c r="BE14" i="47" s="1"/>
  <c r="BF14" i="47" s="1"/>
  <c r="BG14" i="47" s="1"/>
  <c r="BH14" i="47" s="1"/>
  <c r="BI14" i="47" s="1"/>
  <c r="BJ14" i="47" s="1"/>
  <c r="BK14" i="47" s="1"/>
  <c r="BL14" i="47" s="1"/>
  <c r="BM14" i="47" s="1"/>
  <c r="BN14" i="47" s="1"/>
  <c r="BO14" i="47" s="1"/>
  <c r="BP14" i="47" s="1"/>
  <c r="BQ14" i="47" s="1"/>
  <c r="BR14" i="47" s="1"/>
  <c r="BD44" i="47"/>
  <c r="BE44" i="47" s="1"/>
  <c r="BF44" i="47" s="1"/>
  <c r="BG44" i="47" s="1"/>
  <c r="BH44" i="47" s="1"/>
  <c r="BI44" i="47" s="1"/>
  <c r="BJ44" i="47" s="1"/>
  <c r="BK44" i="47" s="1"/>
  <c r="BL44" i="47" s="1"/>
  <c r="BM44" i="47" s="1"/>
  <c r="BN44" i="47" s="1"/>
  <c r="BO44" i="47" s="1"/>
  <c r="BP44" i="47" s="1"/>
  <c r="BQ44" i="47" s="1"/>
  <c r="BR44" i="47" s="1"/>
  <c r="BD63" i="47"/>
  <c r="BE63" i="47" s="1"/>
  <c r="BF63" i="47" s="1"/>
  <c r="BG63" i="47" s="1"/>
  <c r="BH63" i="47" s="1"/>
  <c r="BI63" i="47" s="1"/>
  <c r="BJ63" i="47" s="1"/>
  <c r="BK63" i="47" s="1"/>
  <c r="BL63" i="47" s="1"/>
  <c r="BM63" i="47" s="1"/>
  <c r="BN63" i="47" s="1"/>
  <c r="BO63" i="47" s="1"/>
  <c r="BP63" i="47" s="1"/>
  <c r="BQ63" i="47" s="1"/>
  <c r="BR63" i="47" s="1"/>
  <c r="BD58" i="47"/>
  <c r="BE58" i="47" s="1"/>
  <c r="BF58" i="47" s="1"/>
  <c r="BG58" i="47" s="1"/>
  <c r="BH58" i="47" s="1"/>
  <c r="BI58" i="47" s="1"/>
  <c r="BJ58" i="47" s="1"/>
  <c r="BK58" i="47" s="1"/>
  <c r="BL58" i="47" s="1"/>
  <c r="BM58" i="47" s="1"/>
  <c r="BN58" i="47" s="1"/>
  <c r="BO58" i="47" s="1"/>
  <c r="BP58" i="47" s="1"/>
  <c r="BQ58" i="47" s="1"/>
  <c r="BR58" i="47" s="1"/>
  <c r="BD15" i="47"/>
  <c r="BE15" i="47" s="1"/>
  <c r="BF15" i="47" s="1"/>
  <c r="BG15" i="47" s="1"/>
  <c r="BH15" i="47" s="1"/>
  <c r="BI15" i="47" s="1"/>
  <c r="BJ15" i="47" s="1"/>
  <c r="BK15" i="47" s="1"/>
  <c r="BL15" i="47" s="1"/>
  <c r="BM15" i="47" s="1"/>
  <c r="BN15" i="47" s="1"/>
  <c r="BO15" i="47" s="1"/>
  <c r="BP15" i="47" s="1"/>
  <c r="BQ15" i="47" s="1"/>
  <c r="BR15" i="47" s="1"/>
  <c r="BD5" i="47"/>
  <c r="BE5" i="47" s="1"/>
  <c r="BF5" i="47" s="1"/>
  <c r="BG5" i="47" s="1"/>
  <c r="BH5" i="47" s="1"/>
  <c r="BI5" i="47" s="1"/>
  <c r="BJ5" i="47" s="1"/>
  <c r="BK5" i="47" s="1"/>
  <c r="BL5" i="47" s="1"/>
  <c r="BM5" i="47" s="1"/>
  <c r="BN5" i="47" s="1"/>
  <c r="BO5" i="47" s="1"/>
  <c r="BP5" i="47" s="1"/>
  <c r="BQ5" i="47" s="1"/>
  <c r="BR5" i="47" s="1"/>
  <c r="AJ9" i="47"/>
  <c r="AJ14" i="47"/>
  <c r="BD9" i="43"/>
  <c r="BE9" i="43" s="1"/>
  <c r="BF9" i="43" s="1"/>
  <c r="BG9" i="43" s="1"/>
  <c r="BH9" i="43" s="1"/>
  <c r="BI9" i="43" s="1"/>
  <c r="BJ9" i="43" s="1"/>
  <c r="BK9" i="43" s="1"/>
  <c r="BL9" i="43" s="1"/>
  <c r="BM9" i="43" s="1"/>
  <c r="BN9" i="43" s="1"/>
  <c r="BO9" i="43" s="1"/>
  <c r="BP9" i="43" s="1"/>
  <c r="BQ9" i="43" s="1"/>
  <c r="BR9" i="43" s="1"/>
  <c r="BD15" i="37"/>
  <c r="BE15" i="37" s="1"/>
  <c r="BF15" i="37" s="1"/>
  <c r="BG15" i="37" s="1"/>
  <c r="BH15" i="37" s="1"/>
  <c r="BI15" i="37" s="1"/>
  <c r="BJ15" i="37" s="1"/>
  <c r="BK15" i="37" s="1"/>
  <c r="BL15" i="37" s="1"/>
  <c r="BM15" i="37" s="1"/>
  <c r="BN15" i="37" s="1"/>
  <c r="BO15" i="37" s="1"/>
  <c r="BP15" i="37" s="1"/>
  <c r="BQ15" i="37" s="1"/>
  <c r="BR15" i="37" s="1"/>
  <c r="BD12" i="37"/>
  <c r="BE12" i="37" s="1"/>
  <c r="BF12" i="37" s="1"/>
  <c r="BG12" i="37" s="1"/>
  <c r="BH12" i="37" s="1"/>
  <c r="BI12" i="37" s="1"/>
  <c r="AJ14" i="41"/>
  <c r="AJ20" i="42"/>
  <c r="AJ16" i="41"/>
  <c r="AJ13" i="37"/>
  <c r="BD18" i="43"/>
  <c r="BE18" i="43" s="1"/>
  <c r="BF18" i="43" s="1"/>
  <c r="BG18" i="43" s="1"/>
  <c r="BH18" i="43" s="1"/>
  <c r="BI18" i="43" s="1"/>
  <c r="BJ18" i="43" s="1"/>
  <c r="BK18" i="43" s="1"/>
  <c r="BL18" i="43" s="1"/>
  <c r="BM18" i="43" s="1"/>
  <c r="BN18" i="43" s="1"/>
  <c r="BO18" i="43" s="1"/>
  <c r="BP18" i="43" s="1"/>
  <c r="BQ18" i="43" s="1"/>
  <c r="BR18" i="43" s="1"/>
  <c r="AJ19" i="42"/>
  <c r="AJ18" i="42"/>
  <c r="BD19" i="43"/>
  <c r="BE19" i="43" s="1"/>
  <c r="BF19" i="43" s="1"/>
  <c r="BG19" i="43" s="1"/>
  <c r="BH19" i="43" s="1"/>
  <c r="BI19" i="43" s="1"/>
  <c r="BD5" i="43"/>
  <c r="BE5" i="43" s="1"/>
  <c r="BF5" i="43" s="1"/>
  <c r="BG5" i="43" s="1"/>
  <c r="BH5" i="43" s="1"/>
  <c r="BI5" i="43" s="1"/>
  <c r="BJ5" i="43" s="1"/>
  <c r="BK5" i="43" s="1"/>
  <c r="BL5" i="43" s="1"/>
  <c r="BM5" i="43" s="1"/>
  <c r="BN5" i="43" s="1"/>
  <c r="BO5" i="43" s="1"/>
  <c r="BP5" i="43" s="1"/>
  <c r="BQ5" i="43" s="1"/>
  <c r="BR5" i="43" s="1"/>
  <c r="BD41" i="43"/>
  <c r="BE41" i="43" s="1"/>
  <c r="BF41" i="43" s="1"/>
  <c r="BG41" i="43" s="1"/>
  <c r="BH41" i="43" s="1"/>
  <c r="BI41" i="43" s="1"/>
  <c r="BJ41" i="43" s="1"/>
  <c r="BK41" i="43" s="1"/>
  <c r="BL41" i="43" s="1"/>
  <c r="BM41" i="43" s="1"/>
  <c r="BN41" i="43" s="1"/>
  <c r="BO41" i="43" s="1"/>
  <c r="BP41" i="43" s="1"/>
  <c r="BQ41" i="43" s="1"/>
  <c r="BR41" i="43" s="1"/>
  <c r="BD44" i="43"/>
  <c r="BE44" i="43" s="1"/>
  <c r="BF44" i="43" s="1"/>
  <c r="BG44" i="43" s="1"/>
  <c r="BH44" i="43" s="1"/>
  <c r="BI44" i="43" s="1"/>
  <c r="BJ44" i="43" s="1"/>
  <c r="BK44" i="43" s="1"/>
  <c r="BL44" i="43" s="1"/>
  <c r="BM44" i="43" s="1"/>
  <c r="BN44" i="43" s="1"/>
  <c r="BO44" i="43" s="1"/>
  <c r="BP44" i="43" s="1"/>
  <c r="BQ44" i="43" s="1"/>
  <c r="BR44" i="43" s="1"/>
  <c r="AJ34" i="44"/>
  <c r="AJ26" i="44"/>
  <c r="AJ35" i="45"/>
  <c r="AJ33" i="44"/>
  <c r="AJ32" i="44"/>
  <c r="AJ65" i="45"/>
  <c r="AJ64" i="45"/>
  <c r="AJ18" i="45"/>
  <c r="AJ31" i="44"/>
  <c r="AJ30" i="44"/>
  <c r="AL41" i="37"/>
  <c r="AM41" i="37" s="1"/>
  <c r="AJ29" i="44"/>
  <c r="AJ62" i="45"/>
  <c r="AJ63" i="45"/>
  <c r="BD17" i="43"/>
  <c r="BE17" i="43" s="1"/>
  <c r="BF17" i="43" s="1"/>
  <c r="BG17" i="43" s="1"/>
  <c r="BH17" i="43" s="1"/>
  <c r="BI17" i="43" s="1"/>
  <c r="BJ17" i="43" s="1"/>
  <c r="BK17" i="43" s="1"/>
  <c r="BL17" i="43" s="1"/>
  <c r="BM17" i="43" s="1"/>
  <c r="BN17" i="43" s="1"/>
  <c r="BO17" i="43" s="1"/>
  <c r="BP17" i="43" s="1"/>
  <c r="BQ17" i="43" s="1"/>
  <c r="BR17" i="43" s="1"/>
  <c r="AJ45" i="45"/>
  <c r="AJ16" i="45"/>
  <c r="AJ30" i="45"/>
  <c r="AJ13" i="45"/>
  <c r="AH30" i="34"/>
  <c r="AI30" i="34" s="1"/>
  <c r="AH28" i="34"/>
  <c r="AK28" i="34" s="1"/>
  <c r="AW28" i="10"/>
  <c r="BA28" i="10" s="1"/>
  <c r="AL61" i="37"/>
  <c r="AM61" i="37" s="1"/>
  <c r="BD21" i="37"/>
  <c r="BE21" i="37" s="1"/>
  <c r="BF21" i="37" s="1"/>
  <c r="BG21" i="37" s="1"/>
  <c r="BH21" i="37" s="1"/>
  <c r="BI21" i="37" s="1"/>
  <c r="BJ21" i="37" s="1"/>
  <c r="BK21" i="37" s="1"/>
  <c r="BL21" i="37" s="1"/>
  <c r="BM21" i="37" s="1"/>
  <c r="BN21" i="37" s="1"/>
  <c r="BO21" i="37" s="1"/>
  <c r="BP21" i="37" s="1"/>
  <c r="BQ21" i="37" s="1"/>
  <c r="BR21" i="37" s="1"/>
  <c r="AL68" i="37"/>
  <c r="AM68" i="37" s="1"/>
  <c r="AL57" i="37"/>
  <c r="AM57" i="37" s="1"/>
  <c r="AL49" i="37"/>
  <c r="AM49" i="37" s="1"/>
  <c r="BD7" i="53"/>
  <c r="BE7" i="53" s="1"/>
  <c r="BF7" i="53" s="1"/>
  <c r="BG7" i="53" s="1"/>
  <c r="BH7" i="53" s="1"/>
  <c r="BI7" i="53" s="1"/>
  <c r="BJ7" i="53" s="1"/>
  <c r="BK7" i="53" s="1"/>
  <c r="BL7" i="53" s="1"/>
  <c r="BM7" i="53" s="1"/>
  <c r="BN7" i="53" s="1"/>
  <c r="BO7" i="53" s="1"/>
  <c r="BP7" i="53" s="1"/>
  <c r="BQ7" i="53" s="1"/>
  <c r="BR7" i="53" s="1"/>
  <c r="BD55" i="47"/>
  <c r="BE55" i="47" s="1"/>
  <c r="BF55" i="47" s="1"/>
  <c r="BG55" i="47" s="1"/>
  <c r="BH55" i="47" s="1"/>
  <c r="BI55" i="47" s="1"/>
  <c r="BJ55" i="47" s="1"/>
  <c r="BK55" i="47" s="1"/>
  <c r="BL55" i="47" s="1"/>
  <c r="BM55" i="47" s="1"/>
  <c r="BN55" i="47" s="1"/>
  <c r="BO55" i="47" s="1"/>
  <c r="BP55" i="47" s="1"/>
  <c r="BQ55" i="47" s="1"/>
  <c r="BR55" i="47" s="1"/>
  <c r="BD10" i="53"/>
  <c r="BE10" i="53" s="1"/>
  <c r="BF10" i="53" s="1"/>
  <c r="BG10" i="53" s="1"/>
  <c r="BH10" i="53" s="1"/>
  <c r="BI10" i="53" s="1"/>
  <c r="BJ10" i="53" s="1"/>
  <c r="BK10" i="53" s="1"/>
  <c r="BL10" i="53" s="1"/>
  <c r="BM10" i="53" s="1"/>
  <c r="BN10" i="53" s="1"/>
  <c r="BO10" i="53" s="1"/>
  <c r="BP10" i="53" s="1"/>
  <c r="BQ10" i="53" s="1"/>
  <c r="BR10" i="53" s="1"/>
  <c r="BD61" i="49"/>
  <c r="BE61" i="49" s="1"/>
  <c r="BF61" i="49" s="1"/>
  <c r="BG61" i="49" s="1"/>
  <c r="BH61" i="49" s="1"/>
  <c r="BI61" i="49" s="1"/>
  <c r="BJ61" i="49" s="1"/>
  <c r="BK61" i="49" s="1"/>
  <c r="BL61" i="49" s="1"/>
  <c r="BM61" i="49" s="1"/>
  <c r="BN61" i="49" s="1"/>
  <c r="BO61" i="49" s="1"/>
  <c r="BP61" i="49" s="1"/>
  <c r="BQ61" i="49" s="1"/>
  <c r="BR61" i="49" s="1"/>
  <c r="BD8" i="53"/>
  <c r="BE8" i="53" s="1"/>
  <c r="BF8" i="53" s="1"/>
  <c r="BG8" i="53" s="1"/>
  <c r="BH8" i="53" s="1"/>
  <c r="BI8" i="53" s="1"/>
  <c r="BJ8" i="53" s="1"/>
  <c r="BK8" i="53" s="1"/>
  <c r="BL8" i="53" s="1"/>
  <c r="BM8" i="53" s="1"/>
  <c r="BN8" i="53" s="1"/>
  <c r="BO8" i="53" s="1"/>
  <c r="BP8" i="53" s="1"/>
  <c r="BQ8" i="53" s="1"/>
  <c r="BR8" i="53" s="1"/>
  <c r="BD9" i="47"/>
  <c r="BE9" i="47" s="1"/>
  <c r="BF9" i="47" s="1"/>
  <c r="BG9" i="47" s="1"/>
  <c r="BH9" i="47" s="1"/>
  <c r="BI9" i="47" s="1"/>
  <c r="BJ9" i="47" s="1"/>
  <c r="BK9" i="47" s="1"/>
  <c r="BL9" i="47" s="1"/>
  <c r="BD38" i="46"/>
  <c r="BE38" i="46" s="1"/>
  <c r="BF38" i="46" s="1"/>
  <c r="BG38" i="46" s="1"/>
  <c r="BH38" i="46" s="1"/>
  <c r="BI38" i="46" s="1"/>
  <c r="BJ38" i="46" s="1"/>
  <c r="BK38" i="46" s="1"/>
  <c r="BL38" i="46" s="1"/>
  <c r="BM38" i="46" s="1"/>
  <c r="BN38" i="46" s="1"/>
  <c r="BO38" i="46" s="1"/>
  <c r="BP38" i="46" s="1"/>
  <c r="BQ38" i="46" s="1"/>
  <c r="BR38" i="46" s="1"/>
  <c r="AL50" i="37"/>
  <c r="AM50" i="37" s="1"/>
  <c r="BD8" i="48"/>
  <c r="BE8" i="48" s="1"/>
  <c r="BF8" i="48" s="1"/>
  <c r="BG8" i="48" s="1"/>
  <c r="BH8" i="48" s="1"/>
  <c r="BI8" i="48" s="1"/>
  <c r="BJ8" i="48" s="1"/>
  <c r="BK8" i="48" s="1"/>
  <c r="BL8" i="48" s="1"/>
  <c r="BM8" i="48" s="1"/>
  <c r="BN8" i="48" s="1"/>
  <c r="BO8" i="48" s="1"/>
  <c r="BP8" i="48" s="1"/>
  <c r="BQ8" i="48" s="1"/>
  <c r="BR8" i="48" s="1"/>
  <c r="BD46" i="48"/>
  <c r="BE46" i="48" s="1"/>
  <c r="BF46" i="48" s="1"/>
  <c r="BG46" i="48" s="1"/>
  <c r="BH46" i="48" s="1"/>
  <c r="BI46" i="48" s="1"/>
  <c r="BJ46" i="48" s="1"/>
  <c r="BK46" i="48" s="1"/>
  <c r="BL46" i="48" s="1"/>
  <c r="BM46" i="48" s="1"/>
  <c r="BN46" i="48" s="1"/>
  <c r="BO46" i="48" s="1"/>
  <c r="BP46" i="48" s="1"/>
  <c r="BQ46" i="48" s="1"/>
  <c r="BR46" i="48" s="1"/>
  <c r="BD26" i="48"/>
  <c r="BE26" i="48" s="1"/>
  <c r="BF26" i="48" s="1"/>
  <c r="BG26" i="48" s="1"/>
  <c r="BH26" i="48" s="1"/>
  <c r="BI26" i="48" s="1"/>
  <c r="BJ26" i="48" s="1"/>
  <c r="BK26" i="48" s="1"/>
  <c r="BL26" i="48" s="1"/>
  <c r="BM26" i="48" s="1"/>
  <c r="BN26" i="48" s="1"/>
  <c r="BO26" i="48" s="1"/>
  <c r="BP26" i="48" s="1"/>
  <c r="BQ26" i="48" s="1"/>
  <c r="BR26" i="48" s="1"/>
  <c r="BD10" i="44"/>
  <c r="BE10" i="44" s="1"/>
  <c r="BF10" i="44" s="1"/>
  <c r="BG10" i="44" s="1"/>
  <c r="BH10" i="44" s="1"/>
  <c r="BI10" i="44" s="1"/>
  <c r="BJ10" i="44" s="1"/>
  <c r="BK10" i="44" s="1"/>
  <c r="BL10" i="44" s="1"/>
  <c r="BM10" i="44" s="1"/>
  <c r="BN10" i="44" s="1"/>
  <c r="BO10" i="44" s="1"/>
  <c r="BP10" i="44" s="1"/>
  <c r="BQ10" i="44" s="1"/>
  <c r="BR10" i="44" s="1"/>
  <c r="BD38" i="45"/>
  <c r="BE38" i="45" s="1"/>
  <c r="BF38" i="45" s="1"/>
  <c r="BG38" i="45" s="1"/>
  <c r="BH38" i="45" s="1"/>
  <c r="BI38" i="45" s="1"/>
  <c r="BJ38" i="45" s="1"/>
  <c r="BK38" i="45" s="1"/>
  <c r="BL38" i="45" s="1"/>
  <c r="BM38" i="45" s="1"/>
  <c r="BN38" i="45" s="1"/>
  <c r="BO38" i="45" s="1"/>
  <c r="BP38" i="45" s="1"/>
  <c r="BQ38" i="45" s="1"/>
  <c r="BR38" i="45" s="1"/>
  <c r="BD27" i="48"/>
  <c r="BE27" i="48" s="1"/>
  <c r="BF27" i="48" s="1"/>
  <c r="BG27" i="48" s="1"/>
  <c r="BH27" i="48" s="1"/>
  <c r="BI27" i="48" s="1"/>
  <c r="BJ27" i="48" s="1"/>
  <c r="BK27" i="48" s="1"/>
  <c r="BL27" i="48" s="1"/>
  <c r="BM27" i="48" s="1"/>
  <c r="BN27" i="48" s="1"/>
  <c r="BO27" i="48" s="1"/>
  <c r="BP27" i="48" s="1"/>
  <c r="BQ27" i="48" s="1"/>
  <c r="BR27" i="48" s="1"/>
  <c r="BD19" i="44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D49" i="44"/>
  <c r="BE49" i="44" s="1"/>
  <c r="BF49" i="44" s="1"/>
  <c r="BG49" i="44" s="1"/>
  <c r="BH49" i="44" s="1"/>
  <c r="BI49" i="44" s="1"/>
  <c r="BJ49" i="44" s="1"/>
  <c r="BK49" i="44" s="1"/>
  <c r="BL49" i="44" s="1"/>
  <c r="BM49" i="44" s="1"/>
  <c r="BN49" i="44" s="1"/>
  <c r="BO49" i="44" s="1"/>
  <c r="BP49" i="44" s="1"/>
  <c r="BQ49" i="44" s="1"/>
  <c r="BR49" i="44" s="1"/>
  <c r="BD31" i="45"/>
  <c r="BE31" i="45" s="1"/>
  <c r="BF31" i="45" s="1"/>
  <c r="BG31" i="45" s="1"/>
  <c r="BH31" i="45" s="1"/>
  <c r="BI31" i="45" s="1"/>
  <c r="BJ31" i="45" s="1"/>
  <c r="BK31" i="45" s="1"/>
  <c r="BL31" i="45" s="1"/>
  <c r="BM31" i="45" s="1"/>
  <c r="BN31" i="45" s="1"/>
  <c r="BO31" i="45" s="1"/>
  <c r="BP31" i="45" s="1"/>
  <c r="BQ31" i="45" s="1"/>
  <c r="BR31" i="45" s="1"/>
  <c r="BJ29" i="37"/>
  <c r="BK29" i="37" s="1"/>
  <c r="BL29" i="37" s="1"/>
  <c r="BM29" i="37" s="1"/>
  <c r="BN29" i="37" s="1"/>
  <c r="BO29" i="37" s="1"/>
  <c r="BP29" i="37" s="1"/>
  <c r="BQ29" i="37" s="1"/>
  <c r="BR29" i="37" s="1"/>
  <c r="BD20" i="50"/>
  <c r="BE20" i="50" s="1"/>
  <c r="BF20" i="50" s="1"/>
  <c r="BG20" i="50" s="1"/>
  <c r="BH20" i="50" s="1"/>
  <c r="BI20" i="50" s="1"/>
  <c r="BJ20" i="50" s="1"/>
  <c r="BK20" i="50" s="1"/>
  <c r="BL20" i="50" s="1"/>
  <c r="BM20" i="50" s="1"/>
  <c r="BN20" i="50" s="1"/>
  <c r="BO20" i="50" s="1"/>
  <c r="BP20" i="50" s="1"/>
  <c r="BQ20" i="50" s="1"/>
  <c r="BR20" i="50" s="1"/>
  <c r="BD6" i="50"/>
  <c r="BE6" i="50" s="1"/>
  <c r="BF6" i="50" s="1"/>
  <c r="BG6" i="50" s="1"/>
  <c r="BH6" i="50" s="1"/>
  <c r="BI6" i="50" s="1"/>
  <c r="BD14" i="50"/>
  <c r="BE14" i="50" s="1"/>
  <c r="BF14" i="50" s="1"/>
  <c r="BG14" i="50" s="1"/>
  <c r="BH14" i="50" s="1"/>
  <c r="BI14" i="50" s="1"/>
  <c r="BJ14" i="50" s="1"/>
  <c r="BK14" i="50" s="1"/>
  <c r="BL14" i="50" s="1"/>
  <c r="BM14" i="50" s="1"/>
  <c r="BN14" i="50" s="1"/>
  <c r="BO14" i="50" s="1"/>
  <c r="BP14" i="50" s="1"/>
  <c r="BQ14" i="50" s="1"/>
  <c r="BR14" i="50" s="1"/>
  <c r="BJ46" i="37"/>
  <c r="BK46" i="37" s="1"/>
  <c r="BL46" i="37" s="1"/>
  <c r="BM46" i="37" s="1"/>
  <c r="BN46" i="37" s="1"/>
  <c r="BO46" i="37" s="1"/>
  <c r="BP46" i="37" s="1"/>
  <c r="BQ46" i="37" s="1"/>
  <c r="BR46" i="37" s="1"/>
  <c r="BD23" i="51"/>
  <c r="BE23" i="51" s="1"/>
  <c r="BF23" i="51" s="1"/>
  <c r="BG23" i="51" s="1"/>
  <c r="BH23" i="51" s="1"/>
  <c r="BI23" i="51" s="1"/>
  <c r="BJ23" i="51" s="1"/>
  <c r="BK23" i="51" s="1"/>
  <c r="BL23" i="51" s="1"/>
  <c r="BM23" i="51" s="1"/>
  <c r="BN23" i="51" s="1"/>
  <c r="BO23" i="51" s="1"/>
  <c r="BP23" i="51" s="1"/>
  <c r="BQ23" i="51" s="1"/>
  <c r="BR23" i="51" s="1"/>
  <c r="AL59" i="37"/>
  <c r="AM59" i="37" s="1"/>
  <c r="BD38" i="43"/>
  <c r="BE38" i="43" s="1"/>
  <c r="BF38" i="43" s="1"/>
  <c r="BG38" i="43" s="1"/>
  <c r="BH38" i="43" s="1"/>
  <c r="BI38" i="43" s="1"/>
  <c r="BJ38" i="43" s="1"/>
  <c r="BK38" i="43" s="1"/>
  <c r="BL38" i="43" s="1"/>
  <c r="BM38" i="43" s="1"/>
  <c r="BN38" i="43" s="1"/>
  <c r="BO38" i="43" s="1"/>
  <c r="BP38" i="43" s="1"/>
  <c r="BQ38" i="43" s="1"/>
  <c r="BR38" i="43" s="1"/>
  <c r="AJ27" i="48"/>
  <c r="AJ44" i="49"/>
  <c r="AJ33" i="49"/>
  <c r="AJ30" i="49"/>
  <c r="AJ24" i="49"/>
  <c r="AJ27" i="49"/>
  <c r="AJ34" i="49"/>
  <c r="AJ18" i="49"/>
  <c r="AJ14" i="49"/>
  <c r="AJ8" i="51"/>
  <c r="AJ10" i="50"/>
  <c r="AJ12" i="50"/>
  <c r="BD9" i="51"/>
  <c r="BE9" i="51" s="1"/>
  <c r="BF9" i="51" s="1"/>
  <c r="BG9" i="51" s="1"/>
  <c r="BH9" i="51" s="1"/>
  <c r="BI9" i="51" s="1"/>
  <c r="BJ9" i="51" s="1"/>
  <c r="BK9" i="51" s="1"/>
  <c r="BL9" i="51" s="1"/>
  <c r="BM9" i="51" s="1"/>
  <c r="BN9" i="51" s="1"/>
  <c r="BO9" i="51" s="1"/>
  <c r="BP9" i="51" s="1"/>
  <c r="BQ9" i="51" s="1"/>
  <c r="BR9" i="51" s="1"/>
  <c r="AJ16" i="51"/>
  <c r="BD28" i="51"/>
  <c r="BE28" i="51" s="1"/>
  <c r="BF28" i="51" s="1"/>
  <c r="BG28" i="51" s="1"/>
  <c r="BH28" i="51" s="1"/>
  <c r="BI28" i="51" s="1"/>
  <c r="BJ28" i="51" s="1"/>
  <c r="BK28" i="51" s="1"/>
  <c r="BL28" i="51" s="1"/>
  <c r="BM28" i="51" s="1"/>
  <c r="BN28" i="51" s="1"/>
  <c r="BO28" i="51" s="1"/>
  <c r="BP28" i="51" s="1"/>
  <c r="BQ28" i="51" s="1"/>
  <c r="BR28" i="51" s="1"/>
  <c r="AJ8" i="43"/>
  <c r="BD33" i="44"/>
  <c r="BE33" i="44" s="1"/>
  <c r="BF33" i="44" s="1"/>
  <c r="BG33" i="44" s="1"/>
  <c r="BH33" i="44" s="1"/>
  <c r="BI33" i="44" s="1"/>
  <c r="BJ33" i="44" s="1"/>
  <c r="BK33" i="44" s="1"/>
  <c r="BL33" i="44" s="1"/>
  <c r="BM33" i="44" s="1"/>
  <c r="BN33" i="44" s="1"/>
  <c r="BO33" i="44" s="1"/>
  <c r="BP33" i="44" s="1"/>
  <c r="BQ33" i="44" s="1"/>
  <c r="BR33" i="44" s="1"/>
  <c r="AJ67" i="45"/>
  <c r="AJ66" i="45"/>
  <c r="AJ11" i="45"/>
  <c r="AJ36" i="45"/>
  <c r="AJ24" i="45"/>
  <c r="AJ34" i="45"/>
  <c r="AJ20" i="45"/>
  <c r="BD60" i="47"/>
  <c r="BE60" i="47" s="1"/>
  <c r="BF60" i="47" s="1"/>
  <c r="BG60" i="47" s="1"/>
  <c r="BH60" i="47" s="1"/>
  <c r="BI60" i="47" s="1"/>
  <c r="BJ60" i="47" s="1"/>
  <c r="BK60" i="47" s="1"/>
  <c r="BL60" i="47" s="1"/>
  <c r="BM60" i="47" s="1"/>
  <c r="BN60" i="47" s="1"/>
  <c r="BO60" i="47" s="1"/>
  <c r="BP60" i="47" s="1"/>
  <c r="BQ60" i="47" s="1"/>
  <c r="BR60" i="47" s="1"/>
  <c r="BD31" i="47"/>
  <c r="BE31" i="47" s="1"/>
  <c r="BF31" i="47" s="1"/>
  <c r="BG31" i="47" s="1"/>
  <c r="BH31" i="47" s="1"/>
  <c r="BI31" i="47" s="1"/>
  <c r="BJ31" i="47" s="1"/>
  <c r="BK31" i="47" s="1"/>
  <c r="BL31" i="47" s="1"/>
  <c r="BM31" i="47" s="1"/>
  <c r="BN31" i="47" s="1"/>
  <c r="BO31" i="47" s="1"/>
  <c r="BP31" i="47" s="1"/>
  <c r="BQ31" i="47" s="1"/>
  <c r="BR31" i="47" s="1"/>
  <c r="BD48" i="47"/>
  <c r="BE48" i="47" s="1"/>
  <c r="BF48" i="47" s="1"/>
  <c r="BG48" i="47" s="1"/>
  <c r="BH48" i="47" s="1"/>
  <c r="BI48" i="47" s="1"/>
  <c r="BJ48" i="47" s="1"/>
  <c r="BK48" i="47" s="1"/>
  <c r="BL48" i="47" s="1"/>
  <c r="BM48" i="47" s="1"/>
  <c r="BN48" i="47" s="1"/>
  <c r="BO48" i="47" s="1"/>
  <c r="BP48" i="47" s="1"/>
  <c r="BQ48" i="47" s="1"/>
  <c r="BR48" i="47" s="1"/>
  <c r="BD21" i="47"/>
  <c r="BE21" i="47" s="1"/>
  <c r="BF21" i="47" s="1"/>
  <c r="BG21" i="47" s="1"/>
  <c r="BH21" i="47" s="1"/>
  <c r="BI21" i="47" s="1"/>
  <c r="BJ21" i="47" s="1"/>
  <c r="BK21" i="47" s="1"/>
  <c r="BL21" i="47" s="1"/>
  <c r="BM21" i="47" s="1"/>
  <c r="BN21" i="47" s="1"/>
  <c r="BO21" i="47" s="1"/>
  <c r="BP21" i="47" s="1"/>
  <c r="BQ21" i="47" s="1"/>
  <c r="BR21" i="47" s="1"/>
  <c r="BD51" i="47"/>
  <c r="BE51" i="47" s="1"/>
  <c r="BF51" i="47" s="1"/>
  <c r="BG51" i="47" s="1"/>
  <c r="BH51" i="47" s="1"/>
  <c r="BI51" i="47" s="1"/>
  <c r="BJ51" i="47" s="1"/>
  <c r="BK51" i="47" s="1"/>
  <c r="BL51" i="47" s="1"/>
  <c r="BM51" i="47" s="1"/>
  <c r="BN51" i="47" s="1"/>
  <c r="BO51" i="47" s="1"/>
  <c r="BP51" i="47" s="1"/>
  <c r="BQ51" i="47" s="1"/>
  <c r="BR51" i="47" s="1"/>
  <c r="AJ44" i="46"/>
  <c r="AJ43" i="46"/>
  <c r="AJ42" i="46"/>
  <c r="AJ24" i="46"/>
  <c r="AJ49" i="46"/>
  <c r="AJ48" i="46"/>
  <c r="AJ9" i="46"/>
  <c r="AJ12" i="47"/>
  <c r="AJ10" i="47"/>
  <c r="AJ15" i="42"/>
  <c r="AJ16" i="43"/>
  <c r="BD10" i="37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AJ12" i="43"/>
  <c r="AJ35" i="43"/>
  <c r="AJ34" i="43"/>
  <c r="AJ11" i="41"/>
  <c r="AJ8" i="41"/>
  <c r="AJ7" i="42"/>
  <c r="AJ14" i="42"/>
  <c r="AJ22" i="42"/>
  <c r="AJ21" i="42"/>
  <c r="BD21" i="43"/>
  <c r="BE21" i="43" s="1"/>
  <c r="BF21" i="43" s="1"/>
  <c r="BG21" i="43" s="1"/>
  <c r="BH21" i="43" s="1"/>
  <c r="BI21" i="43" s="1"/>
  <c r="BJ21" i="43" s="1"/>
  <c r="BK21" i="43" s="1"/>
  <c r="BL21" i="43" s="1"/>
  <c r="BM21" i="43" s="1"/>
  <c r="BN21" i="43" s="1"/>
  <c r="BO21" i="43" s="1"/>
  <c r="BP21" i="43" s="1"/>
  <c r="BQ21" i="43" s="1"/>
  <c r="BR21" i="43" s="1"/>
  <c r="AL42" i="37"/>
  <c r="AM42" i="37" s="1"/>
  <c r="AJ11" i="53"/>
  <c r="AJ18" i="41"/>
  <c r="AJ25" i="42"/>
  <c r="AJ5" i="42"/>
  <c r="AJ5" i="41"/>
  <c r="AJ9" i="42"/>
  <c r="AJ8" i="42"/>
  <c r="BD31" i="43"/>
  <c r="BE31" i="43" s="1"/>
  <c r="BF31" i="43" s="1"/>
  <c r="BG31" i="43" s="1"/>
  <c r="BH31" i="43" s="1"/>
  <c r="BI31" i="43" s="1"/>
  <c r="BJ31" i="43" s="1"/>
  <c r="BK31" i="43" s="1"/>
  <c r="BL31" i="43" s="1"/>
  <c r="BM31" i="43" s="1"/>
  <c r="BN31" i="43" s="1"/>
  <c r="BO31" i="43" s="1"/>
  <c r="BP31" i="43" s="1"/>
  <c r="BQ31" i="43" s="1"/>
  <c r="BR31" i="43" s="1"/>
  <c r="AJ41" i="43"/>
  <c r="AJ40" i="43"/>
  <c r="AL58" i="37"/>
  <c r="AM58" i="37" s="1"/>
  <c r="AJ19" i="45"/>
  <c r="AJ10" i="45"/>
  <c r="AJ21" i="45"/>
  <c r="AJ8" i="45"/>
  <c r="AJ63" i="47"/>
  <c r="AJ52" i="46"/>
  <c r="AJ62" i="47"/>
  <c r="AJ61" i="47"/>
  <c r="AJ51" i="46"/>
  <c r="AJ50" i="46"/>
  <c r="AJ15" i="46"/>
  <c r="AJ26" i="49"/>
  <c r="AJ26" i="51"/>
  <c r="AJ66" i="49"/>
  <c r="AJ15" i="51"/>
  <c r="AJ14" i="51"/>
  <c r="AJ22" i="51"/>
  <c r="AJ26" i="50"/>
  <c r="AJ68" i="49"/>
  <c r="AJ67" i="49"/>
  <c r="AJ8" i="53"/>
  <c r="AJ5" i="52"/>
  <c r="AJ30" i="51"/>
  <c r="AJ7" i="51"/>
  <c r="AJ7" i="53"/>
  <c r="AJ12" i="52"/>
  <c r="AJ23" i="50"/>
  <c r="AJ7" i="52"/>
  <c r="AJ22" i="50"/>
  <c r="AJ6" i="52"/>
  <c r="AJ21" i="50"/>
  <c r="AJ12" i="51"/>
  <c r="AJ15" i="49"/>
  <c r="AJ13" i="49"/>
  <c r="AJ16" i="49"/>
  <c r="AJ25" i="49"/>
  <c r="AJ24" i="51"/>
  <c r="AJ10" i="49"/>
  <c r="AJ6" i="51"/>
  <c r="AH38" i="34"/>
  <c r="AI38" i="34" s="1"/>
  <c r="AJ21" i="48"/>
  <c r="AJ11" i="50"/>
  <c r="AJ10" i="48"/>
  <c r="AJ7" i="48"/>
  <c r="AJ11" i="48"/>
  <c r="AJ6" i="50"/>
  <c r="AJ31" i="47"/>
  <c r="AJ21" i="49"/>
  <c r="AJ8" i="49"/>
  <c r="AJ7" i="49"/>
  <c r="AJ5" i="49"/>
  <c r="AJ53" i="46"/>
  <c r="AJ20" i="46"/>
  <c r="AJ15" i="48"/>
  <c r="AJ6" i="48"/>
  <c r="BD18" i="52"/>
  <c r="BE18" i="52" s="1"/>
  <c r="BF18" i="52" s="1"/>
  <c r="BG18" i="52" s="1"/>
  <c r="BH18" i="52" s="1"/>
  <c r="BI18" i="52" s="1"/>
  <c r="BJ18" i="52" s="1"/>
  <c r="BK18" i="52" s="1"/>
  <c r="BL18" i="52" s="1"/>
  <c r="BM18" i="52" s="1"/>
  <c r="BN18" i="52" s="1"/>
  <c r="BO18" i="52" s="1"/>
  <c r="BP18" i="52" s="1"/>
  <c r="BQ18" i="52" s="1"/>
  <c r="BR18" i="52" s="1"/>
  <c r="BD37" i="53"/>
  <c r="BE37" i="53" s="1"/>
  <c r="BF37" i="53" s="1"/>
  <c r="BG37" i="53" s="1"/>
  <c r="BH37" i="53" s="1"/>
  <c r="BI37" i="53" s="1"/>
  <c r="BJ37" i="53" s="1"/>
  <c r="BK37" i="53" s="1"/>
  <c r="BL37" i="53" s="1"/>
  <c r="BM37" i="53" s="1"/>
  <c r="BN37" i="53" s="1"/>
  <c r="BO37" i="53" s="1"/>
  <c r="BP37" i="53" s="1"/>
  <c r="BQ37" i="53" s="1"/>
  <c r="BR37" i="53" s="1"/>
  <c r="BD29" i="49"/>
  <c r="BE29" i="49" s="1"/>
  <c r="BF29" i="49" s="1"/>
  <c r="BG29" i="49" s="1"/>
  <c r="BH29" i="49" s="1"/>
  <c r="BI29" i="49" s="1"/>
  <c r="BJ29" i="49" s="1"/>
  <c r="BK29" i="49" s="1"/>
  <c r="BL29" i="49" s="1"/>
  <c r="BM29" i="49" s="1"/>
  <c r="BN29" i="49" s="1"/>
  <c r="BO29" i="49" s="1"/>
  <c r="BP29" i="49" s="1"/>
  <c r="BQ29" i="49" s="1"/>
  <c r="BR29" i="49" s="1"/>
  <c r="BD26" i="49"/>
  <c r="BE26" i="49" s="1"/>
  <c r="BF26" i="49" s="1"/>
  <c r="BG26" i="49" s="1"/>
  <c r="BH26" i="49" s="1"/>
  <c r="BI26" i="49" s="1"/>
  <c r="AH20" i="34"/>
  <c r="AI20" i="34" s="1"/>
  <c r="BJ28" i="37"/>
  <c r="BK28" i="37" s="1"/>
  <c r="BL28" i="37" s="1"/>
  <c r="BM28" i="37" s="1"/>
  <c r="BN28" i="37" s="1"/>
  <c r="BO28" i="37" s="1"/>
  <c r="BP28" i="37" s="1"/>
  <c r="BQ28" i="37" s="1"/>
  <c r="BR28" i="37" s="1"/>
  <c r="AL39" i="37"/>
  <c r="AM39" i="37" s="1"/>
  <c r="BD13" i="44"/>
  <c r="BE13" i="44" s="1"/>
  <c r="BF13" i="44" s="1"/>
  <c r="BG13" i="44" s="1"/>
  <c r="BH13" i="44" s="1"/>
  <c r="BI13" i="44" s="1"/>
  <c r="BJ48" i="37"/>
  <c r="BK48" i="37" s="1"/>
  <c r="BL48" i="37" s="1"/>
  <c r="BM48" i="37" s="1"/>
  <c r="BN48" i="37" s="1"/>
  <c r="BO48" i="37" s="1"/>
  <c r="BP48" i="37" s="1"/>
  <c r="BQ48" i="37" s="1"/>
  <c r="BR48" i="37" s="1"/>
  <c r="BJ30" i="37"/>
  <c r="BK30" i="37" s="1"/>
  <c r="BL30" i="37" s="1"/>
  <c r="BM30" i="37" s="1"/>
  <c r="BN30" i="37" s="1"/>
  <c r="BO30" i="37" s="1"/>
  <c r="BP30" i="37" s="1"/>
  <c r="BQ30" i="37" s="1"/>
  <c r="BR30" i="37" s="1"/>
  <c r="BD11" i="37"/>
  <c r="BE11" i="37" s="1"/>
  <c r="BF11" i="37" s="1"/>
  <c r="BG11" i="37" s="1"/>
  <c r="BH11" i="37" s="1"/>
  <c r="BI11" i="37" s="1"/>
  <c r="AJ16" i="52"/>
  <c r="AJ17" i="52"/>
  <c r="AJ17" i="50"/>
  <c r="AJ15" i="52"/>
  <c r="AJ9" i="51"/>
  <c r="AJ14" i="52"/>
  <c r="AJ30" i="50"/>
  <c r="AJ37" i="50"/>
  <c r="AJ5" i="50"/>
  <c r="AJ20" i="50"/>
  <c r="AJ8" i="50"/>
  <c r="AJ35" i="50"/>
  <c r="AJ34" i="50"/>
  <c r="AJ25" i="53"/>
  <c r="AJ19" i="51"/>
  <c r="AJ17" i="51"/>
  <c r="AJ49" i="51"/>
  <c r="AJ48" i="51"/>
  <c r="AJ36" i="50"/>
  <c r="AJ10" i="51"/>
  <c r="AJ47" i="51"/>
  <c r="AJ46" i="51"/>
  <c r="AJ10" i="53"/>
  <c r="AJ9" i="53"/>
  <c r="AJ36" i="44"/>
  <c r="AJ26" i="48"/>
  <c r="AJ37" i="46"/>
  <c r="AJ38" i="48"/>
  <c r="AJ61" i="49"/>
  <c r="AJ39" i="48"/>
  <c r="AJ37" i="48"/>
  <c r="AJ50" i="49"/>
  <c r="AJ70" i="49"/>
  <c r="AJ23" i="48"/>
  <c r="AJ14" i="48"/>
  <c r="AJ28" i="49"/>
  <c r="AJ20" i="49"/>
  <c r="AJ36" i="48"/>
  <c r="AJ16" i="48"/>
  <c r="AJ49" i="49"/>
  <c r="AJ69" i="49"/>
  <c r="AJ24" i="48"/>
  <c r="AJ20" i="48"/>
  <c r="AJ19" i="49"/>
  <c r="AJ9" i="48"/>
  <c r="AJ35" i="48"/>
  <c r="AJ36" i="49"/>
  <c r="AJ23" i="49"/>
  <c r="AJ60" i="49"/>
  <c r="AJ54" i="49"/>
  <c r="AJ35" i="49"/>
  <c r="AJ41" i="49"/>
  <c r="AJ45" i="46"/>
  <c r="AJ68" i="47"/>
  <c r="AJ22" i="46"/>
  <c r="AJ27" i="46"/>
  <c r="AJ17" i="46"/>
  <c r="AJ15" i="47"/>
  <c r="AJ6" i="46"/>
  <c r="AJ32" i="46"/>
  <c r="AJ51" i="47"/>
  <c r="AJ74" i="45"/>
  <c r="AJ67" i="47"/>
  <c r="AJ19" i="46"/>
  <c r="AJ12" i="46"/>
  <c r="AJ25" i="47"/>
  <c r="AJ35" i="46"/>
  <c r="AJ23" i="47"/>
  <c r="AJ20" i="47"/>
  <c r="AJ34" i="47"/>
  <c r="AJ29" i="46"/>
  <c r="AJ8" i="46"/>
  <c r="AJ49" i="47"/>
  <c r="AJ29" i="47"/>
  <c r="AJ13" i="47"/>
  <c r="AJ37" i="47"/>
  <c r="AJ36" i="47"/>
  <c r="AJ21" i="46"/>
  <c r="AJ54" i="46"/>
  <c r="AJ40" i="46"/>
  <c r="AJ66" i="47"/>
  <c r="AJ11" i="47"/>
  <c r="AJ40" i="47"/>
  <c r="AJ32" i="47"/>
  <c r="AJ47" i="47"/>
  <c r="AJ26" i="47"/>
  <c r="AJ65" i="47"/>
  <c r="AJ19" i="44"/>
  <c r="AJ5" i="44"/>
  <c r="AJ28" i="44"/>
  <c r="AJ47" i="45"/>
  <c r="AJ7" i="45"/>
  <c r="AJ6" i="44"/>
  <c r="AJ72" i="45"/>
  <c r="AJ71" i="45"/>
  <c r="AJ32" i="45"/>
  <c r="AJ9" i="43"/>
  <c r="AJ18" i="44"/>
  <c r="AJ13" i="44"/>
  <c r="AJ35" i="44"/>
  <c r="AJ15" i="45"/>
  <c r="AJ27" i="45"/>
  <c r="AJ17" i="45"/>
  <c r="AJ70" i="45"/>
  <c r="AJ23" i="44"/>
  <c r="AJ17" i="44"/>
  <c r="AJ52" i="45"/>
  <c r="AJ29" i="45"/>
  <c r="AJ68" i="45"/>
  <c r="AJ17" i="42"/>
  <c r="AJ10" i="41"/>
  <c r="AH19" i="34"/>
  <c r="AJ29" i="43"/>
  <c r="AJ19" i="43"/>
  <c r="AH27" i="34"/>
  <c r="AK27" i="34" s="1"/>
  <c r="AW27" i="10"/>
  <c r="BA27" i="10" s="1"/>
  <c r="AJ10" i="43"/>
  <c r="AJ36" i="43"/>
  <c r="AJ27" i="43"/>
  <c r="AJ13" i="41"/>
  <c r="AJ12" i="41"/>
  <c r="AJ13" i="42"/>
  <c r="AJ6" i="42"/>
  <c r="AW26" i="10"/>
  <c r="BA26" i="10" s="1"/>
  <c r="AH22" i="34"/>
  <c r="AW16" i="10"/>
  <c r="AH26" i="34"/>
  <c r="AK26" i="34" s="1"/>
  <c r="AH14" i="34"/>
  <c r="AW4" i="10"/>
  <c r="BD16" i="51"/>
  <c r="BE16" i="51" s="1"/>
  <c r="BF16" i="51" s="1"/>
  <c r="BG16" i="51" s="1"/>
  <c r="BH16" i="51" s="1"/>
  <c r="BI16" i="51" s="1"/>
  <c r="BJ16" i="51" s="1"/>
  <c r="BK16" i="51" s="1"/>
  <c r="BL16" i="51" s="1"/>
  <c r="BM16" i="51" s="1"/>
  <c r="BN16" i="51" s="1"/>
  <c r="BO16" i="51" s="1"/>
  <c r="BP16" i="51" s="1"/>
  <c r="BQ16" i="51" s="1"/>
  <c r="BR16" i="51" s="1"/>
  <c r="BD8" i="41"/>
  <c r="BE8" i="41" s="1"/>
  <c r="BF8" i="41" s="1"/>
  <c r="BG8" i="41" s="1"/>
  <c r="BH8" i="41" s="1"/>
  <c r="BI8" i="41" s="1"/>
  <c r="BJ8" i="41" s="1"/>
  <c r="BK8" i="41" s="1"/>
  <c r="BL8" i="41" s="1"/>
  <c r="BM8" i="41" s="1"/>
  <c r="BN8" i="41" s="1"/>
  <c r="BO8" i="41" s="1"/>
  <c r="BP8" i="41" s="1"/>
  <c r="BQ8" i="41" s="1"/>
  <c r="BR8" i="41" s="1"/>
  <c r="BD18" i="37"/>
  <c r="BE18" i="37" s="1"/>
  <c r="BF18" i="37" s="1"/>
  <c r="BG18" i="37" s="1"/>
  <c r="BH18" i="37" s="1"/>
  <c r="BI18" i="37" s="1"/>
  <c r="BD5" i="37"/>
  <c r="BE5" i="37" s="1"/>
  <c r="BF5" i="37" s="1"/>
  <c r="BG5" i="37" s="1"/>
  <c r="BH5" i="37" s="1"/>
  <c r="BI5" i="37" s="1"/>
  <c r="BD37" i="51"/>
  <c r="BE37" i="51" s="1"/>
  <c r="BF37" i="51" s="1"/>
  <c r="BG37" i="51" s="1"/>
  <c r="BH37" i="51" s="1"/>
  <c r="BI37" i="51" s="1"/>
  <c r="BJ37" i="51" s="1"/>
  <c r="BK37" i="51" s="1"/>
  <c r="BL37" i="51" s="1"/>
  <c r="BM37" i="51" s="1"/>
  <c r="BN37" i="51" s="1"/>
  <c r="BO37" i="51" s="1"/>
  <c r="BP37" i="51" s="1"/>
  <c r="BQ37" i="51" s="1"/>
  <c r="BR37" i="51" s="1"/>
  <c r="BD26" i="51"/>
  <c r="BE26" i="51" s="1"/>
  <c r="BF26" i="51" s="1"/>
  <c r="BG26" i="51" s="1"/>
  <c r="BH26" i="51" s="1"/>
  <c r="BI26" i="51" s="1"/>
  <c r="BD14" i="41"/>
  <c r="BE14" i="41" s="1"/>
  <c r="BF14" i="41" s="1"/>
  <c r="BG14" i="41" s="1"/>
  <c r="BH14" i="41" s="1"/>
  <c r="BI14" i="41" s="1"/>
  <c r="BJ14" i="41" s="1"/>
  <c r="BK14" i="41" s="1"/>
  <c r="BL14" i="41" s="1"/>
  <c r="BM14" i="41" s="1"/>
  <c r="BN14" i="41" s="1"/>
  <c r="BO14" i="41" s="1"/>
  <c r="BP14" i="41" s="1"/>
  <c r="BQ14" i="41" s="1"/>
  <c r="BR14" i="41" s="1"/>
  <c r="BD18" i="51"/>
  <c r="BE18" i="51" s="1"/>
  <c r="BF18" i="51" s="1"/>
  <c r="BG18" i="51" s="1"/>
  <c r="BH18" i="51" s="1"/>
  <c r="BI18" i="51" s="1"/>
  <c r="BJ18" i="51" s="1"/>
  <c r="BK18" i="51" s="1"/>
  <c r="BL18" i="51" s="1"/>
  <c r="BM18" i="51" s="1"/>
  <c r="BN18" i="51" s="1"/>
  <c r="BO18" i="51" s="1"/>
  <c r="BP18" i="51" s="1"/>
  <c r="BQ18" i="51" s="1"/>
  <c r="BR18" i="51" s="1"/>
  <c r="BD38" i="51"/>
  <c r="BE38" i="51" s="1"/>
  <c r="BF38" i="51" s="1"/>
  <c r="BG38" i="51" s="1"/>
  <c r="BH38" i="51" s="1"/>
  <c r="BI38" i="51" s="1"/>
  <c r="BD13" i="37"/>
  <c r="BE13" i="37" s="1"/>
  <c r="BF13" i="37" s="1"/>
  <c r="BG13" i="37" s="1"/>
  <c r="BH13" i="37" s="1"/>
  <c r="BI13" i="37" s="1"/>
  <c r="BD22" i="53"/>
  <c r="BE22" i="53" s="1"/>
  <c r="BF22" i="53" s="1"/>
  <c r="BG22" i="53" s="1"/>
  <c r="BH22" i="53" s="1"/>
  <c r="BI22" i="53" s="1"/>
  <c r="BJ22" i="53" s="1"/>
  <c r="BK22" i="53" s="1"/>
  <c r="BL22" i="53" s="1"/>
  <c r="BM22" i="53" s="1"/>
  <c r="BN22" i="53" s="1"/>
  <c r="BO22" i="53" s="1"/>
  <c r="BP22" i="53" s="1"/>
  <c r="BQ22" i="53" s="1"/>
  <c r="BR22" i="53" s="1"/>
  <c r="AH36" i="34"/>
  <c r="AK36" i="34" s="1"/>
  <c r="BD15" i="53"/>
  <c r="BE15" i="53" s="1"/>
  <c r="BF15" i="53" s="1"/>
  <c r="BG15" i="53" s="1"/>
  <c r="BH15" i="53" s="1"/>
  <c r="BI15" i="53" s="1"/>
  <c r="BJ15" i="53" s="1"/>
  <c r="BK15" i="53" s="1"/>
  <c r="BL15" i="53" s="1"/>
  <c r="BM15" i="53" s="1"/>
  <c r="BN15" i="53" s="1"/>
  <c r="BO15" i="53" s="1"/>
  <c r="BP15" i="53" s="1"/>
  <c r="BQ15" i="53" s="1"/>
  <c r="BR15" i="53" s="1"/>
  <c r="BD30" i="45"/>
  <c r="BE30" i="45" s="1"/>
  <c r="BF30" i="45" s="1"/>
  <c r="BG30" i="45" s="1"/>
  <c r="BH30" i="45" s="1"/>
  <c r="BI30" i="45" s="1"/>
  <c r="BJ30" i="45" s="1"/>
  <c r="BK30" i="45" s="1"/>
  <c r="BL30" i="45" s="1"/>
  <c r="BM30" i="45" s="1"/>
  <c r="BN30" i="45" s="1"/>
  <c r="BO30" i="45" s="1"/>
  <c r="BP30" i="45" s="1"/>
  <c r="BQ30" i="45" s="1"/>
  <c r="BR30" i="45" s="1"/>
  <c r="BD5" i="51"/>
  <c r="BE5" i="51" s="1"/>
  <c r="BF5" i="51" s="1"/>
  <c r="BG5" i="51" s="1"/>
  <c r="BH5" i="51" s="1"/>
  <c r="BI5" i="51" s="1"/>
  <c r="BD18" i="53"/>
  <c r="BE18" i="53" s="1"/>
  <c r="BF18" i="53" s="1"/>
  <c r="BG18" i="53" s="1"/>
  <c r="BH18" i="53" s="1"/>
  <c r="BI18" i="53" s="1"/>
  <c r="BJ18" i="53" s="1"/>
  <c r="BK18" i="53" s="1"/>
  <c r="BL18" i="53" s="1"/>
  <c r="BM18" i="53" s="1"/>
  <c r="BN18" i="53" s="1"/>
  <c r="BO18" i="53" s="1"/>
  <c r="BP18" i="53" s="1"/>
  <c r="BQ18" i="53" s="1"/>
  <c r="BR18" i="53" s="1"/>
  <c r="BD50" i="45"/>
  <c r="BE50" i="45" s="1"/>
  <c r="BF50" i="45" s="1"/>
  <c r="BG50" i="45" s="1"/>
  <c r="BH50" i="45" s="1"/>
  <c r="BI50" i="45" s="1"/>
  <c r="BJ50" i="45" s="1"/>
  <c r="BK50" i="45" s="1"/>
  <c r="BL50" i="45" s="1"/>
  <c r="BM50" i="45" s="1"/>
  <c r="BN50" i="45" s="1"/>
  <c r="BO50" i="45" s="1"/>
  <c r="BP50" i="45" s="1"/>
  <c r="BQ50" i="45" s="1"/>
  <c r="BR50" i="45" s="1"/>
  <c r="BJ45" i="37"/>
  <c r="BK45" i="37" s="1"/>
  <c r="BL45" i="37" s="1"/>
  <c r="BM45" i="37" s="1"/>
  <c r="BN45" i="37" s="1"/>
  <c r="BO45" i="37" s="1"/>
  <c r="BP45" i="37" s="1"/>
  <c r="BQ45" i="37" s="1"/>
  <c r="BR45" i="37" s="1"/>
  <c r="AL55" i="37"/>
  <c r="AM55" i="37" s="1"/>
  <c r="BD24" i="46"/>
  <c r="BE24" i="46" s="1"/>
  <c r="BF24" i="46" s="1"/>
  <c r="BG24" i="46" s="1"/>
  <c r="BH24" i="46" s="1"/>
  <c r="BI24" i="46" s="1"/>
  <c r="BJ24" i="46" s="1"/>
  <c r="BK24" i="46" s="1"/>
  <c r="BL24" i="46" s="1"/>
  <c r="BM24" i="46" s="1"/>
  <c r="BN24" i="46" s="1"/>
  <c r="BO24" i="46" s="1"/>
  <c r="BP24" i="46" s="1"/>
  <c r="BQ24" i="46" s="1"/>
  <c r="BR24" i="46" s="1"/>
  <c r="BD42" i="51"/>
  <c r="BE42" i="51" s="1"/>
  <c r="BF42" i="51" s="1"/>
  <c r="BG42" i="51" s="1"/>
  <c r="BH42" i="51" s="1"/>
  <c r="BI42" i="51" s="1"/>
  <c r="BJ42" i="51" s="1"/>
  <c r="BK42" i="51" s="1"/>
  <c r="BL42" i="51" s="1"/>
  <c r="BM42" i="51" s="1"/>
  <c r="BN42" i="51" s="1"/>
  <c r="BO42" i="51" s="1"/>
  <c r="BP42" i="51" s="1"/>
  <c r="BQ42" i="51" s="1"/>
  <c r="BR42" i="51" s="1"/>
  <c r="BD30" i="52"/>
  <c r="BE30" i="52" s="1"/>
  <c r="BF30" i="52" s="1"/>
  <c r="BG30" i="52" s="1"/>
  <c r="BH30" i="52" s="1"/>
  <c r="BI30" i="52" s="1"/>
  <c r="BJ30" i="52" s="1"/>
  <c r="BK30" i="52" s="1"/>
  <c r="BL30" i="52" s="1"/>
  <c r="BM30" i="52" s="1"/>
  <c r="BN30" i="52" s="1"/>
  <c r="BO30" i="52" s="1"/>
  <c r="BP30" i="52" s="1"/>
  <c r="BQ30" i="52" s="1"/>
  <c r="BR30" i="52" s="1"/>
  <c r="BD24" i="51"/>
  <c r="BE24" i="51" s="1"/>
  <c r="BF24" i="51" s="1"/>
  <c r="BG24" i="51" s="1"/>
  <c r="BH24" i="51" s="1"/>
  <c r="BI24" i="51" s="1"/>
  <c r="BJ60" i="37"/>
  <c r="BK60" i="37" s="1"/>
  <c r="BL60" i="37" s="1"/>
  <c r="BM60" i="37" s="1"/>
  <c r="BN60" i="37" s="1"/>
  <c r="BO60" i="37" s="1"/>
  <c r="BP60" i="37" s="1"/>
  <c r="BQ60" i="37" s="1"/>
  <c r="BR60" i="37" s="1"/>
  <c r="BD21" i="44"/>
  <c r="BE21" i="44" s="1"/>
  <c r="BF21" i="44" s="1"/>
  <c r="BG21" i="44" s="1"/>
  <c r="BH21" i="44" s="1"/>
  <c r="BI21" i="44" s="1"/>
  <c r="BJ21" i="44" s="1"/>
  <c r="BK21" i="44" s="1"/>
  <c r="BL21" i="44" s="1"/>
  <c r="BM21" i="44" s="1"/>
  <c r="BN21" i="44" s="1"/>
  <c r="BO21" i="44" s="1"/>
  <c r="BP21" i="44" s="1"/>
  <c r="BQ21" i="44" s="1"/>
  <c r="BR21" i="44" s="1"/>
  <c r="BD37" i="50"/>
  <c r="BE37" i="50" s="1"/>
  <c r="BF37" i="50" s="1"/>
  <c r="BG37" i="50" s="1"/>
  <c r="BH37" i="50" s="1"/>
  <c r="BI37" i="50" s="1"/>
  <c r="BJ37" i="50" s="1"/>
  <c r="BK37" i="50" s="1"/>
  <c r="BL37" i="50" s="1"/>
  <c r="BM37" i="50" s="1"/>
  <c r="BN37" i="50" s="1"/>
  <c r="BO37" i="50" s="1"/>
  <c r="BP37" i="50" s="1"/>
  <c r="BQ37" i="50" s="1"/>
  <c r="BR37" i="50" s="1"/>
  <c r="BD7" i="51"/>
  <c r="BE7" i="51" s="1"/>
  <c r="BF7" i="51" s="1"/>
  <c r="BG7" i="51" s="1"/>
  <c r="BH7" i="51" s="1"/>
  <c r="BI7" i="51" s="1"/>
  <c r="BJ7" i="51" s="1"/>
  <c r="BK7" i="51" s="1"/>
  <c r="BL7" i="51" s="1"/>
  <c r="BM7" i="51" s="1"/>
  <c r="BN7" i="51" s="1"/>
  <c r="BO7" i="51" s="1"/>
  <c r="BP7" i="51" s="1"/>
  <c r="BQ7" i="51" s="1"/>
  <c r="BR7" i="51" s="1"/>
  <c r="BJ8" i="37"/>
  <c r="BK8" i="37" s="1"/>
  <c r="BL8" i="37" s="1"/>
  <c r="BM8" i="37" s="1"/>
  <c r="BN8" i="37" s="1"/>
  <c r="BO8" i="37" s="1"/>
  <c r="BP8" i="37" s="1"/>
  <c r="BQ8" i="37" s="1"/>
  <c r="BR8" i="37" s="1"/>
  <c r="BD27" i="51"/>
  <c r="BE27" i="51" s="1"/>
  <c r="BF27" i="51" s="1"/>
  <c r="BG27" i="51" s="1"/>
  <c r="BH27" i="51" s="1"/>
  <c r="BI27" i="51" s="1"/>
  <c r="BJ27" i="51" s="1"/>
  <c r="BK27" i="51" s="1"/>
  <c r="BL27" i="51" s="1"/>
  <c r="BM27" i="51" s="1"/>
  <c r="BN27" i="51" s="1"/>
  <c r="BO27" i="51" s="1"/>
  <c r="BP27" i="51" s="1"/>
  <c r="BQ27" i="51" s="1"/>
  <c r="BR27" i="51" s="1"/>
  <c r="BD14" i="51"/>
  <c r="BE14" i="51" s="1"/>
  <c r="BF14" i="51" s="1"/>
  <c r="BG14" i="51" s="1"/>
  <c r="BH14" i="51" s="1"/>
  <c r="BI14" i="51" s="1"/>
  <c r="BJ14" i="51" s="1"/>
  <c r="BK14" i="51" s="1"/>
  <c r="BL14" i="51" s="1"/>
  <c r="BM14" i="51" s="1"/>
  <c r="BN14" i="51" s="1"/>
  <c r="BO14" i="51" s="1"/>
  <c r="BP14" i="51" s="1"/>
  <c r="BQ14" i="51" s="1"/>
  <c r="BR14" i="51" s="1"/>
  <c r="BD25" i="43"/>
  <c r="BE25" i="43" s="1"/>
  <c r="BF25" i="43" s="1"/>
  <c r="BG25" i="43" s="1"/>
  <c r="BH25" i="43" s="1"/>
  <c r="BI25" i="43" s="1"/>
  <c r="BD13" i="41"/>
  <c r="BE13" i="41" s="1"/>
  <c r="BF13" i="41" s="1"/>
  <c r="BG13" i="41" s="1"/>
  <c r="BH13" i="41" s="1"/>
  <c r="BI13" i="41" s="1"/>
  <c r="BJ13" i="41" s="1"/>
  <c r="BK13" i="41" s="1"/>
  <c r="BL13" i="41" s="1"/>
  <c r="BM13" i="41" s="1"/>
  <c r="BN13" i="41" s="1"/>
  <c r="BO13" i="41" s="1"/>
  <c r="BP13" i="41" s="1"/>
  <c r="BQ13" i="41" s="1"/>
  <c r="BR13" i="41" s="1"/>
  <c r="BD35" i="43"/>
  <c r="BE35" i="43" s="1"/>
  <c r="BF35" i="43" s="1"/>
  <c r="BG35" i="43" s="1"/>
  <c r="BH35" i="43" s="1"/>
  <c r="BI35" i="43" s="1"/>
  <c r="BJ35" i="43" s="1"/>
  <c r="BK35" i="43" s="1"/>
  <c r="BL35" i="43" s="1"/>
  <c r="BM35" i="43" s="1"/>
  <c r="BN35" i="43" s="1"/>
  <c r="BO35" i="43" s="1"/>
  <c r="BP35" i="43" s="1"/>
  <c r="BQ35" i="43" s="1"/>
  <c r="BR35" i="43" s="1"/>
  <c r="BD17" i="51"/>
  <c r="BE17" i="51" s="1"/>
  <c r="BF17" i="51" s="1"/>
  <c r="BG17" i="51" s="1"/>
  <c r="BH17" i="51" s="1"/>
  <c r="BI17" i="51" s="1"/>
  <c r="BJ17" i="51" s="1"/>
  <c r="BK17" i="51" s="1"/>
  <c r="BL17" i="51" s="1"/>
  <c r="BM17" i="51" s="1"/>
  <c r="BN17" i="51" s="1"/>
  <c r="BO17" i="51" s="1"/>
  <c r="BP17" i="51" s="1"/>
  <c r="BQ17" i="51" s="1"/>
  <c r="BR17" i="51" s="1"/>
  <c r="BD12" i="51"/>
  <c r="BE12" i="51" s="1"/>
  <c r="BF12" i="51" s="1"/>
  <c r="BG12" i="51" s="1"/>
  <c r="BH12" i="51" s="1"/>
  <c r="BI12" i="51" s="1"/>
  <c r="BJ62" i="37"/>
  <c r="BK62" i="37" s="1"/>
  <c r="BL62" i="37" s="1"/>
  <c r="BM62" i="37" s="1"/>
  <c r="BN62" i="37" s="1"/>
  <c r="BO62" i="37" s="1"/>
  <c r="BP62" i="37" s="1"/>
  <c r="BQ62" i="37" s="1"/>
  <c r="BR62" i="37" s="1"/>
  <c r="BD11" i="45"/>
  <c r="BE11" i="45" s="1"/>
  <c r="BF11" i="45" s="1"/>
  <c r="BG11" i="45" s="1"/>
  <c r="BH11" i="45" s="1"/>
  <c r="BI11" i="45" s="1"/>
  <c r="BJ11" i="45" s="1"/>
  <c r="BK11" i="45" s="1"/>
  <c r="BL11" i="45" s="1"/>
  <c r="BM11" i="45" s="1"/>
  <c r="BN11" i="45" s="1"/>
  <c r="BO11" i="45" s="1"/>
  <c r="BP11" i="45" s="1"/>
  <c r="BQ11" i="45" s="1"/>
  <c r="BR11" i="45" s="1"/>
  <c r="AL25" i="37"/>
  <c r="AM25" i="37" s="1"/>
  <c r="AH21" i="34"/>
  <c r="BD36" i="51"/>
  <c r="BE36" i="51" s="1"/>
  <c r="BF36" i="51" s="1"/>
  <c r="BG36" i="51" s="1"/>
  <c r="BH36" i="51" s="1"/>
  <c r="BI36" i="51" s="1"/>
  <c r="BJ36" i="51" s="1"/>
  <c r="BK36" i="51" s="1"/>
  <c r="BL36" i="51" s="1"/>
  <c r="BM36" i="51" s="1"/>
  <c r="BN36" i="51" s="1"/>
  <c r="BO36" i="51" s="1"/>
  <c r="BP36" i="51" s="1"/>
  <c r="BQ36" i="51" s="1"/>
  <c r="BR36" i="51" s="1"/>
  <c r="BD28" i="50"/>
  <c r="BE28" i="50" s="1"/>
  <c r="BF28" i="50" s="1"/>
  <c r="BG28" i="50" s="1"/>
  <c r="BH28" i="50" s="1"/>
  <c r="BI28" i="50" s="1"/>
  <c r="BD45" i="51"/>
  <c r="BE45" i="51" s="1"/>
  <c r="BF45" i="51" s="1"/>
  <c r="BG45" i="51" s="1"/>
  <c r="BH45" i="51" s="1"/>
  <c r="BI45" i="51" s="1"/>
  <c r="BJ45" i="51" s="1"/>
  <c r="BK45" i="51" s="1"/>
  <c r="BL45" i="51" s="1"/>
  <c r="BM45" i="51" s="1"/>
  <c r="BN45" i="51" s="1"/>
  <c r="BO45" i="51" s="1"/>
  <c r="BP45" i="51" s="1"/>
  <c r="BQ45" i="51" s="1"/>
  <c r="BR45" i="51" s="1"/>
  <c r="BJ44" i="37"/>
  <c r="BK44" i="37" s="1"/>
  <c r="BL44" i="37" s="1"/>
  <c r="BM44" i="37" s="1"/>
  <c r="BN44" i="37" s="1"/>
  <c r="BO44" i="37" s="1"/>
  <c r="BP44" i="37" s="1"/>
  <c r="BQ44" i="37" s="1"/>
  <c r="BR44" i="37" s="1"/>
  <c r="BJ66" i="37"/>
  <c r="BK66" i="37" s="1"/>
  <c r="BL66" i="37" s="1"/>
  <c r="BM66" i="37" s="1"/>
  <c r="BN66" i="37" s="1"/>
  <c r="BO66" i="37" s="1"/>
  <c r="BP66" i="37" s="1"/>
  <c r="BQ66" i="37" s="1"/>
  <c r="BR66" i="37" s="1"/>
  <c r="BJ63" i="37"/>
  <c r="BK63" i="37" s="1"/>
  <c r="BL63" i="37" s="1"/>
  <c r="BM63" i="37" s="1"/>
  <c r="BN63" i="37" s="1"/>
  <c r="BO63" i="37" s="1"/>
  <c r="BP63" i="37" s="1"/>
  <c r="BQ63" i="37" s="1"/>
  <c r="BR63" i="37" s="1"/>
  <c r="BJ20" i="37"/>
  <c r="BK20" i="37" s="1"/>
  <c r="BL20" i="37" s="1"/>
  <c r="BM20" i="37" s="1"/>
  <c r="BN20" i="37" s="1"/>
  <c r="BO20" i="37" s="1"/>
  <c r="BP20" i="37" s="1"/>
  <c r="BQ20" i="37" s="1"/>
  <c r="BR20" i="37" s="1"/>
  <c r="AH8" i="34"/>
  <c r="AK8" i="34" s="1"/>
  <c r="BJ24" i="37"/>
  <c r="BK24" i="37" s="1"/>
  <c r="BL24" i="37" s="1"/>
  <c r="BM24" i="37" s="1"/>
  <c r="BN24" i="37" s="1"/>
  <c r="BO24" i="37" s="1"/>
  <c r="BP24" i="37" s="1"/>
  <c r="BQ24" i="37" s="1"/>
  <c r="BR24" i="37" s="1"/>
  <c r="BJ56" i="37"/>
  <c r="BK56" i="37" s="1"/>
  <c r="BL56" i="37" s="1"/>
  <c r="BM56" i="37" s="1"/>
  <c r="BN56" i="37" s="1"/>
  <c r="BO56" i="37" s="1"/>
  <c r="BP56" i="37" s="1"/>
  <c r="BQ56" i="37" s="1"/>
  <c r="BR56" i="37" s="1"/>
  <c r="AH29" i="34"/>
  <c r="AK29" i="34" s="1"/>
  <c r="AL43" i="37"/>
  <c r="AM43" i="37" s="1"/>
  <c r="AH7" i="34"/>
  <c r="AI7" i="34" s="1"/>
  <c r="AH16" i="34"/>
  <c r="AH10" i="34"/>
  <c r="AI10" i="34" s="1"/>
  <c r="AH17" i="34"/>
  <c r="BD15" i="42"/>
  <c r="BE15" i="42" s="1"/>
  <c r="BF15" i="42" s="1"/>
  <c r="BG15" i="42" s="1"/>
  <c r="BH15" i="42" s="1"/>
  <c r="BI15" i="42" s="1"/>
  <c r="BJ15" i="42" s="1"/>
  <c r="BK15" i="42" s="1"/>
  <c r="BL15" i="42" s="1"/>
  <c r="BM15" i="42" s="1"/>
  <c r="BN15" i="42" s="1"/>
  <c r="BO15" i="42" s="1"/>
  <c r="BP15" i="42" s="1"/>
  <c r="BQ15" i="42" s="1"/>
  <c r="BR15" i="42" s="1"/>
  <c r="F39" i="34"/>
  <c r="AK30" i="34"/>
  <c r="AH15" i="34"/>
  <c r="AI15" i="34" s="1"/>
  <c r="AH3" i="34"/>
  <c r="AH23" i="34"/>
  <c r="H39" i="34"/>
  <c r="AH12" i="34"/>
  <c r="AH4" i="34"/>
  <c r="AH2" i="34"/>
  <c r="AH5" i="34"/>
  <c r="AK35" i="34"/>
  <c r="AK20" i="34"/>
  <c r="L39" i="34"/>
  <c r="AH11" i="34"/>
  <c r="AH37" i="34"/>
  <c r="AI37" i="34" s="1"/>
  <c r="AH6" i="34"/>
  <c r="AH9" i="34"/>
  <c r="AH13" i="34"/>
  <c r="AI13" i="34" s="1"/>
  <c r="J39" i="34"/>
  <c r="AJ28" i="48"/>
  <c r="AH18" i="34"/>
  <c r="AI18" i="34" s="1"/>
  <c r="D39" i="34"/>
  <c r="BJ63" i="52"/>
  <c r="BK63" i="52" s="1"/>
  <c r="BL63" i="52" s="1"/>
  <c r="BM63" i="52" s="1"/>
  <c r="BN63" i="52" s="1"/>
  <c r="BO63" i="52" s="1"/>
  <c r="BP63" i="52" s="1"/>
  <c r="BQ63" i="52" s="1"/>
  <c r="BR63" i="52" s="1"/>
  <c r="AJ18" i="52"/>
  <c r="BJ49" i="52"/>
  <c r="BK49" i="52" s="1"/>
  <c r="BL49" i="52" s="1"/>
  <c r="BM49" i="52" s="1"/>
  <c r="BN49" i="52" s="1"/>
  <c r="BO49" i="52" s="1"/>
  <c r="BP49" i="52" s="1"/>
  <c r="BQ49" i="52" s="1"/>
  <c r="BR49" i="52" s="1"/>
  <c r="AL38" i="52"/>
  <c r="AM38" i="52" s="1"/>
  <c r="AJ18" i="51"/>
  <c r="AJ45" i="51"/>
  <c r="AJ16" i="53"/>
  <c r="AL63" i="53"/>
  <c r="AM63" i="53" s="1"/>
  <c r="AJ13" i="51"/>
  <c r="AJ33" i="50"/>
  <c r="AJ25" i="50"/>
  <c r="AJ9" i="50"/>
  <c r="AJ16" i="50"/>
  <c r="AJ28" i="51"/>
  <c r="AJ44" i="51"/>
  <c r="AJ5" i="51"/>
  <c r="AJ20" i="51"/>
  <c r="AJ37" i="51"/>
  <c r="AJ29" i="51"/>
  <c r="AJ36" i="51"/>
  <c r="AJ23" i="51"/>
  <c r="AJ12" i="53"/>
  <c r="AJ26" i="53"/>
  <c r="AJ9" i="49"/>
  <c r="AJ22" i="47"/>
  <c r="AJ39" i="47"/>
  <c r="AJ55" i="49"/>
  <c r="AJ38" i="49"/>
  <c r="AJ37" i="49"/>
  <c r="AJ51" i="49"/>
  <c r="AJ11" i="49"/>
  <c r="AJ6" i="49"/>
  <c r="AJ32" i="49"/>
  <c r="AJ52" i="49"/>
  <c r="AJ7" i="47"/>
  <c r="AJ31" i="49"/>
  <c r="AJ39" i="49"/>
  <c r="AJ17" i="49"/>
  <c r="AJ72" i="49"/>
  <c r="AJ40" i="49"/>
  <c r="AJ71" i="49"/>
  <c r="AJ12" i="49"/>
  <c r="AJ45" i="49"/>
  <c r="AJ48" i="49"/>
  <c r="AJ18" i="48"/>
  <c r="AJ5" i="48"/>
  <c r="AJ8" i="48"/>
  <c r="AJ33" i="48"/>
  <c r="AJ22" i="48"/>
  <c r="AJ55" i="46"/>
  <c r="AJ13" i="48"/>
  <c r="AJ58" i="46"/>
  <c r="AJ12" i="48"/>
  <c r="AJ35" i="47"/>
  <c r="AJ33" i="47"/>
  <c r="AJ45" i="47"/>
  <c r="AJ69" i="47"/>
  <c r="AJ75" i="47"/>
  <c r="AJ10" i="46"/>
  <c r="AJ76" i="47"/>
  <c r="AJ50" i="47"/>
  <c r="AJ54" i="47"/>
  <c r="AJ8" i="47"/>
  <c r="AJ53" i="47"/>
  <c r="AJ33" i="45"/>
  <c r="AJ19" i="47"/>
  <c r="AJ30" i="47"/>
  <c r="AJ5" i="47"/>
  <c r="AJ42" i="47"/>
  <c r="AJ13" i="46"/>
  <c r="AJ52" i="47"/>
  <c r="AJ16" i="47"/>
  <c r="AJ17" i="47"/>
  <c r="AJ60" i="46"/>
  <c r="AJ6" i="47"/>
  <c r="AJ18" i="47"/>
  <c r="AJ24" i="47"/>
  <c r="AJ48" i="47"/>
  <c r="AJ27" i="47"/>
  <c r="AJ56" i="46"/>
  <c r="AJ28" i="46"/>
  <c r="AJ57" i="46"/>
  <c r="AJ59" i="46"/>
  <c r="AJ7" i="46"/>
  <c r="AJ31" i="46"/>
  <c r="AJ5" i="46"/>
  <c r="AJ16" i="46"/>
  <c r="AJ50" i="45"/>
  <c r="AJ25" i="44"/>
  <c r="AJ45" i="44"/>
  <c r="AJ41" i="45"/>
  <c r="AJ73" i="45"/>
  <c r="AJ26" i="45"/>
  <c r="AJ46" i="45"/>
  <c r="AJ28" i="43"/>
  <c r="AJ9" i="45"/>
  <c r="AJ12" i="45"/>
  <c r="AJ69" i="45"/>
  <c r="AJ37" i="45"/>
  <c r="AJ49" i="45"/>
  <c r="AJ25" i="45"/>
  <c r="AJ14" i="45"/>
  <c r="AJ48" i="45"/>
  <c r="AJ43" i="44"/>
  <c r="AJ44" i="44"/>
  <c r="AJ42" i="44"/>
  <c r="AJ41" i="44"/>
  <c r="AJ22" i="44"/>
  <c r="AJ12" i="44"/>
  <c r="AJ11" i="44"/>
  <c r="AJ16" i="44"/>
  <c r="AJ10" i="44"/>
  <c r="AJ14" i="44"/>
  <c r="AJ24" i="44"/>
  <c r="AJ40" i="44"/>
  <c r="AJ39" i="44"/>
  <c r="AJ7" i="44"/>
  <c r="AJ38" i="44"/>
  <c r="AJ8" i="44"/>
  <c r="AJ37" i="44"/>
  <c r="AJ15" i="44"/>
  <c r="AJ5" i="45"/>
  <c r="AJ28" i="45"/>
  <c r="AJ23" i="45"/>
  <c r="AW38" i="10"/>
  <c r="AX38" i="10" s="1"/>
  <c r="AJ22" i="45"/>
  <c r="AW37" i="10"/>
  <c r="AX37" i="10" s="1"/>
  <c r="AJ75" i="45"/>
  <c r="AJ42" i="45"/>
  <c r="AJ40" i="45"/>
  <c r="AJ31" i="45"/>
  <c r="AJ21" i="44"/>
  <c r="AJ51" i="45"/>
  <c r="AJ6" i="45"/>
  <c r="AJ9" i="44"/>
  <c r="AJ39" i="43"/>
  <c r="AJ11" i="43"/>
  <c r="AJ32" i="43"/>
  <c r="BD37" i="43"/>
  <c r="BE37" i="43" s="1"/>
  <c r="BF37" i="43" s="1"/>
  <c r="BG37" i="43" s="1"/>
  <c r="BH37" i="43" s="1"/>
  <c r="BI37" i="43" s="1"/>
  <c r="BJ37" i="43" s="1"/>
  <c r="BK37" i="43" s="1"/>
  <c r="BL37" i="43" s="1"/>
  <c r="BM37" i="43" s="1"/>
  <c r="BN37" i="43" s="1"/>
  <c r="BO37" i="43" s="1"/>
  <c r="BP37" i="43" s="1"/>
  <c r="BQ37" i="43" s="1"/>
  <c r="BR37" i="43" s="1"/>
  <c r="BD27" i="43"/>
  <c r="BE27" i="43" s="1"/>
  <c r="BF27" i="43" s="1"/>
  <c r="BG27" i="43" s="1"/>
  <c r="BH27" i="43" s="1"/>
  <c r="BI27" i="43" s="1"/>
  <c r="BJ27" i="43" s="1"/>
  <c r="BK27" i="43" s="1"/>
  <c r="BL27" i="43" s="1"/>
  <c r="BM27" i="43" s="1"/>
  <c r="BN27" i="43" s="1"/>
  <c r="BO27" i="43" s="1"/>
  <c r="BP27" i="43" s="1"/>
  <c r="BQ27" i="43" s="1"/>
  <c r="BR27" i="43" s="1"/>
  <c r="BJ35" i="37"/>
  <c r="BK35" i="37" s="1"/>
  <c r="AL37" i="37" s="1"/>
  <c r="AM37" i="37" s="1"/>
  <c r="BJ54" i="37"/>
  <c r="BK54" i="37" s="1"/>
  <c r="BL54" i="37" s="1"/>
  <c r="BM54" i="37" s="1"/>
  <c r="BN54" i="37" s="1"/>
  <c r="BO54" i="37" s="1"/>
  <c r="BP54" i="37" s="1"/>
  <c r="BQ54" i="37" s="1"/>
  <c r="BR54" i="37" s="1"/>
  <c r="AJ26" i="43"/>
  <c r="AJ25" i="43"/>
  <c r="AJ5" i="43"/>
  <c r="AJ37" i="43"/>
  <c r="AJ20" i="43"/>
  <c r="AJ38" i="43"/>
  <c r="AJ7" i="43"/>
  <c r="AJ6" i="43"/>
  <c r="AJ18" i="43"/>
  <c r="AJ33" i="43"/>
  <c r="AJ24" i="43"/>
  <c r="AJ15" i="43"/>
  <c r="AJ31" i="43"/>
  <c r="AJ14" i="43"/>
  <c r="AJ13" i="43"/>
  <c r="BJ51" i="37"/>
  <c r="BK51" i="37" s="1"/>
  <c r="BL51" i="37" s="1"/>
  <c r="BM51" i="37" s="1"/>
  <c r="BN51" i="37" s="1"/>
  <c r="BO51" i="37" s="1"/>
  <c r="BP51" i="37" s="1"/>
  <c r="BQ51" i="37" s="1"/>
  <c r="BR51" i="37" s="1"/>
  <c r="BJ64" i="37"/>
  <c r="BK64" i="37" s="1"/>
  <c r="BL64" i="37" s="1"/>
  <c r="BM64" i="37" s="1"/>
  <c r="BN64" i="37" s="1"/>
  <c r="BO64" i="37" s="1"/>
  <c r="BP64" i="37" s="1"/>
  <c r="BQ64" i="37" s="1"/>
  <c r="BR64" i="37" s="1"/>
  <c r="BJ32" i="37"/>
  <c r="BK32" i="37" s="1"/>
  <c r="BL32" i="37" s="1"/>
  <c r="BM32" i="37" s="1"/>
  <c r="BN32" i="37" s="1"/>
  <c r="BO32" i="37" s="1"/>
  <c r="BP32" i="37" s="1"/>
  <c r="BQ32" i="37" s="1"/>
  <c r="BR32" i="37" s="1"/>
  <c r="AL40" i="37"/>
  <c r="AM40" i="37" s="1"/>
  <c r="BJ53" i="37"/>
  <c r="BK53" i="37" s="1"/>
  <c r="BL53" i="37" s="1"/>
  <c r="BM53" i="37" s="1"/>
  <c r="BN53" i="37" s="1"/>
  <c r="BO53" i="37" s="1"/>
  <c r="BP53" i="37" s="1"/>
  <c r="BQ53" i="37" s="1"/>
  <c r="BR53" i="37" s="1"/>
  <c r="AL70" i="37"/>
  <c r="AM70" i="37" s="1"/>
  <c r="AJ9" i="41"/>
  <c r="AJ17" i="41"/>
  <c r="AJ24" i="42"/>
  <c r="AJ11" i="42"/>
  <c r="AJ10" i="42"/>
  <c r="AJ6" i="41"/>
  <c r="AJ23" i="42"/>
  <c r="AJ7" i="41"/>
  <c r="AL59" i="52"/>
  <c r="AM59" i="52" s="1"/>
  <c r="AL63" i="51"/>
  <c r="AM63" i="51" s="1"/>
  <c r="AL70" i="53"/>
  <c r="AM70" i="53" s="1"/>
  <c r="BJ48" i="53"/>
  <c r="BK48" i="53" s="1"/>
  <c r="BL48" i="53" s="1"/>
  <c r="BM48" i="53" s="1"/>
  <c r="BN48" i="53" s="1"/>
  <c r="BO48" i="53" s="1"/>
  <c r="BP48" i="53" s="1"/>
  <c r="BQ48" i="53" s="1"/>
  <c r="BR48" i="53" s="1"/>
  <c r="BJ46" i="47"/>
  <c r="BK46" i="47" s="1"/>
  <c r="BL46" i="47" s="1"/>
  <c r="BM46" i="47" s="1"/>
  <c r="BN46" i="47" s="1"/>
  <c r="BO46" i="47" s="1"/>
  <c r="BP46" i="47" s="1"/>
  <c r="BQ46" i="47" s="1"/>
  <c r="BR46" i="47" s="1"/>
  <c r="AL45" i="52"/>
  <c r="AM45" i="52" s="1"/>
  <c r="BJ68" i="52"/>
  <c r="BK68" i="52" s="1"/>
  <c r="BL68" i="52" s="1"/>
  <c r="BM68" i="52" s="1"/>
  <c r="BN68" i="52" s="1"/>
  <c r="BO68" i="52" s="1"/>
  <c r="BP68" i="52" s="1"/>
  <c r="BQ68" i="52" s="1"/>
  <c r="BR68" i="52" s="1"/>
  <c r="AW35" i="10"/>
  <c r="BA35" i="10" s="1"/>
  <c r="AW30" i="10"/>
  <c r="AW12" i="10"/>
  <c r="AW36" i="10"/>
  <c r="BA36" i="10" s="1"/>
  <c r="AW11" i="10"/>
  <c r="AL50" i="41"/>
  <c r="AM50" i="41" s="1"/>
  <c r="BJ11" i="52"/>
  <c r="BK11" i="52" s="1"/>
  <c r="BL11" i="52" s="1"/>
  <c r="BJ33" i="52"/>
  <c r="BK33" i="52" s="1"/>
  <c r="BL33" i="52" s="1"/>
  <c r="BM33" i="52" s="1"/>
  <c r="BN33" i="52" s="1"/>
  <c r="BO33" i="52" s="1"/>
  <c r="BP33" i="52" s="1"/>
  <c r="BQ33" i="52" s="1"/>
  <c r="BR33" i="52" s="1"/>
  <c r="BJ41" i="53"/>
  <c r="BK41" i="53" s="1"/>
  <c r="BL41" i="53" s="1"/>
  <c r="BM41" i="53" s="1"/>
  <c r="BN41" i="53" s="1"/>
  <c r="BO41" i="53" s="1"/>
  <c r="BP41" i="53" s="1"/>
  <c r="BQ41" i="53" s="1"/>
  <c r="BR41" i="53" s="1"/>
  <c r="BJ67" i="53"/>
  <c r="BK67" i="53" s="1"/>
  <c r="BL67" i="53" s="1"/>
  <c r="BM67" i="53" s="1"/>
  <c r="BN67" i="53" s="1"/>
  <c r="BO67" i="53" s="1"/>
  <c r="BP67" i="53" s="1"/>
  <c r="BQ67" i="53" s="1"/>
  <c r="BR67" i="53" s="1"/>
  <c r="AL44" i="53"/>
  <c r="AM44" i="53" s="1"/>
  <c r="BJ71" i="46"/>
  <c r="BK71" i="46" s="1"/>
  <c r="BL71" i="46" s="1"/>
  <c r="BM71" i="46" s="1"/>
  <c r="BN71" i="46" s="1"/>
  <c r="BO71" i="46" s="1"/>
  <c r="BP71" i="46" s="1"/>
  <c r="BQ71" i="46" s="1"/>
  <c r="BR71" i="46" s="1"/>
  <c r="BJ62" i="52"/>
  <c r="BK62" i="52" s="1"/>
  <c r="BL62" i="52" s="1"/>
  <c r="BM62" i="52" s="1"/>
  <c r="BN62" i="52" s="1"/>
  <c r="BO62" i="52" s="1"/>
  <c r="BP62" i="52" s="1"/>
  <c r="BQ62" i="52" s="1"/>
  <c r="BR62" i="52" s="1"/>
  <c r="BJ6" i="52"/>
  <c r="BK6" i="52" s="1"/>
  <c r="BL6" i="52" s="1"/>
  <c r="AL6" i="52" s="1"/>
  <c r="BJ33" i="53"/>
  <c r="BK33" i="53" s="1"/>
  <c r="BL33" i="53" s="1"/>
  <c r="BM33" i="53" s="1"/>
  <c r="BN33" i="53" s="1"/>
  <c r="BO33" i="53" s="1"/>
  <c r="BP33" i="53" s="1"/>
  <c r="BQ33" i="53" s="1"/>
  <c r="BR33" i="53" s="1"/>
  <c r="BD9" i="41"/>
  <c r="BE9" i="41" s="1"/>
  <c r="BF9" i="41" s="1"/>
  <c r="BG9" i="41" s="1"/>
  <c r="BH9" i="41" s="1"/>
  <c r="BI9" i="41" s="1"/>
  <c r="BJ9" i="41" s="1"/>
  <c r="BK9" i="41" s="1"/>
  <c r="BL9" i="41" s="1"/>
  <c r="BM9" i="41" s="1"/>
  <c r="BN9" i="41" s="1"/>
  <c r="BO9" i="41" s="1"/>
  <c r="BP9" i="41" s="1"/>
  <c r="BQ9" i="41" s="1"/>
  <c r="BR9" i="41" s="1"/>
  <c r="AW9" i="10"/>
  <c r="BD5" i="41"/>
  <c r="BE5" i="41" s="1"/>
  <c r="BF5" i="41" s="1"/>
  <c r="BG5" i="41" s="1"/>
  <c r="BH5" i="41" s="1"/>
  <c r="BI5" i="41" s="1"/>
  <c r="BJ5" i="41" s="1"/>
  <c r="BK5" i="41" s="1"/>
  <c r="BL5" i="41" s="1"/>
  <c r="BM5" i="41" s="1"/>
  <c r="BN5" i="41" s="1"/>
  <c r="BO5" i="41" s="1"/>
  <c r="BP5" i="41" s="1"/>
  <c r="BQ5" i="41" s="1"/>
  <c r="BR5" i="41" s="1"/>
  <c r="BD11" i="41"/>
  <c r="BE11" i="41" s="1"/>
  <c r="BF11" i="41" s="1"/>
  <c r="BG11" i="41" s="1"/>
  <c r="BH11" i="41" s="1"/>
  <c r="BI11" i="41" s="1"/>
  <c r="BJ11" i="41" s="1"/>
  <c r="BK11" i="41" s="1"/>
  <c r="BL11" i="41" s="1"/>
  <c r="BM11" i="41" s="1"/>
  <c r="BN11" i="41" s="1"/>
  <c r="BO11" i="41" s="1"/>
  <c r="BP11" i="41" s="1"/>
  <c r="BQ11" i="41" s="1"/>
  <c r="BR11" i="41" s="1"/>
  <c r="AL69" i="41"/>
  <c r="AM69" i="41" s="1"/>
  <c r="BD7" i="44"/>
  <c r="BE7" i="44" s="1"/>
  <c r="BF7" i="44" s="1"/>
  <c r="BG7" i="44" s="1"/>
  <c r="BH7" i="44" s="1"/>
  <c r="BI7" i="44" s="1"/>
  <c r="BJ7" i="44" s="1"/>
  <c r="BK7" i="44" s="1"/>
  <c r="BL7" i="44" s="1"/>
  <c r="BM7" i="44" s="1"/>
  <c r="BN7" i="44" s="1"/>
  <c r="BO7" i="44" s="1"/>
  <c r="BP7" i="44" s="1"/>
  <c r="BQ7" i="44" s="1"/>
  <c r="BR7" i="44" s="1"/>
  <c r="BJ12" i="46"/>
  <c r="BK12" i="46" s="1"/>
  <c r="BL12" i="46" s="1"/>
  <c r="BM12" i="46" s="1"/>
  <c r="BN12" i="46" s="1"/>
  <c r="BO12" i="46" s="1"/>
  <c r="BP12" i="46" s="1"/>
  <c r="BQ12" i="46" s="1"/>
  <c r="BR12" i="46" s="1"/>
  <c r="BJ65" i="46"/>
  <c r="BK65" i="46" s="1"/>
  <c r="BL65" i="46" s="1"/>
  <c r="BM65" i="46" s="1"/>
  <c r="BN65" i="46" s="1"/>
  <c r="BO65" i="46" s="1"/>
  <c r="BP65" i="46" s="1"/>
  <c r="BQ65" i="46" s="1"/>
  <c r="BR65" i="46" s="1"/>
  <c r="BJ23" i="52"/>
  <c r="BK23" i="52" s="1"/>
  <c r="BL23" i="52" s="1"/>
  <c r="BM23" i="52" s="1"/>
  <c r="BN23" i="52" s="1"/>
  <c r="BO23" i="52" s="1"/>
  <c r="BP23" i="52" s="1"/>
  <c r="BQ23" i="52" s="1"/>
  <c r="BR23" i="52" s="1"/>
  <c r="AL23" i="41"/>
  <c r="AM23" i="41" s="1"/>
  <c r="AL36" i="41"/>
  <c r="AM36" i="41" s="1"/>
  <c r="BJ42" i="49"/>
  <c r="BK42" i="49" s="1"/>
  <c r="BL42" i="49" s="1"/>
  <c r="BM42" i="49" s="1"/>
  <c r="BN42" i="49" s="1"/>
  <c r="BO42" i="49" s="1"/>
  <c r="BP42" i="49" s="1"/>
  <c r="BQ42" i="49" s="1"/>
  <c r="BR42" i="49" s="1"/>
  <c r="BJ21" i="52"/>
  <c r="BK21" i="52" s="1"/>
  <c r="BL21" i="52" s="1"/>
  <c r="BM21" i="52" s="1"/>
  <c r="BN21" i="52" s="1"/>
  <c r="BO21" i="52" s="1"/>
  <c r="BP21" i="52" s="1"/>
  <c r="BQ21" i="52" s="1"/>
  <c r="BR21" i="52" s="1"/>
  <c r="AW5" i="10"/>
  <c r="AW19" i="10"/>
  <c r="AW21" i="10"/>
  <c r="BA21" i="10" s="1"/>
  <c r="AW6" i="10"/>
  <c r="AW15" i="10"/>
  <c r="BJ58" i="46"/>
  <c r="BK58" i="46" s="1"/>
  <c r="BL58" i="46" s="1"/>
  <c r="BM58" i="46" s="1"/>
  <c r="BN58" i="46" s="1"/>
  <c r="BO58" i="46" s="1"/>
  <c r="BP58" i="46" s="1"/>
  <c r="BQ58" i="46" s="1"/>
  <c r="BR58" i="46" s="1"/>
  <c r="BJ54" i="52"/>
  <c r="BK54" i="52" s="1"/>
  <c r="BL54" i="52" s="1"/>
  <c r="BM54" i="52" s="1"/>
  <c r="BN54" i="52" s="1"/>
  <c r="BO54" i="52" s="1"/>
  <c r="BP54" i="52" s="1"/>
  <c r="BQ54" i="52" s="1"/>
  <c r="BR54" i="52" s="1"/>
  <c r="BJ57" i="53"/>
  <c r="BK57" i="53" s="1"/>
  <c r="BL57" i="53" s="1"/>
  <c r="BM57" i="53" s="1"/>
  <c r="BN57" i="53" s="1"/>
  <c r="BO57" i="53" s="1"/>
  <c r="BP57" i="53" s="1"/>
  <c r="BQ57" i="53" s="1"/>
  <c r="BR57" i="53" s="1"/>
  <c r="BJ59" i="53"/>
  <c r="BK59" i="53" s="1"/>
  <c r="BL59" i="53" s="1"/>
  <c r="BM59" i="53" s="1"/>
  <c r="BN59" i="53" s="1"/>
  <c r="BO59" i="53" s="1"/>
  <c r="BP59" i="53" s="1"/>
  <c r="BQ59" i="53" s="1"/>
  <c r="BR59" i="53" s="1"/>
  <c r="BD10" i="41"/>
  <c r="BE10" i="41" s="1"/>
  <c r="BF10" i="41" s="1"/>
  <c r="BG10" i="41" s="1"/>
  <c r="BH10" i="41" s="1"/>
  <c r="BI10" i="41" s="1"/>
  <c r="BJ10" i="41" s="1"/>
  <c r="BK10" i="41" s="1"/>
  <c r="BL10" i="41" s="1"/>
  <c r="BM10" i="41" s="1"/>
  <c r="BN10" i="41" s="1"/>
  <c r="BO10" i="41" s="1"/>
  <c r="BP10" i="41" s="1"/>
  <c r="BQ10" i="41" s="1"/>
  <c r="BR10" i="41" s="1"/>
  <c r="AW8" i="10"/>
  <c r="AW13" i="10"/>
  <c r="AW7" i="10"/>
  <c r="AW29" i="10"/>
  <c r="BA29" i="10" s="1"/>
  <c r="AW22" i="10"/>
  <c r="AW23" i="10"/>
  <c r="AW10" i="10"/>
  <c r="AW20" i="10"/>
  <c r="AL56" i="41"/>
  <c r="AM56" i="41" s="1"/>
  <c r="AL46" i="41"/>
  <c r="AM46" i="41" s="1"/>
  <c r="AW18" i="10"/>
  <c r="AW14" i="10"/>
  <c r="BJ26" i="37"/>
  <c r="BK26" i="37" s="1"/>
  <c r="BL26" i="37" s="1"/>
  <c r="BM26" i="37" s="1"/>
  <c r="BN26" i="37" s="1"/>
  <c r="BO26" i="37" s="1"/>
  <c r="BP26" i="37" s="1"/>
  <c r="BQ26" i="37" s="1"/>
  <c r="BR26" i="37" s="1"/>
  <c r="AW17" i="10"/>
  <c r="BJ12" i="37"/>
  <c r="BK12" i="37" s="1"/>
  <c r="BL12" i="37" s="1"/>
  <c r="BM12" i="37" s="1"/>
  <c r="BN12" i="37" s="1"/>
  <c r="BO12" i="37" s="1"/>
  <c r="BP12" i="37" s="1"/>
  <c r="BQ12" i="37" s="1"/>
  <c r="BR12" i="37" s="1"/>
  <c r="AL34" i="52"/>
  <c r="AM34" i="52" s="1"/>
  <c r="AL55" i="52"/>
  <c r="AM55" i="52" s="1"/>
  <c r="AL62" i="53"/>
  <c r="AM62" i="53" s="1"/>
  <c r="AW3" i="10"/>
  <c r="BD22" i="42"/>
  <c r="BE22" i="42" s="1"/>
  <c r="BF22" i="42" s="1"/>
  <c r="BG22" i="42" s="1"/>
  <c r="BH22" i="42" s="1"/>
  <c r="BI22" i="42" s="1"/>
  <c r="BJ22" i="42" s="1"/>
  <c r="BK22" i="42" s="1"/>
  <c r="BL22" i="42" s="1"/>
  <c r="BM22" i="42" s="1"/>
  <c r="BN22" i="42" s="1"/>
  <c r="BO22" i="42" s="1"/>
  <c r="BP22" i="42" s="1"/>
  <c r="BQ22" i="42" s="1"/>
  <c r="BR22" i="42" s="1"/>
  <c r="AL24" i="41"/>
  <c r="AM24" i="41" s="1"/>
  <c r="AL38" i="41"/>
  <c r="AM38" i="41" s="1"/>
  <c r="BJ39" i="53"/>
  <c r="BK39" i="53" s="1"/>
  <c r="BL39" i="53" s="1"/>
  <c r="BM39" i="53" s="1"/>
  <c r="BN39" i="53" s="1"/>
  <c r="BO39" i="53" s="1"/>
  <c r="BP39" i="53" s="1"/>
  <c r="BQ39" i="53" s="1"/>
  <c r="BR39" i="53" s="1"/>
  <c r="BJ28" i="53"/>
  <c r="BK28" i="53" s="1"/>
  <c r="BL28" i="53" s="1"/>
  <c r="BM28" i="53" s="1"/>
  <c r="BN28" i="53" s="1"/>
  <c r="BO28" i="53" s="1"/>
  <c r="BP28" i="53" s="1"/>
  <c r="BQ28" i="53" s="1"/>
  <c r="BR28" i="53" s="1"/>
  <c r="BJ56" i="53"/>
  <c r="BK56" i="53" s="1"/>
  <c r="BL56" i="53" s="1"/>
  <c r="BM56" i="53" s="1"/>
  <c r="BN56" i="53" s="1"/>
  <c r="BO56" i="53" s="1"/>
  <c r="BP56" i="53" s="1"/>
  <c r="BQ56" i="53" s="1"/>
  <c r="BR56" i="53" s="1"/>
  <c r="BJ61" i="53"/>
  <c r="BK61" i="53" s="1"/>
  <c r="BL61" i="53" s="1"/>
  <c r="BM61" i="53" s="1"/>
  <c r="BN61" i="53" s="1"/>
  <c r="BO61" i="53" s="1"/>
  <c r="BP61" i="53" s="1"/>
  <c r="BQ61" i="53" s="1"/>
  <c r="BR61" i="53" s="1"/>
  <c r="BJ31" i="53"/>
  <c r="BK31" i="53" s="1"/>
  <c r="BL31" i="53" s="1"/>
  <c r="BM31" i="53" s="1"/>
  <c r="BN31" i="53" s="1"/>
  <c r="BO31" i="53" s="1"/>
  <c r="BP31" i="53" s="1"/>
  <c r="BQ31" i="53" s="1"/>
  <c r="BR31" i="53" s="1"/>
  <c r="BJ60" i="53"/>
  <c r="BK60" i="53" s="1"/>
  <c r="BL60" i="53" s="1"/>
  <c r="BM60" i="53" s="1"/>
  <c r="BN60" i="53" s="1"/>
  <c r="BO60" i="53" s="1"/>
  <c r="BP60" i="53" s="1"/>
  <c r="BQ60" i="53" s="1"/>
  <c r="BR60" i="53" s="1"/>
  <c r="BJ24" i="53"/>
  <c r="BK24" i="53" s="1"/>
  <c r="BL24" i="53" s="1"/>
  <c r="BM24" i="53" s="1"/>
  <c r="BN24" i="53" s="1"/>
  <c r="BO24" i="53" s="1"/>
  <c r="BP24" i="53" s="1"/>
  <c r="BQ24" i="53" s="1"/>
  <c r="BR24" i="53" s="1"/>
  <c r="BJ27" i="53"/>
  <c r="BK27" i="53" s="1"/>
  <c r="BL27" i="53" s="1"/>
  <c r="BM27" i="53" s="1"/>
  <c r="BN27" i="53" s="1"/>
  <c r="BO27" i="53" s="1"/>
  <c r="BP27" i="53" s="1"/>
  <c r="BQ27" i="53" s="1"/>
  <c r="BR27" i="53" s="1"/>
  <c r="BJ16" i="53"/>
  <c r="BK16" i="53" s="1"/>
  <c r="BL16" i="53" s="1"/>
  <c r="BM16" i="53" s="1"/>
  <c r="BN16" i="53" s="1"/>
  <c r="BO16" i="53" s="1"/>
  <c r="BP16" i="53" s="1"/>
  <c r="BQ16" i="53" s="1"/>
  <c r="BR16" i="53" s="1"/>
  <c r="BJ47" i="53"/>
  <c r="BK47" i="53" s="1"/>
  <c r="BL47" i="53" s="1"/>
  <c r="BM47" i="53" s="1"/>
  <c r="BN47" i="53" s="1"/>
  <c r="BO47" i="53" s="1"/>
  <c r="BP47" i="53" s="1"/>
  <c r="BQ47" i="53" s="1"/>
  <c r="BR47" i="53" s="1"/>
  <c r="BJ14" i="53"/>
  <c r="BK14" i="53" s="1"/>
  <c r="BL14" i="53" s="1"/>
  <c r="BM14" i="53" s="1"/>
  <c r="BN14" i="53" s="1"/>
  <c r="BO14" i="53" s="1"/>
  <c r="BP14" i="53" s="1"/>
  <c r="BQ14" i="53" s="1"/>
  <c r="BR14" i="53" s="1"/>
  <c r="BJ58" i="53"/>
  <c r="BK58" i="53" s="1"/>
  <c r="BL58" i="53" s="1"/>
  <c r="BM58" i="53" s="1"/>
  <c r="BN58" i="53" s="1"/>
  <c r="BO58" i="53" s="1"/>
  <c r="BP58" i="53" s="1"/>
  <c r="BQ58" i="53" s="1"/>
  <c r="BR58" i="53" s="1"/>
  <c r="BJ19" i="53"/>
  <c r="BK19" i="53" s="1"/>
  <c r="BL19" i="53" s="1"/>
  <c r="BM19" i="53" s="1"/>
  <c r="BN19" i="53" s="1"/>
  <c r="BO19" i="53" s="1"/>
  <c r="BP19" i="53" s="1"/>
  <c r="BQ19" i="53" s="1"/>
  <c r="BR19" i="53" s="1"/>
  <c r="BJ45" i="53"/>
  <c r="BK45" i="53" s="1"/>
  <c r="BL45" i="53" s="1"/>
  <c r="BM45" i="53" s="1"/>
  <c r="BN45" i="53" s="1"/>
  <c r="BO45" i="53" s="1"/>
  <c r="BP45" i="53" s="1"/>
  <c r="BQ45" i="53" s="1"/>
  <c r="BR45" i="53" s="1"/>
  <c r="BJ35" i="53"/>
  <c r="BK35" i="53" s="1"/>
  <c r="BL35" i="53" s="1"/>
  <c r="BM35" i="53" s="1"/>
  <c r="BN35" i="53" s="1"/>
  <c r="BO35" i="53" s="1"/>
  <c r="BP35" i="53" s="1"/>
  <c r="BQ35" i="53" s="1"/>
  <c r="BR35" i="53" s="1"/>
  <c r="BJ9" i="53"/>
  <c r="BK9" i="53" s="1"/>
  <c r="BL9" i="53" s="1"/>
  <c r="BM9" i="53" s="1"/>
  <c r="BN9" i="53" s="1"/>
  <c r="BO9" i="53" s="1"/>
  <c r="BP9" i="53" s="1"/>
  <c r="BQ9" i="53" s="1"/>
  <c r="BR9" i="53" s="1"/>
  <c r="BJ65" i="53"/>
  <c r="BK65" i="53" s="1"/>
  <c r="BL65" i="53" s="1"/>
  <c r="BM65" i="53" s="1"/>
  <c r="BN65" i="53" s="1"/>
  <c r="BO65" i="53" s="1"/>
  <c r="BP65" i="53" s="1"/>
  <c r="BQ65" i="53" s="1"/>
  <c r="BR65" i="53" s="1"/>
  <c r="BJ68" i="53"/>
  <c r="BK68" i="53" s="1"/>
  <c r="BL68" i="53" s="1"/>
  <c r="BM68" i="53" s="1"/>
  <c r="BN68" i="53" s="1"/>
  <c r="BO68" i="53" s="1"/>
  <c r="BP68" i="53" s="1"/>
  <c r="BQ68" i="53" s="1"/>
  <c r="BR68" i="53" s="1"/>
  <c r="BJ71" i="53"/>
  <c r="BK71" i="53" s="1"/>
  <c r="BL71" i="53" s="1"/>
  <c r="BM71" i="53" s="1"/>
  <c r="BN71" i="53" s="1"/>
  <c r="BO71" i="53" s="1"/>
  <c r="BP71" i="53" s="1"/>
  <c r="BQ71" i="53" s="1"/>
  <c r="BR71" i="53" s="1"/>
  <c r="BJ11" i="53"/>
  <c r="BK11" i="53" s="1"/>
  <c r="BL11" i="53" s="1"/>
  <c r="BM11" i="53" s="1"/>
  <c r="BN11" i="53" s="1"/>
  <c r="BO11" i="53" s="1"/>
  <c r="BP11" i="53" s="1"/>
  <c r="BQ11" i="53" s="1"/>
  <c r="BR11" i="53" s="1"/>
  <c r="BJ72" i="53"/>
  <c r="BK72" i="53" s="1"/>
  <c r="BL72" i="53" s="1"/>
  <c r="BM72" i="53" s="1"/>
  <c r="BN72" i="53" s="1"/>
  <c r="BO72" i="53" s="1"/>
  <c r="BP72" i="53" s="1"/>
  <c r="BQ72" i="53" s="1"/>
  <c r="BR72" i="53" s="1"/>
  <c r="BJ50" i="53"/>
  <c r="BK50" i="53" s="1"/>
  <c r="BL50" i="53" s="1"/>
  <c r="BM50" i="53" s="1"/>
  <c r="BN50" i="53" s="1"/>
  <c r="BO50" i="53" s="1"/>
  <c r="BP50" i="53" s="1"/>
  <c r="BQ50" i="53" s="1"/>
  <c r="BR50" i="53" s="1"/>
  <c r="BJ12" i="53"/>
  <c r="BK12" i="53" s="1"/>
  <c r="BL12" i="53" s="1"/>
  <c r="BM12" i="53" s="1"/>
  <c r="BN12" i="53" s="1"/>
  <c r="BO12" i="53" s="1"/>
  <c r="BP12" i="53" s="1"/>
  <c r="BQ12" i="53" s="1"/>
  <c r="BR12" i="53" s="1"/>
  <c r="BJ36" i="53"/>
  <c r="BK36" i="53" s="1"/>
  <c r="BL36" i="53" s="1"/>
  <c r="BM36" i="53" s="1"/>
  <c r="BN36" i="53" s="1"/>
  <c r="BO36" i="53" s="1"/>
  <c r="BP36" i="53" s="1"/>
  <c r="BQ36" i="53" s="1"/>
  <c r="BR36" i="53" s="1"/>
  <c r="BJ29" i="53"/>
  <c r="BK29" i="53" s="1"/>
  <c r="BL29" i="53" s="1"/>
  <c r="BM29" i="53" s="1"/>
  <c r="BN29" i="53" s="1"/>
  <c r="BO29" i="53" s="1"/>
  <c r="BP29" i="53" s="1"/>
  <c r="BQ29" i="53" s="1"/>
  <c r="BR29" i="53" s="1"/>
  <c r="BJ52" i="53"/>
  <c r="BK52" i="53" s="1"/>
  <c r="BL52" i="53" s="1"/>
  <c r="BM52" i="53" s="1"/>
  <c r="BN52" i="53" s="1"/>
  <c r="BO52" i="53" s="1"/>
  <c r="BP52" i="53" s="1"/>
  <c r="BQ52" i="53" s="1"/>
  <c r="BR52" i="53" s="1"/>
  <c r="BJ26" i="53"/>
  <c r="BK26" i="53" s="1"/>
  <c r="BL26" i="53" s="1"/>
  <c r="BM26" i="53" s="1"/>
  <c r="BN26" i="53" s="1"/>
  <c r="BO26" i="53" s="1"/>
  <c r="BP26" i="53" s="1"/>
  <c r="BQ26" i="53" s="1"/>
  <c r="BR26" i="53" s="1"/>
  <c r="BJ53" i="53"/>
  <c r="BK53" i="53" s="1"/>
  <c r="BL53" i="53" s="1"/>
  <c r="BM53" i="53" s="1"/>
  <c r="BN53" i="53" s="1"/>
  <c r="BO53" i="53" s="1"/>
  <c r="BP53" i="53" s="1"/>
  <c r="BQ53" i="53" s="1"/>
  <c r="BR53" i="53" s="1"/>
  <c r="BJ25" i="53"/>
  <c r="BK25" i="53" s="1"/>
  <c r="BL25" i="53" s="1"/>
  <c r="BM25" i="53" s="1"/>
  <c r="BN25" i="53" s="1"/>
  <c r="BO25" i="53" s="1"/>
  <c r="BP25" i="53" s="1"/>
  <c r="BQ25" i="53" s="1"/>
  <c r="BR25" i="53" s="1"/>
  <c r="BJ54" i="53"/>
  <c r="BK54" i="53" s="1"/>
  <c r="BL54" i="53" s="1"/>
  <c r="BM54" i="53" s="1"/>
  <c r="BN54" i="53" s="1"/>
  <c r="BO54" i="53" s="1"/>
  <c r="BP54" i="53" s="1"/>
  <c r="BQ54" i="53" s="1"/>
  <c r="BR54" i="53" s="1"/>
  <c r="BJ42" i="53"/>
  <c r="BK42" i="53" s="1"/>
  <c r="BL42" i="53" s="1"/>
  <c r="BM42" i="53" s="1"/>
  <c r="BN42" i="53" s="1"/>
  <c r="BO42" i="53" s="1"/>
  <c r="BP42" i="53" s="1"/>
  <c r="BQ42" i="53" s="1"/>
  <c r="BR42" i="53" s="1"/>
  <c r="BJ51" i="53"/>
  <c r="BK51" i="53" s="1"/>
  <c r="BL51" i="53" s="1"/>
  <c r="BM51" i="53" s="1"/>
  <c r="BN51" i="53" s="1"/>
  <c r="BO51" i="53" s="1"/>
  <c r="BP51" i="53" s="1"/>
  <c r="BQ51" i="53" s="1"/>
  <c r="BR51" i="53" s="1"/>
  <c r="BJ38" i="53"/>
  <c r="BK38" i="53" s="1"/>
  <c r="BL38" i="53" s="1"/>
  <c r="BM38" i="53" s="1"/>
  <c r="BN38" i="53" s="1"/>
  <c r="BO38" i="53" s="1"/>
  <c r="BP38" i="53" s="1"/>
  <c r="BQ38" i="53" s="1"/>
  <c r="BR38" i="53" s="1"/>
  <c r="BJ64" i="53"/>
  <c r="BK64" i="53" s="1"/>
  <c r="BL64" i="53" s="1"/>
  <c r="BM64" i="53" s="1"/>
  <c r="BN64" i="53" s="1"/>
  <c r="BO64" i="53" s="1"/>
  <c r="BP64" i="53" s="1"/>
  <c r="BQ64" i="53" s="1"/>
  <c r="BR64" i="53" s="1"/>
  <c r="BJ23" i="53"/>
  <c r="BK23" i="53" s="1"/>
  <c r="BL23" i="53" s="1"/>
  <c r="BM23" i="53" s="1"/>
  <c r="BN23" i="53" s="1"/>
  <c r="BO23" i="53" s="1"/>
  <c r="BP23" i="53" s="1"/>
  <c r="BQ23" i="53" s="1"/>
  <c r="BR23" i="53" s="1"/>
  <c r="BJ43" i="53"/>
  <c r="BK43" i="53" s="1"/>
  <c r="BL43" i="53" s="1"/>
  <c r="BM43" i="53" s="1"/>
  <c r="BN43" i="53" s="1"/>
  <c r="BO43" i="53" s="1"/>
  <c r="BP43" i="53" s="1"/>
  <c r="BQ43" i="53" s="1"/>
  <c r="BR43" i="53" s="1"/>
  <c r="BJ34" i="53"/>
  <c r="BK34" i="53" s="1"/>
  <c r="BL34" i="53" s="1"/>
  <c r="BM34" i="53" s="1"/>
  <c r="BN34" i="53" s="1"/>
  <c r="BO34" i="53" s="1"/>
  <c r="BP34" i="53" s="1"/>
  <c r="BQ34" i="53" s="1"/>
  <c r="BR34" i="53" s="1"/>
  <c r="BJ46" i="53"/>
  <c r="BK46" i="53" s="1"/>
  <c r="BL46" i="53" s="1"/>
  <c r="BM46" i="53" s="1"/>
  <c r="BN46" i="53" s="1"/>
  <c r="BO46" i="53" s="1"/>
  <c r="BP46" i="53" s="1"/>
  <c r="BQ46" i="53" s="1"/>
  <c r="BR46" i="53" s="1"/>
  <c r="BJ69" i="53"/>
  <c r="BK69" i="53" s="1"/>
  <c r="BL69" i="53" s="1"/>
  <c r="BM69" i="53" s="1"/>
  <c r="BN69" i="53" s="1"/>
  <c r="BO69" i="53" s="1"/>
  <c r="BP69" i="53" s="1"/>
  <c r="BQ69" i="53" s="1"/>
  <c r="BR69" i="53" s="1"/>
  <c r="BJ40" i="53"/>
  <c r="BK40" i="53" s="1"/>
  <c r="BL40" i="53" s="1"/>
  <c r="BM40" i="53" s="1"/>
  <c r="BN40" i="53" s="1"/>
  <c r="BO40" i="53" s="1"/>
  <c r="BP40" i="53" s="1"/>
  <c r="BQ40" i="53" s="1"/>
  <c r="BR40" i="53" s="1"/>
  <c r="BJ66" i="53"/>
  <c r="BK66" i="53" s="1"/>
  <c r="BL66" i="53" s="1"/>
  <c r="BM66" i="53" s="1"/>
  <c r="BN66" i="53" s="1"/>
  <c r="BO66" i="53" s="1"/>
  <c r="BP66" i="53" s="1"/>
  <c r="BQ66" i="53" s="1"/>
  <c r="BR66" i="53" s="1"/>
  <c r="BJ49" i="53"/>
  <c r="BK49" i="53" s="1"/>
  <c r="BL49" i="53" s="1"/>
  <c r="BM49" i="53" s="1"/>
  <c r="BN49" i="53" s="1"/>
  <c r="BO49" i="53" s="1"/>
  <c r="BP49" i="53" s="1"/>
  <c r="BQ49" i="53" s="1"/>
  <c r="BR49" i="53" s="1"/>
  <c r="BJ55" i="53"/>
  <c r="BK55" i="53" s="1"/>
  <c r="BL55" i="53" s="1"/>
  <c r="BM55" i="53" s="1"/>
  <c r="BN55" i="53" s="1"/>
  <c r="BO55" i="53" s="1"/>
  <c r="BP55" i="53" s="1"/>
  <c r="BQ55" i="53" s="1"/>
  <c r="BR55" i="53" s="1"/>
  <c r="BJ42" i="52"/>
  <c r="BK42" i="52" s="1"/>
  <c r="BL42" i="52" s="1"/>
  <c r="BM42" i="52" s="1"/>
  <c r="BN42" i="52" s="1"/>
  <c r="BO42" i="52" s="1"/>
  <c r="BP42" i="52" s="1"/>
  <c r="BQ42" i="52" s="1"/>
  <c r="BR42" i="52" s="1"/>
  <c r="BJ41" i="52"/>
  <c r="BK41" i="52" s="1"/>
  <c r="BL41" i="52" s="1"/>
  <c r="BM41" i="52" s="1"/>
  <c r="BN41" i="52" s="1"/>
  <c r="BO41" i="52" s="1"/>
  <c r="BP41" i="52" s="1"/>
  <c r="BQ41" i="52" s="1"/>
  <c r="BR41" i="52" s="1"/>
  <c r="BJ7" i="52"/>
  <c r="BK7" i="52" s="1"/>
  <c r="BL7" i="52" s="1"/>
  <c r="BJ14" i="52"/>
  <c r="BK14" i="52" s="1"/>
  <c r="BL14" i="52" s="1"/>
  <c r="BM14" i="52" s="1"/>
  <c r="BN14" i="52" s="1"/>
  <c r="BO14" i="52" s="1"/>
  <c r="BP14" i="52" s="1"/>
  <c r="BQ14" i="52" s="1"/>
  <c r="BR14" i="52" s="1"/>
  <c r="BJ70" i="52"/>
  <c r="BK70" i="52" s="1"/>
  <c r="BL70" i="52" s="1"/>
  <c r="BM70" i="52" s="1"/>
  <c r="BN70" i="52" s="1"/>
  <c r="BO70" i="52" s="1"/>
  <c r="BP70" i="52" s="1"/>
  <c r="BQ70" i="52" s="1"/>
  <c r="BR70" i="52" s="1"/>
  <c r="BJ5" i="52"/>
  <c r="BK5" i="52" s="1"/>
  <c r="BL5" i="52" s="1"/>
  <c r="BM5" i="52" s="1"/>
  <c r="BN5" i="52" s="1"/>
  <c r="BO5" i="52" s="1"/>
  <c r="BP5" i="52" s="1"/>
  <c r="BQ5" i="52" s="1"/>
  <c r="BR5" i="52" s="1"/>
  <c r="BJ8" i="52"/>
  <c r="BK8" i="52" s="1"/>
  <c r="BL8" i="52" s="1"/>
  <c r="AL8" i="52" s="1"/>
  <c r="BJ46" i="52"/>
  <c r="BK46" i="52" s="1"/>
  <c r="BL46" i="52" s="1"/>
  <c r="BM46" i="52" s="1"/>
  <c r="BN46" i="52" s="1"/>
  <c r="BO46" i="52" s="1"/>
  <c r="BP46" i="52" s="1"/>
  <c r="BQ46" i="52" s="1"/>
  <c r="BR46" i="52" s="1"/>
  <c r="BJ66" i="52"/>
  <c r="BK66" i="52" s="1"/>
  <c r="BL66" i="52" s="1"/>
  <c r="BM66" i="52" s="1"/>
  <c r="BN66" i="52" s="1"/>
  <c r="BO66" i="52" s="1"/>
  <c r="BP66" i="52" s="1"/>
  <c r="BQ66" i="52" s="1"/>
  <c r="BR66" i="52" s="1"/>
  <c r="BJ13" i="52"/>
  <c r="BK13" i="52" s="1"/>
  <c r="BL13" i="52" s="1"/>
  <c r="BJ48" i="52"/>
  <c r="BK48" i="52" s="1"/>
  <c r="BL48" i="52" s="1"/>
  <c r="BM48" i="52" s="1"/>
  <c r="BN48" i="52" s="1"/>
  <c r="BO48" i="52" s="1"/>
  <c r="BP48" i="52" s="1"/>
  <c r="BQ48" i="52" s="1"/>
  <c r="BR48" i="52" s="1"/>
  <c r="BJ47" i="52"/>
  <c r="BK47" i="52" s="1"/>
  <c r="BL47" i="52" s="1"/>
  <c r="BM47" i="52" s="1"/>
  <c r="BN47" i="52" s="1"/>
  <c r="BO47" i="52" s="1"/>
  <c r="BP47" i="52" s="1"/>
  <c r="BQ47" i="52" s="1"/>
  <c r="BR47" i="52" s="1"/>
  <c r="BJ12" i="52"/>
  <c r="BK12" i="52" s="1"/>
  <c r="BL12" i="52" s="1"/>
  <c r="BM12" i="52" s="1"/>
  <c r="BN12" i="52" s="1"/>
  <c r="BO12" i="52" s="1"/>
  <c r="BP12" i="52" s="1"/>
  <c r="BQ12" i="52" s="1"/>
  <c r="BR12" i="52" s="1"/>
  <c r="BJ50" i="52"/>
  <c r="BK50" i="52" s="1"/>
  <c r="BL50" i="52" s="1"/>
  <c r="BM50" i="52" s="1"/>
  <c r="BN50" i="52" s="1"/>
  <c r="BO50" i="52" s="1"/>
  <c r="BP50" i="52" s="1"/>
  <c r="BQ50" i="52" s="1"/>
  <c r="BR50" i="52" s="1"/>
  <c r="BJ10" i="52"/>
  <c r="BK10" i="52" s="1"/>
  <c r="BL10" i="52" s="1"/>
  <c r="AL10" i="52" s="1"/>
  <c r="BJ32" i="52"/>
  <c r="BK32" i="52" s="1"/>
  <c r="BL32" i="52" s="1"/>
  <c r="BM32" i="52" s="1"/>
  <c r="BN32" i="52" s="1"/>
  <c r="BO32" i="52" s="1"/>
  <c r="BP32" i="52" s="1"/>
  <c r="BQ32" i="52" s="1"/>
  <c r="BR32" i="52" s="1"/>
  <c r="BJ19" i="52"/>
  <c r="BK19" i="52" s="1"/>
  <c r="BL19" i="52" s="1"/>
  <c r="BM19" i="52" s="1"/>
  <c r="BN19" i="52" s="1"/>
  <c r="BO19" i="52" s="1"/>
  <c r="BP19" i="52" s="1"/>
  <c r="BQ19" i="52" s="1"/>
  <c r="BR19" i="52" s="1"/>
  <c r="BJ44" i="52"/>
  <c r="BK44" i="52" s="1"/>
  <c r="BL44" i="52" s="1"/>
  <c r="BM44" i="52" s="1"/>
  <c r="BN44" i="52" s="1"/>
  <c r="BO44" i="52" s="1"/>
  <c r="BP44" i="52" s="1"/>
  <c r="BQ44" i="52" s="1"/>
  <c r="BR44" i="52" s="1"/>
  <c r="BJ60" i="52"/>
  <c r="BK60" i="52" s="1"/>
  <c r="BL60" i="52" s="1"/>
  <c r="BM60" i="52" s="1"/>
  <c r="BN60" i="52" s="1"/>
  <c r="BO60" i="52" s="1"/>
  <c r="BP60" i="52" s="1"/>
  <c r="BQ60" i="52" s="1"/>
  <c r="BR60" i="52" s="1"/>
  <c r="BJ17" i="52"/>
  <c r="BK17" i="52" s="1"/>
  <c r="BL17" i="52" s="1"/>
  <c r="BM17" i="52" s="1"/>
  <c r="BN17" i="52" s="1"/>
  <c r="BO17" i="52" s="1"/>
  <c r="BP17" i="52" s="1"/>
  <c r="BQ17" i="52" s="1"/>
  <c r="BR17" i="52" s="1"/>
  <c r="BJ52" i="52"/>
  <c r="BK52" i="52" s="1"/>
  <c r="BL52" i="52" s="1"/>
  <c r="BM52" i="52" s="1"/>
  <c r="BN52" i="52" s="1"/>
  <c r="BO52" i="52" s="1"/>
  <c r="BP52" i="52" s="1"/>
  <c r="BQ52" i="52" s="1"/>
  <c r="BR52" i="52" s="1"/>
  <c r="BJ24" i="52"/>
  <c r="BK24" i="52" s="1"/>
  <c r="BL24" i="52" s="1"/>
  <c r="BM24" i="52" s="1"/>
  <c r="BN24" i="52" s="1"/>
  <c r="BO24" i="52" s="1"/>
  <c r="BP24" i="52" s="1"/>
  <c r="BQ24" i="52" s="1"/>
  <c r="BR24" i="52" s="1"/>
  <c r="BJ51" i="52"/>
  <c r="BK51" i="52" s="1"/>
  <c r="BL51" i="52" s="1"/>
  <c r="BM51" i="52" s="1"/>
  <c r="BN51" i="52" s="1"/>
  <c r="BO51" i="52" s="1"/>
  <c r="BP51" i="52" s="1"/>
  <c r="BQ51" i="52" s="1"/>
  <c r="BR51" i="52" s="1"/>
  <c r="BJ64" i="52"/>
  <c r="BK64" i="52" s="1"/>
  <c r="BL64" i="52" s="1"/>
  <c r="BM64" i="52" s="1"/>
  <c r="BN64" i="52" s="1"/>
  <c r="BO64" i="52" s="1"/>
  <c r="BP64" i="52" s="1"/>
  <c r="BQ64" i="52" s="1"/>
  <c r="BR64" i="52" s="1"/>
  <c r="BJ25" i="52"/>
  <c r="BK25" i="52" s="1"/>
  <c r="BL25" i="52" s="1"/>
  <c r="BM25" i="52" s="1"/>
  <c r="BN25" i="52" s="1"/>
  <c r="BO25" i="52" s="1"/>
  <c r="BP25" i="52" s="1"/>
  <c r="BQ25" i="52" s="1"/>
  <c r="BR25" i="52" s="1"/>
  <c r="BJ57" i="52"/>
  <c r="BK57" i="52" s="1"/>
  <c r="BL57" i="52" s="1"/>
  <c r="BM57" i="52" s="1"/>
  <c r="BN57" i="52" s="1"/>
  <c r="BO57" i="52" s="1"/>
  <c r="BP57" i="52" s="1"/>
  <c r="BQ57" i="52" s="1"/>
  <c r="BR57" i="52" s="1"/>
  <c r="BJ20" i="52"/>
  <c r="BK20" i="52" s="1"/>
  <c r="BL20" i="52" s="1"/>
  <c r="BM20" i="52" s="1"/>
  <c r="BN20" i="52" s="1"/>
  <c r="BO20" i="52" s="1"/>
  <c r="BP20" i="52" s="1"/>
  <c r="BQ20" i="52" s="1"/>
  <c r="BR20" i="52" s="1"/>
  <c r="BJ56" i="52"/>
  <c r="BK56" i="52" s="1"/>
  <c r="BL56" i="52" s="1"/>
  <c r="BM56" i="52" s="1"/>
  <c r="BN56" i="52" s="1"/>
  <c r="BO56" i="52" s="1"/>
  <c r="BP56" i="52" s="1"/>
  <c r="BQ56" i="52" s="1"/>
  <c r="BR56" i="52" s="1"/>
  <c r="BJ27" i="52"/>
  <c r="BK27" i="52" s="1"/>
  <c r="BL27" i="52" s="1"/>
  <c r="BM27" i="52" s="1"/>
  <c r="BN27" i="52" s="1"/>
  <c r="BO27" i="52" s="1"/>
  <c r="BP27" i="52" s="1"/>
  <c r="BQ27" i="52" s="1"/>
  <c r="BR27" i="52" s="1"/>
  <c r="BJ26" i="52"/>
  <c r="BK26" i="52" s="1"/>
  <c r="BL26" i="52" s="1"/>
  <c r="BM26" i="52" s="1"/>
  <c r="BN26" i="52" s="1"/>
  <c r="BO26" i="52" s="1"/>
  <c r="BP26" i="52" s="1"/>
  <c r="BQ26" i="52" s="1"/>
  <c r="BR26" i="52" s="1"/>
  <c r="BJ65" i="52"/>
  <c r="BK65" i="52" s="1"/>
  <c r="BL65" i="52" s="1"/>
  <c r="BM65" i="52" s="1"/>
  <c r="BN65" i="52" s="1"/>
  <c r="BO65" i="52" s="1"/>
  <c r="BP65" i="52" s="1"/>
  <c r="BQ65" i="52" s="1"/>
  <c r="BR65" i="52" s="1"/>
  <c r="BJ29" i="52"/>
  <c r="BK29" i="52" s="1"/>
  <c r="BL29" i="52" s="1"/>
  <c r="BM29" i="52" s="1"/>
  <c r="BN29" i="52" s="1"/>
  <c r="BO29" i="52" s="1"/>
  <c r="BP29" i="52" s="1"/>
  <c r="BQ29" i="52" s="1"/>
  <c r="BR29" i="52" s="1"/>
  <c r="BJ61" i="52"/>
  <c r="BK61" i="52" s="1"/>
  <c r="BL61" i="52" s="1"/>
  <c r="BM61" i="52" s="1"/>
  <c r="BN61" i="52" s="1"/>
  <c r="BO61" i="52" s="1"/>
  <c r="BP61" i="52" s="1"/>
  <c r="BQ61" i="52" s="1"/>
  <c r="BR61" i="52" s="1"/>
  <c r="BJ58" i="52"/>
  <c r="BK58" i="52" s="1"/>
  <c r="BL58" i="52" s="1"/>
  <c r="BM58" i="52" s="1"/>
  <c r="BN58" i="52" s="1"/>
  <c r="BO58" i="52" s="1"/>
  <c r="BP58" i="52" s="1"/>
  <c r="BQ58" i="52" s="1"/>
  <c r="BR58" i="52" s="1"/>
  <c r="BJ39" i="52"/>
  <c r="BK39" i="52" s="1"/>
  <c r="BL39" i="52" s="1"/>
  <c r="BM39" i="52" s="1"/>
  <c r="BN39" i="52" s="1"/>
  <c r="BO39" i="52" s="1"/>
  <c r="BP39" i="52" s="1"/>
  <c r="BQ39" i="52" s="1"/>
  <c r="BR39" i="52" s="1"/>
  <c r="BJ53" i="52"/>
  <c r="BK53" i="52" s="1"/>
  <c r="BL53" i="52" s="1"/>
  <c r="BM53" i="52" s="1"/>
  <c r="BN53" i="52" s="1"/>
  <c r="BO53" i="52" s="1"/>
  <c r="BP53" i="52" s="1"/>
  <c r="BQ53" i="52" s="1"/>
  <c r="BR53" i="52" s="1"/>
  <c r="BJ36" i="52"/>
  <c r="BK36" i="52" s="1"/>
  <c r="BL36" i="52" s="1"/>
  <c r="BM36" i="52" s="1"/>
  <c r="BN36" i="52" s="1"/>
  <c r="BO36" i="52" s="1"/>
  <c r="BP36" i="52" s="1"/>
  <c r="BQ36" i="52" s="1"/>
  <c r="BR36" i="52" s="1"/>
  <c r="BJ72" i="52"/>
  <c r="BK72" i="52" s="1"/>
  <c r="BL72" i="52" s="1"/>
  <c r="BM72" i="52" s="1"/>
  <c r="BN72" i="52" s="1"/>
  <c r="BO72" i="52" s="1"/>
  <c r="BP72" i="52" s="1"/>
  <c r="BQ72" i="52" s="1"/>
  <c r="BR72" i="52" s="1"/>
  <c r="BJ31" i="52"/>
  <c r="BK31" i="52" s="1"/>
  <c r="BL31" i="52" s="1"/>
  <c r="BM31" i="52" s="1"/>
  <c r="BN31" i="52" s="1"/>
  <c r="BO31" i="52" s="1"/>
  <c r="BP31" i="52" s="1"/>
  <c r="BQ31" i="52" s="1"/>
  <c r="BR31" i="52" s="1"/>
  <c r="BJ67" i="52"/>
  <c r="BK67" i="52" s="1"/>
  <c r="BL67" i="52" s="1"/>
  <c r="BM67" i="52" s="1"/>
  <c r="BN67" i="52" s="1"/>
  <c r="BO67" i="52" s="1"/>
  <c r="BP67" i="52" s="1"/>
  <c r="BQ67" i="52" s="1"/>
  <c r="BR67" i="52" s="1"/>
  <c r="BJ43" i="52"/>
  <c r="BK43" i="52" s="1"/>
  <c r="BL43" i="52" s="1"/>
  <c r="BM43" i="52" s="1"/>
  <c r="BN43" i="52" s="1"/>
  <c r="BO43" i="52" s="1"/>
  <c r="BP43" i="52" s="1"/>
  <c r="BQ43" i="52" s="1"/>
  <c r="BR43" i="52" s="1"/>
  <c r="BJ15" i="52"/>
  <c r="BK15" i="52" s="1"/>
  <c r="BL15" i="52" s="1"/>
  <c r="BM15" i="52" s="1"/>
  <c r="BN15" i="52" s="1"/>
  <c r="BO15" i="52" s="1"/>
  <c r="BP15" i="52" s="1"/>
  <c r="BQ15" i="52" s="1"/>
  <c r="BR15" i="52" s="1"/>
  <c r="BJ37" i="52"/>
  <c r="BK37" i="52" s="1"/>
  <c r="BL37" i="52" s="1"/>
  <c r="BM37" i="52" s="1"/>
  <c r="BN37" i="52" s="1"/>
  <c r="BO37" i="52" s="1"/>
  <c r="BP37" i="52" s="1"/>
  <c r="BQ37" i="52" s="1"/>
  <c r="BR37" i="52" s="1"/>
  <c r="BJ40" i="52"/>
  <c r="BK40" i="52" s="1"/>
  <c r="BL40" i="52" s="1"/>
  <c r="BM40" i="52" s="1"/>
  <c r="BN40" i="52" s="1"/>
  <c r="BO40" i="52" s="1"/>
  <c r="BP40" i="52" s="1"/>
  <c r="BQ40" i="52" s="1"/>
  <c r="BR40" i="52" s="1"/>
  <c r="BJ69" i="52"/>
  <c r="BK69" i="52" s="1"/>
  <c r="BL69" i="52" s="1"/>
  <c r="BM69" i="52" s="1"/>
  <c r="BN69" i="52" s="1"/>
  <c r="BO69" i="52" s="1"/>
  <c r="BP69" i="52" s="1"/>
  <c r="BQ69" i="52" s="1"/>
  <c r="BR69" i="52" s="1"/>
  <c r="BJ35" i="52"/>
  <c r="BK35" i="52" s="1"/>
  <c r="BL35" i="52" s="1"/>
  <c r="BM35" i="52" s="1"/>
  <c r="BN35" i="52" s="1"/>
  <c r="BO35" i="52" s="1"/>
  <c r="BP35" i="52" s="1"/>
  <c r="BQ35" i="52" s="1"/>
  <c r="BR35" i="52" s="1"/>
  <c r="BJ71" i="52"/>
  <c r="BK71" i="52" s="1"/>
  <c r="BL71" i="52" s="1"/>
  <c r="BM71" i="52" s="1"/>
  <c r="BN71" i="52" s="1"/>
  <c r="BO71" i="52" s="1"/>
  <c r="BP71" i="52" s="1"/>
  <c r="BQ71" i="52" s="1"/>
  <c r="BR71" i="52" s="1"/>
  <c r="BJ28" i="52"/>
  <c r="BK28" i="52" s="1"/>
  <c r="BL28" i="52" s="1"/>
  <c r="BM28" i="52" s="1"/>
  <c r="BN28" i="52" s="1"/>
  <c r="BO28" i="52" s="1"/>
  <c r="BP28" i="52" s="1"/>
  <c r="BQ28" i="52" s="1"/>
  <c r="BR28" i="52" s="1"/>
  <c r="BJ9" i="52"/>
  <c r="BK9" i="52" s="1"/>
  <c r="BL9" i="52" s="1"/>
  <c r="AL9" i="52" s="1"/>
  <c r="BJ72" i="51"/>
  <c r="BK72" i="51" s="1"/>
  <c r="BL72" i="51" s="1"/>
  <c r="BM72" i="51" s="1"/>
  <c r="BN72" i="51" s="1"/>
  <c r="BO72" i="51" s="1"/>
  <c r="BP72" i="51" s="1"/>
  <c r="BQ72" i="51" s="1"/>
  <c r="BR72" i="51" s="1"/>
  <c r="BJ43" i="51"/>
  <c r="BK43" i="51" s="1"/>
  <c r="BL43" i="51" s="1"/>
  <c r="BM43" i="51" s="1"/>
  <c r="BN43" i="51" s="1"/>
  <c r="BO43" i="51" s="1"/>
  <c r="BP43" i="51" s="1"/>
  <c r="BQ43" i="51" s="1"/>
  <c r="BR43" i="51" s="1"/>
  <c r="BJ65" i="51"/>
  <c r="BK65" i="51" s="1"/>
  <c r="BL65" i="51" s="1"/>
  <c r="BM65" i="51" s="1"/>
  <c r="BN65" i="51" s="1"/>
  <c r="BO65" i="51" s="1"/>
  <c r="BP65" i="51" s="1"/>
  <c r="BQ65" i="51" s="1"/>
  <c r="BR65" i="51" s="1"/>
  <c r="BJ11" i="51"/>
  <c r="BK11" i="51" s="1"/>
  <c r="BL11" i="51" s="1"/>
  <c r="BM11" i="51" s="1"/>
  <c r="BN11" i="51" s="1"/>
  <c r="BO11" i="51" s="1"/>
  <c r="BP11" i="51" s="1"/>
  <c r="BQ11" i="51" s="1"/>
  <c r="BR11" i="51" s="1"/>
  <c r="BJ70" i="51"/>
  <c r="BK70" i="51" s="1"/>
  <c r="BL70" i="51" s="1"/>
  <c r="BM70" i="51" s="1"/>
  <c r="BN70" i="51" s="1"/>
  <c r="BO70" i="51" s="1"/>
  <c r="BP70" i="51" s="1"/>
  <c r="BQ70" i="51" s="1"/>
  <c r="BR70" i="51" s="1"/>
  <c r="BJ60" i="51"/>
  <c r="BK60" i="51" s="1"/>
  <c r="BL60" i="51" s="1"/>
  <c r="BM60" i="51" s="1"/>
  <c r="BN60" i="51" s="1"/>
  <c r="BO60" i="51" s="1"/>
  <c r="BP60" i="51" s="1"/>
  <c r="BQ60" i="51" s="1"/>
  <c r="BR60" i="51" s="1"/>
  <c r="BJ51" i="51"/>
  <c r="BK51" i="51" s="1"/>
  <c r="BL51" i="51" s="1"/>
  <c r="BM51" i="51" s="1"/>
  <c r="BN51" i="51" s="1"/>
  <c r="BO51" i="51" s="1"/>
  <c r="BP51" i="51" s="1"/>
  <c r="BQ51" i="51" s="1"/>
  <c r="BR51" i="51" s="1"/>
  <c r="BJ48" i="51"/>
  <c r="BK48" i="51" s="1"/>
  <c r="BL48" i="51" s="1"/>
  <c r="BM48" i="51" s="1"/>
  <c r="BN48" i="51" s="1"/>
  <c r="BO48" i="51" s="1"/>
  <c r="BP48" i="51" s="1"/>
  <c r="BQ48" i="51" s="1"/>
  <c r="BR48" i="51" s="1"/>
  <c r="BJ50" i="51"/>
  <c r="BK50" i="51" s="1"/>
  <c r="BL50" i="51" s="1"/>
  <c r="BM50" i="51" s="1"/>
  <c r="BN50" i="51" s="1"/>
  <c r="BO50" i="51" s="1"/>
  <c r="BP50" i="51" s="1"/>
  <c r="BQ50" i="51" s="1"/>
  <c r="BR50" i="51" s="1"/>
  <c r="BJ57" i="51"/>
  <c r="BK57" i="51" s="1"/>
  <c r="BL57" i="51" s="1"/>
  <c r="BM57" i="51" s="1"/>
  <c r="BN57" i="51" s="1"/>
  <c r="BO57" i="51" s="1"/>
  <c r="BP57" i="51" s="1"/>
  <c r="BQ57" i="51" s="1"/>
  <c r="BR57" i="51" s="1"/>
  <c r="BJ49" i="51"/>
  <c r="BK49" i="51" s="1"/>
  <c r="BL49" i="51" s="1"/>
  <c r="BM49" i="51" s="1"/>
  <c r="BN49" i="51" s="1"/>
  <c r="BO49" i="51" s="1"/>
  <c r="BP49" i="51" s="1"/>
  <c r="BQ49" i="51" s="1"/>
  <c r="BR49" i="51" s="1"/>
  <c r="BJ62" i="51"/>
  <c r="BK62" i="51" s="1"/>
  <c r="BL62" i="51" s="1"/>
  <c r="BM62" i="51" s="1"/>
  <c r="BN62" i="51" s="1"/>
  <c r="BO62" i="51" s="1"/>
  <c r="BP62" i="51" s="1"/>
  <c r="BQ62" i="51" s="1"/>
  <c r="BR62" i="51" s="1"/>
  <c r="BJ21" i="51"/>
  <c r="BK21" i="51" s="1"/>
  <c r="BL21" i="51" s="1"/>
  <c r="BM21" i="51" s="1"/>
  <c r="BN21" i="51" s="1"/>
  <c r="BO21" i="51" s="1"/>
  <c r="BP21" i="51" s="1"/>
  <c r="BQ21" i="51" s="1"/>
  <c r="BR21" i="51" s="1"/>
  <c r="BJ55" i="51"/>
  <c r="BK55" i="51" s="1"/>
  <c r="BL55" i="51" s="1"/>
  <c r="BM55" i="51" s="1"/>
  <c r="BN55" i="51" s="1"/>
  <c r="BO55" i="51" s="1"/>
  <c r="BP55" i="51" s="1"/>
  <c r="BQ55" i="51" s="1"/>
  <c r="BR55" i="51" s="1"/>
  <c r="BJ67" i="51"/>
  <c r="BK67" i="51" s="1"/>
  <c r="BL67" i="51" s="1"/>
  <c r="BM67" i="51" s="1"/>
  <c r="BN67" i="51" s="1"/>
  <c r="BO67" i="51" s="1"/>
  <c r="BP67" i="51" s="1"/>
  <c r="BQ67" i="51" s="1"/>
  <c r="BR67" i="51" s="1"/>
  <c r="BJ46" i="51"/>
  <c r="BK46" i="51" s="1"/>
  <c r="BL46" i="51" s="1"/>
  <c r="BM46" i="51" s="1"/>
  <c r="BN46" i="51" s="1"/>
  <c r="BO46" i="51" s="1"/>
  <c r="BP46" i="51" s="1"/>
  <c r="BQ46" i="51" s="1"/>
  <c r="BR46" i="51" s="1"/>
  <c r="BJ68" i="51"/>
  <c r="BK68" i="51" s="1"/>
  <c r="BL68" i="51" s="1"/>
  <c r="BM68" i="51" s="1"/>
  <c r="BN68" i="51" s="1"/>
  <c r="BO68" i="51" s="1"/>
  <c r="BP68" i="51" s="1"/>
  <c r="BQ68" i="51" s="1"/>
  <c r="BR68" i="51" s="1"/>
  <c r="BJ44" i="51"/>
  <c r="BK44" i="51" s="1"/>
  <c r="BL44" i="51" s="1"/>
  <c r="BM44" i="51" s="1"/>
  <c r="BN44" i="51" s="1"/>
  <c r="BO44" i="51" s="1"/>
  <c r="BP44" i="51" s="1"/>
  <c r="BQ44" i="51" s="1"/>
  <c r="BR44" i="51" s="1"/>
  <c r="BJ58" i="51"/>
  <c r="BK58" i="51" s="1"/>
  <c r="BL58" i="51" s="1"/>
  <c r="BM58" i="51" s="1"/>
  <c r="BN58" i="51" s="1"/>
  <c r="BO58" i="51" s="1"/>
  <c r="BP58" i="51" s="1"/>
  <c r="BQ58" i="51" s="1"/>
  <c r="BR58" i="51" s="1"/>
  <c r="BJ52" i="51"/>
  <c r="BK52" i="51" s="1"/>
  <c r="BL52" i="51" s="1"/>
  <c r="BM52" i="51" s="1"/>
  <c r="BN52" i="51" s="1"/>
  <c r="BO52" i="51" s="1"/>
  <c r="BP52" i="51" s="1"/>
  <c r="BQ52" i="51" s="1"/>
  <c r="BR52" i="51" s="1"/>
  <c r="BJ64" i="51"/>
  <c r="BK64" i="51" s="1"/>
  <c r="BL64" i="51" s="1"/>
  <c r="BM64" i="51" s="1"/>
  <c r="BN64" i="51" s="1"/>
  <c r="BO64" i="51" s="1"/>
  <c r="BP64" i="51" s="1"/>
  <c r="BQ64" i="51" s="1"/>
  <c r="BR64" i="51" s="1"/>
  <c r="BJ53" i="51"/>
  <c r="BK53" i="51" s="1"/>
  <c r="BL53" i="51" s="1"/>
  <c r="BM53" i="51" s="1"/>
  <c r="BN53" i="51" s="1"/>
  <c r="BO53" i="51" s="1"/>
  <c r="BP53" i="51" s="1"/>
  <c r="BQ53" i="51" s="1"/>
  <c r="BR53" i="51" s="1"/>
  <c r="BJ61" i="51"/>
  <c r="BK61" i="51" s="1"/>
  <c r="BL61" i="51" s="1"/>
  <c r="BM61" i="51" s="1"/>
  <c r="BN61" i="51" s="1"/>
  <c r="BO61" i="51" s="1"/>
  <c r="BP61" i="51" s="1"/>
  <c r="BQ61" i="51" s="1"/>
  <c r="BR61" i="51" s="1"/>
  <c r="BJ47" i="51"/>
  <c r="BK47" i="51" s="1"/>
  <c r="BL47" i="51" s="1"/>
  <c r="BM47" i="51" s="1"/>
  <c r="BN47" i="51" s="1"/>
  <c r="BO47" i="51" s="1"/>
  <c r="BP47" i="51" s="1"/>
  <c r="BQ47" i="51" s="1"/>
  <c r="BR47" i="51" s="1"/>
  <c r="BJ31" i="51"/>
  <c r="BK31" i="51" s="1"/>
  <c r="BL31" i="51" s="1"/>
  <c r="BM31" i="51" s="1"/>
  <c r="BN31" i="51" s="1"/>
  <c r="BO31" i="51" s="1"/>
  <c r="BP31" i="51" s="1"/>
  <c r="BQ31" i="51" s="1"/>
  <c r="BR31" i="51" s="1"/>
  <c r="BJ22" i="51"/>
  <c r="BK22" i="51" s="1"/>
  <c r="BL22" i="51" s="1"/>
  <c r="BM22" i="51" s="1"/>
  <c r="BN22" i="51" s="1"/>
  <c r="BO22" i="51" s="1"/>
  <c r="BP22" i="51" s="1"/>
  <c r="BQ22" i="51" s="1"/>
  <c r="BR22" i="51" s="1"/>
  <c r="BJ59" i="51"/>
  <c r="BK59" i="51" s="1"/>
  <c r="BL59" i="51" s="1"/>
  <c r="BM59" i="51" s="1"/>
  <c r="BN59" i="51" s="1"/>
  <c r="BO59" i="51" s="1"/>
  <c r="BP59" i="51" s="1"/>
  <c r="BQ59" i="51" s="1"/>
  <c r="BR59" i="51" s="1"/>
  <c r="BJ66" i="51"/>
  <c r="BK66" i="51" s="1"/>
  <c r="BL66" i="51" s="1"/>
  <c r="BM66" i="51" s="1"/>
  <c r="BN66" i="51" s="1"/>
  <c r="BO66" i="51" s="1"/>
  <c r="BP66" i="51" s="1"/>
  <c r="BQ66" i="51" s="1"/>
  <c r="BR66" i="51" s="1"/>
  <c r="BJ34" i="51"/>
  <c r="BK34" i="51" s="1"/>
  <c r="BL34" i="51" s="1"/>
  <c r="BM34" i="51" s="1"/>
  <c r="BN34" i="51" s="1"/>
  <c r="BO34" i="51" s="1"/>
  <c r="BP34" i="51" s="1"/>
  <c r="BQ34" i="51" s="1"/>
  <c r="BR34" i="51" s="1"/>
  <c r="BJ69" i="51"/>
  <c r="BK69" i="51" s="1"/>
  <c r="BL69" i="51" s="1"/>
  <c r="BM69" i="51" s="1"/>
  <c r="BN69" i="51" s="1"/>
  <c r="BO69" i="51" s="1"/>
  <c r="BP69" i="51" s="1"/>
  <c r="BQ69" i="51" s="1"/>
  <c r="BR69" i="51" s="1"/>
  <c r="BJ71" i="51"/>
  <c r="BK71" i="51" s="1"/>
  <c r="BL71" i="51" s="1"/>
  <c r="BM71" i="51" s="1"/>
  <c r="BN71" i="51" s="1"/>
  <c r="BO71" i="51" s="1"/>
  <c r="BP71" i="51" s="1"/>
  <c r="BQ71" i="51" s="1"/>
  <c r="BR71" i="51" s="1"/>
  <c r="BJ20" i="51"/>
  <c r="BK20" i="51" s="1"/>
  <c r="BL20" i="51" s="1"/>
  <c r="BM20" i="51" s="1"/>
  <c r="BN20" i="51" s="1"/>
  <c r="BO20" i="51" s="1"/>
  <c r="BP20" i="51" s="1"/>
  <c r="BQ20" i="51" s="1"/>
  <c r="BR20" i="51" s="1"/>
  <c r="BJ56" i="51"/>
  <c r="BK56" i="51" s="1"/>
  <c r="BL56" i="51" s="1"/>
  <c r="BM56" i="51" s="1"/>
  <c r="BN56" i="51" s="1"/>
  <c r="BO56" i="51" s="1"/>
  <c r="BP56" i="51" s="1"/>
  <c r="BQ56" i="51" s="1"/>
  <c r="BR56" i="51" s="1"/>
  <c r="BJ8" i="51"/>
  <c r="BK8" i="51" s="1"/>
  <c r="BL8" i="51" s="1"/>
  <c r="BM8" i="51" s="1"/>
  <c r="BN8" i="51" s="1"/>
  <c r="BO8" i="51" s="1"/>
  <c r="BP8" i="51" s="1"/>
  <c r="BQ8" i="51" s="1"/>
  <c r="BR8" i="51" s="1"/>
  <c r="BJ54" i="51"/>
  <c r="BK54" i="51" s="1"/>
  <c r="BL54" i="51" s="1"/>
  <c r="BM54" i="51" s="1"/>
  <c r="BN54" i="51" s="1"/>
  <c r="BO54" i="51" s="1"/>
  <c r="BP54" i="51" s="1"/>
  <c r="BQ54" i="51" s="1"/>
  <c r="BR54" i="51" s="1"/>
  <c r="BJ48" i="50"/>
  <c r="BK48" i="50" s="1"/>
  <c r="BL48" i="50" s="1"/>
  <c r="BM48" i="50" s="1"/>
  <c r="BN48" i="50" s="1"/>
  <c r="BO48" i="50" s="1"/>
  <c r="BP48" i="50" s="1"/>
  <c r="BQ48" i="50" s="1"/>
  <c r="BR48" i="50" s="1"/>
  <c r="BJ9" i="50"/>
  <c r="BK9" i="50" s="1"/>
  <c r="BL9" i="50" s="1"/>
  <c r="BM9" i="50" s="1"/>
  <c r="BN9" i="50" s="1"/>
  <c r="BO9" i="50" s="1"/>
  <c r="BP9" i="50" s="1"/>
  <c r="BQ9" i="50" s="1"/>
  <c r="BR9" i="50" s="1"/>
  <c r="BJ57" i="50"/>
  <c r="BK57" i="50" s="1"/>
  <c r="BL57" i="50" s="1"/>
  <c r="BM57" i="50" s="1"/>
  <c r="BN57" i="50" s="1"/>
  <c r="BO57" i="50" s="1"/>
  <c r="BP57" i="50" s="1"/>
  <c r="BQ57" i="50" s="1"/>
  <c r="BR57" i="50" s="1"/>
  <c r="BJ52" i="50"/>
  <c r="BK52" i="50" s="1"/>
  <c r="BL52" i="50" s="1"/>
  <c r="BM52" i="50" s="1"/>
  <c r="BN52" i="50" s="1"/>
  <c r="BO52" i="50" s="1"/>
  <c r="BP52" i="50" s="1"/>
  <c r="BQ52" i="50" s="1"/>
  <c r="BR52" i="50" s="1"/>
  <c r="BJ12" i="50"/>
  <c r="BK12" i="50" s="1"/>
  <c r="BL12" i="50" s="1"/>
  <c r="BM12" i="50" s="1"/>
  <c r="BN12" i="50" s="1"/>
  <c r="BO12" i="50" s="1"/>
  <c r="BP12" i="50" s="1"/>
  <c r="BQ12" i="50" s="1"/>
  <c r="BR12" i="50" s="1"/>
  <c r="BJ69" i="50"/>
  <c r="BK69" i="50" s="1"/>
  <c r="BL69" i="50" s="1"/>
  <c r="BM69" i="50" s="1"/>
  <c r="BN69" i="50" s="1"/>
  <c r="BO69" i="50" s="1"/>
  <c r="BP69" i="50" s="1"/>
  <c r="BQ69" i="50" s="1"/>
  <c r="BR69" i="50" s="1"/>
  <c r="BJ62" i="50"/>
  <c r="BK62" i="50" s="1"/>
  <c r="BL62" i="50" s="1"/>
  <c r="BM62" i="50" s="1"/>
  <c r="BN62" i="50" s="1"/>
  <c r="BO62" i="50" s="1"/>
  <c r="BP62" i="50" s="1"/>
  <c r="BQ62" i="50" s="1"/>
  <c r="BR62" i="50" s="1"/>
  <c r="BJ47" i="50"/>
  <c r="BK47" i="50" s="1"/>
  <c r="BL47" i="50" s="1"/>
  <c r="BM47" i="50" s="1"/>
  <c r="BN47" i="50" s="1"/>
  <c r="BO47" i="50" s="1"/>
  <c r="BP47" i="50" s="1"/>
  <c r="BQ47" i="50" s="1"/>
  <c r="BR47" i="50" s="1"/>
  <c r="BJ40" i="50"/>
  <c r="BK40" i="50" s="1"/>
  <c r="BL40" i="50" s="1"/>
  <c r="BM40" i="50" s="1"/>
  <c r="BN40" i="50" s="1"/>
  <c r="BO40" i="50" s="1"/>
  <c r="BP40" i="50" s="1"/>
  <c r="BQ40" i="50" s="1"/>
  <c r="BR40" i="50" s="1"/>
  <c r="BJ31" i="50"/>
  <c r="BK31" i="50" s="1"/>
  <c r="BL31" i="50" s="1"/>
  <c r="BM31" i="50" s="1"/>
  <c r="BN31" i="50" s="1"/>
  <c r="BO31" i="50" s="1"/>
  <c r="BP31" i="50" s="1"/>
  <c r="BQ31" i="50" s="1"/>
  <c r="BR31" i="50" s="1"/>
  <c r="BJ18" i="50"/>
  <c r="BK18" i="50" s="1"/>
  <c r="BL18" i="50" s="1"/>
  <c r="BM18" i="50" s="1"/>
  <c r="BN18" i="50" s="1"/>
  <c r="BO18" i="50" s="1"/>
  <c r="BP18" i="50" s="1"/>
  <c r="BQ18" i="50" s="1"/>
  <c r="BR18" i="50" s="1"/>
  <c r="BJ50" i="50"/>
  <c r="BK50" i="50" s="1"/>
  <c r="BL50" i="50" s="1"/>
  <c r="BM50" i="50" s="1"/>
  <c r="BN50" i="50" s="1"/>
  <c r="BO50" i="50" s="1"/>
  <c r="BP50" i="50" s="1"/>
  <c r="BQ50" i="50" s="1"/>
  <c r="BR50" i="50" s="1"/>
  <c r="BJ30" i="50"/>
  <c r="BK30" i="50" s="1"/>
  <c r="BL30" i="50" s="1"/>
  <c r="BM30" i="50" s="1"/>
  <c r="BN30" i="50" s="1"/>
  <c r="BO30" i="50" s="1"/>
  <c r="BP30" i="50" s="1"/>
  <c r="BQ30" i="50" s="1"/>
  <c r="BR30" i="50" s="1"/>
  <c r="BJ63" i="50"/>
  <c r="BK63" i="50" s="1"/>
  <c r="BL63" i="50" s="1"/>
  <c r="BM63" i="50" s="1"/>
  <c r="BN63" i="50" s="1"/>
  <c r="BO63" i="50" s="1"/>
  <c r="BP63" i="50" s="1"/>
  <c r="BQ63" i="50" s="1"/>
  <c r="BR63" i="50" s="1"/>
  <c r="BJ58" i="50"/>
  <c r="BK58" i="50" s="1"/>
  <c r="BL58" i="50" s="1"/>
  <c r="BM58" i="50" s="1"/>
  <c r="BN58" i="50" s="1"/>
  <c r="BO58" i="50" s="1"/>
  <c r="BP58" i="50" s="1"/>
  <c r="BQ58" i="50" s="1"/>
  <c r="BR58" i="50" s="1"/>
  <c r="BJ17" i="50"/>
  <c r="BK17" i="50" s="1"/>
  <c r="BL17" i="50" s="1"/>
  <c r="BM17" i="50" s="1"/>
  <c r="BN17" i="50" s="1"/>
  <c r="BO17" i="50" s="1"/>
  <c r="BP17" i="50" s="1"/>
  <c r="BQ17" i="50" s="1"/>
  <c r="BR17" i="50" s="1"/>
  <c r="BJ66" i="50"/>
  <c r="BK66" i="50" s="1"/>
  <c r="BL66" i="50" s="1"/>
  <c r="BM66" i="50" s="1"/>
  <c r="BN66" i="50" s="1"/>
  <c r="BO66" i="50" s="1"/>
  <c r="BP66" i="50" s="1"/>
  <c r="BQ66" i="50" s="1"/>
  <c r="BR66" i="50" s="1"/>
  <c r="BJ45" i="50"/>
  <c r="BK45" i="50" s="1"/>
  <c r="BL45" i="50" s="1"/>
  <c r="BM45" i="50" s="1"/>
  <c r="BN45" i="50" s="1"/>
  <c r="BO45" i="50" s="1"/>
  <c r="BP45" i="50" s="1"/>
  <c r="BQ45" i="50" s="1"/>
  <c r="BR45" i="50" s="1"/>
  <c r="BJ68" i="50"/>
  <c r="BK68" i="50" s="1"/>
  <c r="BL68" i="50" s="1"/>
  <c r="BM68" i="50" s="1"/>
  <c r="BN68" i="50" s="1"/>
  <c r="BO68" i="50" s="1"/>
  <c r="BP68" i="50" s="1"/>
  <c r="BQ68" i="50" s="1"/>
  <c r="BR68" i="50" s="1"/>
  <c r="BJ60" i="50"/>
  <c r="BK60" i="50" s="1"/>
  <c r="BL60" i="50" s="1"/>
  <c r="BM60" i="50" s="1"/>
  <c r="BN60" i="50" s="1"/>
  <c r="BO60" i="50" s="1"/>
  <c r="BP60" i="50" s="1"/>
  <c r="BQ60" i="50" s="1"/>
  <c r="BR60" i="50" s="1"/>
  <c r="BJ54" i="50"/>
  <c r="BK54" i="50" s="1"/>
  <c r="BL54" i="50" s="1"/>
  <c r="BM54" i="50" s="1"/>
  <c r="BN54" i="50" s="1"/>
  <c r="BO54" i="50" s="1"/>
  <c r="BP54" i="50" s="1"/>
  <c r="BQ54" i="50" s="1"/>
  <c r="BR54" i="50" s="1"/>
  <c r="BJ38" i="50"/>
  <c r="BK38" i="50" s="1"/>
  <c r="BL38" i="50" s="1"/>
  <c r="BM38" i="50" s="1"/>
  <c r="BN38" i="50" s="1"/>
  <c r="BO38" i="50" s="1"/>
  <c r="BP38" i="50" s="1"/>
  <c r="BQ38" i="50" s="1"/>
  <c r="BR38" i="50" s="1"/>
  <c r="BJ34" i="50"/>
  <c r="BK34" i="50" s="1"/>
  <c r="BL34" i="50" s="1"/>
  <c r="BM34" i="50" s="1"/>
  <c r="BN34" i="50" s="1"/>
  <c r="BO34" i="50" s="1"/>
  <c r="BP34" i="50" s="1"/>
  <c r="BQ34" i="50" s="1"/>
  <c r="BR34" i="50" s="1"/>
  <c r="BJ11" i="50"/>
  <c r="BK11" i="50" s="1"/>
  <c r="BL11" i="50" s="1"/>
  <c r="BM11" i="50" s="1"/>
  <c r="BN11" i="50" s="1"/>
  <c r="BO11" i="50" s="1"/>
  <c r="BP11" i="50" s="1"/>
  <c r="BQ11" i="50" s="1"/>
  <c r="BR11" i="50" s="1"/>
  <c r="BJ5" i="50"/>
  <c r="BK5" i="50" s="1"/>
  <c r="BL5" i="50" s="1"/>
  <c r="BM5" i="50" s="1"/>
  <c r="BN5" i="50" s="1"/>
  <c r="BO5" i="50" s="1"/>
  <c r="BP5" i="50" s="1"/>
  <c r="BQ5" i="50" s="1"/>
  <c r="BR5" i="50" s="1"/>
  <c r="BJ49" i="50"/>
  <c r="BK49" i="50" s="1"/>
  <c r="BL49" i="50" s="1"/>
  <c r="BM49" i="50" s="1"/>
  <c r="BN49" i="50" s="1"/>
  <c r="BO49" i="50" s="1"/>
  <c r="BP49" i="50" s="1"/>
  <c r="BQ49" i="50" s="1"/>
  <c r="BR49" i="50" s="1"/>
  <c r="BJ22" i="50"/>
  <c r="BK22" i="50" s="1"/>
  <c r="BL22" i="50" s="1"/>
  <c r="BM22" i="50" s="1"/>
  <c r="BN22" i="50" s="1"/>
  <c r="BO22" i="50" s="1"/>
  <c r="BP22" i="50" s="1"/>
  <c r="BQ22" i="50" s="1"/>
  <c r="BR22" i="50" s="1"/>
  <c r="BJ64" i="50"/>
  <c r="BK64" i="50" s="1"/>
  <c r="BL64" i="50" s="1"/>
  <c r="BM64" i="50" s="1"/>
  <c r="BN64" i="50" s="1"/>
  <c r="BO64" i="50" s="1"/>
  <c r="BP64" i="50" s="1"/>
  <c r="BQ64" i="50" s="1"/>
  <c r="BR64" i="50" s="1"/>
  <c r="BJ43" i="50"/>
  <c r="BK43" i="50" s="1"/>
  <c r="BL43" i="50" s="1"/>
  <c r="BM43" i="50" s="1"/>
  <c r="BN43" i="50" s="1"/>
  <c r="BO43" i="50" s="1"/>
  <c r="BP43" i="50" s="1"/>
  <c r="BQ43" i="50" s="1"/>
  <c r="BR43" i="50" s="1"/>
  <c r="BJ61" i="50"/>
  <c r="BK61" i="50" s="1"/>
  <c r="BL61" i="50" s="1"/>
  <c r="BM61" i="50" s="1"/>
  <c r="BN61" i="50" s="1"/>
  <c r="BO61" i="50" s="1"/>
  <c r="BP61" i="50" s="1"/>
  <c r="BQ61" i="50" s="1"/>
  <c r="BR61" i="50" s="1"/>
  <c r="BJ16" i="50"/>
  <c r="BK16" i="50" s="1"/>
  <c r="BL16" i="50" s="1"/>
  <c r="BM16" i="50" s="1"/>
  <c r="BN16" i="50" s="1"/>
  <c r="BO16" i="50" s="1"/>
  <c r="BP16" i="50" s="1"/>
  <c r="BQ16" i="50" s="1"/>
  <c r="BR16" i="50" s="1"/>
  <c r="BJ70" i="50"/>
  <c r="BK70" i="50" s="1"/>
  <c r="BL70" i="50" s="1"/>
  <c r="BM70" i="50" s="1"/>
  <c r="BN70" i="50" s="1"/>
  <c r="BO70" i="50" s="1"/>
  <c r="BP70" i="50" s="1"/>
  <c r="BQ70" i="50" s="1"/>
  <c r="BR70" i="50" s="1"/>
  <c r="BJ36" i="50"/>
  <c r="BK36" i="50" s="1"/>
  <c r="BL36" i="50" s="1"/>
  <c r="BM36" i="50" s="1"/>
  <c r="BN36" i="50" s="1"/>
  <c r="BO36" i="50" s="1"/>
  <c r="BP36" i="50" s="1"/>
  <c r="BQ36" i="50" s="1"/>
  <c r="BR36" i="50" s="1"/>
  <c r="BJ25" i="50"/>
  <c r="BK25" i="50" s="1"/>
  <c r="BL25" i="50" s="1"/>
  <c r="BM25" i="50" s="1"/>
  <c r="BN25" i="50" s="1"/>
  <c r="BO25" i="50" s="1"/>
  <c r="BP25" i="50" s="1"/>
  <c r="BQ25" i="50" s="1"/>
  <c r="BR25" i="50" s="1"/>
  <c r="BJ39" i="50"/>
  <c r="BK39" i="50" s="1"/>
  <c r="BL39" i="50" s="1"/>
  <c r="BM39" i="50" s="1"/>
  <c r="BN39" i="50" s="1"/>
  <c r="BO39" i="50" s="1"/>
  <c r="BP39" i="50" s="1"/>
  <c r="BQ39" i="50" s="1"/>
  <c r="BR39" i="50" s="1"/>
  <c r="BJ23" i="50"/>
  <c r="BK23" i="50" s="1"/>
  <c r="BL23" i="50" s="1"/>
  <c r="BM23" i="50" s="1"/>
  <c r="BN23" i="50" s="1"/>
  <c r="BO23" i="50" s="1"/>
  <c r="BP23" i="50" s="1"/>
  <c r="BQ23" i="50" s="1"/>
  <c r="BR23" i="50" s="1"/>
  <c r="BJ67" i="50"/>
  <c r="BK67" i="50" s="1"/>
  <c r="BL67" i="50" s="1"/>
  <c r="BM67" i="50" s="1"/>
  <c r="BN67" i="50" s="1"/>
  <c r="BO67" i="50" s="1"/>
  <c r="BP67" i="50" s="1"/>
  <c r="BQ67" i="50" s="1"/>
  <c r="BR67" i="50" s="1"/>
  <c r="BJ46" i="50"/>
  <c r="BK46" i="50" s="1"/>
  <c r="BL46" i="50" s="1"/>
  <c r="BM46" i="50" s="1"/>
  <c r="BN46" i="50" s="1"/>
  <c r="BO46" i="50" s="1"/>
  <c r="BP46" i="50" s="1"/>
  <c r="BQ46" i="50" s="1"/>
  <c r="BR46" i="50" s="1"/>
  <c r="BJ41" i="50"/>
  <c r="BK41" i="50" s="1"/>
  <c r="BL41" i="50" s="1"/>
  <c r="BM41" i="50" s="1"/>
  <c r="BN41" i="50" s="1"/>
  <c r="BO41" i="50" s="1"/>
  <c r="BP41" i="50" s="1"/>
  <c r="BQ41" i="50" s="1"/>
  <c r="BR41" i="50" s="1"/>
  <c r="BJ26" i="50"/>
  <c r="BK26" i="50" s="1"/>
  <c r="BL26" i="50" s="1"/>
  <c r="BM26" i="50" s="1"/>
  <c r="BN26" i="50" s="1"/>
  <c r="BO26" i="50" s="1"/>
  <c r="BP26" i="50" s="1"/>
  <c r="BQ26" i="50" s="1"/>
  <c r="BR26" i="50" s="1"/>
  <c r="BJ71" i="50"/>
  <c r="BK71" i="50" s="1"/>
  <c r="BL71" i="50" s="1"/>
  <c r="BM71" i="50" s="1"/>
  <c r="BN71" i="50" s="1"/>
  <c r="BO71" i="50" s="1"/>
  <c r="BP71" i="50" s="1"/>
  <c r="BQ71" i="50" s="1"/>
  <c r="BR71" i="50" s="1"/>
  <c r="BJ44" i="50"/>
  <c r="BK44" i="50" s="1"/>
  <c r="BL44" i="50" s="1"/>
  <c r="BM44" i="50" s="1"/>
  <c r="BN44" i="50" s="1"/>
  <c r="BO44" i="50" s="1"/>
  <c r="BP44" i="50" s="1"/>
  <c r="BQ44" i="50" s="1"/>
  <c r="BR44" i="50" s="1"/>
  <c r="BJ21" i="50"/>
  <c r="BK21" i="50" s="1"/>
  <c r="BL21" i="50" s="1"/>
  <c r="BM21" i="50" s="1"/>
  <c r="BN21" i="50" s="1"/>
  <c r="BO21" i="50" s="1"/>
  <c r="BP21" i="50" s="1"/>
  <c r="BQ21" i="50" s="1"/>
  <c r="BR21" i="50" s="1"/>
  <c r="BJ72" i="50"/>
  <c r="BK72" i="50" s="1"/>
  <c r="BL72" i="50" s="1"/>
  <c r="BM72" i="50" s="1"/>
  <c r="BN72" i="50" s="1"/>
  <c r="BO72" i="50" s="1"/>
  <c r="BP72" i="50" s="1"/>
  <c r="BQ72" i="50" s="1"/>
  <c r="BR72" i="50" s="1"/>
  <c r="BJ65" i="50"/>
  <c r="BK65" i="50" s="1"/>
  <c r="BL65" i="50" s="1"/>
  <c r="BM65" i="50" s="1"/>
  <c r="BN65" i="50" s="1"/>
  <c r="BO65" i="50" s="1"/>
  <c r="BP65" i="50" s="1"/>
  <c r="BQ65" i="50" s="1"/>
  <c r="BR65" i="50" s="1"/>
  <c r="BJ42" i="50"/>
  <c r="BK42" i="50" s="1"/>
  <c r="BL42" i="50" s="1"/>
  <c r="BM42" i="50" s="1"/>
  <c r="BN42" i="50" s="1"/>
  <c r="BO42" i="50" s="1"/>
  <c r="BP42" i="50" s="1"/>
  <c r="BQ42" i="50" s="1"/>
  <c r="BR42" i="50" s="1"/>
  <c r="BJ6" i="50"/>
  <c r="BK6" i="50" s="1"/>
  <c r="BL6" i="50" s="1"/>
  <c r="BM6" i="50" s="1"/>
  <c r="BN6" i="50" s="1"/>
  <c r="BO6" i="50" s="1"/>
  <c r="BP6" i="50" s="1"/>
  <c r="BQ6" i="50" s="1"/>
  <c r="BR6" i="50" s="1"/>
  <c r="BJ27" i="50"/>
  <c r="BK27" i="50" s="1"/>
  <c r="BL27" i="50" s="1"/>
  <c r="BM27" i="50" s="1"/>
  <c r="BN27" i="50" s="1"/>
  <c r="BO27" i="50" s="1"/>
  <c r="BP27" i="50" s="1"/>
  <c r="BQ27" i="50" s="1"/>
  <c r="BR27" i="50" s="1"/>
  <c r="BJ51" i="50"/>
  <c r="BK51" i="50" s="1"/>
  <c r="BL51" i="50" s="1"/>
  <c r="BM51" i="50" s="1"/>
  <c r="BN51" i="50" s="1"/>
  <c r="BO51" i="50" s="1"/>
  <c r="BP51" i="50" s="1"/>
  <c r="BQ51" i="50" s="1"/>
  <c r="BR51" i="50" s="1"/>
  <c r="BJ10" i="50"/>
  <c r="BK10" i="50" s="1"/>
  <c r="BL10" i="50" s="1"/>
  <c r="BM10" i="50" s="1"/>
  <c r="BN10" i="50" s="1"/>
  <c r="BO10" i="50" s="1"/>
  <c r="BP10" i="50" s="1"/>
  <c r="BQ10" i="50" s="1"/>
  <c r="BR10" i="50" s="1"/>
  <c r="BJ55" i="50"/>
  <c r="BK55" i="50" s="1"/>
  <c r="BL55" i="50" s="1"/>
  <c r="BM55" i="50" s="1"/>
  <c r="BN55" i="50" s="1"/>
  <c r="BO55" i="50" s="1"/>
  <c r="BP55" i="50" s="1"/>
  <c r="BQ55" i="50" s="1"/>
  <c r="BR55" i="50" s="1"/>
  <c r="BJ53" i="50"/>
  <c r="BK53" i="50" s="1"/>
  <c r="BL53" i="50" s="1"/>
  <c r="BM53" i="50" s="1"/>
  <c r="BN53" i="50" s="1"/>
  <c r="BO53" i="50" s="1"/>
  <c r="BP53" i="50" s="1"/>
  <c r="BQ53" i="50" s="1"/>
  <c r="BR53" i="50" s="1"/>
  <c r="BJ56" i="50"/>
  <c r="BK56" i="50" s="1"/>
  <c r="BL56" i="50" s="1"/>
  <c r="BM56" i="50" s="1"/>
  <c r="BN56" i="50" s="1"/>
  <c r="BO56" i="50" s="1"/>
  <c r="BP56" i="50" s="1"/>
  <c r="BQ56" i="50" s="1"/>
  <c r="BR56" i="50" s="1"/>
  <c r="BJ13" i="50"/>
  <c r="BK13" i="50" s="1"/>
  <c r="BL13" i="50" s="1"/>
  <c r="BM13" i="50" s="1"/>
  <c r="BN13" i="50" s="1"/>
  <c r="BO13" i="50" s="1"/>
  <c r="BP13" i="50" s="1"/>
  <c r="BQ13" i="50" s="1"/>
  <c r="BR13" i="50" s="1"/>
  <c r="BJ59" i="50"/>
  <c r="BK59" i="50" s="1"/>
  <c r="BL59" i="50" s="1"/>
  <c r="BM59" i="50" s="1"/>
  <c r="BN59" i="50" s="1"/>
  <c r="BO59" i="50" s="1"/>
  <c r="BP59" i="50" s="1"/>
  <c r="BQ59" i="50" s="1"/>
  <c r="BR59" i="50" s="1"/>
  <c r="BJ65" i="49"/>
  <c r="BK65" i="49" s="1"/>
  <c r="BL65" i="49" s="1"/>
  <c r="BM65" i="49" s="1"/>
  <c r="BN65" i="49" s="1"/>
  <c r="BO65" i="49" s="1"/>
  <c r="BP65" i="49" s="1"/>
  <c r="BQ65" i="49" s="1"/>
  <c r="BR65" i="49" s="1"/>
  <c r="BJ5" i="49"/>
  <c r="BK5" i="49" s="1"/>
  <c r="BL5" i="49" s="1"/>
  <c r="BM5" i="49" s="1"/>
  <c r="BN5" i="49" s="1"/>
  <c r="BO5" i="49" s="1"/>
  <c r="BP5" i="49" s="1"/>
  <c r="BQ5" i="49" s="1"/>
  <c r="BR5" i="49" s="1"/>
  <c r="BJ59" i="49"/>
  <c r="BK59" i="49" s="1"/>
  <c r="BL59" i="49" s="1"/>
  <c r="BM59" i="49" s="1"/>
  <c r="BN59" i="49" s="1"/>
  <c r="BO59" i="49" s="1"/>
  <c r="BP59" i="49" s="1"/>
  <c r="BQ59" i="49" s="1"/>
  <c r="BR59" i="49" s="1"/>
  <c r="BJ28" i="49"/>
  <c r="BK28" i="49" s="1"/>
  <c r="BL28" i="49" s="1"/>
  <c r="BJ48" i="49"/>
  <c r="BK48" i="49" s="1"/>
  <c r="BL48" i="49" s="1"/>
  <c r="BM48" i="49" s="1"/>
  <c r="BN48" i="49" s="1"/>
  <c r="BO48" i="49" s="1"/>
  <c r="BP48" i="49" s="1"/>
  <c r="BQ48" i="49" s="1"/>
  <c r="BR48" i="49" s="1"/>
  <c r="BJ63" i="49"/>
  <c r="BK63" i="49" s="1"/>
  <c r="BL63" i="49" s="1"/>
  <c r="BM63" i="49" s="1"/>
  <c r="BN63" i="49" s="1"/>
  <c r="BO63" i="49" s="1"/>
  <c r="BP63" i="49" s="1"/>
  <c r="BQ63" i="49" s="1"/>
  <c r="BR63" i="49" s="1"/>
  <c r="BJ64" i="49"/>
  <c r="BK64" i="49" s="1"/>
  <c r="BL64" i="49" s="1"/>
  <c r="BM64" i="49" s="1"/>
  <c r="BN64" i="49" s="1"/>
  <c r="BO64" i="49" s="1"/>
  <c r="BP64" i="49" s="1"/>
  <c r="BQ64" i="49" s="1"/>
  <c r="BR64" i="49" s="1"/>
  <c r="BJ68" i="49"/>
  <c r="BK68" i="49" s="1"/>
  <c r="BL68" i="49" s="1"/>
  <c r="BM68" i="49" s="1"/>
  <c r="BN68" i="49" s="1"/>
  <c r="BO68" i="49" s="1"/>
  <c r="BP68" i="49" s="1"/>
  <c r="BQ68" i="49" s="1"/>
  <c r="BR68" i="49" s="1"/>
  <c r="BJ66" i="49"/>
  <c r="BK66" i="49" s="1"/>
  <c r="BL66" i="49" s="1"/>
  <c r="BM66" i="49" s="1"/>
  <c r="BN66" i="49" s="1"/>
  <c r="BO66" i="49" s="1"/>
  <c r="BP66" i="49" s="1"/>
  <c r="BQ66" i="49" s="1"/>
  <c r="BR66" i="49" s="1"/>
  <c r="BJ67" i="49"/>
  <c r="BK67" i="49" s="1"/>
  <c r="BL67" i="49" s="1"/>
  <c r="BM67" i="49" s="1"/>
  <c r="BN67" i="49" s="1"/>
  <c r="BO67" i="49" s="1"/>
  <c r="BP67" i="49" s="1"/>
  <c r="BQ67" i="49" s="1"/>
  <c r="BR67" i="49" s="1"/>
  <c r="BJ71" i="49"/>
  <c r="BK71" i="49" s="1"/>
  <c r="BL71" i="49" s="1"/>
  <c r="BM71" i="49" s="1"/>
  <c r="BN71" i="49" s="1"/>
  <c r="BO71" i="49" s="1"/>
  <c r="BP71" i="49" s="1"/>
  <c r="BQ71" i="49" s="1"/>
  <c r="BR71" i="49" s="1"/>
  <c r="BJ72" i="49"/>
  <c r="BK72" i="49" s="1"/>
  <c r="BL72" i="49" s="1"/>
  <c r="BM72" i="49" s="1"/>
  <c r="BN72" i="49" s="1"/>
  <c r="BO72" i="49" s="1"/>
  <c r="BP72" i="49" s="1"/>
  <c r="BQ72" i="49" s="1"/>
  <c r="BR72" i="49" s="1"/>
  <c r="BJ69" i="49"/>
  <c r="BK69" i="49" s="1"/>
  <c r="BL69" i="49" s="1"/>
  <c r="BM69" i="49" s="1"/>
  <c r="BN69" i="49" s="1"/>
  <c r="BO69" i="49" s="1"/>
  <c r="BP69" i="49" s="1"/>
  <c r="BQ69" i="49" s="1"/>
  <c r="BR69" i="49" s="1"/>
  <c r="BJ46" i="49"/>
  <c r="BK46" i="49" s="1"/>
  <c r="BL46" i="49" s="1"/>
  <c r="BM46" i="49" s="1"/>
  <c r="BN46" i="49" s="1"/>
  <c r="BO46" i="49" s="1"/>
  <c r="BP46" i="49" s="1"/>
  <c r="BQ46" i="49" s="1"/>
  <c r="BR46" i="49" s="1"/>
  <c r="BJ21" i="49"/>
  <c r="BK21" i="49" s="1"/>
  <c r="BL21" i="49" s="1"/>
  <c r="BM21" i="49" s="1"/>
  <c r="BN21" i="49" s="1"/>
  <c r="BO21" i="49" s="1"/>
  <c r="BP21" i="49" s="1"/>
  <c r="BQ21" i="49" s="1"/>
  <c r="BR21" i="49" s="1"/>
  <c r="BJ14" i="49"/>
  <c r="BK14" i="49" s="1"/>
  <c r="BL14" i="49" s="1"/>
  <c r="BM14" i="49" s="1"/>
  <c r="BN14" i="49" s="1"/>
  <c r="BO14" i="49" s="1"/>
  <c r="BP14" i="49" s="1"/>
  <c r="BQ14" i="49" s="1"/>
  <c r="BR14" i="49" s="1"/>
  <c r="BJ32" i="49"/>
  <c r="BK32" i="49" s="1"/>
  <c r="BL32" i="49" s="1"/>
  <c r="BM32" i="49" s="1"/>
  <c r="BN32" i="49" s="1"/>
  <c r="BO32" i="49" s="1"/>
  <c r="BP32" i="49" s="1"/>
  <c r="BQ32" i="49" s="1"/>
  <c r="BR32" i="49" s="1"/>
  <c r="BJ27" i="49"/>
  <c r="BK27" i="49" s="1"/>
  <c r="BL27" i="49" s="1"/>
  <c r="BM27" i="49" s="1"/>
  <c r="BN27" i="49" s="1"/>
  <c r="BO27" i="49" s="1"/>
  <c r="BP27" i="49" s="1"/>
  <c r="BQ27" i="49" s="1"/>
  <c r="BR27" i="49" s="1"/>
  <c r="BJ34" i="49"/>
  <c r="BK34" i="49" s="1"/>
  <c r="BL34" i="49" s="1"/>
  <c r="BM34" i="49" s="1"/>
  <c r="BN34" i="49" s="1"/>
  <c r="BO34" i="49" s="1"/>
  <c r="BP34" i="49" s="1"/>
  <c r="BQ34" i="49" s="1"/>
  <c r="BR34" i="49" s="1"/>
  <c r="BJ15" i="49"/>
  <c r="BK15" i="49" s="1"/>
  <c r="BL15" i="49" s="1"/>
  <c r="BM15" i="49" s="1"/>
  <c r="BN15" i="49" s="1"/>
  <c r="BO15" i="49" s="1"/>
  <c r="BP15" i="49" s="1"/>
  <c r="BQ15" i="49" s="1"/>
  <c r="BR15" i="49" s="1"/>
  <c r="BJ37" i="49"/>
  <c r="BK37" i="49" s="1"/>
  <c r="BL37" i="49" s="1"/>
  <c r="BM37" i="49" s="1"/>
  <c r="BN37" i="49" s="1"/>
  <c r="BO37" i="49" s="1"/>
  <c r="BP37" i="49" s="1"/>
  <c r="BQ37" i="49" s="1"/>
  <c r="BR37" i="49" s="1"/>
  <c r="BJ12" i="48"/>
  <c r="BK12" i="48" s="1"/>
  <c r="BL12" i="48" s="1"/>
  <c r="BM12" i="48" s="1"/>
  <c r="BN12" i="48" s="1"/>
  <c r="BO12" i="48" s="1"/>
  <c r="BP12" i="48" s="1"/>
  <c r="BQ12" i="48" s="1"/>
  <c r="BR12" i="48" s="1"/>
  <c r="BJ61" i="48"/>
  <c r="BK61" i="48" s="1"/>
  <c r="BL61" i="48" s="1"/>
  <c r="BM61" i="48" s="1"/>
  <c r="BN61" i="48" s="1"/>
  <c r="BO61" i="48" s="1"/>
  <c r="BP61" i="48" s="1"/>
  <c r="BQ61" i="48" s="1"/>
  <c r="BR61" i="48" s="1"/>
  <c r="BJ38" i="48"/>
  <c r="BK38" i="48" s="1"/>
  <c r="BL38" i="48" s="1"/>
  <c r="BM38" i="48" s="1"/>
  <c r="BN38" i="48" s="1"/>
  <c r="BO38" i="48" s="1"/>
  <c r="BP38" i="48" s="1"/>
  <c r="BQ38" i="48" s="1"/>
  <c r="BR38" i="48" s="1"/>
  <c r="BJ71" i="48"/>
  <c r="BK71" i="48" s="1"/>
  <c r="BL71" i="48" s="1"/>
  <c r="BM71" i="48" s="1"/>
  <c r="BN71" i="48" s="1"/>
  <c r="BO71" i="48" s="1"/>
  <c r="BP71" i="48" s="1"/>
  <c r="BQ71" i="48" s="1"/>
  <c r="BR71" i="48" s="1"/>
  <c r="BJ59" i="48"/>
  <c r="BK59" i="48" s="1"/>
  <c r="BL59" i="48" s="1"/>
  <c r="BM59" i="48" s="1"/>
  <c r="BN59" i="48" s="1"/>
  <c r="BO59" i="48" s="1"/>
  <c r="BP59" i="48" s="1"/>
  <c r="BQ59" i="48" s="1"/>
  <c r="BR59" i="48" s="1"/>
  <c r="BJ43" i="48"/>
  <c r="BK43" i="48" s="1"/>
  <c r="BL43" i="48" s="1"/>
  <c r="BM43" i="48" s="1"/>
  <c r="BN43" i="48" s="1"/>
  <c r="BO43" i="48" s="1"/>
  <c r="BP43" i="48" s="1"/>
  <c r="BQ43" i="48" s="1"/>
  <c r="BR43" i="48" s="1"/>
  <c r="BJ67" i="48"/>
  <c r="BK67" i="48" s="1"/>
  <c r="BL67" i="48" s="1"/>
  <c r="BM67" i="48" s="1"/>
  <c r="BN67" i="48" s="1"/>
  <c r="BO67" i="48" s="1"/>
  <c r="BP67" i="48" s="1"/>
  <c r="BQ67" i="48" s="1"/>
  <c r="BR67" i="48" s="1"/>
  <c r="BJ42" i="48"/>
  <c r="BK42" i="48" s="1"/>
  <c r="BL42" i="48" s="1"/>
  <c r="BM42" i="48" s="1"/>
  <c r="BN42" i="48" s="1"/>
  <c r="BO42" i="48" s="1"/>
  <c r="BP42" i="48" s="1"/>
  <c r="BQ42" i="48" s="1"/>
  <c r="BR42" i="48" s="1"/>
  <c r="BJ40" i="48"/>
  <c r="BK40" i="48" s="1"/>
  <c r="BL40" i="48" s="1"/>
  <c r="BM40" i="48" s="1"/>
  <c r="BN40" i="48" s="1"/>
  <c r="BO40" i="48" s="1"/>
  <c r="BP40" i="48" s="1"/>
  <c r="BQ40" i="48" s="1"/>
  <c r="BR40" i="48" s="1"/>
  <c r="BJ65" i="48"/>
  <c r="BK65" i="48" s="1"/>
  <c r="BL65" i="48" s="1"/>
  <c r="BM65" i="48" s="1"/>
  <c r="BN65" i="48" s="1"/>
  <c r="BO65" i="48" s="1"/>
  <c r="BP65" i="48" s="1"/>
  <c r="BQ65" i="48" s="1"/>
  <c r="BR65" i="48" s="1"/>
  <c r="BJ69" i="48"/>
  <c r="BK69" i="48" s="1"/>
  <c r="BL69" i="48" s="1"/>
  <c r="BM69" i="48" s="1"/>
  <c r="BN69" i="48" s="1"/>
  <c r="BO69" i="48" s="1"/>
  <c r="BP69" i="48" s="1"/>
  <c r="BQ69" i="48" s="1"/>
  <c r="BR69" i="48" s="1"/>
  <c r="BJ58" i="48"/>
  <c r="BK58" i="48" s="1"/>
  <c r="BL58" i="48" s="1"/>
  <c r="BM58" i="48" s="1"/>
  <c r="BN58" i="48" s="1"/>
  <c r="BO58" i="48" s="1"/>
  <c r="BP58" i="48" s="1"/>
  <c r="BQ58" i="48" s="1"/>
  <c r="BR58" i="48" s="1"/>
  <c r="BJ44" i="48"/>
  <c r="BK44" i="48" s="1"/>
  <c r="BL44" i="48" s="1"/>
  <c r="BM44" i="48" s="1"/>
  <c r="BN44" i="48" s="1"/>
  <c r="BO44" i="48" s="1"/>
  <c r="BP44" i="48" s="1"/>
  <c r="BQ44" i="48" s="1"/>
  <c r="BR44" i="48" s="1"/>
  <c r="BJ18" i="48"/>
  <c r="BK18" i="48" s="1"/>
  <c r="BL18" i="48" s="1"/>
  <c r="BM18" i="48" s="1"/>
  <c r="BN18" i="48" s="1"/>
  <c r="BO18" i="48" s="1"/>
  <c r="BP18" i="48" s="1"/>
  <c r="BQ18" i="48" s="1"/>
  <c r="BR18" i="48" s="1"/>
  <c r="BJ56" i="48"/>
  <c r="BK56" i="48" s="1"/>
  <c r="BL56" i="48" s="1"/>
  <c r="BM56" i="48" s="1"/>
  <c r="BN56" i="48" s="1"/>
  <c r="BO56" i="48" s="1"/>
  <c r="BP56" i="48" s="1"/>
  <c r="BQ56" i="48" s="1"/>
  <c r="BR56" i="48" s="1"/>
  <c r="BJ7" i="48"/>
  <c r="BK7" i="48" s="1"/>
  <c r="BL7" i="48" s="1"/>
  <c r="BM7" i="48" s="1"/>
  <c r="BN7" i="48" s="1"/>
  <c r="BO7" i="48" s="1"/>
  <c r="BP7" i="48" s="1"/>
  <c r="BQ7" i="48" s="1"/>
  <c r="BR7" i="48" s="1"/>
  <c r="BJ60" i="48"/>
  <c r="BK60" i="48" s="1"/>
  <c r="BL60" i="48" s="1"/>
  <c r="BM60" i="48" s="1"/>
  <c r="BN60" i="48" s="1"/>
  <c r="BO60" i="48" s="1"/>
  <c r="BP60" i="48" s="1"/>
  <c r="BQ60" i="48" s="1"/>
  <c r="BR60" i="48" s="1"/>
  <c r="BJ34" i="48"/>
  <c r="BK34" i="48" s="1"/>
  <c r="BL34" i="48" s="1"/>
  <c r="BM34" i="48" s="1"/>
  <c r="BN34" i="48" s="1"/>
  <c r="BO34" i="48" s="1"/>
  <c r="BP34" i="48" s="1"/>
  <c r="BQ34" i="48" s="1"/>
  <c r="BR34" i="48" s="1"/>
  <c r="BJ64" i="48"/>
  <c r="BK64" i="48" s="1"/>
  <c r="BL64" i="48" s="1"/>
  <c r="BM64" i="48" s="1"/>
  <c r="BN64" i="48" s="1"/>
  <c r="BO64" i="48" s="1"/>
  <c r="BP64" i="48" s="1"/>
  <c r="BQ64" i="48" s="1"/>
  <c r="BR64" i="48" s="1"/>
  <c r="BJ50" i="48"/>
  <c r="BK50" i="48" s="1"/>
  <c r="BL50" i="48" s="1"/>
  <c r="BM50" i="48" s="1"/>
  <c r="BN50" i="48" s="1"/>
  <c r="BO50" i="48" s="1"/>
  <c r="BP50" i="48" s="1"/>
  <c r="BQ50" i="48" s="1"/>
  <c r="BR50" i="48" s="1"/>
  <c r="BJ37" i="48"/>
  <c r="BK37" i="48" s="1"/>
  <c r="BL37" i="48" s="1"/>
  <c r="BM37" i="48" s="1"/>
  <c r="BN37" i="48" s="1"/>
  <c r="BO37" i="48" s="1"/>
  <c r="BP37" i="48" s="1"/>
  <c r="BQ37" i="48" s="1"/>
  <c r="BR37" i="48" s="1"/>
  <c r="BJ6" i="48"/>
  <c r="BK6" i="48" s="1"/>
  <c r="BL6" i="48" s="1"/>
  <c r="BM6" i="48" s="1"/>
  <c r="BN6" i="48" s="1"/>
  <c r="BO6" i="48" s="1"/>
  <c r="BP6" i="48" s="1"/>
  <c r="BQ6" i="48" s="1"/>
  <c r="BR6" i="48" s="1"/>
  <c r="BJ17" i="48"/>
  <c r="BK17" i="48" s="1"/>
  <c r="BL17" i="48" s="1"/>
  <c r="BM17" i="48" s="1"/>
  <c r="BN17" i="48" s="1"/>
  <c r="BO17" i="48" s="1"/>
  <c r="BP17" i="48" s="1"/>
  <c r="BQ17" i="48" s="1"/>
  <c r="BR17" i="48" s="1"/>
  <c r="BJ52" i="48"/>
  <c r="BK52" i="48" s="1"/>
  <c r="BL52" i="48" s="1"/>
  <c r="BM52" i="48" s="1"/>
  <c r="BN52" i="48" s="1"/>
  <c r="BO52" i="48" s="1"/>
  <c r="BP52" i="48" s="1"/>
  <c r="BQ52" i="48" s="1"/>
  <c r="BR52" i="48" s="1"/>
  <c r="BJ72" i="48"/>
  <c r="BK72" i="48" s="1"/>
  <c r="BL72" i="48" s="1"/>
  <c r="BM72" i="48" s="1"/>
  <c r="BN72" i="48" s="1"/>
  <c r="BO72" i="48" s="1"/>
  <c r="BP72" i="48" s="1"/>
  <c r="BQ72" i="48" s="1"/>
  <c r="BR72" i="48" s="1"/>
  <c r="BJ66" i="48"/>
  <c r="BK66" i="48" s="1"/>
  <c r="BL66" i="48" s="1"/>
  <c r="BM66" i="48" s="1"/>
  <c r="BN66" i="48" s="1"/>
  <c r="BO66" i="48" s="1"/>
  <c r="BP66" i="48" s="1"/>
  <c r="BQ66" i="48" s="1"/>
  <c r="BR66" i="48" s="1"/>
  <c r="BJ31" i="48"/>
  <c r="BK31" i="48" s="1"/>
  <c r="BL31" i="48" s="1"/>
  <c r="BM31" i="48" s="1"/>
  <c r="BN31" i="48" s="1"/>
  <c r="BO31" i="48" s="1"/>
  <c r="BP31" i="48" s="1"/>
  <c r="BQ31" i="48" s="1"/>
  <c r="BR31" i="48" s="1"/>
  <c r="BJ62" i="48"/>
  <c r="BK62" i="48" s="1"/>
  <c r="BL62" i="48" s="1"/>
  <c r="BM62" i="48" s="1"/>
  <c r="BN62" i="48" s="1"/>
  <c r="BO62" i="48" s="1"/>
  <c r="BP62" i="48" s="1"/>
  <c r="BQ62" i="48" s="1"/>
  <c r="BR62" i="48" s="1"/>
  <c r="BJ19" i="48"/>
  <c r="BK19" i="48" s="1"/>
  <c r="BL19" i="48" s="1"/>
  <c r="BM19" i="48" s="1"/>
  <c r="BN19" i="48" s="1"/>
  <c r="BO19" i="48" s="1"/>
  <c r="BP19" i="48" s="1"/>
  <c r="BQ19" i="48" s="1"/>
  <c r="BR19" i="48" s="1"/>
  <c r="BJ51" i="48"/>
  <c r="BK51" i="48" s="1"/>
  <c r="BL51" i="48" s="1"/>
  <c r="BM51" i="48" s="1"/>
  <c r="BN51" i="48" s="1"/>
  <c r="BO51" i="48" s="1"/>
  <c r="BP51" i="48" s="1"/>
  <c r="BQ51" i="48" s="1"/>
  <c r="BR51" i="48" s="1"/>
  <c r="BJ70" i="48"/>
  <c r="BK70" i="48" s="1"/>
  <c r="BL70" i="48" s="1"/>
  <c r="BM70" i="48" s="1"/>
  <c r="BN70" i="48" s="1"/>
  <c r="BO70" i="48" s="1"/>
  <c r="BP70" i="48" s="1"/>
  <c r="BQ70" i="48" s="1"/>
  <c r="BR70" i="48" s="1"/>
  <c r="BJ55" i="48"/>
  <c r="BK55" i="48" s="1"/>
  <c r="BL55" i="48" s="1"/>
  <c r="BM55" i="48" s="1"/>
  <c r="BN55" i="48" s="1"/>
  <c r="BO55" i="48" s="1"/>
  <c r="BP55" i="48" s="1"/>
  <c r="BQ55" i="48" s="1"/>
  <c r="BR55" i="48" s="1"/>
  <c r="BJ23" i="48"/>
  <c r="BK23" i="48" s="1"/>
  <c r="BL23" i="48" s="1"/>
  <c r="BM23" i="48" s="1"/>
  <c r="BN23" i="48" s="1"/>
  <c r="BO23" i="48" s="1"/>
  <c r="BP23" i="48" s="1"/>
  <c r="BQ23" i="48" s="1"/>
  <c r="BR23" i="48" s="1"/>
  <c r="BJ53" i="48"/>
  <c r="BK53" i="48" s="1"/>
  <c r="BL53" i="48" s="1"/>
  <c r="BM53" i="48" s="1"/>
  <c r="BN53" i="48" s="1"/>
  <c r="BO53" i="48" s="1"/>
  <c r="BP53" i="48" s="1"/>
  <c r="BQ53" i="48" s="1"/>
  <c r="BR53" i="48" s="1"/>
  <c r="BJ5" i="48"/>
  <c r="BK5" i="48" s="1"/>
  <c r="BL5" i="48" s="1"/>
  <c r="BM5" i="48" s="1"/>
  <c r="BN5" i="48" s="1"/>
  <c r="BO5" i="48" s="1"/>
  <c r="BP5" i="48" s="1"/>
  <c r="BQ5" i="48" s="1"/>
  <c r="BR5" i="48" s="1"/>
  <c r="BJ36" i="48"/>
  <c r="BK36" i="48" s="1"/>
  <c r="BL36" i="48" s="1"/>
  <c r="BM36" i="48" s="1"/>
  <c r="BN36" i="48" s="1"/>
  <c r="BO36" i="48" s="1"/>
  <c r="BP36" i="48" s="1"/>
  <c r="BQ36" i="48" s="1"/>
  <c r="BR36" i="48" s="1"/>
  <c r="BJ68" i="48"/>
  <c r="BK68" i="48" s="1"/>
  <c r="BL68" i="48" s="1"/>
  <c r="BM68" i="48" s="1"/>
  <c r="BN68" i="48" s="1"/>
  <c r="BO68" i="48" s="1"/>
  <c r="BP68" i="48" s="1"/>
  <c r="BQ68" i="48" s="1"/>
  <c r="BR68" i="48" s="1"/>
  <c r="BJ54" i="48"/>
  <c r="BK54" i="48" s="1"/>
  <c r="BL54" i="48" s="1"/>
  <c r="BM54" i="48" s="1"/>
  <c r="BN54" i="48" s="1"/>
  <c r="BO54" i="48" s="1"/>
  <c r="BP54" i="48" s="1"/>
  <c r="BQ54" i="48" s="1"/>
  <c r="BR54" i="48" s="1"/>
  <c r="BJ39" i="48"/>
  <c r="BK39" i="48" s="1"/>
  <c r="BL39" i="48" s="1"/>
  <c r="BM39" i="48" s="1"/>
  <c r="BN39" i="48" s="1"/>
  <c r="BO39" i="48" s="1"/>
  <c r="BP39" i="48" s="1"/>
  <c r="BQ39" i="48" s="1"/>
  <c r="BR39" i="48" s="1"/>
  <c r="BJ47" i="48"/>
  <c r="BK47" i="48" s="1"/>
  <c r="BL47" i="48" s="1"/>
  <c r="BM47" i="48" s="1"/>
  <c r="BN47" i="48" s="1"/>
  <c r="BO47" i="48" s="1"/>
  <c r="BP47" i="48" s="1"/>
  <c r="BQ47" i="48" s="1"/>
  <c r="BR47" i="48" s="1"/>
  <c r="BJ13" i="48"/>
  <c r="BK13" i="48" s="1"/>
  <c r="BL13" i="48" s="1"/>
  <c r="BM13" i="48" s="1"/>
  <c r="BN13" i="48" s="1"/>
  <c r="BO13" i="48" s="1"/>
  <c r="BP13" i="48" s="1"/>
  <c r="BQ13" i="48" s="1"/>
  <c r="BR13" i="48" s="1"/>
  <c r="BJ49" i="48"/>
  <c r="BK49" i="48" s="1"/>
  <c r="BL49" i="48" s="1"/>
  <c r="BM49" i="48" s="1"/>
  <c r="BN49" i="48" s="1"/>
  <c r="BO49" i="48" s="1"/>
  <c r="BP49" i="48" s="1"/>
  <c r="BQ49" i="48" s="1"/>
  <c r="BR49" i="48" s="1"/>
  <c r="BJ14" i="48"/>
  <c r="BK14" i="48" s="1"/>
  <c r="BL14" i="48" s="1"/>
  <c r="BM14" i="48" s="1"/>
  <c r="BN14" i="48" s="1"/>
  <c r="BO14" i="48" s="1"/>
  <c r="BP14" i="48" s="1"/>
  <c r="BQ14" i="48" s="1"/>
  <c r="BR14" i="48" s="1"/>
  <c r="BJ57" i="48"/>
  <c r="BK57" i="48" s="1"/>
  <c r="BL57" i="48" s="1"/>
  <c r="BM57" i="48" s="1"/>
  <c r="BN57" i="48" s="1"/>
  <c r="BO57" i="48" s="1"/>
  <c r="BP57" i="48" s="1"/>
  <c r="BQ57" i="48" s="1"/>
  <c r="BR57" i="48" s="1"/>
  <c r="BJ11" i="48"/>
  <c r="BK11" i="48" s="1"/>
  <c r="BL11" i="48" s="1"/>
  <c r="BM11" i="48" s="1"/>
  <c r="BN11" i="48" s="1"/>
  <c r="BO11" i="48" s="1"/>
  <c r="BP11" i="48" s="1"/>
  <c r="BQ11" i="48" s="1"/>
  <c r="BR11" i="48" s="1"/>
  <c r="BJ24" i="48"/>
  <c r="BK24" i="48" s="1"/>
  <c r="BL24" i="48" s="1"/>
  <c r="BM24" i="48" s="1"/>
  <c r="BN24" i="48" s="1"/>
  <c r="BO24" i="48" s="1"/>
  <c r="BP24" i="48" s="1"/>
  <c r="BQ24" i="48" s="1"/>
  <c r="BR24" i="48" s="1"/>
  <c r="BJ63" i="48"/>
  <c r="BK63" i="48" s="1"/>
  <c r="BL63" i="48" s="1"/>
  <c r="BM63" i="48" s="1"/>
  <c r="BN63" i="48" s="1"/>
  <c r="BO63" i="48" s="1"/>
  <c r="BP63" i="48" s="1"/>
  <c r="BQ63" i="48" s="1"/>
  <c r="BR63" i="48" s="1"/>
  <c r="BJ10" i="48"/>
  <c r="BK10" i="48" s="1"/>
  <c r="BL10" i="48" s="1"/>
  <c r="BM10" i="48" s="1"/>
  <c r="BN10" i="48" s="1"/>
  <c r="BO10" i="48" s="1"/>
  <c r="BP10" i="48" s="1"/>
  <c r="BQ10" i="48" s="1"/>
  <c r="BR10" i="48" s="1"/>
  <c r="BJ15" i="48"/>
  <c r="BK15" i="48" s="1"/>
  <c r="BL15" i="48" s="1"/>
  <c r="BM15" i="48" s="1"/>
  <c r="BN15" i="48" s="1"/>
  <c r="BO15" i="48" s="1"/>
  <c r="BP15" i="48" s="1"/>
  <c r="BQ15" i="48" s="1"/>
  <c r="BR15" i="48" s="1"/>
  <c r="BJ64" i="47"/>
  <c r="BK64" i="47" s="1"/>
  <c r="BL64" i="47" s="1"/>
  <c r="BM64" i="47" s="1"/>
  <c r="BN64" i="47" s="1"/>
  <c r="BO64" i="47" s="1"/>
  <c r="BP64" i="47" s="1"/>
  <c r="BQ64" i="47" s="1"/>
  <c r="BR64" i="47" s="1"/>
  <c r="BJ41" i="47"/>
  <c r="BK41" i="47" s="1"/>
  <c r="BL41" i="47" s="1"/>
  <c r="BM41" i="47" s="1"/>
  <c r="BN41" i="47" s="1"/>
  <c r="BO41" i="47" s="1"/>
  <c r="BP41" i="47" s="1"/>
  <c r="BQ41" i="47" s="1"/>
  <c r="BR41" i="47" s="1"/>
  <c r="BJ57" i="47"/>
  <c r="BK57" i="47" s="1"/>
  <c r="BL57" i="47" s="1"/>
  <c r="BM57" i="47" s="1"/>
  <c r="BN57" i="47" s="1"/>
  <c r="BO57" i="47" s="1"/>
  <c r="BP57" i="47" s="1"/>
  <c r="BQ57" i="47" s="1"/>
  <c r="BR57" i="47" s="1"/>
  <c r="BJ17" i="47"/>
  <c r="BK17" i="47" s="1"/>
  <c r="BL17" i="47" s="1"/>
  <c r="BM17" i="47" s="1"/>
  <c r="BN17" i="47" s="1"/>
  <c r="BO17" i="47" s="1"/>
  <c r="BP17" i="47" s="1"/>
  <c r="BQ17" i="47" s="1"/>
  <c r="BR17" i="47" s="1"/>
  <c r="BJ54" i="47"/>
  <c r="BK54" i="47" s="1"/>
  <c r="BL54" i="47" s="1"/>
  <c r="BM54" i="47" s="1"/>
  <c r="BN54" i="47" s="1"/>
  <c r="BO54" i="47" s="1"/>
  <c r="BP54" i="47" s="1"/>
  <c r="BQ54" i="47" s="1"/>
  <c r="BR54" i="47" s="1"/>
  <c r="BJ70" i="47"/>
  <c r="BK70" i="47" s="1"/>
  <c r="BL70" i="47" s="1"/>
  <c r="BM70" i="47" s="1"/>
  <c r="BN70" i="47" s="1"/>
  <c r="BO70" i="47" s="1"/>
  <c r="BP70" i="47" s="1"/>
  <c r="BQ70" i="47" s="1"/>
  <c r="BR70" i="47" s="1"/>
  <c r="BJ52" i="47"/>
  <c r="BK52" i="47" s="1"/>
  <c r="BL52" i="47" s="1"/>
  <c r="BM52" i="47" s="1"/>
  <c r="BN52" i="47" s="1"/>
  <c r="BO52" i="47" s="1"/>
  <c r="BP52" i="47" s="1"/>
  <c r="BQ52" i="47" s="1"/>
  <c r="BR52" i="47" s="1"/>
  <c r="BJ29" i="47"/>
  <c r="BK29" i="47" s="1"/>
  <c r="BL29" i="47" s="1"/>
  <c r="BM29" i="47" s="1"/>
  <c r="BN29" i="47" s="1"/>
  <c r="BO29" i="47" s="1"/>
  <c r="BP29" i="47" s="1"/>
  <c r="BQ29" i="47" s="1"/>
  <c r="BR29" i="47" s="1"/>
  <c r="BJ68" i="47"/>
  <c r="BK68" i="47" s="1"/>
  <c r="BL68" i="47" s="1"/>
  <c r="BM68" i="47" s="1"/>
  <c r="BN68" i="47" s="1"/>
  <c r="BO68" i="47" s="1"/>
  <c r="BP68" i="47" s="1"/>
  <c r="BQ68" i="47" s="1"/>
  <c r="BR68" i="47" s="1"/>
  <c r="BJ69" i="47"/>
  <c r="BK69" i="47" s="1"/>
  <c r="BL69" i="47" s="1"/>
  <c r="BM69" i="47" s="1"/>
  <c r="BN69" i="47" s="1"/>
  <c r="BO69" i="47" s="1"/>
  <c r="BP69" i="47" s="1"/>
  <c r="BQ69" i="47" s="1"/>
  <c r="BR69" i="47" s="1"/>
  <c r="BJ62" i="47"/>
  <c r="BK62" i="47" s="1"/>
  <c r="BL62" i="47" s="1"/>
  <c r="BM62" i="47" s="1"/>
  <c r="BN62" i="47" s="1"/>
  <c r="BO62" i="47" s="1"/>
  <c r="BP62" i="47" s="1"/>
  <c r="BQ62" i="47" s="1"/>
  <c r="BR62" i="47" s="1"/>
  <c r="BJ50" i="47"/>
  <c r="BK50" i="47" s="1"/>
  <c r="BL50" i="47" s="1"/>
  <c r="BM50" i="47" s="1"/>
  <c r="BN50" i="47" s="1"/>
  <c r="BO50" i="47" s="1"/>
  <c r="BP50" i="47" s="1"/>
  <c r="BQ50" i="47" s="1"/>
  <c r="BR50" i="47" s="1"/>
  <c r="BJ28" i="47"/>
  <c r="BK28" i="47" s="1"/>
  <c r="BL28" i="47" s="1"/>
  <c r="BM28" i="47" s="1"/>
  <c r="BN28" i="47" s="1"/>
  <c r="BO28" i="47" s="1"/>
  <c r="BP28" i="47" s="1"/>
  <c r="BQ28" i="47" s="1"/>
  <c r="BR28" i="47" s="1"/>
  <c r="BJ35" i="47"/>
  <c r="BK35" i="47" s="1"/>
  <c r="BL35" i="47" s="1"/>
  <c r="BM35" i="47" s="1"/>
  <c r="BN35" i="47" s="1"/>
  <c r="BO35" i="47" s="1"/>
  <c r="BP35" i="47" s="1"/>
  <c r="BQ35" i="47" s="1"/>
  <c r="BR35" i="47" s="1"/>
  <c r="BJ25" i="47"/>
  <c r="BK25" i="47" s="1"/>
  <c r="BL25" i="47" s="1"/>
  <c r="BM25" i="47" s="1"/>
  <c r="BN25" i="47" s="1"/>
  <c r="BO25" i="47" s="1"/>
  <c r="BP25" i="47" s="1"/>
  <c r="BQ25" i="47" s="1"/>
  <c r="BR25" i="47" s="1"/>
  <c r="BJ65" i="47"/>
  <c r="BK65" i="47" s="1"/>
  <c r="BL65" i="47" s="1"/>
  <c r="BM65" i="47" s="1"/>
  <c r="BN65" i="47" s="1"/>
  <c r="BO65" i="47" s="1"/>
  <c r="BP65" i="47" s="1"/>
  <c r="BQ65" i="47" s="1"/>
  <c r="BR65" i="47" s="1"/>
  <c r="BJ38" i="47"/>
  <c r="BK38" i="47" s="1"/>
  <c r="BL38" i="47" s="1"/>
  <c r="BM38" i="47" s="1"/>
  <c r="BN38" i="47" s="1"/>
  <c r="BO38" i="47" s="1"/>
  <c r="BP38" i="47" s="1"/>
  <c r="BQ38" i="47" s="1"/>
  <c r="BR38" i="47" s="1"/>
  <c r="BJ20" i="47"/>
  <c r="BK20" i="47" s="1"/>
  <c r="BL20" i="47" s="1"/>
  <c r="BM20" i="47" s="1"/>
  <c r="BN20" i="47" s="1"/>
  <c r="BO20" i="47" s="1"/>
  <c r="BP20" i="47" s="1"/>
  <c r="BQ20" i="47" s="1"/>
  <c r="BR20" i="47" s="1"/>
  <c r="BJ72" i="47"/>
  <c r="BK72" i="47" s="1"/>
  <c r="BL72" i="47" s="1"/>
  <c r="BM72" i="47" s="1"/>
  <c r="BN72" i="47" s="1"/>
  <c r="BO72" i="47" s="1"/>
  <c r="BP72" i="47" s="1"/>
  <c r="BQ72" i="47" s="1"/>
  <c r="BR72" i="47" s="1"/>
  <c r="BJ66" i="47"/>
  <c r="BK66" i="47" s="1"/>
  <c r="BL66" i="47" s="1"/>
  <c r="BM66" i="47" s="1"/>
  <c r="BN66" i="47" s="1"/>
  <c r="BO66" i="47" s="1"/>
  <c r="BP66" i="47" s="1"/>
  <c r="BQ66" i="47" s="1"/>
  <c r="BR66" i="47" s="1"/>
  <c r="BJ71" i="47"/>
  <c r="BK71" i="47" s="1"/>
  <c r="BL71" i="47" s="1"/>
  <c r="BM71" i="47" s="1"/>
  <c r="BN71" i="47" s="1"/>
  <c r="BO71" i="47" s="1"/>
  <c r="BP71" i="47" s="1"/>
  <c r="BQ71" i="47" s="1"/>
  <c r="BR71" i="47" s="1"/>
  <c r="BJ26" i="47"/>
  <c r="BK26" i="47" s="1"/>
  <c r="BL26" i="47" s="1"/>
  <c r="BM26" i="47" s="1"/>
  <c r="BN26" i="47" s="1"/>
  <c r="BO26" i="47" s="1"/>
  <c r="BP26" i="47" s="1"/>
  <c r="BQ26" i="47" s="1"/>
  <c r="BR26" i="47" s="1"/>
  <c r="BJ24" i="47"/>
  <c r="BK24" i="47" s="1"/>
  <c r="BL24" i="47" s="1"/>
  <c r="BM24" i="47" s="1"/>
  <c r="BN24" i="47" s="1"/>
  <c r="BO24" i="47" s="1"/>
  <c r="BP24" i="47" s="1"/>
  <c r="BQ24" i="47" s="1"/>
  <c r="BR24" i="47" s="1"/>
  <c r="BJ39" i="47"/>
  <c r="BK39" i="47" s="1"/>
  <c r="BL39" i="47" s="1"/>
  <c r="BM39" i="47" s="1"/>
  <c r="BN39" i="47" s="1"/>
  <c r="BO39" i="47" s="1"/>
  <c r="BP39" i="47" s="1"/>
  <c r="BQ39" i="47" s="1"/>
  <c r="BR39" i="47" s="1"/>
  <c r="BJ67" i="47"/>
  <c r="BK67" i="47" s="1"/>
  <c r="BL67" i="47" s="1"/>
  <c r="BM67" i="47" s="1"/>
  <c r="BN67" i="47" s="1"/>
  <c r="BO67" i="47" s="1"/>
  <c r="BP67" i="47" s="1"/>
  <c r="BQ67" i="47" s="1"/>
  <c r="BR67" i="47" s="1"/>
  <c r="BJ56" i="46"/>
  <c r="BK56" i="46" s="1"/>
  <c r="BL56" i="46" s="1"/>
  <c r="BM56" i="46" s="1"/>
  <c r="BN56" i="46" s="1"/>
  <c r="BO56" i="46" s="1"/>
  <c r="BP56" i="46" s="1"/>
  <c r="BQ56" i="46" s="1"/>
  <c r="BR56" i="46" s="1"/>
  <c r="BJ16" i="46"/>
  <c r="BK16" i="46" s="1"/>
  <c r="BL16" i="46" s="1"/>
  <c r="BM16" i="46" s="1"/>
  <c r="BN16" i="46" s="1"/>
  <c r="BO16" i="46" s="1"/>
  <c r="BP16" i="46" s="1"/>
  <c r="BQ16" i="46" s="1"/>
  <c r="BR16" i="46" s="1"/>
  <c r="BJ42" i="46"/>
  <c r="BK42" i="46" s="1"/>
  <c r="BL42" i="46" s="1"/>
  <c r="BM42" i="46" s="1"/>
  <c r="BN42" i="46" s="1"/>
  <c r="BO42" i="46" s="1"/>
  <c r="BP42" i="46" s="1"/>
  <c r="BQ42" i="46" s="1"/>
  <c r="BR42" i="46" s="1"/>
  <c r="BJ64" i="46"/>
  <c r="BK64" i="46" s="1"/>
  <c r="BL64" i="46" s="1"/>
  <c r="BM64" i="46" s="1"/>
  <c r="BN64" i="46" s="1"/>
  <c r="BO64" i="46" s="1"/>
  <c r="BP64" i="46" s="1"/>
  <c r="BQ64" i="46" s="1"/>
  <c r="BR64" i="46" s="1"/>
  <c r="BJ53" i="46"/>
  <c r="BK53" i="46" s="1"/>
  <c r="BL53" i="46" s="1"/>
  <c r="BM53" i="46" s="1"/>
  <c r="BN53" i="46" s="1"/>
  <c r="BO53" i="46" s="1"/>
  <c r="BP53" i="46" s="1"/>
  <c r="BQ53" i="46" s="1"/>
  <c r="BR53" i="46" s="1"/>
  <c r="BJ57" i="46"/>
  <c r="BK57" i="46" s="1"/>
  <c r="BL57" i="46" s="1"/>
  <c r="BM57" i="46" s="1"/>
  <c r="BN57" i="46" s="1"/>
  <c r="BO57" i="46" s="1"/>
  <c r="BP57" i="46" s="1"/>
  <c r="BQ57" i="46" s="1"/>
  <c r="BR57" i="46" s="1"/>
  <c r="BJ46" i="46"/>
  <c r="BK46" i="46" s="1"/>
  <c r="BL46" i="46" s="1"/>
  <c r="BM46" i="46" s="1"/>
  <c r="BN46" i="46" s="1"/>
  <c r="BO46" i="46" s="1"/>
  <c r="BP46" i="46" s="1"/>
  <c r="BQ46" i="46" s="1"/>
  <c r="BR46" i="46" s="1"/>
  <c r="BJ13" i="46"/>
  <c r="BK13" i="46" s="1"/>
  <c r="BL13" i="46" s="1"/>
  <c r="BM13" i="46" s="1"/>
  <c r="BN13" i="46" s="1"/>
  <c r="BO13" i="46" s="1"/>
  <c r="BP13" i="46" s="1"/>
  <c r="BQ13" i="46" s="1"/>
  <c r="BR13" i="46" s="1"/>
  <c r="BJ72" i="46"/>
  <c r="BK72" i="46" s="1"/>
  <c r="BL72" i="46" s="1"/>
  <c r="BM72" i="46" s="1"/>
  <c r="BN72" i="46" s="1"/>
  <c r="BO72" i="46" s="1"/>
  <c r="BP72" i="46" s="1"/>
  <c r="BQ72" i="46" s="1"/>
  <c r="BR72" i="46" s="1"/>
  <c r="BJ21" i="46"/>
  <c r="BK21" i="46" s="1"/>
  <c r="BL21" i="46" s="1"/>
  <c r="BM21" i="46" s="1"/>
  <c r="BN21" i="46" s="1"/>
  <c r="BO21" i="46" s="1"/>
  <c r="BP21" i="46" s="1"/>
  <c r="BQ21" i="46" s="1"/>
  <c r="BR21" i="46" s="1"/>
  <c r="BJ49" i="46"/>
  <c r="BK49" i="46" s="1"/>
  <c r="BL49" i="46" s="1"/>
  <c r="BM49" i="46" s="1"/>
  <c r="BN49" i="46" s="1"/>
  <c r="BO49" i="46" s="1"/>
  <c r="BP49" i="46" s="1"/>
  <c r="BQ49" i="46" s="1"/>
  <c r="BR49" i="46" s="1"/>
  <c r="BJ52" i="46"/>
  <c r="BK52" i="46" s="1"/>
  <c r="BL52" i="46" s="1"/>
  <c r="BM52" i="46" s="1"/>
  <c r="BN52" i="46" s="1"/>
  <c r="BO52" i="46" s="1"/>
  <c r="BP52" i="46" s="1"/>
  <c r="BQ52" i="46" s="1"/>
  <c r="BR52" i="46" s="1"/>
  <c r="BJ28" i="46"/>
  <c r="BK28" i="46" s="1"/>
  <c r="BL28" i="46" s="1"/>
  <c r="BM28" i="46" s="1"/>
  <c r="BN28" i="46" s="1"/>
  <c r="BO28" i="46" s="1"/>
  <c r="BP28" i="46" s="1"/>
  <c r="BQ28" i="46" s="1"/>
  <c r="BR28" i="46" s="1"/>
  <c r="BJ55" i="46"/>
  <c r="BK55" i="46" s="1"/>
  <c r="BL55" i="46" s="1"/>
  <c r="BM55" i="46" s="1"/>
  <c r="BN55" i="46" s="1"/>
  <c r="BO55" i="46" s="1"/>
  <c r="BP55" i="46" s="1"/>
  <c r="BQ55" i="46" s="1"/>
  <c r="BR55" i="46" s="1"/>
  <c r="BJ66" i="46"/>
  <c r="BK66" i="46" s="1"/>
  <c r="BL66" i="46" s="1"/>
  <c r="BM66" i="46" s="1"/>
  <c r="BN66" i="46" s="1"/>
  <c r="BO66" i="46" s="1"/>
  <c r="BP66" i="46" s="1"/>
  <c r="BQ66" i="46" s="1"/>
  <c r="BR66" i="46" s="1"/>
  <c r="BJ70" i="46"/>
  <c r="BK70" i="46" s="1"/>
  <c r="BL70" i="46" s="1"/>
  <c r="BM70" i="46" s="1"/>
  <c r="BN70" i="46" s="1"/>
  <c r="BO70" i="46" s="1"/>
  <c r="BP70" i="46" s="1"/>
  <c r="BQ70" i="46" s="1"/>
  <c r="BR70" i="46" s="1"/>
  <c r="BJ35" i="46"/>
  <c r="BK35" i="46" s="1"/>
  <c r="BL35" i="46" s="1"/>
  <c r="BM35" i="46" s="1"/>
  <c r="BN35" i="46" s="1"/>
  <c r="BO35" i="46" s="1"/>
  <c r="BP35" i="46" s="1"/>
  <c r="BQ35" i="46" s="1"/>
  <c r="BR35" i="46" s="1"/>
  <c r="BJ31" i="46"/>
  <c r="BK31" i="46" s="1"/>
  <c r="BL31" i="46" s="1"/>
  <c r="BM31" i="46" s="1"/>
  <c r="BN31" i="46" s="1"/>
  <c r="BO31" i="46" s="1"/>
  <c r="BP31" i="46" s="1"/>
  <c r="BQ31" i="46" s="1"/>
  <c r="BR31" i="46" s="1"/>
  <c r="BJ62" i="46"/>
  <c r="BK62" i="46" s="1"/>
  <c r="BL62" i="46" s="1"/>
  <c r="BM62" i="46" s="1"/>
  <c r="BN62" i="46" s="1"/>
  <c r="BO62" i="46" s="1"/>
  <c r="BP62" i="46" s="1"/>
  <c r="BQ62" i="46" s="1"/>
  <c r="BR62" i="46" s="1"/>
  <c r="BJ27" i="46"/>
  <c r="BK27" i="46" s="1"/>
  <c r="BL27" i="46" s="1"/>
  <c r="BM27" i="46" s="1"/>
  <c r="BN27" i="46" s="1"/>
  <c r="BO27" i="46" s="1"/>
  <c r="BP27" i="46" s="1"/>
  <c r="BQ27" i="46" s="1"/>
  <c r="BR27" i="46" s="1"/>
  <c r="BJ60" i="46"/>
  <c r="BK60" i="46" s="1"/>
  <c r="BL60" i="46" s="1"/>
  <c r="BM60" i="46" s="1"/>
  <c r="BN60" i="46" s="1"/>
  <c r="BO60" i="46" s="1"/>
  <c r="BP60" i="46" s="1"/>
  <c r="BQ60" i="46" s="1"/>
  <c r="BR60" i="46" s="1"/>
  <c r="BJ33" i="46"/>
  <c r="BK33" i="46" s="1"/>
  <c r="BL33" i="46" s="1"/>
  <c r="BM33" i="46" s="1"/>
  <c r="BN33" i="46" s="1"/>
  <c r="BO33" i="46" s="1"/>
  <c r="BP33" i="46" s="1"/>
  <c r="BQ33" i="46" s="1"/>
  <c r="BR33" i="46" s="1"/>
  <c r="BJ68" i="46"/>
  <c r="BK68" i="46" s="1"/>
  <c r="BL68" i="46" s="1"/>
  <c r="BM68" i="46" s="1"/>
  <c r="BN68" i="46" s="1"/>
  <c r="BO68" i="46" s="1"/>
  <c r="BP68" i="46" s="1"/>
  <c r="BQ68" i="46" s="1"/>
  <c r="BR68" i="46" s="1"/>
  <c r="BJ54" i="46"/>
  <c r="BK54" i="46" s="1"/>
  <c r="BL54" i="46" s="1"/>
  <c r="BM54" i="46" s="1"/>
  <c r="BN54" i="46" s="1"/>
  <c r="BO54" i="46" s="1"/>
  <c r="BP54" i="46" s="1"/>
  <c r="BQ54" i="46" s="1"/>
  <c r="BR54" i="46" s="1"/>
  <c r="BJ47" i="46"/>
  <c r="BK47" i="46" s="1"/>
  <c r="BL47" i="46" s="1"/>
  <c r="BM47" i="46" s="1"/>
  <c r="BN47" i="46" s="1"/>
  <c r="BO47" i="46" s="1"/>
  <c r="BP47" i="46" s="1"/>
  <c r="BQ47" i="46" s="1"/>
  <c r="BR47" i="46" s="1"/>
  <c r="BJ5" i="46"/>
  <c r="BK5" i="46" s="1"/>
  <c r="BL5" i="46" s="1"/>
  <c r="BM5" i="46" s="1"/>
  <c r="BN5" i="46" s="1"/>
  <c r="BO5" i="46" s="1"/>
  <c r="BP5" i="46" s="1"/>
  <c r="BQ5" i="46" s="1"/>
  <c r="BR5" i="46" s="1"/>
  <c r="BJ67" i="46"/>
  <c r="BK67" i="46" s="1"/>
  <c r="BL67" i="46" s="1"/>
  <c r="BM67" i="46" s="1"/>
  <c r="BN67" i="46" s="1"/>
  <c r="BO67" i="46" s="1"/>
  <c r="BP67" i="46" s="1"/>
  <c r="BQ67" i="46" s="1"/>
  <c r="BR67" i="46" s="1"/>
  <c r="BJ22" i="46"/>
  <c r="BK22" i="46" s="1"/>
  <c r="BL22" i="46" s="1"/>
  <c r="BM22" i="46" s="1"/>
  <c r="BN22" i="46" s="1"/>
  <c r="BO22" i="46" s="1"/>
  <c r="BP22" i="46" s="1"/>
  <c r="BQ22" i="46" s="1"/>
  <c r="BR22" i="46" s="1"/>
  <c r="BJ17" i="46"/>
  <c r="BK17" i="46" s="1"/>
  <c r="BL17" i="46" s="1"/>
  <c r="BM17" i="46" s="1"/>
  <c r="BN17" i="46" s="1"/>
  <c r="BO17" i="46" s="1"/>
  <c r="BP17" i="46" s="1"/>
  <c r="BQ17" i="46" s="1"/>
  <c r="BR17" i="46" s="1"/>
  <c r="BJ51" i="46"/>
  <c r="BK51" i="46" s="1"/>
  <c r="BL51" i="46" s="1"/>
  <c r="BM51" i="46" s="1"/>
  <c r="BN51" i="46" s="1"/>
  <c r="BO51" i="46" s="1"/>
  <c r="BP51" i="46" s="1"/>
  <c r="BQ51" i="46" s="1"/>
  <c r="BR51" i="46" s="1"/>
  <c r="BJ20" i="46"/>
  <c r="BK20" i="46" s="1"/>
  <c r="BL20" i="46" s="1"/>
  <c r="BM20" i="46" s="1"/>
  <c r="BN20" i="46" s="1"/>
  <c r="BO20" i="46" s="1"/>
  <c r="BP20" i="46" s="1"/>
  <c r="BQ20" i="46" s="1"/>
  <c r="BR20" i="46" s="1"/>
  <c r="BJ69" i="46"/>
  <c r="BK69" i="46" s="1"/>
  <c r="BL69" i="46" s="1"/>
  <c r="BM69" i="46" s="1"/>
  <c r="BN69" i="46" s="1"/>
  <c r="BO69" i="46" s="1"/>
  <c r="BP69" i="46" s="1"/>
  <c r="BQ69" i="46" s="1"/>
  <c r="BR69" i="46" s="1"/>
  <c r="BJ19" i="46"/>
  <c r="BK19" i="46" s="1"/>
  <c r="BL19" i="46" s="1"/>
  <c r="BM19" i="46" s="1"/>
  <c r="BN19" i="46" s="1"/>
  <c r="BO19" i="46" s="1"/>
  <c r="BP19" i="46" s="1"/>
  <c r="BQ19" i="46" s="1"/>
  <c r="BR19" i="46" s="1"/>
  <c r="BJ34" i="46"/>
  <c r="BK34" i="46" s="1"/>
  <c r="BL34" i="46" s="1"/>
  <c r="BM34" i="46" s="1"/>
  <c r="BN34" i="46" s="1"/>
  <c r="BO34" i="46" s="1"/>
  <c r="BP34" i="46" s="1"/>
  <c r="BQ34" i="46" s="1"/>
  <c r="BR34" i="46" s="1"/>
  <c r="BJ39" i="46"/>
  <c r="BK39" i="46" s="1"/>
  <c r="BL39" i="46" s="1"/>
  <c r="BM39" i="46" s="1"/>
  <c r="BN39" i="46" s="1"/>
  <c r="BO39" i="46" s="1"/>
  <c r="BP39" i="46" s="1"/>
  <c r="BQ39" i="46" s="1"/>
  <c r="BR39" i="46" s="1"/>
  <c r="BJ50" i="46"/>
  <c r="BK50" i="46" s="1"/>
  <c r="BL50" i="46" s="1"/>
  <c r="BM50" i="46" s="1"/>
  <c r="BN50" i="46" s="1"/>
  <c r="BO50" i="46" s="1"/>
  <c r="BP50" i="46" s="1"/>
  <c r="BQ50" i="46" s="1"/>
  <c r="BR50" i="46" s="1"/>
  <c r="BJ25" i="46"/>
  <c r="BK25" i="46" s="1"/>
  <c r="BL25" i="46" s="1"/>
  <c r="BM25" i="46" s="1"/>
  <c r="BN25" i="46" s="1"/>
  <c r="BO25" i="46" s="1"/>
  <c r="BP25" i="46" s="1"/>
  <c r="BQ25" i="46" s="1"/>
  <c r="BR25" i="46" s="1"/>
  <c r="BJ35" i="45"/>
  <c r="BK35" i="45" s="1"/>
  <c r="BL35" i="45" s="1"/>
  <c r="BM35" i="45" s="1"/>
  <c r="BN35" i="45" s="1"/>
  <c r="BO35" i="45" s="1"/>
  <c r="BP35" i="45" s="1"/>
  <c r="BQ35" i="45" s="1"/>
  <c r="BR35" i="45" s="1"/>
  <c r="BJ18" i="45"/>
  <c r="BK18" i="45" s="1"/>
  <c r="BL18" i="45" s="1"/>
  <c r="BM18" i="45" s="1"/>
  <c r="BN18" i="45" s="1"/>
  <c r="BO18" i="45" s="1"/>
  <c r="BP18" i="45" s="1"/>
  <c r="BQ18" i="45" s="1"/>
  <c r="BR18" i="45" s="1"/>
  <c r="BJ69" i="45"/>
  <c r="BK69" i="45" s="1"/>
  <c r="BL69" i="45" s="1"/>
  <c r="BM69" i="45" s="1"/>
  <c r="BN69" i="45" s="1"/>
  <c r="BO69" i="45" s="1"/>
  <c r="BP69" i="45" s="1"/>
  <c r="BQ69" i="45" s="1"/>
  <c r="BR69" i="45" s="1"/>
  <c r="AL87" i="45"/>
  <c r="AM87" i="45" s="1"/>
  <c r="BJ65" i="45"/>
  <c r="BK65" i="45" s="1"/>
  <c r="BL65" i="45" s="1"/>
  <c r="BM65" i="45" s="1"/>
  <c r="BN65" i="45" s="1"/>
  <c r="BO65" i="45" s="1"/>
  <c r="BP65" i="45" s="1"/>
  <c r="BQ65" i="45" s="1"/>
  <c r="BR65" i="45" s="1"/>
  <c r="BJ61" i="45"/>
  <c r="BK61" i="45" s="1"/>
  <c r="BL61" i="45" s="1"/>
  <c r="BM61" i="45" s="1"/>
  <c r="BN61" i="45" s="1"/>
  <c r="BO61" i="45" s="1"/>
  <c r="BP61" i="45" s="1"/>
  <c r="BQ61" i="45" s="1"/>
  <c r="BR61" i="45" s="1"/>
  <c r="BJ55" i="45"/>
  <c r="BK55" i="45" s="1"/>
  <c r="BL55" i="45" s="1"/>
  <c r="BM55" i="45" s="1"/>
  <c r="BN55" i="45" s="1"/>
  <c r="BO55" i="45" s="1"/>
  <c r="BP55" i="45" s="1"/>
  <c r="BQ55" i="45" s="1"/>
  <c r="BR55" i="45" s="1"/>
  <c r="BJ47" i="45"/>
  <c r="BK47" i="45" s="1"/>
  <c r="BL47" i="45" s="1"/>
  <c r="BM47" i="45" s="1"/>
  <c r="BN47" i="45" s="1"/>
  <c r="BO47" i="45" s="1"/>
  <c r="BP47" i="45" s="1"/>
  <c r="BQ47" i="45" s="1"/>
  <c r="BR47" i="45" s="1"/>
  <c r="BJ10" i="45"/>
  <c r="BK10" i="45" s="1"/>
  <c r="BJ63" i="45"/>
  <c r="BK63" i="45" s="1"/>
  <c r="BL63" i="45" s="1"/>
  <c r="BM63" i="45" s="1"/>
  <c r="BN63" i="45" s="1"/>
  <c r="BO63" i="45" s="1"/>
  <c r="BP63" i="45" s="1"/>
  <c r="BQ63" i="45" s="1"/>
  <c r="BR63" i="45" s="1"/>
  <c r="BJ20" i="45"/>
  <c r="BK20" i="45" s="1"/>
  <c r="BL20" i="45" s="1"/>
  <c r="BM20" i="45" s="1"/>
  <c r="BN20" i="45" s="1"/>
  <c r="BO20" i="45" s="1"/>
  <c r="BP20" i="45" s="1"/>
  <c r="BQ20" i="45" s="1"/>
  <c r="BR20" i="45" s="1"/>
  <c r="BJ43" i="45"/>
  <c r="BK43" i="45" s="1"/>
  <c r="BL43" i="45" s="1"/>
  <c r="BM43" i="45" s="1"/>
  <c r="BN43" i="45" s="1"/>
  <c r="BO43" i="45" s="1"/>
  <c r="BP43" i="45" s="1"/>
  <c r="BQ43" i="45" s="1"/>
  <c r="BR43" i="45" s="1"/>
  <c r="BJ13" i="45"/>
  <c r="BK13" i="45" s="1"/>
  <c r="BJ16" i="45"/>
  <c r="BK16" i="45" s="1"/>
  <c r="BL16" i="45" s="1"/>
  <c r="BM16" i="45" s="1"/>
  <c r="BN16" i="45" s="1"/>
  <c r="BO16" i="45" s="1"/>
  <c r="BP16" i="45" s="1"/>
  <c r="BQ16" i="45" s="1"/>
  <c r="BR16" i="45" s="1"/>
  <c r="BJ29" i="45"/>
  <c r="BK29" i="45" s="1"/>
  <c r="BJ68" i="45"/>
  <c r="BK68" i="45" s="1"/>
  <c r="BL68" i="45" s="1"/>
  <c r="BM68" i="45" s="1"/>
  <c r="BN68" i="45" s="1"/>
  <c r="BO68" i="45" s="1"/>
  <c r="BP68" i="45" s="1"/>
  <c r="BQ68" i="45" s="1"/>
  <c r="BR68" i="45" s="1"/>
  <c r="AL86" i="45"/>
  <c r="AM86" i="45" s="1"/>
  <c r="BJ60" i="45"/>
  <c r="BK60" i="45" s="1"/>
  <c r="BL60" i="45" s="1"/>
  <c r="BM60" i="45" s="1"/>
  <c r="BN60" i="45" s="1"/>
  <c r="BO60" i="45" s="1"/>
  <c r="BP60" i="45" s="1"/>
  <c r="BQ60" i="45" s="1"/>
  <c r="BR60" i="45" s="1"/>
  <c r="BJ28" i="45"/>
  <c r="BK28" i="45" s="1"/>
  <c r="BL28" i="45" s="1"/>
  <c r="BM28" i="45" s="1"/>
  <c r="BN28" i="45" s="1"/>
  <c r="BO28" i="45" s="1"/>
  <c r="BP28" i="45" s="1"/>
  <c r="BQ28" i="45" s="1"/>
  <c r="BR28" i="45" s="1"/>
  <c r="BJ53" i="45"/>
  <c r="BK53" i="45" s="1"/>
  <c r="BL53" i="45" s="1"/>
  <c r="BM53" i="45" s="1"/>
  <c r="BN53" i="45" s="1"/>
  <c r="BO53" i="45" s="1"/>
  <c r="BP53" i="45" s="1"/>
  <c r="BQ53" i="45" s="1"/>
  <c r="BR53" i="45" s="1"/>
  <c r="BJ8" i="45"/>
  <c r="BK8" i="45" s="1"/>
  <c r="BL8" i="45" s="1"/>
  <c r="BM8" i="45" s="1"/>
  <c r="BN8" i="45" s="1"/>
  <c r="BO8" i="45" s="1"/>
  <c r="BP8" i="45" s="1"/>
  <c r="BQ8" i="45" s="1"/>
  <c r="BR8" i="45" s="1"/>
  <c r="BJ6" i="45"/>
  <c r="BK6" i="45" s="1"/>
  <c r="BL6" i="45" s="1"/>
  <c r="BM6" i="45" s="1"/>
  <c r="BN6" i="45" s="1"/>
  <c r="BO6" i="45" s="1"/>
  <c r="BP6" i="45" s="1"/>
  <c r="BQ6" i="45" s="1"/>
  <c r="BR6" i="45" s="1"/>
  <c r="BJ41" i="45"/>
  <c r="BK41" i="45" s="1"/>
  <c r="BL41" i="45" s="1"/>
  <c r="BM41" i="45" s="1"/>
  <c r="BN41" i="45" s="1"/>
  <c r="BO41" i="45" s="1"/>
  <c r="BP41" i="45" s="1"/>
  <c r="BQ41" i="45" s="1"/>
  <c r="BR41" i="45" s="1"/>
  <c r="BJ27" i="45"/>
  <c r="BK27" i="45" s="1"/>
  <c r="BJ45" i="45"/>
  <c r="BK45" i="45" s="1"/>
  <c r="BL45" i="45" s="1"/>
  <c r="BM45" i="45" s="1"/>
  <c r="BN45" i="45" s="1"/>
  <c r="BO45" i="45" s="1"/>
  <c r="BP45" i="45" s="1"/>
  <c r="BQ45" i="45" s="1"/>
  <c r="BR45" i="45" s="1"/>
  <c r="BJ57" i="45"/>
  <c r="BK57" i="45" s="1"/>
  <c r="BL57" i="45" s="1"/>
  <c r="BM57" i="45" s="1"/>
  <c r="BN57" i="45" s="1"/>
  <c r="BO57" i="45" s="1"/>
  <c r="BP57" i="45" s="1"/>
  <c r="BQ57" i="45" s="1"/>
  <c r="BR57" i="45" s="1"/>
  <c r="BJ14" i="45"/>
  <c r="BK14" i="45" s="1"/>
  <c r="BL14" i="45" s="1"/>
  <c r="BM14" i="45" s="1"/>
  <c r="BN14" i="45" s="1"/>
  <c r="BO14" i="45" s="1"/>
  <c r="BP14" i="45" s="1"/>
  <c r="BQ14" i="45" s="1"/>
  <c r="BR14" i="45" s="1"/>
  <c r="BJ64" i="45"/>
  <c r="BK64" i="45" s="1"/>
  <c r="BL64" i="45" s="1"/>
  <c r="BM64" i="45" s="1"/>
  <c r="BN64" i="45" s="1"/>
  <c r="BO64" i="45" s="1"/>
  <c r="BP64" i="45" s="1"/>
  <c r="BQ64" i="45" s="1"/>
  <c r="BR64" i="45" s="1"/>
  <c r="BJ62" i="45"/>
  <c r="BK62" i="45" s="1"/>
  <c r="BL62" i="45" s="1"/>
  <c r="BM62" i="45" s="1"/>
  <c r="BN62" i="45" s="1"/>
  <c r="BO62" i="45" s="1"/>
  <c r="BP62" i="45" s="1"/>
  <c r="BQ62" i="45" s="1"/>
  <c r="BR62" i="45" s="1"/>
  <c r="BJ21" i="45"/>
  <c r="BK21" i="45" s="1"/>
  <c r="BJ54" i="45"/>
  <c r="BK54" i="45" s="1"/>
  <c r="BL54" i="45" s="1"/>
  <c r="BM54" i="45" s="1"/>
  <c r="BN54" i="45" s="1"/>
  <c r="BO54" i="45" s="1"/>
  <c r="BP54" i="45" s="1"/>
  <c r="BQ54" i="45" s="1"/>
  <c r="BR54" i="45" s="1"/>
  <c r="BJ39" i="45"/>
  <c r="BK39" i="45" s="1"/>
  <c r="BJ32" i="45"/>
  <c r="BK32" i="45" s="1"/>
  <c r="BJ36" i="45"/>
  <c r="BK36" i="45" s="1"/>
  <c r="BL36" i="45" s="1"/>
  <c r="BM36" i="45" s="1"/>
  <c r="BN36" i="45" s="1"/>
  <c r="BO36" i="45" s="1"/>
  <c r="BP36" i="45" s="1"/>
  <c r="BQ36" i="45" s="1"/>
  <c r="BR36" i="45" s="1"/>
  <c r="BJ40" i="45"/>
  <c r="BK40" i="45" s="1"/>
  <c r="BJ49" i="45"/>
  <c r="BK49" i="45" s="1"/>
  <c r="BL49" i="45" s="1"/>
  <c r="BM49" i="45" s="1"/>
  <c r="BN49" i="45" s="1"/>
  <c r="BO49" i="45" s="1"/>
  <c r="BP49" i="45" s="1"/>
  <c r="BQ49" i="45" s="1"/>
  <c r="BR49" i="45" s="1"/>
  <c r="BJ42" i="45"/>
  <c r="BK42" i="45" s="1"/>
  <c r="BL42" i="45" s="1"/>
  <c r="BM42" i="45" s="1"/>
  <c r="BN42" i="45" s="1"/>
  <c r="BO42" i="45" s="1"/>
  <c r="BP42" i="45" s="1"/>
  <c r="BQ42" i="45" s="1"/>
  <c r="BR42" i="45" s="1"/>
  <c r="BJ15" i="45"/>
  <c r="BK15" i="45" s="1"/>
  <c r="BL15" i="45" s="1"/>
  <c r="BM15" i="45" s="1"/>
  <c r="BN15" i="45" s="1"/>
  <c r="BO15" i="45" s="1"/>
  <c r="BP15" i="45" s="1"/>
  <c r="BQ15" i="45" s="1"/>
  <c r="BR15" i="45" s="1"/>
  <c r="BJ34" i="45"/>
  <c r="BK34" i="45" s="1"/>
  <c r="BL34" i="45" s="1"/>
  <c r="BM34" i="45" s="1"/>
  <c r="BN34" i="45" s="1"/>
  <c r="BO34" i="45" s="1"/>
  <c r="BP34" i="45" s="1"/>
  <c r="BQ34" i="45" s="1"/>
  <c r="BR34" i="45" s="1"/>
  <c r="BJ23" i="45"/>
  <c r="BK23" i="45" s="1"/>
  <c r="BL23" i="45" s="1"/>
  <c r="BM23" i="45" s="1"/>
  <c r="BN23" i="45" s="1"/>
  <c r="BO23" i="45" s="1"/>
  <c r="BP23" i="45" s="1"/>
  <c r="BQ23" i="45" s="1"/>
  <c r="BR23" i="45" s="1"/>
  <c r="BJ67" i="45"/>
  <c r="BK67" i="45" s="1"/>
  <c r="BL67" i="45" s="1"/>
  <c r="BM67" i="45" s="1"/>
  <c r="BN67" i="45" s="1"/>
  <c r="BO67" i="45" s="1"/>
  <c r="BP67" i="45" s="1"/>
  <c r="BQ67" i="45" s="1"/>
  <c r="BR67" i="45" s="1"/>
  <c r="BJ58" i="45"/>
  <c r="BK58" i="45" s="1"/>
  <c r="BL58" i="45" s="1"/>
  <c r="BM58" i="45" s="1"/>
  <c r="BN58" i="45" s="1"/>
  <c r="BO58" i="45" s="1"/>
  <c r="BP58" i="45" s="1"/>
  <c r="BQ58" i="45" s="1"/>
  <c r="BR58" i="45" s="1"/>
  <c r="BJ48" i="45"/>
  <c r="BK48" i="45" s="1"/>
  <c r="BL48" i="45" s="1"/>
  <c r="BM48" i="45" s="1"/>
  <c r="BN48" i="45" s="1"/>
  <c r="BO48" i="45" s="1"/>
  <c r="BP48" i="45" s="1"/>
  <c r="BQ48" i="45" s="1"/>
  <c r="BR48" i="45" s="1"/>
  <c r="BJ7" i="45"/>
  <c r="BK7" i="45" s="1"/>
  <c r="BL7" i="45" s="1"/>
  <c r="BM7" i="45" s="1"/>
  <c r="BN7" i="45" s="1"/>
  <c r="BO7" i="45" s="1"/>
  <c r="BP7" i="45" s="1"/>
  <c r="BQ7" i="45" s="1"/>
  <c r="BR7" i="45" s="1"/>
  <c r="BJ37" i="45"/>
  <c r="BK37" i="45" s="1"/>
  <c r="BL37" i="45" s="1"/>
  <c r="BM37" i="45" s="1"/>
  <c r="BN37" i="45" s="1"/>
  <c r="BO37" i="45" s="1"/>
  <c r="BP37" i="45" s="1"/>
  <c r="BQ37" i="45" s="1"/>
  <c r="BR37" i="45" s="1"/>
  <c r="BJ25" i="45"/>
  <c r="BK25" i="45" s="1"/>
  <c r="BL25" i="45" s="1"/>
  <c r="BM25" i="45" s="1"/>
  <c r="BN25" i="45" s="1"/>
  <c r="BO25" i="45" s="1"/>
  <c r="BP25" i="45" s="1"/>
  <c r="BQ25" i="45" s="1"/>
  <c r="BR25" i="45" s="1"/>
  <c r="BJ71" i="45"/>
  <c r="BK71" i="45" s="1"/>
  <c r="BL71" i="45" s="1"/>
  <c r="BM71" i="45" s="1"/>
  <c r="BN71" i="45" s="1"/>
  <c r="BO71" i="45" s="1"/>
  <c r="BP71" i="45" s="1"/>
  <c r="BQ71" i="45" s="1"/>
  <c r="BR71" i="45" s="1"/>
  <c r="BJ9" i="45"/>
  <c r="BK9" i="45" s="1"/>
  <c r="BJ22" i="45"/>
  <c r="BK22" i="45" s="1"/>
  <c r="BL22" i="45" s="1"/>
  <c r="BM22" i="45" s="1"/>
  <c r="BN22" i="45" s="1"/>
  <c r="BO22" i="45" s="1"/>
  <c r="BP22" i="45" s="1"/>
  <c r="BQ22" i="45" s="1"/>
  <c r="BR22" i="45" s="1"/>
  <c r="BJ72" i="45"/>
  <c r="BK72" i="45" s="1"/>
  <c r="BL72" i="45" s="1"/>
  <c r="BM72" i="45" s="1"/>
  <c r="BN72" i="45" s="1"/>
  <c r="BO72" i="45" s="1"/>
  <c r="BP72" i="45" s="1"/>
  <c r="BQ72" i="45" s="1"/>
  <c r="BR72" i="45" s="1"/>
  <c r="BJ12" i="45"/>
  <c r="BK12" i="45" s="1"/>
  <c r="BL12" i="45" s="1"/>
  <c r="BM12" i="45" s="1"/>
  <c r="BN12" i="45" s="1"/>
  <c r="BO12" i="45" s="1"/>
  <c r="BP12" i="45" s="1"/>
  <c r="BQ12" i="45" s="1"/>
  <c r="BR12" i="45" s="1"/>
  <c r="BJ46" i="45"/>
  <c r="BK46" i="45" s="1"/>
  <c r="BL46" i="45" s="1"/>
  <c r="BM46" i="45" s="1"/>
  <c r="BN46" i="45" s="1"/>
  <c r="BO46" i="45" s="1"/>
  <c r="BP46" i="45" s="1"/>
  <c r="BQ46" i="45" s="1"/>
  <c r="BR46" i="45" s="1"/>
  <c r="BJ17" i="45"/>
  <c r="BK17" i="45" s="1"/>
  <c r="BL17" i="45" s="1"/>
  <c r="BM17" i="45" s="1"/>
  <c r="BN17" i="45" s="1"/>
  <c r="BO17" i="45" s="1"/>
  <c r="BP17" i="45" s="1"/>
  <c r="BQ17" i="45" s="1"/>
  <c r="BR17" i="45" s="1"/>
  <c r="BJ24" i="45"/>
  <c r="BK24" i="45" s="1"/>
  <c r="BL24" i="45" s="1"/>
  <c r="BM24" i="45" s="1"/>
  <c r="BN24" i="45" s="1"/>
  <c r="BO24" i="45" s="1"/>
  <c r="BP24" i="45" s="1"/>
  <c r="BQ24" i="45" s="1"/>
  <c r="BR24" i="45" s="1"/>
  <c r="BJ56" i="45"/>
  <c r="BK56" i="45" s="1"/>
  <c r="BL56" i="45" s="1"/>
  <c r="BM56" i="45" s="1"/>
  <c r="BN56" i="45" s="1"/>
  <c r="BO56" i="45" s="1"/>
  <c r="BP56" i="45" s="1"/>
  <c r="BQ56" i="45" s="1"/>
  <c r="BR56" i="45" s="1"/>
  <c r="BJ26" i="45"/>
  <c r="BK26" i="45" s="1"/>
  <c r="BL26" i="45" s="1"/>
  <c r="BM26" i="45" s="1"/>
  <c r="BN26" i="45" s="1"/>
  <c r="BO26" i="45" s="1"/>
  <c r="BP26" i="45" s="1"/>
  <c r="BQ26" i="45" s="1"/>
  <c r="BR26" i="45" s="1"/>
  <c r="BJ52" i="45"/>
  <c r="BK52" i="45" s="1"/>
  <c r="BL52" i="45" s="1"/>
  <c r="BM52" i="45" s="1"/>
  <c r="BN52" i="45" s="1"/>
  <c r="BO52" i="45" s="1"/>
  <c r="BP52" i="45" s="1"/>
  <c r="BQ52" i="45" s="1"/>
  <c r="BR52" i="45" s="1"/>
  <c r="BJ5" i="45"/>
  <c r="BK5" i="45" s="1"/>
  <c r="BL5" i="45" s="1"/>
  <c r="BM5" i="45" s="1"/>
  <c r="BN5" i="45" s="1"/>
  <c r="BO5" i="45" s="1"/>
  <c r="BP5" i="45" s="1"/>
  <c r="BQ5" i="45" s="1"/>
  <c r="BR5" i="45" s="1"/>
  <c r="BJ59" i="45"/>
  <c r="BK59" i="45" s="1"/>
  <c r="BL59" i="45" s="1"/>
  <c r="BM59" i="45" s="1"/>
  <c r="BN59" i="45" s="1"/>
  <c r="BO59" i="45" s="1"/>
  <c r="BP59" i="45" s="1"/>
  <c r="BQ59" i="45" s="1"/>
  <c r="BR59" i="45" s="1"/>
  <c r="BJ52" i="44"/>
  <c r="BK52" i="44" s="1"/>
  <c r="BL52" i="44" s="1"/>
  <c r="BM52" i="44" s="1"/>
  <c r="BN52" i="44" s="1"/>
  <c r="BO52" i="44" s="1"/>
  <c r="BP52" i="44" s="1"/>
  <c r="BQ52" i="44" s="1"/>
  <c r="BR52" i="44" s="1"/>
  <c r="BJ62" i="44"/>
  <c r="BK62" i="44" s="1"/>
  <c r="BL62" i="44" s="1"/>
  <c r="BM62" i="44" s="1"/>
  <c r="BN62" i="44" s="1"/>
  <c r="BO62" i="44" s="1"/>
  <c r="BP62" i="44" s="1"/>
  <c r="BQ62" i="44" s="1"/>
  <c r="BR62" i="44" s="1"/>
  <c r="BJ24" i="44"/>
  <c r="BK24" i="44" s="1"/>
  <c r="BL24" i="44" s="1"/>
  <c r="BM24" i="44" s="1"/>
  <c r="BN24" i="44" s="1"/>
  <c r="BO24" i="44" s="1"/>
  <c r="BP24" i="44" s="1"/>
  <c r="BQ24" i="44" s="1"/>
  <c r="BR24" i="44" s="1"/>
  <c r="BJ48" i="44"/>
  <c r="BK48" i="44" s="1"/>
  <c r="BL48" i="44" s="1"/>
  <c r="BM48" i="44" s="1"/>
  <c r="BN48" i="44" s="1"/>
  <c r="BO48" i="44" s="1"/>
  <c r="BP48" i="44" s="1"/>
  <c r="BQ48" i="44" s="1"/>
  <c r="BR48" i="44" s="1"/>
  <c r="BJ69" i="44"/>
  <c r="BK69" i="44" s="1"/>
  <c r="BL69" i="44" s="1"/>
  <c r="BM69" i="44" s="1"/>
  <c r="BN69" i="44" s="1"/>
  <c r="BO69" i="44" s="1"/>
  <c r="BP69" i="44" s="1"/>
  <c r="BQ69" i="44" s="1"/>
  <c r="BR69" i="44" s="1"/>
  <c r="BJ63" i="44"/>
  <c r="BK63" i="44" s="1"/>
  <c r="BL63" i="44" s="1"/>
  <c r="BM63" i="44" s="1"/>
  <c r="BN63" i="44" s="1"/>
  <c r="BO63" i="44" s="1"/>
  <c r="BP63" i="44" s="1"/>
  <c r="BQ63" i="44" s="1"/>
  <c r="BR63" i="44" s="1"/>
  <c r="BJ47" i="44"/>
  <c r="BK47" i="44" s="1"/>
  <c r="BL47" i="44" s="1"/>
  <c r="BM47" i="44" s="1"/>
  <c r="BN47" i="44" s="1"/>
  <c r="BO47" i="44" s="1"/>
  <c r="BP47" i="44" s="1"/>
  <c r="BQ47" i="44" s="1"/>
  <c r="BR47" i="44" s="1"/>
  <c r="BJ12" i="44"/>
  <c r="BK12" i="44" s="1"/>
  <c r="BL12" i="44" s="1"/>
  <c r="BM12" i="44" s="1"/>
  <c r="BN12" i="44" s="1"/>
  <c r="BO12" i="44" s="1"/>
  <c r="BP12" i="44" s="1"/>
  <c r="BQ12" i="44" s="1"/>
  <c r="BR12" i="44" s="1"/>
  <c r="BJ36" i="44"/>
  <c r="BK36" i="44" s="1"/>
  <c r="BL36" i="44" s="1"/>
  <c r="BM36" i="44" s="1"/>
  <c r="BN36" i="44" s="1"/>
  <c r="BO36" i="44" s="1"/>
  <c r="BP36" i="44" s="1"/>
  <c r="BQ36" i="44" s="1"/>
  <c r="BR36" i="44" s="1"/>
  <c r="BJ8" i="44"/>
  <c r="BK8" i="44" s="1"/>
  <c r="BL8" i="44" s="1"/>
  <c r="BM8" i="44" s="1"/>
  <c r="BN8" i="44" s="1"/>
  <c r="BO8" i="44" s="1"/>
  <c r="BP8" i="44" s="1"/>
  <c r="BQ8" i="44" s="1"/>
  <c r="BR8" i="44" s="1"/>
  <c r="BJ25" i="44"/>
  <c r="BK25" i="44" s="1"/>
  <c r="BL25" i="44" s="1"/>
  <c r="BM25" i="44" s="1"/>
  <c r="BN25" i="44" s="1"/>
  <c r="BO25" i="44" s="1"/>
  <c r="BP25" i="44" s="1"/>
  <c r="BQ25" i="44" s="1"/>
  <c r="BR25" i="44" s="1"/>
  <c r="BJ50" i="44"/>
  <c r="BK50" i="44" s="1"/>
  <c r="BL50" i="44" s="1"/>
  <c r="BM50" i="44" s="1"/>
  <c r="BN50" i="44" s="1"/>
  <c r="BO50" i="44" s="1"/>
  <c r="BP50" i="44" s="1"/>
  <c r="BQ50" i="44" s="1"/>
  <c r="BR50" i="44" s="1"/>
  <c r="BJ32" i="44"/>
  <c r="BK32" i="44" s="1"/>
  <c r="BL32" i="44" s="1"/>
  <c r="BM32" i="44" s="1"/>
  <c r="BN32" i="44" s="1"/>
  <c r="BO32" i="44" s="1"/>
  <c r="BP32" i="44" s="1"/>
  <c r="BQ32" i="44" s="1"/>
  <c r="BR32" i="44" s="1"/>
  <c r="BJ55" i="44"/>
  <c r="BK55" i="44" s="1"/>
  <c r="BL55" i="44" s="1"/>
  <c r="BM55" i="44" s="1"/>
  <c r="BN55" i="44" s="1"/>
  <c r="BO55" i="44" s="1"/>
  <c r="BP55" i="44" s="1"/>
  <c r="BQ55" i="44" s="1"/>
  <c r="BR55" i="44" s="1"/>
  <c r="BJ53" i="44"/>
  <c r="BK53" i="44" s="1"/>
  <c r="BL53" i="44" s="1"/>
  <c r="BM53" i="44" s="1"/>
  <c r="BN53" i="44" s="1"/>
  <c r="BO53" i="44" s="1"/>
  <c r="BP53" i="44" s="1"/>
  <c r="BQ53" i="44" s="1"/>
  <c r="BR53" i="44" s="1"/>
  <c r="BJ46" i="44"/>
  <c r="BK46" i="44" s="1"/>
  <c r="BL46" i="44" s="1"/>
  <c r="BM46" i="44" s="1"/>
  <c r="BN46" i="44" s="1"/>
  <c r="BO46" i="44" s="1"/>
  <c r="BP46" i="44" s="1"/>
  <c r="BQ46" i="44" s="1"/>
  <c r="BR46" i="44" s="1"/>
  <c r="BJ28" i="44"/>
  <c r="BK28" i="44" s="1"/>
  <c r="BL28" i="44" s="1"/>
  <c r="BM28" i="44" s="1"/>
  <c r="BN28" i="44" s="1"/>
  <c r="BO28" i="44" s="1"/>
  <c r="BP28" i="44" s="1"/>
  <c r="BQ28" i="44" s="1"/>
  <c r="BR28" i="44" s="1"/>
  <c r="BJ16" i="44"/>
  <c r="BK16" i="44" s="1"/>
  <c r="BL16" i="44" s="1"/>
  <c r="BM16" i="44" s="1"/>
  <c r="BN16" i="44" s="1"/>
  <c r="BO16" i="44" s="1"/>
  <c r="BP16" i="44" s="1"/>
  <c r="BQ16" i="44" s="1"/>
  <c r="BR16" i="44" s="1"/>
  <c r="BJ30" i="44"/>
  <c r="BK30" i="44" s="1"/>
  <c r="BL30" i="44" s="1"/>
  <c r="BM30" i="44" s="1"/>
  <c r="BN30" i="44" s="1"/>
  <c r="BO30" i="44" s="1"/>
  <c r="BP30" i="44" s="1"/>
  <c r="BQ30" i="44" s="1"/>
  <c r="BR30" i="44" s="1"/>
  <c r="BJ60" i="44"/>
  <c r="BK60" i="44" s="1"/>
  <c r="BL60" i="44" s="1"/>
  <c r="BM60" i="44" s="1"/>
  <c r="BN60" i="44" s="1"/>
  <c r="BO60" i="44" s="1"/>
  <c r="BP60" i="44" s="1"/>
  <c r="BQ60" i="44" s="1"/>
  <c r="BR60" i="44" s="1"/>
  <c r="BJ11" i="44"/>
  <c r="BK11" i="44" s="1"/>
  <c r="BL11" i="44" s="1"/>
  <c r="BM11" i="44" s="1"/>
  <c r="BN11" i="44" s="1"/>
  <c r="BO11" i="44" s="1"/>
  <c r="BP11" i="44" s="1"/>
  <c r="BQ11" i="44" s="1"/>
  <c r="BR11" i="44" s="1"/>
  <c r="BJ68" i="44"/>
  <c r="BK68" i="44" s="1"/>
  <c r="BL68" i="44" s="1"/>
  <c r="BM68" i="44" s="1"/>
  <c r="BN68" i="44" s="1"/>
  <c r="BO68" i="44" s="1"/>
  <c r="BP68" i="44" s="1"/>
  <c r="BQ68" i="44" s="1"/>
  <c r="BR68" i="44" s="1"/>
  <c r="BJ54" i="44"/>
  <c r="BK54" i="44" s="1"/>
  <c r="BL54" i="44" s="1"/>
  <c r="BM54" i="44" s="1"/>
  <c r="BN54" i="44" s="1"/>
  <c r="BO54" i="44" s="1"/>
  <c r="BP54" i="44" s="1"/>
  <c r="BQ54" i="44" s="1"/>
  <c r="BR54" i="44" s="1"/>
  <c r="BJ40" i="44"/>
  <c r="BK40" i="44" s="1"/>
  <c r="BL40" i="44" s="1"/>
  <c r="BM40" i="44" s="1"/>
  <c r="BN40" i="44" s="1"/>
  <c r="BO40" i="44" s="1"/>
  <c r="BP40" i="44" s="1"/>
  <c r="BQ40" i="44" s="1"/>
  <c r="BR40" i="44" s="1"/>
  <c r="BJ17" i="44"/>
  <c r="BK17" i="44" s="1"/>
  <c r="BL17" i="44" s="1"/>
  <c r="BM17" i="44" s="1"/>
  <c r="BN17" i="44" s="1"/>
  <c r="BO17" i="44" s="1"/>
  <c r="BP17" i="44" s="1"/>
  <c r="BQ17" i="44" s="1"/>
  <c r="BR17" i="44" s="1"/>
  <c r="BJ31" i="44"/>
  <c r="BK31" i="44" s="1"/>
  <c r="BL31" i="44" s="1"/>
  <c r="BM31" i="44" s="1"/>
  <c r="BN31" i="44" s="1"/>
  <c r="BO31" i="44" s="1"/>
  <c r="BP31" i="44" s="1"/>
  <c r="BQ31" i="44" s="1"/>
  <c r="BR31" i="44" s="1"/>
  <c r="BJ70" i="44"/>
  <c r="BK70" i="44" s="1"/>
  <c r="BL70" i="44" s="1"/>
  <c r="BM70" i="44" s="1"/>
  <c r="BN70" i="44" s="1"/>
  <c r="BO70" i="44" s="1"/>
  <c r="BP70" i="44" s="1"/>
  <c r="BQ70" i="44" s="1"/>
  <c r="BR70" i="44" s="1"/>
  <c r="BJ14" i="44"/>
  <c r="BK14" i="44" s="1"/>
  <c r="BL14" i="44" s="1"/>
  <c r="BM14" i="44" s="1"/>
  <c r="BN14" i="44" s="1"/>
  <c r="BO14" i="44" s="1"/>
  <c r="BP14" i="44" s="1"/>
  <c r="BQ14" i="44" s="1"/>
  <c r="BR14" i="44" s="1"/>
  <c r="BJ57" i="44"/>
  <c r="BK57" i="44" s="1"/>
  <c r="BL57" i="44" s="1"/>
  <c r="BM57" i="44" s="1"/>
  <c r="BN57" i="44" s="1"/>
  <c r="BO57" i="44" s="1"/>
  <c r="BP57" i="44" s="1"/>
  <c r="BQ57" i="44" s="1"/>
  <c r="BR57" i="44" s="1"/>
  <c r="BJ38" i="44"/>
  <c r="BK38" i="44" s="1"/>
  <c r="BL38" i="44" s="1"/>
  <c r="BM38" i="44" s="1"/>
  <c r="BN38" i="44" s="1"/>
  <c r="BO38" i="44" s="1"/>
  <c r="BP38" i="44" s="1"/>
  <c r="BQ38" i="44" s="1"/>
  <c r="BR38" i="44" s="1"/>
  <c r="BJ58" i="44"/>
  <c r="BK58" i="44" s="1"/>
  <c r="BL58" i="44" s="1"/>
  <c r="BM58" i="44" s="1"/>
  <c r="BN58" i="44" s="1"/>
  <c r="BO58" i="44" s="1"/>
  <c r="BP58" i="44" s="1"/>
  <c r="BQ58" i="44" s="1"/>
  <c r="BR58" i="44" s="1"/>
  <c r="BJ26" i="44"/>
  <c r="BK26" i="44" s="1"/>
  <c r="BL26" i="44" s="1"/>
  <c r="BM26" i="44" s="1"/>
  <c r="BN26" i="44" s="1"/>
  <c r="BO26" i="44" s="1"/>
  <c r="BP26" i="44" s="1"/>
  <c r="BQ26" i="44" s="1"/>
  <c r="BR26" i="44" s="1"/>
  <c r="BJ42" i="44"/>
  <c r="BK42" i="44" s="1"/>
  <c r="BL42" i="44" s="1"/>
  <c r="BM42" i="44" s="1"/>
  <c r="BN42" i="44" s="1"/>
  <c r="BO42" i="44" s="1"/>
  <c r="BP42" i="44" s="1"/>
  <c r="BQ42" i="44" s="1"/>
  <c r="BR42" i="44" s="1"/>
  <c r="BJ6" i="44"/>
  <c r="BK6" i="44" s="1"/>
  <c r="BL6" i="44" s="1"/>
  <c r="BM6" i="44" s="1"/>
  <c r="BN6" i="44" s="1"/>
  <c r="BO6" i="44" s="1"/>
  <c r="BP6" i="44" s="1"/>
  <c r="BQ6" i="44" s="1"/>
  <c r="BR6" i="44" s="1"/>
  <c r="BJ5" i="44"/>
  <c r="BK5" i="44" s="1"/>
  <c r="BL5" i="44" s="1"/>
  <c r="BM5" i="44" s="1"/>
  <c r="BN5" i="44" s="1"/>
  <c r="BO5" i="44" s="1"/>
  <c r="BP5" i="44" s="1"/>
  <c r="BQ5" i="44" s="1"/>
  <c r="BR5" i="44" s="1"/>
  <c r="BJ29" i="44"/>
  <c r="BK29" i="44" s="1"/>
  <c r="BL29" i="44" s="1"/>
  <c r="BM29" i="44" s="1"/>
  <c r="BN29" i="44" s="1"/>
  <c r="BO29" i="44" s="1"/>
  <c r="BP29" i="44" s="1"/>
  <c r="BQ29" i="44" s="1"/>
  <c r="BR29" i="44" s="1"/>
  <c r="BJ23" i="44"/>
  <c r="BK23" i="44" s="1"/>
  <c r="BL23" i="44" s="1"/>
  <c r="BM23" i="44" s="1"/>
  <c r="BN23" i="44" s="1"/>
  <c r="BO23" i="44" s="1"/>
  <c r="BP23" i="44" s="1"/>
  <c r="BQ23" i="44" s="1"/>
  <c r="BR23" i="44" s="1"/>
  <c r="BJ56" i="44"/>
  <c r="BK56" i="44" s="1"/>
  <c r="BL56" i="44" s="1"/>
  <c r="BM56" i="44" s="1"/>
  <c r="BN56" i="44" s="1"/>
  <c r="BO56" i="44" s="1"/>
  <c r="BP56" i="44" s="1"/>
  <c r="BQ56" i="44" s="1"/>
  <c r="BR56" i="44" s="1"/>
  <c r="BJ9" i="44"/>
  <c r="BK9" i="44" s="1"/>
  <c r="BL9" i="44" s="1"/>
  <c r="BM9" i="44" s="1"/>
  <c r="BN9" i="44" s="1"/>
  <c r="BO9" i="44" s="1"/>
  <c r="BP9" i="44" s="1"/>
  <c r="BQ9" i="44" s="1"/>
  <c r="BR9" i="44" s="1"/>
  <c r="BJ45" i="44"/>
  <c r="BK45" i="44" s="1"/>
  <c r="BL45" i="44" s="1"/>
  <c r="BM45" i="44" s="1"/>
  <c r="BN45" i="44" s="1"/>
  <c r="BO45" i="44" s="1"/>
  <c r="BP45" i="44" s="1"/>
  <c r="BQ45" i="44" s="1"/>
  <c r="BR45" i="44" s="1"/>
  <c r="BJ27" i="44"/>
  <c r="BK27" i="44" s="1"/>
  <c r="BL27" i="44" s="1"/>
  <c r="BM27" i="44" s="1"/>
  <c r="BN27" i="44" s="1"/>
  <c r="BO27" i="44" s="1"/>
  <c r="BP27" i="44" s="1"/>
  <c r="BQ27" i="44" s="1"/>
  <c r="BR27" i="44" s="1"/>
  <c r="BJ67" i="44"/>
  <c r="BK67" i="44" s="1"/>
  <c r="BL67" i="44" s="1"/>
  <c r="BM67" i="44" s="1"/>
  <c r="BN67" i="44" s="1"/>
  <c r="BO67" i="44" s="1"/>
  <c r="BP67" i="44" s="1"/>
  <c r="BQ67" i="44" s="1"/>
  <c r="BR67" i="44" s="1"/>
  <c r="BJ59" i="44"/>
  <c r="BK59" i="44" s="1"/>
  <c r="BL59" i="44" s="1"/>
  <c r="BM59" i="44" s="1"/>
  <c r="BN59" i="44" s="1"/>
  <c r="BO59" i="44" s="1"/>
  <c r="BP59" i="44" s="1"/>
  <c r="BQ59" i="44" s="1"/>
  <c r="BR59" i="44" s="1"/>
  <c r="BJ41" i="44"/>
  <c r="BK41" i="44" s="1"/>
  <c r="BL41" i="44" s="1"/>
  <c r="BM41" i="44" s="1"/>
  <c r="BN41" i="44" s="1"/>
  <c r="BO41" i="44" s="1"/>
  <c r="BP41" i="44" s="1"/>
  <c r="BQ41" i="44" s="1"/>
  <c r="BR41" i="44" s="1"/>
  <c r="BJ65" i="44"/>
  <c r="BK65" i="44" s="1"/>
  <c r="BL65" i="44" s="1"/>
  <c r="BM65" i="44" s="1"/>
  <c r="BN65" i="44" s="1"/>
  <c r="BO65" i="44" s="1"/>
  <c r="BP65" i="44" s="1"/>
  <c r="BQ65" i="44" s="1"/>
  <c r="BR65" i="44" s="1"/>
  <c r="BJ20" i="44"/>
  <c r="BK20" i="44" s="1"/>
  <c r="BL20" i="44" s="1"/>
  <c r="BM20" i="44" s="1"/>
  <c r="BN20" i="44" s="1"/>
  <c r="BO20" i="44" s="1"/>
  <c r="BP20" i="44" s="1"/>
  <c r="BQ20" i="44" s="1"/>
  <c r="BR20" i="44" s="1"/>
  <c r="BJ72" i="44"/>
  <c r="BK72" i="44" s="1"/>
  <c r="BL72" i="44" s="1"/>
  <c r="BM72" i="44" s="1"/>
  <c r="BN72" i="44" s="1"/>
  <c r="BO72" i="44" s="1"/>
  <c r="BP72" i="44" s="1"/>
  <c r="BQ72" i="44" s="1"/>
  <c r="BR72" i="44" s="1"/>
  <c r="BJ61" i="44"/>
  <c r="BK61" i="44" s="1"/>
  <c r="BL61" i="44" s="1"/>
  <c r="BM61" i="44" s="1"/>
  <c r="BN61" i="44" s="1"/>
  <c r="BO61" i="44" s="1"/>
  <c r="BP61" i="44" s="1"/>
  <c r="BQ61" i="44" s="1"/>
  <c r="BR61" i="44" s="1"/>
  <c r="BJ64" i="44"/>
  <c r="BK64" i="44" s="1"/>
  <c r="BL64" i="44" s="1"/>
  <c r="BM64" i="44" s="1"/>
  <c r="BN64" i="44" s="1"/>
  <c r="BO64" i="44" s="1"/>
  <c r="BP64" i="44" s="1"/>
  <c r="BQ64" i="44" s="1"/>
  <c r="BR64" i="44" s="1"/>
  <c r="BJ43" i="44"/>
  <c r="BK43" i="44" s="1"/>
  <c r="BL43" i="44" s="1"/>
  <c r="BM43" i="44" s="1"/>
  <c r="BN43" i="44" s="1"/>
  <c r="BO43" i="44" s="1"/>
  <c r="BP43" i="44" s="1"/>
  <c r="BQ43" i="44" s="1"/>
  <c r="BR43" i="44" s="1"/>
  <c r="BJ18" i="44"/>
  <c r="BK18" i="44" s="1"/>
  <c r="BL18" i="44" s="1"/>
  <c r="BM18" i="44" s="1"/>
  <c r="BN18" i="44" s="1"/>
  <c r="BO18" i="44" s="1"/>
  <c r="BP18" i="44" s="1"/>
  <c r="BQ18" i="44" s="1"/>
  <c r="BR18" i="44" s="1"/>
  <c r="BJ15" i="44"/>
  <c r="BK15" i="44" s="1"/>
  <c r="BL15" i="44" s="1"/>
  <c r="BM15" i="44" s="1"/>
  <c r="BN15" i="44" s="1"/>
  <c r="BO15" i="44" s="1"/>
  <c r="BP15" i="44" s="1"/>
  <c r="BQ15" i="44" s="1"/>
  <c r="BR15" i="44" s="1"/>
  <c r="BJ35" i="44"/>
  <c r="BK35" i="44" s="1"/>
  <c r="BL35" i="44" s="1"/>
  <c r="BM35" i="44" s="1"/>
  <c r="BN35" i="44" s="1"/>
  <c r="BO35" i="44" s="1"/>
  <c r="BP35" i="44" s="1"/>
  <c r="BQ35" i="44" s="1"/>
  <c r="BR35" i="44" s="1"/>
  <c r="BJ51" i="44"/>
  <c r="BK51" i="44" s="1"/>
  <c r="BL51" i="44" s="1"/>
  <c r="BM51" i="44" s="1"/>
  <c r="BN51" i="44" s="1"/>
  <c r="BO51" i="44" s="1"/>
  <c r="BP51" i="44" s="1"/>
  <c r="BQ51" i="44" s="1"/>
  <c r="BR51" i="44" s="1"/>
  <c r="BJ39" i="44"/>
  <c r="BK39" i="44" s="1"/>
  <c r="BL39" i="44" s="1"/>
  <c r="BM39" i="44" s="1"/>
  <c r="BN39" i="44" s="1"/>
  <c r="BO39" i="44" s="1"/>
  <c r="BP39" i="44" s="1"/>
  <c r="BQ39" i="44" s="1"/>
  <c r="BR39" i="44" s="1"/>
  <c r="BJ66" i="44"/>
  <c r="BK66" i="44" s="1"/>
  <c r="BL66" i="44" s="1"/>
  <c r="BM66" i="44" s="1"/>
  <c r="BN66" i="44" s="1"/>
  <c r="BO66" i="44" s="1"/>
  <c r="BP66" i="44" s="1"/>
  <c r="BQ66" i="44" s="1"/>
  <c r="BR66" i="44" s="1"/>
  <c r="BJ22" i="44"/>
  <c r="BK22" i="44" s="1"/>
  <c r="BL22" i="44" s="1"/>
  <c r="BM22" i="44" s="1"/>
  <c r="BN22" i="44" s="1"/>
  <c r="BO22" i="44" s="1"/>
  <c r="BP22" i="44" s="1"/>
  <c r="BQ22" i="44" s="1"/>
  <c r="BR22" i="44" s="1"/>
  <c r="BJ71" i="44"/>
  <c r="BK71" i="44" s="1"/>
  <c r="BL71" i="44" s="1"/>
  <c r="BM71" i="44" s="1"/>
  <c r="BN71" i="44" s="1"/>
  <c r="BO71" i="44" s="1"/>
  <c r="BP71" i="44" s="1"/>
  <c r="BQ71" i="44" s="1"/>
  <c r="BR71" i="44" s="1"/>
  <c r="BJ68" i="43"/>
  <c r="BK68" i="43" s="1"/>
  <c r="BL68" i="43" s="1"/>
  <c r="BM68" i="43" s="1"/>
  <c r="BN68" i="43" s="1"/>
  <c r="BO68" i="43" s="1"/>
  <c r="BP68" i="43" s="1"/>
  <c r="BQ68" i="43" s="1"/>
  <c r="BR68" i="43" s="1"/>
  <c r="BJ51" i="43"/>
  <c r="BK51" i="43" s="1"/>
  <c r="BL51" i="43" s="1"/>
  <c r="BM51" i="43" s="1"/>
  <c r="BN51" i="43" s="1"/>
  <c r="BO51" i="43" s="1"/>
  <c r="BP51" i="43" s="1"/>
  <c r="BQ51" i="43" s="1"/>
  <c r="BR51" i="43" s="1"/>
  <c r="BJ57" i="43"/>
  <c r="BK57" i="43" s="1"/>
  <c r="BL57" i="43" s="1"/>
  <c r="BM57" i="43" s="1"/>
  <c r="BN57" i="43" s="1"/>
  <c r="BO57" i="43" s="1"/>
  <c r="BP57" i="43" s="1"/>
  <c r="BQ57" i="43" s="1"/>
  <c r="BR57" i="43" s="1"/>
  <c r="BJ23" i="43"/>
  <c r="BK23" i="43" s="1"/>
  <c r="BL23" i="43" s="1"/>
  <c r="BM23" i="43" s="1"/>
  <c r="BN23" i="43" s="1"/>
  <c r="BO23" i="43" s="1"/>
  <c r="BP23" i="43" s="1"/>
  <c r="BQ23" i="43" s="1"/>
  <c r="BR23" i="43" s="1"/>
  <c r="BJ55" i="43"/>
  <c r="BK55" i="43" s="1"/>
  <c r="BL55" i="43" s="1"/>
  <c r="BM55" i="43" s="1"/>
  <c r="BN55" i="43" s="1"/>
  <c r="BO55" i="43" s="1"/>
  <c r="BP55" i="43" s="1"/>
  <c r="BQ55" i="43" s="1"/>
  <c r="BR55" i="43" s="1"/>
  <c r="BJ45" i="43"/>
  <c r="BK45" i="43" s="1"/>
  <c r="BL45" i="43" s="1"/>
  <c r="BM45" i="43" s="1"/>
  <c r="BN45" i="43" s="1"/>
  <c r="BO45" i="43" s="1"/>
  <c r="BP45" i="43" s="1"/>
  <c r="BQ45" i="43" s="1"/>
  <c r="BR45" i="43" s="1"/>
  <c r="BJ7" i="43"/>
  <c r="BK7" i="43" s="1"/>
  <c r="BL7" i="43" s="1"/>
  <c r="BM7" i="43" s="1"/>
  <c r="BN7" i="43" s="1"/>
  <c r="BO7" i="43" s="1"/>
  <c r="BP7" i="43" s="1"/>
  <c r="BQ7" i="43" s="1"/>
  <c r="BR7" i="43" s="1"/>
  <c r="BJ59" i="43"/>
  <c r="BK59" i="43" s="1"/>
  <c r="BL59" i="43" s="1"/>
  <c r="BM59" i="43" s="1"/>
  <c r="BN59" i="43" s="1"/>
  <c r="BO59" i="43" s="1"/>
  <c r="BP59" i="43" s="1"/>
  <c r="BQ59" i="43" s="1"/>
  <c r="BR59" i="43" s="1"/>
  <c r="BJ39" i="43"/>
  <c r="BK39" i="43" s="1"/>
  <c r="BL39" i="43" s="1"/>
  <c r="BM39" i="43" s="1"/>
  <c r="BN39" i="43" s="1"/>
  <c r="BO39" i="43" s="1"/>
  <c r="BP39" i="43" s="1"/>
  <c r="BQ39" i="43" s="1"/>
  <c r="BR39" i="43" s="1"/>
  <c r="BJ71" i="43"/>
  <c r="BK71" i="43" s="1"/>
  <c r="BL71" i="43" s="1"/>
  <c r="BM71" i="43" s="1"/>
  <c r="BN71" i="43" s="1"/>
  <c r="BO71" i="43" s="1"/>
  <c r="BP71" i="43" s="1"/>
  <c r="BQ71" i="43" s="1"/>
  <c r="BR71" i="43" s="1"/>
  <c r="BJ49" i="43"/>
  <c r="BK49" i="43" s="1"/>
  <c r="BL49" i="43" s="1"/>
  <c r="BM49" i="43" s="1"/>
  <c r="BN49" i="43" s="1"/>
  <c r="BO49" i="43" s="1"/>
  <c r="BP49" i="43" s="1"/>
  <c r="BQ49" i="43" s="1"/>
  <c r="BR49" i="43" s="1"/>
  <c r="BJ6" i="43"/>
  <c r="BK6" i="43" s="1"/>
  <c r="BL6" i="43" s="1"/>
  <c r="BM6" i="43" s="1"/>
  <c r="BN6" i="43" s="1"/>
  <c r="BO6" i="43" s="1"/>
  <c r="BP6" i="43" s="1"/>
  <c r="BQ6" i="43" s="1"/>
  <c r="BR6" i="43" s="1"/>
  <c r="BJ66" i="43"/>
  <c r="BK66" i="43" s="1"/>
  <c r="BL66" i="43" s="1"/>
  <c r="BM66" i="43" s="1"/>
  <c r="BN66" i="43" s="1"/>
  <c r="BO66" i="43" s="1"/>
  <c r="BP66" i="43" s="1"/>
  <c r="BQ66" i="43" s="1"/>
  <c r="BR66" i="43" s="1"/>
  <c r="BJ63" i="43"/>
  <c r="BK63" i="43" s="1"/>
  <c r="BL63" i="43" s="1"/>
  <c r="BM63" i="43" s="1"/>
  <c r="BN63" i="43" s="1"/>
  <c r="BO63" i="43" s="1"/>
  <c r="BP63" i="43" s="1"/>
  <c r="BQ63" i="43" s="1"/>
  <c r="BR63" i="43" s="1"/>
  <c r="BJ46" i="43"/>
  <c r="BK46" i="43" s="1"/>
  <c r="BL46" i="43" s="1"/>
  <c r="BM46" i="43" s="1"/>
  <c r="BN46" i="43" s="1"/>
  <c r="BO46" i="43" s="1"/>
  <c r="BP46" i="43" s="1"/>
  <c r="BQ46" i="43" s="1"/>
  <c r="BR46" i="43" s="1"/>
  <c r="BJ12" i="43"/>
  <c r="BK12" i="43" s="1"/>
  <c r="BL12" i="43" s="1"/>
  <c r="BM12" i="43" s="1"/>
  <c r="BN12" i="43" s="1"/>
  <c r="BO12" i="43" s="1"/>
  <c r="BP12" i="43" s="1"/>
  <c r="BQ12" i="43" s="1"/>
  <c r="BR12" i="43" s="1"/>
  <c r="BJ13" i="43"/>
  <c r="BK13" i="43" s="1"/>
  <c r="BL13" i="43" s="1"/>
  <c r="BM13" i="43" s="1"/>
  <c r="BN13" i="43" s="1"/>
  <c r="BO13" i="43" s="1"/>
  <c r="BP13" i="43" s="1"/>
  <c r="BQ13" i="43" s="1"/>
  <c r="BR13" i="43" s="1"/>
  <c r="BJ11" i="43"/>
  <c r="BK11" i="43" s="1"/>
  <c r="BL11" i="43" s="1"/>
  <c r="BM11" i="43" s="1"/>
  <c r="BN11" i="43" s="1"/>
  <c r="BO11" i="43" s="1"/>
  <c r="BP11" i="43" s="1"/>
  <c r="BQ11" i="43" s="1"/>
  <c r="BR11" i="43" s="1"/>
  <c r="BJ61" i="43"/>
  <c r="BK61" i="43" s="1"/>
  <c r="BL61" i="43" s="1"/>
  <c r="BM61" i="43" s="1"/>
  <c r="BN61" i="43" s="1"/>
  <c r="BO61" i="43" s="1"/>
  <c r="BP61" i="43" s="1"/>
  <c r="BQ61" i="43" s="1"/>
  <c r="BR61" i="43" s="1"/>
  <c r="BJ70" i="43"/>
  <c r="BK70" i="43" s="1"/>
  <c r="BL70" i="43" s="1"/>
  <c r="BM70" i="43" s="1"/>
  <c r="BN70" i="43" s="1"/>
  <c r="BO70" i="43" s="1"/>
  <c r="BP70" i="43" s="1"/>
  <c r="BQ70" i="43" s="1"/>
  <c r="BR70" i="43" s="1"/>
  <c r="BJ16" i="43"/>
  <c r="BK16" i="43" s="1"/>
  <c r="BL16" i="43" s="1"/>
  <c r="BM16" i="43" s="1"/>
  <c r="BN16" i="43" s="1"/>
  <c r="BO16" i="43" s="1"/>
  <c r="BP16" i="43" s="1"/>
  <c r="BQ16" i="43" s="1"/>
  <c r="BR16" i="43" s="1"/>
  <c r="BJ53" i="43"/>
  <c r="BK53" i="43" s="1"/>
  <c r="BL53" i="43" s="1"/>
  <c r="BM53" i="43" s="1"/>
  <c r="BN53" i="43" s="1"/>
  <c r="BO53" i="43" s="1"/>
  <c r="BP53" i="43" s="1"/>
  <c r="BQ53" i="43" s="1"/>
  <c r="BR53" i="43" s="1"/>
  <c r="BJ8" i="43"/>
  <c r="BK8" i="43" s="1"/>
  <c r="BL8" i="43" s="1"/>
  <c r="BM8" i="43" s="1"/>
  <c r="BN8" i="43" s="1"/>
  <c r="BO8" i="43" s="1"/>
  <c r="BP8" i="43" s="1"/>
  <c r="BQ8" i="43" s="1"/>
  <c r="BR8" i="43" s="1"/>
  <c r="BJ29" i="43"/>
  <c r="BK29" i="43" s="1"/>
  <c r="BL29" i="43" s="1"/>
  <c r="BM29" i="43" s="1"/>
  <c r="BN29" i="43" s="1"/>
  <c r="BO29" i="43" s="1"/>
  <c r="BP29" i="43" s="1"/>
  <c r="BQ29" i="43" s="1"/>
  <c r="BR29" i="43" s="1"/>
  <c r="BJ14" i="43"/>
  <c r="BK14" i="43" s="1"/>
  <c r="BL14" i="43" s="1"/>
  <c r="BM14" i="43" s="1"/>
  <c r="BN14" i="43" s="1"/>
  <c r="BO14" i="43" s="1"/>
  <c r="BP14" i="43" s="1"/>
  <c r="BQ14" i="43" s="1"/>
  <c r="BR14" i="43" s="1"/>
  <c r="BJ69" i="43"/>
  <c r="BK69" i="43" s="1"/>
  <c r="BL69" i="43" s="1"/>
  <c r="BM69" i="43" s="1"/>
  <c r="BN69" i="43" s="1"/>
  <c r="BO69" i="43" s="1"/>
  <c r="BP69" i="43" s="1"/>
  <c r="BQ69" i="43" s="1"/>
  <c r="BR69" i="43" s="1"/>
  <c r="BJ34" i="43"/>
  <c r="BK34" i="43" s="1"/>
  <c r="BL34" i="43" s="1"/>
  <c r="BM34" i="43" s="1"/>
  <c r="BN34" i="43" s="1"/>
  <c r="BO34" i="43" s="1"/>
  <c r="BP34" i="43" s="1"/>
  <c r="BQ34" i="43" s="1"/>
  <c r="BR34" i="43" s="1"/>
  <c r="BJ62" i="43"/>
  <c r="BK62" i="43" s="1"/>
  <c r="BL62" i="43" s="1"/>
  <c r="BM62" i="43" s="1"/>
  <c r="BN62" i="43" s="1"/>
  <c r="BO62" i="43" s="1"/>
  <c r="BP62" i="43" s="1"/>
  <c r="BQ62" i="43" s="1"/>
  <c r="BR62" i="43" s="1"/>
  <c r="BJ52" i="43"/>
  <c r="BK52" i="43" s="1"/>
  <c r="BL52" i="43" s="1"/>
  <c r="BM52" i="43" s="1"/>
  <c r="BN52" i="43" s="1"/>
  <c r="BO52" i="43" s="1"/>
  <c r="BP52" i="43" s="1"/>
  <c r="BQ52" i="43" s="1"/>
  <c r="BR52" i="43" s="1"/>
  <c r="BJ20" i="43"/>
  <c r="BK20" i="43" s="1"/>
  <c r="BL20" i="43" s="1"/>
  <c r="BM20" i="43" s="1"/>
  <c r="BN20" i="43" s="1"/>
  <c r="BO20" i="43" s="1"/>
  <c r="BP20" i="43" s="1"/>
  <c r="BQ20" i="43" s="1"/>
  <c r="BR20" i="43" s="1"/>
  <c r="BJ19" i="43"/>
  <c r="BK19" i="43" s="1"/>
  <c r="BL19" i="43" s="1"/>
  <c r="BM19" i="43" s="1"/>
  <c r="BN19" i="43" s="1"/>
  <c r="BO19" i="43" s="1"/>
  <c r="BP19" i="43" s="1"/>
  <c r="BQ19" i="43" s="1"/>
  <c r="BR19" i="43" s="1"/>
  <c r="BJ58" i="43"/>
  <c r="BK58" i="43" s="1"/>
  <c r="BL58" i="43" s="1"/>
  <c r="BM58" i="43" s="1"/>
  <c r="BN58" i="43" s="1"/>
  <c r="BO58" i="43" s="1"/>
  <c r="BP58" i="43" s="1"/>
  <c r="BQ58" i="43" s="1"/>
  <c r="BR58" i="43" s="1"/>
  <c r="BJ36" i="43"/>
  <c r="BK36" i="43" s="1"/>
  <c r="BL36" i="43" s="1"/>
  <c r="BM36" i="43" s="1"/>
  <c r="BN36" i="43" s="1"/>
  <c r="BO36" i="43" s="1"/>
  <c r="BP36" i="43" s="1"/>
  <c r="BQ36" i="43" s="1"/>
  <c r="BR36" i="43" s="1"/>
  <c r="BJ32" i="43"/>
  <c r="BK32" i="43" s="1"/>
  <c r="BL32" i="43" s="1"/>
  <c r="BM32" i="43" s="1"/>
  <c r="BN32" i="43" s="1"/>
  <c r="BO32" i="43" s="1"/>
  <c r="BP32" i="43" s="1"/>
  <c r="BQ32" i="43" s="1"/>
  <c r="BR32" i="43" s="1"/>
  <c r="BJ48" i="43"/>
  <c r="BK48" i="43" s="1"/>
  <c r="BL48" i="43" s="1"/>
  <c r="BM48" i="43" s="1"/>
  <c r="BN48" i="43" s="1"/>
  <c r="BO48" i="43" s="1"/>
  <c r="BP48" i="43" s="1"/>
  <c r="BQ48" i="43" s="1"/>
  <c r="BR48" i="43" s="1"/>
  <c r="BJ54" i="43"/>
  <c r="BK54" i="43" s="1"/>
  <c r="BL54" i="43" s="1"/>
  <c r="BM54" i="43" s="1"/>
  <c r="BN54" i="43" s="1"/>
  <c r="BO54" i="43" s="1"/>
  <c r="BP54" i="43" s="1"/>
  <c r="BQ54" i="43" s="1"/>
  <c r="BR54" i="43" s="1"/>
  <c r="BJ15" i="43"/>
  <c r="BK15" i="43" s="1"/>
  <c r="BL15" i="43" s="1"/>
  <c r="BM15" i="43" s="1"/>
  <c r="BN15" i="43" s="1"/>
  <c r="BO15" i="43" s="1"/>
  <c r="BP15" i="43" s="1"/>
  <c r="BQ15" i="43" s="1"/>
  <c r="BR15" i="43" s="1"/>
  <c r="BJ56" i="43"/>
  <c r="BK56" i="43" s="1"/>
  <c r="BL56" i="43" s="1"/>
  <c r="BM56" i="43" s="1"/>
  <c r="BN56" i="43" s="1"/>
  <c r="BO56" i="43" s="1"/>
  <c r="BP56" i="43" s="1"/>
  <c r="BQ56" i="43" s="1"/>
  <c r="BR56" i="43" s="1"/>
  <c r="BJ72" i="43"/>
  <c r="BK72" i="43" s="1"/>
  <c r="BL72" i="43" s="1"/>
  <c r="BM72" i="43" s="1"/>
  <c r="BN72" i="43" s="1"/>
  <c r="BO72" i="43" s="1"/>
  <c r="BP72" i="43" s="1"/>
  <c r="BQ72" i="43" s="1"/>
  <c r="BR72" i="43" s="1"/>
  <c r="BJ64" i="43"/>
  <c r="BK64" i="43" s="1"/>
  <c r="BL64" i="43" s="1"/>
  <c r="BM64" i="43" s="1"/>
  <c r="BN64" i="43" s="1"/>
  <c r="BO64" i="43" s="1"/>
  <c r="BP64" i="43" s="1"/>
  <c r="BQ64" i="43" s="1"/>
  <c r="BR64" i="43" s="1"/>
  <c r="BJ50" i="43"/>
  <c r="BK50" i="43" s="1"/>
  <c r="BL50" i="43" s="1"/>
  <c r="BM50" i="43" s="1"/>
  <c r="BN50" i="43" s="1"/>
  <c r="BO50" i="43" s="1"/>
  <c r="BP50" i="43" s="1"/>
  <c r="BQ50" i="43" s="1"/>
  <c r="BR50" i="43" s="1"/>
  <c r="BJ42" i="43"/>
  <c r="BK42" i="43" s="1"/>
  <c r="BL42" i="43" s="1"/>
  <c r="BM42" i="43" s="1"/>
  <c r="BN42" i="43" s="1"/>
  <c r="BO42" i="43" s="1"/>
  <c r="BP42" i="43" s="1"/>
  <c r="BQ42" i="43" s="1"/>
  <c r="BR42" i="43" s="1"/>
  <c r="BJ43" i="43"/>
  <c r="BK43" i="43" s="1"/>
  <c r="BL43" i="43" s="1"/>
  <c r="BM43" i="43" s="1"/>
  <c r="BN43" i="43" s="1"/>
  <c r="BO43" i="43" s="1"/>
  <c r="BP43" i="43" s="1"/>
  <c r="BQ43" i="43" s="1"/>
  <c r="BR43" i="43" s="1"/>
  <c r="BJ30" i="43"/>
  <c r="BK30" i="43" s="1"/>
  <c r="BL30" i="43" s="1"/>
  <c r="BM30" i="43" s="1"/>
  <c r="BN30" i="43" s="1"/>
  <c r="BO30" i="43" s="1"/>
  <c r="BP30" i="43" s="1"/>
  <c r="BQ30" i="43" s="1"/>
  <c r="BR30" i="43" s="1"/>
  <c r="BJ28" i="43"/>
  <c r="BK28" i="43" s="1"/>
  <c r="BL28" i="43" s="1"/>
  <c r="BM28" i="43" s="1"/>
  <c r="BN28" i="43" s="1"/>
  <c r="BO28" i="43" s="1"/>
  <c r="BP28" i="43" s="1"/>
  <c r="BQ28" i="43" s="1"/>
  <c r="BR28" i="43" s="1"/>
  <c r="BJ60" i="43"/>
  <c r="BK60" i="43" s="1"/>
  <c r="BL60" i="43" s="1"/>
  <c r="BM60" i="43" s="1"/>
  <c r="BN60" i="43" s="1"/>
  <c r="BO60" i="43" s="1"/>
  <c r="BP60" i="43" s="1"/>
  <c r="BQ60" i="43" s="1"/>
  <c r="BR60" i="43" s="1"/>
  <c r="BJ40" i="43"/>
  <c r="BK40" i="43" s="1"/>
  <c r="BL40" i="43" s="1"/>
  <c r="BM40" i="43" s="1"/>
  <c r="BN40" i="43" s="1"/>
  <c r="BO40" i="43" s="1"/>
  <c r="BP40" i="43" s="1"/>
  <c r="BQ40" i="43" s="1"/>
  <c r="BR40" i="43" s="1"/>
  <c r="BJ26" i="43"/>
  <c r="BK26" i="43" s="1"/>
  <c r="BL26" i="43" s="1"/>
  <c r="BM26" i="43" s="1"/>
  <c r="BN26" i="43" s="1"/>
  <c r="BO26" i="43" s="1"/>
  <c r="BP26" i="43" s="1"/>
  <c r="BQ26" i="43" s="1"/>
  <c r="BR26" i="43" s="1"/>
  <c r="BJ67" i="43"/>
  <c r="BK67" i="43" s="1"/>
  <c r="BL67" i="43" s="1"/>
  <c r="BM67" i="43" s="1"/>
  <c r="BN67" i="43" s="1"/>
  <c r="BO67" i="43" s="1"/>
  <c r="BP67" i="43" s="1"/>
  <c r="BQ67" i="43" s="1"/>
  <c r="BR67" i="43" s="1"/>
  <c r="BJ22" i="43"/>
  <c r="BK22" i="43" s="1"/>
  <c r="BL22" i="43" s="1"/>
  <c r="BM22" i="43" s="1"/>
  <c r="BN22" i="43" s="1"/>
  <c r="BO22" i="43" s="1"/>
  <c r="BP22" i="43" s="1"/>
  <c r="BQ22" i="43" s="1"/>
  <c r="BR22" i="43" s="1"/>
  <c r="BJ65" i="43"/>
  <c r="BK65" i="43" s="1"/>
  <c r="BL65" i="43" s="1"/>
  <c r="BM65" i="43" s="1"/>
  <c r="BN65" i="43" s="1"/>
  <c r="BO65" i="43" s="1"/>
  <c r="BP65" i="43" s="1"/>
  <c r="BQ65" i="43" s="1"/>
  <c r="BR65" i="43" s="1"/>
  <c r="BJ47" i="43"/>
  <c r="BK47" i="43" s="1"/>
  <c r="BL47" i="43" s="1"/>
  <c r="BM47" i="43" s="1"/>
  <c r="BN47" i="43" s="1"/>
  <c r="BO47" i="43" s="1"/>
  <c r="BP47" i="43" s="1"/>
  <c r="BQ47" i="43" s="1"/>
  <c r="BR47" i="43" s="1"/>
  <c r="BJ33" i="43"/>
  <c r="BK33" i="43" s="1"/>
  <c r="BL33" i="43" s="1"/>
  <c r="BM33" i="43" s="1"/>
  <c r="BN33" i="43" s="1"/>
  <c r="BO33" i="43" s="1"/>
  <c r="BP33" i="43" s="1"/>
  <c r="BQ33" i="43" s="1"/>
  <c r="BR33" i="43" s="1"/>
  <c r="BJ70" i="42"/>
  <c r="BK70" i="42" s="1"/>
  <c r="BL70" i="42" s="1"/>
  <c r="BM70" i="42" s="1"/>
  <c r="BN70" i="42" s="1"/>
  <c r="BO70" i="42" s="1"/>
  <c r="BP70" i="42" s="1"/>
  <c r="BQ70" i="42" s="1"/>
  <c r="BR70" i="42" s="1"/>
  <c r="BJ51" i="42"/>
  <c r="BK51" i="42" s="1"/>
  <c r="BL51" i="42" s="1"/>
  <c r="BM51" i="42" s="1"/>
  <c r="BN51" i="42" s="1"/>
  <c r="BO51" i="42" s="1"/>
  <c r="BP51" i="42" s="1"/>
  <c r="BQ51" i="42" s="1"/>
  <c r="BR51" i="42" s="1"/>
  <c r="BJ50" i="42"/>
  <c r="BK50" i="42" s="1"/>
  <c r="BL50" i="42" s="1"/>
  <c r="BM50" i="42" s="1"/>
  <c r="BN50" i="42" s="1"/>
  <c r="BO50" i="42" s="1"/>
  <c r="BP50" i="42" s="1"/>
  <c r="BQ50" i="42" s="1"/>
  <c r="BR50" i="42" s="1"/>
  <c r="BJ6" i="42"/>
  <c r="BK6" i="42" s="1"/>
  <c r="BL6" i="42" s="1"/>
  <c r="BM6" i="42" s="1"/>
  <c r="BN6" i="42" s="1"/>
  <c r="BO6" i="42" s="1"/>
  <c r="BP6" i="42" s="1"/>
  <c r="BQ6" i="42" s="1"/>
  <c r="BR6" i="42" s="1"/>
  <c r="BJ52" i="42"/>
  <c r="BK52" i="42" s="1"/>
  <c r="BL52" i="42" s="1"/>
  <c r="BM52" i="42" s="1"/>
  <c r="BN52" i="42" s="1"/>
  <c r="BO52" i="42" s="1"/>
  <c r="BP52" i="42" s="1"/>
  <c r="BQ52" i="42" s="1"/>
  <c r="BR52" i="42" s="1"/>
  <c r="BJ36" i="42"/>
  <c r="BK36" i="42" s="1"/>
  <c r="BL36" i="42" s="1"/>
  <c r="BM36" i="42" s="1"/>
  <c r="BN36" i="42" s="1"/>
  <c r="BO36" i="42" s="1"/>
  <c r="BP36" i="42" s="1"/>
  <c r="BQ36" i="42" s="1"/>
  <c r="BR36" i="42" s="1"/>
  <c r="BJ40" i="42"/>
  <c r="BK40" i="42" s="1"/>
  <c r="BL40" i="42" s="1"/>
  <c r="BM40" i="42" s="1"/>
  <c r="BN40" i="42" s="1"/>
  <c r="BO40" i="42" s="1"/>
  <c r="BP40" i="42" s="1"/>
  <c r="BQ40" i="42" s="1"/>
  <c r="BR40" i="42" s="1"/>
  <c r="BJ19" i="42"/>
  <c r="BK19" i="42" s="1"/>
  <c r="BL19" i="42" s="1"/>
  <c r="BM19" i="42" s="1"/>
  <c r="BN19" i="42" s="1"/>
  <c r="BO19" i="42" s="1"/>
  <c r="BP19" i="42" s="1"/>
  <c r="BQ19" i="42" s="1"/>
  <c r="BR19" i="42" s="1"/>
  <c r="BJ56" i="42"/>
  <c r="BK56" i="42" s="1"/>
  <c r="BL56" i="42" s="1"/>
  <c r="BM56" i="42" s="1"/>
  <c r="BN56" i="42" s="1"/>
  <c r="BO56" i="42" s="1"/>
  <c r="BP56" i="42" s="1"/>
  <c r="BQ56" i="42" s="1"/>
  <c r="BR56" i="42" s="1"/>
  <c r="BJ32" i="42"/>
  <c r="BK32" i="42" s="1"/>
  <c r="BL32" i="42" s="1"/>
  <c r="BM32" i="42" s="1"/>
  <c r="BN32" i="42" s="1"/>
  <c r="BO32" i="42" s="1"/>
  <c r="BP32" i="42" s="1"/>
  <c r="BQ32" i="42" s="1"/>
  <c r="BR32" i="42" s="1"/>
  <c r="BJ8" i="42"/>
  <c r="BK8" i="42" s="1"/>
  <c r="BL8" i="42" s="1"/>
  <c r="BM8" i="42" s="1"/>
  <c r="BN8" i="42" s="1"/>
  <c r="BO8" i="42" s="1"/>
  <c r="BP8" i="42" s="1"/>
  <c r="BQ8" i="42" s="1"/>
  <c r="BR8" i="42" s="1"/>
  <c r="BJ69" i="42"/>
  <c r="BK69" i="42" s="1"/>
  <c r="BL69" i="42" s="1"/>
  <c r="BM69" i="42" s="1"/>
  <c r="BN69" i="42" s="1"/>
  <c r="BO69" i="42" s="1"/>
  <c r="BP69" i="42" s="1"/>
  <c r="BQ69" i="42" s="1"/>
  <c r="BR69" i="42" s="1"/>
  <c r="BJ67" i="42"/>
  <c r="BK67" i="42" s="1"/>
  <c r="BL67" i="42" s="1"/>
  <c r="BM67" i="42" s="1"/>
  <c r="BN67" i="42" s="1"/>
  <c r="BO67" i="42" s="1"/>
  <c r="BP67" i="42" s="1"/>
  <c r="BQ67" i="42" s="1"/>
  <c r="BR67" i="42" s="1"/>
  <c r="BJ31" i="42"/>
  <c r="BK31" i="42" s="1"/>
  <c r="BL31" i="42" s="1"/>
  <c r="BM31" i="42" s="1"/>
  <c r="BN31" i="42" s="1"/>
  <c r="BO31" i="42" s="1"/>
  <c r="BP31" i="42" s="1"/>
  <c r="BQ31" i="42" s="1"/>
  <c r="BR31" i="42" s="1"/>
  <c r="BJ11" i="42"/>
  <c r="BK11" i="42" s="1"/>
  <c r="BL11" i="42" s="1"/>
  <c r="BM11" i="42" s="1"/>
  <c r="BN11" i="42" s="1"/>
  <c r="BO11" i="42" s="1"/>
  <c r="BP11" i="42" s="1"/>
  <c r="BQ11" i="42" s="1"/>
  <c r="BR11" i="42" s="1"/>
  <c r="BJ20" i="42"/>
  <c r="BK20" i="42" s="1"/>
  <c r="BL20" i="42" s="1"/>
  <c r="BM20" i="42" s="1"/>
  <c r="BN20" i="42" s="1"/>
  <c r="BO20" i="42" s="1"/>
  <c r="BP20" i="42" s="1"/>
  <c r="BQ20" i="42" s="1"/>
  <c r="BR20" i="42" s="1"/>
  <c r="BJ66" i="42"/>
  <c r="BK66" i="42" s="1"/>
  <c r="BL66" i="42" s="1"/>
  <c r="BM66" i="42" s="1"/>
  <c r="BN66" i="42" s="1"/>
  <c r="BO66" i="42" s="1"/>
  <c r="BP66" i="42" s="1"/>
  <c r="BQ66" i="42" s="1"/>
  <c r="BR66" i="42" s="1"/>
  <c r="BJ61" i="42"/>
  <c r="BK61" i="42" s="1"/>
  <c r="BL61" i="42" s="1"/>
  <c r="BM61" i="42" s="1"/>
  <c r="BN61" i="42" s="1"/>
  <c r="BO61" i="42" s="1"/>
  <c r="BP61" i="42" s="1"/>
  <c r="BQ61" i="42" s="1"/>
  <c r="BR61" i="42" s="1"/>
  <c r="BJ43" i="42"/>
  <c r="BK43" i="42" s="1"/>
  <c r="BL43" i="42" s="1"/>
  <c r="BM43" i="42" s="1"/>
  <c r="BN43" i="42" s="1"/>
  <c r="BO43" i="42" s="1"/>
  <c r="BP43" i="42" s="1"/>
  <c r="BQ43" i="42" s="1"/>
  <c r="BR43" i="42" s="1"/>
  <c r="BJ34" i="42"/>
  <c r="BK34" i="42" s="1"/>
  <c r="BL34" i="42" s="1"/>
  <c r="BM34" i="42" s="1"/>
  <c r="BN34" i="42" s="1"/>
  <c r="BO34" i="42" s="1"/>
  <c r="BP34" i="42" s="1"/>
  <c r="BQ34" i="42" s="1"/>
  <c r="BR34" i="42" s="1"/>
  <c r="BJ18" i="42"/>
  <c r="BK18" i="42" s="1"/>
  <c r="BL18" i="42" s="1"/>
  <c r="BM18" i="42" s="1"/>
  <c r="BN18" i="42" s="1"/>
  <c r="BO18" i="42" s="1"/>
  <c r="BP18" i="42" s="1"/>
  <c r="BQ18" i="42" s="1"/>
  <c r="BR18" i="42" s="1"/>
  <c r="BJ21" i="42"/>
  <c r="BK21" i="42" s="1"/>
  <c r="BL21" i="42" s="1"/>
  <c r="BM21" i="42" s="1"/>
  <c r="BN21" i="42" s="1"/>
  <c r="BO21" i="42" s="1"/>
  <c r="BP21" i="42" s="1"/>
  <c r="BQ21" i="42" s="1"/>
  <c r="BR21" i="42" s="1"/>
  <c r="BJ12" i="42"/>
  <c r="BK12" i="42" s="1"/>
  <c r="BL12" i="42" s="1"/>
  <c r="BM12" i="42" s="1"/>
  <c r="BN12" i="42" s="1"/>
  <c r="BO12" i="42" s="1"/>
  <c r="BP12" i="42" s="1"/>
  <c r="BQ12" i="42" s="1"/>
  <c r="BR12" i="42" s="1"/>
  <c r="BJ57" i="42"/>
  <c r="BK57" i="42" s="1"/>
  <c r="BL57" i="42" s="1"/>
  <c r="BM57" i="42" s="1"/>
  <c r="BN57" i="42" s="1"/>
  <c r="BO57" i="42" s="1"/>
  <c r="BP57" i="42" s="1"/>
  <c r="BQ57" i="42" s="1"/>
  <c r="BR57" i="42" s="1"/>
  <c r="BJ68" i="42"/>
  <c r="BK68" i="42" s="1"/>
  <c r="BL68" i="42" s="1"/>
  <c r="BM68" i="42" s="1"/>
  <c r="BN68" i="42" s="1"/>
  <c r="BO68" i="42" s="1"/>
  <c r="BP68" i="42" s="1"/>
  <c r="BQ68" i="42" s="1"/>
  <c r="BR68" i="42" s="1"/>
  <c r="BJ62" i="42"/>
  <c r="BK62" i="42" s="1"/>
  <c r="BL62" i="42" s="1"/>
  <c r="BM62" i="42" s="1"/>
  <c r="BN62" i="42" s="1"/>
  <c r="BO62" i="42" s="1"/>
  <c r="BP62" i="42" s="1"/>
  <c r="BQ62" i="42" s="1"/>
  <c r="BR62" i="42" s="1"/>
  <c r="BJ46" i="42"/>
  <c r="BK46" i="42" s="1"/>
  <c r="BL46" i="42" s="1"/>
  <c r="BM46" i="42" s="1"/>
  <c r="BN46" i="42" s="1"/>
  <c r="BO46" i="42" s="1"/>
  <c r="BP46" i="42" s="1"/>
  <c r="BQ46" i="42" s="1"/>
  <c r="BR46" i="42" s="1"/>
  <c r="BJ37" i="42"/>
  <c r="BK37" i="42" s="1"/>
  <c r="BL37" i="42" s="1"/>
  <c r="BM37" i="42" s="1"/>
  <c r="BN37" i="42" s="1"/>
  <c r="BO37" i="42" s="1"/>
  <c r="BP37" i="42" s="1"/>
  <c r="BQ37" i="42" s="1"/>
  <c r="BR37" i="42" s="1"/>
  <c r="BJ5" i="42"/>
  <c r="BK5" i="42" s="1"/>
  <c r="BL5" i="42" s="1"/>
  <c r="BM5" i="42" s="1"/>
  <c r="BN5" i="42" s="1"/>
  <c r="BO5" i="42" s="1"/>
  <c r="BP5" i="42" s="1"/>
  <c r="BQ5" i="42" s="1"/>
  <c r="BR5" i="42" s="1"/>
  <c r="BJ55" i="42"/>
  <c r="BK55" i="42" s="1"/>
  <c r="BL55" i="42" s="1"/>
  <c r="BM55" i="42" s="1"/>
  <c r="BN55" i="42" s="1"/>
  <c r="BO55" i="42" s="1"/>
  <c r="BP55" i="42" s="1"/>
  <c r="BQ55" i="42" s="1"/>
  <c r="BR55" i="42" s="1"/>
  <c r="BJ49" i="42"/>
  <c r="BK49" i="42" s="1"/>
  <c r="BL49" i="42" s="1"/>
  <c r="BM49" i="42" s="1"/>
  <c r="BN49" i="42" s="1"/>
  <c r="BO49" i="42" s="1"/>
  <c r="BP49" i="42" s="1"/>
  <c r="BQ49" i="42" s="1"/>
  <c r="BR49" i="42" s="1"/>
  <c r="BJ35" i="42"/>
  <c r="BK35" i="42" s="1"/>
  <c r="BL35" i="42" s="1"/>
  <c r="BM35" i="42" s="1"/>
  <c r="BN35" i="42" s="1"/>
  <c r="BO35" i="42" s="1"/>
  <c r="BP35" i="42" s="1"/>
  <c r="BQ35" i="42" s="1"/>
  <c r="BR35" i="42" s="1"/>
  <c r="BJ26" i="42"/>
  <c r="BK26" i="42" s="1"/>
  <c r="BL26" i="42" s="1"/>
  <c r="BM26" i="42" s="1"/>
  <c r="BN26" i="42" s="1"/>
  <c r="BO26" i="42" s="1"/>
  <c r="BP26" i="42" s="1"/>
  <c r="BQ26" i="42" s="1"/>
  <c r="BR26" i="42" s="1"/>
  <c r="BJ14" i="42"/>
  <c r="BK14" i="42" s="1"/>
  <c r="BL14" i="42" s="1"/>
  <c r="BM14" i="42" s="1"/>
  <c r="BN14" i="42" s="1"/>
  <c r="BO14" i="42" s="1"/>
  <c r="BP14" i="42" s="1"/>
  <c r="BQ14" i="42" s="1"/>
  <c r="BR14" i="42" s="1"/>
  <c r="BJ71" i="42"/>
  <c r="BK71" i="42" s="1"/>
  <c r="BL71" i="42" s="1"/>
  <c r="BM71" i="42" s="1"/>
  <c r="BN71" i="42" s="1"/>
  <c r="BO71" i="42" s="1"/>
  <c r="BP71" i="42" s="1"/>
  <c r="BQ71" i="42" s="1"/>
  <c r="BR71" i="42" s="1"/>
  <c r="BJ64" i="42"/>
  <c r="BK64" i="42" s="1"/>
  <c r="BL64" i="42" s="1"/>
  <c r="BM64" i="42" s="1"/>
  <c r="BN64" i="42" s="1"/>
  <c r="BO64" i="42" s="1"/>
  <c r="BP64" i="42" s="1"/>
  <c r="BQ64" i="42" s="1"/>
  <c r="BR64" i="42" s="1"/>
  <c r="BJ60" i="42"/>
  <c r="BK60" i="42" s="1"/>
  <c r="BL60" i="42" s="1"/>
  <c r="BM60" i="42" s="1"/>
  <c r="BN60" i="42" s="1"/>
  <c r="BO60" i="42" s="1"/>
  <c r="BP60" i="42" s="1"/>
  <c r="BQ60" i="42" s="1"/>
  <c r="BR60" i="42" s="1"/>
  <c r="BJ44" i="42"/>
  <c r="BK44" i="42" s="1"/>
  <c r="BL44" i="42" s="1"/>
  <c r="BM44" i="42" s="1"/>
  <c r="BN44" i="42" s="1"/>
  <c r="BO44" i="42" s="1"/>
  <c r="BP44" i="42" s="1"/>
  <c r="BQ44" i="42" s="1"/>
  <c r="BR44" i="42" s="1"/>
  <c r="BJ41" i="42"/>
  <c r="BK41" i="42" s="1"/>
  <c r="BL41" i="42" s="1"/>
  <c r="BM41" i="42" s="1"/>
  <c r="BN41" i="42" s="1"/>
  <c r="BO41" i="42" s="1"/>
  <c r="BP41" i="42" s="1"/>
  <c r="BQ41" i="42" s="1"/>
  <c r="BR41" i="42" s="1"/>
  <c r="BJ7" i="42"/>
  <c r="BK7" i="42" s="1"/>
  <c r="BL7" i="42" s="1"/>
  <c r="BM7" i="42" s="1"/>
  <c r="BN7" i="42" s="1"/>
  <c r="BO7" i="42" s="1"/>
  <c r="BP7" i="42" s="1"/>
  <c r="BQ7" i="42" s="1"/>
  <c r="BR7" i="42" s="1"/>
  <c r="BJ33" i="42"/>
  <c r="BK33" i="42" s="1"/>
  <c r="BL33" i="42" s="1"/>
  <c r="BM33" i="42" s="1"/>
  <c r="BN33" i="42" s="1"/>
  <c r="BO33" i="42" s="1"/>
  <c r="BP33" i="42" s="1"/>
  <c r="BQ33" i="42" s="1"/>
  <c r="BR33" i="42" s="1"/>
  <c r="BJ28" i="42"/>
  <c r="BK28" i="42" s="1"/>
  <c r="BL28" i="42" s="1"/>
  <c r="BM28" i="42" s="1"/>
  <c r="BN28" i="42" s="1"/>
  <c r="BO28" i="42" s="1"/>
  <c r="BP28" i="42" s="1"/>
  <c r="BQ28" i="42" s="1"/>
  <c r="BR28" i="42" s="1"/>
  <c r="BJ54" i="42"/>
  <c r="BK54" i="42" s="1"/>
  <c r="BL54" i="42" s="1"/>
  <c r="BM54" i="42" s="1"/>
  <c r="BN54" i="42" s="1"/>
  <c r="BO54" i="42" s="1"/>
  <c r="BP54" i="42" s="1"/>
  <c r="BQ54" i="42" s="1"/>
  <c r="BR54" i="42" s="1"/>
  <c r="BJ47" i="42"/>
  <c r="BK47" i="42" s="1"/>
  <c r="BL47" i="42" s="1"/>
  <c r="BM47" i="42" s="1"/>
  <c r="BN47" i="42" s="1"/>
  <c r="BO47" i="42" s="1"/>
  <c r="BP47" i="42" s="1"/>
  <c r="BQ47" i="42" s="1"/>
  <c r="BR47" i="42" s="1"/>
  <c r="BJ38" i="42"/>
  <c r="BK38" i="42" s="1"/>
  <c r="BL38" i="42" s="1"/>
  <c r="BM38" i="42" s="1"/>
  <c r="BN38" i="42" s="1"/>
  <c r="BO38" i="42" s="1"/>
  <c r="BP38" i="42" s="1"/>
  <c r="BQ38" i="42" s="1"/>
  <c r="BR38" i="42" s="1"/>
  <c r="BJ25" i="42"/>
  <c r="BK25" i="42" s="1"/>
  <c r="BL25" i="42" s="1"/>
  <c r="BM25" i="42" s="1"/>
  <c r="BN25" i="42" s="1"/>
  <c r="BO25" i="42" s="1"/>
  <c r="BP25" i="42" s="1"/>
  <c r="BQ25" i="42" s="1"/>
  <c r="BR25" i="42" s="1"/>
  <c r="BJ24" i="42"/>
  <c r="BK24" i="42" s="1"/>
  <c r="BL24" i="42" s="1"/>
  <c r="BM24" i="42" s="1"/>
  <c r="BN24" i="42" s="1"/>
  <c r="BO24" i="42" s="1"/>
  <c r="BP24" i="42" s="1"/>
  <c r="BQ24" i="42" s="1"/>
  <c r="BR24" i="42" s="1"/>
  <c r="BJ16" i="42"/>
  <c r="BK16" i="42" s="1"/>
  <c r="BL16" i="42" s="1"/>
  <c r="BM16" i="42" s="1"/>
  <c r="BN16" i="42" s="1"/>
  <c r="BO16" i="42" s="1"/>
  <c r="BP16" i="42" s="1"/>
  <c r="BQ16" i="42" s="1"/>
  <c r="BR16" i="42" s="1"/>
  <c r="BJ72" i="42"/>
  <c r="BK72" i="42" s="1"/>
  <c r="BL72" i="42" s="1"/>
  <c r="BM72" i="42" s="1"/>
  <c r="BN72" i="42" s="1"/>
  <c r="BO72" i="42" s="1"/>
  <c r="BP72" i="42" s="1"/>
  <c r="BQ72" i="42" s="1"/>
  <c r="BR72" i="42" s="1"/>
  <c r="BJ65" i="42"/>
  <c r="BK65" i="42" s="1"/>
  <c r="BL65" i="42" s="1"/>
  <c r="BM65" i="42" s="1"/>
  <c r="BN65" i="42" s="1"/>
  <c r="BO65" i="42" s="1"/>
  <c r="BP65" i="42" s="1"/>
  <c r="BQ65" i="42" s="1"/>
  <c r="BR65" i="42" s="1"/>
  <c r="BJ27" i="42"/>
  <c r="BK27" i="42" s="1"/>
  <c r="BL27" i="42" s="1"/>
  <c r="BM27" i="42" s="1"/>
  <c r="BN27" i="42" s="1"/>
  <c r="BO27" i="42" s="1"/>
  <c r="BP27" i="42" s="1"/>
  <c r="BQ27" i="42" s="1"/>
  <c r="BR27" i="42" s="1"/>
  <c r="BJ45" i="42"/>
  <c r="BK45" i="42" s="1"/>
  <c r="BL45" i="42" s="1"/>
  <c r="BM45" i="42" s="1"/>
  <c r="BN45" i="42" s="1"/>
  <c r="BO45" i="42" s="1"/>
  <c r="BP45" i="42" s="1"/>
  <c r="BQ45" i="42" s="1"/>
  <c r="BR45" i="42" s="1"/>
  <c r="BJ13" i="42"/>
  <c r="BK13" i="42" s="1"/>
  <c r="BL13" i="42" s="1"/>
  <c r="BM13" i="42" s="1"/>
  <c r="BN13" i="42" s="1"/>
  <c r="BO13" i="42" s="1"/>
  <c r="BP13" i="42" s="1"/>
  <c r="BQ13" i="42" s="1"/>
  <c r="BR13" i="42" s="1"/>
  <c r="BJ59" i="42"/>
  <c r="BK59" i="42" s="1"/>
  <c r="BL59" i="42" s="1"/>
  <c r="BM59" i="42" s="1"/>
  <c r="BN59" i="42" s="1"/>
  <c r="BO59" i="42" s="1"/>
  <c r="BP59" i="42" s="1"/>
  <c r="BQ59" i="42" s="1"/>
  <c r="BR59" i="42" s="1"/>
  <c r="BJ53" i="42"/>
  <c r="BK53" i="42" s="1"/>
  <c r="BL53" i="42" s="1"/>
  <c r="BM53" i="42" s="1"/>
  <c r="BN53" i="42" s="1"/>
  <c r="BO53" i="42" s="1"/>
  <c r="BP53" i="42" s="1"/>
  <c r="BQ53" i="42" s="1"/>
  <c r="BR53" i="42" s="1"/>
  <c r="BJ39" i="42"/>
  <c r="BK39" i="42" s="1"/>
  <c r="BL39" i="42" s="1"/>
  <c r="BM39" i="42" s="1"/>
  <c r="BN39" i="42" s="1"/>
  <c r="BO39" i="42" s="1"/>
  <c r="BP39" i="42" s="1"/>
  <c r="BQ39" i="42" s="1"/>
  <c r="BR39" i="42" s="1"/>
  <c r="BJ30" i="42"/>
  <c r="BK30" i="42" s="1"/>
  <c r="BL30" i="42" s="1"/>
  <c r="BM30" i="42" s="1"/>
  <c r="BN30" i="42" s="1"/>
  <c r="BO30" i="42" s="1"/>
  <c r="BP30" i="42" s="1"/>
  <c r="BQ30" i="42" s="1"/>
  <c r="BR30" i="42" s="1"/>
  <c r="BJ63" i="42"/>
  <c r="BK63" i="42" s="1"/>
  <c r="BL63" i="42" s="1"/>
  <c r="BM63" i="42" s="1"/>
  <c r="BN63" i="42" s="1"/>
  <c r="BO63" i="42" s="1"/>
  <c r="BP63" i="42" s="1"/>
  <c r="BQ63" i="42" s="1"/>
  <c r="BR63" i="42" s="1"/>
  <c r="BJ58" i="42"/>
  <c r="BK58" i="42" s="1"/>
  <c r="BL58" i="42" s="1"/>
  <c r="BM58" i="42" s="1"/>
  <c r="BN58" i="42" s="1"/>
  <c r="BO58" i="42" s="1"/>
  <c r="BP58" i="42" s="1"/>
  <c r="BQ58" i="42" s="1"/>
  <c r="BR58" i="42" s="1"/>
  <c r="BJ48" i="42"/>
  <c r="BK48" i="42" s="1"/>
  <c r="BL48" i="42" s="1"/>
  <c r="BM48" i="42" s="1"/>
  <c r="BN48" i="42" s="1"/>
  <c r="BO48" i="42" s="1"/>
  <c r="BP48" i="42" s="1"/>
  <c r="BQ48" i="42" s="1"/>
  <c r="BR48" i="42" s="1"/>
  <c r="BJ42" i="42"/>
  <c r="BK42" i="42" s="1"/>
  <c r="BL42" i="42" s="1"/>
  <c r="BM42" i="42" s="1"/>
  <c r="BN42" i="42" s="1"/>
  <c r="BO42" i="42" s="1"/>
  <c r="BP42" i="42" s="1"/>
  <c r="BQ42" i="42" s="1"/>
  <c r="BR42" i="42" s="1"/>
  <c r="BJ29" i="42"/>
  <c r="BK29" i="42" s="1"/>
  <c r="BL29" i="42" s="1"/>
  <c r="BM29" i="42" s="1"/>
  <c r="BN29" i="42" s="1"/>
  <c r="BO29" i="42" s="1"/>
  <c r="BP29" i="42" s="1"/>
  <c r="BQ29" i="42" s="1"/>
  <c r="BR29" i="42" s="1"/>
  <c r="BJ10" i="42"/>
  <c r="BK10" i="42" s="1"/>
  <c r="BL10" i="42" s="1"/>
  <c r="BM10" i="42" s="1"/>
  <c r="BN10" i="42" s="1"/>
  <c r="BO10" i="42" s="1"/>
  <c r="BP10" i="42" s="1"/>
  <c r="BQ10" i="42" s="1"/>
  <c r="BR10" i="42" s="1"/>
  <c r="BJ23" i="42"/>
  <c r="BK23" i="42" s="1"/>
  <c r="BL23" i="42" s="1"/>
  <c r="BM23" i="42" s="1"/>
  <c r="BN23" i="42" s="1"/>
  <c r="BO23" i="42" s="1"/>
  <c r="BP23" i="42" s="1"/>
  <c r="BQ23" i="42" s="1"/>
  <c r="BR23" i="42" s="1"/>
  <c r="BJ48" i="41"/>
  <c r="BK48" i="41" s="1"/>
  <c r="BL48" i="41" s="1"/>
  <c r="BM48" i="41" s="1"/>
  <c r="BN48" i="41" s="1"/>
  <c r="BO48" i="41" s="1"/>
  <c r="BP48" i="41" s="1"/>
  <c r="BQ48" i="41" s="1"/>
  <c r="BR48" i="41" s="1"/>
  <c r="BJ15" i="41"/>
  <c r="BK15" i="41" s="1"/>
  <c r="BL15" i="41" s="1"/>
  <c r="BM15" i="41" s="1"/>
  <c r="BN15" i="41" s="1"/>
  <c r="BO15" i="41" s="1"/>
  <c r="BP15" i="41" s="1"/>
  <c r="BQ15" i="41" s="1"/>
  <c r="BR15" i="41" s="1"/>
  <c r="BJ41" i="41"/>
  <c r="BK41" i="41" s="1"/>
  <c r="BL41" i="41" s="1"/>
  <c r="BM41" i="41" s="1"/>
  <c r="BN41" i="41" s="1"/>
  <c r="BO41" i="41" s="1"/>
  <c r="BP41" i="41" s="1"/>
  <c r="BQ41" i="41" s="1"/>
  <c r="BR41" i="41" s="1"/>
  <c r="BJ43" i="41"/>
  <c r="BK43" i="41" s="1"/>
  <c r="BL43" i="41" s="1"/>
  <c r="BM43" i="41" s="1"/>
  <c r="BN43" i="41" s="1"/>
  <c r="BO43" i="41" s="1"/>
  <c r="BP43" i="41" s="1"/>
  <c r="BQ43" i="41" s="1"/>
  <c r="BR43" i="41" s="1"/>
  <c r="BJ37" i="41"/>
  <c r="BK37" i="41" s="1"/>
  <c r="BL37" i="41" s="1"/>
  <c r="BM37" i="41" s="1"/>
  <c r="BN37" i="41" s="1"/>
  <c r="BO37" i="41" s="1"/>
  <c r="BP37" i="41" s="1"/>
  <c r="BQ37" i="41" s="1"/>
  <c r="BR37" i="41" s="1"/>
  <c r="BJ6" i="41"/>
  <c r="BK6" i="41" s="1"/>
  <c r="BL6" i="41" s="1"/>
  <c r="BM6" i="41" s="1"/>
  <c r="BN6" i="41" s="1"/>
  <c r="BO6" i="41" s="1"/>
  <c r="BP6" i="41" s="1"/>
  <c r="BQ6" i="41" s="1"/>
  <c r="BR6" i="41" s="1"/>
  <c r="BJ52" i="41"/>
  <c r="BK52" i="41" s="1"/>
  <c r="BL52" i="41" s="1"/>
  <c r="BM52" i="41" s="1"/>
  <c r="BN52" i="41" s="1"/>
  <c r="BO52" i="41" s="1"/>
  <c r="BP52" i="41" s="1"/>
  <c r="BQ52" i="41" s="1"/>
  <c r="BR52" i="41" s="1"/>
  <c r="BJ27" i="41"/>
  <c r="BK27" i="41" s="1"/>
  <c r="BL27" i="41" s="1"/>
  <c r="BM27" i="41" s="1"/>
  <c r="BN27" i="41" s="1"/>
  <c r="BO27" i="41" s="1"/>
  <c r="BP27" i="41" s="1"/>
  <c r="BQ27" i="41" s="1"/>
  <c r="BR27" i="41" s="1"/>
  <c r="BJ62" i="41"/>
  <c r="BK62" i="41" s="1"/>
  <c r="BL62" i="41" s="1"/>
  <c r="BM62" i="41" s="1"/>
  <c r="BN62" i="41" s="1"/>
  <c r="BO62" i="41" s="1"/>
  <c r="BP62" i="41" s="1"/>
  <c r="BQ62" i="41" s="1"/>
  <c r="BR62" i="41" s="1"/>
  <c r="BJ58" i="41"/>
  <c r="BK58" i="41" s="1"/>
  <c r="BL58" i="41" s="1"/>
  <c r="BM58" i="41" s="1"/>
  <c r="BN58" i="41" s="1"/>
  <c r="BO58" i="41" s="1"/>
  <c r="BP58" i="41" s="1"/>
  <c r="BQ58" i="41" s="1"/>
  <c r="BR58" i="41" s="1"/>
  <c r="BJ28" i="41"/>
  <c r="BK28" i="41" s="1"/>
  <c r="BL28" i="41" s="1"/>
  <c r="BM28" i="41" s="1"/>
  <c r="BN28" i="41" s="1"/>
  <c r="BO28" i="41" s="1"/>
  <c r="BP28" i="41" s="1"/>
  <c r="BQ28" i="41" s="1"/>
  <c r="BR28" i="41" s="1"/>
  <c r="BJ19" i="41"/>
  <c r="BK19" i="41" s="1"/>
  <c r="BL19" i="41" s="1"/>
  <c r="BM19" i="41" s="1"/>
  <c r="BN19" i="41" s="1"/>
  <c r="BO19" i="41" s="1"/>
  <c r="BP19" i="41" s="1"/>
  <c r="BQ19" i="41" s="1"/>
  <c r="BR19" i="41" s="1"/>
  <c r="BJ45" i="41"/>
  <c r="BK45" i="41" s="1"/>
  <c r="BL45" i="41" s="1"/>
  <c r="BM45" i="41" s="1"/>
  <c r="BN45" i="41" s="1"/>
  <c r="BO45" i="41" s="1"/>
  <c r="BP45" i="41" s="1"/>
  <c r="BQ45" i="41" s="1"/>
  <c r="BR45" i="41" s="1"/>
  <c r="BJ22" i="41"/>
  <c r="BK22" i="41" s="1"/>
  <c r="BL22" i="41" s="1"/>
  <c r="BM22" i="41" s="1"/>
  <c r="BN22" i="41" s="1"/>
  <c r="BO22" i="41" s="1"/>
  <c r="BP22" i="41" s="1"/>
  <c r="BQ22" i="41" s="1"/>
  <c r="BR22" i="41" s="1"/>
  <c r="BJ54" i="41"/>
  <c r="BK54" i="41" s="1"/>
  <c r="BL54" i="41" s="1"/>
  <c r="BM54" i="41" s="1"/>
  <c r="BN54" i="41" s="1"/>
  <c r="BO54" i="41" s="1"/>
  <c r="BP54" i="41" s="1"/>
  <c r="BQ54" i="41" s="1"/>
  <c r="BR54" i="41" s="1"/>
  <c r="BJ31" i="41"/>
  <c r="BK31" i="41" s="1"/>
  <c r="BL31" i="41" s="1"/>
  <c r="BM31" i="41" s="1"/>
  <c r="BN31" i="41" s="1"/>
  <c r="BO31" i="41" s="1"/>
  <c r="BP31" i="41" s="1"/>
  <c r="BQ31" i="41" s="1"/>
  <c r="BR31" i="41" s="1"/>
  <c r="BJ32" i="41"/>
  <c r="BK32" i="41" s="1"/>
  <c r="BL32" i="41" s="1"/>
  <c r="BM32" i="41" s="1"/>
  <c r="BN32" i="41" s="1"/>
  <c r="BO32" i="41" s="1"/>
  <c r="BP32" i="41" s="1"/>
  <c r="BQ32" i="41" s="1"/>
  <c r="BR32" i="41" s="1"/>
  <c r="BJ18" i="41"/>
  <c r="BK18" i="41" s="1"/>
  <c r="BL18" i="41" s="1"/>
  <c r="BM18" i="41" s="1"/>
  <c r="BN18" i="41" s="1"/>
  <c r="BO18" i="41" s="1"/>
  <c r="BP18" i="41" s="1"/>
  <c r="BQ18" i="41" s="1"/>
  <c r="BR18" i="41" s="1"/>
  <c r="BJ12" i="41"/>
  <c r="BK12" i="41" s="1"/>
  <c r="BL12" i="41" s="1"/>
  <c r="BM12" i="41" s="1"/>
  <c r="BN12" i="41" s="1"/>
  <c r="BO12" i="41" s="1"/>
  <c r="BP12" i="41" s="1"/>
  <c r="BQ12" i="41" s="1"/>
  <c r="BR12" i="41" s="1"/>
  <c r="BJ29" i="41"/>
  <c r="BK29" i="41" s="1"/>
  <c r="BL29" i="41" s="1"/>
  <c r="BM29" i="41" s="1"/>
  <c r="BN29" i="41" s="1"/>
  <c r="BO29" i="41" s="1"/>
  <c r="BP29" i="41" s="1"/>
  <c r="BQ29" i="41" s="1"/>
  <c r="BR29" i="41" s="1"/>
  <c r="BJ64" i="41"/>
  <c r="BK64" i="41" s="1"/>
  <c r="BL64" i="41" s="1"/>
  <c r="BM64" i="41" s="1"/>
  <c r="BN64" i="41" s="1"/>
  <c r="BO64" i="41" s="1"/>
  <c r="BP64" i="41" s="1"/>
  <c r="BQ64" i="41" s="1"/>
  <c r="BR64" i="41" s="1"/>
  <c r="BJ61" i="41"/>
  <c r="BK61" i="41" s="1"/>
  <c r="BL61" i="41" s="1"/>
  <c r="BM61" i="41" s="1"/>
  <c r="BN61" i="41" s="1"/>
  <c r="BO61" i="41" s="1"/>
  <c r="BP61" i="41" s="1"/>
  <c r="BQ61" i="41" s="1"/>
  <c r="BR61" i="41" s="1"/>
  <c r="BJ51" i="41"/>
  <c r="BK51" i="41" s="1"/>
  <c r="BL51" i="41" s="1"/>
  <c r="BM51" i="41" s="1"/>
  <c r="BN51" i="41" s="1"/>
  <c r="BO51" i="41" s="1"/>
  <c r="BP51" i="41" s="1"/>
  <c r="BQ51" i="41" s="1"/>
  <c r="BR51" i="41" s="1"/>
  <c r="BJ20" i="41"/>
  <c r="BK20" i="41" s="1"/>
  <c r="BL20" i="41" s="1"/>
  <c r="BM20" i="41" s="1"/>
  <c r="BN20" i="41" s="1"/>
  <c r="BO20" i="41" s="1"/>
  <c r="BP20" i="41" s="1"/>
  <c r="BQ20" i="41" s="1"/>
  <c r="BR20" i="41" s="1"/>
  <c r="BJ53" i="41"/>
  <c r="BK53" i="41" s="1"/>
  <c r="BL53" i="41" s="1"/>
  <c r="BM53" i="41" s="1"/>
  <c r="BN53" i="41" s="1"/>
  <c r="BO53" i="41" s="1"/>
  <c r="BP53" i="41" s="1"/>
  <c r="BQ53" i="41" s="1"/>
  <c r="BR53" i="41" s="1"/>
  <c r="BJ71" i="41"/>
  <c r="BK71" i="41" s="1"/>
  <c r="BL71" i="41" s="1"/>
  <c r="BM71" i="41" s="1"/>
  <c r="BN71" i="41" s="1"/>
  <c r="BO71" i="41" s="1"/>
  <c r="BP71" i="41" s="1"/>
  <c r="BQ71" i="41" s="1"/>
  <c r="BR71" i="41" s="1"/>
  <c r="BJ65" i="41"/>
  <c r="BK65" i="41" s="1"/>
  <c r="BL65" i="41" s="1"/>
  <c r="BM65" i="41" s="1"/>
  <c r="BN65" i="41" s="1"/>
  <c r="BO65" i="41" s="1"/>
  <c r="BP65" i="41" s="1"/>
  <c r="BQ65" i="41" s="1"/>
  <c r="BR65" i="41" s="1"/>
  <c r="BJ21" i="41"/>
  <c r="BK21" i="41" s="1"/>
  <c r="BL21" i="41" s="1"/>
  <c r="BM21" i="41" s="1"/>
  <c r="BN21" i="41" s="1"/>
  <c r="BO21" i="41" s="1"/>
  <c r="BP21" i="41" s="1"/>
  <c r="BQ21" i="41" s="1"/>
  <c r="BR21" i="41" s="1"/>
  <c r="BJ60" i="41"/>
  <c r="BK60" i="41" s="1"/>
  <c r="BL60" i="41" s="1"/>
  <c r="BM60" i="41" s="1"/>
  <c r="BN60" i="41" s="1"/>
  <c r="BO60" i="41" s="1"/>
  <c r="BP60" i="41" s="1"/>
  <c r="BQ60" i="41" s="1"/>
  <c r="BR60" i="41" s="1"/>
  <c r="BJ40" i="41"/>
  <c r="BK40" i="41" s="1"/>
  <c r="BL40" i="41" s="1"/>
  <c r="BM40" i="41" s="1"/>
  <c r="BN40" i="41" s="1"/>
  <c r="BO40" i="41" s="1"/>
  <c r="BP40" i="41" s="1"/>
  <c r="BQ40" i="41" s="1"/>
  <c r="BR40" i="41" s="1"/>
  <c r="BJ67" i="41"/>
  <c r="BK67" i="41" s="1"/>
  <c r="BL67" i="41" s="1"/>
  <c r="BM67" i="41" s="1"/>
  <c r="BN67" i="41" s="1"/>
  <c r="BO67" i="41" s="1"/>
  <c r="BP67" i="41" s="1"/>
  <c r="BQ67" i="41" s="1"/>
  <c r="BR67" i="41" s="1"/>
  <c r="BJ57" i="41"/>
  <c r="BK57" i="41" s="1"/>
  <c r="BL57" i="41" s="1"/>
  <c r="BM57" i="41" s="1"/>
  <c r="BN57" i="41" s="1"/>
  <c r="BO57" i="41" s="1"/>
  <c r="BP57" i="41" s="1"/>
  <c r="BQ57" i="41" s="1"/>
  <c r="BR57" i="41" s="1"/>
  <c r="BJ39" i="41"/>
  <c r="BK39" i="41" s="1"/>
  <c r="BL39" i="41" s="1"/>
  <c r="BM39" i="41" s="1"/>
  <c r="BN39" i="41" s="1"/>
  <c r="BO39" i="41" s="1"/>
  <c r="BP39" i="41" s="1"/>
  <c r="BQ39" i="41" s="1"/>
  <c r="BR39" i="41" s="1"/>
  <c r="BJ55" i="41"/>
  <c r="BK55" i="41" s="1"/>
  <c r="BL55" i="41" s="1"/>
  <c r="BM55" i="41" s="1"/>
  <c r="BN55" i="41" s="1"/>
  <c r="BO55" i="41" s="1"/>
  <c r="BP55" i="41" s="1"/>
  <c r="BQ55" i="41" s="1"/>
  <c r="BR55" i="41" s="1"/>
  <c r="BJ72" i="41"/>
  <c r="BK72" i="41" s="1"/>
  <c r="BL72" i="41" s="1"/>
  <c r="BM72" i="41" s="1"/>
  <c r="BN72" i="41" s="1"/>
  <c r="BO72" i="41" s="1"/>
  <c r="BP72" i="41" s="1"/>
  <c r="BQ72" i="41" s="1"/>
  <c r="BR72" i="41" s="1"/>
  <c r="BJ30" i="41"/>
  <c r="BK30" i="41" s="1"/>
  <c r="BL30" i="41" s="1"/>
  <c r="BM30" i="41" s="1"/>
  <c r="BN30" i="41" s="1"/>
  <c r="BO30" i="41" s="1"/>
  <c r="BP30" i="41" s="1"/>
  <c r="BQ30" i="41" s="1"/>
  <c r="BR30" i="41" s="1"/>
  <c r="BJ35" i="41"/>
  <c r="BK35" i="41" s="1"/>
  <c r="BL35" i="41" s="1"/>
  <c r="BM35" i="41" s="1"/>
  <c r="BN35" i="41" s="1"/>
  <c r="BO35" i="41" s="1"/>
  <c r="BP35" i="41" s="1"/>
  <c r="BQ35" i="41" s="1"/>
  <c r="BR35" i="41" s="1"/>
  <c r="BJ42" i="41"/>
  <c r="BK42" i="41" s="1"/>
  <c r="BL42" i="41" s="1"/>
  <c r="BM42" i="41" s="1"/>
  <c r="BN42" i="41" s="1"/>
  <c r="BO42" i="41" s="1"/>
  <c r="BP42" i="41" s="1"/>
  <c r="BQ42" i="41" s="1"/>
  <c r="BR42" i="41" s="1"/>
  <c r="BJ47" i="41"/>
  <c r="BK47" i="41" s="1"/>
  <c r="BL47" i="41" s="1"/>
  <c r="BM47" i="41" s="1"/>
  <c r="BN47" i="41" s="1"/>
  <c r="BO47" i="41" s="1"/>
  <c r="BP47" i="41" s="1"/>
  <c r="BQ47" i="41" s="1"/>
  <c r="BR47" i="41" s="1"/>
  <c r="BJ59" i="41"/>
  <c r="BK59" i="41" s="1"/>
  <c r="BL59" i="41" s="1"/>
  <c r="BM59" i="41" s="1"/>
  <c r="BN59" i="41" s="1"/>
  <c r="BO59" i="41" s="1"/>
  <c r="BP59" i="41" s="1"/>
  <c r="BQ59" i="41" s="1"/>
  <c r="BR59" i="41" s="1"/>
  <c r="BJ26" i="41"/>
  <c r="BK26" i="41" s="1"/>
  <c r="BL26" i="41" s="1"/>
  <c r="BM26" i="41" s="1"/>
  <c r="BN26" i="41" s="1"/>
  <c r="BO26" i="41" s="1"/>
  <c r="BP26" i="41" s="1"/>
  <c r="BQ26" i="41" s="1"/>
  <c r="BR26" i="41" s="1"/>
  <c r="BJ33" i="41"/>
  <c r="BK33" i="41" s="1"/>
  <c r="BL33" i="41" s="1"/>
  <c r="BM33" i="41" s="1"/>
  <c r="BN33" i="41" s="1"/>
  <c r="BO33" i="41" s="1"/>
  <c r="BP33" i="41" s="1"/>
  <c r="BQ33" i="41" s="1"/>
  <c r="BR33" i="41" s="1"/>
  <c r="BJ66" i="41"/>
  <c r="BK66" i="41" s="1"/>
  <c r="BL66" i="41" s="1"/>
  <c r="BM66" i="41" s="1"/>
  <c r="BN66" i="41" s="1"/>
  <c r="BO66" i="41" s="1"/>
  <c r="BP66" i="41" s="1"/>
  <c r="BQ66" i="41" s="1"/>
  <c r="BR66" i="41" s="1"/>
  <c r="BJ68" i="41"/>
  <c r="BK68" i="41" s="1"/>
  <c r="BL68" i="41" s="1"/>
  <c r="BM68" i="41" s="1"/>
  <c r="BN68" i="41" s="1"/>
  <c r="BO68" i="41" s="1"/>
  <c r="BP68" i="41" s="1"/>
  <c r="BQ68" i="41" s="1"/>
  <c r="BR68" i="41" s="1"/>
  <c r="BJ34" i="41"/>
  <c r="BK34" i="41" s="1"/>
  <c r="BL34" i="41" s="1"/>
  <c r="BM34" i="41" s="1"/>
  <c r="BN34" i="41" s="1"/>
  <c r="BO34" i="41" s="1"/>
  <c r="BP34" i="41" s="1"/>
  <c r="BQ34" i="41" s="1"/>
  <c r="BR34" i="41" s="1"/>
  <c r="BJ70" i="41"/>
  <c r="BK70" i="41" s="1"/>
  <c r="BL70" i="41" s="1"/>
  <c r="BM70" i="41" s="1"/>
  <c r="BN70" i="41" s="1"/>
  <c r="BO70" i="41" s="1"/>
  <c r="BP70" i="41" s="1"/>
  <c r="BQ70" i="41" s="1"/>
  <c r="BR70" i="41" s="1"/>
  <c r="BJ7" i="41"/>
  <c r="BK7" i="41" s="1"/>
  <c r="BL7" i="41" s="1"/>
  <c r="BM7" i="41" s="1"/>
  <c r="BN7" i="41" s="1"/>
  <c r="BO7" i="41" s="1"/>
  <c r="BP7" i="41" s="1"/>
  <c r="BQ7" i="41" s="1"/>
  <c r="BR7" i="41" s="1"/>
  <c r="BJ16" i="41"/>
  <c r="BK16" i="41" s="1"/>
  <c r="BL16" i="41" s="1"/>
  <c r="BM16" i="41" s="1"/>
  <c r="BN16" i="41" s="1"/>
  <c r="BO16" i="41" s="1"/>
  <c r="BP16" i="41" s="1"/>
  <c r="BQ16" i="41" s="1"/>
  <c r="BR16" i="41" s="1"/>
  <c r="BJ49" i="41"/>
  <c r="BK49" i="41" s="1"/>
  <c r="BL49" i="41" s="1"/>
  <c r="BM49" i="41" s="1"/>
  <c r="BN49" i="41" s="1"/>
  <c r="BO49" i="41" s="1"/>
  <c r="BP49" i="41" s="1"/>
  <c r="BQ49" i="41" s="1"/>
  <c r="BR49" i="41" s="1"/>
  <c r="BJ17" i="41"/>
  <c r="BK17" i="41" s="1"/>
  <c r="BL17" i="41" s="1"/>
  <c r="BM17" i="41" s="1"/>
  <c r="BN17" i="41" s="1"/>
  <c r="BO17" i="41" s="1"/>
  <c r="BP17" i="41" s="1"/>
  <c r="BQ17" i="41" s="1"/>
  <c r="BR17" i="41" s="1"/>
  <c r="AL12" i="41"/>
  <c r="BJ63" i="41"/>
  <c r="BK63" i="41" s="1"/>
  <c r="BL63" i="41" s="1"/>
  <c r="BM63" i="41" s="1"/>
  <c r="BN63" i="41" s="1"/>
  <c r="BO63" i="41" s="1"/>
  <c r="BP63" i="41" s="1"/>
  <c r="BQ63" i="41" s="1"/>
  <c r="BR63" i="41" s="1"/>
  <c r="BJ25" i="41"/>
  <c r="BK25" i="41" s="1"/>
  <c r="BL25" i="41" s="1"/>
  <c r="BM25" i="41" s="1"/>
  <c r="BN25" i="41" s="1"/>
  <c r="BO25" i="41" s="1"/>
  <c r="BP25" i="41" s="1"/>
  <c r="BQ25" i="41" s="1"/>
  <c r="BR25" i="41" s="1"/>
  <c r="BJ44" i="41"/>
  <c r="BK44" i="41" s="1"/>
  <c r="BL44" i="41" s="1"/>
  <c r="BM44" i="41" s="1"/>
  <c r="BN44" i="41" s="1"/>
  <c r="BO44" i="41" s="1"/>
  <c r="BP44" i="41" s="1"/>
  <c r="BQ44" i="41" s="1"/>
  <c r="BR44" i="41" s="1"/>
  <c r="AV2" i="10"/>
  <c r="BJ72" i="37"/>
  <c r="BK72" i="37" s="1"/>
  <c r="BL72" i="37" s="1"/>
  <c r="BM72" i="37" s="1"/>
  <c r="BN72" i="37" s="1"/>
  <c r="BO72" i="37" s="1"/>
  <c r="BP72" i="37" s="1"/>
  <c r="BQ72" i="37" s="1"/>
  <c r="BR72" i="37" s="1"/>
  <c r="AJ16" i="37"/>
  <c r="AJ26" i="37"/>
  <c r="AJ22" i="37"/>
  <c r="AJ5" i="37"/>
  <c r="AJ30" i="37"/>
  <c r="AJ31" i="37"/>
  <c r="AJ18" i="37"/>
  <c r="AJ19" i="37"/>
  <c r="AJ29" i="37"/>
  <c r="AJ28" i="37"/>
  <c r="AJ12" i="37"/>
  <c r="AJ9" i="37"/>
  <c r="AJ15" i="37"/>
  <c r="AJ35" i="37"/>
  <c r="AJ11" i="37"/>
  <c r="AJ10" i="37"/>
  <c r="AJ14" i="37"/>
  <c r="AJ21" i="37"/>
  <c r="AJ8" i="37"/>
  <c r="AJ34" i="37"/>
  <c r="AJ27" i="37"/>
  <c r="AJ6" i="37"/>
  <c r="AJ33" i="37"/>
  <c r="AJ7" i="37"/>
  <c r="AJ32" i="37"/>
  <c r="AJ24" i="37"/>
  <c r="AJ17" i="37"/>
  <c r="AW2" i="10"/>
  <c r="I39" i="10"/>
  <c r="C39" i="10"/>
  <c r="F39" i="10"/>
  <c r="L39" i="10"/>
  <c r="O39" i="10"/>
  <c r="AL33" i="53" l="1"/>
  <c r="AM33" i="53" s="1"/>
  <c r="BM8" i="52"/>
  <c r="BN8" i="52" s="1"/>
  <c r="BO8" i="52" s="1"/>
  <c r="BP8" i="52" s="1"/>
  <c r="BQ8" i="52" s="1"/>
  <c r="BR8" i="52" s="1"/>
  <c r="BM7" i="52"/>
  <c r="BN7" i="52" s="1"/>
  <c r="BO7" i="52" s="1"/>
  <c r="BP7" i="52" s="1"/>
  <c r="BQ7" i="52" s="1"/>
  <c r="BR7" i="52" s="1"/>
  <c r="AL13" i="52"/>
  <c r="BM11" i="52"/>
  <c r="BN11" i="52" s="1"/>
  <c r="BO11" i="52" s="1"/>
  <c r="BP11" i="52" s="1"/>
  <c r="BQ11" i="52" s="1"/>
  <c r="BR11" i="52" s="1"/>
  <c r="AL7" i="52"/>
  <c r="BM9" i="52"/>
  <c r="BN9" i="52" s="1"/>
  <c r="BO9" i="52" s="1"/>
  <c r="BP9" i="52" s="1"/>
  <c r="BQ9" i="52" s="1"/>
  <c r="BR9" i="52" s="1"/>
  <c r="BM13" i="52"/>
  <c r="BN13" i="52" s="1"/>
  <c r="BO13" i="52" s="1"/>
  <c r="BP13" i="52" s="1"/>
  <c r="BQ13" i="52" s="1"/>
  <c r="BR13" i="52" s="1"/>
  <c r="BM6" i="52"/>
  <c r="BN6" i="52" s="1"/>
  <c r="BO6" i="52" s="1"/>
  <c r="BP6" i="52" s="1"/>
  <c r="BQ6" i="52" s="1"/>
  <c r="BR6" i="52" s="1"/>
  <c r="BM10" i="52"/>
  <c r="BN10" i="52" s="1"/>
  <c r="BO10" i="52" s="1"/>
  <c r="BP10" i="52" s="1"/>
  <c r="BQ10" i="52" s="1"/>
  <c r="BR10" i="52" s="1"/>
  <c r="BM28" i="49"/>
  <c r="BN28" i="49" s="1"/>
  <c r="BO28" i="49" s="1"/>
  <c r="BP28" i="49" s="1"/>
  <c r="BQ28" i="49" s="1"/>
  <c r="BR28" i="49" s="1"/>
  <c r="AL62" i="49"/>
  <c r="AM62" i="49" s="1"/>
  <c r="BM33" i="49"/>
  <c r="BN33" i="49" s="1"/>
  <c r="BO33" i="49" s="1"/>
  <c r="BP33" i="49" s="1"/>
  <c r="BQ33" i="49" s="1"/>
  <c r="BR33" i="49" s="1"/>
  <c r="AL63" i="49"/>
  <c r="AM63" i="49" s="1"/>
  <c r="BL39" i="45"/>
  <c r="BM39" i="45" s="1"/>
  <c r="BN39" i="45" s="1"/>
  <c r="BO39" i="45" s="1"/>
  <c r="BP39" i="45" s="1"/>
  <c r="BQ39" i="45" s="1"/>
  <c r="BR39" i="45" s="1"/>
  <c r="AL58" i="45"/>
  <c r="AM58" i="45" s="1"/>
  <c r="BL40" i="45"/>
  <c r="BM40" i="45" s="1"/>
  <c r="BN40" i="45" s="1"/>
  <c r="BO40" i="45" s="1"/>
  <c r="BP40" i="45" s="1"/>
  <c r="BQ40" i="45" s="1"/>
  <c r="BR40" i="45" s="1"/>
  <c r="AL59" i="45"/>
  <c r="AM59" i="45" s="1"/>
  <c r="BL32" i="45"/>
  <c r="BM32" i="45" s="1"/>
  <c r="BN32" i="45" s="1"/>
  <c r="BO32" i="45" s="1"/>
  <c r="BP32" i="45" s="1"/>
  <c r="BQ32" i="45" s="1"/>
  <c r="BR32" i="45" s="1"/>
  <c r="AL57" i="45"/>
  <c r="AM57" i="45" s="1"/>
  <c r="BL27" i="45"/>
  <c r="BM27" i="45" s="1"/>
  <c r="BN27" i="45" s="1"/>
  <c r="BO27" i="45" s="1"/>
  <c r="BP27" i="45" s="1"/>
  <c r="BQ27" i="45" s="1"/>
  <c r="BR27" i="45" s="1"/>
  <c r="AL56" i="45"/>
  <c r="AM56" i="45" s="1"/>
  <c r="BL29" i="45"/>
  <c r="BM29" i="45" s="1"/>
  <c r="BN29" i="45" s="1"/>
  <c r="BO29" i="45" s="1"/>
  <c r="BP29" i="45" s="1"/>
  <c r="BQ29" i="45" s="1"/>
  <c r="BR29" i="45" s="1"/>
  <c r="AL39" i="45"/>
  <c r="BL13" i="45"/>
  <c r="BM13" i="45" s="1"/>
  <c r="BN13" i="45" s="1"/>
  <c r="BO13" i="45" s="1"/>
  <c r="BP13" i="45" s="1"/>
  <c r="BQ13" i="45" s="1"/>
  <c r="BR13" i="45" s="1"/>
  <c r="AL55" i="45"/>
  <c r="AM55" i="45" s="1"/>
  <c r="BL9" i="45"/>
  <c r="BM9" i="45" s="1"/>
  <c r="BN9" i="45" s="1"/>
  <c r="BO9" i="45" s="1"/>
  <c r="BP9" i="45" s="1"/>
  <c r="BQ9" i="45" s="1"/>
  <c r="BR9" i="45" s="1"/>
  <c r="AL53" i="45"/>
  <c r="AM53" i="45" s="1"/>
  <c r="BL10" i="45"/>
  <c r="BM10" i="45" s="1"/>
  <c r="BN10" i="45" s="1"/>
  <c r="BO10" i="45" s="1"/>
  <c r="BP10" i="45" s="1"/>
  <c r="BQ10" i="45" s="1"/>
  <c r="BR10" i="45" s="1"/>
  <c r="AL54" i="45"/>
  <c r="AM54" i="45" s="1"/>
  <c r="AL23" i="37"/>
  <c r="AL28" i="37"/>
  <c r="AL26" i="37"/>
  <c r="AL60" i="45"/>
  <c r="AM60" i="45" s="1"/>
  <c r="BM55" i="49"/>
  <c r="BN55" i="49" s="1"/>
  <c r="BO55" i="49" s="1"/>
  <c r="BP55" i="49" s="1"/>
  <c r="BQ55" i="49" s="1"/>
  <c r="BR55" i="49" s="1"/>
  <c r="AL46" i="49"/>
  <c r="BL19" i="45"/>
  <c r="BM19" i="45" s="1"/>
  <c r="BN19" i="45" s="1"/>
  <c r="BO19" i="45" s="1"/>
  <c r="BP19" i="45" s="1"/>
  <c r="BQ19" i="45" s="1"/>
  <c r="BR19" i="45" s="1"/>
  <c r="AL61" i="45"/>
  <c r="AM61" i="45" s="1"/>
  <c r="BL21" i="45"/>
  <c r="BM21" i="45" s="1"/>
  <c r="BN21" i="45" s="1"/>
  <c r="BO21" i="45" s="1"/>
  <c r="BP21" i="45" s="1"/>
  <c r="BQ21" i="45" s="1"/>
  <c r="BR21" i="45" s="1"/>
  <c r="AL44" i="45"/>
  <c r="AL64" i="45"/>
  <c r="AL52" i="41"/>
  <c r="AM52" i="41" s="1"/>
  <c r="AL22" i="53"/>
  <c r="AL20" i="52"/>
  <c r="AM20" i="52" s="1"/>
  <c r="BA11" i="10"/>
  <c r="AX11" i="10"/>
  <c r="AK19" i="34"/>
  <c r="AI19" i="34"/>
  <c r="AL39" i="53"/>
  <c r="AM39" i="53" s="1"/>
  <c r="BM21" i="53"/>
  <c r="BN21" i="53" s="1"/>
  <c r="BO21" i="53" s="1"/>
  <c r="BP21" i="53" s="1"/>
  <c r="BQ21" i="53" s="1"/>
  <c r="BR21" i="53" s="1"/>
  <c r="AL30" i="53"/>
  <c r="AM30" i="53" s="1"/>
  <c r="AL73" i="49"/>
  <c r="AM73" i="49" s="1"/>
  <c r="AL33" i="49"/>
  <c r="AL53" i="50"/>
  <c r="AM53" i="50" s="1"/>
  <c r="AL49" i="50"/>
  <c r="AM49" i="50" s="1"/>
  <c r="AL25" i="47"/>
  <c r="AL24" i="48"/>
  <c r="AL5" i="49"/>
  <c r="AL70" i="48"/>
  <c r="AM70" i="48" s="1"/>
  <c r="AL32" i="48"/>
  <c r="AL65" i="51"/>
  <c r="AM65" i="51" s="1"/>
  <c r="AL60" i="53"/>
  <c r="AM60" i="53" s="1"/>
  <c r="AL10" i="47"/>
  <c r="AL40" i="47"/>
  <c r="AL62" i="47"/>
  <c r="AM62" i="47" s="1"/>
  <c r="AL6" i="47"/>
  <c r="BM9" i="47"/>
  <c r="BN9" i="47" s="1"/>
  <c r="BO9" i="47" s="1"/>
  <c r="BP9" i="47" s="1"/>
  <c r="BQ9" i="47" s="1"/>
  <c r="BR9" i="47" s="1"/>
  <c r="AL14" i="47"/>
  <c r="AL63" i="47"/>
  <c r="AM63" i="47" s="1"/>
  <c r="AL16" i="46"/>
  <c r="AL41" i="46"/>
  <c r="AL39" i="46"/>
  <c r="AL6" i="46"/>
  <c r="AL19" i="46"/>
  <c r="AL68" i="46"/>
  <c r="AM68" i="46" s="1"/>
  <c r="AL7" i="46"/>
  <c r="AL13" i="46"/>
  <c r="AL45" i="47"/>
  <c r="AL5" i="47"/>
  <c r="AL32" i="37"/>
  <c r="AL35" i="37"/>
  <c r="AM35" i="37" s="1"/>
  <c r="AL29" i="37"/>
  <c r="AM29" i="37" s="1"/>
  <c r="BL35" i="37"/>
  <c r="BM35" i="37" s="1"/>
  <c r="BN35" i="37" s="1"/>
  <c r="BO35" i="37" s="1"/>
  <c r="BP35" i="37" s="1"/>
  <c r="BQ35" i="37" s="1"/>
  <c r="BR35" i="37" s="1"/>
  <c r="AL38" i="37"/>
  <c r="AM38" i="37" s="1"/>
  <c r="AL48" i="41"/>
  <c r="AM48" i="41" s="1"/>
  <c r="AL34" i="41"/>
  <c r="AM34" i="41" s="1"/>
  <c r="AL72" i="41"/>
  <c r="AM72" i="41" s="1"/>
  <c r="AL33" i="41"/>
  <c r="AM33" i="41" s="1"/>
  <c r="AL25" i="41"/>
  <c r="AM25" i="41" s="1"/>
  <c r="AL70" i="41"/>
  <c r="AM70" i="41" s="1"/>
  <c r="AL55" i="41"/>
  <c r="AM55" i="41" s="1"/>
  <c r="AL21" i="41"/>
  <c r="AL32" i="41"/>
  <c r="AM32" i="41" s="1"/>
  <c r="AL61" i="42"/>
  <c r="AM61" i="42" s="1"/>
  <c r="AL36" i="42"/>
  <c r="AM36" i="42" s="1"/>
  <c r="AL68" i="42"/>
  <c r="AM68" i="42" s="1"/>
  <c r="AL51" i="42"/>
  <c r="AM51" i="42" s="1"/>
  <c r="AL40" i="43"/>
  <c r="AL65" i="45"/>
  <c r="AL60" i="43"/>
  <c r="AM60" i="43" s="1"/>
  <c r="AL63" i="43"/>
  <c r="AM63" i="43" s="1"/>
  <c r="AL56" i="43"/>
  <c r="AM56" i="43" s="1"/>
  <c r="AL21" i="43"/>
  <c r="AL52" i="43"/>
  <c r="AM52" i="43" s="1"/>
  <c r="AL47" i="43"/>
  <c r="AM47" i="43" s="1"/>
  <c r="AL37" i="45"/>
  <c r="BA30" i="10"/>
  <c r="AX30" i="10"/>
  <c r="AL35" i="44"/>
  <c r="AM35" i="44" s="1"/>
  <c r="A2" i="10"/>
  <c r="AL6" i="53"/>
  <c r="AL32" i="53"/>
  <c r="AM32" i="53" s="1"/>
  <c r="AL38" i="53"/>
  <c r="AM38" i="53" s="1"/>
  <c r="AL50" i="53"/>
  <c r="AM50" i="53" s="1"/>
  <c r="AL36" i="53"/>
  <c r="AM36" i="53" s="1"/>
  <c r="AL49" i="53"/>
  <c r="AM49" i="53" s="1"/>
  <c r="AL66" i="53"/>
  <c r="AM66" i="53" s="1"/>
  <c r="AL56" i="53"/>
  <c r="AM56" i="53" s="1"/>
  <c r="AL18" i="53"/>
  <c r="AL65" i="53"/>
  <c r="AM65" i="53" s="1"/>
  <c r="AL21" i="53"/>
  <c r="AL64" i="53"/>
  <c r="AM64" i="53" s="1"/>
  <c r="AL54" i="53"/>
  <c r="AM54" i="53" s="1"/>
  <c r="AL15" i="53"/>
  <c r="AL45" i="53"/>
  <c r="AM45" i="53" s="1"/>
  <c r="AL42" i="53"/>
  <c r="AM42" i="53" s="1"/>
  <c r="AL25" i="53"/>
  <c r="AL34" i="53"/>
  <c r="AM34" i="53" s="1"/>
  <c r="AL72" i="53"/>
  <c r="AM72" i="53" s="1"/>
  <c r="AL47" i="53"/>
  <c r="AM47" i="53" s="1"/>
  <c r="AL68" i="53"/>
  <c r="AM68" i="53" s="1"/>
  <c r="AL13" i="53"/>
  <c r="AL29" i="53"/>
  <c r="AM29" i="53" s="1"/>
  <c r="AL11" i="53"/>
  <c r="AL16" i="53"/>
  <c r="AL46" i="53"/>
  <c r="AM46" i="53" s="1"/>
  <c r="AL51" i="53"/>
  <c r="AM51" i="53" s="1"/>
  <c r="AL53" i="53"/>
  <c r="AM53" i="53" s="1"/>
  <c r="AL61" i="53"/>
  <c r="AM61" i="53" s="1"/>
  <c r="AL55" i="53"/>
  <c r="AM55" i="53" s="1"/>
  <c r="AL69" i="53"/>
  <c r="AM69" i="53" s="1"/>
  <c r="AL26" i="53"/>
  <c r="AM26" i="53" s="1"/>
  <c r="AL24" i="53"/>
  <c r="AM24" i="53" s="1"/>
  <c r="AL71" i="53"/>
  <c r="AM71" i="53" s="1"/>
  <c r="AL23" i="53"/>
  <c r="AL41" i="53"/>
  <c r="AM41" i="53" s="1"/>
  <c r="AL10" i="53"/>
  <c r="AL57" i="53"/>
  <c r="AM57" i="53" s="1"/>
  <c r="AL12" i="53"/>
  <c r="AL48" i="53"/>
  <c r="AM48" i="53" s="1"/>
  <c r="AL31" i="53"/>
  <c r="AM31" i="53" s="1"/>
  <c r="AL52" i="53"/>
  <c r="AM52" i="53" s="1"/>
  <c r="AL67" i="53"/>
  <c r="AM67" i="53" s="1"/>
  <c r="AL9" i="53"/>
  <c r="AL59" i="53"/>
  <c r="AM59" i="53" s="1"/>
  <c r="AL40" i="53"/>
  <c r="AM40" i="53" s="1"/>
  <c r="AL43" i="53"/>
  <c r="AM43" i="53" s="1"/>
  <c r="AL17" i="53"/>
  <c r="AL28" i="53"/>
  <c r="AM28" i="53" s="1"/>
  <c r="AL58" i="53"/>
  <c r="AM58" i="53" s="1"/>
  <c r="AL7" i="53"/>
  <c r="AL35" i="53"/>
  <c r="AM35" i="53" s="1"/>
  <c r="AL41" i="52"/>
  <c r="AM41" i="52" s="1"/>
  <c r="AL39" i="52"/>
  <c r="AM39" i="52" s="1"/>
  <c r="AL56" i="52"/>
  <c r="AM56" i="52" s="1"/>
  <c r="AL67" i="52"/>
  <c r="AM67" i="52" s="1"/>
  <c r="AL31" i="52"/>
  <c r="AM31" i="52" s="1"/>
  <c r="AL53" i="52"/>
  <c r="AM53" i="52" s="1"/>
  <c r="AL23" i="52"/>
  <c r="AM23" i="52" s="1"/>
  <c r="AL17" i="52"/>
  <c r="AM17" i="52" s="1"/>
  <c r="AL69" i="52"/>
  <c r="AM69" i="52" s="1"/>
  <c r="AL40" i="52"/>
  <c r="AM40" i="52" s="1"/>
  <c r="AL65" i="52"/>
  <c r="AM65" i="52" s="1"/>
  <c r="AL66" i="52"/>
  <c r="AM66" i="52" s="1"/>
  <c r="AL27" i="52"/>
  <c r="AM27" i="52" s="1"/>
  <c r="AL24" i="52"/>
  <c r="AM24" i="52" s="1"/>
  <c r="AL16" i="52"/>
  <c r="AM16" i="52" s="1"/>
  <c r="AL36" i="52"/>
  <c r="AM36" i="52" s="1"/>
  <c r="AL52" i="52"/>
  <c r="AM52" i="52" s="1"/>
  <c r="AL15" i="52"/>
  <c r="AM15" i="52" s="1"/>
  <c r="AL43" i="52"/>
  <c r="AM43" i="52" s="1"/>
  <c r="AL30" i="52"/>
  <c r="AM30" i="52" s="1"/>
  <c r="AL48" i="52"/>
  <c r="AM48" i="52" s="1"/>
  <c r="AL44" i="52"/>
  <c r="AM44" i="52" s="1"/>
  <c r="AL50" i="52"/>
  <c r="AM50" i="52" s="1"/>
  <c r="AL70" i="52"/>
  <c r="AM70" i="52" s="1"/>
  <c r="AL42" i="52"/>
  <c r="AM42" i="52" s="1"/>
  <c r="AL37" i="52"/>
  <c r="AM37" i="52" s="1"/>
  <c r="AL29" i="52"/>
  <c r="AM29" i="52" s="1"/>
  <c r="AL64" i="52"/>
  <c r="AM64" i="52" s="1"/>
  <c r="AL32" i="52"/>
  <c r="AM32" i="52" s="1"/>
  <c r="AL47" i="52"/>
  <c r="AM47" i="52" s="1"/>
  <c r="AL5" i="52"/>
  <c r="AL21" i="52"/>
  <c r="AM21" i="52" s="1"/>
  <c r="AL71" i="52"/>
  <c r="AM71" i="52" s="1"/>
  <c r="AL61" i="52"/>
  <c r="AM61" i="52" s="1"/>
  <c r="AL63" i="52"/>
  <c r="AM63" i="52" s="1"/>
  <c r="AL19" i="52"/>
  <c r="AM19" i="52" s="1"/>
  <c r="AL25" i="52"/>
  <c r="AM25" i="52" s="1"/>
  <c r="AL26" i="52"/>
  <c r="AM26" i="52" s="1"/>
  <c r="AL49" i="52"/>
  <c r="AM49" i="52" s="1"/>
  <c r="AL35" i="52"/>
  <c r="AM35" i="52" s="1"/>
  <c r="AL14" i="52"/>
  <c r="AM14" i="52" s="1"/>
  <c r="AL72" i="52"/>
  <c r="AM72" i="52" s="1"/>
  <c r="AL58" i="52"/>
  <c r="AM58" i="52" s="1"/>
  <c r="AL28" i="52"/>
  <c r="AM28" i="52" s="1"/>
  <c r="AL57" i="52"/>
  <c r="AM57" i="52" s="1"/>
  <c r="AL51" i="52"/>
  <c r="AM51" i="52" s="1"/>
  <c r="AL60" i="52"/>
  <c r="AM60" i="52" s="1"/>
  <c r="AL46" i="52"/>
  <c r="AM46" i="52" s="1"/>
  <c r="AL62" i="52"/>
  <c r="AM62" i="52" s="1"/>
  <c r="AL54" i="52"/>
  <c r="AM54" i="52" s="1"/>
  <c r="AL11" i="52"/>
  <c r="AL68" i="52"/>
  <c r="AM68" i="52" s="1"/>
  <c r="AL12" i="52"/>
  <c r="AL18" i="52"/>
  <c r="AM18" i="52" s="1"/>
  <c r="AL22" i="52"/>
  <c r="AM22" i="52" s="1"/>
  <c r="AL33" i="52"/>
  <c r="AM33" i="52" s="1"/>
  <c r="AL67" i="51"/>
  <c r="AM67" i="51" s="1"/>
  <c r="AL33" i="51"/>
  <c r="AL68" i="51"/>
  <c r="AM68" i="51" s="1"/>
  <c r="AL40" i="51"/>
  <c r="AL70" i="51"/>
  <c r="AM70" i="51" s="1"/>
  <c r="AL72" i="51"/>
  <c r="AM72" i="51" s="1"/>
  <c r="AL51" i="51"/>
  <c r="AM51" i="51" s="1"/>
  <c r="AL53" i="51"/>
  <c r="AM53" i="51" s="1"/>
  <c r="AL69" i="51"/>
  <c r="AM69" i="51" s="1"/>
  <c r="AL55" i="51"/>
  <c r="AM55" i="51" s="1"/>
  <c r="AL31" i="51"/>
  <c r="AL60" i="51"/>
  <c r="AM60" i="51" s="1"/>
  <c r="AL56" i="51"/>
  <c r="AM56" i="51" s="1"/>
  <c r="AL66" i="51"/>
  <c r="AM66" i="51" s="1"/>
  <c r="AL58" i="51"/>
  <c r="AM58" i="51" s="1"/>
  <c r="AL32" i="51"/>
  <c r="AL62" i="51"/>
  <c r="AM62" i="51" s="1"/>
  <c r="AL29" i="51"/>
  <c r="AL64" i="51"/>
  <c r="AM64" i="51" s="1"/>
  <c r="AL57" i="51"/>
  <c r="AM57" i="51" s="1"/>
  <c r="AL39" i="51"/>
  <c r="AL19" i="51"/>
  <c r="AL61" i="51"/>
  <c r="AM61" i="51" s="1"/>
  <c r="AL54" i="51"/>
  <c r="AM54" i="51" s="1"/>
  <c r="AL71" i="51"/>
  <c r="AM71" i="51" s="1"/>
  <c r="AL59" i="51"/>
  <c r="AM59" i="51" s="1"/>
  <c r="AL38" i="51"/>
  <c r="AL52" i="50"/>
  <c r="AM52" i="50" s="1"/>
  <c r="AL21" i="50"/>
  <c r="AL29" i="50"/>
  <c r="AL6" i="50"/>
  <c r="AL67" i="50"/>
  <c r="AM67" i="50" s="1"/>
  <c r="AL66" i="50"/>
  <c r="AM66" i="50" s="1"/>
  <c r="AL70" i="50"/>
  <c r="AM70" i="50" s="1"/>
  <c r="AL54" i="50"/>
  <c r="AM54" i="50" s="1"/>
  <c r="AL58" i="50"/>
  <c r="AM58" i="50" s="1"/>
  <c r="AL64" i="50"/>
  <c r="AM64" i="50" s="1"/>
  <c r="AL7" i="50"/>
  <c r="AL72" i="50"/>
  <c r="AM72" i="50" s="1"/>
  <c r="AL48" i="50"/>
  <c r="AM48" i="50" s="1"/>
  <c r="AL62" i="50"/>
  <c r="AM62" i="50" s="1"/>
  <c r="AL61" i="50"/>
  <c r="AM61" i="50" s="1"/>
  <c r="AL32" i="50"/>
  <c r="AL59" i="50"/>
  <c r="AM59" i="50" s="1"/>
  <c r="AL51" i="50"/>
  <c r="AM51" i="50" s="1"/>
  <c r="AL24" i="50"/>
  <c r="AL14" i="50"/>
  <c r="AL46" i="50"/>
  <c r="AM46" i="50" s="1"/>
  <c r="AL69" i="50"/>
  <c r="AM69" i="50" s="1"/>
  <c r="AL22" i="50"/>
  <c r="AL41" i="50"/>
  <c r="AM41" i="50" s="1"/>
  <c r="AL33" i="50"/>
  <c r="AL10" i="50"/>
  <c r="AL36" i="50"/>
  <c r="AL63" i="50"/>
  <c r="AM63" i="50" s="1"/>
  <c r="AL34" i="50"/>
  <c r="AL11" i="50"/>
  <c r="AL5" i="50"/>
  <c r="AL13" i="50"/>
  <c r="AL25" i="50"/>
  <c r="AL47" i="50"/>
  <c r="AM47" i="50" s="1"/>
  <c r="AL31" i="50"/>
  <c r="AL9" i="50"/>
  <c r="AL60" i="50"/>
  <c r="AM60" i="50" s="1"/>
  <c r="AL12" i="50"/>
  <c r="AL65" i="50"/>
  <c r="AM65" i="50" s="1"/>
  <c r="AL71" i="50"/>
  <c r="AM71" i="50" s="1"/>
  <c r="AL45" i="50"/>
  <c r="AM45" i="50" s="1"/>
  <c r="AL43" i="50"/>
  <c r="AM43" i="50" s="1"/>
  <c r="AL38" i="50"/>
  <c r="AM38" i="50" s="1"/>
  <c r="AL15" i="50"/>
  <c r="AL42" i="50"/>
  <c r="AM42" i="50" s="1"/>
  <c r="AL56" i="50"/>
  <c r="AM56" i="50" s="1"/>
  <c r="AL16" i="50"/>
  <c r="AL17" i="50"/>
  <c r="AL8" i="50"/>
  <c r="AL39" i="50"/>
  <c r="AM39" i="50" s="1"/>
  <c r="AL55" i="50"/>
  <c r="AM55" i="50" s="1"/>
  <c r="AL20" i="50"/>
  <c r="AL68" i="50"/>
  <c r="AM68" i="50" s="1"/>
  <c r="AL37" i="50"/>
  <c r="AL50" i="50"/>
  <c r="AM50" i="50" s="1"/>
  <c r="AL44" i="50"/>
  <c r="AM44" i="50" s="1"/>
  <c r="AL57" i="50"/>
  <c r="AM57" i="50" s="1"/>
  <c r="AL19" i="49"/>
  <c r="AL17" i="49"/>
  <c r="AL34" i="49"/>
  <c r="AL36" i="49"/>
  <c r="AL35" i="49"/>
  <c r="AL61" i="49"/>
  <c r="AL44" i="49"/>
  <c r="AL47" i="49"/>
  <c r="AL45" i="49"/>
  <c r="AL59" i="49"/>
  <c r="AL71" i="49"/>
  <c r="AM71" i="49" s="1"/>
  <c r="AL13" i="49"/>
  <c r="AL64" i="49"/>
  <c r="AL51" i="49"/>
  <c r="AL57" i="49"/>
  <c r="AL37" i="49"/>
  <c r="AL14" i="49"/>
  <c r="AL32" i="49"/>
  <c r="AL31" i="49"/>
  <c r="AL25" i="49"/>
  <c r="AL18" i="49"/>
  <c r="AL69" i="49"/>
  <c r="AM69" i="49" s="1"/>
  <c r="AL56" i="49"/>
  <c r="AL58" i="49"/>
  <c r="AL9" i="49"/>
  <c r="AL53" i="49"/>
  <c r="AL68" i="49"/>
  <c r="AL8" i="49"/>
  <c r="AL22" i="49"/>
  <c r="AL75" i="49"/>
  <c r="AL74" i="49"/>
  <c r="AM74" i="49" s="1"/>
  <c r="AL7" i="49"/>
  <c r="AL29" i="49"/>
  <c r="AL52" i="49"/>
  <c r="AL60" i="49"/>
  <c r="AL27" i="49"/>
  <c r="AL42" i="49"/>
  <c r="AL54" i="49"/>
  <c r="AL16" i="49"/>
  <c r="AL41" i="49"/>
  <c r="AL55" i="49"/>
  <c r="AL21" i="49"/>
  <c r="AL67" i="49"/>
  <c r="AL11" i="49"/>
  <c r="AL43" i="49"/>
  <c r="AL40" i="49"/>
  <c r="AL6" i="49"/>
  <c r="AL23" i="49"/>
  <c r="AL66" i="49"/>
  <c r="AL70" i="49"/>
  <c r="AM70" i="49" s="1"/>
  <c r="AL30" i="49"/>
  <c r="AL27" i="48"/>
  <c r="AL15" i="48"/>
  <c r="AL45" i="48"/>
  <c r="AM45" i="48" s="1"/>
  <c r="AL41" i="48"/>
  <c r="AM41" i="48" s="1"/>
  <c r="AL5" i="48"/>
  <c r="AL42" i="48"/>
  <c r="AM42" i="48" s="1"/>
  <c r="AL53" i="48"/>
  <c r="AM53" i="48" s="1"/>
  <c r="AL72" i="48"/>
  <c r="AM72" i="48" s="1"/>
  <c r="AL29" i="48"/>
  <c r="AL21" i="48"/>
  <c r="AL7" i="48"/>
  <c r="AL66" i="48"/>
  <c r="AM66" i="48" s="1"/>
  <c r="AL48" i="48"/>
  <c r="AM48" i="48" s="1"/>
  <c r="AL49" i="48"/>
  <c r="AM49" i="48" s="1"/>
  <c r="AL19" i="48"/>
  <c r="AL55" i="48"/>
  <c r="AM55" i="48" s="1"/>
  <c r="AL62" i="48"/>
  <c r="AM62" i="48" s="1"/>
  <c r="AL30" i="48"/>
  <c r="AL68" i="48"/>
  <c r="AM68" i="48" s="1"/>
  <c r="AL46" i="48"/>
  <c r="AM46" i="48" s="1"/>
  <c r="AL71" i="48"/>
  <c r="AM71" i="48" s="1"/>
  <c r="AL17" i="48"/>
  <c r="AL56" i="48"/>
  <c r="AM56" i="48" s="1"/>
  <c r="AL58" i="48"/>
  <c r="AM58" i="48" s="1"/>
  <c r="AL20" i="48"/>
  <c r="AL31" i="48"/>
  <c r="AL6" i="48"/>
  <c r="AL43" i="48"/>
  <c r="AM43" i="48" s="1"/>
  <c r="AL64" i="48"/>
  <c r="AM64" i="48" s="1"/>
  <c r="AL10" i="48"/>
  <c r="AL25" i="48"/>
  <c r="AL61" i="48"/>
  <c r="AM61" i="48" s="1"/>
  <c r="AL18" i="48"/>
  <c r="AL26" i="48"/>
  <c r="AL14" i="48"/>
  <c r="AL40" i="48"/>
  <c r="AM40" i="48" s="1"/>
  <c r="AL11" i="48"/>
  <c r="AL54" i="48"/>
  <c r="AM54" i="48" s="1"/>
  <c r="AL23" i="48"/>
  <c r="AL51" i="48"/>
  <c r="AM51" i="48" s="1"/>
  <c r="AL37" i="48"/>
  <c r="AM37" i="48" s="1"/>
  <c r="AL52" i="48"/>
  <c r="AM52" i="48" s="1"/>
  <c r="AL50" i="48"/>
  <c r="AM50" i="48" s="1"/>
  <c r="AL33" i="48"/>
  <c r="AL34" i="48"/>
  <c r="AM34" i="48" s="1"/>
  <c r="AL69" i="48"/>
  <c r="AM69" i="48" s="1"/>
  <c r="AL67" i="48"/>
  <c r="AM67" i="48" s="1"/>
  <c r="AL59" i="48"/>
  <c r="AM59" i="48" s="1"/>
  <c r="AL28" i="48"/>
  <c r="AL22" i="48"/>
  <c r="AL65" i="48"/>
  <c r="AM65" i="48" s="1"/>
  <c r="AL13" i="48"/>
  <c r="AL63" i="48"/>
  <c r="AM63" i="48" s="1"/>
  <c r="AL57" i="48"/>
  <c r="AM57" i="48" s="1"/>
  <c r="AL9" i="48"/>
  <c r="AL12" i="48"/>
  <c r="AL39" i="48"/>
  <c r="AM39" i="48" s="1"/>
  <c r="AL47" i="48"/>
  <c r="AM47" i="48" s="1"/>
  <c r="AL8" i="48"/>
  <c r="AL38" i="48"/>
  <c r="AM38" i="48" s="1"/>
  <c r="AL16" i="48"/>
  <c r="AL60" i="48"/>
  <c r="AM60" i="48" s="1"/>
  <c r="AL36" i="48"/>
  <c r="AM36" i="48" s="1"/>
  <c r="AL35" i="48"/>
  <c r="AM35" i="48" s="1"/>
  <c r="AL44" i="48"/>
  <c r="AM44" i="48" s="1"/>
  <c r="AL37" i="47"/>
  <c r="AL38" i="47"/>
  <c r="AL18" i="47"/>
  <c r="AL52" i="47"/>
  <c r="AL84" i="47"/>
  <c r="AM84" i="47" s="1"/>
  <c r="AL55" i="47"/>
  <c r="AL29" i="47"/>
  <c r="AL73" i="47"/>
  <c r="AM73" i="47" s="1"/>
  <c r="AL49" i="47"/>
  <c r="AL41" i="47"/>
  <c r="AL69" i="47"/>
  <c r="AM69" i="47" s="1"/>
  <c r="AL20" i="47"/>
  <c r="AL26" i="47"/>
  <c r="AL81" i="47"/>
  <c r="AM81" i="47" s="1"/>
  <c r="AL30" i="47"/>
  <c r="AL16" i="47"/>
  <c r="AL43" i="47"/>
  <c r="AL22" i="47"/>
  <c r="AL46" i="47"/>
  <c r="AL67" i="47"/>
  <c r="AM67" i="47" s="1"/>
  <c r="AL87" i="47"/>
  <c r="AM87" i="47" s="1"/>
  <c r="AL17" i="47"/>
  <c r="AL13" i="47"/>
  <c r="AL51" i="47"/>
  <c r="AL24" i="47"/>
  <c r="AL71" i="47"/>
  <c r="AM71" i="47" s="1"/>
  <c r="AL78" i="47"/>
  <c r="AM78" i="47" s="1"/>
  <c r="AL36" i="47"/>
  <c r="AL61" i="47"/>
  <c r="AM61" i="47" s="1"/>
  <c r="AL7" i="47"/>
  <c r="AL60" i="47"/>
  <c r="AL19" i="47"/>
  <c r="AL21" i="47"/>
  <c r="AL82" i="47"/>
  <c r="AM82" i="47" s="1"/>
  <c r="AL31" i="47"/>
  <c r="AL77" i="47"/>
  <c r="AM77" i="47" s="1"/>
  <c r="AL27" i="47"/>
  <c r="AL64" i="47"/>
  <c r="AM64" i="47" s="1"/>
  <c r="AL34" i="47"/>
  <c r="AL57" i="47"/>
  <c r="AL56" i="47"/>
  <c r="AL28" i="47"/>
  <c r="AL42" i="47"/>
  <c r="AL86" i="47"/>
  <c r="AM86" i="47" s="1"/>
  <c r="AL76" i="47"/>
  <c r="AM76" i="47" s="1"/>
  <c r="AL47" i="47"/>
  <c r="AL12" i="47"/>
  <c r="AL90" i="47"/>
  <c r="AM90" i="47" s="1"/>
  <c r="AL80" i="47"/>
  <c r="AM80" i="47" s="1"/>
  <c r="AL85" i="47"/>
  <c r="AM85" i="47" s="1"/>
  <c r="AL88" i="47"/>
  <c r="AM88" i="47" s="1"/>
  <c r="AL74" i="47"/>
  <c r="AL8" i="47"/>
  <c r="AL68" i="47"/>
  <c r="AM68" i="47" s="1"/>
  <c r="AL35" i="47"/>
  <c r="AL70" i="47"/>
  <c r="AM70" i="47" s="1"/>
  <c r="AL59" i="47"/>
  <c r="AL72" i="47"/>
  <c r="AM72" i="47" s="1"/>
  <c r="AL32" i="47"/>
  <c r="AL15" i="47"/>
  <c r="AL9" i="47"/>
  <c r="AL48" i="47"/>
  <c r="AL79" i="47"/>
  <c r="AM79" i="47" s="1"/>
  <c r="AL89" i="47"/>
  <c r="AM89" i="47" s="1"/>
  <c r="AL75" i="47"/>
  <c r="AM75" i="47" s="1"/>
  <c r="AL11" i="47"/>
  <c r="AL50" i="47"/>
  <c r="AL65" i="47"/>
  <c r="AM65" i="47" s="1"/>
  <c r="AL39" i="47"/>
  <c r="AL58" i="47"/>
  <c r="AL33" i="47"/>
  <c r="AL23" i="47"/>
  <c r="AL44" i="47"/>
  <c r="AL54" i="47"/>
  <c r="AL53" i="47"/>
  <c r="AL83" i="47"/>
  <c r="AM83" i="47" s="1"/>
  <c r="AL66" i="47"/>
  <c r="AM66" i="47" s="1"/>
  <c r="AL5" i="46"/>
  <c r="AL26" i="46"/>
  <c r="AL36" i="46"/>
  <c r="AL23" i="46"/>
  <c r="AL25" i="46"/>
  <c r="AL46" i="46"/>
  <c r="AL22" i="46"/>
  <c r="AL54" i="46"/>
  <c r="AL11" i="46"/>
  <c r="AL35" i="46"/>
  <c r="AL31" i="46"/>
  <c r="AL43" i="46"/>
  <c r="AL64" i="46"/>
  <c r="AM64" i="46" s="1"/>
  <c r="AL34" i="46"/>
  <c r="AL47" i="46"/>
  <c r="AL10" i="46"/>
  <c r="AL65" i="46"/>
  <c r="AM65" i="46" s="1"/>
  <c r="AL70" i="46"/>
  <c r="AL72" i="46"/>
  <c r="AM72" i="46" s="1"/>
  <c r="AL50" i="46"/>
  <c r="AL8" i="46"/>
  <c r="AL29" i="46"/>
  <c r="AL51" i="46"/>
  <c r="AL57" i="46"/>
  <c r="AL27" i="46"/>
  <c r="AL44" i="46"/>
  <c r="AL48" i="46"/>
  <c r="AL18" i="46"/>
  <c r="AL40" i="46"/>
  <c r="AL55" i="46"/>
  <c r="AL12" i="46"/>
  <c r="AL37" i="46"/>
  <c r="AL28" i="46"/>
  <c r="AL30" i="46"/>
  <c r="AL66" i="46"/>
  <c r="AM66" i="46" s="1"/>
  <c r="AL38" i="46"/>
  <c r="AL52" i="46"/>
  <c r="AL33" i="46"/>
  <c r="AL61" i="46"/>
  <c r="AM61" i="46" s="1"/>
  <c r="AL9" i="46"/>
  <c r="AL59" i="46"/>
  <c r="AL15" i="46"/>
  <c r="AL24" i="46"/>
  <c r="AL63" i="46"/>
  <c r="AM63" i="46" s="1"/>
  <c r="AL69" i="46"/>
  <c r="AM69" i="46" s="1"/>
  <c r="AL58" i="46"/>
  <c r="AL53" i="46"/>
  <c r="AL21" i="46"/>
  <c r="AL60" i="46"/>
  <c r="AM60" i="46" s="1"/>
  <c r="AL42" i="46"/>
  <c r="AL32" i="46"/>
  <c r="AL71" i="46"/>
  <c r="AM71" i="46" s="1"/>
  <c r="AL62" i="46"/>
  <c r="AM62" i="46" s="1"/>
  <c r="AL49" i="46"/>
  <c r="AL14" i="46"/>
  <c r="AL17" i="46"/>
  <c r="AL67" i="46"/>
  <c r="AM67" i="46" s="1"/>
  <c r="AL85" i="45"/>
  <c r="AM85" i="45" s="1"/>
  <c r="AL25" i="45"/>
  <c r="AL29" i="45"/>
  <c r="AL46" i="45"/>
  <c r="AL9" i="45"/>
  <c r="AL35" i="45"/>
  <c r="AL12" i="45"/>
  <c r="AL30" i="45"/>
  <c r="AL73" i="45"/>
  <c r="AL26" i="45"/>
  <c r="AL15" i="45"/>
  <c r="AL75" i="45"/>
  <c r="AL6" i="45"/>
  <c r="AL80" i="45"/>
  <c r="AM80" i="45" s="1"/>
  <c r="AL13" i="45"/>
  <c r="AL81" i="45"/>
  <c r="AM81" i="45" s="1"/>
  <c r="AL66" i="45"/>
  <c r="AL67" i="45"/>
  <c r="AL79" i="45"/>
  <c r="AM79" i="45" s="1"/>
  <c r="AL49" i="45"/>
  <c r="AL43" i="45"/>
  <c r="AL16" i="45"/>
  <c r="AL10" i="45"/>
  <c r="AL7" i="45"/>
  <c r="AL21" i="45"/>
  <c r="AL69" i="45"/>
  <c r="AL28" i="45"/>
  <c r="AL41" i="45"/>
  <c r="AL72" i="45"/>
  <c r="AL27" i="45"/>
  <c r="AL45" i="45"/>
  <c r="AL14" i="45"/>
  <c r="AL24" i="45"/>
  <c r="AL78" i="45"/>
  <c r="AM78" i="45" s="1"/>
  <c r="AL11" i="45"/>
  <c r="AL68" i="45"/>
  <c r="AL51" i="45"/>
  <c r="AL76" i="45"/>
  <c r="AM76" i="45" s="1"/>
  <c r="AL70" i="45"/>
  <c r="AL84" i="45"/>
  <c r="AM84" i="45" s="1"/>
  <c r="AL23" i="45"/>
  <c r="AL47" i="45"/>
  <c r="AL32" i="45"/>
  <c r="AL5" i="45"/>
  <c r="AL42" i="45"/>
  <c r="AL63" i="45"/>
  <c r="AL18" i="45"/>
  <c r="AL20" i="45"/>
  <c r="AL74" i="45"/>
  <c r="AL48" i="45"/>
  <c r="AL34" i="45"/>
  <c r="AL77" i="45"/>
  <c r="AM77" i="45" s="1"/>
  <c r="AL83" i="45"/>
  <c r="AM83" i="45" s="1"/>
  <c r="AL62" i="45"/>
  <c r="AL38" i="45"/>
  <c r="AL40" i="45"/>
  <c r="AL71" i="45"/>
  <c r="AL70" i="44"/>
  <c r="AM70" i="44" s="1"/>
  <c r="AL10" i="44"/>
  <c r="AL66" i="44"/>
  <c r="AM66" i="44" s="1"/>
  <c r="AL59" i="44"/>
  <c r="AM59" i="44" s="1"/>
  <c r="AL11" i="44"/>
  <c r="AL20" i="44"/>
  <c r="AL57" i="44"/>
  <c r="AM57" i="44" s="1"/>
  <c r="AL42" i="44"/>
  <c r="AM42" i="44" s="1"/>
  <c r="AL24" i="44"/>
  <c r="AL44" i="44"/>
  <c r="AM44" i="44" s="1"/>
  <c r="AL52" i="44"/>
  <c r="AM52" i="44" s="1"/>
  <c r="AL58" i="44"/>
  <c r="AM58" i="44" s="1"/>
  <c r="AL62" i="44"/>
  <c r="AM62" i="44" s="1"/>
  <c r="AL6" i="44"/>
  <c r="AL60" i="44"/>
  <c r="AM60" i="44" s="1"/>
  <c r="AL55" i="44"/>
  <c r="AM55" i="44" s="1"/>
  <c r="AL56" i="44"/>
  <c r="AM56" i="44" s="1"/>
  <c r="AL25" i="44"/>
  <c r="AL40" i="44"/>
  <c r="AM40" i="44" s="1"/>
  <c r="AL41" i="44"/>
  <c r="AM41" i="44" s="1"/>
  <c r="AL16" i="44"/>
  <c r="AL26" i="44"/>
  <c r="AL21" i="44"/>
  <c r="AL22" i="44"/>
  <c r="AL29" i="44"/>
  <c r="AL28" i="44"/>
  <c r="AL71" i="44"/>
  <c r="AM71" i="44" s="1"/>
  <c r="AL72" i="44"/>
  <c r="AM72" i="44" s="1"/>
  <c r="AL12" i="44"/>
  <c r="AL19" i="44"/>
  <c r="AL27" i="44"/>
  <c r="AL8" i="44"/>
  <c r="AL46" i="44"/>
  <c r="AL54" i="44"/>
  <c r="AM54" i="44" s="1"/>
  <c r="AL45" i="44"/>
  <c r="AM45" i="44" s="1"/>
  <c r="AL39" i="44"/>
  <c r="AM39" i="44" s="1"/>
  <c r="AL49" i="44"/>
  <c r="AM49" i="44" s="1"/>
  <c r="AL36" i="44"/>
  <c r="AM36" i="44" s="1"/>
  <c r="AL17" i="44"/>
  <c r="AL32" i="44"/>
  <c r="AL64" i="44"/>
  <c r="AM64" i="44" s="1"/>
  <c r="AL65" i="44"/>
  <c r="AM65" i="44" s="1"/>
  <c r="AL67" i="44"/>
  <c r="AM67" i="44" s="1"/>
  <c r="AL43" i="44"/>
  <c r="AM43" i="44" s="1"/>
  <c r="AL68" i="44"/>
  <c r="AM68" i="44" s="1"/>
  <c r="AL31" i="44"/>
  <c r="AL33" i="44"/>
  <c r="AL63" i="44"/>
  <c r="AM63" i="44" s="1"/>
  <c r="AL34" i="44"/>
  <c r="AL38" i="44"/>
  <c r="AM38" i="44" s="1"/>
  <c r="AL50" i="44"/>
  <c r="AM50" i="44" s="1"/>
  <c r="AL23" i="44"/>
  <c r="AL48" i="44"/>
  <c r="AM48" i="44" s="1"/>
  <c r="AL61" i="44"/>
  <c r="AM61" i="44" s="1"/>
  <c r="AL47" i="44"/>
  <c r="AL30" i="44"/>
  <c r="AL37" i="44"/>
  <c r="AM37" i="44" s="1"/>
  <c r="AL51" i="44"/>
  <c r="AM51" i="44" s="1"/>
  <c r="AL69" i="44"/>
  <c r="AM69" i="44" s="1"/>
  <c r="AL53" i="44"/>
  <c r="AM53" i="44" s="1"/>
  <c r="AL36" i="43"/>
  <c r="AL37" i="43"/>
  <c r="AL59" i="43"/>
  <c r="AM59" i="43" s="1"/>
  <c r="AL57" i="43"/>
  <c r="AM57" i="43" s="1"/>
  <c r="AL54" i="43"/>
  <c r="AM54" i="43" s="1"/>
  <c r="AL23" i="43"/>
  <c r="AL30" i="43"/>
  <c r="AL53" i="43"/>
  <c r="AM53" i="43" s="1"/>
  <c r="AL18" i="43"/>
  <c r="AL72" i="43"/>
  <c r="AM72" i="43" s="1"/>
  <c r="AL55" i="43"/>
  <c r="AM55" i="43" s="1"/>
  <c r="AL8" i="43"/>
  <c r="AL58" i="43"/>
  <c r="AM58" i="43" s="1"/>
  <c r="AL49" i="43"/>
  <c r="AM49" i="43" s="1"/>
  <c r="AL64" i="43"/>
  <c r="AM64" i="43" s="1"/>
  <c r="AL22" i="43"/>
  <c r="AL27" i="43"/>
  <c r="AL39" i="43"/>
  <c r="AL38" i="43"/>
  <c r="AL45" i="43"/>
  <c r="AM45" i="43" s="1"/>
  <c r="AL67" i="43"/>
  <c r="AM67" i="43" s="1"/>
  <c r="AL50" i="43"/>
  <c r="AM50" i="43" s="1"/>
  <c r="AL62" i="43"/>
  <c r="AM62" i="43" s="1"/>
  <c r="AL6" i="43"/>
  <c r="AL17" i="43"/>
  <c r="AL65" i="43"/>
  <c r="AM65" i="43" s="1"/>
  <c r="AL13" i="43"/>
  <c r="AL43" i="43"/>
  <c r="AM43" i="43" s="1"/>
  <c r="AL11" i="43"/>
  <c r="AL69" i="43"/>
  <c r="AM69" i="43" s="1"/>
  <c r="AL15" i="43"/>
  <c r="AL70" i="43"/>
  <c r="AM70" i="43" s="1"/>
  <c r="AL14" i="43"/>
  <c r="AL71" i="43"/>
  <c r="AM71" i="43" s="1"/>
  <c r="AL24" i="43"/>
  <c r="AL28" i="43"/>
  <c r="AL61" i="43"/>
  <c r="AM61" i="43" s="1"/>
  <c r="AL5" i="43"/>
  <c r="AL51" i="43"/>
  <c r="AM51" i="43" s="1"/>
  <c r="AL48" i="43"/>
  <c r="AM48" i="43" s="1"/>
  <c r="AL10" i="43"/>
  <c r="AL16" i="43"/>
  <c r="AL20" i="43"/>
  <c r="AL7" i="43"/>
  <c r="AL66" i="43"/>
  <c r="AM66" i="43" s="1"/>
  <c r="AL33" i="43"/>
  <c r="AL19" i="43"/>
  <c r="AL9" i="43"/>
  <c r="AL68" i="43"/>
  <c r="AM68" i="43" s="1"/>
  <c r="AL27" i="37"/>
  <c r="AL33" i="37"/>
  <c r="AM33" i="37" s="1"/>
  <c r="AL34" i="37"/>
  <c r="AM34" i="37" s="1"/>
  <c r="AL60" i="37"/>
  <c r="AM60" i="37" s="1"/>
  <c r="AL72" i="37"/>
  <c r="AM72" i="37" s="1"/>
  <c r="AL54" i="37"/>
  <c r="AM54" i="37" s="1"/>
  <c r="AL53" i="37"/>
  <c r="AM53" i="37" s="1"/>
  <c r="AL64" i="37"/>
  <c r="AM64" i="37" s="1"/>
  <c r="AL63" i="37"/>
  <c r="AM63" i="37" s="1"/>
  <c r="AL45" i="37"/>
  <c r="AM45" i="37" s="1"/>
  <c r="AL56" i="37"/>
  <c r="AM56" i="37" s="1"/>
  <c r="AL66" i="37"/>
  <c r="AM66" i="37" s="1"/>
  <c r="AL36" i="37"/>
  <c r="AM36" i="37" s="1"/>
  <c r="AL21" i="37"/>
  <c r="AL48" i="37"/>
  <c r="AM48" i="37" s="1"/>
  <c r="AL51" i="37"/>
  <c r="AM51" i="37" s="1"/>
  <c r="AL62" i="37"/>
  <c r="AM62" i="37" s="1"/>
  <c r="AL30" i="37"/>
  <c r="AM30" i="37" s="1"/>
  <c r="AL44" i="37"/>
  <c r="AM44" i="37" s="1"/>
  <c r="AL46" i="37"/>
  <c r="AM46" i="37" s="1"/>
  <c r="AL30" i="42"/>
  <c r="AL25" i="42"/>
  <c r="AL41" i="42"/>
  <c r="AM41" i="42" s="1"/>
  <c r="AL42" i="42"/>
  <c r="AM42" i="42" s="1"/>
  <c r="AL47" i="42"/>
  <c r="AM47" i="42" s="1"/>
  <c r="AL7" i="42"/>
  <c r="AL54" i="42"/>
  <c r="AM54" i="42" s="1"/>
  <c r="AL32" i="42"/>
  <c r="AM32" i="42" s="1"/>
  <c r="AL21" i="42"/>
  <c r="AL45" i="42"/>
  <c r="AM45" i="42" s="1"/>
  <c r="AL28" i="42"/>
  <c r="AM28" i="42" s="1"/>
  <c r="AL64" i="42"/>
  <c r="AM64" i="42" s="1"/>
  <c r="AL19" i="42"/>
  <c r="AL11" i="42"/>
  <c r="AL71" i="42"/>
  <c r="AM71" i="42" s="1"/>
  <c r="AL63" i="42"/>
  <c r="AM63" i="42" s="1"/>
  <c r="AL38" i="42"/>
  <c r="AM38" i="42" s="1"/>
  <c r="AL33" i="42"/>
  <c r="AM33" i="42" s="1"/>
  <c r="AL60" i="42"/>
  <c r="AM60" i="42" s="1"/>
  <c r="AL58" i="42"/>
  <c r="AM58" i="42" s="1"/>
  <c r="AL53" i="42"/>
  <c r="AM53" i="42" s="1"/>
  <c r="AL29" i="42"/>
  <c r="AM29" i="42" s="1"/>
  <c r="AL20" i="42"/>
  <c r="AL44" i="42"/>
  <c r="AM44" i="42" s="1"/>
  <c r="AL46" i="42"/>
  <c r="AM46" i="42" s="1"/>
  <c r="AL65" i="42"/>
  <c r="AM65" i="42" s="1"/>
  <c r="AL18" i="42"/>
  <c r="AL31" i="42"/>
  <c r="AM31" i="42" s="1"/>
  <c r="AL59" i="42"/>
  <c r="AM59" i="42" s="1"/>
  <c r="AL55" i="42"/>
  <c r="AM55" i="42" s="1"/>
  <c r="AL62" i="42"/>
  <c r="AM62" i="42" s="1"/>
  <c r="AL10" i="42"/>
  <c r="AL23" i="42"/>
  <c r="AL22" i="42"/>
  <c r="AL48" i="42"/>
  <c r="AM48" i="42" s="1"/>
  <c r="AL16" i="42"/>
  <c r="AL72" i="42"/>
  <c r="AM72" i="42" s="1"/>
  <c r="AL49" i="42"/>
  <c r="AM49" i="42" s="1"/>
  <c r="AL9" i="42"/>
  <c r="AL35" i="42"/>
  <c r="AM35" i="42" s="1"/>
  <c r="AL37" i="42"/>
  <c r="AM37" i="42" s="1"/>
  <c r="AL57" i="42"/>
  <c r="AM57" i="42" s="1"/>
  <c r="AL69" i="42"/>
  <c r="AM69" i="42" s="1"/>
  <c r="AL43" i="42"/>
  <c r="AM43" i="42" s="1"/>
  <c r="AL12" i="42"/>
  <c r="AL24" i="42"/>
  <c r="AL40" i="42"/>
  <c r="AM40" i="42" s="1"/>
  <c r="AL50" i="42"/>
  <c r="AM50" i="42" s="1"/>
  <c r="AL34" i="42"/>
  <c r="AM34" i="42" s="1"/>
  <c r="AL15" i="42"/>
  <c r="AL39" i="42"/>
  <c r="AM39" i="42" s="1"/>
  <c r="AL13" i="42"/>
  <c r="AL6" i="42"/>
  <c r="AL27" i="42"/>
  <c r="AM27" i="42" s="1"/>
  <c r="AL17" i="42"/>
  <c r="AL66" i="42"/>
  <c r="AM66" i="42" s="1"/>
  <c r="AL67" i="42"/>
  <c r="AM67" i="42" s="1"/>
  <c r="AL56" i="42"/>
  <c r="AM56" i="42" s="1"/>
  <c r="AL52" i="42"/>
  <c r="AM52" i="42" s="1"/>
  <c r="AL70" i="42"/>
  <c r="AM70" i="42" s="1"/>
  <c r="AL67" i="41"/>
  <c r="AM67" i="41" s="1"/>
  <c r="AL16" i="41"/>
  <c r="AL6" i="41"/>
  <c r="AL22" i="41"/>
  <c r="AM22" i="41" s="1"/>
  <c r="AL66" i="41"/>
  <c r="AM66" i="41" s="1"/>
  <c r="AL35" i="41"/>
  <c r="AM35" i="41" s="1"/>
  <c r="AL54" i="41"/>
  <c r="AM54" i="41" s="1"/>
  <c r="AL62" i="41"/>
  <c r="AM62" i="41" s="1"/>
  <c r="AL41" i="41"/>
  <c r="AM41" i="41" s="1"/>
  <c r="AL19" i="41"/>
  <c r="AM19" i="41" s="1"/>
  <c r="AL39" i="41"/>
  <c r="AM39" i="41" s="1"/>
  <c r="AL61" i="41"/>
  <c r="AM61" i="41" s="1"/>
  <c r="AL63" i="41"/>
  <c r="AM63" i="41" s="1"/>
  <c r="AL26" i="41"/>
  <c r="AM26" i="41" s="1"/>
  <c r="AL65" i="41"/>
  <c r="AM65" i="41" s="1"/>
  <c r="AL51" i="41"/>
  <c r="AM51" i="41" s="1"/>
  <c r="AL45" i="41"/>
  <c r="AM45" i="41" s="1"/>
  <c r="AL47" i="41"/>
  <c r="AM47" i="41" s="1"/>
  <c r="AL40" i="41"/>
  <c r="AM40" i="41" s="1"/>
  <c r="AL71" i="41"/>
  <c r="AM71" i="41" s="1"/>
  <c r="AL28" i="41"/>
  <c r="AM28" i="41" s="1"/>
  <c r="AL42" i="41"/>
  <c r="AM42" i="41" s="1"/>
  <c r="AL60" i="41"/>
  <c r="AM60" i="41" s="1"/>
  <c r="AL58" i="41"/>
  <c r="AM58" i="41" s="1"/>
  <c r="AL44" i="41"/>
  <c r="AM44" i="41" s="1"/>
  <c r="AL49" i="41"/>
  <c r="AM49" i="41" s="1"/>
  <c r="AL68" i="41"/>
  <c r="AM68" i="41" s="1"/>
  <c r="AL59" i="41"/>
  <c r="AM59" i="41" s="1"/>
  <c r="AL30" i="41"/>
  <c r="AM30" i="41" s="1"/>
  <c r="AL57" i="41"/>
  <c r="AM57" i="41" s="1"/>
  <c r="AL15" i="41"/>
  <c r="AM15" i="41" s="1"/>
  <c r="AL31" i="41"/>
  <c r="AM31" i="41" s="1"/>
  <c r="AL20" i="41"/>
  <c r="AL27" i="41"/>
  <c r="AM27" i="41" s="1"/>
  <c r="AL29" i="41"/>
  <c r="AM29" i="41" s="1"/>
  <c r="AL37" i="41"/>
  <c r="AM37" i="41" s="1"/>
  <c r="AL53" i="41"/>
  <c r="AM53" i="41" s="1"/>
  <c r="AL64" i="41"/>
  <c r="AM64" i="41" s="1"/>
  <c r="AL43" i="41"/>
  <c r="AM43" i="41" s="1"/>
  <c r="AL19" i="45"/>
  <c r="AL14" i="53"/>
  <c r="AL27" i="53"/>
  <c r="AM27" i="53" s="1"/>
  <c r="AL9" i="37"/>
  <c r="AL5" i="44"/>
  <c r="AL10" i="49"/>
  <c r="BJ13" i="44"/>
  <c r="BK13" i="44" s="1"/>
  <c r="BL13" i="44" s="1"/>
  <c r="BM13" i="44" s="1"/>
  <c r="BN13" i="44" s="1"/>
  <c r="BO13" i="44" s="1"/>
  <c r="BP13" i="44" s="1"/>
  <c r="BQ13" i="44" s="1"/>
  <c r="BR13" i="44" s="1"/>
  <c r="AL7" i="44"/>
  <c r="AL56" i="46"/>
  <c r="AL41" i="43"/>
  <c r="AL42" i="43"/>
  <c r="AM42" i="43" s="1"/>
  <c r="AL10" i="41"/>
  <c r="AL9" i="41"/>
  <c r="AL14" i="42"/>
  <c r="AL15" i="49"/>
  <c r="BJ26" i="49"/>
  <c r="BK26" i="49" s="1"/>
  <c r="BL26" i="49" s="1"/>
  <c r="AL39" i="49" s="1"/>
  <c r="AL17" i="45"/>
  <c r="AL50" i="45"/>
  <c r="AL26" i="43"/>
  <c r="AL52" i="45"/>
  <c r="AL7" i="51"/>
  <c r="AL37" i="53"/>
  <c r="AM37" i="53" s="1"/>
  <c r="AL7" i="41"/>
  <c r="AL5" i="42"/>
  <c r="AL33" i="45"/>
  <c r="AL36" i="45"/>
  <c r="AL31" i="45"/>
  <c r="AL43" i="51"/>
  <c r="AM43" i="51" s="1"/>
  <c r="BA16" i="10"/>
  <c r="AX16" i="10"/>
  <c r="AK22" i="34"/>
  <c r="AI22" i="34"/>
  <c r="AL42" i="51"/>
  <c r="AM42" i="51" s="1"/>
  <c r="AL49" i="49"/>
  <c r="AL5" i="53"/>
  <c r="AL48" i="51"/>
  <c r="BJ26" i="51"/>
  <c r="BK26" i="51" s="1"/>
  <c r="BL26" i="51" s="1"/>
  <c r="BM26" i="51" s="1"/>
  <c r="BN26" i="51" s="1"/>
  <c r="BO26" i="51" s="1"/>
  <c r="BP26" i="51" s="1"/>
  <c r="BQ26" i="51" s="1"/>
  <c r="BR26" i="51" s="1"/>
  <c r="AL72" i="49"/>
  <c r="AM72" i="49" s="1"/>
  <c r="AK17" i="34"/>
  <c r="AI17" i="34"/>
  <c r="BA9" i="10"/>
  <c r="AX9" i="10"/>
  <c r="BA12" i="10"/>
  <c r="AX12" i="10"/>
  <c r="AL45" i="46"/>
  <c r="AL21" i="51"/>
  <c r="AL32" i="43"/>
  <c r="BJ25" i="43"/>
  <c r="BK25" i="43" s="1"/>
  <c r="AL31" i="43" s="1"/>
  <c r="AL15" i="51"/>
  <c r="AL13" i="41"/>
  <c r="AL22" i="37"/>
  <c r="BJ11" i="37"/>
  <c r="BK11" i="37" s="1"/>
  <c r="BL11" i="37" s="1"/>
  <c r="BM11" i="37" s="1"/>
  <c r="BN11" i="37" s="1"/>
  <c r="BO11" i="37" s="1"/>
  <c r="BP11" i="37" s="1"/>
  <c r="BQ11" i="37" s="1"/>
  <c r="BR11" i="37" s="1"/>
  <c r="AL40" i="50"/>
  <c r="AM40" i="50" s="1"/>
  <c r="AL23" i="51"/>
  <c r="AL46" i="51"/>
  <c r="BA5" i="10"/>
  <c r="AX5" i="10"/>
  <c r="BJ18" i="37"/>
  <c r="BK18" i="37" s="1"/>
  <c r="AL19" i="37"/>
  <c r="AL17" i="37"/>
  <c r="AL18" i="37"/>
  <c r="BJ12" i="51"/>
  <c r="BK12" i="51" s="1"/>
  <c r="BL12" i="51" s="1"/>
  <c r="BM12" i="51" s="1"/>
  <c r="BN12" i="51" s="1"/>
  <c r="BO12" i="51" s="1"/>
  <c r="BP12" i="51" s="1"/>
  <c r="BQ12" i="51" s="1"/>
  <c r="BR12" i="51" s="1"/>
  <c r="BA10" i="10"/>
  <c r="AX10" i="10"/>
  <c r="BJ24" i="51"/>
  <c r="BK24" i="51" s="1"/>
  <c r="BL24" i="51" s="1"/>
  <c r="BM24" i="51" s="1"/>
  <c r="BN24" i="51" s="1"/>
  <c r="BO24" i="51" s="1"/>
  <c r="BP24" i="51" s="1"/>
  <c r="BQ24" i="51" s="1"/>
  <c r="BR24" i="51" s="1"/>
  <c r="AL45" i="51"/>
  <c r="AL11" i="41"/>
  <c r="BJ28" i="50"/>
  <c r="BK28" i="50" s="1"/>
  <c r="BL28" i="50" s="1"/>
  <c r="BM28" i="50" s="1"/>
  <c r="BN28" i="50" s="1"/>
  <c r="BO28" i="50" s="1"/>
  <c r="BP28" i="50" s="1"/>
  <c r="BQ28" i="50" s="1"/>
  <c r="BR28" i="50" s="1"/>
  <c r="AK16" i="34"/>
  <c r="AI16" i="34"/>
  <c r="BA6" i="10"/>
  <c r="AX6" i="10"/>
  <c r="AL82" i="45"/>
  <c r="AM82" i="45" s="1"/>
  <c r="BA13" i="10"/>
  <c r="AX13" i="10"/>
  <c r="AK21" i="34"/>
  <c r="AI21" i="34"/>
  <c r="BA3" i="10"/>
  <c r="AX3" i="10"/>
  <c r="AK14" i="34"/>
  <c r="AI14" i="34"/>
  <c r="BA4" i="10"/>
  <c r="AX4" i="10"/>
  <c r="AL50" i="51"/>
  <c r="AM50" i="51" s="1"/>
  <c r="AL49" i="51"/>
  <c r="AL22" i="45"/>
  <c r="AL8" i="42"/>
  <c r="BJ5" i="51"/>
  <c r="BK5" i="51" s="1"/>
  <c r="BL5" i="51" s="1"/>
  <c r="BM5" i="51" s="1"/>
  <c r="BN5" i="51" s="1"/>
  <c r="BO5" i="51" s="1"/>
  <c r="BP5" i="51" s="1"/>
  <c r="BQ5" i="51" s="1"/>
  <c r="BR5" i="51" s="1"/>
  <c r="AL8" i="51"/>
  <c r="AL31" i="37"/>
  <c r="AM31" i="37" s="1"/>
  <c r="AL20" i="53"/>
  <c r="BJ38" i="51"/>
  <c r="BK38" i="51" s="1"/>
  <c r="BL38" i="51" s="1"/>
  <c r="BM38" i="51" s="1"/>
  <c r="BN38" i="51" s="1"/>
  <c r="BO38" i="51" s="1"/>
  <c r="BP38" i="51" s="1"/>
  <c r="BQ38" i="51" s="1"/>
  <c r="BR38" i="51" s="1"/>
  <c r="BJ5" i="37"/>
  <c r="BK5" i="37" s="1"/>
  <c r="AL19" i="50"/>
  <c r="AL16" i="51"/>
  <c r="BJ13" i="37"/>
  <c r="BK13" i="37" s="1"/>
  <c r="BL13" i="37" s="1"/>
  <c r="BM13" i="37" s="1"/>
  <c r="BN13" i="37" s="1"/>
  <c r="BO13" i="37" s="1"/>
  <c r="BP13" i="37" s="1"/>
  <c r="BQ13" i="37" s="1"/>
  <c r="BR13" i="37" s="1"/>
  <c r="AL11" i="51"/>
  <c r="AL8" i="53"/>
  <c r="AL18" i="41"/>
  <c r="AL8" i="41"/>
  <c r="AL52" i="51"/>
  <c r="AM52" i="51" s="1"/>
  <c r="AL20" i="46"/>
  <c r="AL8" i="45"/>
  <c r="AL19" i="53"/>
  <c r="AL44" i="43"/>
  <c r="AM44" i="43" s="1"/>
  <c r="AI8" i="34"/>
  <c r="AK7" i="34"/>
  <c r="AK10" i="34"/>
  <c r="AL35" i="43"/>
  <c r="AL26" i="42"/>
  <c r="AM26" i="42" s="1"/>
  <c r="AL46" i="43"/>
  <c r="AM46" i="43" s="1"/>
  <c r="A21" i="34"/>
  <c r="A8" i="34"/>
  <c r="AI4" i="34"/>
  <c r="AK4" i="34"/>
  <c r="A4" i="34"/>
  <c r="A7" i="34"/>
  <c r="AK12" i="34"/>
  <c r="A12" i="34"/>
  <c r="AI12" i="34"/>
  <c r="A10" i="34"/>
  <c r="AK18" i="34"/>
  <c r="A18" i="34"/>
  <c r="A29" i="34"/>
  <c r="AK11" i="34"/>
  <c r="A11" i="34"/>
  <c r="AI11" i="34"/>
  <c r="A35" i="34"/>
  <c r="AK23" i="34"/>
  <c r="A23" i="34"/>
  <c r="A16" i="34"/>
  <c r="AK3" i="34"/>
  <c r="A3" i="34"/>
  <c r="AI3" i="34"/>
  <c r="AK13" i="34"/>
  <c r="A13" i="34"/>
  <c r="AK15" i="34"/>
  <c r="A15" i="34"/>
  <c r="A36" i="34"/>
  <c r="AK9" i="34"/>
  <c r="A9" i="34"/>
  <c r="AI9" i="34"/>
  <c r="AK5" i="34"/>
  <c r="A5" i="34"/>
  <c r="AI5" i="34"/>
  <c r="A17" i="34"/>
  <c r="A19" i="34"/>
  <c r="AK6" i="34"/>
  <c r="A6" i="34"/>
  <c r="AI6" i="34"/>
  <c r="A20" i="34"/>
  <c r="AK2" i="34"/>
  <c r="AH39" i="34"/>
  <c r="AI39" i="34" s="1"/>
  <c r="A2" i="34"/>
  <c r="A31" i="34"/>
  <c r="A22" i="34"/>
  <c r="A32" i="34"/>
  <c r="A25" i="34"/>
  <c r="A14" i="34"/>
  <c r="A28" i="34"/>
  <c r="AI2" i="34"/>
  <c r="A26" i="34"/>
  <c r="A33" i="34"/>
  <c r="A24" i="34"/>
  <c r="A34" i="34"/>
  <c r="A27" i="34"/>
  <c r="A30" i="34"/>
  <c r="BA17" i="10"/>
  <c r="AX17" i="10"/>
  <c r="BA7" i="10"/>
  <c r="AX7" i="10"/>
  <c r="BA15" i="10"/>
  <c r="AX15" i="10"/>
  <c r="BA19" i="10"/>
  <c r="AX19" i="10"/>
  <c r="BA14" i="10"/>
  <c r="AX14" i="10"/>
  <c r="BA23" i="10"/>
  <c r="AX23" i="10"/>
  <c r="BA20" i="10"/>
  <c r="AX20" i="10"/>
  <c r="BA8" i="10"/>
  <c r="AX8" i="10"/>
  <c r="AL14" i="41"/>
  <c r="AL5" i="41"/>
  <c r="BA18" i="10"/>
  <c r="AX18" i="10"/>
  <c r="BA22" i="10"/>
  <c r="AX22" i="10"/>
  <c r="AL17" i="41"/>
  <c r="A27" i="10"/>
  <c r="A35" i="10"/>
  <c r="A11" i="10"/>
  <c r="A24" i="10"/>
  <c r="A9" i="10"/>
  <c r="A5" i="10"/>
  <c r="A30" i="10"/>
  <c r="A19" i="10"/>
  <c r="A15" i="10"/>
  <c r="A8" i="10"/>
  <c r="A12" i="10"/>
  <c r="A28" i="10"/>
  <c r="A13" i="10"/>
  <c r="A17" i="10"/>
  <c r="A23" i="10"/>
  <c r="A4" i="10"/>
  <c r="A14" i="10"/>
  <c r="A10" i="10"/>
  <c r="A16" i="10"/>
  <c r="A32" i="10"/>
  <c r="A21" i="10"/>
  <c r="A25" i="10"/>
  <c r="A18" i="10"/>
  <c r="A34" i="10"/>
  <c r="A6" i="10"/>
  <c r="A7" i="10"/>
  <c r="A20" i="10"/>
  <c r="A36" i="10"/>
  <c r="A29" i="10"/>
  <c r="A33" i="10"/>
  <c r="A26" i="10"/>
  <c r="A31" i="10"/>
  <c r="A3" i="10"/>
  <c r="A22" i="10"/>
  <c r="BA2" i="10"/>
  <c r="K39" i="10"/>
  <c r="N39" i="10"/>
  <c r="E39" i="10"/>
  <c r="H39" i="10"/>
  <c r="AV39" i="10"/>
  <c r="Q39" i="10"/>
  <c r="AM23" i="53" l="1"/>
  <c r="AM19" i="53"/>
  <c r="AM18" i="53"/>
  <c r="AM17" i="53"/>
  <c r="AM13" i="52"/>
  <c r="AM10" i="52"/>
  <c r="AM9" i="52"/>
  <c r="AM8" i="52"/>
  <c r="AL35" i="51"/>
  <c r="AL30" i="51"/>
  <c r="AL12" i="51"/>
  <c r="AL27" i="50"/>
  <c r="AL26" i="49"/>
  <c r="AL12" i="49"/>
  <c r="AM46" i="47"/>
  <c r="AM43" i="47"/>
  <c r="AM53" i="47"/>
  <c r="AM54" i="47"/>
  <c r="AM45" i="47"/>
  <c r="AM39" i="45"/>
  <c r="AM42" i="45"/>
  <c r="AM38" i="45"/>
  <c r="AL14" i="44"/>
  <c r="AL25" i="43"/>
  <c r="AL29" i="43"/>
  <c r="AL11" i="37"/>
  <c r="AM16" i="42"/>
  <c r="AM12" i="42"/>
  <c r="BL5" i="37"/>
  <c r="BM5" i="37" s="1"/>
  <c r="BN5" i="37" s="1"/>
  <c r="BO5" i="37" s="1"/>
  <c r="BP5" i="37" s="1"/>
  <c r="BQ5" i="37" s="1"/>
  <c r="BR5" i="37" s="1"/>
  <c r="AL5" i="37"/>
  <c r="BL18" i="37"/>
  <c r="BM18" i="37" s="1"/>
  <c r="BN18" i="37" s="1"/>
  <c r="BO18" i="37" s="1"/>
  <c r="BP18" i="37" s="1"/>
  <c r="BQ18" i="37" s="1"/>
  <c r="BR18" i="37" s="1"/>
  <c r="AL20" i="37"/>
  <c r="AL14" i="37"/>
  <c r="AL12" i="43"/>
  <c r="AM23" i="43" s="1"/>
  <c r="AL28" i="49"/>
  <c r="AL13" i="51"/>
  <c r="AM15" i="53"/>
  <c r="AL28" i="50"/>
  <c r="AM52" i="47"/>
  <c r="AM74" i="47"/>
  <c r="AM70" i="46"/>
  <c r="AM44" i="45"/>
  <c r="AM43" i="45"/>
  <c r="AM32" i="37"/>
  <c r="AM40" i="43"/>
  <c r="AL15" i="37"/>
  <c r="AM30" i="42"/>
  <c r="AM21" i="41"/>
  <c r="AM20" i="41"/>
  <c r="AM21" i="53"/>
  <c r="AM20" i="53"/>
  <c r="AM14" i="53"/>
  <c r="AM11" i="52"/>
  <c r="AL18" i="51"/>
  <c r="AM38" i="51" s="1"/>
  <c r="AL5" i="51"/>
  <c r="AL34" i="51"/>
  <c r="AL26" i="51"/>
  <c r="AL17" i="51"/>
  <c r="AL44" i="51"/>
  <c r="AM44" i="51" s="1"/>
  <c r="AL24" i="51"/>
  <c r="AL47" i="51"/>
  <c r="AM47" i="51" s="1"/>
  <c r="AL9" i="51"/>
  <c r="AL14" i="51"/>
  <c r="AL27" i="51"/>
  <c r="AL23" i="50"/>
  <c r="AL26" i="50"/>
  <c r="AL30" i="50"/>
  <c r="AL38" i="49"/>
  <c r="AL48" i="49"/>
  <c r="AL20" i="49"/>
  <c r="AL50" i="49"/>
  <c r="AM32" i="48"/>
  <c r="AM29" i="48"/>
  <c r="AM31" i="48"/>
  <c r="AM30" i="48"/>
  <c r="AM25" i="48"/>
  <c r="AM26" i="48"/>
  <c r="AM19" i="48"/>
  <c r="AM47" i="47"/>
  <c r="AM37" i="47"/>
  <c r="AM44" i="47"/>
  <c r="AM42" i="47"/>
  <c r="AM41" i="47"/>
  <c r="AM25" i="47"/>
  <c r="AM28" i="47"/>
  <c r="AM34" i="46"/>
  <c r="AM39" i="46"/>
  <c r="AM33" i="46"/>
  <c r="AM25" i="46"/>
  <c r="AM38" i="46"/>
  <c r="AM36" i="46"/>
  <c r="AM30" i="46"/>
  <c r="AM23" i="46"/>
  <c r="AM18" i="46"/>
  <c r="AM16" i="46"/>
  <c r="AM22" i="53"/>
  <c r="AM13" i="53"/>
  <c r="AL28" i="51"/>
  <c r="AL22" i="51"/>
  <c r="AL20" i="51"/>
  <c r="AL36" i="51"/>
  <c r="AL35" i="50"/>
  <c r="AM35" i="50" s="1"/>
  <c r="BM26" i="49"/>
  <c r="BN26" i="49" s="1"/>
  <c r="BO26" i="49" s="1"/>
  <c r="BP26" i="49" s="1"/>
  <c r="BQ26" i="49" s="1"/>
  <c r="BR26" i="49" s="1"/>
  <c r="AL65" i="49"/>
  <c r="AM11" i="46"/>
  <c r="AM33" i="48"/>
  <c r="AM38" i="47"/>
  <c r="AM28" i="48"/>
  <c r="AM23" i="48"/>
  <c r="AM20" i="48"/>
  <c r="AM17" i="48"/>
  <c r="AM6" i="53"/>
  <c r="AM5" i="53"/>
  <c r="AM49" i="47"/>
  <c r="AM47" i="46"/>
  <c r="AM46" i="46"/>
  <c r="AM60" i="47"/>
  <c r="AM59" i="47"/>
  <c r="AM41" i="46"/>
  <c r="AM14" i="46"/>
  <c r="AM26" i="46"/>
  <c r="AM21" i="47"/>
  <c r="AM30" i="47"/>
  <c r="AM48" i="47"/>
  <c r="AM58" i="47"/>
  <c r="AM57" i="47"/>
  <c r="AM27" i="47"/>
  <c r="AM56" i="47"/>
  <c r="AM55" i="47"/>
  <c r="AM18" i="47"/>
  <c r="AM36" i="47"/>
  <c r="AM17" i="47"/>
  <c r="AM14" i="47"/>
  <c r="AM9" i="47"/>
  <c r="AL12" i="37"/>
  <c r="AL7" i="37"/>
  <c r="AL8" i="37"/>
  <c r="AL13" i="37"/>
  <c r="AM14" i="41"/>
  <c r="AM20" i="42"/>
  <c r="AM16" i="41"/>
  <c r="AM19" i="42"/>
  <c r="AM18" i="42"/>
  <c r="AM25" i="42"/>
  <c r="AL9" i="44"/>
  <c r="AM46" i="44" s="1"/>
  <c r="AL18" i="44"/>
  <c r="AM64" i="45"/>
  <c r="AM65" i="45"/>
  <c r="AM35" i="45"/>
  <c r="AM18" i="45"/>
  <c r="AM63" i="45"/>
  <c r="AM62" i="45"/>
  <c r="AM45" i="45"/>
  <c r="AM16" i="45"/>
  <c r="AM30" i="45"/>
  <c r="AM13" i="45"/>
  <c r="AM29" i="47"/>
  <c r="AM67" i="49"/>
  <c r="AL41" i="51"/>
  <c r="AM41" i="51" s="1"/>
  <c r="AL37" i="51"/>
  <c r="AL10" i="51"/>
  <c r="AL6" i="51"/>
  <c r="AL25" i="51"/>
  <c r="AL18" i="50"/>
  <c r="AL24" i="49"/>
  <c r="AM9" i="48"/>
  <c r="AM21" i="48"/>
  <c r="AM13" i="48"/>
  <c r="AM15" i="48"/>
  <c r="AM14" i="48"/>
  <c r="AM6" i="48"/>
  <c r="AM27" i="48"/>
  <c r="AM10" i="48"/>
  <c r="AM22" i="48"/>
  <c r="AM8" i="48"/>
  <c r="AM12" i="48"/>
  <c r="AM18" i="48"/>
  <c r="AM7" i="48"/>
  <c r="AM24" i="48"/>
  <c r="AM5" i="48"/>
  <c r="AM16" i="48"/>
  <c r="AM11" i="48"/>
  <c r="AM7" i="47"/>
  <c r="AM16" i="47"/>
  <c r="AM8" i="47"/>
  <c r="AM31" i="47"/>
  <c r="AM23" i="47"/>
  <c r="AM32" i="47"/>
  <c r="AM50" i="47"/>
  <c r="AM35" i="47"/>
  <c r="AM12" i="47"/>
  <c r="AM39" i="47"/>
  <c r="AM40" i="47"/>
  <c r="AM15" i="47"/>
  <c r="AM6" i="47"/>
  <c r="AM19" i="47"/>
  <c r="AM22" i="47"/>
  <c r="AM26" i="47"/>
  <c r="AM13" i="47"/>
  <c r="AM10" i="47"/>
  <c r="AM5" i="47"/>
  <c r="AM20" i="47"/>
  <c r="AM51" i="47"/>
  <c r="AM33" i="47"/>
  <c r="AM11" i="47"/>
  <c r="AM34" i="47"/>
  <c r="AM24" i="47"/>
  <c r="AL15" i="44"/>
  <c r="BL25" i="43"/>
  <c r="BM25" i="43" s="1"/>
  <c r="BN25" i="43" s="1"/>
  <c r="BO25" i="43" s="1"/>
  <c r="BP25" i="43" s="1"/>
  <c r="BQ25" i="43" s="1"/>
  <c r="BR25" i="43" s="1"/>
  <c r="AL34" i="43"/>
  <c r="AL24" i="37"/>
  <c r="AL10" i="37"/>
  <c r="AL6" i="37"/>
  <c r="AL16" i="37"/>
  <c r="AM6" i="52"/>
  <c r="AM7" i="52"/>
  <c r="AM12" i="52"/>
  <c r="AM5" i="52"/>
  <c r="AM28" i="46"/>
  <c r="AM14" i="45"/>
  <c r="AM26" i="45"/>
  <c r="AM66" i="45"/>
  <c r="AM67" i="45"/>
  <c r="AM11" i="45"/>
  <c r="AM36" i="45"/>
  <c r="AM40" i="45"/>
  <c r="AM24" i="45"/>
  <c r="AM34" i="45"/>
  <c r="AM20" i="45"/>
  <c r="AM31" i="45"/>
  <c r="AM25" i="45"/>
  <c r="AM9" i="45"/>
  <c r="AM23" i="45"/>
  <c r="AM12" i="45"/>
  <c r="AM51" i="45"/>
  <c r="AM44" i="46"/>
  <c r="AM42" i="46"/>
  <c r="AM43" i="46"/>
  <c r="AM24" i="46"/>
  <c r="AM49" i="46"/>
  <c r="AM10" i="46"/>
  <c r="AM48" i="46"/>
  <c r="AM9" i="46"/>
  <c r="AM15" i="42"/>
  <c r="AM27" i="37"/>
  <c r="AM26" i="37"/>
  <c r="AM35" i="43"/>
  <c r="AM11" i="41"/>
  <c r="AM8" i="41"/>
  <c r="AM7" i="42"/>
  <c r="AM14" i="42"/>
  <c r="AM22" i="42"/>
  <c r="AM21" i="42"/>
  <c r="AM11" i="53"/>
  <c r="AM18" i="41"/>
  <c r="AM5" i="42"/>
  <c r="AM5" i="41"/>
  <c r="AM9" i="42"/>
  <c r="AM8" i="42"/>
  <c r="AM41" i="43"/>
  <c r="AM22" i="45"/>
  <c r="AM19" i="45"/>
  <c r="AM10" i="45"/>
  <c r="AM21" i="45"/>
  <c r="AM8" i="45"/>
  <c r="AM6" i="45"/>
  <c r="AM5" i="45"/>
  <c r="AM15" i="46"/>
  <c r="AM52" i="46"/>
  <c r="AM51" i="46"/>
  <c r="AM50" i="46"/>
  <c r="AM20" i="46"/>
  <c r="AM68" i="49"/>
  <c r="AM8" i="53"/>
  <c r="AM7" i="53"/>
  <c r="AM53" i="46"/>
  <c r="AM13" i="46"/>
  <c r="AM5" i="46"/>
  <c r="AM33" i="50"/>
  <c r="AM12" i="53"/>
  <c r="AM37" i="50"/>
  <c r="AM34" i="50"/>
  <c r="AM25" i="53"/>
  <c r="AM48" i="51"/>
  <c r="AM49" i="51"/>
  <c r="AM36" i="50"/>
  <c r="AM46" i="51"/>
  <c r="AM45" i="51"/>
  <c r="AM10" i="53"/>
  <c r="AM9" i="53"/>
  <c r="AM7" i="46"/>
  <c r="AM57" i="46"/>
  <c r="AM7" i="45"/>
  <c r="AM71" i="45"/>
  <c r="AM72" i="45"/>
  <c r="AM52" i="45"/>
  <c r="AM17" i="45"/>
  <c r="AM37" i="46"/>
  <c r="AM58" i="46"/>
  <c r="AM37" i="45"/>
  <c r="AM45" i="46"/>
  <c r="AM22" i="46"/>
  <c r="AM17" i="46"/>
  <c r="AM6" i="46"/>
  <c r="AM27" i="46"/>
  <c r="AM32" i="46"/>
  <c r="AM74" i="45"/>
  <c r="AM56" i="46"/>
  <c r="AM19" i="46"/>
  <c r="AM55" i="46"/>
  <c r="AM12" i="46"/>
  <c r="AM35" i="46"/>
  <c r="AM29" i="46"/>
  <c r="AM8" i="46"/>
  <c r="AM31" i="46"/>
  <c r="AM21" i="46"/>
  <c r="AM54" i="46"/>
  <c r="AM40" i="46"/>
  <c r="AM47" i="45"/>
  <c r="AM50" i="45"/>
  <c r="AM49" i="45"/>
  <c r="AM73" i="45"/>
  <c r="AM15" i="45"/>
  <c r="AM32" i="45"/>
  <c r="AM27" i="45"/>
  <c r="AM70" i="45"/>
  <c r="AM48" i="45"/>
  <c r="AM33" i="45"/>
  <c r="AM41" i="45"/>
  <c r="AM28" i="45"/>
  <c r="AM10" i="41"/>
  <c r="AM46" i="45"/>
  <c r="AM68" i="45"/>
  <c r="AM29" i="45"/>
  <c r="AM17" i="42"/>
  <c r="AM12" i="41"/>
  <c r="AM28" i="37"/>
  <c r="AM36" i="43"/>
  <c r="AM13" i="41"/>
  <c r="AM13" i="42"/>
  <c r="AM6" i="42"/>
  <c r="AM75" i="45"/>
  <c r="AM69" i="45"/>
  <c r="AM59" i="46"/>
  <c r="AM16" i="53"/>
  <c r="AM10" i="42"/>
  <c r="AM11" i="42"/>
  <c r="AM24" i="42"/>
  <c r="AM23" i="42"/>
  <c r="AM38" i="43"/>
  <c r="AM39" i="43"/>
  <c r="AM37" i="43"/>
  <c r="AM9" i="41"/>
  <c r="AM17" i="41"/>
  <c r="AM7" i="41"/>
  <c r="AM6" i="41"/>
  <c r="AX2" i="10"/>
  <c r="AW39" i="10"/>
  <c r="AX39" i="10" s="1"/>
  <c r="AM39" i="51" l="1"/>
  <c r="AM40" i="51"/>
  <c r="AM13" i="50"/>
  <c r="AM46" i="49"/>
  <c r="AM28" i="44"/>
  <c r="AM27" i="44"/>
  <c r="AM22" i="43"/>
  <c r="AM21" i="43"/>
  <c r="AM17" i="43"/>
  <c r="AM8" i="43"/>
  <c r="AM23" i="37"/>
  <c r="AM54" i="49"/>
  <c r="AM22" i="49"/>
  <c r="AM13" i="44"/>
  <c r="AM47" i="44"/>
  <c r="AM20" i="37"/>
  <c r="AM30" i="43"/>
  <c r="AM15" i="44"/>
  <c r="AM34" i="51"/>
  <c r="AM35" i="51"/>
  <c r="AM31" i="51"/>
  <c r="AM33" i="51"/>
  <c r="AM29" i="51"/>
  <c r="AM32" i="51"/>
  <c r="AM27" i="51"/>
  <c r="AM25" i="51"/>
  <c r="AM18" i="51"/>
  <c r="AM20" i="51"/>
  <c r="AM27" i="50"/>
  <c r="AM15" i="50"/>
  <c r="AM28" i="50"/>
  <c r="AM29" i="50"/>
  <c r="AM24" i="50"/>
  <c r="AM18" i="50"/>
  <c r="AM59" i="49"/>
  <c r="AM58" i="49"/>
  <c r="AM53" i="49"/>
  <c r="AM47" i="49"/>
  <c r="AM57" i="49"/>
  <c r="AM40" i="49"/>
  <c r="AM55" i="49"/>
  <c r="AM56" i="49"/>
  <c r="AM42" i="49"/>
  <c r="AM43" i="49"/>
  <c r="AM48" i="49"/>
  <c r="AM29" i="49"/>
  <c r="AM35" i="49"/>
  <c r="AM32" i="49"/>
  <c r="AM51" i="49"/>
  <c r="AM19" i="50"/>
  <c r="AM14" i="50"/>
  <c r="AM20" i="50"/>
  <c r="AM25" i="50"/>
  <c r="AM32" i="50"/>
  <c r="AM31" i="50"/>
  <c r="AM65" i="49"/>
  <c r="AM64" i="49"/>
  <c r="AM60" i="49"/>
  <c r="AM75" i="49"/>
  <c r="AM49" i="49"/>
  <c r="AM37" i="49"/>
  <c r="AM10" i="50"/>
  <c r="AM8" i="50"/>
  <c r="AM26" i="50"/>
  <c r="AM16" i="50"/>
  <c r="AM6" i="50"/>
  <c r="AM21" i="50"/>
  <c r="AM30" i="50"/>
  <c r="AM17" i="50"/>
  <c r="AM11" i="50"/>
  <c r="AM21" i="51"/>
  <c r="AM22" i="50"/>
  <c r="AM9" i="50"/>
  <c r="AM23" i="50"/>
  <c r="AM5" i="50"/>
  <c r="AM12" i="50"/>
  <c r="AM7" i="50"/>
  <c r="AM11" i="51"/>
  <c r="AM38" i="49"/>
  <c r="AM29" i="43"/>
  <c r="AM32" i="43"/>
  <c r="AM18" i="37"/>
  <c r="AM14" i="37"/>
  <c r="AM10" i="43"/>
  <c r="AM9" i="43"/>
  <c r="AM6" i="43"/>
  <c r="AM13" i="37"/>
  <c r="AM28" i="43"/>
  <c r="AM12" i="43"/>
  <c r="AM15" i="43"/>
  <c r="AM26" i="43"/>
  <c r="AM25" i="43"/>
  <c r="AM14" i="43"/>
  <c r="AM20" i="43"/>
  <c r="AM34" i="44"/>
  <c r="AM26" i="44"/>
  <c r="AM23" i="44"/>
  <c r="AM8" i="37"/>
  <c r="AM11" i="37"/>
  <c r="AM21" i="37"/>
  <c r="AM33" i="44"/>
  <c r="AM32" i="44"/>
  <c r="AM7" i="43"/>
  <c r="AM31" i="44"/>
  <c r="AM30" i="44"/>
  <c r="AM22" i="44"/>
  <c r="AM18" i="43"/>
  <c r="AM11" i="43"/>
  <c r="AM33" i="43"/>
  <c r="AM34" i="43"/>
  <c r="AM29" i="44"/>
  <c r="AM25" i="44"/>
  <c r="AM12" i="44"/>
  <c r="AM16" i="44"/>
  <c r="AM18" i="44"/>
  <c r="AM5" i="44"/>
  <c r="AM11" i="44"/>
  <c r="AM19" i="44"/>
  <c r="AM8" i="44"/>
  <c r="AM24" i="44"/>
  <c r="AM6" i="44"/>
  <c r="AM9" i="44"/>
  <c r="AM7" i="44"/>
  <c r="AM10" i="44"/>
  <c r="AM14" i="44"/>
  <c r="AM17" i="44"/>
  <c r="AM23" i="49"/>
  <c r="AM7" i="49"/>
  <c r="AM30" i="49"/>
  <c r="AM20" i="49"/>
  <c r="AM17" i="49"/>
  <c r="AM21" i="49"/>
  <c r="AM14" i="49"/>
  <c r="AM13" i="49"/>
  <c r="AM61" i="49"/>
  <c r="AM31" i="49"/>
  <c r="AM44" i="49"/>
  <c r="AM28" i="49"/>
  <c r="AM50" i="49"/>
  <c r="AM5" i="49"/>
  <c r="AM11" i="49"/>
  <c r="AM12" i="49"/>
  <c r="AM25" i="49"/>
  <c r="AM39" i="49"/>
  <c r="AM9" i="49"/>
  <c r="AM33" i="49"/>
  <c r="AM66" i="49"/>
  <c r="AM8" i="49"/>
  <c r="AM26" i="49"/>
  <c r="AM18" i="49"/>
  <c r="AM15" i="49"/>
  <c r="AM16" i="49"/>
  <c r="AM41" i="49"/>
  <c r="AM34" i="49"/>
  <c r="AM6" i="49"/>
  <c r="AM45" i="49"/>
  <c r="AM36" i="49"/>
  <c r="AM27" i="49"/>
  <c r="AM10" i="49"/>
  <c r="AM19" i="49"/>
  <c r="AM52" i="49"/>
  <c r="AM24" i="49"/>
  <c r="AM9" i="51"/>
  <c r="AM15" i="51"/>
  <c r="AM13" i="51"/>
  <c r="AM10" i="51"/>
  <c r="AM7" i="51"/>
  <c r="AM8" i="51"/>
  <c r="AM19" i="51"/>
  <c r="AM30" i="51"/>
  <c r="AM17" i="51"/>
  <c r="AM5" i="51"/>
  <c r="AM6" i="51"/>
  <c r="AM26" i="51"/>
  <c r="AM16" i="51"/>
  <c r="AM24" i="51"/>
  <c r="AM28" i="51"/>
  <c r="AM23" i="51"/>
  <c r="AM36" i="51"/>
  <c r="AM37" i="51"/>
  <c r="AM12" i="51"/>
  <c r="AM22" i="51"/>
  <c r="AM14" i="51"/>
  <c r="AM5" i="43"/>
  <c r="AM24" i="43"/>
  <c r="AM13" i="43"/>
  <c r="AM19" i="43"/>
  <c r="AM31" i="43"/>
  <c r="AM27" i="43"/>
  <c r="AM16" i="43"/>
  <c r="AM7" i="37"/>
  <c r="AM24" i="37"/>
  <c r="AM9" i="37"/>
  <c r="AM22" i="37"/>
  <c r="AM5" i="37"/>
  <c r="AM19" i="37"/>
  <c r="AM15" i="37"/>
  <c r="AM6" i="37"/>
  <c r="AM17" i="37"/>
  <c r="AM16" i="37"/>
  <c r="AM12" i="37"/>
  <c r="AM10" i="37"/>
</calcChain>
</file>

<file path=xl/sharedStrings.xml><?xml version="1.0" encoding="utf-8"?>
<sst xmlns="http://schemas.openxmlformats.org/spreadsheetml/2006/main" count="3568" uniqueCount="1568">
  <si>
    <t>TOTAL</t>
  </si>
  <si>
    <t>Prénom</t>
  </si>
  <si>
    <t>Club</t>
  </si>
  <si>
    <t>Clt</t>
  </si>
  <si>
    <t>Points</t>
  </si>
  <si>
    <t>PTS INDIV</t>
  </si>
  <si>
    <t>CLT INDIV</t>
  </si>
  <si>
    <t>NL</t>
  </si>
  <si>
    <t>TRI ATTITUDE 41</t>
  </si>
  <si>
    <t>BENJAMINE</t>
  </si>
  <si>
    <t>BENJAMIN</t>
  </si>
  <si>
    <t>TOTAL DES ENGAGES</t>
  </si>
  <si>
    <t>TOTAL POINTS</t>
  </si>
  <si>
    <t>moyenne points/nbr engagements</t>
  </si>
  <si>
    <t>Nombre de jeunes
 licenciés (Ecole de tri)</t>
  </si>
  <si>
    <t>Moyenne de points/nbr licenciés</t>
  </si>
  <si>
    <t>TOTAUX</t>
  </si>
  <si>
    <t>T.C. JOUE LES TOURS</t>
  </si>
  <si>
    <t>TRI SAINT AMAND DUN 18</t>
  </si>
  <si>
    <t>BOURGES TRIATHLON</t>
  </si>
  <si>
    <t>ORLEANS ASFAS TRIATHLON</t>
  </si>
  <si>
    <t>ASPTT 36 SPORT NATURE</t>
  </si>
  <si>
    <t>HORS LIGUE</t>
  </si>
  <si>
    <t>moyenne d'engagements/étape</t>
  </si>
  <si>
    <t>% de non licenciés (avec invités club)</t>
  </si>
  <si>
    <t>CADETTE</t>
  </si>
  <si>
    <t>CHARTRES METROPOLE TRIATHLON</t>
  </si>
  <si>
    <t>J3 SPORTS AMILLY SECTION TRIATHLON</t>
  </si>
  <si>
    <t>Classement</t>
  </si>
  <si>
    <t>Clubs</t>
  </si>
  <si>
    <t>Pts1</t>
  </si>
  <si>
    <t>Pts2</t>
  </si>
  <si>
    <t>Pts3</t>
  </si>
  <si>
    <t>Pts4</t>
  </si>
  <si>
    <t>Pts5</t>
  </si>
  <si>
    <t>classement</t>
  </si>
  <si>
    <t>VINEUIL SPORTS TRIATHLON</t>
  </si>
  <si>
    <t>ORLEANS TRIATHLON CLUB 45</t>
  </si>
  <si>
    <t>LOCHES 37 TRIATHLON</t>
  </si>
  <si>
    <t>VERON TRIATHLON</t>
  </si>
  <si>
    <t>AC ROMORANTIN TRIATHLON</t>
  </si>
  <si>
    <t>GENERATION TRIATHLON BLOIS</t>
  </si>
  <si>
    <t>TEAM PROGRESS TRIATHLON</t>
  </si>
  <si>
    <t>SAINT AVERTIN SPORTS TRIATHLON 37</t>
  </si>
  <si>
    <t>VENDOME TRIATHLON</t>
  </si>
  <si>
    <t>SAINT LAURENT NOUAN TRIATHLON</t>
  </si>
  <si>
    <t>SPORTS OXYGENE NATURE VAL DE L INDRE</t>
  </si>
  <si>
    <t>CLUB OMNISPORTS VERNOUILLET</t>
  </si>
  <si>
    <t>AS GIEN NATATION SECTION TRIATHLON</t>
  </si>
  <si>
    <t>Nom</t>
  </si>
  <si>
    <t>N° licence</t>
  </si>
  <si>
    <t>MINIME FILLE</t>
  </si>
  <si>
    <t>CADET</t>
  </si>
  <si>
    <t>JUNIOR FILLE</t>
  </si>
  <si>
    <t>JUNIOR HOMME</t>
  </si>
  <si>
    <t>MINIME HOMME</t>
  </si>
  <si>
    <t>TEAM ETT (EXTREME TRIATHLON TRAIL)</t>
  </si>
  <si>
    <t xml:space="preserve"> </t>
  </si>
  <si>
    <t>MINI POUSSINE</t>
  </si>
  <si>
    <t>MINI POUSSIN</t>
  </si>
  <si>
    <t>POUSSINE</t>
  </si>
  <si>
    <t>POUSSIN</t>
  </si>
  <si>
    <t>PUPILLE FILLE</t>
  </si>
  <si>
    <t>PUPILLE HOMME</t>
  </si>
  <si>
    <t>Epreuves</t>
  </si>
  <si>
    <t>Date</t>
  </si>
  <si>
    <t>Ville</t>
  </si>
  <si>
    <t>Coefficient</t>
  </si>
  <si>
    <t>Numéro épreuve</t>
  </si>
  <si>
    <t>Types épreuves</t>
  </si>
  <si>
    <t>Bike &amp; Run</t>
  </si>
  <si>
    <t>Cross Duathlon</t>
  </si>
  <si>
    <t>Duathlon</t>
  </si>
  <si>
    <t>Triathlon</t>
  </si>
  <si>
    <t>Swim &amp; Run</t>
  </si>
  <si>
    <t>Aquathlon</t>
  </si>
  <si>
    <t>Type</t>
  </si>
  <si>
    <t>Pts6</t>
  </si>
  <si>
    <t>Pts7</t>
  </si>
  <si>
    <t>Pts8</t>
  </si>
  <si>
    <t>Pts9</t>
  </si>
  <si>
    <t>Pts10</t>
  </si>
  <si>
    <t>Pts11</t>
  </si>
  <si>
    <t>Pts12</t>
  </si>
  <si>
    <t>Pts13</t>
  </si>
  <si>
    <t>Pts14</t>
  </si>
  <si>
    <t>Pts15</t>
  </si>
  <si>
    <t>Nombre d'étapes pris en compte dans le classement final</t>
  </si>
  <si>
    <t>Catégorie</t>
  </si>
  <si>
    <t>MP F</t>
  </si>
  <si>
    <t>MP H</t>
  </si>
  <si>
    <t>PO F</t>
  </si>
  <si>
    <t>PO H</t>
  </si>
  <si>
    <t>PU F</t>
  </si>
  <si>
    <t>PU H</t>
  </si>
  <si>
    <t>MI F</t>
  </si>
  <si>
    <t>MI H</t>
  </si>
  <si>
    <t>CA F</t>
  </si>
  <si>
    <t>CA H</t>
  </si>
  <si>
    <t>JU F</t>
  </si>
  <si>
    <t>JU H</t>
  </si>
  <si>
    <t>Nb étapes pour classement final</t>
  </si>
  <si>
    <t>Epreuves disputées</t>
  </si>
  <si>
    <t>Total N meilleurs résultats</t>
  </si>
  <si>
    <t>BE F</t>
  </si>
  <si>
    <t>BE H</t>
  </si>
  <si>
    <t>BRENNE TRIATHLON</t>
  </si>
  <si>
    <t>VIERZON TRIATHLON 18</t>
  </si>
  <si>
    <t>TRIATHLON CLUB CHATEAUROUX METROPOLE 36</t>
  </si>
  <si>
    <t>R.S SAINT CYR TRIATHLON 37</t>
  </si>
  <si>
    <t>ESPA DREUX</t>
  </si>
  <si>
    <t>RABELAIS TRI CHINON</t>
  </si>
  <si>
    <t>USG NOUATRE TRIATHLON</t>
  </si>
  <si>
    <t>ASPTT ORLEANS TRIATHLON</t>
  </si>
  <si>
    <t>DYNAMIC SPORTING CLUB DE GALLARDON</t>
  </si>
  <si>
    <t>TEAM NUTEO ORLEANS</t>
  </si>
  <si>
    <t>CAM Vallée du Cher-Controis</t>
  </si>
  <si>
    <t>ISSOUDUN CHAMPAGNE BERRICHONNE TRIATHLON 3</t>
  </si>
  <si>
    <t>RUN AND TRI</t>
  </si>
  <si>
    <t>30 et +</t>
  </si>
  <si>
    <t>20 à 29</t>
  </si>
  <si>
    <t>10 à 19</t>
  </si>
  <si>
    <t>1 à 9</t>
  </si>
  <si>
    <t>Amilly (45)</t>
  </si>
  <si>
    <t>La Chapelle d'Angillon (18)</t>
  </si>
  <si>
    <t>B81442C0061441FBEFRA</t>
  </si>
  <si>
    <t>Jade</t>
  </si>
  <si>
    <t>PHILIPPON</t>
  </si>
  <si>
    <t>B59584C0060527FBEFRA</t>
  </si>
  <si>
    <t>Azilis</t>
  </si>
  <si>
    <t>BOURDET</t>
  </si>
  <si>
    <t>C17203C0060527FBEFRA</t>
  </si>
  <si>
    <t>Maely</t>
  </si>
  <si>
    <t>HAMEL</t>
  </si>
  <si>
    <t>C19827C0060522FBEFRA</t>
  </si>
  <si>
    <t>Hanae</t>
  </si>
  <si>
    <t>GUILLON</t>
  </si>
  <si>
    <t>C12817C0061441FBEFRA</t>
  </si>
  <si>
    <t>Marianne</t>
  </si>
  <si>
    <t>DIEVART</t>
  </si>
  <si>
    <t>C43848C0060520FBEFRA</t>
  </si>
  <si>
    <t>Ludivine</t>
  </si>
  <si>
    <t>ORTEGA</t>
  </si>
  <si>
    <t>C42733C0060520FBEFRA</t>
  </si>
  <si>
    <t>Clotilde</t>
  </si>
  <si>
    <t>BRIAND TICOT</t>
  </si>
  <si>
    <t>B61474C0060520FBEFRA</t>
  </si>
  <si>
    <t>ELINE</t>
  </si>
  <si>
    <t>POTEZ</t>
  </si>
  <si>
    <t>B58379C0062009FBEFRA</t>
  </si>
  <si>
    <t>Louane</t>
  </si>
  <si>
    <t>MOREAU</t>
  </si>
  <si>
    <t>C27185C0061596FBEFRA</t>
  </si>
  <si>
    <t>Naudin</t>
  </si>
  <si>
    <t>LEANE</t>
  </si>
  <si>
    <t>C16863C0060527FBEFRA</t>
  </si>
  <si>
    <t>Manon</t>
  </si>
  <si>
    <t>JOLICOEUR</t>
  </si>
  <si>
    <t>C42857C0060522FBEFRA</t>
  </si>
  <si>
    <t>C42767C0060522FBEFRA</t>
  </si>
  <si>
    <t>NINON</t>
  </si>
  <si>
    <t>LOU</t>
  </si>
  <si>
    <t>CORMIER</t>
  </si>
  <si>
    <t>C38280C0061441FBEFRA</t>
  </si>
  <si>
    <t>Eline</t>
  </si>
  <si>
    <t>BIGOT</t>
  </si>
  <si>
    <t>B66810C0060519FBEFRA</t>
  </si>
  <si>
    <t>DJOUAD</t>
  </si>
  <si>
    <t>B10826C0060524FBEFRA</t>
  </si>
  <si>
    <t>B84870C0060524FBEFRA</t>
  </si>
  <si>
    <t>LILOU</t>
  </si>
  <si>
    <t>CAILLE</t>
  </si>
  <si>
    <t>ANDRE</t>
  </si>
  <si>
    <t>B85870C0060524FBEFRA</t>
  </si>
  <si>
    <t>Alyssa</t>
  </si>
  <si>
    <t>MAZZERBO</t>
  </si>
  <si>
    <t>B83418C0060524FBEFRA</t>
  </si>
  <si>
    <t>Emmy</t>
  </si>
  <si>
    <t>HELLIO</t>
  </si>
  <si>
    <t>C20067C0060524FBEFRA</t>
  </si>
  <si>
    <t>Adele</t>
  </si>
  <si>
    <t>GOYAUD</t>
  </si>
  <si>
    <t>B45293C0060524FBEFRA</t>
  </si>
  <si>
    <t xml:space="preserve">Leonie </t>
  </si>
  <si>
    <t>FARRAS</t>
  </si>
  <si>
    <t>C16807C0060522FBEFRA</t>
  </si>
  <si>
    <t>Laoza</t>
  </si>
  <si>
    <t>ABASSI ROUAULT</t>
  </si>
  <si>
    <t>B33033C0060532FBEFRA</t>
  </si>
  <si>
    <t>Valentine</t>
  </si>
  <si>
    <t>LE CAM</t>
  </si>
  <si>
    <t>B73284L0060519FBEFRA</t>
  </si>
  <si>
    <t>Maelys</t>
  </si>
  <si>
    <t>NEVERS</t>
  </si>
  <si>
    <t>B83592C0060532FBEFRA</t>
  </si>
  <si>
    <t>Louisa</t>
  </si>
  <si>
    <t>HUSSON MUCHER</t>
  </si>
  <si>
    <t>B14861C0060522FBEFRA</t>
  </si>
  <si>
    <t>Iris</t>
  </si>
  <si>
    <t>GLOUX</t>
  </si>
  <si>
    <t>B81810C0060532FBEFRA</t>
  </si>
  <si>
    <t>MARTIN</t>
  </si>
  <si>
    <t>B83997C0060532FBEFRA</t>
  </si>
  <si>
    <t>Victoire</t>
  </si>
  <si>
    <t>CASSAGNES</t>
  </si>
  <si>
    <t>A97017L0060519FBEFRA</t>
  </si>
  <si>
    <t>Lea</t>
  </si>
  <si>
    <t>SAUVANNET</t>
  </si>
  <si>
    <t>B82880C0060532FBEFRA</t>
  </si>
  <si>
    <t>Lilou</t>
  </si>
  <si>
    <t>LAFUYE</t>
  </si>
  <si>
    <t>C01409L0060522FBEFRA</t>
  </si>
  <si>
    <t>Estelle</t>
  </si>
  <si>
    <t>VIOLET</t>
  </si>
  <si>
    <t>C37592C0060522FBEFRA</t>
  </si>
  <si>
    <t>B97229C0061441FBEFRA</t>
  </si>
  <si>
    <t>Camelia</t>
  </si>
  <si>
    <t>AZZIMANI</t>
  </si>
  <si>
    <t>B67771C0061441FBEFRA</t>
  </si>
  <si>
    <t>Maelle</t>
  </si>
  <si>
    <t>AIME</t>
  </si>
  <si>
    <t>C CHARTRES METROPOLE TRIATHLON</t>
  </si>
  <si>
    <t>TRIATHLON ACADEMY 28</t>
  </si>
  <si>
    <t>B77018C0060527MBEFRA</t>
  </si>
  <si>
    <t>Bertin</t>
  </si>
  <si>
    <t>GAUDE</t>
  </si>
  <si>
    <t>B62148C0060527MBEFRA</t>
  </si>
  <si>
    <t>PIERRE</t>
  </si>
  <si>
    <t>DORANGE</t>
  </si>
  <si>
    <t>C16772C0060527MBEFRA</t>
  </si>
  <si>
    <t>Corentin</t>
  </si>
  <si>
    <t>PREVOST</t>
  </si>
  <si>
    <t>C17374C0060527MBEFRA</t>
  </si>
  <si>
    <t>Valentin</t>
  </si>
  <si>
    <t>VIEUX</t>
  </si>
  <si>
    <t>C12466C0060524MBEFRA</t>
  </si>
  <si>
    <t>Leopold</t>
  </si>
  <si>
    <t>BLANCHE</t>
  </si>
  <si>
    <t>B63669C0060535MBEFRA</t>
  </si>
  <si>
    <t>Clement</t>
  </si>
  <si>
    <t>DELAUNAY</t>
  </si>
  <si>
    <t>B64370C0060520MBEFRA</t>
  </si>
  <si>
    <t>Aubin</t>
  </si>
  <si>
    <t>LE JEUNE</t>
  </si>
  <si>
    <t>B98643C0060520MBEFRA</t>
  </si>
  <si>
    <t>Jules</t>
  </si>
  <si>
    <t>BESCHERON</t>
  </si>
  <si>
    <t>B66875C0060522MBEFRA</t>
  </si>
  <si>
    <t>Anatole</t>
  </si>
  <si>
    <t>LUCAS</t>
  </si>
  <si>
    <t>C47720C0060519MBEFRA</t>
  </si>
  <si>
    <t>Timeo</t>
  </si>
  <si>
    <t>GEORGE FONTENEAU</t>
  </si>
  <si>
    <t>B78786C0060527MBEFRA</t>
  </si>
  <si>
    <t>Antonin</t>
  </si>
  <si>
    <t>LEROY</t>
  </si>
  <si>
    <t>B60277C0060527MBEFRA</t>
  </si>
  <si>
    <t>ANSELME</t>
  </si>
  <si>
    <t>LE GARSMEUR</t>
  </si>
  <si>
    <t>B99393C0060527MBEFRA</t>
  </si>
  <si>
    <t>Leni</t>
  </si>
  <si>
    <t>FROMAGEOT</t>
  </si>
  <si>
    <t>B98160C0060527MBEFRA</t>
  </si>
  <si>
    <t>Leo Paul</t>
  </si>
  <si>
    <t>COUTAU</t>
  </si>
  <si>
    <t>C00286C0060527MBEFRA</t>
  </si>
  <si>
    <t>BAPTISTE</t>
  </si>
  <si>
    <t>LEVALLOIS</t>
  </si>
  <si>
    <t>C20099C0060522MBEFRA</t>
  </si>
  <si>
    <t>JULIEN</t>
  </si>
  <si>
    <t>BOYER</t>
  </si>
  <si>
    <t>C43016C0060522MBEFRA</t>
  </si>
  <si>
    <t>Martin</t>
  </si>
  <si>
    <t>BIRLOUEZ</t>
  </si>
  <si>
    <t>C03933C0061441MBEFRA</t>
  </si>
  <si>
    <t>Lucas</t>
  </si>
  <si>
    <t>BROSSARD</t>
  </si>
  <si>
    <t>C17601C0060519MBEFRA</t>
  </si>
  <si>
    <t>ACHILLE</t>
  </si>
  <si>
    <t>TARANNE</t>
  </si>
  <si>
    <t>B84451C0060524MBEFRA</t>
  </si>
  <si>
    <t>Maxence</t>
  </si>
  <si>
    <t>CRUVELIER</t>
  </si>
  <si>
    <t>B68978C0060519MBEFRA</t>
  </si>
  <si>
    <t xml:space="preserve">Raphael </t>
  </si>
  <si>
    <t xml:space="preserve">TIRLOIT </t>
  </si>
  <si>
    <t>C27994C0061596MBEFRA</t>
  </si>
  <si>
    <t>Felix</t>
  </si>
  <si>
    <t>GAILLOT</t>
  </si>
  <si>
    <t>B19111C0060535MBEFRA</t>
  </si>
  <si>
    <t>Nathan</t>
  </si>
  <si>
    <t>DALAIGRE</t>
  </si>
  <si>
    <t>B64768C0060535MBEFRA</t>
  </si>
  <si>
    <t>Neo</t>
  </si>
  <si>
    <t>POIRSON</t>
  </si>
  <si>
    <t>B17153C0060535MBEFRA</t>
  </si>
  <si>
    <t>Esteban</t>
  </si>
  <si>
    <t>FROUX LOP</t>
  </si>
  <si>
    <t>C43684C0060535MBEFRA</t>
  </si>
  <si>
    <t>Nolan</t>
  </si>
  <si>
    <t>MORISSEAU</t>
  </si>
  <si>
    <t>B64855C0060524MBEFRA</t>
  </si>
  <si>
    <t>TOM</t>
  </si>
  <si>
    <t>CRON</t>
  </si>
  <si>
    <t>C01096C0060524MBEFRA</t>
  </si>
  <si>
    <t>PERRIN</t>
  </si>
  <si>
    <t>B63192C0060524MBEFRA</t>
  </si>
  <si>
    <t>Axel</t>
  </si>
  <si>
    <t>PAIMPARAY</t>
  </si>
  <si>
    <t>C01008C0060524MBEFRA</t>
  </si>
  <si>
    <t>RUBY</t>
  </si>
  <si>
    <t>C41169C0060524MBEFRA</t>
  </si>
  <si>
    <t>Mael</t>
  </si>
  <si>
    <t>LE DYLIO</t>
  </si>
  <si>
    <t>C43821C0060519MBEFRA</t>
  </si>
  <si>
    <t>Titouan</t>
  </si>
  <si>
    <t>VIVIER</t>
  </si>
  <si>
    <t>B62792C0060524MBEFRA</t>
  </si>
  <si>
    <t>JOUCQ</t>
  </si>
  <si>
    <t>C19929C0060524MBEFRA</t>
  </si>
  <si>
    <t>Florian</t>
  </si>
  <si>
    <t>SONNET</t>
  </si>
  <si>
    <t>B82993C0060524MBEFRA</t>
  </si>
  <si>
    <t>SARDAINE CAPDEVIELLE</t>
  </si>
  <si>
    <t>C03371C0060519MBEFRA</t>
  </si>
  <si>
    <t>FRAISSE</t>
  </si>
  <si>
    <t>B08359C0060532MBEFRA</t>
  </si>
  <si>
    <t>Evan</t>
  </si>
  <si>
    <t>BODIC</t>
  </si>
  <si>
    <t>B36541C0060519MBEFRA</t>
  </si>
  <si>
    <t>Johan</t>
  </si>
  <si>
    <t>JOUY</t>
  </si>
  <si>
    <t>C38951C0060532MBEFRA</t>
  </si>
  <si>
    <t>Leandre</t>
  </si>
  <si>
    <t>GUILLARD</t>
  </si>
  <si>
    <t>C38277C0061441MBEFRA</t>
  </si>
  <si>
    <t>Sam</t>
  </si>
  <si>
    <t>TABOURET</t>
  </si>
  <si>
    <t>B83442C0060519MBEFRA</t>
  </si>
  <si>
    <t>VUILLEMOT</t>
  </si>
  <si>
    <t>B97825C0060532MBEFRA</t>
  </si>
  <si>
    <t>Mathieu</t>
  </si>
  <si>
    <t>HERRAULT</t>
  </si>
  <si>
    <t>B90030C0061441MBEFRA</t>
  </si>
  <si>
    <t>Basile</t>
  </si>
  <si>
    <t>LELARGE</t>
  </si>
  <si>
    <t>Tristan</t>
  </si>
  <si>
    <t>DELRIEUX</t>
  </si>
  <si>
    <t>Eliott</t>
  </si>
  <si>
    <t>BOUCHER</t>
  </si>
  <si>
    <t>Elioth</t>
  </si>
  <si>
    <t>GIACOTTI</t>
  </si>
  <si>
    <t>Achille</t>
  </si>
  <si>
    <t>SOILEUX</t>
  </si>
  <si>
    <t>Mathis</t>
  </si>
  <si>
    <t>BOISSIERE</t>
  </si>
  <si>
    <t>LEOPOL</t>
  </si>
  <si>
    <t>GAILLARD</t>
  </si>
  <si>
    <t>Noe</t>
  </si>
  <si>
    <t>BERNOIS</t>
  </si>
  <si>
    <t>Luca Matei</t>
  </si>
  <si>
    <t>HATU</t>
  </si>
  <si>
    <t>Mathys</t>
  </si>
  <si>
    <t>DESOEUVRE</t>
  </si>
  <si>
    <t>Romain</t>
  </si>
  <si>
    <t>MATHIEU</t>
  </si>
  <si>
    <t>ENZO</t>
  </si>
  <si>
    <t>DELAHAYE</t>
  </si>
  <si>
    <t>AXEL</t>
  </si>
  <si>
    <t>IRVING</t>
  </si>
  <si>
    <t>EWEN</t>
  </si>
  <si>
    <t>ZEMO</t>
  </si>
  <si>
    <t>Stanislas</t>
  </si>
  <si>
    <t>POUPOT</t>
  </si>
  <si>
    <t>FOUBERT</t>
  </si>
  <si>
    <t>Alexandre</t>
  </si>
  <si>
    <t>BERNARD</t>
  </si>
  <si>
    <t>GIRARDEAU</t>
  </si>
  <si>
    <t>Yanis</t>
  </si>
  <si>
    <t>DELESTRE</t>
  </si>
  <si>
    <t>Baptiste</t>
  </si>
  <si>
    <t>SABOURIN</t>
  </si>
  <si>
    <t>HASLE</t>
  </si>
  <si>
    <t>CORNILLEAU</t>
  </si>
  <si>
    <t>Gabin</t>
  </si>
  <si>
    <t>COUTY</t>
  </si>
  <si>
    <t>BRETON</t>
  </si>
  <si>
    <t>Ethan</t>
  </si>
  <si>
    <t>SAILLARD</t>
  </si>
  <si>
    <t>Ismael</t>
  </si>
  <si>
    <t>BALOGE</t>
  </si>
  <si>
    <t>SAMIN</t>
  </si>
  <si>
    <t>DAVOURIE</t>
  </si>
  <si>
    <t>COTILLON</t>
  </si>
  <si>
    <t>Arthur</t>
  </si>
  <si>
    <t>VOINOT</t>
  </si>
  <si>
    <t>Charlie</t>
  </si>
  <si>
    <t>SOULARD</t>
  </si>
  <si>
    <t>QUENTIN</t>
  </si>
  <si>
    <t xml:space="preserve">ABREGAL </t>
  </si>
  <si>
    <t>Tim</t>
  </si>
  <si>
    <t>MALTERE</t>
  </si>
  <si>
    <t>Simon</t>
  </si>
  <si>
    <t>BACHET</t>
  </si>
  <si>
    <t>Roman</t>
  </si>
  <si>
    <t>CHANCEL</t>
  </si>
  <si>
    <t>BURE</t>
  </si>
  <si>
    <t>Nolann</t>
  </si>
  <si>
    <t>BOUVIER MARTIN</t>
  </si>
  <si>
    <t>BEAU</t>
  </si>
  <si>
    <t>Julian</t>
  </si>
  <si>
    <t>BOSCHER</t>
  </si>
  <si>
    <t>C03721C0060527MMIFRA</t>
  </si>
  <si>
    <t>C21754C0060522MMIFRA</t>
  </si>
  <si>
    <t>C42554C0060520MMIFRA</t>
  </si>
  <si>
    <t>C43837C0060520MMIFRA</t>
  </si>
  <si>
    <t>B85913C0060520MMIFRA</t>
  </si>
  <si>
    <t>C24118C0060520MMIFRA</t>
  </si>
  <si>
    <t>B90982C0060520MMIFRA</t>
  </si>
  <si>
    <t>C27928C0060976MMIROU</t>
  </si>
  <si>
    <t>C40843C0061596MMIFRA</t>
  </si>
  <si>
    <t>C41511C0061596MMIFRA</t>
  </si>
  <si>
    <t>B78192C0061596MMIFRA</t>
  </si>
  <si>
    <t>B83925C0060535MMIFRA</t>
  </si>
  <si>
    <t>C21885C0060535MMIFRA</t>
  </si>
  <si>
    <t>B82864C0060535MMIFRA</t>
  </si>
  <si>
    <t>B82774C0060535MMIFRA</t>
  </si>
  <si>
    <t>C00645C0060535MMIFRA</t>
  </si>
  <si>
    <t>A63741C0060535MMIFRA</t>
  </si>
  <si>
    <t>C21298C0060524MMIFRA</t>
  </si>
  <si>
    <t>A78330C0060524MMIFRA</t>
  </si>
  <si>
    <t>C43769C0060522MMIFRA</t>
  </si>
  <si>
    <t>B33601C0060524MMIFRA</t>
  </si>
  <si>
    <t>B97040C0061441MMIFRA</t>
  </si>
  <si>
    <t>C22663C0060532MMIFRA</t>
  </si>
  <si>
    <t>A78145C0060532MMIFRA</t>
  </si>
  <si>
    <t>B74991C0060532MMIFRA</t>
  </si>
  <si>
    <t>B62837C0060524MMIFRA</t>
  </si>
  <si>
    <t>B31614C0060524MMIFRA</t>
  </si>
  <si>
    <t>B59374C0060532MMIFRA</t>
  </si>
  <si>
    <t>C24586C0061441MMIFRA</t>
  </si>
  <si>
    <t>B66166C0060532MMIFRA</t>
  </si>
  <si>
    <t>B38666C0060519MMIFRA</t>
  </si>
  <si>
    <t>A79227C0060519MMIFRA</t>
  </si>
  <si>
    <t>C37535C0060532MMIFRA</t>
  </si>
  <si>
    <t>A79738C0060532MMIFRA</t>
  </si>
  <si>
    <t>B83242C0060532MMIFRA</t>
  </si>
  <si>
    <t>B81262C0060532MMIFRA</t>
  </si>
  <si>
    <t>C10180C0060532MMIFRA</t>
  </si>
  <si>
    <t>B59401C0060532MMIFRA</t>
  </si>
  <si>
    <t>B83254C0060532MMIFRA</t>
  </si>
  <si>
    <t>B97639C0060532MMIFRA</t>
  </si>
  <si>
    <t>RSSCTRIATHLON</t>
  </si>
  <si>
    <t>C48842C0061441FMIFRA</t>
  </si>
  <si>
    <t>Eden</t>
  </si>
  <si>
    <t>MEUNIER</t>
  </si>
  <si>
    <t>C19763C0060522FMIFRA</t>
  </si>
  <si>
    <t>Nola</t>
  </si>
  <si>
    <t>B92204C0060524FMIFRA</t>
  </si>
  <si>
    <t>Victoria</t>
  </si>
  <si>
    <t>B31517C0060522FMIFRA</t>
  </si>
  <si>
    <t>SOURY</t>
  </si>
  <si>
    <t>A63603C0060535FMIFRA</t>
  </si>
  <si>
    <t>Chloe</t>
  </si>
  <si>
    <t xml:space="preserve">ROBERT </t>
  </si>
  <si>
    <t>A77679C0060520FMIFRA</t>
  </si>
  <si>
    <t>Romane</t>
  </si>
  <si>
    <t>DELABORDE</t>
  </si>
  <si>
    <t>C42676C0060520FMIFRA</t>
  </si>
  <si>
    <t>Albane</t>
  </si>
  <si>
    <t>C02197C0060520FMIFRA</t>
  </si>
  <si>
    <t>Eleonore</t>
  </si>
  <si>
    <t>CANELLE</t>
  </si>
  <si>
    <t>C41827C0060527FMIFRA</t>
  </si>
  <si>
    <t>EMMA</t>
  </si>
  <si>
    <t>GUILLOUX</t>
  </si>
  <si>
    <t>B71042C0060527FMIFRA</t>
  </si>
  <si>
    <t>Cassandre</t>
  </si>
  <si>
    <t>C44271C0060527FMIFRA</t>
  </si>
  <si>
    <t>Lola</t>
  </si>
  <si>
    <t>LIZIER</t>
  </si>
  <si>
    <t>B00496C0060524FMIFRA</t>
  </si>
  <si>
    <t>Elena</t>
  </si>
  <si>
    <t>GARDEAU</t>
  </si>
  <si>
    <t>B83374C0060524FMIFRA</t>
  </si>
  <si>
    <t>Liza</t>
  </si>
  <si>
    <t>CHEVALLIER</t>
  </si>
  <si>
    <t>B84616C0060524FMIFRA</t>
  </si>
  <si>
    <t>JULIETTE</t>
  </si>
  <si>
    <t>LEBEAU</t>
  </si>
  <si>
    <t>B82858C0061596FMIFRA</t>
  </si>
  <si>
    <t>Isaline</t>
  </si>
  <si>
    <t>PROUPIN</t>
  </si>
  <si>
    <t>C01918C0060535FMIFRA</t>
  </si>
  <si>
    <t>LOUNA</t>
  </si>
  <si>
    <t>MONTILLON</t>
  </si>
  <si>
    <t>B63663C0060535FMIFRA</t>
  </si>
  <si>
    <t>Lucile</t>
  </si>
  <si>
    <t>CAHOUET</t>
  </si>
  <si>
    <t>C00712C0060524FMIFRA</t>
  </si>
  <si>
    <t>Pauline</t>
  </si>
  <si>
    <t>GOVEDRI</t>
  </si>
  <si>
    <t>A93384C0060524FMIFRA</t>
  </si>
  <si>
    <t>Ninon</t>
  </si>
  <si>
    <t>CHABROLLE LISSANDRE</t>
  </si>
  <si>
    <t>C00034C0060524FMIFRA</t>
  </si>
  <si>
    <t>Anaelle</t>
  </si>
  <si>
    <t>MULLER</t>
  </si>
  <si>
    <t>A93530C0060524FMIFRA</t>
  </si>
  <si>
    <t>Lucie</t>
  </si>
  <si>
    <t>GEFFARD</t>
  </si>
  <si>
    <t>C25880C0061441FMIFRA</t>
  </si>
  <si>
    <t>C12954C0060519FMIFRA</t>
  </si>
  <si>
    <t>Violette</t>
  </si>
  <si>
    <t>NORMAND</t>
  </si>
  <si>
    <t>B31530C0060532FMIFRA</t>
  </si>
  <si>
    <t>Lou</t>
  </si>
  <si>
    <t>RONDOT</t>
  </si>
  <si>
    <t>A84018C0060522FMIFRA</t>
  </si>
  <si>
    <t>Sophia</t>
  </si>
  <si>
    <t>LEAL</t>
  </si>
  <si>
    <t>B60331C0060532FMIFRA</t>
  </si>
  <si>
    <t>Soline</t>
  </si>
  <si>
    <t>DREVET</t>
  </si>
  <si>
    <t>C02018L0060519FMIFRA</t>
  </si>
  <si>
    <t>POULET</t>
  </si>
  <si>
    <t>LISE</t>
  </si>
  <si>
    <t>B81903C0060519FMIFRA</t>
  </si>
  <si>
    <t>Clea</t>
  </si>
  <si>
    <t>MOUTEL</t>
  </si>
  <si>
    <t>A85008C0060522FMIFRA</t>
  </si>
  <si>
    <t>Annette</t>
  </si>
  <si>
    <t>MARCOUX</t>
  </si>
  <si>
    <t>A94816C0060527FCAFRA</t>
  </si>
  <si>
    <t>Louison</t>
  </si>
  <si>
    <t>A94819C0060527FCAFRA</t>
  </si>
  <si>
    <t>Anna</t>
  </si>
  <si>
    <t>C06221C0060527FCAFRA</t>
  </si>
  <si>
    <t>NOUVELLON</t>
  </si>
  <si>
    <t>C05242C0060522FCAFRA</t>
  </si>
  <si>
    <t>Elsa</t>
  </si>
  <si>
    <t>MAHOUDEAU</t>
  </si>
  <si>
    <t>A44083L0060524FCAFRA</t>
  </si>
  <si>
    <t>CLAIRE</t>
  </si>
  <si>
    <t>LEVAUX</t>
  </si>
  <si>
    <t>B82769C0060535FCAFRA</t>
  </si>
  <si>
    <t>B88740C0060520FCAFRA</t>
  </si>
  <si>
    <t>SARAH</t>
  </si>
  <si>
    <t>CHEVAL</t>
  </si>
  <si>
    <t>C47022C0060519FCAFRA</t>
  </si>
  <si>
    <t>DE BERAIL</t>
  </si>
  <si>
    <t>B62652C0060527FCAFRA</t>
  </si>
  <si>
    <t>Emma</t>
  </si>
  <si>
    <t>B79724C0060527FCAFRA</t>
  </si>
  <si>
    <t>AXELLE</t>
  </si>
  <si>
    <t>B60558C0060527FCAFRA</t>
  </si>
  <si>
    <t>FATOUX</t>
  </si>
  <si>
    <t>B31559C0060532FCAFRA</t>
  </si>
  <si>
    <t>Jeanne</t>
  </si>
  <si>
    <t>DULUARD PROLY</t>
  </si>
  <si>
    <t>C42718C0060524FCAFRA</t>
  </si>
  <si>
    <t>Alice</t>
  </si>
  <si>
    <t>JACQUESSON</t>
  </si>
  <si>
    <t>B84038C0061596FCAFRA</t>
  </si>
  <si>
    <t>Camille</t>
  </si>
  <si>
    <t>A63938C0060535FCAFRA</t>
  </si>
  <si>
    <t>C42405C0060524FCAFRA</t>
  </si>
  <si>
    <t>BEAUFILS</t>
  </si>
  <si>
    <t>B32134C0060524FCAFRA</t>
  </si>
  <si>
    <t>Daphne</t>
  </si>
  <si>
    <t>HEDDE</t>
  </si>
  <si>
    <t>B31508C0060524FCAFRA</t>
  </si>
  <si>
    <t>C02726C0060532FCAFRA</t>
  </si>
  <si>
    <t>CLEMENCE</t>
  </si>
  <si>
    <t>DANIELOU</t>
  </si>
  <si>
    <t>C23025C0060532FCAFRA</t>
  </si>
  <si>
    <t>BOUDENANT</t>
  </si>
  <si>
    <t>B36516C0060519FCAFRA</t>
  </si>
  <si>
    <t>Maya</t>
  </si>
  <si>
    <t>GANIVET</t>
  </si>
  <si>
    <t>C27875C0060532FCAFRA</t>
  </si>
  <si>
    <t>Suzon</t>
  </si>
  <si>
    <t>MICHAUD</t>
  </si>
  <si>
    <t>A79228C0060519FCAFRA</t>
  </si>
  <si>
    <t>Blandine</t>
  </si>
  <si>
    <t>B09247L0060519FCAFRA</t>
  </si>
  <si>
    <t>C40500C0061441FCAFRA</t>
  </si>
  <si>
    <t>C20839C0060519FCAFRA</t>
  </si>
  <si>
    <t>Alexine</t>
  </si>
  <si>
    <t>C35812C0060519FCAFRA</t>
  </si>
  <si>
    <t>Olivia</t>
  </si>
  <si>
    <t>QUATANENS</t>
  </si>
  <si>
    <t>A94583C0060527MCAEST</t>
  </si>
  <si>
    <t>Anri</t>
  </si>
  <si>
    <t>DANILOV</t>
  </si>
  <si>
    <t>C21183C0060527MCAFRA</t>
  </si>
  <si>
    <t>Tom</t>
  </si>
  <si>
    <t>HUET ROQUAIS</t>
  </si>
  <si>
    <t>C01430C0061441MCAFRA</t>
  </si>
  <si>
    <t>Gabriel</t>
  </si>
  <si>
    <t>C46685C0060535MCAFRA</t>
  </si>
  <si>
    <t>Louis</t>
  </si>
  <si>
    <t>VIAUVY</t>
  </si>
  <si>
    <t>B09619C0060520MCAFRA</t>
  </si>
  <si>
    <t>Julien</t>
  </si>
  <si>
    <t>PELLE</t>
  </si>
  <si>
    <t>C42616L0061994MCAFRA</t>
  </si>
  <si>
    <t>Nils</t>
  </si>
  <si>
    <t>HARDOUIN</t>
  </si>
  <si>
    <t>C44772C0061596MCAFRA</t>
  </si>
  <si>
    <t>B70883C0060532MCAFRA</t>
  </si>
  <si>
    <t>MERIADEC</t>
  </si>
  <si>
    <t>MEAUDE</t>
  </si>
  <si>
    <t>B36658C0060527MCAFRA</t>
  </si>
  <si>
    <t>Liam</t>
  </si>
  <si>
    <t>POULLARD</t>
  </si>
  <si>
    <t>B91623C0060527MCAFRA</t>
  </si>
  <si>
    <t>DUPUIS</t>
  </si>
  <si>
    <t>B99276C0060527MCAFRA</t>
  </si>
  <si>
    <t>LORIC</t>
  </si>
  <si>
    <t>RIVES</t>
  </si>
  <si>
    <t>C22772C0061073MCAFRA</t>
  </si>
  <si>
    <t>CORSE</t>
  </si>
  <si>
    <t>C45770C0060519MCAFRA</t>
  </si>
  <si>
    <t>Clovis</t>
  </si>
  <si>
    <t>CHESTIER</t>
  </si>
  <si>
    <t>A49375C0060524MCAFRA</t>
  </si>
  <si>
    <t>Elliot</t>
  </si>
  <si>
    <t>B10296C0060524MCAFRA</t>
  </si>
  <si>
    <t>CELIAN</t>
  </si>
  <si>
    <t>VISSCHER</t>
  </si>
  <si>
    <t>A76883C0060524MCAFRA</t>
  </si>
  <si>
    <t>Antoine</t>
  </si>
  <si>
    <t>AMAR</t>
  </si>
  <si>
    <t>A81387C0060535MCAFRA</t>
  </si>
  <si>
    <t>Matthieu</t>
  </si>
  <si>
    <t>TREMBLAY</t>
  </si>
  <si>
    <t>B10382C0060524MCAFRA</t>
  </si>
  <si>
    <t>Hector</t>
  </si>
  <si>
    <t>DELAMAISON</t>
  </si>
  <si>
    <t>B88184C0060524MCAGEO</t>
  </si>
  <si>
    <t>Irakli</t>
  </si>
  <si>
    <t>KANDELAKI</t>
  </si>
  <si>
    <t>B31523C0060532MCAFRA</t>
  </si>
  <si>
    <t>B83039C0060532MCAFRA</t>
  </si>
  <si>
    <t>Matys</t>
  </si>
  <si>
    <t>BARRY</t>
  </si>
  <si>
    <t>B77486C0060768MCAFRA</t>
  </si>
  <si>
    <t>Teo</t>
  </si>
  <si>
    <t>SABARD</t>
  </si>
  <si>
    <t>C03509C0060519MCAFRA</t>
  </si>
  <si>
    <t>Sacha</t>
  </si>
  <si>
    <t>BORE   WIELOCH</t>
  </si>
  <si>
    <t>ACA TRIATHLON</t>
  </si>
  <si>
    <t>C45570C0060520MJUFRA</t>
  </si>
  <si>
    <t>Thomas</t>
  </si>
  <si>
    <t>JULLIEN</t>
  </si>
  <si>
    <t>B60499C0060527MJUFRA</t>
  </si>
  <si>
    <t>BENOIT</t>
  </si>
  <si>
    <t>B12283C0060522MJUFRA</t>
  </si>
  <si>
    <t>GUILLET</t>
  </si>
  <si>
    <t>A80124C0060535MJUFRA</t>
  </si>
  <si>
    <t>Matteo</t>
  </si>
  <si>
    <t>ROBERT</t>
  </si>
  <si>
    <t>B80855C0061441MJUFRA</t>
  </si>
  <si>
    <t>CLAIRET</t>
  </si>
  <si>
    <t>A81012C0060520MJUFRA</t>
  </si>
  <si>
    <t>OSCAR</t>
  </si>
  <si>
    <t>CANET</t>
  </si>
  <si>
    <t>C22022C0060976MJUFRA</t>
  </si>
  <si>
    <t>Quentin</t>
  </si>
  <si>
    <t>PILLAUDIN</t>
  </si>
  <si>
    <t>C40703C0060531MJUFRA</t>
  </si>
  <si>
    <t>LENOIR</t>
  </si>
  <si>
    <t>B32987C0060527MJUFRA</t>
  </si>
  <si>
    <t>TALHOUARN</t>
  </si>
  <si>
    <t>B10786C0060527MJUFRA</t>
  </si>
  <si>
    <t>Eliot</t>
  </si>
  <si>
    <t>HERVIEU</t>
  </si>
  <si>
    <t>A99814C0061441MJUFRA</t>
  </si>
  <si>
    <t>A61812L0060532MJUFRA</t>
  </si>
  <si>
    <t>MAEL</t>
  </si>
  <si>
    <t>PREVAULLT</t>
  </si>
  <si>
    <t>A77090C0060524MJUFRA</t>
  </si>
  <si>
    <t>AIGLEHOUX</t>
  </si>
  <si>
    <t>A93061C0060524MJUFRA</t>
  </si>
  <si>
    <t>Rafael</t>
  </si>
  <si>
    <t>A64401C0060524MJUFRA</t>
  </si>
  <si>
    <t>MAIGNE</t>
  </si>
  <si>
    <t>A95303L0060519MJUFRA</t>
  </si>
  <si>
    <t>Erwan</t>
  </si>
  <si>
    <t>B62051C0060532MJUFRA</t>
  </si>
  <si>
    <t>Theo</t>
  </si>
  <si>
    <t>B59532C0060532MJUFRA</t>
  </si>
  <si>
    <t>SIMON</t>
  </si>
  <si>
    <t>RODRIGUES</t>
  </si>
  <si>
    <t>C05872C0060522FJUFRA</t>
  </si>
  <si>
    <t>Emeline</t>
  </si>
  <si>
    <t>ROUZEAU</t>
  </si>
  <si>
    <t>C33899C0060519FJUFRA</t>
  </si>
  <si>
    <t>Leane</t>
  </si>
  <si>
    <t>LAPIERRE</t>
  </si>
  <si>
    <t>C22619C0060536FJUFRA</t>
  </si>
  <si>
    <t>CLEMENTINE</t>
  </si>
  <si>
    <t>B61253C0060527FJUFRA</t>
  </si>
  <si>
    <t>B01099C0060519FJUFRA</t>
  </si>
  <si>
    <t>DORIOL</t>
  </si>
  <si>
    <t>B61288C0060532FJUFRA</t>
  </si>
  <si>
    <t>Charlotte</t>
  </si>
  <si>
    <t>DENIS</t>
  </si>
  <si>
    <t>C25016C0060519FJUFRA</t>
  </si>
  <si>
    <t>Mathilde</t>
  </si>
  <si>
    <t>GUILLEUX</t>
  </si>
  <si>
    <t>C14450C0060519FJUFRA</t>
  </si>
  <si>
    <t>Amelie</t>
  </si>
  <si>
    <t>NGO</t>
  </si>
  <si>
    <t>A28331C0060519FJUFRA</t>
  </si>
  <si>
    <t>LECLERC</t>
  </si>
  <si>
    <t>A78142C0060532FJUFRA</t>
  </si>
  <si>
    <t>Ella</t>
  </si>
  <si>
    <t>A59980C0060519FJUFRA</t>
  </si>
  <si>
    <t>Elia</t>
  </si>
  <si>
    <t>BERTHEAU</t>
  </si>
  <si>
    <t>BREDON SOULIS</t>
  </si>
  <si>
    <t>Anaëlle</t>
  </si>
  <si>
    <t>DELCAMP</t>
  </si>
  <si>
    <t>HL</t>
  </si>
  <si>
    <t>COLLART</t>
  </si>
  <si>
    <t>Alex</t>
  </si>
  <si>
    <t>PAUGOIS</t>
  </si>
  <si>
    <t>Marius</t>
  </si>
  <si>
    <t>Robinson</t>
  </si>
  <si>
    <t>CHARRON</t>
  </si>
  <si>
    <t>Léo</t>
  </si>
  <si>
    <t>JAKUBOWSKI</t>
  </si>
  <si>
    <t>Elisa</t>
  </si>
  <si>
    <t>HUBERT</t>
  </si>
  <si>
    <t>Justine</t>
  </si>
  <si>
    <t>RICHAUDEAU</t>
  </si>
  <si>
    <t>Soren</t>
  </si>
  <si>
    <t>MARTELLIERE</t>
  </si>
  <si>
    <t>MARY</t>
  </si>
  <si>
    <t xml:space="preserve">Simon </t>
  </si>
  <si>
    <t>RICHARD</t>
  </si>
  <si>
    <t>HOCHART</t>
  </si>
  <si>
    <t>Maxime</t>
  </si>
  <si>
    <t>GOURRIER</t>
  </si>
  <si>
    <t>Aymeric</t>
  </si>
  <si>
    <t>BARDIOT</t>
  </si>
  <si>
    <t>Loeiz</t>
  </si>
  <si>
    <t>TABURET</t>
  </si>
  <si>
    <t>Ines</t>
  </si>
  <si>
    <t>GAUDRON</t>
  </si>
  <si>
    <t>Laura</t>
  </si>
  <si>
    <t>CHATAIN</t>
  </si>
  <si>
    <t>Adel</t>
  </si>
  <si>
    <t>RASSINEUX</t>
  </si>
  <si>
    <t>Cyprien</t>
  </si>
  <si>
    <t>Bastian</t>
  </si>
  <si>
    <t>VOCORET</t>
  </si>
  <si>
    <t>Malo</t>
  </si>
  <si>
    <t>CHAPUIS</t>
  </si>
  <si>
    <t>Johad</t>
  </si>
  <si>
    <t>SONNIER</t>
  </si>
  <si>
    <t>GILBERT</t>
  </si>
  <si>
    <t>FERNANDES</t>
  </si>
  <si>
    <t>RIGLER BAUDENON</t>
  </si>
  <si>
    <t>PERRIER</t>
  </si>
  <si>
    <t>Ulysse</t>
  </si>
  <si>
    <t>BOUCHEREAU</t>
  </si>
  <si>
    <t>Noa</t>
  </si>
  <si>
    <t>DUCHEMANN</t>
  </si>
  <si>
    <t>Nateo</t>
  </si>
  <si>
    <t>FABRO</t>
  </si>
  <si>
    <t>DUBOIS</t>
  </si>
  <si>
    <t>Telma</t>
  </si>
  <si>
    <t>DE OLIVEIRA</t>
  </si>
  <si>
    <t>Coline</t>
  </si>
  <si>
    <t>TOURNEAU</t>
  </si>
  <si>
    <t>MAUVAIS</t>
  </si>
  <si>
    <t>Faustine</t>
  </si>
  <si>
    <t>MAUPUS</t>
  </si>
  <si>
    <t>GATEAU</t>
  </si>
  <si>
    <t>C42504C0060527FMPFRA</t>
  </si>
  <si>
    <t>GEFFRAY</t>
  </si>
  <si>
    <t>C45346C0060527FMPFRA</t>
  </si>
  <si>
    <t>MARINET</t>
  </si>
  <si>
    <t>C43943L0060522FMPFRA</t>
  </si>
  <si>
    <t>LEA</t>
  </si>
  <si>
    <t>ANTHEAUME</t>
  </si>
  <si>
    <t>C36587C0060527FMPFRA</t>
  </si>
  <si>
    <t>Ambre</t>
  </si>
  <si>
    <t>CHARBEAU CROISE</t>
  </si>
  <si>
    <t>C36476C0060527FMPFRA</t>
  </si>
  <si>
    <t>Zelie</t>
  </si>
  <si>
    <t>LEMAIRE</t>
  </si>
  <si>
    <t>C36522C0060527FMPFRA</t>
  </si>
  <si>
    <t>Caelys</t>
  </si>
  <si>
    <t>LOUBAO</t>
  </si>
  <si>
    <t>C38113C0061073FMPFRA</t>
  </si>
  <si>
    <t>EMILIE</t>
  </si>
  <si>
    <t>FLEURY</t>
  </si>
  <si>
    <t>C38502C0061441FMPFRA</t>
  </si>
  <si>
    <t>Calie</t>
  </si>
  <si>
    <t>HAUPAIS</t>
  </si>
  <si>
    <t>C46688C0060527MMPFRA</t>
  </si>
  <si>
    <t>NEDELEC</t>
  </si>
  <si>
    <t>C43800C0060522MMPFRA</t>
  </si>
  <si>
    <t>Robin</t>
  </si>
  <si>
    <t>THOMAS</t>
  </si>
  <si>
    <t>C46017L0060522MMPFRA</t>
  </si>
  <si>
    <t>Joseph</t>
  </si>
  <si>
    <t>DEREVIER</t>
  </si>
  <si>
    <t>C19306C0060527MMPFRA</t>
  </si>
  <si>
    <t>Amaury</t>
  </si>
  <si>
    <t>LERAT</t>
  </si>
  <si>
    <t>C37928C0060527MMPFRA</t>
  </si>
  <si>
    <t>Nahel</t>
  </si>
  <si>
    <t>TURMEL</t>
  </si>
  <si>
    <t>C36383C0060527MMPFRA</t>
  </si>
  <si>
    <t>Lyham</t>
  </si>
  <si>
    <t>LE MOUEL HANO</t>
  </si>
  <si>
    <t>C36731C0060527MMPFRA</t>
  </si>
  <si>
    <t>James</t>
  </si>
  <si>
    <t>BEQUARD</t>
  </si>
  <si>
    <t>C42675C0060527MMPFRA</t>
  </si>
  <si>
    <t>Constantin</t>
  </si>
  <si>
    <t>POITRIMOL</t>
  </si>
  <si>
    <t>C45109C0060522MMPFRA</t>
  </si>
  <si>
    <t>CARRE</t>
  </si>
  <si>
    <t>C23596C0060535MMPFRA</t>
  </si>
  <si>
    <t>C42423C0060522MMPFRA</t>
  </si>
  <si>
    <t>DOLIVEUX</t>
  </si>
  <si>
    <t>C20562C0060524MMPFRA</t>
  </si>
  <si>
    <t>Celian</t>
  </si>
  <si>
    <t>B98802C0060527MPOFRA</t>
  </si>
  <si>
    <t>Come</t>
  </si>
  <si>
    <t>DARRAS</t>
  </si>
  <si>
    <t>C44694C0060527MPOFRA</t>
  </si>
  <si>
    <t>Raphael</t>
  </si>
  <si>
    <t>DUQUESNOY</t>
  </si>
  <si>
    <t>C01281C0060522MPOFRA</t>
  </si>
  <si>
    <t>JULES</t>
  </si>
  <si>
    <t>B99954C0060520MPOFRA</t>
  </si>
  <si>
    <t>KYVEL COULONGEAT</t>
  </si>
  <si>
    <t>C47589L0060519MPOFRA</t>
  </si>
  <si>
    <t>COMBESCURE</t>
  </si>
  <si>
    <t>C02480C0060527MPOFRA</t>
  </si>
  <si>
    <t>EZECHIEL</t>
  </si>
  <si>
    <t>C38468C0060527MPOFRA</t>
  </si>
  <si>
    <t>Niki</t>
  </si>
  <si>
    <t>C19365C0060527MPOFRA</t>
  </si>
  <si>
    <t>Noam</t>
  </si>
  <si>
    <t>C44985L0061441MPOFRA</t>
  </si>
  <si>
    <t>Augustin</t>
  </si>
  <si>
    <t>BODY</t>
  </si>
  <si>
    <t>C01590C0060522MPOFRA</t>
  </si>
  <si>
    <t>C22209C0060524MPOFRA</t>
  </si>
  <si>
    <t>CHARLES</t>
  </si>
  <si>
    <t>SEMUR</t>
  </si>
  <si>
    <t>C20222C0060524MPOFRA</t>
  </si>
  <si>
    <t>LECOMTE</t>
  </si>
  <si>
    <t>C43517C0060524MPOFRA</t>
  </si>
  <si>
    <t>LEGOUT</t>
  </si>
  <si>
    <t>C21985C0060524MPOFRA</t>
  </si>
  <si>
    <t>Lyllian</t>
  </si>
  <si>
    <t>C42092C0060524MPOFRA</t>
  </si>
  <si>
    <t>GABIN</t>
  </si>
  <si>
    <t>C42769C0061441MPOFRA</t>
  </si>
  <si>
    <t>MOUTURAT</t>
  </si>
  <si>
    <t>C05966C0060532MPOFRA</t>
  </si>
  <si>
    <t>CARO GILBERT</t>
  </si>
  <si>
    <t>C42320C0060524MPOFRA</t>
  </si>
  <si>
    <t>LINO</t>
  </si>
  <si>
    <t>MEYLOUGAN</t>
  </si>
  <si>
    <t>C40154C0060524MPOFRA</t>
  </si>
  <si>
    <t>Aaron</t>
  </si>
  <si>
    <t>BAUDIN MASSINA</t>
  </si>
  <si>
    <t>C43328C0060519MPOFRA</t>
  </si>
  <si>
    <t>BERTON</t>
  </si>
  <si>
    <t>C38040C0061441MPOFRA</t>
  </si>
  <si>
    <t>Leonard</t>
  </si>
  <si>
    <t>C03147C0060519MPOFRA</t>
  </si>
  <si>
    <t>LAFEUILLE</t>
  </si>
  <si>
    <t>C38012C0061441MPOFRA</t>
  </si>
  <si>
    <t>C47629C0060520FPOFRA</t>
  </si>
  <si>
    <t>ASSILE</t>
  </si>
  <si>
    <t>CHEBBI</t>
  </si>
  <si>
    <t>C22231C0060527FPOFRA</t>
  </si>
  <si>
    <t>Elise</t>
  </si>
  <si>
    <t>PARMENTIER</t>
  </si>
  <si>
    <t>C47471C0060520FPOFRA</t>
  </si>
  <si>
    <t>GIULIA</t>
  </si>
  <si>
    <t>GUERRERO SANCHEZ</t>
  </si>
  <si>
    <t>C39506C0060520FPOFRA</t>
  </si>
  <si>
    <t>JEANNE</t>
  </si>
  <si>
    <t>BEAUDENUIT</t>
  </si>
  <si>
    <t>C37646C0060520FPOFRA</t>
  </si>
  <si>
    <t>Nelly</t>
  </si>
  <si>
    <t>GUIBET</t>
  </si>
  <si>
    <t>C36460C0060527FPOFRA</t>
  </si>
  <si>
    <t>Maho</t>
  </si>
  <si>
    <t>CALLEC</t>
  </si>
  <si>
    <t>C40612C0060524FPOFRA</t>
  </si>
  <si>
    <t>Marie</t>
  </si>
  <si>
    <t>CHAMPION</t>
  </si>
  <si>
    <t>C04437C0061441FPOFRA</t>
  </si>
  <si>
    <t>C42559C0060524FPOFRA</t>
  </si>
  <si>
    <t>MARCHAL ROUGERIE</t>
  </si>
  <si>
    <t>C20865C0060524FPOFRA</t>
  </si>
  <si>
    <t>C23642C0060524FPOFRA</t>
  </si>
  <si>
    <t>THENAISIE</t>
  </si>
  <si>
    <t>C18584C0060522FPOFRA</t>
  </si>
  <si>
    <t>Sienna</t>
  </si>
  <si>
    <t>C01388C0060532FPOFRA</t>
  </si>
  <si>
    <t>Emy</t>
  </si>
  <si>
    <t>C01086C0060524FPOFRA</t>
  </si>
  <si>
    <t>Louise</t>
  </si>
  <si>
    <t>SANCHEZ</t>
  </si>
  <si>
    <t>B83125C0060524FPOFRA</t>
  </si>
  <si>
    <t>C40274C0060519FPOFRA</t>
  </si>
  <si>
    <t>Anais</t>
  </si>
  <si>
    <t>ESPIED</t>
  </si>
  <si>
    <t>C02166C0061441FPOFRA</t>
  </si>
  <si>
    <t>Donia</t>
  </si>
  <si>
    <t>AYADI</t>
  </si>
  <si>
    <t>C47628C0060520FPUFRA</t>
  </si>
  <si>
    <t>Mayara</t>
  </si>
  <si>
    <t>C47553C0060527FPUFRA</t>
  </si>
  <si>
    <t>Cordelia</t>
  </si>
  <si>
    <t>C18396C0060527FPUFRA</t>
  </si>
  <si>
    <t>Margot</t>
  </si>
  <si>
    <t>THOISY</t>
  </si>
  <si>
    <t>C43230C0060527FPUFRA</t>
  </si>
  <si>
    <t>Eva</t>
  </si>
  <si>
    <t>B39352C0060524FPUFRA</t>
  </si>
  <si>
    <t>C23027C0060524FPUFRA</t>
  </si>
  <si>
    <t>B48792C0060524FPUFRA</t>
  </si>
  <si>
    <t>Nell</t>
  </si>
  <si>
    <t>CUISINIER</t>
  </si>
  <si>
    <t>C42485C0060524FPUFRA</t>
  </si>
  <si>
    <t>Solveig</t>
  </si>
  <si>
    <t>C41484C0060524FPUFRA</t>
  </si>
  <si>
    <t>Scarlett</t>
  </si>
  <si>
    <t>FRANCOIS</t>
  </si>
  <si>
    <t>C41163C0060524FPUFRA</t>
  </si>
  <si>
    <t>HUET</t>
  </si>
  <si>
    <t>B68078C0060532FPUFRA</t>
  </si>
  <si>
    <t>Elea</t>
  </si>
  <si>
    <t>B98473C0060532FPUFRA</t>
  </si>
  <si>
    <t>C39576C0060532FPUFRA</t>
  </si>
  <si>
    <t>MARINE</t>
  </si>
  <si>
    <t>BROHAN</t>
  </si>
  <si>
    <t>C39100C0061441FPUFRA</t>
  </si>
  <si>
    <t>VALET RAMONET</t>
  </si>
  <si>
    <t>C21272C0061441FPUFRA</t>
  </si>
  <si>
    <t>Kyara</t>
  </si>
  <si>
    <t>B80881C0061441FPUFRA</t>
  </si>
  <si>
    <t>Kenzie</t>
  </si>
  <si>
    <t>B81316C0061441FPUFRA</t>
  </si>
  <si>
    <t>C47623C0060527MPUUKR</t>
  </si>
  <si>
    <t>Oleksii</t>
  </si>
  <si>
    <t>MALETS</t>
  </si>
  <si>
    <t>B80032C0060527MPUFRA</t>
  </si>
  <si>
    <t>PAVIOT</t>
  </si>
  <si>
    <t>B80773C0060527MPUFRA</t>
  </si>
  <si>
    <t>Teliau</t>
  </si>
  <si>
    <t>C41806C0060527MPUFRA</t>
  </si>
  <si>
    <t>LOUIS</t>
  </si>
  <si>
    <t>LE NOEN</t>
  </si>
  <si>
    <t>C44130C0060520MPUFRA</t>
  </si>
  <si>
    <t>BERTRAND</t>
  </si>
  <si>
    <t>C36501C0060527MPUFRA</t>
  </si>
  <si>
    <t>BOUGER</t>
  </si>
  <si>
    <t>C36378C0060527MPUFRA</t>
  </si>
  <si>
    <t>C36629C0060527MPUFRA</t>
  </si>
  <si>
    <t>Victor</t>
  </si>
  <si>
    <t>C16941C0060527MPUFRA</t>
  </si>
  <si>
    <t>DAVID</t>
  </si>
  <si>
    <t>KROUPIN</t>
  </si>
  <si>
    <t>C17835C0060527MPUFRA</t>
  </si>
  <si>
    <t>C18112C0060527MPUFRA</t>
  </si>
  <si>
    <t>GRISSAULT</t>
  </si>
  <si>
    <t>C45561C0060522MPUFRA</t>
  </si>
  <si>
    <t>Clarence</t>
  </si>
  <si>
    <t>DAUBIGNARD</t>
  </si>
  <si>
    <t>B32185C0060524MPUFRA</t>
  </si>
  <si>
    <t>CRUBLEAU</t>
  </si>
  <si>
    <t>C02719C0061596MPUFRA</t>
  </si>
  <si>
    <t>Flavien</t>
  </si>
  <si>
    <t>C43036C0060522MPUFRA</t>
  </si>
  <si>
    <t>C25570C0060519MPUFRA</t>
  </si>
  <si>
    <t>Leon</t>
  </si>
  <si>
    <t>ROZETTE</t>
  </si>
  <si>
    <t>C09783C0060535MPUFRA</t>
  </si>
  <si>
    <t>Matheo</t>
  </si>
  <si>
    <t>METEAU</t>
  </si>
  <si>
    <t>C21892C0060535MPUFRA</t>
  </si>
  <si>
    <t>GUILLAUME</t>
  </si>
  <si>
    <t>C01602C0060535MPUFRA</t>
  </si>
  <si>
    <t>Jahmae</t>
  </si>
  <si>
    <t>CHAUVEAU FERRAND</t>
  </si>
  <si>
    <t>C43671C0060535MPUFRA</t>
  </si>
  <si>
    <t>ARTHUR</t>
  </si>
  <si>
    <t>BARRERE</t>
  </si>
  <si>
    <t>C01709C0060524MPUFRA</t>
  </si>
  <si>
    <t>LOUCA</t>
  </si>
  <si>
    <t>B84975C0060524MPUFRA</t>
  </si>
  <si>
    <t>Luca</t>
  </si>
  <si>
    <t>C43653C0060524MPUFRA</t>
  </si>
  <si>
    <t>C00809C0060524MPUFRA</t>
  </si>
  <si>
    <t>Mathias</t>
  </si>
  <si>
    <t>ROJO TRASMONTE</t>
  </si>
  <si>
    <t>C41728C0060524MPUFRA</t>
  </si>
  <si>
    <t>JOUANNARD</t>
  </si>
  <si>
    <t>C21577C0060532MPUFRA</t>
  </si>
  <si>
    <t>ROMAIN</t>
  </si>
  <si>
    <t>QUENNOY</t>
  </si>
  <si>
    <t>C01035C0060524MPUFRA</t>
  </si>
  <si>
    <t>GUYOMARC H</t>
  </si>
  <si>
    <t>C01037C0060524MPUFRA</t>
  </si>
  <si>
    <t>GABILLE</t>
  </si>
  <si>
    <t>C41125C0060524MPUFRA</t>
  </si>
  <si>
    <t>MARC</t>
  </si>
  <si>
    <t>C40142C0060524MPUFRA</t>
  </si>
  <si>
    <t>Louka</t>
  </si>
  <si>
    <t>B63130C0060524MPUFRA</t>
  </si>
  <si>
    <t>RAPHAEL</t>
  </si>
  <si>
    <t>CHALINE BILLAULT</t>
  </si>
  <si>
    <t>B83065C0060524MPUFRA</t>
  </si>
  <si>
    <t>Guenole</t>
  </si>
  <si>
    <t>B98406C0060532MPUFRA</t>
  </si>
  <si>
    <t>C05955C0060532MPUFRA</t>
  </si>
  <si>
    <t>TREGARO</t>
  </si>
  <si>
    <t>C38105C0061073MPUFRA</t>
  </si>
  <si>
    <t>C38111C0061073MPUFRA</t>
  </si>
  <si>
    <t>JOSEPH</t>
  </si>
  <si>
    <t>C17766C0060532MPUFRA</t>
  </si>
  <si>
    <t>C21591C0060532MPUFRA</t>
  </si>
  <si>
    <t>Louan</t>
  </si>
  <si>
    <t>GENEST</t>
  </si>
  <si>
    <t>C38049C0061441MPUFRA</t>
  </si>
  <si>
    <t>Adam</t>
  </si>
  <si>
    <t>B83018C0060532MPUFRA</t>
  </si>
  <si>
    <t>NIVET</t>
  </si>
  <si>
    <t>REPINCAY</t>
  </si>
  <si>
    <t>Aurore</t>
  </si>
  <si>
    <t>VAN EETVELDE</t>
  </si>
  <si>
    <t>DUBREUIL</t>
  </si>
  <si>
    <t>Joachim</t>
  </si>
  <si>
    <t>LEGOUY</t>
  </si>
  <si>
    <t>Paulin</t>
  </si>
  <si>
    <t>Agathe</t>
  </si>
  <si>
    <t>GIRARD</t>
  </si>
  <si>
    <t>Raphaal</t>
  </si>
  <si>
    <t>ROUSSET</t>
  </si>
  <si>
    <t>Pierre</t>
  </si>
  <si>
    <t>GIRAD</t>
  </si>
  <si>
    <t>Clothilde</t>
  </si>
  <si>
    <t>Hugo</t>
  </si>
  <si>
    <t>DAUBRY</t>
  </si>
  <si>
    <t>HIESSE</t>
  </si>
  <si>
    <t>St Avertin (37)</t>
  </si>
  <si>
    <t>TARDIF</t>
  </si>
  <si>
    <t>C43249C0060522MMPFRA</t>
  </si>
  <si>
    <t>C45356C0060522FMPFRA</t>
  </si>
  <si>
    <t>Abigaelle</t>
  </si>
  <si>
    <t>C48739C0060522FMPFRA</t>
  </si>
  <si>
    <t>LE BOUCQ DE BEAUDIGNIES</t>
  </si>
  <si>
    <t>C31736C0060522MPOFRA</t>
  </si>
  <si>
    <t>Santiago</t>
  </si>
  <si>
    <t>FOLGADO</t>
  </si>
  <si>
    <t>Arnaud</t>
  </si>
  <si>
    <t>BULTEAU</t>
  </si>
  <si>
    <t>B98738C0060522MPOFRA</t>
  </si>
  <si>
    <t>LE CALLONEC</t>
  </si>
  <si>
    <t>ROBIN</t>
  </si>
  <si>
    <t>Leann</t>
  </si>
  <si>
    <t>SIMARD</t>
  </si>
  <si>
    <t>C50099C0061073FPOFRA</t>
  </si>
  <si>
    <t>C50294C0061073FPOFRA</t>
  </si>
  <si>
    <t>Aline</t>
  </si>
  <si>
    <t>C22983C0060522MPOFRA</t>
  </si>
  <si>
    <t>Baudouin</t>
  </si>
  <si>
    <t>GAILLARD URIBE</t>
  </si>
  <si>
    <t>C46391C0060522MMPFRA</t>
  </si>
  <si>
    <t>Killari</t>
  </si>
  <si>
    <t>C05650C0060522FPOFRA</t>
  </si>
  <si>
    <t>Noémie</t>
  </si>
  <si>
    <t>Lise</t>
  </si>
  <si>
    <t>VERNADET</t>
  </si>
  <si>
    <t>CARREIRA</t>
  </si>
  <si>
    <t>C39794C0060522FBEFRA</t>
  </si>
  <si>
    <t>Eléonore</t>
  </si>
  <si>
    <t>MICHELET</t>
  </si>
  <si>
    <t>C35971C0060532FBEFRA</t>
  </si>
  <si>
    <t>MARTIN PAGEOT</t>
  </si>
  <si>
    <t>B37037C0060540FBEFRA</t>
  </si>
  <si>
    <t>ENOUF</t>
  </si>
  <si>
    <t>C00205C0060540FBEFRA</t>
  </si>
  <si>
    <t>Mylene</t>
  </si>
  <si>
    <t>VIRCONDELET</t>
  </si>
  <si>
    <t>C25157C0060532MPUFRA</t>
  </si>
  <si>
    <t>Enzo</t>
  </si>
  <si>
    <t>ESSAID WASSELIN</t>
  </si>
  <si>
    <t>Franck</t>
  </si>
  <si>
    <t>MASTEAU</t>
  </si>
  <si>
    <t>C33565C0060540MPUFRA</t>
  </si>
  <si>
    <t>B68190C0060540MPUFRA</t>
  </si>
  <si>
    <t>C04484C0060522MPUFRA</t>
  </si>
  <si>
    <t>C28892C0060522MPUFRA</t>
  </si>
  <si>
    <t>C24001C0060522MPUFRA</t>
  </si>
  <si>
    <t>Medine</t>
  </si>
  <si>
    <t>LEROUX</t>
  </si>
  <si>
    <t>Paul</t>
  </si>
  <si>
    <t>C43940L0060522MPUFRA</t>
  </si>
  <si>
    <t>Clément</t>
  </si>
  <si>
    <t>BOITTIN</t>
  </si>
  <si>
    <t>BEAUFORT</t>
  </si>
  <si>
    <t>C48738C0060522FPUFRA</t>
  </si>
  <si>
    <t>Dauphine</t>
  </si>
  <si>
    <t>C11449C0060522FPUFRA</t>
  </si>
  <si>
    <t>C18349C0060532FPUFRA</t>
  </si>
  <si>
    <t>BELLETOISE</t>
  </si>
  <si>
    <t>Zoé</t>
  </si>
  <si>
    <t>Alicia</t>
  </si>
  <si>
    <t>C21821L0060532FS1FRA</t>
  </si>
  <si>
    <t>C45759C0060540FPUFRA</t>
  </si>
  <si>
    <t>Milla</t>
  </si>
  <si>
    <t>CASADABAN</t>
  </si>
  <si>
    <t>Ruben</t>
  </si>
  <si>
    <t>C29181C0060540MPOFRA</t>
  </si>
  <si>
    <t>C04941C0060520MMIFRA</t>
  </si>
  <si>
    <t>DE TANOUARN</t>
  </si>
  <si>
    <t>C50526C0060532MMIFRA</t>
  </si>
  <si>
    <t>DECHANET</t>
  </si>
  <si>
    <t>Bastien</t>
  </si>
  <si>
    <t>C01691C0060535MMIFRA</t>
  </si>
  <si>
    <t>Orléans (45)</t>
  </si>
  <si>
    <t>Châteauroux (36)</t>
  </si>
  <si>
    <t>Bourges (18)</t>
  </si>
  <si>
    <t>St Cyr sur Loire (37)</t>
  </si>
  <si>
    <t>4&amp;5/05/2024</t>
  </si>
  <si>
    <t>Villiers sur Loir (41)</t>
  </si>
  <si>
    <t>Suèvres (41)</t>
  </si>
  <si>
    <t>St Laurent Nouan (41)</t>
  </si>
  <si>
    <t>St George sur Eure (28)</t>
  </si>
  <si>
    <t>Joué les Tours (37)</t>
  </si>
  <si>
    <t>Chartres (28)</t>
  </si>
  <si>
    <t>Chaâteau Renault (37)</t>
  </si>
  <si>
    <t>25&amp;26/05/2024</t>
  </si>
  <si>
    <t>Class Triathlon</t>
  </si>
  <si>
    <t>Cross Triathlon - Triathlon</t>
  </si>
  <si>
    <t>C44479L0060526MMPFRA</t>
  </si>
  <si>
    <t>SPAGNOLO</t>
  </si>
  <si>
    <t>C50859L0060522MMPFRA</t>
  </si>
  <si>
    <t>GRAUWIN</t>
  </si>
  <si>
    <t>C24979C0060522FMPFRA</t>
  </si>
  <si>
    <t>C43143L0060526MMPFRA</t>
  </si>
  <si>
    <t>LEGER</t>
  </si>
  <si>
    <t>C24945C0060540MMPFRA</t>
  </si>
  <si>
    <t>LE ROUX</t>
  </si>
  <si>
    <t>C30361C0060540FPOFRA</t>
  </si>
  <si>
    <t>C46466L0060526FPOFRA</t>
  </si>
  <si>
    <t>BLANC</t>
  </si>
  <si>
    <t>C46332L0060526FPOFRA</t>
  </si>
  <si>
    <t>Sixtine</t>
  </si>
  <si>
    <t>CHAMPONNET</t>
  </si>
  <si>
    <t>C48675C0060522FPOFRA</t>
  </si>
  <si>
    <t>Antoinette</t>
  </si>
  <si>
    <t>C22289L0060768FPOFRA</t>
  </si>
  <si>
    <t>Elisa Christiane</t>
  </si>
  <si>
    <t>EVAIN</t>
  </si>
  <si>
    <t>Thea</t>
  </si>
  <si>
    <t>GUILLOT</t>
  </si>
  <si>
    <t>Clara</t>
  </si>
  <si>
    <t>C39855L0060768FPOFRA</t>
  </si>
  <si>
    <t>ROUCHERAUD</t>
  </si>
  <si>
    <t>C03943C0060522FPOFRA</t>
  </si>
  <si>
    <t>TRI SAINT AMAND DUN 19</t>
  </si>
  <si>
    <t>TRI SAINT AMAND DUN 20</t>
  </si>
  <si>
    <t>C51136L0060526FPOFRA</t>
  </si>
  <si>
    <t>C49178L0060526FPOFRA</t>
  </si>
  <si>
    <t>C31463C0060526FPOFRA</t>
  </si>
  <si>
    <t>C33240C0062009FPOFRA</t>
  </si>
  <si>
    <t>Leticia</t>
  </si>
  <si>
    <t>Macee Ann</t>
  </si>
  <si>
    <t>BERTHON</t>
  </si>
  <si>
    <t>LE RALLIER</t>
  </si>
  <si>
    <t>CHICOT</t>
  </si>
  <si>
    <t>RIGAUT</t>
  </si>
  <si>
    <t>FIANCETTE</t>
  </si>
  <si>
    <t>C49507C0060540MPOFRA</t>
  </si>
  <si>
    <t>C49451L0060540MPOFRA</t>
  </si>
  <si>
    <t>ROUX</t>
  </si>
  <si>
    <t>CHAUVEAU</t>
  </si>
  <si>
    <t>C02860C0060522MPOFRA</t>
  </si>
  <si>
    <t>C46643C0060540MPOFRA</t>
  </si>
  <si>
    <t>B86907C0060526MPOFRA</t>
  </si>
  <si>
    <t>Arsene</t>
  </si>
  <si>
    <t>BARRE</t>
  </si>
  <si>
    <t>AUROUET</t>
  </si>
  <si>
    <t>C16802C0062009FPUFRA</t>
  </si>
  <si>
    <t>RACHMOUN</t>
  </si>
  <si>
    <t>C21442C0060522FPUFRA</t>
  </si>
  <si>
    <t>FARHAT</t>
  </si>
  <si>
    <t>Hanna</t>
  </si>
  <si>
    <t>C42545C0060540FPUFRA</t>
  </si>
  <si>
    <t>C20115C0060768FPUFRA</t>
  </si>
  <si>
    <t>CATALINO</t>
  </si>
  <si>
    <t>C34025C0060522FPUFRA</t>
  </si>
  <si>
    <t>Garance</t>
  </si>
  <si>
    <t>ZINSOU</t>
  </si>
  <si>
    <t>C42615L0060526FPUFRA</t>
  </si>
  <si>
    <t>B40943C0060522FPUFRA</t>
  </si>
  <si>
    <t>Madeleine</t>
  </si>
  <si>
    <t>BRAZILIER</t>
  </si>
  <si>
    <t>C52156C0061073FPUFRA</t>
  </si>
  <si>
    <t>PITAULT</t>
  </si>
  <si>
    <t>C18379C0062009MPUFRA</t>
  </si>
  <si>
    <t>LIMPALAER</t>
  </si>
  <si>
    <t>C44804C0060540MPUFRA</t>
  </si>
  <si>
    <t>FOURNIER CHAPIN</t>
  </si>
  <si>
    <t>C10347C0060540MPUFRA</t>
  </si>
  <si>
    <t>BEAUJOUAN</t>
  </si>
  <si>
    <t>C22598L0060522MPUFRA</t>
  </si>
  <si>
    <t>BREMAUD</t>
  </si>
  <si>
    <t>C01271C0060522MPUFRA</t>
  </si>
  <si>
    <t>Kassim</t>
  </si>
  <si>
    <t>LAISEMENT CISSOKO</t>
  </si>
  <si>
    <t>Joaquim</t>
  </si>
  <si>
    <t>B68017L0060522MPUFRA</t>
  </si>
  <si>
    <t>BOUDET</t>
  </si>
  <si>
    <t>C48677C0060522MPUFRA</t>
  </si>
  <si>
    <t>Auguste</t>
  </si>
  <si>
    <t>C22251L0060768MPUFRA</t>
  </si>
  <si>
    <t>C48838L0060768MPUFRA</t>
  </si>
  <si>
    <t>Jonas</t>
  </si>
  <si>
    <t>GREBILLE</t>
  </si>
  <si>
    <t>BOSSARD</t>
  </si>
  <si>
    <t>Noah</t>
  </si>
  <si>
    <t>C03144C0060522MPUFRA</t>
  </si>
  <si>
    <t>C34010C0060522MPUFRA</t>
  </si>
  <si>
    <t>B84014C0061596MPUFRA</t>
  </si>
  <si>
    <t>Charles</t>
  </si>
  <si>
    <t>BARAT</t>
  </si>
  <si>
    <t>VERNEUIL</t>
  </si>
  <si>
    <t>C22203L0060526MPUFRA</t>
  </si>
  <si>
    <t>C03654C0062009MPUFRA</t>
  </si>
  <si>
    <t>DORLOT</t>
  </si>
  <si>
    <t>C03410C0060528MPUFRA</t>
  </si>
  <si>
    <t>ROMBAUT</t>
  </si>
  <si>
    <t>B88828C0060528MPUFRA</t>
  </si>
  <si>
    <t>Tino</t>
  </si>
  <si>
    <t>GAUTRON</t>
  </si>
  <si>
    <t>B82377C0062009FBEFRA</t>
  </si>
  <si>
    <t>C43936L0060522FBEFRA</t>
  </si>
  <si>
    <t>C49501C0060540FBEFRA</t>
  </si>
  <si>
    <t>Hela</t>
  </si>
  <si>
    <t>C42549C0060540FBEFRA</t>
  </si>
  <si>
    <t>C01267C0060522FBEFRA</t>
  </si>
  <si>
    <t>C30713L0060522FBEFRA</t>
  </si>
  <si>
    <t>LESOUDIER</t>
  </si>
  <si>
    <t>Eloise</t>
  </si>
  <si>
    <t>DEVELLE</t>
  </si>
  <si>
    <t>Emie</t>
  </si>
  <si>
    <t>C22319C0060768FBEFRA</t>
  </si>
  <si>
    <t>POLESE</t>
  </si>
  <si>
    <t>Ida</t>
  </si>
  <si>
    <t>HETTON</t>
  </si>
  <si>
    <t>Milyana</t>
  </si>
  <si>
    <t>C51328C0060519FBEFRA</t>
  </si>
  <si>
    <t>CHOLLET</t>
  </si>
  <si>
    <t>Cleo</t>
  </si>
  <si>
    <t>B65199L0061441FBEFRA</t>
  </si>
  <si>
    <t>Lisa</t>
  </si>
  <si>
    <t>C51775C0061073FBEFRA</t>
  </si>
  <si>
    <t>B84013C0061596FBEFRA</t>
  </si>
  <si>
    <t>Garence</t>
  </si>
  <si>
    <t>BOSSET</t>
  </si>
  <si>
    <t>Abigael</t>
  </si>
  <si>
    <t>C51514C0060540FBEFRA</t>
  </si>
  <si>
    <t>DELIGNE</t>
  </si>
  <si>
    <t>Meline</t>
  </si>
  <si>
    <t>BARCELO</t>
  </si>
  <si>
    <t>Angele</t>
  </si>
  <si>
    <t>C28972C0060526FBEFRA</t>
  </si>
  <si>
    <t>B30892C0060526FBEFRA</t>
  </si>
  <si>
    <t>B86149C0060526FBEFRA</t>
  </si>
  <si>
    <t>CERVO</t>
  </si>
  <si>
    <t>GARCIA</t>
  </si>
  <si>
    <t>C10070C0060522FBEFRA</t>
  </si>
  <si>
    <t>LE BOLCH DUBUISSON</t>
  </si>
  <si>
    <t>B76183C0060528FBEFRA</t>
  </si>
  <si>
    <t>TERNISIEN</t>
  </si>
  <si>
    <t>B81097C0062009MBEFRA</t>
  </si>
  <si>
    <t>BAILLEUX</t>
  </si>
  <si>
    <t>CHERIAT</t>
  </si>
  <si>
    <t>CHARLOTTE CLERIA</t>
  </si>
  <si>
    <t>CORNU</t>
  </si>
  <si>
    <t>AUDEVARD</t>
  </si>
  <si>
    <t>CHARLET</t>
  </si>
  <si>
    <t>Léon</t>
  </si>
  <si>
    <t>Amir</t>
  </si>
  <si>
    <t>Hippolyte</t>
  </si>
  <si>
    <t>Paco</t>
  </si>
  <si>
    <t>Yanick</t>
  </si>
  <si>
    <t>B61887C0062009MBEFRA</t>
  </si>
  <si>
    <t>C50014L0060532MBEFRA</t>
  </si>
  <si>
    <t>C13963C0062009MBEFRA</t>
  </si>
  <si>
    <t>C06708C0060768MBEFRA</t>
  </si>
  <si>
    <t>B15264C0060522MBEFRA</t>
  </si>
  <si>
    <t>C44215L0060530MBEFRA</t>
  </si>
  <si>
    <t>C48237L0060530MBEFRA</t>
  </si>
  <si>
    <t>C45281C0060530MBEFRA</t>
  </si>
  <si>
    <t>C44743C0060530MBEFRA</t>
  </si>
  <si>
    <t>C23036C0060520MBEFRA</t>
  </si>
  <si>
    <t>BIARNEIX</t>
  </si>
  <si>
    <t>SOARES</t>
  </si>
  <si>
    <t>Emilie</t>
  </si>
  <si>
    <t>Nora</t>
  </si>
  <si>
    <t>Magda</t>
  </si>
  <si>
    <t>Clelia</t>
  </si>
  <si>
    <t>C20131C0060768FMIFRA</t>
  </si>
  <si>
    <t>B85943C0060768FMIFRA</t>
  </si>
  <si>
    <t>C24271C0060768FMIFRA</t>
  </si>
  <si>
    <t>B91854C0060768FMIFRA</t>
  </si>
  <si>
    <t>C15341C0060528FMIFRA</t>
  </si>
  <si>
    <t>HUARD THOMAS</t>
  </si>
  <si>
    <t>CLAVAUD</t>
  </si>
  <si>
    <t>SAVORNIN</t>
  </si>
  <si>
    <t>COURTEMANCHE</t>
  </si>
  <si>
    <t>LORHO</t>
  </si>
  <si>
    <t>LAUX</t>
  </si>
  <si>
    <t>Adrien</t>
  </si>
  <si>
    <t>Albert</t>
  </si>
  <si>
    <t>Alexian</t>
  </si>
  <si>
    <t>C44803C0060540MMIFRA</t>
  </si>
  <si>
    <t>B46122C0060526MMIFRA</t>
  </si>
  <si>
    <t>A81602C0060526MMIFRA</t>
  </si>
  <si>
    <t>B83529C0060522MMIFRA</t>
  </si>
  <si>
    <t>B02850C0060522MMIFRA</t>
  </si>
  <si>
    <t>C06495C0060530MMIFRA</t>
  </si>
  <si>
    <t>B69065C0060530MMIFRA</t>
  </si>
  <si>
    <t>C51493C0060540MMIFRA</t>
  </si>
  <si>
    <t>A96782C0060522MMIFRA</t>
  </si>
  <si>
    <t>A96783C0060522MMIFRA</t>
  </si>
  <si>
    <t>CROSNIER</t>
  </si>
  <si>
    <t>LEFEVRE</t>
  </si>
  <si>
    <t>SOULIS</t>
  </si>
  <si>
    <t>PRAMPART</t>
  </si>
  <si>
    <t>BERTHONNEAU</t>
  </si>
  <si>
    <t>BARBONI</t>
  </si>
  <si>
    <t>TRIOREAU-VIOLETTE</t>
  </si>
  <si>
    <t>POUTEAU</t>
  </si>
  <si>
    <t>LETRANCHANT</t>
  </si>
  <si>
    <t>Myriam</t>
  </si>
  <si>
    <t>Juliette</t>
  </si>
  <si>
    <t>Lalie</t>
  </si>
  <si>
    <t>Julie</t>
  </si>
  <si>
    <t>C48589C0060522FCAFRA</t>
  </si>
  <si>
    <t>B59550C0062009FCAFRA</t>
  </si>
  <si>
    <t>A59143C0060540FCAFRA</t>
  </si>
  <si>
    <t>A65541C0060522FCAFRA</t>
  </si>
  <si>
    <t>C09691C0060522FCAFRA</t>
  </si>
  <si>
    <t>B75169C0060768FCAFRA</t>
  </si>
  <si>
    <t>C51692L0060524FCAFRA</t>
  </si>
  <si>
    <t>A28851L0060526FCAFRA</t>
  </si>
  <si>
    <t>C47830C0060525FCAFRA</t>
  </si>
  <si>
    <t>C06120C0060768FCAFRA</t>
  </si>
  <si>
    <t>C07644C0060528FCAFRA</t>
  </si>
  <si>
    <t>C08905C0060528FCAFRA</t>
  </si>
  <si>
    <t>B88827C0060528FCAFRA</t>
  </si>
  <si>
    <t>DALAUDIERE</t>
  </si>
  <si>
    <t>INSURATELU</t>
  </si>
  <si>
    <t>REULIER</t>
  </si>
  <si>
    <t>ROUSSELIN</t>
  </si>
  <si>
    <t>Denis</t>
  </si>
  <si>
    <t>Lenny</t>
  </si>
  <si>
    <t>Elouan</t>
  </si>
  <si>
    <t>Armand</t>
  </si>
  <si>
    <t>Mateo</t>
  </si>
  <si>
    <t>C16864C0062009MCAFRA</t>
  </si>
  <si>
    <t>A84068L0060526MCAFRA</t>
  </si>
  <si>
    <t>C45585C0060768MCAROU</t>
  </si>
  <si>
    <t>C42952C0060768MCAFRA</t>
  </si>
  <si>
    <t>B74079C0060768MCAFRA</t>
  </si>
  <si>
    <t>C49521C0060768MCAFRA</t>
  </si>
  <si>
    <t>B13736L0060528MCAFRA</t>
  </si>
  <si>
    <t>A65974C0060526MCAFRA</t>
  </si>
  <si>
    <t>C05258C0060522MCAFRA</t>
  </si>
  <si>
    <t>GUIGNON</t>
  </si>
  <si>
    <t>JAILLET</t>
  </si>
  <si>
    <t>GRASSIEN</t>
  </si>
  <si>
    <t>LACOLLE</t>
  </si>
  <si>
    <t>RIGOREAU</t>
  </si>
  <si>
    <t>Azelie</t>
  </si>
  <si>
    <t>Léa</t>
  </si>
  <si>
    <t>Capucine</t>
  </si>
  <si>
    <t>Alizee</t>
  </si>
  <si>
    <t>DE CHAZAL</t>
  </si>
  <si>
    <t>Meissa</t>
  </si>
  <si>
    <t>A72869C0060540FJUFRA</t>
  </si>
  <si>
    <t>A44580C0060532FJUFRA</t>
  </si>
  <si>
    <t>A28521C0060522FJUFRA</t>
  </si>
  <si>
    <t>B61584C0062009FJUFRA</t>
  </si>
  <si>
    <t>A29615C0060522FJUFRA</t>
  </si>
  <si>
    <t>C19810C0060768FJUFRA</t>
  </si>
  <si>
    <t>B70451C0060768FJUFRA</t>
  </si>
  <si>
    <t>C21756C0060768FJUFRA</t>
  </si>
  <si>
    <t>A28519C0060522FJUFRA</t>
  </si>
  <si>
    <t>A28518L0060522FJUFRA</t>
  </si>
  <si>
    <t>C21774C0060522FJUFRA</t>
  </si>
  <si>
    <t>A28535C0060522FJUFRA</t>
  </si>
  <si>
    <t>TOURNEREAU</t>
  </si>
  <si>
    <t>BIECHER</t>
  </si>
  <si>
    <t>DOISNEAU</t>
  </si>
  <si>
    <t>ROUSSELET</t>
  </si>
  <si>
    <t>PROUTEAU</t>
  </si>
  <si>
    <t>CAILLETTE</t>
  </si>
  <si>
    <t>JUSSERAND</t>
  </si>
  <si>
    <t>Marceau</t>
  </si>
  <si>
    <t>Jean</t>
  </si>
  <si>
    <t>Vincent</t>
  </si>
  <si>
    <t>Gatien</t>
  </si>
  <si>
    <t>Ronan</t>
  </si>
  <si>
    <t>B97547C0062009MJUFRA</t>
  </si>
  <si>
    <t>B34057D0062009MJUFRA</t>
  </si>
  <si>
    <t>A83067C0060768MJUFRA</t>
  </si>
  <si>
    <t>B82311C0060522MJUFRA</t>
  </si>
  <si>
    <t>C19432C0062009MJUFRA</t>
  </si>
  <si>
    <t>A96875C0060520MJUFRA</t>
  </si>
  <si>
    <t>C07767C0060522MJUFRA</t>
  </si>
  <si>
    <t>C06179C0060533MJUFRA</t>
  </si>
  <si>
    <t>A44919C0060538MJUFRA</t>
  </si>
  <si>
    <t>C14782C0060540MJUFRA</t>
  </si>
  <si>
    <t>A82678C0060522MJUFRA</t>
  </si>
  <si>
    <t>B84693C0060768FJUFRA</t>
  </si>
  <si>
    <t>B10418C0060768MCAFRA</t>
  </si>
  <si>
    <t>A48637C0060522MCAFRA</t>
  </si>
  <si>
    <t>B84855C0060530MCAFRA</t>
  </si>
  <si>
    <t>B74159C0060530MCAFRA</t>
  </si>
  <si>
    <t>A96854C0060522MCAFRA</t>
  </si>
  <si>
    <t>B07203C0060768MCAFRA</t>
  </si>
  <si>
    <t>B85942C0060530MCAFRA</t>
  </si>
  <si>
    <t>B44493C0060522MCAFRA</t>
  </si>
  <si>
    <t>B09876C0060519FCAFRA</t>
  </si>
  <si>
    <t>C03856C0060520MMIFRA</t>
  </si>
  <si>
    <t>A78354C0060522MMIFRA</t>
  </si>
  <si>
    <t>A99000C0060535MMIFRA</t>
  </si>
  <si>
    <t>Maxance</t>
  </si>
  <si>
    <t>C05003C0060768MMIFRA</t>
  </si>
  <si>
    <t>B68084C0060540MMIFRA</t>
  </si>
  <si>
    <t>A99406C0060522FMIFRA</t>
  </si>
  <si>
    <t>B74246C0060540FMIFRA</t>
  </si>
  <si>
    <t>C10046C0060528MBEFRA</t>
  </si>
  <si>
    <t>% pondération participation</t>
  </si>
  <si>
    <t>GRELARD</t>
  </si>
  <si>
    <t>C53386C0060524MPUFRA</t>
  </si>
  <si>
    <t>Paola</t>
  </si>
  <si>
    <t>LIMOGES</t>
  </si>
  <si>
    <t xml:space="preserve">Maxence </t>
  </si>
  <si>
    <t>PIERENS</t>
  </si>
  <si>
    <t>Aloys</t>
  </si>
  <si>
    <t>BABIN</t>
  </si>
  <si>
    <t>HUSS</t>
  </si>
  <si>
    <t>ALPHONSE</t>
  </si>
  <si>
    <t>THUILLIER</t>
  </si>
  <si>
    <t>CHRISTEAUT</t>
  </si>
  <si>
    <t>Claire</t>
  </si>
  <si>
    <t>VARIN</t>
  </si>
  <si>
    <t>DURAND MARGUERITTE</t>
  </si>
  <si>
    <t>GUICHARD</t>
  </si>
  <si>
    <t>Lorenzo</t>
  </si>
  <si>
    <t>LUZIN JACQUIER</t>
  </si>
  <si>
    <t>AUBERT CARREE</t>
  </si>
  <si>
    <t>HANNOT</t>
  </si>
  <si>
    <t>BARON</t>
  </si>
  <si>
    <t>Lino</t>
  </si>
  <si>
    <t>PRUD HOMME</t>
  </si>
  <si>
    <t>RIQUET</t>
  </si>
  <si>
    <t>CVRCEK BRAUD</t>
  </si>
  <si>
    <t xml:space="preserve"> Faustine</t>
  </si>
  <si>
    <t>AUDIN</t>
  </si>
  <si>
    <t>PAPIN</t>
  </si>
  <si>
    <t>Meryl</t>
  </si>
  <si>
    <t>HUBLIN BESSON</t>
  </si>
  <si>
    <t>Gaspard</t>
  </si>
  <si>
    <t>PICART</t>
  </si>
  <si>
    <t>LEMOINE</t>
  </si>
  <si>
    <t>Anaïs</t>
  </si>
  <si>
    <t>RANTY</t>
  </si>
  <si>
    <t>C53305C0060540MMIFRA</t>
  </si>
  <si>
    <t>ROCHERIEUX</t>
  </si>
  <si>
    <t>B58237C0062009MMIFRA</t>
  </si>
  <si>
    <t>Maël</t>
  </si>
  <si>
    <t>HAMELIN</t>
  </si>
  <si>
    <t>C48417C0060540MMIFRA</t>
  </si>
  <si>
    <t>Shanice</t>
  </si>
  <si>
    <t>C53172C0060768FCAFRA</t>
  </si>
  <si>
    <t>MERGOT</t>
  </si>
  <si>
    <t>C24035C0060528MCAFRA</t>
  </si>
  <si>
    <t>DURET</t>
  </si>
  <si>
    <t>Noé</t>
  </si>
  <si>
    <t>C53343C0060540MCAFRA</t>
  </si>
  <si>
    <t>Nombre de jeunes BE à JU
 licenciés (Ecole de tri)</t>
  </si>
  <si>
    <t>SARRAZIN</t>
  </si>
  <si>
    <t>MINVIELLE</t>
  </si>
  <si>
    <t>Enoha</t>
  </si>
  <si>
    <t>THERET</t>
  </si>
  <si>
    <t>C03398C0061407MPOFRA</t>
  </si>
  <si>
    <t xml:space="preserve">GUILLOT PINCHAULT </t>
  </si>
  <si>
    <t>C11950C0061407FPOFRA</t>
  </si>
  <si>
    <t>C53395C0060520FPUFRA</t>
  </si>
  <si>
    <t>DESBOIS</t>
  </si>
  <si>
    <t>Pierre Ernest</t>
  </si>
  <si>
    <t>PIERRAT ESQUIE</t>
  </si>
  <si>
    <t>Grégoire</t>
  </si>
  <si>
    <t>BARRONNET</t>
  </si>
  <si>
    <t>DESMARELLES</t>
  </si>
  <si>
    <t>C54042C0060528MPUFRA</t>
  </si>
  <si>
    <t>CARON</t>
  </si>
  <si>
    <t>Mahé</t>
  </si>
  <si>
    <t>LANDA</t>
  </si>
  <si>
    <t>C54057C0060540MMIFRA</t>
  </si>
  <si>
    <t>BILLIOTEL</t>
  </si>
  <si>
    <t>Jonathan</t>
  </si>
  <si>
    <t>C27998C0061596MMIFRA</t>
  </si>
  <si>
    <t>DEMASSE</t>
  </si>
  <si>
    <t xml:space="preserve"> CASALINHO--BEDOUILLAT </t>
  </si>
  <si>
    <t>Nour</t>
  </si>
  <si>
    <t>GIRAULT</t>
  </si>
  <si>
    <t>GENETAY</t>
  </si>
  <si>
    <t>HERMANT</t>
  </si>
  <si>
    <t>Héloise</t>
  </si>
  <si>
    <t>C53775C0060524FPOFRA</t>
  </si>
  <si>
    <t>Rachel</t>
  </si>
  <si>
    <t>BOTTENWIESER</t>
  </si>
  <si>
    <t>COUTURE</t>
  </si>
  <si>
    <t>LECOMPERE</t>
  </si>
  <si>
    <t>Anton</t>
  </si>
  <si>
    <t>CHUETTE-DESSEMME</t>
  </si>
  <si>
    <t>ALLARD</t>
  </si>
  <si>
    <t>DUGUET</t>
  </si>
  <si>
    <t>Oriane</t>
  </si>
  <si>
    <t>C54053C0060522FPUFRA</t>
  </si>
  <si>
    <t>Urban</t>
  </si>
  <si>
    <t>DEVILLARD</t>
  </si>
  <si>
    <t>Marcus</t>
  </si>
  <si>
    <t>HEURTIER</t>
  </si>
  <si>
    <t>CAUCHARD</t>
  </si>
  <si>
    <t>B68375C0060520MPUFRA</t>
  </si>
  <si>
    <t>COLAS</t>
  </si>
  <si>
    <t>Emilien</t>
  </si>
  <si>
    <t>DELAYE</t>
  </si>
  <si>
    <t>Elie</t>
  </si>
  <si>
    <t>CABANEL</t>
  </si>
  <si>
    <t>WARNOD</t>
  </si>
  <si>
    <t>FRANCQ</t>
  </si>
  <si>
    <t>CHASSERAY</t>
  </si>
  <si>
    <t>Kélian</t>
  </si>
  <si>
    <t>PIBALEAU</t>
  </si>
  <si>
    <t>HUGUET</t>
  </si>
  <si>
    <t>MOCQUAIS</t>
  </si>
  <si>
    <t>Florent</t>
  </si>
  <si>
    <t>ESCAFFRE</t>
  </si>
  <si>
    <t>Ewenn</t>
  </si>
  <si>
    <t>LE BORGNE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</si>
</sst>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1">
    <font>
      <sz val="10"/>
      <name val="Arial"/>
      <family val="2"/>
    </font>
    <font>
      <sz val="11"/>
      <name val="Calibri"/>
      <family val="2"/>
    </font>
    <font>
      <b/>
      <sz val="11"/>
      <name val="Comic Sans MS"/>
      <family val="4"/>
    </font>
    <font>
      <sz val="11"/>
      <name val="Comic Sans MS"/>
      <family val="4"/>
    </font>
    <font>
      <b/>
      <sz val="11"/>
      <name val="Times New Roman"/>
      <family val="1"/>
    </font>
    <font>
      <b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b/>
      <sz val="7"/>
      <color indexed="8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Arial"/>
      <family val="2"/>
    </font>
    <font>
      <b/>
      <sz val="16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theme="0"/>
      <name val="Calibri"/>
      <family val="2"/>
    </font>
    <font>
      <b/>
      <sz val="11"/>
      <name val="Calibri"/>
      <family val="2"/>
    </font>
    <font>
      <b/>
      <sz val="48"/>
      <name val="Calibri"/>
      <family val="2"/>
    </font>
    <font>
      <b/>
      <sz val="16"/>
      <name val="Arial"/>
      <family val="2"/>
    </font>
    <font>
      <sz val="11"/>
      <name val="Arial"/>
      <family val="2"/>
    </font>
    <font>
      <sz val="11"/>
      <color rgb="FF000000"/>
      <name val="Gill Sans MT"/>
      <family val="2"/>
    </font>
    <font>
      <sz val="11"/>
      <color rgb="FF000000"/>
      <name val="Calibri"/>
      <family val="2"/>
    </font>
    <font>
      <sz val="11"/>
      <color rgb="FF444444"/>
      <name val="Helvetica Neue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Times New Roman"/>
      <family val="1"/>
    </font>
    <font>
      <b/>
      <sz val="11"/>
      <color rgb="FFFFC000"/>
      <name val="Times New Roman"/>
      <family val="1"/>
    </font>
    <font>
      <b/>
      <sz val="11"/>
      <color rgb="FF00B0F0"/>
      <name val="Times New Roman"/>
      <family val="1"/>
    </font>
    <font>
      <b/>
      <sz val="11"/>
      <color rgb="FF00B050"/>
      <name val="Times New Roman"/>
      <family val="1"/>
    </font>
    <font>
      <sz val="11"/>
      <color rgb="FFFF0000"/>
      <name val="Comic Sans MS"/>
      <family val="4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10"/>
        <bgColor indexed="60"/>
      </patternFill>
    </fill>
    <fill>
      <patternFill patternType="solid">
        <fgColor indexed="53"/>
        <bgColor indexed="5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5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5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indexed="2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0" xfId="0" applyFont="1"/>
    <xf numFmtId="0" fontId="0" fillId="2" borderId="3" xfId="0" applyFill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textRotation="90" wrapText="1"/>
    </xf>
    <xf numFmtId="9" fontId="0" fillId="0" borderId="0" xfId="0" applyNumberFormat="1"/>
    <xf numFmtId="0" fontId="0" fillId="0" borderId="5" xfId="0" applyBorder="1"/>
    <xf numFmtId="0" fontId="0" fillId="6" borderId="5" xfId="0" applyFill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/>
    </xf>
    <xf numFmtId="0" fontId="6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1" fontId="0" fillId="0" borderId="0" xfId="0" applyNumberFormat="1"/>
    <xf numFmtId="0" fontId="13" fillId="0" borderId="1" xfId="0" applyFont="1" applyBorder="1" applyAlignment="1">
      <alignment horizontal="center" vertical="center" textRotation="90" wrapText="1"/>
    </xf>
    <xf numFmtId="0" fontId="9" fillId="5" borderId="6" xfId="0" applyFont="1" applyFill="1" applyBorder="1" applyAlignment="1">
      <alignment horizontal="center" vertical="center"/>
    </xf>
    <xf numFmtId="1" fontId="9" fillId="5" borderId="6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" fontId="0" fillId="0" borderId="5" xfId="0" applyNumberFormat="1" applyBorder="1"/>
    <xf numFmtId="1" fontId="5" fillId="2" borderId="5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6" borderId="0" xfId="0" applyFill="1"/>
    <xf numFmtId="1" fontId="5" fillId="0" borderId="1" xfId="0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/>
    </xf>
    <xf numFmtId="0" fontId="10" fillId="9" borderId="5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vertical="center" wrapText="1"/>
    </xf>
    <xf numFmtId="164" fontId="0" fillId="7" borderId="0" xfId="0" applyNumberFormat="1" applyFill="1"/>
    <xf numFmtId="0" fontId="0" fillId="0" borderId="0" xfId="0" applyAlignment="1">
      <alignment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3" fillId="8" borderId="1" xfId="0" applyFont="1" applyFill="1" applyBorder="1" applyAlignment="1">
      <alignment vertical="center" wrapText="1"/>
    </xf>
    <xf numFmtId="0" fontId="12" fillId="6" borderId="5" xfId="0" applyFont="1" applyFill="1" applyBorder="1"/>
    <xf numFmtId="14" fontId="14" fillId="0" borderId="5" xfId="0" applyNumberFormat="1" applyFont="1" applyBorder="1" applyAlignment="1">
      <alignment horizontal="center" vertical="center"/>
    </xf>
    <xf numFmtId="0" fontId="0" fillId="11" borderId="5" xfId="0" applyFill="1" applyBorder="1"/>
    <xf numFmtId="0" fontId="0" fillId="8" borderId="5" xfId="0" applyFill="1" applyBorder="1"/>
    <xf numFmtId="0" fontId="3" fillId="3" borderId="14" xfId="0" applyFont="1" applyFill="1" applyBorder="1" applyAlignment="1">
      <alignment vertical="center" wrapText="1"/>
    </xf>
    <xf numFmtId="0" fontId="3" fillId="4" borderId="8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7" borderId="0" xfId="0" applyFill="1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0" borderId="0" xfId="0" applyAlignment="1">
      <alignment horizontal="center" vertical="center"/>
    </xf>
    <xf numFmtId="0" fontId="10" fillId="9" borderId="5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center" wrapText="1" readingOrder="1"/>
    </xf>
    <xf numFmtId="0" fontId="20" fillId="0" borderId="5" xfId="0" applyFont="1" applyBorder="1"/>
    <xf numFmtId="0" fontId="21" fillId="0" borderId="5" xfId="0" applyFont="1" applyBorder="1" applyAlignment="1">
      <alignment horizontal="center" wrapText="1" readingOrder="1"/>
    </xf>
    <xf numFmtId="0" fontId="20" fillId="12" borderId="5" xfId="0" applyFont="1" applyFill="1" applyBorder="1" applyAlignment="1">
      <alignment horizontal="center" wrapText="1"/>
    </xf>
    <xf numFmtId="0" fontId="6" fillId="0" borderId="1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3" fillId="0" borderId="5" xfId="0" applyFont="1" applyBorder="1" applyAlignment="1">
      <alignment vertical="center" wrapText="1"/>
    </xf>
    <xf numFmtId="0" fontId="7" fillId="8" borderId="1" xfId="0" applyFont="1" applyFill="1" applyBorder="1" applyAlignment="1">
      <alignment horizontal="center" vertical="center" textRotation="90" wrapText="1"/>
    </xf>
    <xf numFmtId="0" fontId="6" fillId="8" borderId="1" xfId="0" applyFont="1" applyFill="1" applyBorder="1" applyAlignment="1">
      <alignment horizontal="center" vertical="center" textRotation="90" wrapText="1"/>
    </xf>
    <xf numFmtId="0" fontId="10" fillId="8" borderId="5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 wrapText="1"/>
    </xf>
    <xf numFmtId="0" fontId="0" fillId="8" borderId="0" xfId="0" applyFill="1"/>
    <xf numFmtId="9" fontId="0" fillId="8" borderId="0" xfId="0" applyNumberFormat="1" applyFill="1"/>
    <xf numFmtId="1" fontId="9" fillId="10" borderId="6" xfId="0" applyNumberFormat="1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3" fillId="0" borderId="16" xfId="0" applyFont="1" applyBorder="1" applyAlignment="1">
      <alignment vertical="center" wrapText="1"/>
    </xf>
    <xf numFmtId="0" fontId="24" fillId="0" borderId="5" xfId="0" applyFont="1" applyBorder="1"/>
    <xf numFmtId="14" fontId="5" fillId="0" borderId="5" xfId="0" applyNumberFormat="1" applyFont="1" applyBorder="1" applyAlignment="1">
      <alignment horizontal="center"/>
    </xf>
    <xf numFmtId="0" fontId="21" fillId="0" borderId="17" xfId="0" applyFont="1" applyBorder="1" applyAlignment="1">
      <alignment horizontal="center" wrapText="1" readingOrder="1"/>
    </xf>
    <xf numFmtId="0" fontId="0" fillId="6" borderId="5" xfId="0" applyFill="1" applyBorder="1"/>
    <xf numFmtId="0" fontId="22" fillId="6" borderId="5" xfId="0" applyFont="1" applyFill="1" applyBorder="1" applyAlignment="1">
      <alignment horizontal="center"/>
    </xf>
    <xf numFmtId="0" fontId="23" fillId="6" borderId="5" xfId="0" applyFont="1" applyFill="1" applyBorder="1"/>
    <xf numFmtId="0" fontId="0" fillId="6" borderId="17" xfId="0" applyFill="1" applyBorder="1"/>
    <xf numFmtId="0" fontId="9" fillId="13" borderId="6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vertical="center" wrapText="1"/>
    </xf>
    <xf numFmtId="0" fontId="4" fillId="15" borderId="1" xfId="0" applyFont="1" applyFill="1" applyBorder="1" applyAlignment="1">
      <alignment horizontal="center" vertical="center"/>
    </xf>
    <xf numFmtId="0" fontId="0" fillId="14" borderId="0" xfId="0" applyFill="1"/>
    <xf numFmtId="0" fontId="21" fillId="0" borderId="1" xfId="0" applyFont="1" applyBorder="1" applyAlignment="1">
      <alignment horizontal="center" wrapText="1" readingOrder="1"/>
    </xf>
    <xf numFmtId="0" fontId="21" fillId="0" borderId="18" xfId="0" applyFont="1" applyBorder="1" applyAlignment="1">
      <alignment horizontal="center" wrapText="1" readingOrder="1"/>
    </xf>
    <xf numFmtId="0" fontId="3" fillId="0" borderId="18" xfId="0" applyFont="1" applyBorder="1" applyAlignment="1">
      <alignment vertical="center" wrapText="1"/>
    </xf>
    <xf numFmtId="0" fontId="30" fillId="8" borderId="1" xfId="0" applyFont="1" applyFill="1" applyBorder="1" applyAlignment="1">
      <alignment vertical="center" wrapText="1"/>
    </xf>
    <xf numFmtId="0" fontId="22" fillId="6" borderId="0" xfId="0" applyFont="1" applyFill="1" applyAlignment="1">
      <alignment horizontal="center"/>
    </xf>
    <xf numFmtId="0" fontId="21" fillId="0" borderId="0" xfId="0" applyFont="1" applyAlignment="1">
      <alignment horizontal="center" wrapText="1" readingOrder="1"/>
    </xf>
    <xf numFmtId="1" fontId="5" fillId="16" borderId="1" xfId="0" applyNumberFormat="1" applyFont="1" applyFill="1" applyBorder="1" applyAlignment="1">
      <alignment horizontal="center" vertical="center"/>
    </xf>
    <xf numFmtId="0" fontId="12" fillId="16" borderId="5" xfId="0" applyFont="1" applyFill="1" applyBorder="1" applyAlignment="1">
      <alignment horizontal="center"/>
    </xf>
    <xf numFmtId="1" fontId="5" fillId="11" borderId="1" xfId="0" applyNumberFormat="1" applyFont="1" applyFill="1" applyBorder="1" applyAlignment="1">
      <alignment horizontal="center" vertical="center"/>
    </xf>
    <xf numFmtId="0" fontId="12" fillId="11" borderId="5" xfId="0" applyFont="1" applyFill="1" applyBorder="1" applyAlignment="1">
      <alignment horizontal="center"/>
    </xf>
    <xf numFmtId="1" fontId="5" fillId="17" borderId="1" xfId="0" applyNumberFormat="1" applyFont="1" applyFill="1" applyBorder="1" applyAlignment="1">
      <alignment horizontal="center" vertical="center"/>
    </xf>
    <xf numFmtId="0" fontId="12" fillId="17" borderId="5" xfId="0" applyFont="1" applyFill="1" applyBorder="1" applyAlignment="1">
      <alignment horizontal="center"/>
    </xf>
    <xf numFmtId="0" fontId="19" fillId="6" borderId="0" xfId="0" applyFont="1" applyFill="1" applyAlignment="1">
      <alignment horizontal="center"/>
    </xf>
    <xf numFmtId="14" fontId="1" fillId="6" borderId="2" xfId="0" applyNumberFormat="1" applyFont="1" applyFill="1" applyBorder="1" applyAlignment="1">
      <alignment horizontal="center" vertical="center" wrapText="1"/>
    </xf>
    <xf numFmtId="14" fontId="1" fillId="6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  <xf numFmtId="14" fontId="1" fillId="6" borderId="13" xfId="0" applyNumberFormat="1" applyFont="1" applyFill="1" applyBorder="1" applyAlignment="1">
      <alignment horizontal="center" vertical="center" wrapText="1"/>
    </xf>
    <xf numFmtId="14" fontId="1" fillId="14" borderId="2" xfId="0" applyNumberFormat="1" applyFont="1" applyFill="1" applyBorder="1" applyAlignment="1">
      <alignment horizontal="center" vertical="center" wrapText="1"/>
    </xf>
    <xf numFmtId="14" fontId="1" fillId="14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/>
    </xf>
    <xf numFmtId="14" fontId="1" fillId="6" borderId="1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14" fontId="1" fillId="14" borderId="1" xfId="0" applyNumberFormat="1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2B2B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7105" name="CommandButton1">
          <a:extLst>
            <a:ext uri="{FF2B5EF4-FFF2-40B4-BE49-F238E27FC236}">
              <a16:creationId xmlns:a16="http://schemas.microsoft.com/office/drawing/2014/main" id="{FB930DA2-EA74-6442-B185-E1AC17965C5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5297" name="CommandButton1">
          <a:extLst>
            <a:ext uri="{FF2B5EF4-FFF2-40B4-BE49-F238E27FC236}">
              <a16:creationId xmlns:a16="http://schemas.microsoft.com/office/drawing/2014/main" id="{FF404010-3B07-F740-A832-5727B66B34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6321" name="CommandButton1">
          <a:extLst>
            <a:ext uri="{FF2B5EF4-FFF2-40B4-BE49-F238E27FC236}">
              <a16:creationId xmlns:a16="http://schemas.microsoft.com/office/drawing/2014/main" id="{EB7E15ED-1B9A-854D-A6A3-C13F95C4B82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7345" name="CommandButton1">
          <a:extLst>
            <a:ext uri="{FF2B5EF4-FFF2-40B4-BE49-F238E27FC236}">
              <a16:creationId xmlns:a16="http://schemas.microsoft.com/office/drawing/2014/main" id="{0B6F2470-0FA1-614D-B82D-B7A7B26E3B9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8369" name="CommandButton1">
          <a:extLst>
            <a:ext uri="{FF2B5EF4-FFF2-40B4-BE49-F238E27FC236}">
              <a16:creationId xmlns:a16="http://schemas.microsoft.com/office/drawing/2014/main" id="{A183AF36-A250-B841-9696-1587035418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9393" name="CommandButton1">
          <a:extLst>
            <a:ext uri="{FF2B5EF4-FFF2-40B4-BE49-F238E27FC236}">
              <a16:creationId xmlns:a16="http://schemas.microsoft.com/office/drawing/2014/main" id="{A6799791-113D-A544-A53D-7613DA4DF11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736600</xdr:colOff>
      <xdr:row>0</xdr:row>
      <xdr:rowOff>939800</xdr:rowOff>
    </xdr:from>
    <xdr:to>
      <xdr:col>1</xdr:col>
      <xdr:colOff>2794000</xdr:colOff>
      <xdr:row>0</xdr:row>
      <xdr:rowOff>1460500</xdr:rowOff>
    </xdr:to>
    <xdr:pic>
      <xdr:nvPicPr>
        <xdr:cNvPr id="36865" name="CommandButton1">
          <a:extLst>
            <a:ext uri="{FF2B5EF4-FFF2-40B4-BE49-F238E27FC236}">
              <a16:creationId xmlns:a16="http://schemas.microsoft.com/office/drawing/2014/main" id="{68CF8E57-3FDE-1C4A-8143-120B6E7136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939800"/>
          <a:ext cx="2057400" cy="5207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8129" name="CommandButton1">
          <a:extLst>
            <a:ext uri="{FF2B5EF4-FFF2-40B4-BE49-F238E27FC236}">
              <a16:creationId xmlns:a16="http://schemas.microsoft.com/office/drawing/2014/main" id="{71193B13-2EED-BB4E-A61D-9F1E32B064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3009" name="CommandButton1">
          <a:extLst>
            <a:ext uri="{FF2B5EF4-FFF2-40B4-BE49-F238E27FC236}">
              <a16:creationId xmlns:a16="http://schemas.microsoft.com/office/drawing/2014/main" id="{CF95F465-02E6-B045-A7E1-8DB74E420A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9153" name="CommandButton1">
          <a:extLst>
            <a:ext uri="{FF2B5EF4-FFF2-40B4-BE49-F238E27FC236}">
              <a16:creationId xmlns:a16="http://schemas.microsoft.com/office/drawing/2014/main" id="{C0F917C4-0ABB-ED44-A81C-6C021455B3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0177" name="CommandButton1">
          <a:extLst>
            <a:ext uri="{FF2B5EF4-FFF2-40B4-BE49-F238E27FC236}">
              <a16:creationId xmlns:a16="http://schemas.microsoft.com/office/drawing/2014/main" id="{51F832F5-A7F2-B147-84D6-E4AA1BDFF2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1201" name="CommandButton1">
          <a:extLst>
            <a:ext uri="{FF2B5EF4-FFF2-40B4-BE49-F238E27FC236}">
              <a16:creationId xmlns:a16="http://schemas.microsoft.com/office/drawing/2014/main" id="{FFE9477D-1359-3549-999C-C47589EDEE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2225" name="CommandButton1">
          <a:extLst>
            <a:ext uri="{FF2B5EF4-FFF2-40B4-BE49-F238E27FC236}">
              <a16:creationId xmlns:a16="http://schemas.microsoft.com/office/drawing/2014/main" id="{5FCA1357-276B-DD4E-A937-2C2A5FE080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3249" name="CommandButton1">
          <a:extLst>
            <a:ext uri="{FF2B5EF4-FFF2-40B4-BE49-F238E27FC236}">
              <a16:creationId xmlns:a16="http://schemas.microsoft.com/office/drawing/2014/main" id="{8A4CB174-78B9-C045-B7E2-F2D98124E26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4273" name="CommandButton1">
          <a:extLst>
            <a:ext uri="{FF2B5EF4-FFF2-40B4-BE49-F238E27FC236}">
              <a16:creationId xmlns:a16="http://schemas.microsoft.com/office/drawing/2014/main" id="{52C0460C-E66E-B74D-9F10-AC695EEE181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6"/>
  <dimension ref="A1:BR72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I7" sqref="I7"/>
    </sheetView>
  </sheetViews>
  <sheetFormatPr baseColWidth="10" defaultColWidth="11" defaultRowHeight="12.5"/>
  <cols>
    <col min="1" max="1" width="23.36328125" bestFit="1" customWidth="1"/>
    <col min="2" max="2" width="19.179687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3" customWidth="1"/>
    <col min="14" max="14" width="7.36328125" style="93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0" width="7.36328125" customWidth="1"/>
    <col min="31" max="31" width="3.6328125" bestFit="1" customWidth="1"/>
    <col min="32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16"/>
      <c r="B1" s="119" t="s">
        <v>58</v>
      </c>
      <c r="C1" s="119"/>
      <c r="D1" s="122"/>
      <c r="E1" s="115">
        <f>IF(Paramètres!K3&lt;&gt;"",Paramètres!K3,"")</f>
        <v>45200</v>
      </c>
      <c r="F1" s="115"/>
      <c r="G1" s="115">
        <f>IF(Paramètres!K4&lt;&gt;"",Paramètres!K4,"")</f>
        <v>45243</v>
      </c>
      <c r="H1" s="115"/>
      <c r="I1" s="115">
        <f>IF(Paramètres!K5&lt;&gt;"",Paramètres!K5,"")</f>
        <v>45311</v>
      </c>
      <c r="J1" s="115"/>
      <c r="K1" s="115">
        <f>IF(Paramètres!K6&lt;&gt;"",Paramètres!K6,"")</f>
        <v>45326</v>
      </c>
      <c r="L1" s="115"/>
      <c r="M1" s="125">
        <f>IF(Paramètres!K7&lt;&gt;"",Paramètres!K7,"")</f>
        <v>45333</v>
      </c>
      <c r="N1" s="125"/>
      <c r="O1" s="115">
        <f>IF(Paramètres!K8&lt;&gt;"",Paramètres!K8,"")</f>
        <v>45368</v>
      </c>
      <c r="P1" s="115"/>
      <c r="Q1" s="115">
        <f>IF(Paramètres!K9&lt;&gt;"",Paramètres!K9,"")</f>
        <v>45396</v>
      </c>
      <c r="R1" s="115"/>
      <c r="S1" s="115" t="str">
        <f>IF(Paramètres!K10&lt;&gt;"",Paramètres!K10,"")</f>
        <v>4&amp;5/05/2024</v>
      </c>
      <c r="T1" s="115"/>
      <c r="U1" s="115" t="str">
        <f>IF(Paramètres!K11&lt;&gt;"",Paramètres!K11,"")</f>
        <v>25&amp;26/05/2024</v>
      </c>
      <c r="V1" s="115"/>
      <c r="W1" s="115">
        <f>IF(Paramètres!K12&lt;&gt;"",Paramètres!K12,"")</f>
        <v>45458</v>
      </c>
      <c r="X1" s="115"/>
      <c r="Y1" s="115">
        <f>IF(Paramètres!K13&lt;&gt;"",Paramètres!K13,"")</f>
        <v>45473</v>
      </c>
      <c r="Z1" s="115"/>
      <c r="AA1" s="115">
        <f>IF(Paramètres!K14&lt;&gt;"",Paramètres!K14,"")</f>
        <v>45550</v>
      </c>
      <c r="AB1" s="115"/>
      <c r="AC1" s="115">
        <f>IF(Paramètres!K15&lt;&gt;"",Paramètres!K15,"")</f>
        <v>45564</v>
      </c>
      <c r="AD1" s="115"/>
      <c r="AE1" s="115">
        <f>IF(Paramètres!K16&lt;&gt;"",Paramètres!K16,"")</f>
        <v>45571</v>
      </c>
      <c r="AF1" s="115"/>
      <c r="AG1" s="115">
        <f>IF(Paramètres!K17&lt;&gt;"",Paramètres!K17,"")</f>
        <v>45613</v>
      </c>
      <c r="AH1" s="107"/>
      <c r="AI1" s="114" t="s">
        <v>0</v>
      </c>
      <c r="AJ1" s="114"/>
      <c r="AK1" s="114"/>
      <c r="AL1" s="114"/>
      <c r="AM1" s="114"/>
    </row>
    <row r="2" spans="1:70" ht="32.25" customHeight="1">
      <c r="A2" s="117"/>
      <c r="B2" s="120"/>
      <c r="C2" s="120"/>
      <c r="D2" s="123"/>
      <c r="E2" s="107" t="str">
        <f>IF(E1&lt;&gt;"",Paramètres!L3,"")</f>
        <v>Triathlon</v>
      </c>
      <c r="F2" s="108"/>
      <c r="G2" s="107" t="str">
        <f>IF(G1&lt;&gt;"",Paramètres!L4,"")</f>
        <v>Bike &amp; Run</v>
      </c>
      <c r="H2" s="108"/>
      <c r="I2" s="107" t="str">
        <f>IF(I1&lt;&gt;"",Paramètres!L5,"")</f>
        <v>Bike &amp; Run</v>
      </c>
      <c r="J2" s="108"/>
      <c r="K2" s="107" t="str">
        <f>IF(K1&lt;&gt;"",Paramètres!L6,"")</f>
        <v>Bike &amp; Run</v>
      </c>
      <c r="L2" s="108"/>
      <c r="M2" s="112" t="str">
        <f>IF(M1&lt;&gt;"",Paramètres!L7,"")</f>
        <v>Class Triathlon</v>
      </c>
      <c r="N2" s="113"/>
      <c r="O2" s="107" t="str">
        <f>IF(O1&lt;&gt;"",Paramètres!L8,"")</f>
        <v>Bike &amp; Run</v>
      </c>
      <c r="P2" s="108"/>
      <c r="Q2" s="107" t="str">
        <f>IF(Q1&lt;&gt;"",Paramètres!L9,"")</f>
        <v>Cross Duathlon</v>
      </c>
      <c r="R2" s="108"/>
      <c r="S2" s="107" t="str">
        <f>IF(S1&lt;&gt;"",Paramètres!L10,"")</f>
        <v>Cross Triathlon - Triathlon</v>
      </c>
      <c r="T2" s="108"/>
      <c r="U2" s="107" t="str">
        <f>IF(U1&lt;&gt;"",Paramètres!L11,"")</f>
        <v>Cross Triathlon - Triathlon</v>
      </c>
      <c r="V2" s="108"/>
      <c r="W2" s="107" t="str">
        <f>IF(W1&lt;&gt;"",Paramètres!L12,"")</f>
        <v>Aquathlon</v>
      </c>
      <c r="X2" s="108"/>
      <c r="Y2" s="107" t="str">
        <f>IF(Y1&lt;&gt;"",Paramètres!L13,"")</f>
        <v>Cross Triathlon - Triathlon</v>
      </c>
      <c r="Z2" s="108"/>
      <c r="AA2" s="107" t="str">
        <f>IF(AA1&lt;&gt;"",Paramètres!L14,"")</f>
        <v>Cross Triathlon - Triathlon</v>
      </c>
      <c r="AB2" s="108"/>
      <c r="AC2" s="107" t="str">
        <f>IF(AC1&lt;&gt;"",Paramètres!L15,"")</f>
        <v>Cross Triathlon - Triathlon</v>
      </c>
      <c r="AD2" s="108"/>
      <c r="AE2" s="107" t="str">
        <f>IF(AE1&lt;&gt;"",Paramètres!L16,"")</f>
        <v>Cross Duathlon</v>
      </c>
      <c r="AF2" s="108"/>
      <c r="AG2" s="107" t="str">
        <f>IF(AG1&lt;&gt;"",Paramètres!L17,"")</f>
        <v>Bike &amp; Run</v>
      </c>
      <c r="AH2" s="111"/>
      <c r="AI2" s="109" t="s">
        <v>87</v>
      </c>
      <c r="AJ2" s="109"/>
      <c r="AK2" s="109"/>
      <c r="AL2" s="110">
        <f>Paramètres!T3</f>
        <v>8</v>
      </c>
      <c r="AM2" s="110"/>
    </row>
    <row r="3" spans="1:70" ht="44.25" customHeight="1">
      <c r="A3" s="118"/>
      <c r="B3" s="121"/>
      <c r="C3" s="121"/>
      <c r="D3" s="124"/>
      <c r="E3" s="107" t="str">
        <f>IF(E1&lt;&gt;"",Paramètres!M3,"")</f>
        <v>La Chapelle d'Angillon (18)</v>
      </c>
      <c r="F3" s="108"/>
      <c r="G3" s="107" t="str">
        <f>IF(G1&lt;&gt;"",Paramètres!M4,"")</f>
        <v>Amilly (45)</v>
      </c>
      <c r="H3" s="108"/>
      <c r="I3" s="107" t="str">
        <f>IF(I1&lt;&gt;"",Paramètres!M5,"")</f>
        <v>St Avertin (37)</v>
      </c>
      <c r="J3" s="108"/>
      <c r="K3" s="107" t="str">
        <f>IF(K1&lt;&gt;"",Paramètres!M6,"")</f>
        <v>Orléans (45)</v>
      </c>
      <c r="L3" s="108"/>
      <c r="M3" s="112" t="str">
        <f>IF(M1&lt;&gt;"",Paramètres!M7,"")</f>
        <v>Châteauroux (36)</v>
      </c>
      <c r="N3" s="113"/>
      <c r="O3" s="107" t="str">
        <f>IF(O1&lt;&gt;"",Paramètres!M8,"")</f>
        <v>Bourges (18)</v>
      </c>
      <c r="P3" s="108"/>
      <c r="Q3" s="107" t="str">
        <f>IF(Q1&lt;&gt;"",Paramètres!M9,"")</f>
        <v>St Cyr sur Loire (37)</v>
      </c>
      <c r="R3" s="108"/>
      <c r="S3" s="107" t="str">
        <f>IF(S1&lt;&gt;"",Paramètres!M10,"")</f>
        <v>Suèvres (41)</v>
      </c>
      <c r="T3" s="108"/>
      <c r="U3" s="107" t="str">
        <f>IF(U1&lt;&gt;"",Paramètres!M11,"")</f>
        <v>Villiers sur Loir (41)</v>
      </c>
      <c r="V3" s="108"/>
      <c r="W3" s="107" t="str">
        <f>IF(W1&lt;&gt;"",Paramètres!M12,"")</f>
        <v>St Laurent Nouan (41)</v>
      </c>
      <c r="X3" s="108"/>
      <c r="Y3" s="107" t="str">
        <f>IF(Y1&lt;&gt;"",Paramètres!M13,"")</f>
        <v>St George sur Eure (28)</v>
      </c>
      <c r="Z3" s="108"/>
      <c r="AA3" s="107" t="str">
        <f>IF(AA1&lt;&gt;"",Paramètres!M14,"")</f>
        <v>Joué les Tours (37)</v>
      </c>
      <c r="AB3" s="108"/>
      <c r="AC3" s="107" t="str">
        <f>IF(AC1&lt;&gt;"",Paramètres!M15,"")</f>
        <v>Chartres (28)</v>
      </c>
      <c r="AD3" s="108"/>
      <c r="AE3" s="107" t="str">
        <f>IF(AE1&lt;&gt;"",Paramètres!M16,"")</f>
        <v>Chaâteau Renault (37)</v>
      </c>
      <c r="AF3" s="108"/>
      <c r="AG3" s="107" t="str">
        <f>IF(AG1&lt;&gt;"",Paramètres!M17,"")</f>
        <v>Amilly (45)</v>
      </c>
      <c r="AH3" s="108"/>
      <c r="AI3" s="109"/>
      <c r="AJ3" s="109"/>
      <c r="AK3" s="109"/>
      <c r="AL3" s="110"/>
      <c r="AM3" s="110"/>
      <c r="BD3" s="106" t="s">
        <v>103</v>
      </c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0" t="s">
        <v>3</v>
      </c>
      <c r="N4" s="91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1157</v>
      </c>
      <c r="B5" s="32" t="s">
        <v>1058</v>
      </c>
      <c r="C5" s="32" t="s">
        <v>1048</v>
      </c>
      <c r="D5" s="32" t="s">
        <v>44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55</v>
      </c>
      <c r="K5" s="4">
        <v>2</v>
      </c>
      <c r="L5" s="2">
        <v>35</v>
      </c>
      <c r="M5" s="92"/>
      <c r="N5" s="91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>
        <v>3</v>
      </c>
      <c r="R5" s="61">
        <v>20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220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5</v>
      </c>
      <c r="AL5" s="41">
        <f t="shared" ref="AL5:AL36" si="3">HLOOKUP($AL$2,$BD$4:$BR$72,ROW(A5)-3,FALSE)</f>
        <v>220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55</v>
      </c>
      <c r="AR5">
        <f t="shared" ref="AR5:AR36" si="8">L5</f>
        <v>35</v>
      </c>
      <c r="AS5">
        <f t="shared" ref="AS5:AS36" si="9">N5</f>
        <v>0</v>
      </c>
      <c r="AT5">
        <f t="shared" ref="AT5:AT36" si="10">P5</f>
        <v>55</v>
      </c>
      <c r="AU5">
        <f t="shared" ref="AU5:AU36" si="11">R5</f>
        <v>20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200</v>
      </c>
      <c r="BH5" s="22">
        <f t="shared" si="21"/>
        <v>220</v>
      </c>
      <c r="BI5" s="22">
        <f t="shared" si="21"/>
        <v>220</v>
      </c>
      <c r="BJ5" s="22">
        <f t="shared" si="21"/>
        <v>220</v>
      </c>
      <c r="BK5" s="22">
        <f t="shared" si="21"/>
        <v>220</v>
      </c>
      <c r="BL5" s="22">
        <f t="shared" si="21"/>
        <v>220</v>
      </c>
      <c r="BM5" s="22">
        <f t="shared" si="21"/>
        <v>220</v>
      </c>
      <c r="BN5" s="22">
        <f t="shared" si="21"/>
        <v>220</v>
      </c>
      <c r="BO5" s="22">
        <f t="shared" si="21"/>
        <v>220</v>
      </c>
      <c r="BP5" s="22">
        <f t="shared" si="21"/>
        <v>220</v>
      </c>
      <c r="BQ5" s="22">
        <f t="shared" si="21"/>
        <v>220</v>
      </c>
      <c r="BR5" s="22">
        <f t="shared" si="21"/>
        <v>220</v>
      </c>
    </row>
    <row r="6" spans="1:70" ht="16.5">
      <c r="A6" s="82" t="s">
        <v>799</v>
      </c>
      <c r="B6" s="73" t="s">
        <v>800</v>
      </c>
      <c r="C6" s="73" t="s">
        <v>801</v>
      </c>
      <c r="D6" s="73" t="s">
        <v>40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55</v>
      </c>
      <c r="K6" s="4">
        <v>2</v>
      </c>
      <c r="L6" s="2">
        <v>35</v>
      </c>
      <c r="M6" s="92"/>
      <c r="N6" s="91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1</v>
      </c>
      <c r="P6" s="2">
        <v>55</v>
      </c>
      <c r="Q6" s="46">
        <v>2</v>
      </c>
      <c r="R6" s="61">
        <v>35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180</v>
      </c>
      <c r="AJ6" s="3">
        <f t="shared" si="1"/>
        <v>2</v>
      </c>
      <c r="AK6" s="5">
        <f t="shared" si="2"/>
        <v>4</v>
      </c>
      <c r="AL6" s="41">
        <f t="shared" si="3"/>
        <v>180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55</v>
      </c>
      <c r="AR6">
        <f t="shared" si="8"/>
        <v>35</v>
      </c>
      <c r="AS6">
        <f t="shared" si="9"/>
        <v>0</v>
      </c>
      <c r="AT6">
        <f t="shared" si="10"/>
        <v>55</v>
      </c>
      <c r="AU6">
        <f t="shared" si="11"/>
        <v>35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145</v>
      </c>
      <c r="BG6" s="22">
        <f t="shared" si="22"/>
        <v>180</v>
      </c>
      <c r="BH6" s="22">
        <f t="shared" si="22"/>
        <v>180</v>
      </c>
      <c r="BI6" s="22">
        <f t="shared" si="22"/>
        <v>180</v>
      </c>
      <c r="BJ6" s="22">
        <f t="shared" si="22"/>
        <v>180</v>
      </c>
      <c r="BK6" s="22">
        <f t="shared" si="22"/>
        <v>180</v>
      </c>
      <c r="BL6" s="22">
        <f t="shared" si="22"/>
        <v>180</v>
      </c>
      <c r="BM6" s="22">
        <f t="shared" si="22"/>
        <v>180</v>
      </c>
      <c r="BN6" s="22">
        <f t="shared" si="22"/>
        <v>180</v>
      </c>
      <c r="BO6" s="22">
        <f t="shared" si="22"/>
        <v>180</v>
      </c>
      <c r="BP6" s="22">
        <f t="shared" si="22"/>
        <v>180</v>
      </c>
      <c r="BQ6" s="22">
        <f t="shared" si="22"/>
        <v>180</v>
      </c>
      <c r="BR6" s="22">
        <f t="shared" si="22"/>
        <v>180</v>
      </c>
    </row>
    <row r="7" spans="1:70" ht="16.5">
      <c r="A7" s="82" t="s">
        <v>796</v>
      </c>
      <c r="B7" s="73" t="s">
        <v>797</v>
      </c>
      <c r="C7" s="73" t="s">
        <v>798</v>
      </c>
      <c r="D7" s="73" t="s">
        <v>221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92"/>
      <c r="N7" s="91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5</v>
      </c>
      <c r="R7" s="61">
        <v>10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120</v>
      </c>
      <c r="AJ7" s="3">
        <f t="shared" si="1"/>
        <v>3</v>
      </c>
      <c r="AK7" s="5">
        <f t="shared" si="2"/>
        <v>3</v>
      </c>
      <c r="AL7" s="41">
        <f t="shared" si="3"/>
        <v>120</v>
      </c>
      <c r="AM7" s="33">
        <f t="shared" si="4"/>
        <v>3</v>
      </c>
      <c r="AO7" s="22">
        <f t="shared" si="5"/>
        <v>0</v>
      </c>
      <c r="AP7">
        <f t="shared" si="6"/>
        <v>55</v>
      </c>
      <c r="AQ7">
        <f t="shared" si="7"/>
        <v>0</v>
      </c>
      <c r="AR7">
        <f t="shared" si="8"/>
        <v>55</v>
      </c>
      <c r="AS7">
        <f t="shared" si="9"/>
        <v>0</v>
      </c>
      <c r="AT7">
        <f t="shared" si="10"/>
        <v>0</v>
      </c>
      <c r="AU7">
        <f t="shared" si="11"/>
        <v>10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120</v>
      </c>
      <c r="BG7" s="22">
        <f t="shared" si="23"/>
        <v>120</v>
      </c>
      <c r="BH7" s="22">
        <f t="shared" si="23"/>
        <v>120</v>
      </c>
      <c r="BI7" s="22">
        <f t="shared" si="23"/>
        <v>120</v>
      </c>
      <c r="BJ7" s="22">
        <f t="shared" si="23"/>
        <v>120</v>
      </c>
      <c r="BK7" s="22">
        <f t="shared" si="23"/>
        <v>120</v>
      </c>
      <c r="BL7" s="22">
        <f t="shared" si="23"/>
        <v>120</v>
      </c>
      <c r="BM7" s="22">
        <f t="shared" si="23"/>
        <v>120</v>
      </c>
      <c r="BN7" s="22">
        <f t="shared" si="23"/>
        <v>120</v>
      </c>
      <c r="BO7" s="22">
        <f t="shared" si="23"/>
        <v>120</v>
      </c>
      <c r="BP7" s="22">
        <f t="shared" si="23"/>
        <v>120</v>
      </c>
      <c r="BQ7" s="22">
        <f t="shared" si="23"/>
        <v>120</v>
      </c>
      <c r="BR7" s="22">
        <f t="shared" si="23"/>
        <v>120</v>
      </c>
    </row>
    <row r="8" spans="1:70" ht="16.5">
      <c r="A8" s="81" t="s">
        <v>1065</v>
      </c>
      <c r="B8" s="32" t="s">
        <v>1066</v>
      </c>
      <c r="C8" s="32" t="s">
        <v>1050</v>
      </c>
      <c r="D8" s="32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92"/>
      <c r="N8" s="91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1</v>
      </c>
      <c r="R8" s="61">
        <v>55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110</v>
      </c>
      <c r="AJ8" s="3">
        <f t="shared" si="1"/>
        <v>4</v>
      </c>
      <c r="AK8" s="5">
        <f t="shared" si="2"/>
        <v>2</v>
      </c>
      <c r="AL8" s="41">
        <f t="shared" si="3"/>
        <v>110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55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55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110</v>
      </c>
      <c r="BF8" s="22">
        <f t="shared" si="24"/>
        <v>110</v>
      </c>
      <c r="BG8" s="22">
        <f t="shared" si="24"/>
        <v>110</v>
      </c>
      <c r="BH8" s="22">
        <f t="shared" si="24"/>
        <v>110</v>
      </c>
      <c r="BI8" s="22">
        <f t="shared" si="24"/>
        <v>110</v>
      </c>
      <c r="BJ8" s="22">
        <f t="shared" si="24"/>
        <v>110</v>
      </c>
      <c r="BK8" s="22">
        <f t="shared" si="24"/>
        <v>110</v>
      </c>
      <c r="BL8" s="22">
        <f t="shared" si="24"/>
        <v>110</v>
      </c>
      <c r="BM8" s="22">
        <f t="shared" si="24"/>
        <v>110</v>
      </c>
      <c r="BN8" s="22">
        <f t="shared" si="24"/>
        <v>110</v>
      </c>
      <c r="BO8" s="22">
        <f t="shared" si="24"/>
        <v>110</v>
      </c>
      <c r="BP8" s="22">
        <f t="shared" si="24"/>
        <v>110</v>
      </c>
      <c r="BQ8" s="22">
        <f t="shared" si="24"/>
        <v>110</v>
      </c>
      <c r="BR8" s="22">
        <f t="shared" si="24"/>
        <v>110</v>
      </c>
    </row>
    <row r="9" spans="1:70" ht="16.5">
      <c r="A9" s="82" t="s">
        <v>793</v>
      </c>
      <c r="B9" s="73" t="s">
        <v>794</v>
      </c>
      <c r="C9" s="73" t="s">
        <v>795</v>
      </c>
      <c r="D9" s="73" t="s">
        <v>221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1</v>
      </c>
      <c r="L9" s="2">
        <v>55</v>
      </c>
      <c r="M9" s="92"/>
      <c r="N9" s="91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7</v>
      </c>
      <c r="R9" s="61">
        <v>10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100</v>
      </c>
      <c r="AJ9" s="3">
        <f t="shared" si="1"/>
        <v>5</v>
      </c>
      <c r="AK9" s="5">
        <f t="shared" si="2"/>
        <v>3</v>
      </c>
      <c r="AL9" s="41">
        <f t="shared" si="3"/>
        <v>100</v>
      </c>
      <c r="AM9" s="33">
        <f t="shared" si="4"/>
        <v>5</v>
      </c>
      <c r="AO9" s="22">
        <f t="shared" si="5"/>
        <v>0</v>
      </c>
      <c r="AP9">
        <f t="shared" si="6"/>
        <v>35</v>
      </c>
      <c r="AQ9">
        <f t="shared" si="7"/>
        <v>0</v>
      </c>
      <c r="AR9">
        <f t="shared" si="8"/>
        <v>55</v>
      </c>
      <c r="AS9">
        <f t="shared" si="9"/>
        <v>0</v>
      </c>
      <c r="AT9">
        <f t="shared" si="10"/>
        <v>0</v>
      </c>
      <c r="AU9">
        <f t="shared" si="11"/>
        <v>10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100</v>
      </c>
      <c r="BG9" s="22">
        <f t="shared" si="25"/>
        <v>100</v>
      </c>
      <c r="BH9" s="22">
        <f t="shared" si="25"/>
        <v>100</v>
      </c>
      <c r="BI9" s="22">
        <f t="shared" si="25"/>
        <v>100</v>
      </c>
      <c r="BJ9" s="22">
        <f t="shared" si="25"/>
        <v>100</v>
      </c>
      <c r="BK9" s="22">
        <f t="shared" si="25"/>
        <v>100</v>
      </c>
      <c r="BL9" s="22">
        <f t="shared" si="25"/>
        <v>100</v>
      </c>
      <c r="BM9" s="22">
        <f t="shared" si="25"/>
        <v>100</v>
      </c>
      <c r="BN9" s="22">
        <f t="shared" si="25"/>
        <v>100</v>
      </c>
      <c r="BO9" s="22">
        <f t="shared" si="25"/>
        <v>100</v>
      </c>
      <c r="BP9" s="22">
        <f t="shared" si="25"/>
        <v>100</v>
      </c>
      <c r="BQ9" s="22">
        <f t="shared" si="25"/>
        <v>100</v>
      </c>
      <c r="BR9" s="22">
        <f t="shared" si="25"/>
        <v>100</v>
      </c>
    </row>
    <row r="10" spans="1:70" ht="16.5">
      <c r="A10" s="82" t="s">
        <v>787</v>
      </c>
      <c r="B10" s="73" t="s">
        <v>788</v>
      </c>
      <c r="C10" s="73" t="s">
        <v>789</v>
      </c>
      <c r="D10" s="73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35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92"/>
      <c r="N10" s="91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1</v>
      </c>
      <c r="P10" s="2">
        <v>55</v>
      </c>
      <c r="Q10" s="46">
        <v>8</v>
      </c>
      <c r="R10" s="61">
        <v>10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100</v>
      </c>
      <c r="AJ10" s="3">
        <f t="shared" si="1"/>
        <v>5</v>
      </c>
      <c r="AK10" s="5">
        <f t="shared" si="2"/>
        <v>3</v>
      </c>
      <c r="AL10" s="41">
        <f t="shared" si="3"/>
        <v>100</v>
      </c>
      <c r="AM10" s="33">
        <f t="shared" si="4"/>
        <v>5</v>
      </c>
      <c r="AO10" s="22">
        <f t="shared" si="5"/>
        <v>0</v>
      </c>
      <c r="AP10">
        <f t="shared" si="6"/>
        <v>0</v>
      </c>
      <c r="AQ10">
        <f t="shared" si="7"/>
        <v>35</v>
      </c>
      <c r="AR10">
        <f t="shared" si="8"/>
        <v>0</v>
      </c>
      <c r="AS10">
        <f t="shared" si="9"/>
        <v>0</v>
      </c>
      <c r="AT10">
        <f t="shared" si="10"/>
        <v>55</v>
      </c>
      <c r="AU10">
        <f t="shared" si="11"/>
        <v>10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90</v>
      </c>
      <c r="BF10" s="22">
        <f t="shared" si="26"/>
        <v>100</v>
      </c>
      <c r="BG10" s="22">
        <f t="shared" si="26"/>
        <v>100</v>
      </c>
      <c r="BH10" s="22">
        <f t="shared" si="26"/>
        <v>100</v>
      </c>
      <c r="BI10" s="22">
        <f t="shared" si="26"/>
        <v>100</v>
      </c>
      <c r="BJ10" s="22">
        <f t="shared" si="26"/>
        <v>100</v>
      </c>
      <c r="BK10" s="22">
        <f t="shared" si="26"/>
        <v>100</v>
      </c>
      <c r="BL10" s="22">
        <f t="shared" si="26"/>
        <v>100</v>
      </c>
      <c r="BM10" s="22">
        <f t="shared" si="26"/>
        <v>100</v>
      </c>
      <c r="BN10" s="22">
        <f t="shared" si="26"/>
        <v>100</v>
      </c>
      <c r="BO10" s="22">
        <f t="shared" si="26"/>
        <v>100</v>
      </c>
      <c r="BP10" s="22">
        <f t="shared" si="26"/>
        <v>100</v>
      </c>
      <c r="BQ10" s="22">
        <f t="shared" si="26"/>
        <v>100</v>
      </c>
      <c r="BR10" s="22">
        <f t="shared" si="26"/>
        <v>100</v>
      </c>
    </row>
    <row r="11" spans="1:70" ht="16.5">
      <c r="A11" s="81" t="s">
        <v>1067</v>
      </c>
      <c r="B11" s="32" t="s">
        <v>203</v>
      </c>
      <c r="C11" s="32" t="s">
        <v>1068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35</v>
      </c>
      <c r="K11" s="4">
        <v>2</v>
      </c>
      <c r="L11" s="2">
        <v>35</v>
      </c>
      <c r="M11" s="92"/>
      <c r="N11" s="91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6</v>
      </c>
      <c r="R11" s="61">
        <v>10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80</v>
      </c>
      <c r="AJ11" s="3">
        <f t="shared" si="1"/>
        <v>7</v>
      </c>
      <c r="AK11" s="5">
        <f t="shared" si="2"/>
        <v>3</v>
      </c>
      <c r="AL11" s="41">
        <f t="shared" si="3"/>
        <v>80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35</v>
      </c>
      <c r="AR11">
        <f t="shared" si="8"/>
        <v>35</v>
      </c>
      <c r="AS11">
        <f t="shared" si="9"/>
        <v>0</v>
      </c>
      <c r="AT11">
        <f t="shared" si="10"/>
        <v>0</v>
      </c>
      <c r="AU11">
        <f t="shared" si="11"/>
        <v>10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70</v>
      </c>
      <c r="BF11" s="22">
        <f t="shared" si="27"/>
        <v>80</v>
      </c>
      <c r="BG11" s="22">
        <f t="shared" si="27"/>
        <v>80</v>
      </c>
      <c r="BH11" s="22">
        <f t="shared" si="27"/>
        <v>80</v>
      </c>
      <c r="BI11" s="22">
        <f t="shared" si="27"/>
        <v>80</v>
      </c>
      <c r="BJ11" s="22">
        <f t="shared" si="27"/>
        <v>80</v>
      </c>
      <c r="BK11" s="22">
        <f t="shared" si="27"/>
        <v>80</v>
      </c>
      <c r="BL11" s="22">
        <f t="shared" si="27"/>
        <v>80</v>
      </c>
      <c r="BM11" s="22">
        <f t="shared" si="27"/>
        <v>80</v>
      </c>
      <c r="BN11" s="22">
        <f t="shared" si="27"/>
        <v>80</v>
      </c>
      <c r="BO11" s="22">
        <f t="shared" si="27"/>
        <v>80</v>
      </c>
      <c r="BP11" s="22">
        <f t="shared" si="27"/>
        <v>80</v>
      </c>
      <c r="BQ11" s="22">
        <f t="shared" si="27"/>
        <v>80</v>
      </c>
      <c r="BR11" s="22">
        <f t="shared" si="27"/>
        <v>80</v>
      </c>
    </row>
    <row r="12" spans="1:70" ht="16.5">
      <c r="A12" s="82" t="s">
        <v>785</v>
      </c>
      <c r="B12" s="73" t="s">
        <v>526</v>
      </c>
      <c r="C12" s="73" t="s">
        <v>786</v>
      </c>
      <c r="D12" s="73" t="s">
        <v>221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1</v>
      </c>
      <c r="H12" s="2">
        <v>55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92"/>
      <c r="N12" s="91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55</v>
      </c>
      <c r="AJ12" s="3">
        <f t="shared" si="1"/>
        <v>8</v>
      </c>
      <c r="AK12" s="5">
        <f t="shared" si="2"/>
        <v>1</v>
      </c>
      <c r="AL12" s="41">
        <f t="shared" si="3"/>
        <v>55</v>
      </c>
      <c r="AM12" s="33">
        <f t="shared" si="4"/>
        <v>8</v>
      </c>
      <c r="AO12" s="22">
        <f t="shared" si="5"/>
        <v>0</v>
      </c>
      <c r="AP12">
        <f t="shared" si="6"/>
        <v>55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55</v>
      </c>
      <c r="BF12" s="22">
        <f t="shared" si="28"/>
        <v>55</v>
      </c>
      <c r="BG12" s="22">
        <f t="shared" si="28"/>
        <v>55</v>
      </c>
      <c r="BH12" s="22">
        <f t="shared" si="28"/>
        <v>55</v>
      </c>
      <c r="BI12" s="22">
        <f t="shared" si="28"/>
        <v>55</v>
      </c>
      <c r="BJ12" s="22">
        <f t="shared" si="28"/>
        <v>55</v>
      </c>
      <c r="BK12" s="22">
        <f t="shared" si="28"/>
        <v>55</v>
      </c>
      <c r="BL12" s="22">
        <f t="shared" si="28"/>
        <v>55</v>
      </c>
      <c r="BM12" s="22">
        <f t="shared" si="28"/>
        <v>55</v>
      </c>
      <c r="BN12" s="22">
        <f t="shared" si="28"/>
        <v>55</v>
      </c>
      <c r="BO12" s="22">
        <f t="shared" si="28"/>
        <v>55</v>
      </c>
      <c r="BP12" s="22">
        <f t="shared" si="28"/>
        <v>55</v>
      </c>
      <c r="BQ12" s="22">
        <f t="shared" si="28"/>
        <v>55</v>
      </c>
      <c r="BR12" s="22">
        <f t="shared" si="28"/>
        <v>55</v>
      </c>
    </row>
    <row r="13" spans="1:70" ht="16.5">
      <c r="A13" s="82" t="s">
        <v>783</v>
      </c>
      <c r="B13" s="73" t="s">
        <v>561</v>
      </c>
      <c r="C13" s="73" t="s">
        <v>784</v>
      </c>
      <c r="D13" s="73" t="s">
        <v>221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2</v>
      </c>
      <c r="H13" s="2">
        <v>35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92"/>
      <c r="N13" s="91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35</v>
      </c>
      <c r="AJ13" s="3">
        <f t="shared" si="1"/>
        <v>9</v>
      </c>
      <c r="AK13" s="5">
        <f t="shared" si="2"/>
        <v>1</v>
      </c>
      <c r="AL13" s="41">
        <f t="shared" si="3"/>
        <v>35</v>
      </c>
      <c r="AM13" s="33">
        <f t="shared" si="4"/>
        <v>9</v>
      </c>
      <c r="AO13" s="22">
        <f t="shared" si="5"/>
        <v>0</v>
      </c>
      <c r="AP13">
        <f t="shared" si="6"/>
        <v>35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35</v>
      </c>
      <c r="BF13" s="22">
        <f t="shared" si="29"/>
        <v>35</v>
      </c>
      <c r="BG13" s="22">
        <f t="shared" si="29"/>
        <v>35</v>
      </c>
      <c r="BH13" s="22">
        <f t="shared" si="29"/>
        <v>35</v>
      </c>
      <c r="BI13" s="22">
        <f t="shared" si="29"/>
        <v>35</v>
      </c>
      <c r="BJ13" s="22">
        <f t="shared" si="29"/>
        <v>35</v>
      </c>
      <c r="BK13" s="22">
        <f t="shared" si="29"/>
        <v>35</v>
      </c>
      <c r="BL13" s="22">
        <f t="shared" si="29"/>
        <v>35</v>
      </c>
      <c r="BM13" s="22">
        <f t="shared" si="29"/>
        <v>35</v>
      </c>
      <c r="BN13" s="22">
        <f t="shared" si="29"/>
        <v>35</v>
      </c>
      <c r="BO13" s="22">
        <f t="shared" si="29"/>
        <v>35</v>
      </c>
      <c r="BP13" s="22">
        <f t="shared" si="29"/>
        <v>35</v>
      </c>
      <c r="BQ13" s="22">
        <f t="shared" si="29"/>
        <v>35</v>
      </c>
      <c r="BR13" s="22">
        <f t="shared" si="29"/>
        <v>35</v>
      </c>
    </row>
    <row r="14" spans="1:70" ht="16.5">
      <c r="A14" s="82" t="s">
        <v>802</v>
      </c>
      <c r="B14" s="73" t="s">
        <v>803</v>
      </c>
      <c r="C14" s="73" t="s">
        <v>804</v>
      </c>
      <c r="D14" s="73" t="s">
        <v>41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87">
        <v>4</v>
      </c>
      <c r="L14" s="2">
        <v>10</v>
      </c>
      <c r="M14" s="92"/>
      <c r="N14" s="91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4</v>
      </c>
      <c r="R14" s="94">
        <v>10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20</v>
      </c>
      <c r="AJ14" s="3">
        <f t="shared" si="1"/>
        <v>10</v>
      </c>
      <c r="AK14" s="5">
        <f t="shared" si="2"/>
        <v>2</v>
      </c>
      <c r="AL14" s="41">
        <f t="shared" si="3"/>
        <v>20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10</v>
      </c>
      <c r="AS14">
        <f t="shared" si="9"/>
        <v>0</v>
      </c>
      <c r="AT14">
        <f t="shared" si="10"/>
        <v>0</v>
      </c>
      <c r="AU14">
        <f t="shared" si="11"/>
        <v>10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10</v>
      </c>
      <c r="BE14" s="22">
        <f t="shared" ref="BE14:BR14" si="30">BD14+LARGE($AO14:$BC14,BE$4)</f>
        <v>20</v>
      </c>
      <c r="BF14" s="22">
        <f t="shared" si="30"/>
        <v>20</v>
      </c>
      <c r="BG14" s="22">
        <f t="shared" si="30"/>
        <v>20</v>
      </c>
      <c r="BH14" s="22">
        <f t="shared" si="30"/>
        <v>20</v>
      </c>
      <c r="BI14" s="22">
        <f t="shared" si="30"/>
        <v>20</v>
      </c>
      <c r="BJ14" s="22">
        <f t="shared" si="30"/>
        <v>20</v>
      </c>
      <c r="BK14" s="22">
        <f t="shared" si="30"/>
        <v>20</v>
      </c>
      <c r="BL14" s="22">
        <f t="shared" si="30"/>
        <v>20</v>
      </c>
      <c r="BM14" s="22">
        <f t="shared" si="30"/>
        <v>20</v>
      </c>
      <c r="BN14" s="22">
        <f t="shared" si="30"/>
        <v>20</v>
      </c>
      <c r="BO14" s="22">
        <f t="shared" si="30"/>
        <v>20</v>
      </c>
      <c r="BP14" s="22">
        <f t="shared" si="30"/>
        <v>20</v>
      </c>
      <c r="BQ14" s="22">
        <f t="shared" si="30"/>
        <v>20</v>
      </c>
      <c r="BR14" s="22">
        <f t="shared" si="30"/>
        <v>20</v>
      </c>
    </row>
    <row r="15" spans="1:70" ht="16.5">
      <c r="A15" s="14" t="s">
        <v>7</v>
      </c>
      <c r="B15" s="32" t="s">
        <v>1530</v>
      </c>
      <c r="C15" s="32" t="s">
        <v>1531</v>
      </c>
      <c r="D15" s="32" t="s">
        <v>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92"/>
      <c r="N15" s="91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>
        <v>9</v>
      </c>
      <c r="R15" s="2"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1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14" t="s">
        <v>7</v>
      </c>
      <c r="B16" s="32" t="s">
        <v>126</v>
      </c>
      <c r="C16" s="32" t="s">
        <v>1474</v>
      </c>
      <c r="D16" s="32" t="s">
        <v>7</v>
      </c>
      <c r="E16" s="6"/>
      <c r="F16" s="65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88">
        <v>1</v>
      </c>
      <c r="L16" s="2">
        <v>0</v>
      </c>
      <c r="M16" s="92"/>
      <c r="N16" s="91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1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82" t="s">
        <v>790</v>
      </c>
      <c r="B17" s="73" t="s">
        <v>791</v>
      </c>
      <c r="C17" s="73" t="s">
        <v>792</v>
      </c>
      <c r="D17" s="73" t="s">
        <v>221</v>
      </c>
      <c r="E17" s="6"/>
      <c r="F17" s="65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2"/>
      <c r="N17" s="91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/>
      <c r="B18" s="32" t="s">
        <v>917</v>
      </c>
      <c r="C18" s="32" t="s">
        <v>1060</v>
      </c>
      <c r="D18" s="32" t="s">
        <v>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2</v>
      </c>
      <c r="H18" s="2"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92"/>
      <c r="N18" s="91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1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5" t="s">
        <v>787</v>
      </c>
      <c r="B19" s="74" t="s">
        <v>788</v>
      </c>
      <c r="C19" s="74" t="s">
        <v>789</v>
      </c>
      <c r="D19" s="32" t="s">
        <v>44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92"/>
      <c r="N19" s="91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14" t="s">
        <v>7</v>
      </c>
      <c r="B20" s="32" t="s">
        <v>1088</v>
      </c>
      <c r="C20" s="32" t="s">
        <v>1506</v>
      </c>
      <c r="D20" s="32" t="s">
        <v>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92"/>
      <c r="N20" s="91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>
        <v>1</v>
      </c>
      <c r="P20" s="2"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1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 t="s">
        <v>7</v>
      </c>
      <c r="B21" s="32" t="s">
        <v>536</v>
      </c>
      <c r="C21" s="32" t="s">
        <v>663</v>
      </c>
      <c r="D21" s="32" t="s">
        <v>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92"/>
      <c r="N21" s="91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>
        <v>2</v>
      </c>
      <c r="P21" s="2"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1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/>
      <c r="B22" s="32" t="str">
        <f>IF(ISNA(VLOOKUP(A22,'Licenciés Jeunes 2023'!A:C,3,0)),"",VLOOKUP(A22,'Licenciés Jeunes 2023'!A:C,3,0))</f>
        <v/>
      </c>
      <c r="C22" s="32" t="str">
        <f>IF(ISNA(VLOOKUP(A22,'Licenciés Jeunes 2023'!A:C,2,0)),"",VLOOKUP(A22,'Licenciés Jeunes 2023'!A:C,2,0))</f>
        <v/>
      </c>
      <c r="D22" s="32" t="str">
        <f>IF(ISNA(VLOOKUP(A22,'Licenciés Jeunes 2023'!A:F,6,0)),"",VLOOKUP(A22,'Licenciés Jeunes 2023'!A:F,6,0))</f>
        <v/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2"/>
      <c r="N22" s="91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/>
      <c r="B23" s="32" t="str">
        <f>IF(ISNA(VLOOKUP(A23,'Licenciés Jeunes 2023'!A:C,3,0)),"",VLOOKUP(A23,'Licenciés Jeunes 2023'!A:C,3,0))</f>
        <v/>
      </c>
      <c r="C23" s="32" t="str">
        <f>IF(ISNA(VLOOKUP(A23,'Licenciés Jeunes 2023'!A:C,2,0)),"",VLOOKUP(A23,'Licenciés Jeunes 2023'!A:C,2,0))</f>
        <v/>
      </c>
      <c r="D23" s="32" t="str">
        <f>IF(ISNA(VLOOKUP(A23,'Licenciés Jeunes 2023'!A:F,6,0)),"",VLOOKUP(A23,'Licenciés Jeunes 2023'!A:F,6,0))</f>
        <v/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2"/>
      <c r="N23" s="91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 t="str">
        <f>IF(ISNA(VLOOKUP(A24,'Licenciés Jeunes 2023'!A:C,3,0)),"",VLOOKUP(A24,'Licenciés Jeunes 2023'!A:C,3,0))</f>
        <v/>
      </c>
      <c r="C24" s="32" t="str">
        <f>IF(ISNA(VLOOKUP(A24,'Licenciés Jeunes 2023'!A:C,2,0)),"",VLOOKUP(A24,'Licenciés Jeunes 2023'!A:C,2,0))</f>
        <v/>
      </c>
      <c r="D24" s="32" t="str">
        <f>IF(ISNA(VLOOKUP(A24,'Licenciés Jeunes 2023'!A:F,6,0)),"",VLOOKUP(A24,'Licenciés Jeunes 2023'!A:F,6,0))</f>
        <v/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2"/>
      <c r="N24" s="91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 t="str">
        <f>IF(ISNA(VLOOKUP(A25,'Licenciés Jeunes 2023'!A:C,3,0)),"",VLOOKUP(A25,'Licenciés Jeunes 2023'!A:C,3,0))</f>
        <v/>
      </c>
      <c r="C25" s="32" t="str">
        <f>IF(ISNA(VLOOKUP(A25,'Licenciés Jeunes 2023'!A:C,2,0)),"",VLOOKUP(A25,'Licenciés Jeunes 2023'!A:C,2,0))</f>
        <v/>
      </c>
      <c r="D25" s="32" t="str">
        <f>IF(ISNA(VLOOKUP(A25,'Licenciés Jeunes 2023'!A:F,6,0)),"",VLOOKUP(A25,'Licenciés Jeunes 2023'!A:F,6,0))</f>
        <v/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92"/>
      <c r="N25" s="91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92"/>
      <c r="N26" s="91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2"/>
      <c r="N27" s="91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2"/>
      <c r="N28" s="91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2"/>
      <c r="N29" s="91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2"/>
      <c r="N30" s="91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2"/>
      <c r="N31" s="91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2"/>
      <c r="N32" s="91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2"/>
      <c r="N33" s="91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2"/>
      <c r="N34" s="91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2"/>
      <c r="N35" s="91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2"/>
      <c r="N36" s="91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2"/>
      <c r="N37" s="91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2"/>
      <c r="N38" s="91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2"/>
      <c r="N39" s="91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2"/>
      <c r="N40" s="91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2"/>
      <c r="N41" s="91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2"/>
      <c r="N42" s="91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2"/>
      <c r="N43" s="91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2"/>
      <c r="N44" s="91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2"/>
      <c r="N45" s="91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2"/>
      <c r="N46" s="91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2"/>
      <c r="N47" s="91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2"/>
      <c r="N48" s="91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2"/>
      <c r="N49" s="91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2"/>
      <c r="N50" s="91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2"/>
      <c r="N51" s="91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2"/>
      <c r="N52" s="91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2"/>
      <c r="N53" s="91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2"/>
      <c r="N54" s="91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2"/>
      <c r="N55" s="91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2"/>
      <c r="N56" s="91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2"/>
      <c r="N57" s="91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2"/>
      <c r="N58" s="91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2"/>
      <c r="N59" s="91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2"/>
      <c r="N60" s="91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2"/>
      <c r="N61" s="91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2"/>
      <c r="N62" s="91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2"/>
      <c r="N63" s="91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2"/>
      <c r="N64" s="91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2"/>
      <c r="N65" s="91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2"/>
      <c r="N66" s="91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2"/>
      <c r="N67" s="91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2"/>
      <c r="N68" s="91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2"/>
      <c r="N69" s="91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2"/>
      <c r="N70" s="91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2"/>
      <c r="N71" s="91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2"/>
      <c r="N72" s="91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0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0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44"/>
  <dimension ref="A1:BR208"/>
  <sheetViews>
    <sheetView zoomScale="99" workbookViewId="0">
      <pane xSplit="4" ySplit="3" topLeftCell="P4" activePane="bottomRight" state="frozen"/>
      <selection pane="topRight" activeCell="E1" sqref="E1"/>
      <selection pane="bottomLeft" activeCell="A4" sqref="A4"/>
      <selection pane="bottomRight" activeCell="Y14" sqref="Y14"/>
    </sheetView>
  </sheetViews>
  <sheetFormatPr baseColWidth="10" defaultColWidth="11" defaultRowHeight="12.5"/>
  <cols>
    <col min="1" max="1" width="23.36328125" bestFit="1" customWidth="1"/>
    <col min="2" max="2" width="18.363281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179687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16"/>
      <c r="B1" s="119" t="s">
        <v>55</v>
      </c>
      <c r="C1" s="119"/>
      <c r="D1" s="122"/>
      <c r="E1" s="115">
        <f>IF(Paramètres!K3&lt;&gt;"",Paramètres!K3,"")</f>
        <v>45200</v>
      </c>
      <c r="F1" s="115"/>
      <c r="G1" s="115">
        <f>IF(Paramètres!K4&lt;&gt;"",Paramètres!K4,"")</f>
        <v>45243</v>
      </c>
      <c r="H1" s="115"/>
      <c r="I1" s="115">
        <f>IF(Paramètres!K5&lt;&gt;"",Paramètres!K5,"")</f>
        <v>45311</v>
      </c>
      <c r="J1" s="115"/>
      <c r="K1" s="115">
        <f>IF(Paramètres!K6&lt;&gt;"",Paramètres!K6,"")</f>
        <v>45326</v>
      </c>
      <c r="L1" s="115"/>
      <c r="M1" s="115">
        <f>IF(Paramètres!K7&lt;&gt;"",Paramètres!K7,"")</f>
        <v>45333</v>
      </c>
      <c r="N1" s="115"/>
      <c r="O1" s="115">
        <f>IF(Paramètres!K8&lt;&gt;"",Paramètres!K8,"")</f>
        <v>45368</v>
      </c>
      <c r="P1" s="115"/>
      <c r="Q1" s="115">
        <f>IF(Paramètres!K9&lt;&gt;"",Paramètres!K9,"")</f>
        <v>45396</v>
      </c>
      <c r="R1" s="115"/>
      <c r="S1" s="115" t="str">
        <f>IF(Paramètres!K10&lt;&gt;"",Paramètres!K10,"")</f>
        <v>4&amp;5/05/2024</v>
      </c>
      <c r="T1" s="115"/>
      <c r="U1" s="115" t="str">
        <f>IF(Paramètres!K11&lt;&gt;"",Paramètres!K11,"")</f>
        <v>25&amp;26/05/2024</v>
      </c>
      <c r="V1" s="115"/>
      <c r="W1" s="115">
        <f>IF(Paramètres!K12&lt;&gt;"",Paramètres!K12,"")</f>
        <v>45458</v>
      </c>
      <c r="X1" s="115"/>
      <c r="Y1" s="115">
        <f>IF(Paramètres!K13&lt;&gt;"",Paramètres!K13,"")</f>
        <v>45473</v>
      </c>
      <c r="Z1" s="115"/>
      <c r="AA1" s="115">
        <f>IF(Paramètres!K14&lt;&gt;"",Paramètres!K14,"")</f>
        <v>45550</v>
      </c>
      <c r="AB1" s="115"/>
      <c r="AC1" s="115">
        <f>IF(Paramètres!K15&lt;&gt;"",Paramètres!K15,"")</f>
        <v>45564</v>
      </c>
      <c r="AD1" s="115"/>
      <c r="AE1" s="115">
        <f>IF(Paramètres!K16&lt;&gt;"",Paramètres!K16,"")</f>
        <v>45571</v>
      </c>
      <c r="AF1" s="115"/>
      <c r="AG1" s="115">
        <f>IF(Paramètres!K17&lt;&gt;"",Paramètres!K17,"")</f>
        <v>45613</v>
      </c>
      <c r="AH1" s="107"/>
      <c r="AI1" s="114" t="s">
        <v>0</v>
      </c>
      <c r="AJ1" s="114"/>
      <c r="AK1" s="114"/>
      <c r="AL1" s="114"/>
      <c r="AM1" s="114"/>
    </row>
    <row r="2" spans="1:70" ht="32.25" customHeight="1">
      <c r="A2" s="117"/>
      <c r="B2" s="120"/>
      <c r="C2" s="120"/>
      <c r="D2" s="123"/>
      <c r="E2" s="107" t="str">
        <f>IF(E1&lt;&gt;"",Paramètres!L3,"")</f>
        <v>Triathlon</v>
      </c>
      <c r="F2" s="108"/>
      <c r="G2" s="107" t="str">
        <f>IF(G1&lt;&gt;"",Paramètres!L4,"")</f>
        <v>Bike &amp; Run</v>
      </c>
      <c r="H2" s="108"/>
      <c r="I2" s="107" t="str">
        <f>IF(I1&lt;&gt;"",Paramètres!L5,"")</f>
        <v>Bike &amp; Run</v>
      </c>
      <c r="J2" s="108"/>
      <c r="K2" s="107" t="str">
        <f>IF(K1&lt;&gt;"",Paramètres!L6,"")</f>
        <v>Bike &amp; Run</v>
      </c>
      <c r="L2" s="108"/>
      <c r="M2" s="107" t="str">
        <f>IF(M1&lt;&gt;"",Paramètres!L7,"")</f>
        <v>Class Triathlon</v>
      </c>
      <c r="N2" s="108"/>
      <c r="O2" s="107" t="str">
        <f>IF(O1&lt;&gt;"",Paramètres!L8,"")</f>
        <v>Bike &amp; Run</v>
      </c>
      <c r="P2" s="108"/>
      <c r="Q2" s="107" t="str">
        <f>IF(Q1&lt;&gt;"",Paramètres!L9,"")</f>
        <v>Cross Duathlon</v>
      </c>
      <c r="R2" s="108"/>
      <c r="S2" s="107" t="str">
        <f>IF(S1&lt;&gt;"",Paramètres!L10,"")</f>
        <v>Cross Triathlon - Triathlon</v>
      </c>
      <c r="T2" s="108"/>
      <c r="U2" s="107" t="str">
        <f>IF(U1&lt;&gt;"",Paramètres!L11,"")</f>
        <v>Cross Triathlon - Triathlon</v>
      </c>
      <c r="V2" s="108"/>
      <c r="W2" s="107" t="str">
        <f>IF(W1&lt;&gt;"",Paramètres!L12,"")</f>
        <v>Aquathlon</v>
      </c>
      <c r="X2" s="108"/>
      <c r="Y2" s="107" t="str">
        <f>IF(Y1&lt;&gt;"",Paramètres!L13,"")</f>
        <v>Cross Triathlon - Triathlon</v>
      </c>
      <c r="Z2" s="108"/>
      <c r="AA2" s="107" t="str">
        <f>IF(AA1&lt;&gt;"",Paramètres!L14,"")</f>
        <v>Cross Triathlon - Triathlon</v>
      </c>
      <c r="AB2" s="108"/>
      <c r="AC2" s="107" t="str">
        <f>IF(AC1&lt;&gt;"",Paramètres!L15,"")</f>
        <v>Cross Triathlon - Triathlon</v>
      </c>
      <c r="AD2" s="108"/>
      <c r="AE2" s="107" t="str">
        <f>IF(AE1&lt;&gt;"",Paramètres!L16,"")</f>
        <v>Cross Duathlon</v>
      </c>
      <c r="AF2" s="108"/>
      <c r="AG2" s="107" t="str">
        <f>IF(AG1&lt;&gt;"",Paramètres!L17,"")</f>
        <v>Bike &amp; Run</v>
      </c>
      <c r="AH2" s="111"/>
      <c r="AI2" s="109" t="s">
        <v>87</v>
      </c>
      <c r="AJ2" s="109"/>
      <c r="AK2" s="109"/>
      <c r="AL2" s="110">
        <f>Paramètres!T12</f>
        <v>9</v>
      </c>
      <c r="AM2" s="110"/>
    </row>
    <row r="3" spans="1:70" ht="44.25" customHeight="1">
      <c r="A3" s="118"/>
      <c r="B3" s="121"/>
      <c r="C3" s="121"/>
      <c r="D3" s="124"/>
      <c r="E3" s="107" t="str">
        <f>IF(E1&lt;&gt;"",Paramètres!M3,"")</f>
        <v>La Chapelle d'Angillon (18)</v>
      </c>
      <c r="F3" s="108"/>
      <c r="G3" s="107" t="str">
        <f>IF(G1&lt;&gt;"",Paramètres!M4,"")</f>
        <v>Amilly (45)</v>
      </c>
      <c r="H3" s="108"/>
      <c r="I3" s="107" t="str">
        <f>IF(I1&lt;&gt;"",Paramètres!M5,"")</f>
        <v>St Avertin (37)</v>
      </c>
      <c r="J3" s="108"/>
      <c r="K3" s="107" t="str">
        <f>IF(K1&lt;&gt;"",Paramètres!M6,"")</f>
        <v>Orléans (45)</v>
      </c>
      <c r="L3" s="108"/>
      <c r="M3" s="107" t="str">
        <f>IF(M1&lt;&gt;"",Paramètres!M7,"")</f>
        <v>Châteauroux (36)</v>
      </c>
      <c r="N3" s="108"/>
      <c r="O3" s="107" t="str">
        <f>IF(O1&lt;&gt;"",Paramètres!M8,"")</f>
        <v>Bourges (18)</v>
      </c>
      <c r="P3" s="108"/>
      <c r="Q3" s="107" t="str">
        <f>IF(Q1&lt;&gt;"",Paramètres!M9,"")</f>
        <v>St Cyr sur Loire (37)</v>
      </c>
      <c r="R3" s="108"/>
      <c r="S3" s="107" t="str">
        <f>IF(S1&lt;&gt;"",Paramètres!M10,"")</f>
        <v>Suèvres (41)</v>
      </c>
      <c r="T3" s="108"/>
      <c r="U3" s="107" t="str">
        <f>IF(U1&lt;&gt;"",Paramètres!M11,"")</f>
        <v>Villiers sur Loir (41)</v>
      </c>
      <c r="V3" s="108"/>
      <c r="W3" s="107" t="str">
        <f>IF(W1&lt;&gt;"",Paramètres!M12,"")</f>
        <v>St Laurent Nouan (41)</v>
      </c>
      <c r="X3" s="108"/>
      <c r="Y3" s="107" t="str">
        <f>IF(Y1&lt;&gt;"",Paramètres!M13,"")</f>
        <v>St George sur Eure (28)</v>
      </c>
      <c r="Z3" s="108"/>
      <c r="AA3" s="107" t="str">
        <f>IF(AA1&lt;&gt;"",Paramètres!M14,"")</f>
        <v>Joué les Tours (37)</v>
      </c>
      <c r="AB3" s="108"/>
      <c r="AC3" s="107" t="str">
        <f>IF(AC1&lt;&gt;"",Paramètres!M15,"")</f>
        <v>Chartres (28)</v>
      </c>
      <c r="AD3" s="108"/>
      <c r="AE3" s="107" t="str">
        <f>IF(AE1&lt;&gt;"",Paramètres!M16,"")</f>
        <v>Chaâteau Renault (37)</v>
      </c>
      <c r="AF3" s="108"/>
      <c r="AG3" s="107" t="str">
        <f>IF(AG1&lt;&gt;"",Paramètres!M17,"")</f>
        <v>Amilly (45)</v>
      </c>
      <c r="AH3" s="108"/>
      <c r="AI3" s="109"/>
      <c r="AJ3" s="109"/>
      <c r="AK3" s="109"/>
      <c r="AL3" s="110"/>
      <c r="AM3" s="110"/>
      <c r="BD3" s="106" t="s">
        <v>103</v>
      </c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1132</v>
      </c>
      <c r="B5" s="32" t="s">
        <v>728</v>
      </c>
      <c r="C5" s="32" t="s">
        <v>727</v>
      </c>
      <c r="D5" s="32" t="s">
        <v>20</v>
      </c>
      <c r="E5" s="6">
        <v>1</v>
      </c>
      <c r="F5" s="2">
        <v>70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>
        <v>3</v>
      </c>
      <c r="L5" s="2">
        <v>20</v>
      </c>
      <c r="M5" s="4">
        <v>3</v>
      </c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65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2</v>
      </c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80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68" si="0">F5+H5+J5+L5+N5+P5+R5+T5+V5+X5+Z5+AB5+AD5+AF5+AH5</f>
        <v>290</v>
      </c>
      <c r="AJ5" s="3">
        <f t="shared" ref="AJ5:AJ68" si="1">IF(AI5&lt;&gt;0,RANK(AI5,$AI$5:$AI$72),"")</f>
        <v>1</v>
      </c>
      <c r="AK5" s="5">
        <f t="shared" ref="AK5:AK68" si="2">COUNTA(E5,G5,I5,K5,M5,O5,Q5,S5,U5,W5,Y5,AA5,AC5,AE5,AG5)</f>
        <v>5</v>
      </c>
      <c r="AL5" s="41">
        <f t="shared" ref="AL5:AL68" si="3">HLOOKUP($AL$2,$BD$4:$BR$72,ROW(A5)-3,FALSE)</f>
        <v>290</v>
      </c>
      <c r="AM5" s="33">
        <f t="shared" ref="AM5:AM68" si="4">IF(AL5&lt;&gt;0,RANK(AL5,$AL$5:$AL$72),"")</f>
        <v>1</v>
      </c>
      <c r="AO5" s="22">
        <f t="shared" ref="AO5:AO36" si="5">F5</f>
        <v>70</v>
      </c>
      <c r="AP5">
        <f t="shared" ref="AP5:AP36" si="6">H5</f>
        <v>0</v>
      </c>
      <c r="AQ5">
        <f t="shared" ref="AQ5:AQ36" si="7">J5</f>
        <v>55</v>
      </c>
      <c r="AR5">
        <f t="shared" ref="AR5:AR36" si="8">L5</f>
        <v>20</v>
      </c>
      <c r="AS5">
        <f t="shared" ref="AS5:AS36" si="9">N5</f>
        <v>65</v>
      </c>
      <c r="AT5">
        <f t="shared" ref="AT5:AT36" si="10">P5</f>
        <v>0</v>
      </c>
      <c r="AU5">
        <f t="shared" ref="AU5:AU36" si="11">R5</f>
        <v>80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80</v>
      </c>
      <c r="BE5" s="22">
        <f t="shared" ref="BE5:BR5" si="21">BD5+LARGE($AO5:$BC5,BE$4)</f>
        <v>150</v>
      </c>
      <c r="BF5" s="22">
        <f t="shared" si="21"/>
        <v>215</v>
      </c>
      <c r="BG5" s="22">
        <f t="shared" si="21"/>
        <v>270</v>
      </c>
      <c r="BH5" s="22">
        <f t="shared" si="21"/>
        <v>290</v>
      </c>
      <c r="BI5" s="22">
        <f t="shared" si="21"/>
        <v>290</v>
      </c>
      <c r="BJ5" s="22">
        <f t="shared" si="21"/>
        <v>290</v>
      </c>
      <c r="BK5" s="22">
        <f t="shared" si="21"/>
        <v>290</v>
      </c>
      <c r="BL5" s="22">
        <f t="shared" si="21"/>
        <v>290</v>
      </c>
      <c r="BM5" s="22">
        <f t="shared" si="21"/>
        <v>290</v>
      </c>
      <c r="BN5" s="22">
        <f t="shared" si="21"/>
        <v>290</v>
      </c>
      <c r="BO5" s="22">
        <f t="shared" si="21"/>
        <v>290</v>
      </c>
      <c r="BP5" s="22">
        <f t="shared" si="21"/>
        <v>290</v>
      </c>
      <c r="BQ5" s="22">
        <f t="shared" si="21"/>
        <v>290</v>
      </c>
      <c r="BR5" s="22">
        <f t="shared" si="21"/>
        <v>290</v>
      </c>
    </row>
    <row r="6" spans="1:70" ht="16.5">
      <c r="A6" s="82" t="s">
        <v>438</v>
      </c>
      <c r="B6" s="73" t="s">
        <v>312</v>
      </c>
      <c r="C6" s="73" t="s">
        <v>392</v>
      </c>
      <c r="D6" s="73" t="s">
        <v>17</v>
      </c>
      <c r="E6" s="6">
        <v>3</v>
      </c>
      <c r="F6" s="2">
        <v>35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>
        <v>2</v>
      </c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80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1</v>
      </c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100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270</v>
      </c>
      <c r="AJ6" s="3">
        <f t="shared" si="1"/>
        <v>2</v>
      </c>
      <c r="AK6" s="5">
        <f t="shared" si="2"/>
        <v>4</v>
      </c>
      <c r="AL6" s="41">
        <f t="shared" si="3"/>
        <v>270</v>
      </c>
      <c r="AM6" s="33">
        <f t="shared" si="4"/>
        <v>2</v>
      </c>
      <c r="AO6" s="22">
        <f t="shared" si="5"/>
        <v>35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80</v>
      </c>
      <c r="AT6">
        <f t="shared" si="10"/>
        <v>0</v>
      </c>
      <c r="AU6">
        <f t="shared" si="11"/>
        <v>100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100</v>
      </c>
      <c r="BE6" s="22">
        <f t="shared" ref="BE6:BR6" si="22">BD6+LARGE($AO6:$BC6,BE$4)</f>
        <v>180</v>
      </c>
      <c r="BF6" s="22">
        <f t="shared" si="22"/>
        <v>235</v>
      </c>
      <c r="BG6" s="22">
        <f t="shared" si="22"/>
        <v>270</v>
      </c>
      <c r="BH6" s="22">
        <f t="shared" si="22"/>
        <v>270</v>
      </c>
      <c r="BI6" s="22">
        <f t="shared" si="22"/>
        <v>270</v>
      </c>
      <c r="BJ6" s="22">
        <f t="shared" si="22"/>
        <v>270</v>
      </c>
      <c r="BK6" s="22">
        <f t="shared" si="22"/>
        <v>270</v>
      </c>
      <c r="BL6" s="22">
        <f t="shared" si="22"/>
        <v>270</v>
      </c>
      <c r="BM6" s="22">
        <f t="shared" si="22"/>
        <v>270</v>
      </c>
      <c r="BN6" s="22">
        <f t="shared" si="22"/>
        <v>270</v>
      </c>
      <c r="BO6" s="22">
        <f t="shared" si="22"/>
        <v>270</v>
      </c>
      <c r="BP6" s="22">
        <f t="shared" si="22"/>
        <v>270</v>
      </c>
      <c r="BQ6" s="22">
        <f t="shared" si="22"/>
        <v>270</v>
      </c>
      <c r="BR6" s="22">
        <f t="shared" si="22"/>
        <v>270</v>
      </c>
    </row>
    <row r="7" spans="1:70" ht="16.5">
      <c r="A7" s="81" t="s">
        <v>1346</v>
      </c>
      <c r="B7" s="32" t="s">
        <v>275</v>
      </c>
      <c r="C7" s="32" t="s">
        <v>729</v>
      </c>
      <c r="D7" s="32" t="s">
        <v>44</v>
      </c>
      <c r="E7" s="6">
        <v>2</v>
      </c>
      <c r="F7" s="2">
        <v>50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>
        <v>1</v>
      </c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100</v>
      </c>
      <c r="O7" s="46">
        <v>2</v>
      </c>
      <c r="P7" s="2">
        <v>50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255</v>
      </c>
      <c r="AJ7" s="3">
        <f t="shared" si="1"/>
        <v>3</v>
      </c>
      <c r="AK7" s="5">
        <f t="shared" si="2"/>
        <v>4</v>
      </c>
      <c r="AL7" s="41">
        <f t="shared" si="3"/>
        <v>255</v>
      </c>
      <c r="AM7" s="33">
        <f t="shared" si="4"/>
        <v>3</v>
      </c>
      <c r="AO7" s="22">
        <f t="shared" si="5"/>
        <v>50</v>
      </c>
      <c r="AP7">
        <f t="shared" si="6"/>
        <v>0</v>
      </c>
      <c r="AQ7">
        <f t="shared" si="7"/>
        <v>0</v>
      </c>
      <c r="AR7">
        <f t="shared" si="8"/>
        <v>55</v>
      </c>
      <c r="AS7">
        <f t="shared" si="9"/>
        <v>100</v>
      </c>
      <c r="AT7">
        <f t="shared" si="10"/>
        <v>50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100</v>
      </c>
      <c r="BE7" s="22">
        <f t="shared" ref="BE7:BR7" si="23">BD7+LARGE($AO7:$BC7,BE$4)</f>
        <v>155</v>
      </c>
      <c r="BF7" s="22">
        <f t="shared" si="23"/>
        <v>205</v>
      </c>
      <c r="BG7" s="22">
        <f t="shared" si="23"/>
        <v>255</v>
      </c>
      <c r="BH7" s="22">
        <f t="shared" si="23"/>
        <v>255</v>
      </c>
      <c r="BI7" s="22">
        <f t="shared" si="23"/>
        <v>255</v>
      </c>
      <c r="BJ7" s="22">
        <f t="shared" si="23"/>
        <v>255</v>
      </c>
      <c r="BK7" s="22">
        <f t="shared" si="23"/>
        <v>255</v>
      </c>
      <c r="BL7" s="22">
        <f t="shared" si="23"/>
        <v>255</v>
      </c>
      <c r="BM7" s="22">
        <f t="shared" si="23"/>
        <v>255</v>
      </c>
      <c r="BN7" s="22">
        <f t="shared" si="23"/>
        <v>255</v>
      </c>
      <c r="BO7" s="22">
        <f t="shared" si="23"/>
        <v>255</v>
      </c>
      <c r="BP7" s="22">
        <f t="shared" si="23"/>
        <v>255</v>
      </c>
      <c r="BQ7" s="22">
        <f t="shared" si="23"/>
        <v>255</v>
      </c>
      <c r="BR7" s="22">
        <f t="shared" si="23"/>
        <v>255</v>
      </c>
    </row>
    <row r="8" spans="1:70" ht="16.5">
      <c r="A8" s="82" t="s">
        <v>449</v>
      </c>
      <c r="B8" s="73" t="s">
        <v>245</v>
      </c>
      <c r="C8" s="73" t="s">
        <v>408</v>
      </c>
      <c r="D8" s="73" t="s">
        <v>43</v>
      </c>
      <c r="E8" s="6">
        <v>3</v>
      </c>
      <c r="F8" s="2">
        <v>35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2</v>
      </c>
      <c r="J8" s="2">
        <v>35</v>
      </c>
      <c r="K8" s="4">
        <v>2</v>
      </c>
      <c r="L8" s="2">
        <v>35</v>
      </c>
      <c r="M8" s="4">
        <v>5</v>
      </c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50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3</v>
      </c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65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220</v>
      </c>
      <c r="AJ8" s="3">
        <f t="shared" si="1"/>
        <v>4</v>
      </c>
      <c r="AK8" s="5">
        <f t="shared" si="2"/>
        <v>5</v>
      </c>
      <c r="AL8" s="41">
        <f t="shared" si="3"/>
        <v>220</v>
      </c>
      <c r="AM8" s="33">
        <f t="shared" si="4"/>
        <v>4</v>
      </c>
      <c r="AO8" s="22">
        <f t="shared" si="5"/>
        <v>35</v>
      </c>
      <c r="AP8">
        <f t="shared" si="6"/>
        <v>0</v>
      </c>
      <c r="AQ8">
        <f t="shared" si="7"/>
        <v>35</v>
      </c>
      <c r="AR8">
        <f t="shared" si="8"/>
        <v>35</v>
      </c>
      <c r="AS8">
        <f t="shared" si="9"/>
        <v>50</v>
      </c>
      <c r="AT8">
        <f t="shared" si="10"/>
        <v>0</v>
      </c>
      <c r="AU8">
        <f t="shared" si="11"/>
        <v>65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65</v>
      </c>
      <c r="BE8" s="22">
        <f t="shared" ref="BE8:BR8" si="24">BD8+LARGE($AO8:$BC8,BE$4)</f>
        <v>115</v>
      </c>
      <c r="BF8" s="22">
        <f t="shared" si="24"/>
        <v>150</v>
      </c>
      <c r="BG8" s="22">
        <f t="shared" si="24"/>
        <v>185</v>
      </c>
      <c r="BH8" s="22">
        <f t="shared" si="24"/>
        <v>220</v>
      </c>
      <c r="BI8" s="22">
        <f t="shared" si="24"/>
        <v>220</v>
      </c>
      <c r="BJ8" s="22">
        <f t="shared" si="24"/>
        <v>220</v>
      </c>
      <c r="BK8" s="22">
        <f t="shared" si="24"/>
        <v>220</v>
      </c>
      <c r="BL8" s="22">
        <f t="shared" si="24"/>
        <v>220</v>
      </c>
      <c r="BM8" s="22">
        <f t="shared" si="24"/>
        <v>220</v>
      </c>
      <c r="BN8" s="22">
        <f t="shared" si="24"/>
        <v>220</v>
      </c>
      <c r="BO8" s="22">
        <f t="shared" si="24"/>
        <v>220</v>
      </c>
      <c r="BP8" s="22">
        <f t="shared" si="24"/>
        <v>220</v>
      </c>
      <c r="BQ8" s="22">
        <f t="shared" si="24"/>
        <v>220</v>
      </c>
      <c r="BR8" s="22">
        <f t="shared" si="24"/>
        <v>220</v>
      </c>
    </row>
    <row r="9" spans="1:70" ht="16.5">
      <c r="A9" s="82" t="s">
        <v>443</v>
      </c>
      <c r="B9" s="73" t="s">
        <v>400</v>
      </c>
      <c r="C9" s="73" t="s">
        <v>207</v>
      </c>
      <c r="D9" s="73" t="s">
        <v>19</v>
      </c>
      <c r="E9" s="6">
        <v>9</v>
      </c>
      <c r="F9" s="2">
        <v>10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3</v>
      </c>
      <c r="L9" s="2">
        <v>20</v>
      </c>
      <c r="M9" s="4">
        <v>20</v>
      </c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24</v>
      </c>
      <c r="O9" s="97">
        <v>1</v>
      </c>
      <c r="P9" s="2">
        <v>55</v>
      </c>
      <c r="Q9" s="46">
        <v>6</v>
      </c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46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190</v>
      </c>
      <c r="AJ9" s="3">
        <f t="shared" si="1"/>
        <v>5</v>
      </c>
      <c r="AK9" s="5">
        <f t="shared" si="2"/>
        <v>6</v>
      </c>
      <c r="AL9" s="41">
        <f t="shared" si="3"/>
        <v>190</v>
      </c>
      <c r="AM9" s="33">
        <f t="shared" si="4"/>
        <v>5</v>
      </c>
      <c r="AO9" s="22">
        <f t="shared" si="5"/>
        <v>10</v>
      </c>
      <c r="AP9">
        <f t="shared" si="6"/>
        <v>35</v>
      </c>
      <c r="AQ9">
        <f t="shared" si="7"/>
        <v>0</v>
      </c>
      <c r="AR9">
        <f t="shared" si="8"/>
        <v>20</v>
      </c>
      <c r="AS9">
        <f t="shared" si="9"/>
        <v>24</v>
      </c>
      <c r="AT9">
        <f t="shared" si="10"/>
        <v>55</v>
      </c>
      <c r="AU9">
        <f t="shared" si="11"/>
        <v>46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101</v>
      </c>
      <c r="BF9" s="22">
        <f t="shared" si="25"/>
        <v>136</v>
      </c>
      <c r="BG9" s="22">
        <f t="shared" si="25"/>
        <v>160</v>
      </c>
      <c r="BH9" s="22">
        <f t="shared" si="25"/>
        <v>180</v>
      </c>
      <c r="BI9" s="22">
        <f t="shared" si="25"/>
        <v>190</v>
      </c>
      <c r="BJ9" s="22">
        <f t="shared" si="25"/>
        <v>190</v>
      </c>
      <c r="BK9" s="22">
        <f t="shared" si="25"/>
        <v>190</v>
      </c>
      <c r="BL9" s="22">
        <f t="shared" si="25"/>
        <v>190</v>
      </c>
      <c r="BM9" s="22">
        <f t="shared" si="25"/>
        <v>190</v>
      </c>
      <c r="BN9" s="22">
        <f t="shared" si="25"/>
        <v>190</v>
      </c>
      <c r="BO9" s="22">
        <f t="shared" si="25"/>
        <v>190</v>
      </c>
      <c r="BP9" s="22">
        <f t="shared" si="25"/>
        <v>190</v>
      </c>
      <c r="BQ9" s="22">
        <f t="shared" si="25"/>
        <v>190</v>
      </c>
      <c r="BR9" s="22">
        <f t="shared" si="25"/>
        <v>190</v>
      </c>
    </row>
    <row r="10" spans="1:70" ht="16.5">
      <c r="A10" s="81" t="s">
        <v>1448</v>
      </c>
      <c r="B10" s="32" t="s">
        <v>290</v>
      </c>
      <c r="C10" s="32" t="s">
        <v>741</v>
      </c>
      <c r="D10" s="32" t="s">
        <v>44</v>
      </c>
      <c r="E10" s="6">
        <v>4</v>
      </c>
      <c r="F10" s="2">
        <v>25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1</v>
      </c>
      <c r="L10" s="2">
        <v>55</v>
      </c>
      <c r="M10" s="4">
        <v>4</v>
      </c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55</v>
      </c>
      <c r="O10" s="46">
        <v>2</v>
      </c>
      <c r="P10" s="2">
        <v>50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185</v>
      </c>
      <c r="AJ10" s="3">
        <f t="shared" si="1"/>
        <v>6</v>
      </c>
      <c r="AK10" s="5">
        <f t="shared" si="2"/>
        <v>4</v>
      </c>
      <c r="AL10" s="41">
        <f t="shared" si="3"/>
        <v>185</v>
      </c>
      <c r="AM10" s="33">
        <f t="shared" si="4"/>
        <v>6</v>
      </c>
      <c r="AO10" s="22">
        <f t="shared" si="5"/>
        <v>25</v>
      </c>
      <c r="AP10">
        <f t="shared" si="6"/>
        <v>0</v>
      </c>
      <c r="AQ10">
        <f t="shared" si="7"/>
        <v>0</v>
      </c>
      <c r="AR10">
        <f t="shared" si="8"/>
        <v>55</v>
      </c>
      <c r="AS10">
        <f t="shared" si="9"/>
        <v>55</v>
      </c>
      <c r="AT10">
        <f t="shared" si="10"/>
        <v>50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110</v>
      </c>
      <c r="BF10" s="22">
        <f t="shared" si="26"/>
        <v>160</v>
      </c>
      <c r="BG10" s="22">
        <f t="shared" si="26"/>
        <v>185</v>
      </c>
      <c r="BH10" s="22">
        <f t="shared" si="26"/>
        <v>185</v>
      </c>
      <c r="BI10" s="22">
        <f t="shared" si="26"/>
        <v>185</v>
      </c>
      <c r="BJ10" s="22">
        <f t="shared" si="26"/>
        <v>185</v>
      </c>
      <c r="BK10" s="22">
        <f t="shared" si="26"/>
        <v>185</v>
      </c>
      <c r="BL10" s="22">
        <f t="shared" si="26"/>
        <v>185</v>
      </c>
      <c r="BM10" s="22">
        <f t="shared" si="26"/>
        <v>185</v>
      </c>
      <c r="BN10" s="22">
        <f t="shared" si="26"/>
        <v>185</v>
      </c>
      <c r="BO10" s="22">
        <f t="shared" si="26"/>
        <v>185</v>
      </c>
      <c r="BP10" s="22">
        <f t="shared" si="26"/>
        <v>185</v>
      </c>
      <c r="BQ10" s="22">
        <f t="shared" si="26"/>
        <v>185</v>
      </c>
      <c r="BR10" s="22">
        <f t="shared" si="26"/>
        <v>185</v>
      </c>
    </row>
    <row r="11" spans="1:70" ht="16.5">
      <c r="A11" s="82" t="s">
        <v>439</v>
      </c>
      <c r="B11" s="73" t="s">
        <v>380</v>
      </c>
      <c r="C11" s="73" t="s">
        <v>393</v>
      </c>
      <c r="D11" s="73" t="s">
        <v>43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>
        <v>14</v>
      </c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30</v>
      </c>
      <c r="O11" s="46">
        <v>3</v>
      </c>
      <c r="P11" s="2">
        <v>35</v>
      </c>
      <c r="Q11" s="46">
        <v>4</v>
      </c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55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175</v>
      </c>
      <c r="AJ11" s="3">
        <f t="shared" si="1"/>
        <v>7</v>
      </c>
      <c r="AK11" s="5">
        <f t="shared" si="2"/>
        <v>4</v>
      </c>
      <c r="AL11" s="41">
        <f t="shared" si="3"/>
        <v>175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55</v>
      </c>
      <c r="AR11">
        <f t="shared" si="8"/>
        <v>0</v>
      </c>
      <c r="AS11">
        <f t="shared" si="9"/>
        <v>30</v>
      </c>
      <c r="AT11">
        <f t="shared" si="10"/>
        <v>35</v>
      </c>
      <c r="AU11">
        <f t="shared" si="11"/>
        <v>55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110</v>
      </c>
      <c r="BF11" s="22">
        <f t="shared" si="27"/>
        <v>145</v>
      </c>
      <c r="BG11" s="22">
        <f t="shared" si="27"/>
        <v>175</v>
      </c>
      <c r="BH11" s="22">
        <f t="shared" si="27"/>
        <v>175</v>
      </c>
      <c r="BI11" s="22">
        <f t="shared" si="27"/>
        <v>175</v>
      </c>
      <c r="BJ11" s="22">
        <f t="shared" si="27"/>
        <v>175</v>
      </c>
      <c r="BK11" s="22">
        <f t="shared" si="27"/>
        <v>175</v>
      </c>
      <c r="BL11" s="22">
        <f t="shared" si="27"/>
        <v>175</v>
      </c>
      <c r="BM11" s="22">
        <f t="shared" si="27"/>
        <v>175</v>
      </c>
      <c r="BN11" s="22">
        <f t="shared" si="27"/>
        <v>175</v>
      </c>
      <c r="BO11" s="22">
        <f t="shared" si="27"/>
        <v>175</v>
      </c>
      <c r="BP11" s="22">
        <f t="shared" si="27"/>
        <v>175</v>
      </c>
      <c r="BQ11" s="22">
        <f t="shared" si="27"/>
        <v>175</v>
      </c>
      <c r="BR11" s="22">
        <f t="shared" si="27"/>
        <v>175</v>
      </c>
    </row>
    <row r="12" spans="1:70" ht="16.5">
      <c r="A12" s="82" t="s">
        <v>429</v>
      </c>
      <c r="B12" s="73" t="s">
        <v>378</v>
      </c>
      <c r="C12" s="73" t="s">
        <v>379</v>
      </c>
      <c r="D12" s="73" t="s">
        <v>17</v>
      </c>
      <c r="E12" s="6">
        <v>16</v>
      </c>
      <c r="F12" s="2">
        <v>10</v>
      </c>
      <c r="G12" s="4">
        <v>3</v>
      </c>
      <c r="H12" s="2">
        <v>20</v>
      </c>
      <c r="I12" s="36">
        <v>1</v>
      </c>
      <c r="J12" s="2">
        <v>55</v>
      </c>
      <c r="K12" s="4">
        <v>3</v>
      </c>
      <c r="L12" s="2">
        <v>20</v>
      </c>
      <c r="M12" s="4">
        <v>10</v>
      </c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38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22</v>
      </c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22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165</v>
      </c>
      <c r="AJ12" s="3">
        <f t="shared" si="1"/>
        <v>8</v>
      </c>
      <c r="AK12" s="5">
        <f t="shared" si="2"/>
        <v>6</v>
      </c>
      <c r="AL12" s="41">
        <f t="shared" si="3"/>
        <v>165</v>
      </c>
      <c r="AM12" s="33">
        <f t="shared" si="4"/>
        <v>8</v>
      </c>
      <c r="AO12" s="22">
        <f t="shared" si="5"/>
        <v>10</v>
      </c>
      <c r="AP12">
        <f t="shared" si="6"/>
        <v>20</v>
      </c>
      <c r="AQ12">
        <f t="shared" si="7"/>
        <v>55</v>
      </c>
      <c r="AR12">
        <f t="shared" si="8"/>
        <v>20</v>
      </c>
      <c r="AS12">
        <f t="shared" si="9"/>
        <v>38</v>
      </c>
      <c r="AT12">
        <f t="shared" si="10"/>
        <v>0</v>
      </c>
      <c r="AU12">
        <f t="shared" si="11"/>
        <v>22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93</v>
      </c>
      <c r="BF12" s="22">
        <f t="shared" si="28"/>
        <v>115</v>
      </c>
      <c r="BG12" s="22">
        <f t="shared" si="28"/>
        <v>135</v>
      </c>
      <c r="BH12" s="22">
        <f t="shared" si="28"/>
        <v>155</v>
      </c>
      <c r="BI12" s="22">
        <f t="shared" si="28"/>
        <v>165</v>
      </c>
      <c r="BJ12" s="22">
        <f t="shared" si="28"/>
        <v>165</v>
      </c>
      <c r="BK12" s="22">
        <f t="shared" si="28"/>
        <v>165</v>
      </c>
      <c r="BL12" s="22">
        <f t="shared" si="28"/>
        <v>165</v>
      </c>
      <c r="BM12" s="22">
        <f t="shared" si="28"/>
        <v>165</v>
      </c>
      <c r="BN12" s="22">
        <f t="shared" si="28"/>
        <v>165</v>
      </c>
      <c r="BO12" s="22">
        <f t="shared" si="28"/>
        <v>165</v>
      </c>
      <c r="BP12" s="22">
        <f t="shared" si="28"/>
        <v>165</v>
      </c>
      <c r="BQ12" s="22">
        <f t="shared" si="28"/>
        <v>165</v>
      </c>
      <c r="BR12" s="22">
        <f t="shared" si="28"/>
        <v>165</v>
      </c>
    </row>
    <row r="13" spans="1:70" ht="16.5">
      <c r="A13" s="82" t="s">
        <v>451</v>
      </c>
      <c r="B13" s="73" t="s">
        <v>410</v>
      </c>
      <c r="C13" s="73" t="s">
        <v>411</v>
      </c>
      <c r="D13" s="73" t="s">
        <v>43</v>
      </c>
      <c r="E13" s="6">
        <v>12</v>
      </c>
      <c r="F13" s="2">
        <v>10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4</v>
      </c>
      <c r="J13" s="2">
        <v>10</v>
      </c>
      <c r="K13" s="4">
        <v>2</v>
      </c>
      <c r="L13" s="2">
        <v>35</v>
      </c>
      <c r="M13" s="4">
        <v>12</v>
      </c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34</v>
      </c>
      <c r="O13" s="46">
        <v>4</v>
      </c>
      <c r="P13" s="2">
        <v>25</v>
      </c>
      <c r="Q13" s="46">
        <v>10</v>
      </c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38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152</v>
      </c>
      <c r="AJ13" s="3">
        <f t="shared" si="1"/>
        <v>9</v>
      </c>
      <c r="AK13" s="5">
        <f t="shared" si="2"/>
        <v>6</v>
      </c>
      <c r="AL13" s="41">
        <f t="shared" si="3"/>
        <v>152</v>
      </c>
      <c r="AM13" s="33">
        <f t="shared" si="4"/>
        <v>9</v>
      </c>
      <c r="AO13" s="22">
        <f t="shared" si="5"/>
        <v>10</v>
      </c>
      <c r="AP13">
        <f t="shared" si="6"/>
        <v>0</v>
      </c>
      <c r="AQ13">
        <f t="shared" si="7"/>
        <v>10</v>
      </c>
      <c r="AR13">
        <f t="shared" si="8"/>
        <v>35</v>
      </c>
      <c r="AS13">
        <f t="shared" si="9"/>
        <v>34</v>
      </c>
      <c r="AT13">
        <f t="shared" si="10"/>
        <v>25</v>
      </c>
      <c r="AU13">
        <f t="shared" si="11"/>
        <v>38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38</v>
      </c>
      <c r="BE13" s="22">
        <f t="shared" ref="BE13:BR13" si="29">BD13+LARGE($AO13:$BC13,BE$4)</f>
        <v>73</v>
      </c>
      <c r="BF13" s="22">
        <f t="shared" si="29"/>
        <v>107</v>
      </c>
      <c r="BG13" s="22">
        <f t="shared" si="29"/>
        <v>132</v>
      </c>
      <c r="BH13" s="22">
        <f t="shared" si="29"/>
        <v>142</v>
      </c>
      <c r="BI13" s="22">
        <f t="shared" si="29"/>
        <v>152</v>
      </c>
      <c r="BJ13" s="22">
        <f t="shared" si="29"/>
        <v>152</v>
      </c>
      <c r="BK13" s="22">
        <f t="shared" si="29"/>
        <v>152</v>
      </c>
      <c r="BL13" s="22">
        <f t="shared" si="29"/>
        <v>152</v>
      </c>
      <c r="BM13" s="22">
        <f t="shared" si="29"/>
        <v>152</v>
      </c>
      <c r="BN13" s="22">
        <f t="shared" si="29"/>
        <v>152</v>
      </c>
      <c r="BO13" s="22">
        <f t="shared" si="29"/>
        <v>152</v>
      </c>
      <c r="BP13" s="22">
        <f t="shared" si="29"/>
        <v>152</v>
      </c>
      <c r="BQ13" s="22">
        <f t="shared" si="29"/>
        <v>152</v>
      </c>
      <c r="BR13" s="22">
        <f t="shared" si="29"/>
        <v>152</v>
      </c>
    </row>
    <row r="14" spans="1:70" ht="16.5">
      <c r="A14" s="82" t="s">
        <v>446</v>
      </c>
      <c r="B14" s="73" t="s">
        <v>404</v>
      </c>
      <c r="C14" s="73" t="s">
        <v>405</v>
      </c>
      <c r="D14" s="73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2</v>
      </c>
      <c r="J14" s="2">
        <v>35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7</v>
      </c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44</v>
      </c>
      <c r="O14" s="46">
        <v>3</v>
      </c>
      <c r="P14" s="2">
        <v>35</v>
      </c>
      <c r="Q14" s="46">
        <v>11</v>
      </c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36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150</v>
      </c>
      <c r="AJ14" s="3">
        <f t="shared" si="1"/>
        <v>10</v>
      </c>
      <c r="AK14" s="5">
        <f t="shared" si="2"/>
        <v>4</v>
      </c>
      <c r="AL14" s="41">
        <f t="shared" si="3"/>
        <v>150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35</v>
      </c>
      <c r="AR14">
        <f t="shared" si="8"/>
        <v>0</v>
      </c>
      <c r="AS14">
        <f t="shared" si="9"/>
        <v>44</v>
      </c>
      <c r="AT14">
        <f t="shared" si="10"/>
        <v>35</v>
      </c>
      <c r="AU14">
        <f t="shared" si="11"/>
        <v>36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44</v>
      </c>
      <c r="BE14" s="22">
        <f t="shared" ref="BE14:BR14" si="30">BD14+LARGE($AO14:$BC14,BE$4)</f>
        <v>80</v>
      </c>
      <c r="BF14" s="22">
        <f t="shared" si="30"/>
        <v>115</v>
      </c>
      <c r="BG14" s="22">
        <f t="shared" si="30"/>
        <v>150</v>
      </c>
      <c r="BH14" s="22">
        <f t="shared" si="30"/>
        <v>150</v>
      </c>
      <c r="BI14" s="22">
        <f t="shared" si="30"/>
        <v>150</v>
      </c>
      <c r="BJ14" s="22">
        <f t="shared" si="30"/>
        <v>150</v>
      </c>
      <c r="BK14" s="22">
        <f t="shared" si="30"/>
        <v>150</v>
      </c>
      <c r="BL14" s="22">
        <f t="shared" si="30"/>
        <v>150</v>
      </c>
      <c r="BM14" s="22">
        <f t="shared" si="30"/>
        <v>150</v>
      </c>
      <c r="BN14" s="22">
        <f t="shared" si="30"/>
        <v>150</v>
      </c>
      <c r="BO14" s="22">
        <f t="shared" si="30"/>
        <v>150</v>
      </c>
      <c r="BP14" s="22">
        <f t="shared" si="30"/>
        <v>150</v>
      </c>
      <c r="BQ14" s="22">
        <f t="shared" si="30"/>
        <v>150</v>
      </c>
      <c r="BR14" s="22">
        <f t="shared" si="30"/>
        <v>150</v>
      </c>
    </row>
    <row r="15" spans="1:70" ht="16.5">
      <c r="A15" s="81" t="s">
        <v>1452</v>
      </c>
      <c r="B15" s="32" t="s">
        <v>747</v>
      </c>
      <c r="C15" s="32" t="s">
        <v>748</v>
      </c>
      <c r="D15" s="32" t="s">
        <v>107</v>
      </c>
      <c r="E15" s="6">
        <v>16</v>
      </c>
      <c r="F15" s="2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>
        <v>23</v>
      </c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21</v>
      </c>
      <c r="O15" s="46">
        <v>1</v>
      </c>
      <c r="P15" s="2">
        <v>70</v>
      </c>
      <c r="Q15" s="46">
        <v>7</v>
      </c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44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145</v>
      </c>
      <c r="AJ15" s="3">
        <f t="shared" si="1"/>
        <v>11</v>
      </c>
      <c r="AK15" s="5">
        <f t="shared" si="2"/>
        <v>4</v>
      </c>
      <c r="AL15" s="41">
        <f t="shared" si="3"/>
        <v>145</v>
      </c>
      <c r="AM15" s="33">
        <f t="shared" si="4"/>
        <v>11</v>
      </c>
      <c r="AO15" s="22">
        <f t="shared" si="5"/>
        <v>10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21</v>
      </c>
      <c r="AT15">
        <f t="shared" si="10"/>
        <v>70</v>
      </c>
      <c r="AU15">
        <f t="shared" si="11"/>
        <v>44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70</v>
      </c>
      <c r="BE15" s="22">
        <f t="shared" ref="BE15:BR15" si="31">BD15+LARGE($AO15:$BC15,BE$4)</f>
        <v>114</v>
      </c>
      <c r="BF15" s="22">
        <f t="shared" si="31"/>
        <v>135</v>
      </c>
      <c r="BG15" s="22">
        <f t="shared" si="31"/>
        <v>145</v>
      </c>
      <c r="BH15" s="22">
        <f t="shared" si="31"/>
        <v>145</v>
      </c>
      <c r="BI15" s="22">
        <f t="shared" si="31"/>
        <v>145</v>
      </c>
      <c r="BJ15" s="22">
        <f t="shared" si="31"/>
        <v>145</v>
      </c>
      <c r="BK15" s="22">
        <f t="shared" si="31"/>
        <v>145</v>
      </c>
      <c r="BL15" s="22">
        <f t="shared" si="31"/>
        <v>145</v>
      </c>
      <c r="BM15" s="22">
        <f t="shared" si="31"/>
        <v>145</v>
      </c>
      <c r="BN15" s="22">
        <f t="shared" si="31"/>
        <v>145</v>
      </c>
      <c r="BO15" s="22">
        <f t="shared" si="31"/>
        <v>145</v>
      </c>
      <c r="BP15" s="22">
        <f t="shared" si="31"/>
        <v>145</v>
      </c>
      <c r="BQ15" s="22">
        <f t="shared" si="31"/>
        <v>145</v>
      </c>
      <c r="BR15" s="22">
        <f t="shared" si="31"/>
        <v>145</v>
      </c>
    </row>
    <row r="16" spans="1:70" ht="16.5">
      <c r="A16" s="81" t="s">
        <v>1451</v>
      </c>
      <c r="B16" s="32" t="s">
        <v>1450</v>
      </c>
      <c r="C16" s="32" t="s">
        <v>746</v>
      </c>
      <c r="D16" s="32" t="s">
        <v>21</v>
      </c>
      <c r="E16" s="6">
        <v>10</v>
      </c>
      <c r="F16" s="2">
        <v>10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1</v>
      </c>
      <c r="L16" s="2">
        <v>55</v>
      </c>
      <c r="M16" s="4">
        <v>9</v>
      </c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40</v>
      </c>
      <c r="O16" s="97">
        <v>2</v>
      </c>
      <c r="P16" s="2">
        <v>35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140</v>
      </c>
      <c r="AJ16" s="3">
        <f t="shared" si="1"/>
        <v>12</v>
      </c>
      <c r="AK16" s="5">
        <f t="shared" si="2"/>
        <v>4</v>
      </c>
      <c r="AL16" s="41">
        <f t="shared" si="3"/>
        <v>140</v>
      </c>
      <c r="AM16" s="33">
        <f t="shared" si="4"/>
        <v>12</v>
      </c>
      <c r="AO16" s="22">
        <f t="shared" si="5"/>
        <v>10</v>
      </c>
      <c r="AP16">
        <f t="shared" si="6"/>
        <v>0</v>
      </c>
      <c r="AQ16">
        <f t="shared" si="7"/>
        <v>0</v>
      </c>
      <c r="AR16">
        <f t="shared" si="8"/>
        <v>55</v>
      </c>
      <c r="AS16">
        <f t="shared" si="9"/>
        <v>40</v>
      </c>
      <c r="AT16">
        <f t="shared" si="10"/>
        <v>35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55</v>
      </c>
      <c r="BE16" s="22">
        <f t="shared" ref="BE16:BR16" si="32">BD16+LARGE($AO16:$BC16,BE$4)</f>
        <v>95</v>
      </c>
      <c r="BF16" s="22">
        <f t="shared" si="32"/>
        <v>130</v>
      </c>
      <c r="BG16" s="22">
        <f t="shared" si="32"/>
        <v>140</v>
      </c>
      <c r="BH16" s="22">
        <f t="shared" si="32"/>
        <v>140</v>
      </c>
      <c r="BI16" s="22">
        <f t="shared" si="32"/>
        <v>140</v>
      </c>
      <c r="BJ16" s="22">
        <f t="shared" si="32"/>
        <v>140</v>
      </c>
      <c r="BK16" s="22">
        <f t="shared" si="32"/>
        <v>140</v>
      </c>
      <c r="BL16" s="22">
        <f t="shared" si="32"/>
        <v>140</v>
      </c>
      <c r="BM16" s="22">
        <f t="shared" si="32"/>
        <v>140</v>
      </c>
      <c r="BN16" s="22">
        <f t="shared" si="32"/>
        <v>140</v>
      </c>
      <c r="BO16" s="22">
        <f t="shared" si="32"/>
        <v>140</v>
      </c>
      <c r="BP16" s="22">
        <f t="shared" si="32"/>
        <v>140</v>
      </c>
      <c r="BQ16" s="22">
        <f t="shared" si="32"/>
        <v>140</v>
      </c>
      <c r="BR16" s="22">
        <f t="shared" si="32"/>
        <v>140</v>
      </c>
    </row>
    <row r="17" spans="1:70" ht="16.5">
      <c r="A17" s="82" t="s">
        <v>434</v>
      </c>
      <c r="B17" s="73" t="s">
        <v>290</v>
      </c>
      <c r="C17" s="73" t="s">
        <v>386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1</v>
      </c>
      <c r="J17" s="2">
        <v>55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>
        <v>6</v>
      </c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46</v>
      </c>
      <c r="O17" s="46">
        <v>6</v>
      </c>
      <c r="P17" s="2">
        <v>16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117</v>
      </c>
      <c r="AJ17" s="3">
        <f t="shared" si="1"/>
        <v>13</v>
      </c>
      <c r="AK17" s="5">
        <f t="shared" si="2"/>
        <v>3</v>
      </c>
      <c r="AL17" s="41">
        <f t="shared" si="3"/>
        <v>117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55</v>
      </c>
      <c r="AR17">
        <f t="shared" si="8"/>
        <v>0</v>
      </c>
      <c r="AS17">
        <f t="shared" si="9"/>
        <v>46</v>
      </c>
      <c r="AT17">
        <f t="shared" si="10"/>
        <v>16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55</v>
      </c>
      <c r="BE17" s="22">
        <f t="shared" ref="BE17:BR17" si="33">BD17+LARGE($AO17:$BC17,BE$4)</f>
        <v>101</v>
      </c>
      <c r="BF17" s="22">
        <f t="shared" si="33"/>
        <v>117</v>
      </c>
      <c r="BG17" s="22">
        <f t="shared" si="33"/>
        <v>117</v>
      </c>
      <c r="BH17" s="22">
        <f t="shared" si="33"/>
        <v>117</v>
      </c>
      <c r="BI17" s="22">
        <f t="shared" si="33"/>
        <v>117</v>
      </c>
      <c r="BJ17" s="22">
        <f t="shared" si="33"/>
        <v>117</v>
      </c>
      <c r="BK17" s="22">
        <f t="shared" si="33"/>
        <v>117</v>
      </c>
      <c r="BL17" s="22">
        <f t="shared" si="33"/>
        <v>117</v>
      </c>
      <c r="BM17" s="22">
        <f t="shared" si="33"/>
        <v>117</v>
      </c>
      <c r="BN17" s="22">
        <f t="shared" si="33"/>
        <v>117</v>
      </c>
      <c r="BO17" s="22">
        <f t="shared" si="33"/>
        <v>117</v>
      </c>
      <c r="BP17" s="22">
        <f t="shared" si="33"/>
        <v>117</v>
      </c>
      <c r="BQ17" s="22">
        <f t="shared" si="33"/>
        <v>117</v>
      </c>
      <c r="BR17" s="22">
        <f t="shared" si="33"/>
        <v>117</v>
      </c>
    </row>
    <row r="18" spans="1:70" ht="16.5">
      <c r="A18" s="82" t="s">
        <v>450</v>
      </c>
      <c r="B18" s="73" t="s">
        <v>387</v>
      </c>
      <c r="C18" s="73" t="s">
        <v>409</v>
      </c>
      <c r="D18" s="73" t="s">
        <v>43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3</v>
      </c>
      <c r="J18" s="2">
        <v>20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28</v>
      </c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16</v>
      </c>
      <c r="O18" s="46">
        <v>4</v>
      </c>
      <c r="P18" s="2">
        <v>25</v>
      </c>
      <c r="Q18" s="46">
        <v>5</v>
      </c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50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111</v>
      </c>
      <c r="AJ18" s="3">
        <f t="shared" si="1"/>
        <v>14</v>
      </c>
      <c r="AK18" s="5">
        <f t="shared" si="2"/>
        <v>4</v>
      </c>
      <c r="AL18" s="41">
        <f t="shared" si="3"/>
        <v>111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20</v>
      </c>
      <c r="AR18">
        <f t="shared" si="8"/>
        <v>0</v>
      </c>
      <c r="AS18">
        <f t="shared" si="9"/>
        <v>16</v>
      </c>
      <c r="AT18">
        <f t="shared" si="10"/>
        <v>25</v>
      </c>
      <c r="AU18">
        <f t="shared" si="11"/>
        <v>50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50</v>
      </c>
      <c r="BE18" s="22">
        <f t="shared" ref="BE18:BR18" si="34">BD18+LARGE($AO18:$BC18,BE$4)</f>
        <v>75</v>
      </c>
      <c r="BF18" s="22">
        <f t="shared" si="34"/>
        <v>95</v>
      </c>
      <c r="BG18" s="22">
        <f t="shared" si="34"/>
        <v>111</v>
      </c>
      <c r="BH18" s="22">
        <f t="shared" si="34"/>
        <v>111</v>
      </c>
      <c r="BI18" s="22">
        <f t="shared" si="34"/>
        <v>111</v>
      </c>
      <c r="BJ18" s="22">
        <f t="shared" si="34"/>
        <v>111</v>
      </c>
      <c r="BK18" s="22">
        <f t="shared" si="34"/>
        <v>111</v>
      </c>
      <c r="BL18" s="22">
        <f t="shared" si="34"/>
        <v>111</v>
      </c>
      <c r="BM18" s="22">
        <f t="shared" si="34"/>
        <v>111</v>
      </c>
      <c r="BN18" s="22">
        <f t="shared" si="34"/>
        <v>111</v>
      </c>
      <c r="BO18" s="22">
        <f t="shared" si="34"/>
        <v>111</v>
      </c>
      <c r="BP18" s="22">
        <f t="shared" si="34"/>
        <v>111</v>
      </c>
      <c r="BQ18" s="22">
        <f t="shared" si="34"/>
        <v>111</v>
      </c>
      <c r="BR18" s="22">
        <f t="shared" si="34"/>
        <v>111</v>
      </c>
    </row>
    <row r="19" spans="1:70" ht="16.5">
      <c r="A19" s="82" t="s">
        <v>418</v>
      </c>
      <c r="B19" s="73" t="s">
        <v>358</v>
      </c>
      <c r="C19" s="73" t="s">
        <v>359</v>
      </c>
      <c r="D19" s="73" t="s">
        <v>20</v>
      </c>
      <c r="E19" s="6">
        <v>11</v>
      </c>
      <c r="F19" s="2">
        <v>10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3</v>
      </c>
      <c r="L19" s="2">
        <v>20</v>
      </c>
      <c r="M19" s="4">
        <v>17</v>
      </c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27</v>
      </c>
      <c r="O19" s="46">
        <v>5</v>
      </c>
      <c r="P19" s="2">
        <v>20</v>
      </c>
      <c r="Q19" s="46">
        <v>12</v>
      </c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34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111</v>
      </c>
      <c r="AJ19" s="3">
        <f t="shared" si="1"/>
        <v>14</v>
      </c>
      <c r="AK19" s="5">
        <f t="shared" si="2"/>
        <v>5</v>
      </c>
      <c r="AL19" s="41">
        <f t="shared" si="3"/>
        <v>111</v>
      </c>
      <c r="AM19" s="33">
        <f t="shared" si="4"/>
        <v>14</v>
      </c>
      <c r="AO19" s="22">
        <f t="shared" si="5"/>
        <v>10</v>
      </c>
      <c r="AP19">
        <f t="shared" si="6"/>
        <v>0</v>
      </c>
      <c r="AQ19">
        <f t="shared" si="7"/>
        <v>0</v>
      </c>
      <c r="AR19">
        <f t="shared" si="8"/>
        <v>20</v>
      </c>
      <c r="AS19">
        <f t="shared" si="9"/>
        <v>27</v>
      </c>
      <c r="AT19">
        <f t="shared" si="10"/>
        <v>20</v>
      </c>
      <c r="AU19">
        <f t="shared" si="11"/>
        <v>34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34</v>
      </c>
      <c r="BE19" s="22">
        <f t="shared" ref="BE19:BR19" si="35">BD19+LARGE($AO19:$BC19,BE$4)</f>
        <v>61</v>
      </c>
      <c r="BF19" s="22">
        <f t="shared" si="35"/>
        <v>81</v>
      </c>
      <c r="BG19" s="22">
        <f t="shared" si="35"/>
        <v>101</v>
      </c>
      <c r="BH19" s="22">
        <f t="shared" si="35"/>
        <v>111</v>
      </c>
      <c r="BI19" s="22">
        <f t="shared" si="35"/>
        <v>111</v>
      </c>
      <c r="BJ19" s="22">
        <f t="shared" si="35"/>
        <v>111</v>
      </c>
      <c r="BK19" s="22">
        <f t="shared" si="35"/>
        <v>111</v>
      </c>
      <c r="BL19" s="22">
        <f t="shared" si="35"/>
        <v>111</v>
      </c>
      <c r="BM19" s="22">
        <f t="shared" si="35"/>
        <v>111</v>
      </c>
      <c r="BN19" s="22">
        <f t="shared" si="35"/>
        <v>111</v>
      </c>
      <c r="BO19" s="22">
        <f t="shared" si="35"/>
        <v>111</v>
      </c>
      <c r="BP19" s="22">
        <f t="shared" si="35"/>
        <v>111</v>
      </c>
      <c r="BQ19" s="22">
        <f t="shared" si="35"/>
        <v>111</v>
      </c>
      <c r="BR19" s="22">
        <f t="shared" si="35"/>
        <v>111</v>
      </c>
    </row>
    <row r="20" spans="1:70" ht="16.5">
      <c r="A20" s="82" t="s">
        <v>422</v>
      </c>
      <c r="B20" s="73" t="s">
        <v>366</v>
      </c>
      <c r="C20" s="73" t="s">
        <v>367</v>
      </c>
      <c r="D20" s="73" t="s">
        <v>56</v>
      </c>
      <c r="E20" s="6">
        <v>11</v>
      </c>
      <c r="F20" s="2">
        <v>10</v>
      </c>
      <c r="G20" s="4">
        <v>1</v>
      </c>
      <c r="H20" s="2">
        <v>55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6</v>
      </c>
      <c r="L20" s="2">
        <v>10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97">
        <v>3</v>
      </c>
      <c r="P20" s="2">
        <v>20</v>
      </c>
      <c r="Q20" s="46">
        <v>32</v>
      </c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14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109</v>
      </c>
      <c r="AJ20" s="3">
        <f t="shared" si="1"/>
        <v>16</v>
      </c>
      <c r="AK20" s="5">
        <f t="shared" si="2"/>
        <v>5</v>
      </c>
      <c r="AL20" s="41">
        <f t="shared" si="3"/>
        <v>109</v>
      </c>
      <c r="AM20" s="33">
        <f t="shared" si="4"/>
        <v>16</v>
      </c>
      <c r="AO20" s="22">
        <f t="shared" si="5"/>
        <v>10</v>
      </c>
      <c r="AP20">
        <f t="shared" si="6"/>
        <v>55</v>
      </c>
      <c r="AQ20">
        <f t="shared" si="7"/>
        <v>0</v>
      </c>
      <c r="AR20">
        <f t="shared" si="8"/>
        <v>10</v>
      </c>
      <c r="AS20">
        <f t="shared" si="9"/>
        <v>0</v>
      </c>
      <c r="AT20">
        <f t="shared" si="10"/>
        <v>20</v>
      </c>
      <c r="AU20">
        <f t="shared" si="11"/>
        <v>14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55</v>
      </c>
      <c r="BE20" s="22">
        <f t="shared" ref="BE20:BR20" si="36">BD20+LARGE($AO20:$BC20,BE$4)</f>
        <v>75</v>
      </c>
      <c r="BF20" s="22">
        <f t="shared" si="36"/>
        <v>89</v>
      </c>
      <c r="BG20" s="22">
        <f t="shared" si="36"/>
        <v>99</v>
      </c>
      <c r="BH20" s="22">
        <f t="shared" si="36"/>
        <v>109</v>
      </c>
      <c r="BI20" s="22">
        <f t="shared" si="36"/>
        <v>109</v>
      </c>
      <c r="BJ20" s="22">
        <f t="shared" si="36"/>
        <v>109</v>
      </c>
      <c r="BK20" s="22">
        <f t="shared" si="36"/>
        <v>109</v>
      </c>
      <c r="BL20" s="22">
        <f t="shared" si="36"/>
        <v>109</v>
      </c>
      <c r="BM20" s="22">
        <f t="shared" si="36"/>
        <v>109</v>
      </c>
      <c r="BN20" s="22">
        <f t="shared" si="36"/>
        <v>109</v>
      </c>
      <c r="BO20" s="22">
        <f t="shared" si="36"/>
        <v>109</v>
      </c>
      <c r="BP20" s="22">
        <f t="shared" si="36"/>
        <v>109</v>
      </c>
      <c r="BQ20" s="22">
        <f t="shared" si="36"/>
        <v>109</v>
      </c>
      <c r="BR20" s="22">
        <f t="shared" si="36"/>
        <v>109</v>
      </c>
    </row>
    <row r="21" spans="1:70" ht="16.5">
      <c r="A21" s="81" t="s">
        <v>1345</v>
      </c>
      <c r="B21" s="32" t="s">
        <v>730</v>
      </c>
      <c r="C21" s="32" t="s">
        <v>729</v>
      </c>
      <c r="D21" s="32" t="s">
        <v>44</v>
      </c>
      <c r="E21" s="6">
        <v>6</v>
      </c>
      <c r="F21" s="2">
        <v>16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2</v>
      </c>
      <c r="L21" s="2">
        <v>35</v>
      </c>
      <c r="M21" s="4">
        <v>31</v>
      </c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13</v>
      </c>
      <c r="O21" s="46">
        <v>8</v>
      </c>
      <c r="P21" s="2">
        <v>12</v>
      </c>
      <c r="Q21" s="46">
        <v>17</v>
      </c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27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103</v>
      </c>
      <c r="AJ21" s="3">
        <f t="shared" si="1"/>
        <v>17</v>
      </c>
      <c r="AK21" s="5">
        <f t="shared" si="2"/>
        <v>5</v>
      </c>
      <c r="AL21" s="41">
        <f t="shared" si="3"/>
        <v>103</v>
      </c>
      <c r="AM21" s="33">
        <f t="shared" si="4"/>
        <v>17</v>
      </c>
      <c r="AO21" s="22">
        <f t="shared" si="5"/>
        <v>16</v>
      </c>
      <c r="AP21">
        <f t="shared" si="6"/>
        <v>0</v>
      </c>
      <c r="AQ21">
        <f t="shared" si="7"/>
        <v>0</v>
      </c>
      <c r="AR21">
        <f t="shared" si="8"/>
        <v>35</v>
      </c>
      <c r="AS21">
        <f t="shared" si="9"/>
        <v>13</v>
      </c>
      <c r="AT21">
        <f t="shared" si="10"/>
        <v>12</v>
      </c>
      <c r="AU21">
        <f t="shared" si="11"/>
        <v>27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35</v>
      </c>
      <c r="BE21" s="22">
        <f t="shared" ref="BE21:BR21" si="37">BD21+LARGE($AO21:$BC21,BE$4)</f>
        <v>62</v>
      </c>
      <c r="BF21" s="22">
        <f t="shared" si="37"/>
        <v>78</v>
      </c>
      <c r="BG21" s="22">
        <f t="shared" si="37"/>
        <v>91</v>
      </c>
      <c r="BH21" s="22">
        <f t="shared" si="37"/>
        <v>103</v>
      </c>
      <c r="BI21" s="22">
        <f t="shared" si="37"/>
        <v>103</v>
      </c>
      <c r="BJ21" s="22">
        <f t="shared" si="37"/>
        <v>103</v>
      </c>
      <c r="BK21" s="22">
        <f t="shared" si="37"/>
        <v>103</v>
      </c>
      <c r="BL21" s="22">
        <f t="shared" si="37"/>
        <v>103</v>
      </c>
      <c r="BM21" s="22">
        <f t="shared" si="37"/>
        <v>103</v>
      </c>
      <c r="BN21" s="22">
        <f t="shared" si="37"/>
        <v>103</v>
      </c>
      <c r="BO21" s="22">
        <f t="shared" si="37"/>
        <v>103</v>
      </c>
      <c r="BP21" s="22">
        <f t="shared" si="37"/>
        <v>103</v>
      </c>
      <c r="BQ21" s="22">
        <f t="shared" si="37"/>
        <v>103</v>
      </c>
      <c r="BR21" s="22">
        <f t="shared" si="37"/>
        <v>103</v>
      </c>
    </row>
    <row r="22" spans="1:70" ht="16.5">
      <c r="A22" s="81" t="s">
        <v>1524</v>
      </c>
      <c r="B22" s="32" t="s">
        <v>320</v>
      </c>
      <c r="C22" s="32" t="s">
        <v>1523</v>
      </c>
      <c r="D22" s="32" t="s">
        <v>107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>
        <v>1</v>
      </c>
      <c r="P22" s="2">
        <v>70</v>
      </c>
      <c r="Q22" s="46">
        <v>13</v>
      </c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32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102</v>
      </c>
      <c r="AJ22" s="3">
        <f t="shared" si="1"/>
        <v>18</v>
      </c>
      <c r="AK22" s="5">
        <f t="shared" si="2"/>
        <v>2</v>
      </c>
      <c r="AL22" s="41">
        <f t="shared" si="3"/>
        <v>102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70</v>
      </c>
      <c r="AU22">
        <f t="shared" si="11"/>
        <v>32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70</v>
      </c>
      <c r="BE22" s="22">
        <f t="shared" ref="BE22:BR22" si="38">BD22+LARGE($AO22:$BC22,BE$4)</f>
        <v>102</v>
      </c>
      <c r="BF22" s="22">
        <f t="shared" si="38"/>
        <v>102</v>
      </c>
      <c r="BG22" s="22">
        <f t="shared" si="38"/>
        <v>102</v>
      </c>
      <c r="BH22" s="22">
        <f t="shared" si="38"/>
        <v>102</v>
      </c>
      <c r="BI22" s="22">
        <f t="shared" si="38"/>
        <v>102</v>
      </c>
      <c r="BJ22" s="22">
        <f t="shared" si="38"/>
        <v>102</v>
      </c>
      <c r="BK22" s="22">
        <f t="shared" si="38"/>
        <v>102</v>
      </c>
      <c r="BL22" s="22">
        <f t="shared" si="38"/>
        <v>102</v>
      </c>
      <c r="BM22" s="22">
        <f t="shared" si="38"/>
        <v>102</v>
      </c>
      <c r="BN22" s="22">
        <f t="shared" si="38"/>
        <v>102</v>
      </c>
      <c r="BO22" s="22">
        <f t="shared" si="38"/>
        <v>102</v>
      </c>
      <c r="BP22" s="22">
        <f t="shared" si="38"/>
        <v>102</v>
      </c>
      <c r="BQ22" s="22">
        <f t="shared" si="38"/>
        <v>102</v>
      </c>
      <c r="BR22" s="22">
        <f t="shared" si="38"/>
        <v>102</v>
      </c>
    </row>
    <row r="23" spans="1:70" ht="16.5">
      <c r="A23" s="82" t="s">
        <v>416</v>
      </c>
      <c r="B23" s="73" t="s">
        <v>354</v>
      </c>
      <c r="C23" s="73" t="s">
        <v>355</v>
      </c>
      <c r="D23" s="73" t="s">
        <v>20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4</v>
      </c>
      <c r="H23" s="2">
        <v>10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9</v>
      </c>
      <c r="L23" s="2">
        <v>10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>
        <v>1</v>
      </c>
      <c r="P23" s="2">
        <v>55</v>
      </c>
      <c r="Q23" s="46">
        <v>20</v>
      </c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24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99</v>
      </c>
      <c r="AJ23" s="3">
        <f t="shared" si="1"/>
        <v>19</v>
      </c>
      <c r="AK23" s="5">
        <f t="shared" si="2"/>
        <v>4</v>
      </c>
      <c r="AL23" s="41">
        <f t="shared" si="3"/>
        <v>99</v>
      </c>
      <c r="AM23" s="33">
        <f t="shared" si="4"/>
        <v>19</v>
      </c>
      <c r="AO23" s="22">
        <f t="shared" si="5"/>
        <v>0</v>
      </c>
      <c r="AP23">
        <f t="shared" si="6"/>
        <v>10</v>
      </c>
      <c r="AQ23">
        <f t="shared" si="7"/>
        <v>0</v>
      </c>
      <c r="AR23">
        <f t="shared" si="8"/>
        <v>10</v>
      </c>
      <c r="AS23">
        <f t="shared" si="9"/>
        <v>0</v>
      </c>
      <c r="AT23">
        <f t="shared" si="10"/>
        <v>55</v>
      </c>
      <c r="AU23">
        <f t="shared" si="11"/>
        <v>24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55</v>
      </c>
      <c r="BE23" s="22">
        <f t="shared" ref="BE23:BR23" si="39">BD23+LARGE($AO23:$BC23,BE$4)</f>
        <v>79</v>
      </c>
      <c r="BF23" s="22">
        <f t="shared" si="39"/>
        <v>89</v>
      </c>
      <c r="BG23" s="22">
        <f t="shared" si="39"/>
        <v>99</v>
      </c>
      <c r="BH23" s="22">
        <f t="shared" si="39"/>
        <v>99</v>
      </c>
      <c r="BI23" s="22">
        <f t="shared" si="39"/>
        <v>99</v>
      </c>
      <c r="BJ23" s="22">
        <f t="shared" si="39"/>
        <v>99</v>
      </c>
      <c r="BK23" s="22">
        <f t="shared" si="39"/>
        <v>99</v>
      </c>
      <c r="BL23" s="22">
        <f t="shared" si="39"/>
        <v>99</v>
      </c>
      <c r="BM23" s="22">
        <f t="shared" si="39"/>
        <v>99</v>
      </c>
      <c r="BN23" s="22">
        <f t="shared" si="39"/>
        <v>99</v>
      </c>
      <c r="BO23" s="22">
        <f t="shared" si="39"/>
        <v>99</v>
      </c>
      <c r="BP23" s="22">
        <f t="shared" si="39"/>
        <v>99</v>
      </c>
      <c r="BQ23" s="22">
        <f t="shared" si="39"/>
        <v>99</v>
      </c>
      <c r="BR23" s="22">
        <f t="shared" si="39"/>
        <v>99</v>
      </c>
    </row>
    <row r="24" spans="1:70" ht="16.5">
      <c r="A24" s="82" t="s">
        <v>447</v>
      </c>
      <c r="B24" s="73" t="s">
        <v>380</v>
      </c>
      <c r="C24" s="73" t="s">
        <v>406</v>
      </c>
      <c r="D24" s="73" t="s">
        <v>43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5</v>
      </c>
      <c r="J24" s="2">
        <v>10</v>
      </c>
      <c r="K24" s="4">
        <v>4</v>
      </c>
      <c r="L24" s="2">
        <v>10</v>
      </c>
      <c r="M24" s="4">
        <v>19</v>
      </c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25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8</v>
      </c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42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87</v>
      </c>
      <c r="AJ24" s="3">
        <f t="shared" si="1"/>
        <v>20</v>
      </c>
      <c r="AK24" s="5">
        <f t="shared" si="2"/>
        <v>4</v>
      </c>
      <c r="AL24" s="41">
        <f t="shared" si="3"/>
        <v>87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10</v>
      </c>
      <c r="AR24">
        <f t="shared" si="8"/>
        <v>10</v>
      </c>
      <c r="AS24">
        <f t="shared" si="9"/>
        <v>25</v>
      </c>
      <c r="AT24">
        <f t="shared" si="10"/>
        <v>0</v>
      </c>
      <c r="AU24">
        <f t="shared" si="11"/>
        <v>42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42</v>
      </c>
      <c r="BE24" s="22">
        <f t="shared" ref="BE24:BR24" si="40">BD24+LARGE($AO24:$BC24,BE$4)</f>
        <v>67</v>
      </c>
      <c r="BF24" s="22">
        <f t="shared" si="40"/>
        <v>77</v>
      </c>
      <c r="BG24" s="22">
        <f t="shared" si="40"/>
        <v>87</v>
      </c>
      <c r="BH24" s="22">
        <f t="shared" si="40"/>
        <v>87</v>
      </c>
      <c r="BI24" s="22">
        <f t="shared" si="40"/>
        <v>87</v>
      </c>
      <c r="BJ24" s="22">
        <f t="shared" si="40"/>
        <v>87</v>
      </c>
      <c r="BK24" s="22">
        <f t="shared" si="40"/>
        <v>87</v>
      </c>
      <c r="BL24" s="22">
        <f t="shared" si="40"/>
        <v>87</v>
      </c>
      <c r="BM24" s="22">
        <f t="shared" si="40"/>
        <v>87</v>
      </c>
      <c r="BN24" s="22">
        <f t="shared" si="40"/>
        <v>87</v>
      </c>
      <c r="BO24" s="22">
        <f t="shared" si="40"/>
        <v>87</v>
      </c>
      <c r="BP24" s="22">
        <f t="shared" si="40"/>
        <v>87</v>
      </c>
      <c r="BQ24" s="22">
        <f t="shared" si="40"/>
        <v>87</v>
      </c>
      <c r="BR24" s="22">
        <f t="shared" si="40"/>
        <v>87</v>
      </c>
    </row>
    <row r="25" spans="1:70" ht="16.5">
      <c r="A25" s="81" t="s">
        <v>1449</v>
      </c>
      <c r="B25" s="32" t="s">
        <v>341</v>
      </c>
      <c r="C25" s="32" t="s">
        <v>744</v>
      </c>
      <c r="D25" s="32" t="s">
        <v>45</v>
      </c>
      <c r="E25" s="6">
        <v>7</v>
      </c>
      <c r="F25" s="2">
        <v>14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4</v>
      </c>
      <c r="L25" s="2">
        <v>10</v>
      </c>
      <c r="M25" s="4">
        <v>11</v>
      </c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36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19</v>
      </c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25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85</v>
      </c>
      <c r="AJ25" s="3">
        <f t="shared" si="1"/>
        <v>21</v>
      </c>
      <c r="AK25" s="5">
        <f t="shared" si="2"/>
        <v>4</v>
      </c>
      <c r="AL25" s="41">
        <f t="shared" si="3"/>
        <v>85</v>
      </c>
      <c r="AM25" s="33">
        <f t="shared" si="4"/>
        <v>21</v>
      </c>
      <c r="AO25" s="22">
        <f t="shared" si="5"/>
        <v>14</v>
      </c>
      <c r="AP25">
        <f t="shared" si="6"/>
        <v>0</v>
      </c>
      <c r="AQ25">
        <f t="shared" si="7"/>
        <v>0</v>
      </c>
      <c r="AR25">
        <f t="shared" si="8"/>
        <v>10</v>
      </c>
      <c r="AS25">
        <f t="shared" si="9"/>
        <v>36</v>
      </c>
      <c r="AT25">
        <f t="shared" si="10"/>
        <v>0</v>
      </c>
      <c r="AU25">
        <f t="shared" si="11"/>
        <v>25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36</v>
      </c>
      <c r="BE25" s="22">
        <f t="shared" ref="BE25:BR25" si="41">BD25+LARGE($AO25:$BC25,BE$4)</f>
        <v>61</v>
      </c>
      <c r="BF25" s="22">
        <f t="shared" si="41"/>
        <v>75</v>
      </c>
      <c r="BG25" s="22">
        <f t="shared" si="41"/>
        <v>85</v>
      </c>
      <c r="BH25" s="22">
        <f t="shared" si="41"/>
        <v>85</v>
      </c>
      <c r="BI25" s="22">
        <f t="shared" si="41"/>
        <v>85</v>
      </c>
      <c r="BJ25" s="22">
        <f t="shared" si="41"/>
        <v>85</v>
      </c>
      <c r="BK25" s="22">
        <f t="shared" si="41"/>
        <v>85</v>
      </c>
      <c r="BL25" s="22">
        <f t="shared" si="41"/>
        <v>85</v>
      </c>
      <c r="BM25" s="22">
        <f t="shared" si="41"/>
        <v>85</v>
      </c>
      <c r="BN25" s="22">
        <f t="shared" si="41"/>
        <v>85</v>
      </c>
      <c r="BO25" s="22">
        <f t="shared" si="41"/>
        <v>85</v>
      </c>
      <c r="BP25" s="22">
        <f t="shared" si="41"/>
        <v>85</v>
      </c>
      <c r="BQ25" s="22">
        <f t="shared" si="41"/>
        <v>85</v>
      </c>
      <c r="BR25" s="22">
        <f t="shared" si="41"/>
        <v>85</v>
      </c>
    </row>
    <row r="26" spans="1:70" ht="16.5">
      <c r="A26" s="81" t="s">
        <v>1447</v>
      </c>
      <c r="B26" s="32" t="s">
        <v>402</v>
      </c>
      <c r="C26" s="32" t="s">
        <v>774</v>
      </c>
      <c r="D26" s="32" t="s">
        <v>20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1</v>
      </c>
      <c r="H26" s="2">
        <v>55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9</v>
      </c>
      <c r="L26" s="2">
        <v>10</v>
      </c>
      <c r="M26" s="4">
        <v>39</v>
      </c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10</v>
      </c>
      <c r="O26" s="46">
        <v>9</v>
      </c>
      <c r="P26" s="2">
        <v>10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85</v>
      </c>
      <c r="AJ26" s="3">
        <f t="shared" si="1"/>
        <v>21</v>
      </c>
      <c r="AK26" s="5">
        <f t="shared" si="2"/>
        <v>4</v>
      </c>
      <c r="AL26" s="41">
        <f t="shared" si="3"/>
        <v>85</v>
      </c>
      <c r="AM26" s="33">
        <f t="shared" si="4"/>
        <v>21</v>
      </c>
      <c r="AO26" s="22">
        <f t="shared" si="5"/>
        <v>0</v>
      </c>
      <c r="AP26">
        <f t="shared" si="6"/>
        <v>55</v>
      </c>
      <c r="AQ26">
        <f t="shared" si="7"/>
        <v>0</v>
      </c>
      <c r="AR26">
        <f t="shared" si="8"/>
        <v>10</v>
      </c>
      <c r="AS26">
        <f t="shared" si="9"/>
        <v>10</v>
      </c>
      <c r="AT26">
        <f t="shared" si="10"/>
        <v>10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55</v>
      </c>
      <c r="BE26" s="22">
        <f t="shared" ref="BE26:BR26" si="42">BD26+LARGE($AO26:$BC26,BE$4)</f>
        <v>65</v>
      </c>
      <c r="BF26" s="22">
        <f t="shared" si="42"/>
        <v>75</v>
      </c>
      <c r="BG26" s="22">
        <f t="shared" si="42"/>
        <v>85</v>
      </c>
      <c r="BH26" s="22">
        <f t="shared" si="42"/>
        <v>85</v>
      </c>
      <c r="BI26" s="22">
        <f t="shared" si="42"/>
        <v>85</v>
      </c>
      <c r="BJ26" s="22">
        <f t="shared" si="42"/>
        <v>85</v>
      </c>
      <c r="BK26" s="22">
        <f t="shared" si="42"/>
        <v>85</v>
      </c>
      <c r="BL26" s="22">
        <f t="shared" si="42"/>
        <v>85</v>
      </c>
      <c r="BM26" s="22">
        <f t="shared" si="42"/>
        <v>85</v>
      </c>
      <c r="BN26" s="22">
        <f t="shared" si="42"/>
        <v>85</v>
      </c>
      <c r="BO26" s="22">
        <f t="shared" si="42"/>
        <v>85</v>
      </c>
      <c r="BP26" s="22">
        <f t="shared" si="42"/>
        <v>85</v>
      </c>
      <c r="BQ26" s="22">
        <f t="shared" si="42"/>
        <v>85</v>
      </c>
      <c r="BR26" s="22">
        <f t="shared" si="42"/>
        <v>85</v>
      </c>
    </row>
    <row r="27" spans="1:70" ht="16.5">
      <c r="A27" s="82" t="s">
        <v>445</v>
      </c>
      <c r="B27" s="73" t="s">
        <v>402</v>
      </c>
      <c r="C27" s="73" t="s">
        <v>403</v>
      </c>
      <c r="D27" s="73" t="s">
        <v>43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4</v>
      </c>
      <c r="J27" s="2">
        <v>10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8</v>
      </c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42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16</v>
      </c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28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80</v>
      </c>
      <c r="AJ27" s="3">
        <f t="shared" si="1"/>
        <v>23</v>
      </c>
      <c r="AK27" s="5">
        <f t="shared" si="2"/>
        <v>3</v>
      </c>
      <c r="AL27" s="41">
        <f t="shared" si="3"/>
        <v>80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10</v>
      </c>
      <c r="AR27">
        <f t="shared" si="8"/>
        <v>0</v>
      </c>
      <c r="AS27">
        <f t="shared" si="9"/>
        <v>42</v>
      </c>
      <c r="AT27">
        <f t="shared" si="10"/>
        <v>0</v>
      </c>
      <c r="AU27">
        <f t="shared" si="11"/>
        <v>28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42</v>
      </c>
      <c r="BE27" s="22">
        <f t="shared" ref="BE27:BR27" si="43">BD27+LARGE($AO27:$BC27,BE$4)</f>
        <v>70</v>
      </c>
      <c r="BF27" s="22">
        <f t="shared" si="43"/>
        <v>80</v>
      </c>
      <c r="BG27" s="22">
        <f t="shared" si="43"/>
        <v>80</v>
      </c>
      <c r="BH27" s="22">
        <f t="shared" si="43"/>
        <v>80</v>
      </c>
      <c r="BI27" s="22">
        <f t="shared" si="43"/>
        <v>80</v>
      </c>
      <c r="BJ27" s="22">
        <f t="shared" si="43"/>
        <v>80</v>
      </c>
      <c r="BK27" s="22">
        <f t="shared" si="43"/>
        <v>80</v>
      </c>
      <c r="BL27" s="22">
        <f t="shared" si="43"/>
        <v>80</v>
      </c>
      <c r="BM27" s="22">
        <f t="shared" si="43"/>
        <v>80</v>
      </c>
      <c r="BN27" s="22">
        <f t="shared" si="43"/>
        <v>80</v>
      </c>
      <c r="BO27" s="22">
        <f t="shared" si="43"/>
        <v>80</v>
      </c>
      <c r="BP27" s="22">
        <f t="shared" si="43"/>
        <v>80</v>
      </c>
      <c r="BQ27" s="22">
        <f t="shared" si="43"/>
        <v>80</v>
      </c>
      <c r="BR27" s="22">
        <f t="shared" si="43"/>
        <v>80</v>
      </c>
    </row>
    <row r="28" spans="1:70" ht="16.5">
      <c r="A28" s="82" t="s">
        <v>423</v>
      </c>
      <c r="B28" s="73" t="s">
        <v>368</v>
      </c>
      <c r="C28" s="73" t="s">
        <v>369</v>
      </c>
      <c r="D28" s="73" t="s">
        <v>45</v>
      </c>
      <c r="E28" s="6">
        <v>14</v>
      </c>
      <c r="F28" s="2">
        <v>10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2</v>
      </c>
      <c r="J28" s="2">
        <v>35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38</v>
      </c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10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36</v>
      </c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10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65</v>
      </c>
      <c r="AJ28" s="3">
        <f t="shared" si="1"/>
        <v>24</v>
      </c>
      <c r="AK28" s="5">
        <f t="shared" si="2"/>
        <v>4</v>
      </c>
      <c r="AL28" s="41">
        <f t="shared" si="3"/>
        <v>65</v>
      </c>
      <c r="AM28" s="33">
        <f t="shared" si="4"/>
        <v>24</v>
      </c>
      <c r="AO28" s="22">
        <f t="shared" si="5"/>
        <v>10</v>
      </c>
      <c r="AP28">
        <f t="shared" si="6"/>
        <v>0</v>
      </c>
      <c r="AQ28">
        <f t="shared" si="7"/>
        <v>35</v>
      </c>
      <c r="AR28">
        <f t="shared" si="8"/>
        <v>0</v>
      </c>
      <c r="AS28">
        <f t="shared" si="9"/>
        <v>10</v>
      </c>
      <c r="AT28">
        <f t="shared" si="10"/>
        <v>0</v>
      </c>
      <c r="AU28">
        <f t="shared" si="11"/>
        <v>10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35</v>
      </c>
      <c r="BE28" s="22">
        <f t="shared" ref="BE28:BR28" si="44">BD28+LARGE($AO28:$BC28,BE$4)</f>
        <v>45</v>
      </c>
      <c r="BF28" s="22">
        <f t="shared" si="44"/>
        <v>55</v>
      </c>
      <c r="BG28" s="22">
        <f t="shared" si="44"/>
        <v>65</v>
      </c>
      <c r="BH28" s="22">
        <f t="shared" si="44"/>
        <v>65</v>
      </c>
      <c r="BI28" s="22">
        <f t="shared" si="44"/>
        <v>65</v>
      </c>
      <c r="BJ28" s="22">
        <f t="shared" si="44"/>
        <v>65</v>
      </c>
      <c r="BK28" s="22">
        <f t="shared" si="44"/>
        <v>65</v>
      </c>
      <c r="BL28" s="22">
        <f t="shared" si="44"/>
        <v>65</v>
      </c>
      <c r="BM28" s="22">
        <f t="shared" si="44"/>
        <v>65</v>
      </c>
      <c r="BN28" s="22">
        <f t="shared" si="44"/>
        <v>65</v>
      </c>
      <c r="BO28" s="22">
        <f t="shared" si="44"/>
        <v>65</v>
      </c>
      <c r="BP28" s="22">
        <f t="shared" si="44"/>
        <v>65</v>
      </c>
      <c r="BQ28" s="22">
        <f t="shared" si="44"/>
        <v>65</v>
      </c>
      <c r="BR28" s="22">
        <f t="shared" si="44"/>
        <v>65</v>
      </c>
    </row>
    <row r="29" spans="1:70" ht="16.5">
      <c r="A29" s="81" t="s">
        <v>1340</v>
      </c>
      <c r="B29" s="32" t="s">
        <v>1335</v>
      </c>
      <c r="C29" s="32" t="s">
        <v>1330</v>
      </c>
      <c r="D29" s="32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21</v>
      </c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23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>
        <v>9</v>
      </c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40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63</v>
      </c>
      <c r="AJ29" s="3">
        <f t="shared" si="1"/>
        <v>25</v>
      </c>
      <c r="AK29" s="5">
        <f t="shared" si="2"/>
        <v>2</v>
      </c>
      <c r="AL29" s="41">
        <f t="shared" si="3"/>
        <v>63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23</v>
      </c>
      <c r="AT29">
        <f t="shared" si="10"/>
        <v>0</v>
      </c>
      <c r="AU29">
        <f t="shared" si="11"/>
        <v>40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40</v>
      </c>
      <c r="BE29" s="22">
        <f t="shared" ref="BE29:BR29" si="45">BD29+LARGE($AO29:$BC29,BE$4)</f>
        <v>63</v>
      </c>
      <c r="BF29" s="22">
        <f t="shared" si="45"/>
        <v>63</v>
      </c>
      <c r="BG29" s="22">
        <f t="shared" si="45"/>
        <v>63</v>
      </c>
      <c r="BH29" s="22">
        <f t="shared" si="45"/>
        <v>63</v>
      </c>
      <c r="BI29" s="22">
        <f t="shared" si="45"/>
        <v>63</v>
      </c>
      <c r="BJ29" s="22">
        <f t="shared" si="45"/>
        <v>63</v>
      </c>
      <c r="BK29" s="22">
        <f t="shared" si="45"/>
        <v>63</v>
      </c>
      <c r="BL29" s="22">
        <f t="shared" si="45"/>
        <v>63</v>
      </c>
      <c r="BM29" s="22">
        <f t="shared" si="45"/>
        <v>63</v>
      </c>
      <c r="BN29" s="22">
        <f t="shared" si="45"/>
        <v>63</v>
      </c>
      <c r="BO29" s="22">
        <f t="shared" si="45"/>
        <v>63</v>
      </c>
      <c r="BP29" s="22">
        <f t="shared" si="45"/>
        <v>63</v>
      </c>
      <c r="BQ29" s="22">
        <f t="shared" si="45"/>
        <v>63</v>
      </c>
      <c r="BR29" s="22">
        <f t="shared" si="45"/>
        <v>63</v>
      </c>
    </row>
    <row r="30" spans="1:70" ht="16.5">
      <c r="A30" s="82" t="s">
        <v>448</v>
      </c>
      <c r="B30" s="73" t="s">
        <v>407</v>
      </c>
      <c r="C30" s="73" t="s">
        <v>334</v>
      </c>
      <c r="D30" s="73" t="s">
        <v>43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5</v>
      </c>
      <c r="J30" s="2">
        <v>10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>
        <v>24</v>
      </c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20</v>
      </c>
      <c r="O30" s="46">
        <v>6</v>
      </c>
      <c r="P30" s="2">
        <v>16</v>
      </c>
      <c r="Q30" s="46">
        <v>28</v>
      </c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17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63</v>
      </c>
      <c r="AJ30" s="3">
        <f t="shared" si="1"/>
        <v>25</v>
      </c>
      <c r="AK30" s="5">
        <f t="shared" si="2"/>
        <v>4</v>
      </c>
      <c r="AL30" s="41">
        <f t="shared" si="3"/>
        <v>63</v>
      </c>
      <c r="AM30" s="33">
        <f t="shared" si="4"/>
        <v>25</v>
      </c>
      <c r="AO30" s="22">
        <f t="shared" si="5"/>
        <v>0</v>
      </c>
      <c r="AP30">
        <f t="shared" si="6"/>
        <v>0</v>
      </c>
      <c r="AQ30">
        <f t="shared" si="7"/>
        <v>10</v>
      </c>
      <c r="AR30">
        <f t="shared" si="8"/>
        <v>0</v>
      </c>
      <c r="AS30">
        <f t="shared" si="9"/>
        <v>20</v>
      </c>
      <c r="AT30">
        <f t="shared" si="10"/>
        <v>16</v>
      </c>
      <c r="AU30">
        <f t="shared" si="11"/>
        <v>17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20</v>
      </c>
      <c r="BE30" s="22">
        <f t="shared" ref="BE30:BR30" si="46">BD30+LARGE($AO30:$BC30,BE$4)</f>
        <v>37</v>
      </c>
      <c r="BF30" s="22">
        <f t="shared" si="46"/>
        <v>53</v>
      </c>
      <c r="BG30" s="22">
        <f t="shared" si="46"/>
        <v>63</v>
      </c>
      <c r="BH30" s="22">
        <f t="shared" si="46"/>
        <v>63</v>
      </c>
      <c r="BI30" s="22">
        <f t="shared" si="46"/>
        <v>63</v>
      </c>
      <c r="BJ30" s="22">
        <f t="shared" si="46"/>
        <v>63</v>
      </c>
      <c r="BK30" s="22">
        <f t="shared" si="46"/>
        <v>63</v>
      </c>
      <c r="BL30" s="22">
        <f t="shared" si="46"/>
        <v>63</v>
      </c>
      <c r="BM30" s="22">
        <f t="shared" si="46"/>
        <v>63</v>
      </c>
      <c r="BN30" s="22">
        <f t="shared" si="46"/>
        <v>63</v>
      </c>
      <c r="BO30" s="22">
        <f t="shared" si="46"/>
        <v>63</v>
      </c>
      <c r="BP30" s="22">
        <f t="shared" si="46"/>
        <v>63</v>
      </c>
      <c r="BQ30" s="22">
        <f t="shared" si="46"/>
        <v>63</v>
      </c>
      <c r="BR30" s="22">
        <f t="shared" si="46"/>
        <v>63</v>
      </c>
    </row>
    <row r="31" spans="1:70" ht="16.5">
      <c r="A31" s="82" t="s">
        <v>435</v>
      </c>
      <c r="B31" s="73" t="s">
        <v>387</v>
      </c>
      <c r="C31" s="73" t="s">
        <v>388</v>
      </c>
      <c r="D31" s="73" t="s">
        <v>43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>
        <v>6</v>
      </c>
      <c r="J31" s="2">
        <v>10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15</v>
      </c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29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>
        <v>23</v>
      </c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21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60</v>
      </c>
      <c r="AJ31" s="3">
        <f t="shared" si="1"/>
        <v>27</v>
      </c>
      <c r="AK31" s="5">
        <f t="shared" si="2"/>
        <v>3</v>
      </c>
      <c r="AL31" s="41">
        <f t="shared" si="3"/>
        <v>60</v>
      </c>
      <c r="AM31" s="33">
        <f t="shared" si="4"/>
        <v>27</v>
      </c>
      <c r="AO31" s="22">
        <f t="shared" si="5"/>
        <v>0</v>
      </c>
      <c r="AP31">
        <f t="shared" si="6"/>
        <v>0</v>
      </c>
      <c r="AQ31">
        <f t="shared" si="7"/>
        <v>10</v>
      </c>
      <c r="AR31">
        <f t="shared" si="8"/>
        <v>0</v>
      </c>
      <c r="AS31">
        <f t="shared" si="9"/>
        <v>29</v>
      </c>
      <c r="AT31">
        <f t="shared" si="10"/>
        <v>0</v>
      </c>
      <c r="AU31">
        <f t="shared" si="11"/>
        <v>21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29</v>
      </c>
      <c r="BE31" s="22">
        <f t="shared" ref="BE31:BR31" si="47">BD31+LARGE($AO31:$BC31,BE$4)</f>
        <v>50</v>
      </c>
      <c r="BF31" s="22">
        <f t="shared" si="47"/>
        <v>60</v>
      </c>
      <c r="BG31" s="22">
        <f t="shared" si="47"/>
        <v>60</v>
      </c>
      <c r="BH31" s="22">
        <f t="shared" si="47"/>
        <v>60</v>
      </c>
      <c r="BI31" s="22">
        <f t="shared" si="47"/>
        <v>60</v>
      </c>
      <c r="BJ31" s="22">
        <f t="shared" si="47"/>
        <v>60</v>
      </c>
      <c r="BK31" s="22">
        <f t="shared" si="47"/>
        <v>60</v>
      </c>
      <c r="BL31" s="22">
        <f t="shared" si="47"/>
        <v>60</v>
      </c>
      <c r="BM31" s="22">
        <f t="shared" si="47"/>
        <v>60</v>
      </c>
      <c r="BN31" s="22">
        <f t="shared" si="47"/>
        <v>60</v>
      </c>
      <c r="BO31" s="22">
        <f t="shared" si="47"/>
        <v>60</v>
      </c>
      <c r="BP31" s="22">
        <f t="shared" si="47"/>
        <v>60</v>
      </c>
      <c r="BQ31" s="22">
        <f t="shared" si="47"/>
        <v>60</v>
      </c>
      <c r="BR31" s="22">
        <f t="shared" si="47"/>
        <v>60</v>
      </c>
    </row>
    <row r="32" spans="1:70" ht="16.5">
      <c r="A32" s="82" t="s">
        <v>436</v>
      </c>
      <c r="B32" s="73" t="s">
        <v>389</v>
      </c>
      <c r="C32" s="73" t="s">
        <v>390</v>
      </c>
      <c r="D32" s="73" t="s">
        <v>43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16</v>
      </c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28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>
        <v>18</v>
      </c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26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54</v>
      </c>
      <c r="AJ32" s="3">
        <f t="shared" si="1"/>
        <v>28</v>
      </c>
      <c r="AK32" s="5">
        <f t="shared" si="2"/>
        <v>2</v>
      </c>
      <c r="AL32" s="41">
        <f t="shared" si="3"/>
        <v>54</v>
      </c>
      <c r="AM32" s="33">
        <f t="shared" si="4"/>
        <v>28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28</v>
      </c>
      <c r="AT32">
        <f t="shared" si="10"/>
        <v>0</v>
      </c>
      <c r="AU32">
        <f t="shared" si="11"/>
        <v>26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28</v>
      </c>
      <c r="BE32" s="22">
        <f t="shared" ref="BE32:BR32" si="48">BD32+LARGE($AO32:$BC32,BE$4)</f>
        <v>54</v>
      </c>
      <c r="BF32" s="22">
        <f t="shared" si="48"/>
        <v>54</v>
      </c>
      <c r="BG32" s="22">
        <f t="shared" si="48"/>
        <v>54</v>
      </c>
      <c r="BH32" s="22">
        <f t="shared" si="48"/>
        <v>54</v>
      </c>
      <c r="BI32" s="22">
        <f t="shared" si="48"/>
        <v>54</v>
      </c>
      <c r="BJ32" s="22">
        <f t="shared" si="48"/>
        <v>54</v>
      </c>
      <c r="BK32" s="22">
        <f t="shared" si="48"/>
        <v>54</v>
      </c>
      <c r="BL32" s="22">
        <f t="shared" si="48"/>
        <v>54</v>
      </c>
      <c r="BM32" s="22">
        <f t="shared" si="48"/>
        <v>54</v>
      </c>
      <c r="BN32" s="22">
        <f t="shared" si="48"/>
        <v>54</v>
      </c>
      <c r="BO32" s="22">
        <f t="shared" si="48"/>
        <v>54</v>
      </c>
      <c r="BP32" s="22">
        <f t="shared" si="48"/>
        <v>54</v>
      </c>
      <c r="BQ32" s="22">
        <f t="shared" si="48"/>
        <v>54</v>
      </c>
      <c r="BR32" s="22">
        <f t="shared" si="48"/>
        <v>54</v>
      </c>
    </row>
    <row r="33" spans="1:70" ht="16.5">
      <c r="A33" s="82" t="s">
        <v>444</v>
      </c>
      <c r="B33" s="73" t="s">
        <v>358</v>
      </c>
      <c r="C33" s="73" t="s">
        <v>401</v>
      </c>
      <c r="D33" s="73" t="s">
        <v>43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>
        <v>6</v>
      </c>
      <c r="J33" s="2">
        <v>10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34</v>
      </c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10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>
        <v>14</v>
      </c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30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50</v>
      </c>
      <c r="AJ33" s="3">
        <f t="shared" si="1"/>
        <v>29</v>
      </c>
      <c r="AK33" s="5">
        <f t="shared" si="2"/>
        <v>3</v>
      </c>
      <c r="AL33" s="41">
        <f t="shared" si="3"/>
        <v>50</v>
      </c>
      <c r="AM33" s="33">
        <f t="shared" si="4"/>
        <v>29</v>
      </c>
      <c r="AO33" s="22">
        <f t="shared" si="5"/>
        <v>0</v>
      </c>
      <c r="AP33">
        <f t="shared" si="6"/>
        <v>0</v>
      </c>
      <c r="AQ33">
        <f t="shared" si="7"/>
        <v>10</v>
      </c>
      <c r="AR33">
        <f t="shared" si="8"/>
        <v>0</v>
      </c>
      <c r="AS33">
        <f t="shared" si="9"/>
        <v>10</v>
      </c>
      <c r="AT33">
        <f t="shared" si="10"/>
        <v>0</v>
      </c>
      <c r="AU33">
        <f t="shared" si="11"/>
        <v>30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30</v>
      </c>
      <c r="BE33" s="22">
        <f t="shared" ref="BE33:BR33" si="49">BD33+LARGE($AO33:$BC33,BE$4)</f>
        <v>40</v>
      </c>
      <c r="BF33" s="22">
        <f t="shared" si="49"/>
        <v>50</v>
      </c>
      <c r="BG33" s="22">
        <f t="shared" si="49"/>
        <v>50</v>
      </c>
      <c r="BH33" s="22">
        <f t="shared" si="49"/>
        <v>50</v>
      </c>
      <c r="BI33" s="22">
        <f t="shared" si="49"/>
        <v>50</v>
      </c>
      <c r="BJ33" s="22">
        <f t="shared" si="49"/>
        <v>50</v>
      </c>
      <c r="BK33" s="22">
        <f t="shared" si="49"/>
        <v>50</v>
      </c>
      <c r="BL33" s="22">
        <f t="shared" si="49"/>
        <v>50</v>
      </c>
      <c r="BM33" s="22">
        <f t="shared" si="49"/>
        <v>50</v>
      </c>
      <c r="BN33" s="22">
        <f t="shared" si="49"/>
        <v>50</v>
      </c>
      <c r="BO33" s="22">
        <f t="shared" si="49"/>
        <v>50</v>
      </c>
      <c r="BP33" s="22">
        <f t="shared" si="49"/>
        <v>50</v>
      </c>
      <c r="BQ33" s="22">
        <f t="shared" si="49"/>
        <v>50</v>
      </c>
      <c r="BR33" s="22">
        <f t="shared" si="49"/>
        <v>50</v>
      </c>
    </row>
    <row r="34" spans="1:70" ht="16.5">
      <c r="A34" s="81" t="s">
        <v>1134</v>
      </c>
      <c r="B34" s="32" t="s">
        <v>1114</v>
      </c>
      <c r="C34" s="32" t="s">
        <v>1133</v>
      </c>
      <c r="D34" s="32" t="s">
        <v>43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>
        <v>3</v>
      </c>
      <c r="J34" s="2">
        <v>20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>
        <v>15</v>
      </c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29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49</v>
      </c>
      <c r="AJ34" s="3">
        <f t="shared" si="1"/>
        <v>30</v>
      </c>
      <c r="AK34" s="5">
        <f t="shared" si="2"/>
        <v>2</v>
      </c>
      <c r="AL34" s="41">
        <f t="shared" si="3"/>
        <v>49</v>
      </c>
      <c r="AM34" s="33">
        <f t="shared" si="4"/>
        <v>30</v>
      </c>
      <c r="AO34" s="22">
        <f t="shared" si="5"/>
        <v>0</v>
      </c>
      <c r="AP34">
        <f t="shared" si="6"/>
        <v>0</v>
      </c>
      <c r="AQ34">
        <f t="shared" si="7"/>
        <v>20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29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29</v>
      </c>
      <c r="BE34" s="22">
        <f t="shared" ref="BE34:BR34" si="50">BD34+LARGE($AO34:$BC34,BE$4)</f>
        <v>49</v>
      </c>
      <c r="BF34" s="22">
        <f t="shared" si="50"/>
        <v>49</v>
      </c>
      <c r="BG34" s="22">
        <f t="shared" si="50"/>
        <v>49</v>
      </c>
      <c r="BH34" s="22">
        <f t="shared" si="50"/>
        <v>49</v>
      </c>
      <c r="BI34" s="22">
        <f t="shared" si="50"/>
        <v>49</v>
      </c>
      <c r="BJ34" s="22">
        <f t="shared" si="50"/>
        <v>49</v>
      </c>
      <c r="BK34" s="22">
        <f t="shared" si="50"/>
        <v>49</v>
      </c>
      <c r="BL34" s="22">
        <f t="shared" si="50"/>
        <v>49</v>
      </c>
      <c r="BM34" s="22">
        <f t="shared" si="50"/>
        <v>49</v>
      </c>
      <c r="BN34" s="22">
        <f t="shared" si="50"/>
        <v>49</v>
      </c>
      <c r="BO34" s="22">
        <f t="shared" si="50"/>
        <v>49</v>
      </c>
      <c r="BP34" s="22">
        <f t="shared" si="50"/>
        <v>49</v>
      </c>
      <c r="BQ34" s="22">
        <f t="shared" si="50"/>
        <v>49</v>
      </c>
      <c r="BR34" s="22">
        <f t="shared" si="50"/>
        <v>49</v>
      </c>
    </row>
    <row r="35" spans="1:70" ht="16.5">
      <c r="A35" s="82" t="s">
        <v>413</v>
      </c>
      <c r="B35" s="73" t="s">
        <v>348</v>
      </c>
      <c r="C35" s="73" t="s">
        <v>349</v>
      </c>
      <c r="D35" s="73" t="s">
        <v>44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18</v>
      </c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26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>
        <v>25</v>
      </c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20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46</v>
      </c>
      <c r="AJ35" s="3">
        <f t="shared" si="1"/>
        <v>31</v>
      </c>
      <c r="AK35" s="5">
        <f t="shared" si="2"/>
        <v>2</v>
      </c>
      <c r="AL35" s="41">
        <f t="shared" si="3"/>
        <v>46</v>
      </c>
      <c r="AM35" s="33">
        <f t="shared" si="4"/>
        <v>31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26</v>
      </c>
      <c r="AT35">
        <f t="shared" si="10"/>
        <v>0</v>
      </c>
      <c r="AU35">
        <f t="shared" si="11"/>
        <v>20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26</v>
      </c>
      <c r="BE35" s="22">
        <f t="shared" ref="BE35:BR35" si="51">BD35+LARGE($AO35:$BC35,BE$4)</f>
        <v>46</v>
      </c>
      <c r="BF35" s="22">
        <f t="shared" si="51"/>
        <v>46</v>
      </c>
      <c r="BG35" s="22">
        <f t="shared" si="51"/>
        <v>46</v>
      </c>
      <c r="BH35" s="22">
        <f t="shared" si="51"/>
        <v>46</v>
      </c>
      <c r="BI35" s="22">
        <f t="shared" si="51"/>
        <v>46</v>
      </c>
      <c r="BJ35" s="22">
        <f t="shared" si="51"/>
        <v>46</v>
      </c>
      <c r="BK35" s="22">
        <f t="shared" si="51"/>
        <v>46</v>
      </c>
      <c r="BL35" s="22">
        <f t="shared" si="51"/>
        <v>46</v>
      </c>
      <c r="BM35" s="22">
        <f t="shared" si="51"/>
        <v>46</v>
      </c>
      <c r="BN35" s="22">
        <f t="shared" si="51"/>
        <v>46</v>
      </c>
      <c r="BO35" s="22">
        <f t="shared" si="51"/>
        <v>46</v>
      </c>
      <c r="BP35" s="22">
        <f t="shared" si="51"/>
        <v>46</v>
      </c>
      <c r="BQ35" s="22">
        <f t="shared" si="51"/>
        <v>46</v>
      </c>
      <c r="BR35" s="22">
        <f t="shared" si="51"/>
        <v>46</v>
      </c>
    </row>
    <row r="36" spans="1:70" ht="16.5">
      <c r="A36" s="82" t="s">
        <v>417</v>
      </c>
      <c r="B36" s="73" t="s">
        <v>356</v>
      </c>
      <c r="C36" s="73" t="s">
        <v>357</v>
      </c>
      <c r="D36" s="73" t="s">
        <v>20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>
        <v>4</v>
      </c>
      <c r="H36" s="2">
        <v>10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>
        <v>9</v>
      </c>
      <c r="L36" s="2">
        <v>10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97">
        <v>4</v>
      </c>
      <c r="P36" s="2">
        <v>10</v>
      </c>
      <c r="Q36" s="46">
        <v>34</v>
      </c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12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42</v>
      </c>
      <c r="AJ36" s="3">
        <f t="shared" si="1"/>
        <v>32</v>
      </c>
      <c r="AK36" s="5">
        <f t="shared" si="2"/>
        <v>4</v>
      </c>
      <c r="AL36" s="41">
        <f t="shared" si="3"/>
        <v>42</v>
      </c>
      <c r="AM36" s="33">
        <f t="shared" si="4"/>
        <v>32</v>
      </c>
      <c r="AO36" s="22">
        <f t="shared" si="5"/>
        <v>0</v>
      </c>
      <c r="AP36">
        <f t="shared" si="6"/>
        <v>10</v>
      </c>
      <c r="AQ36">
        <f t="shared" si="7"/>
        <v>0</v>
      </c>
      <c r="AR36">
        <f t="shared" si="8"/>
        <v>10</v>
      </c>
      <c r="AS36">
        <f t="shared" si="9"/>
        <v>0</v>
      </c>
      <c r="AT36">
        <f t="shared" si="10"/>
        <v>10</v>
      </c>
      <c r="AU36">
        <f t="shared" si="11"/>
        <v>12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12</v>
      </c>
      <c r="BE36" s="22">
        <f t="shared" ref="BE36:BR36" si="52">BD36+LARGE($AO36:$BC36,BE$4)</f>
        <v>22</v>
      </c>
      <c r="BF36" s="22">
        <f t="shared" si="52"/>
        <v>32</v>
      </c>
      <c r="BG36" s="22">
        <f t="shared" si="52"/>
        <v>42</v>
      </c>
      <c r="BH36" s="22">
        <f t="shared" si="52"/>
        <v>42</v>
      </c>
      <c r="BI36" s="22">
        <f t="shared" si="52"/>
        <v>42</v>
      </c>
      <c r="BJ36" s="22">
        <f t="shared" si="52"/>
        <v>42</v>
      </c>
      <c r="BK36" s="22">
        <f t="shared" si="52"/>
        <v>42</v>
      </c>
      <c r="BL36" s="22">
        <f t="shared" si="52"/>
        <v>42</v>
      </c>
      <c r="BM36" s="22">
        <f t="shared" si="52"/>
        <v>42</v>
      </c>
      <c r="BN36" s="22">
        <f t="shared" si="52"/>
        <v>42</v>
      </c>
      <c r="BO36" s="22">
        <f t="shared" si="52"/>
        <v>42</v>
      </c>
      <c r="BP36" s="22">
        <f t="shared" si="52"/>
        <v>42</v>
      </c>
      <c r="BQ36" s="22">
        <f t="shared" si="52"/>
        <v>42</v>
      </c>
      <c r="BR36" s="22">
        <f t="shared" si="52"/>
        <v>42</v>
      </c>
    </row>
    <row r="37" spans="1:70" ht="16.5">
      <c r="A37" s="82" t="s">
        <v>420</v>
      </c>
      <c r="B37" s="73" t="s">
        <v>362</v>
      </c>
      <c r="C37" s="73" t="s">
        <v>363</v>
      </c>
      <c r="D37" s="73" t="s">
        <v>56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>
        <v>5</v>
      </c>
      <c r="L37" s="2">
        <v>10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>
        <v>8</v>
      </c>
      <c r="P37" s="2">
        <v>12</v>
      </c>
      <c r="Q37" s="46">
        <v>26</v>
      </c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19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si="0"/>
        <v>41</v>
      </c>
      <c r="AJ37" s="3">
        <f t="shared" si="1"/>
        <v>33</v>
      </c>
      <c r="AK37" s="5">
        <f t="shared" si="2"/>
        <v>3</v>
      </c>
      <c r="AL37" s="41">
        <f t="shared" si="3"/>
        <v>41</v>
      </c>
      <c r="AM37" s="33">
        <f t="shared" si="4"/>
        <v>33</v>
      </c>
      <c r="AO37" s="22">
        <f t="shared" ref="AO37:AO72" si="53">F37</f>
        <v>0</v>
      </c>
      <c r="AP37">
        <f t="shared" ref="AP37:AP72" si="54">H37</f>
        <v>0</v>
      </c>
      <c r="AQ37">
        <f t="shared" ref="AQ37:AQ72" si="55">J37</f>
        <v>0</v>
      </c>
      <c r="AR37">
        <f t="shared" ref="AR37:AR72" si="56">L37</f>
        <v>10</v>
      </c>
      <c r="AS37">
        <f t="shared" ref="AS37:AS72" si="57">N37</f>
        <v>0</v>
      </c>
      <c r="AT37">
        <f t="shared" ref="AT37:AT72" si="58">P37</f>
        <v>12</v>
      </c>
      <c r="AU37">
        <f t="shared" ref="AU37:AU72" si="59">R37</f>
        <v>19</v>
      </c>
      <c r="AV37">
        <f t="shared" ref="AV37:AV72" si="60">T37</f>
        <v>0</v>
      </c>
      <c r="AW37">
        <f t="shared" ref="AW37:AW72" si="61">V37</f>
        <v>0</v>
      </c>
      <c r="AX37">
        <f t="shared" ref="AX37:AX72" si="62">X37</f>
        <v>0</v>
      </c>
      <c r="AY37">
        <f t="shared" ref="AY37:AY72" si="63">Z37</f>
        <v>0</v>
      </c>
      <c r="AZ37">
        <f t="shared" ref="AZ37:AZ72" si="64">AB37</f>
        <v>0</v>
      </c>
      <c r="BA37">
        <f t="shared" ref="BA37:BA72" si="65">AD37</f>
        <v>0</v>
      </c>
      <c r="BB37">
        <f t="shared" ref="BB37:BB72" si="66">AF37</f>
        <v>0</v>
      </c>
      <c r="BC37">
        <f t="shared" ref="BC37:BC72" si="67">AH37</f>
        <v>0</v>
      </c>
      <c r="BD37">
        <f t="shared" ref="BD37:BD72" si="68">LARGE($AO37:$BC37,BD$4)</f>
        <v>19</v>
      </c>
      <c r="BE37" s="22">
        <f t="shared" ref="BE37:BR37" si="69">BD37+LARGE($AO37:$BC37,BE$4)</f>
        <v>31</v>
      </c>
      <c r="BF37" s="22">
        <f t="shared" si="69"/>
        <v>41</v>
      </c>
      <c r="BG37" s="22">
        <f t="shared" si="69"/>
        <v>41</v>
      </c>
      <c r="BH37" s="22">
        <f t="shared" si="69"/>
        <v>41</v>
      </c>
      <c r="BI37" s="22">
        <f t="shared" si="69"/>
        <v>41</v>
      </c>
      <c r="BJ37" s="22">
        <f t="shared" si="69"/>
        <v>41</v>
      </c>
      <c r="BK37" s="22">
        <f t="shared" si="69"/>
        <v>41</v>
      </c>
      <c r="BL37" s="22">
        <f t="shared" si="69"/>
        <v>41</v>
      </c>
      <c r="BM37" s="22">
        <f t="shared" si="69"/>
        <v>41</v>
      </c>
      <c r="BN37" s="22">
        <f t="shared" si="69"/>
        <v>41</v>
      </c>
      <c r="BO37" s="22">
        <f t="shared" si="69"/>
        <v>41</v>
      </c>
      <c r="BP37" s="22">
        <f t="shared" si="69"/>
        <v>41</v>
      </c>
      <c r="BQ37" s="22">
        <f t="shared" si="69"/>
        <v>41</v>
      </c>
      <c r="BR37" s="22">
        <f t="shared" si="69"/>
        <v>41</v>
      </c>
    </row>
    <row r="38" spans="1:70" ht="16.5">
      <c r="A38" s="82" t="s">
        <v>441</v>
      </c>
      <c r="B38" s="73" t="s">
        <v>396</v>
      </c>
      <c r="C38" s="73" t="s">
        <v>397</v>
      </c>
      <c r="D38" s="73" t="s">
        <v>43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>
        <v>3</v>
      </c>
      <c r="J38" s="2">
        <v>20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>
        <v>25</v>
      </c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19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0"/>
        <v>39</v>
      </c>
      <c r="AJ38" s="3">
        <f t="shared" si="1"/>
        <v>34</v>
      </c>
      <c r="AK38" s="5">
        <f t="shared" si="2"/>
        <v>2</v>
      </c>
      <c r="AL38" s="41">
        <f t="shared" si="3"/>
        <v>39</v>
      </c>
      <c r="AM38" s="33">
        <f t="shared" si="4"/>
        <v>34</v>
      </c>
      <c r="AO38" s="22">
        <f t="shared" si="53"/>
        <v>0</v>
      </c>
      <c r="AP38">
        <f t="shared" si="54"/>
        <v>0</v>
      </c>
      <c r="AQ38">
        <f t="shared" si="55"/>
        <v>20</v>
      </c>
      <c r="AR38">
        <f t="shared" si="56"/>
        <v>0</v>
      </c>
      <c r="AS38">
        <f t="shared" si="57"/>
        <v>19</v>
      </c>
      <c r="AT38">
        <f t="shared" si="58"/>
        <v>0</v>
      </c>
      <c r="AU38">
        <f t="shared" si="59"/>
        <v>0</v>
      </c>
      <c r="AV38">
        <f t="shared" si="60"/>
        <v>0</v>
      </c>
      <c r="AW38">
        <f t="shared" si="61"/>
        <v>0</v>
      </c>
      <c r="AX38">
        <f t="shared" si="62"/>
        <v>0</v>
      </c>
      <c r="AY38">
        <f t="shared" si="63"/>
        <v>0</v>
      </c>
      <c r="AZ38">
        <f t="shared" si="64"/>
        <v>0</v>
      </c>
      <c r="BA38">
        <f t="shared" si="65"/>
        <v>0</v>
      </c>
      <c r="BB38">
        <f t="shared" si="66"/>
        <v>0</v>
      </c>
      <c r="BC38">
        <f t="shared" si="67"/>
        <v>0</v>
      </c>
      <c r="BD38">
        <f t="shared" si="68"/>
        <v>20</v>
      </c>
      <c r="BE38" s="22">
        <f t="shared" ref="BE38:BR38" si="70">BD38+LARGE($AO38:$BC38,BE$4)</f>
        <v>39</v>
      </c>
      <c r="BF38" s="22">
        <f t="shared" si="70"/>
        <v>39</v>
      </c>
      <c r="BG38" s="22">
        <f t="shared" si="70"/>
        <v>39</v>
      </c>
      <c r="BH38" s="22">
        <f t="shared" si="70"/>
        <v>39</v>
      </c>
      <c r="BI38" s="22">
        <f t="shared" si="70"/>
        <v>39</v>
      </c>
      <c r="BJ38" s="22">
        <f t="shared" si="70"/>
        <v>39</v>
      </c>
      <c r="BK38" s="22">
        <f t="shared" si="70"/>
        <v>39</v>
      </c>
      <c r="BL38" s="22">
        <f t="shared" si="70"/>
        <v>39</v>
      </c>
      <c r="BM38" s="22">
        <f t="shared" si="70"/>
        <v>39</v>
      </c>
      <c r="BN38" s="22">
        <f t="shared" si="70"/>
        <v>39</v>
      </c>
      <c r="BO38" s="22">
        <f t="shared" si="70"/>
        <v>39</v>
      </c>
      <c r="BP38" s="22">
        <f t="shared" si="70"/>
        <v>39</v>
      </c>
      <c r="BQ38" s="22">
        <f t="shared" si="70"/>
        <v>39</v>
      </c>
      <c r="BR38" s="22">
        <f t="shared" si="70"/>
        <v>39</v>
      </c>
    </row>
    <row r="39" spans="1:70" ht="16.5">
      <c r="A39" s="82" t="s">
        <v>433</v>
      </c>
      <c r="B39" s="73" t="s">
        <v>384</v>
      </c>
      <c r="C39" s="73" t="s">
        <v>385</v>
      </c>
      <c r="D39" s="73" t="s">
        <v>41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>
        <v>9</v>
      </c>
      <c r="J39" s="2">
        <v>10</v>
      </c>
      <c r="K39" s="4">
        <v>6</v>
      </c>
      <c r="L39" s="2">
        <v>10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>
        <v>27</v>
      </c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18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0"/>
        <v>38</v>
      </c>
      <c r="AJ39" s="3">
        <f t="shared" si="1"/>
        <v>35</v>
      </c>
      <c r="AK39" s="5">
        <f t="shared" si="2"/>
        <v>3</v>
      </c>
      <c r="AL39" s="41">
        <f t="shared" si="3"/>
        <v>38</v>
      </c>
      <c r="AM39" s="33">
        <f t="shared" si="4"/>
        <v>35</v>
      </c>
      <c r="AO39" s="22">
        <f t="shared" si="53"/>
        <v>0</v>
      </c>
      <c r="AP39">
        <f t="shared" si="54"/>
        <v>0</v>
      </c>
      <c r="AQ39">
        <f t="shared" si="55"/>
        <v>10</v>
      </c>
      <c r="AR39">
        <f t="shared" si="56"/>
        <v>10</v>
      </c>
      <c r="AS39">
        <f t="shared" si="57"/>
        <v>0</v>
      </c>
      <c r="AT39">
        <f t="shared" si="58"/>
        <v>0</v>
      </c>
      <c r="AU39">
        <f t="shared" si="59"/>
        <v>18</v>
      </c>
      <c r="AV39">
        <f t="shared" si="60"/>
        <v>0</v>
      </c>
      <c r="AW39">
        <f t="shared" si="61"/>
        <v>0</v>
      </c>
      <c r="AX39">
        <f t="shared" si="62"/>
        <v>0</v>
      </c>
      <c r="AY39">
        <f t="shared" si="63"/>
        <v>0</v>
      </c>
      <c r="AZ39">
        <f t="shared" si="64"/>
        <v>0</v>
      </c>
      <c r="BA39">
        <f t="shared" si="65"/>
        <v>0</v>
      </c>
      <c r="BB39">
        <f t="shared" si="66"/>
        <v>0</v>
      </c>
      <c r="BC39">
        <f t="shared" si="67"/>
        <v>0</v>
      </c>
      <c r="BD39">
        <f t="shared" si="68"/>
        <v>18</v>
      </c>
      <c r="BE39" s="22">
        <f t="shared" ref="BE39:BR39" si="71">BD39+LARGE($AO39:$BC39,BE$4)</f>
        <v>28</v>
      </c>
      <c r="BF39" s="22">
        <f t="shared" si="71"/>
        <v>38</v>
      </c>
      <c r="BG39" s="22">
        <f t="shared" si="71"/>
        <v>38</v>
      </c>
      <c r="BH39" s="22">
        <f t="shared" si="71"/>
        <v>38</v>
      </c>
      <c r="BI39" s="22">
        <f t="shared" si="71"/>
        <v>38</v>
      </c>
      <c r="BJ39" s="22">
        <f t="shared" si="71"/>
        <v>38</v>
      </c>
      <c r="BK39" s="22">
        <f t="shared" si="71"/>
        <v>38</v>
      </c>
      <c r="BL39" s="22">
        <f t="shared" si="71"/>
        <v>38</v>
      </c>
      <c r="BM39" s="22">
        <f t="shared" si="71"/>
        <v>38</v>
      </c>
      <c r="BN39" s="22">
        <f t="shared" si="71"/>
        <v>38</v>
      </c>
      <c r="BO39" s="22">
        <f t="shared" si="71"/>
        <v>38</v>
      </c>
      <c r="BP39" s="22">
        <f t="shared" si="71"/>
        <v>38</v>
      </c>
      <c r="BQ39" s="22">
        <f t="shared" si="71"/>
        <v>38</v>
      </c>
      <c r="BR39" s="22">
        <f t="shared" si="71"/>
        <v>38</v>
      </c>
    </row>
    <row r="40" spans="1:70" ht="18" customHeight="1">
      <c r="A40" s="82" t="s">
        <v>431</v>
      </c>
      <c r="B40" s="73" t="s">
        <v>201</v>
      </c>
      <c r="C40" s="73" t="s">
        <v>382</v>
      </c>
      <c r="D40" s="73" t="s">
        <v>44</v>
      </c>
      <c r="E40" s="6"/>
      <c r="F40" s="77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>
        <v>32</v>
      </c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12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>
        <v>21</v>
      </c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23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0"/>
        <v>35</v>
      </c>
      <c r="AJ40" s="3">
        <f t="shared" si="1"/>
        <v>36</v>
      </c>
      <c r="AK40" s="5">
        <f t="shared" si="2"/>
        <v>2</v>
      </c>
      <c r="AL40" s="41">
        <f t="shared" si="3"/>
        <v>35</v>
      </c>
      <c r="AM40" s="33">
        <f t="shared" si="4"/>
        <v>36</v>
      </c>
      <c r="AO40" s="22">
        <f t="shared" si="53"/>
        <v>0</v>
      </c>
      <c r="AP40">
        <f t="shared" si="54"/>
        <v>0</v>
      </c>
      <c r="AQ40">
        <f t="shared" si="55"/>
        <v>0</v>
      </c>
      <c r="AR40">
        <f t="shared" si="56"/>
        <v>0</v>
      </c>
      <c r="AS40">
        <f t="shared" si="57"/>
        <v>12</v>
      </c>
      <c r="AT40">
        <f t="shared" si="58"/>
        <v>0</v>
      </c>
      <c r="AU40">
        <f t="shared" si="59"/>
        <v>23</v>
      </c>
      <c r="AV40">
        <f t="shared" si="60"/>
        <v>0</v>
      </c>
      <c r="AW40">
        <f t="shared" si="61"/>
        <v>0</v>
      </c>
      <c r="AX40">
        <f t="shared" si="62"/>
        <v>0</v>
      </c>
      <c r="AY40">
        <f t="shared" si="63"/>
        <v>0</v>
      </c>
      <c r="AZ40">
        <f t="shared" si="64"/>
        <v>0</v>
      </c>
      <c r="BA40">
        <f t="shared" si="65"/>
        <v>0</v>
      </c>
      <c r="BB40">
        <f t="shared" si="66"/>
        <v>0</v>
      </c>
      <c r="BC40">
        <f t="shared" si="67"/>
        <v>0</v>
      </c>
      <c r="BD40">
        <f t="shared" si="68"/>
        <v>23</v>
      </c>
      <c r="BE40" s="22">
        <f t="shared" ref="BE40:BR40" si="72">BD40+LARGE($AO40:$BC40,BE$4)</f>
        <v>35</v>
      </c>
      <c r="BF40" s="22">
        <f t="shared" si="72"/>
        <v>35</v>
      </c>
      <c r="BG40" s="22">
        <f t="shared" si="72"/>
        <v>35</v>
      </c>
      <c r="BH40" s="22">
        <f t="shared" si="72"/>
        <v>35</v>
      </c>
      <c r="BI40" s="22">
        <f t="shared" si="72"/>
        <v>35</v>
      </c>
      <c r="BJ40" s="22">
        <f t="shared" si="72"/>
        <v>35</v>
      </c>
      <c r="BK40" s="22">
        <f t="shared" si="72"/>
        <v>35</v>
      </c>
      <c r="BL40" s="22">
        <f t="shared" si="72"/>
        <v>35</v>
      </c>
      <c r="BM40" s="22">
        <f t="shared" si="72"/>
        <v>35</v>
      </c>
      <c r="BN40" s="22">
        <f t="shared" si="72"/>
        <v>35</v>
      </c>
      <c r="BO40" s="22">
        <f t="shared" si="72"/>
        <v>35</v>
      </c>
      <c r="BP40" s="22">
        <f t="shared" si="72"/>
        <v>35</v>
      </c>
      <c r="BQ40" s="22">
        <f t="shared" si="72"/>
        <v>35</v>
      </c>
      <c r="BR40" s="22">
        <f t="shared" si="72"/>
        <v>35</v>
      </c>
    </row>
    <row r="41" spans="1:70" ht="16.5">
      <c r="A41" s="82" t="s">
        <v>412</v>
      </c>
      <c r="B41" s="73" t="s">
        <v>346</v>
      </c>
      <c r="C41" s="73" t="s">
        <v>347</v>
      </c>
      <c r="D41" s="73" t="s">
        <v>221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>
        <v>5</v>
      </c>
      <c r="H41" s="2">
        <v>10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>
        <v>40</v>
      </c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10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>
        <v>31</v>
      </c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15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0"/>
        <v>35</v>
      </c>
      <c r="AJ41" s="3">
        <f t="shared" si="1"/>
        <v>36</v>
      </c>
      <c r="AK41" s="5">
        <f t="shared" si="2"/>
        <v>3</v>
      </c>
      <c r="AL41" s="41">
        <f t="shared" si="3"/>
        <v>35</v>
      </c>
      <c r="AM41" s="33">
        <f t="shared" si="4"/>
        <v>36</v>
      </c>
      <c r="AO41" s="22">
        <f t="shared" si="53"/>
        <v>0</v>
      </c>
      <c r="AP41">
        <f t="shared" si="54"/>
        <v>10</v>
      </c>
      <c r="AQ41">
        <f t="shared" si="55"/>
        <v>0</v>
      </c>
      <c r="AR41">
        <f t="shared" si="56"/>
        <v>0</v>
      </c>
      <c r="AS41">
        <f t="shared" si="57"/>
        <v>10</v>
      </c>
      <c r="AT41">
        <f t="shared" si="58"/>
        <v>0</v>
      </c>
      <c r="AU41">
        <f t="shared" si="59"/>
        <v>15</v>
      </c>
      <c r="AV41">
        <f t="shared" si="60"/>
        <v>0</v>
      </c>
      <c r="AW41">
        <f t="shared" si="61"/>
        <v>0</v>
      </c>
      <c r="AX41">
        <f t="shared" si="62"/>
        <v>0</v>
      </c>
      <c r="AY41">
        <f t="shared" si="63"/>
        <v>0</v>
      </c>
      <c r="AZ41">
        <f t="shared" si="64"/>
        <v>0</v>
      </c>
      <c r="BA41">
        <f t="shared" si="65"/>
        <v>0</v>
      </c>
      <c r="BB41">
        <f t="shared" si="66"/>
        <v>0</v>
      </c>
      <c r="BC41">
        <f t="shared" si="67"/>
        <v>0</v>
      </c>
      <c r="BD41">
        <f t="shared" si="68"/>
        <v>15</v>
      </c>
      <c r="BE41" s="22">
        <f t="shared" ref="BE41:BR41" si="73">BD41+LARGE($AO41:$BC41,BE$4)</f>
        <v>25</v>
      </c>
      <c r="BF41" s="22">
        <f t="shared" si="73"/>
        <v>35</v>
      </c>
      <c r="BG41" s="22">
        <f t="shared" si="73"/>
        <v>35</v>
      </c>
      <c r="BH41" s="22">
        <f t="shared" si="73"/>
        <v>35</v>
      </c>
      <c r="BI41" s="22">
        <f t="shared" si="73"/>
        <v>35</v>
      </c>
      <c r="BJ41" s="22">
        <f t="shared" si="73"/>
        <v>35</v>
      </c>
      <c r="BK41" s="22">
        <f t="shared" si="73"/>
        <v>35</v>
      </c>
      <c r="BL41" s="22">
        <f t="shared" si="73"/>
        <v>35</v>
      </c>
      <c r="BM41" s="22">
        <f t="shared" si="73"/>
        <v>35</v>
      </c>
      <c r="BN41" s="22">
        <f t="shared" si="73"/>
        <v>35</v>
      </c>
      <c r="BO41" s="22">
        <f t="shared" si="73"/>
        <v>35</v>
      </c>
      <c r="BP41" s="22">
        <f t="shared" si="73"/>
        <v>35</v>
      </c>
      <c r="BQ41" s="22">
        <f t="shared" si="73"/>
        <v>35</v>
      </c>
      <c r="BR41" s="22">
        <f t="shared" si="73"/>
        <v>35</v>
      </c>
    </row>
    <row r="42" spans="1:70" ht="16.5">
      <c r="A42" s="81" t="s">
        <v>1338</v>
      </c>
      <c r="B42" s="32" t="s">
        <v>601</v>
      </c>
      <c r="C42" s="32" t="s">
        <v>1328</v>
      </c>
      <c r="D42" s="32" t="s">
        <v>18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>
        <v>13</v>
      </c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32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0"/>
        <v>32</v>
      </c>
      <c r="AJ42" s="3">
        <f t="shared" si="1"/>
        <v>38</v>
      </c>
      <c r="AK42" s="5">
        <f t="shared" si="2"/>
        <v>1</v>
      </c>
      <c r="AL42" s="41">
        <f t="shared" si="3"/>
        <v>32</v>
      </c>
      <c r="AM42" s="33">
        <f t="shared" si="4"/>
        <v>38</v>
      </c>
      <c r="AO42" s="22">
        <f t="shared" si="53"/>
        <v>0</v>
      </c>
      <c r="AP42">
        <f t="shared" si="54"/>
        <v>0</v>
      </c>
      <c r="AQ42">
        <f t="shared" si="55"/>
        <v>0</v>
      </c>
      <c r="AR42">
        <f t="shared" si="56"/>
        <v>0</v>
      </c>
      <c r="AS42">
        <f t="shared" si="57"/>
        <v>32</v>
      </c>
      <c r="AT42">
        <f t="shared" si="58"/>
        <v>0</v>
      </c>
      <c r="AU42">
        <f t="shared" si="59"/>
        <v>0</v>
      </c>
      <c r="AV42">
        <f t="shared" si="60"/>
        <v>0</v>
      </c>
      <c r="AW42">
        <f t="shared" si="61"/>
        <v>0</v>
      </c>
      <c r="AX42">
        <f t="shared" si="62"/>
        <v>0</v>
      </c>
      <c r="AY42">
        <f t="shared" si="63"/>
        <v>0</v>
      </c>
      <c r="AZ42">
        <f t="shared" si="64"/>
        <v>0</v>
      </c>
      <c r="BA42">
        <f t="shared" si="65"/>
        <v>0</v>
      </c>
      <c r="BB42">
        <f t="shared" si="66"/>
        <v>0</v>
      </c>
      <c r="BC42">
        <f t="shared" si="67"/>
        <v>0</v>
      </c>
      <c r="BD42">
        <f t="shared" si="68"/>
        <v>32</v>
      </c>
      <c r="BE42" s="22">
        <f t="shared" ref="BE42:BR42" si="74">BD42+LARGE($AO42:$BC42,BE$4)</f>
        <v>32</v>
      </c>
      <c r="BF42" s="22">
        <f t="shared" si="74"/>
        <v>32</v>
      </c>
      <c r="BG42" s="22">
        <f t="shared" si="74"/>
        <v>32</v>
      </c>
      <c r="BH42" s="22">
        <f t="shared" si="74"/>
        <v>32</v>
      </c>
      <c r="BI42" s="22">
        <f t="shared" si="74"/>
        <v>32</v>
      </c>
      <c r="BJ42" s="22">
        <f t="shared" si="74"/>
        <v>32</v>
      </c>
      <c r="BK42" s="22">
        <f t="shared" si="74"/>
        <v>32</v>
      </c>
      <c r="BL42" s="22">
        <f t="shared" si="74"/>
        <v>32</v>
      </c>
      <c r="BM42" s="22">
        <f t="shared" si="74"/>
        <v>32</v>
      </c>
      <c r="BN42" s="22">
        <f t="shared" si="74"/>
        <v>32</v>
      </c>
      <c r="BO42" s="22">
        <f t="shared" si="74"/>
        <v>32</v>
      </c>
      <c r="BP42" s="22">
        <f t="shared" si="74"/>
        <v>32</v>
      </c>
      <c r="BQ42" s="22">
        <f t="shared" si="74"/>
        <v>32</v>
      </c>
      <c r="BR42" s="22">
        <f t="shared" si="74"/>
        <v>32</v>
      </c>
    </row>
    <row r="43" spans="1:70" ht="16.5">
      <c r="A43" s="81" t="s">
        <v>1492</v>
      </c>
      <c r="B43" s="32" t="s">
        <v>1114</v>
      </c>
      <c r="C43" s="32" t="s">
        <v>1491</v>
      </c>
      <c r="D43" s="32" t="s">
        <v>107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>
        <v>26</v>
      </c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18</v>
      </c>
      <c r="O43" s="46">
        <v>7</v>
      </c>
      <c r="P43" s="2">
        <v>14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0"/>
        <v>32</v>
      </c>
      <c r="AJ43" s="3">
        <f t="shared" si="1"/>
        <v>38</v>
      </c>
      <c r="AK43" s="5">
        <f t="shared" si="2"/>
        <v>2</v>
      </c>
      <c r="AL43" s="41">
        <f t="shared" si="3"/>
        <v>32</v>
      </c>
      <c r="AM43" s="33">
        <f t="shared" si="4"/>
        <v>38</v>
      </c>
      <c r="AO43" s="22">
        <f t="shared" si="53"/>
        <v>0</v>
      </c>
      <c r="AP43">
        <f t="shared" si="54"/>
        <v>0</v>
      </c>
      <c r="AQ43">
        <f t="shared" si="55"/>
        <v>0</v>
      </c>
      <c r="AR43">
        <f t="shared" si="56"/>
        <v>0</v>
      </c>
      <c r="AS43">
        <f t="shared" si="57"/>
        <v>18</v>
      </c>
      <c r="AT43">
        <f t="shared" si="58"/>
        <v>14</v>
      </c>
      <c r="AU43">
        <f t="shared" si="59"/>
        <v>0</v>
      </c>
      <c r="AV43">
        <f t="shared" si="60"/>
        <v>0</v>
      </c>
      <c r="AW43">
        <f t="shared" si="61"/>
        <v>0</v>
      </c>
      <c r="AX43">
        <f t="shared" si="62"/>
        <v>0</v>
      </c>
      <c r="AY43">
        <f t="shared" si="63"/>
        <v>0</v>
      </c>
      <c r="AZ43">
        <f t="shared" si="64"/>
        <v>0</v>
      </c>
      <c r="BA43">
        <f t="shared" si="65"/>
        <v>0</v>
      </c>
      <c r="BB43">
        <f t="shared" si="66"/>
        <v>0</v>
      </c>
      <c r="BC43">
        <f t="shared" si="67"/>
        <v>0</v>
      </c>
      <c r="BD43">
        <f t="shared" si="68"/>
        <v>18</v>
      </c>
      <c r="BE43" s="22">
        <f t="shared" ref="BE43:BR43" si="75">BD43+LARGE($AO43:$BC43,BE$4)</f>
        <v>32</v>
      </c>
      <c r="BF43" s="22">
        <f t="shared" si="75"/>
        <v>32</v>
      </c>
      <c r="BG43" s="22">
        <f t="shared" si="75"/>
        <v>32</v>
      </c>
      <c r="BH43" s="22">
        <f t="shared" si="75"/>
        <v>32</v>
      </c>
      <c r="BI43" s="22">
        <f t="shared" si="75"/>
        <v>32</v>
      </c>
      <c r="BJ43" s="22">
        <f t="shared" si="75"/>
        <v>32</v>
      </c>
      <c r="BK43" s="22">
        <f t="shared" si="75"/>
        <v>32</v>
      </c>
      <c r="BL43" s="22">
        <f t="shared" si="75"/>
        <v>32</v>
      </c>
      <c r="BM43" s="22">
        <f t="shared" si="75"/>
        <v>32</v>
      </c>
      <c r="BN43" s="22">
        <f t="shared" si="75"/>
        <v>32</v>
      </c>
      <c r="BO43" s="22">
        <f t="shared" si="75"/>
        <v>32</v>
      </c>
      <c r="BP43" s="22">
        <f t="shared" si="75"/>
        <v>32</v>
      </c>
      <c r="BQ43" s="22">
        <f t="shared" si="75"/>
        <v>32</v>
      </c>
      <c r="BR43" s="22">
        <f t="shared" si="75"/>
        <v>32</v>
      </c>
    </row>
    <row r="44" spans="1:70" ht="16.5">
      <c r="A44" s="81" t="s">
        <v>1137</v>
      </c>
      <c r="B44" s="32" t="s">
        <v>1136</v>
      </c>
      <c r="C44" s="32" t="s">
        <v>1135</v>
      </c>
      <c r="D44" s="32" t="s">
        <v>45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>
        <v>7</v>
      </c>
      <c r="J44" s="2">
        <v>10</v>
      </c>
      <c r="K44" s="4">
        <v>3</v>
      </c>
      <c r="L44" s="2">
        <v>20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0"/>
        <v>30</v>
      </c>
      <c r="AJ44" s="3">
        <f t="shared" si="1"/>
        <v>40</v>
      </c>
      <c r="AK44" s="5">
        <f t="shared" si="2"/>
        <v>2</v>
      </c>
      <c r="AL44" s="41">
        <f t="shared" si="3"/>
        <v>30</v>
      </c>
      <c r="AM44" s="33">
        <f t="shared" si="4"/>
        <v>40</v>
      </c>
      <c r="AO44" s="22">
        <f t="shared" si="53"/>
        <v>0</v>
      </c>
      <c r="AP44">
        <f t="shared" si="54"/>
        <v>0</v>
      </c>
      <c r="AQ44">
        <f t="shared" si="55"/>
        <v>10</v>
      </c>
      <c r="AR44">
        <f t="shared" si="56"/>
        <v>20</v>
      </c>
      <c r="AS44">
        <f t="shared" si="57"/>
        <v>0</v>
      </c>
      <c r="AT44">
        <f t="shared" si="58"/>
        <v>0</v>
      </c>
      <c r="AU44">
        <f t="shared" si="59"/>
        <v>0</v>
      </c>
      <c r="AV44">
        <f t="shared" si="60"/>
        <v>0</v>
      </c>
      <c r="AW44">
        <f t="shared" si="61"/>
        <v>0</v>
      </c>
      <c r="AX44">
        <f t="shared" si="62"/>
        <v>0</v>
      </c>
      <c r="AY44">
        <f t="shared" si="63"/>
        <v>0</v>
      </c>
      <c r="AZ44">
        <f t="shared" si="64"/>
        <v>0</v>
      </c>
      <c r="BA44">
        <f t="shared" si="65"/>
        <v>0</v>
      </c>
      <c r="BB44">
        <f t="shared" si="66"/>
        <v>0</v>
      </c>
      <c r="BC44">
        <f t="shared" si="67"/>
        <v>0</v>
      </c>
      <c r="BD44">
        <f t="shared" si="68"/>
        <v>20</v>
      </c>
      <c r="BE44" s="22">
        <f t="shared" ref="BE44:BR44" si="76">BD44+LARGE($AO44:$BC44,BE$4)</f>
        <v>30</v>
      </c>
      <c r="BF44" s="22">
        <f t="shared" si="76"/>
        <v>30</v>
      </c>
      <c r="BG44" s="22">
        <f t="shared" si="76"/>
        <v>30</v>
      </c>
      <c r="BH44" s="22">
        <f t="shared" si="76"/>
        <v>30</v>
      </c>
      <c r="BI44" s="22">
        <f t="shared" si="76"/>
        <v>30</v>
      </c>
      <c r="BJ44" s="22">
        <f t="shared" si="76"/>
        <v>30</v>
      </c>
      <c r="BK44" s="22">
        <f t="shared" si="76"/>
        <v>30</v>
      </c>
      <c r="BL44" s="22">
        <f t="shared" si="76"/>
        <v>30</v>
      </c>
      <c r="BM44" s="22">
        <f t="shared" si="76"/>
        <v>30</v>
      </c>
      <c r="BN44" s="22">
        <f t="shared" si="76"/>
        <v>30</v>
      </c>
      <c r="BO44" s="22">
        <f t="shared" si="76"/>
        <v>30</v>
      </c>
      <c r="BP44" s="22">
        <f t="shared" si="76"/>
        <v>30</v>
      </c>
      <c r="BQ44" s="22">
        <f t="shared" si="76"/>
        <v>30</v>
      </c>
      <c r="BR44" s="22">
        <f t="shared" si="76"/>
        <v>30</v>
      </c>
    </row>
    <row r="45" spans="1:70" ht="16.5">
      <c r="A45" s="82" t="s">
        <v>428</v>
      </c>
      <c r="B45" s="73" t="s">
        <v>239</v>
      </c>
      <c r="C45" s="73" t="s">
        <v>377</v>
      </c>
      <c r="D45" s="73" t="s">
        <v>45</v>
      </c>
      <c r="E45" s="6">
        <v>13</v>
      </c>
      <c r="F45" s="2">
        <v>10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>
        <v>30</v>
      </c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16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0"/>
        <v>26</v>
      </c>
      <c r="AJ45" s="3">
        <f t="shared" si="1"/>
        <v>41</v>
      </c>
      <c r="AK45" s="5">
        <f t="shared" si="2"/>
        <v>2</v>
      </c>
      <c r="AL45" s="41">
        <f t="shared" si="3"/>
        <v>26</v>
      </c>
      <c r="AM45" s="33">
        <f t="shared" si="4"/>
        <v>41</v>
      </c>
      <c r="AO45" s="22">
        <f t="shared" si="53"/>
        <v>10</v>
      </c>
      <c r="AP45">
        <f t="shared" si="54"/>
        <v>0</v>
      </c>
      <c r="AQ45">
        <f t="shared" si="55"/>
        <v>0</v>
      </c>
      <c r="AR45">
        <f t="shared" si="56"/>
        <v>0</v>
      </c>
      <c r="AS45">
        <f t="shared" si="57"/>
        <v>0</v>
      </c>
      <c r="AT45">
        <f t="shared" si="58"/>
        <v>0</v>
      </c>
      <c r="AU45">
        <f t="shared" si="59"/>
        <v>16</v>
      </c>
      <c r="AV45">
        <f t="shared" si="60"/>
        <v>0</v>
      </c>
      <c r="AW45">
        <f t="shared" si="61"/>
        <v>0</v>
      </c>
      <c r="AX45">
        <f t="shared" si="62"/>
        <v>0</v>
      </c>
      <c r="AY45">
        <f t="shared" si="63"/>
        <v>0</v>
      </c>
      <c r="AZ45">
        <f t="shared" si="64"/>
        <v>0</v>
      </c>
      <c r="BA45">
        <f t="shared" si="65"/>
        <v>0</v>
      </c>
      <c r="BB45">
        <f t="shared" si="66"/>
        <v>0</v>
      </c>
      <c r="BC45">
        <f t="shared" si="67"/>
        <v>0</v>
      </c>
      <c r="BD45">
        <f t="shared" si="68"/>
        <v>16</v>
      </c>
      <c r="BE45" s="22">
        <f t="shared" ref="BE45:BR45" si="77">BD45+LARGE($AO45:$BC45,BE$4)</f>
        <v>26</v>
      </c>
      <c r="BF45" s="22">
        <f t="shared" si="77"/>
        <v>26</v>
      </c>
      <c r="BG45" s="22">
        <f t="shared" si="77"/>
        <v>26</v>
      </c>
      <c r="BH45" s="22">
        <f t="shared" si="77"/>
        <v>26</v>
      </c>
      <c r="BI45" s="22">
        <f t="shared" si="77"/>
        <v>26</v>
      </c>
      <c r="BJ45" s="22">
        <f t="shared" si="77"/>
        <v>26</v>
      </c>
      <c r="BK45" s="22">
        <f t="shared" si="77"/>
        <v>26</v>
      </c>
      <c r="BL45" s="22">
        <f t="shared" si="77"/>
        <v>26</v>
      </c>
      <c r="BM45" s="22">
        <f t="shared" si="77"/>
        <v>26</v>
      </c>
      <c r="BN45" s="22">
        <f t="shared" si="77"/>
        <v>26</v>
      </c>
      <c r="BO45" s="22">
        <f t="shared" si="77"/>
        <v>26</v>
      </c>
      <c r="BP45" s="22">
        <f t="shared" si="77"/>
        <v>26</v>
      </c>
      <c r="BQ45" s="22">
        <f t="shared" si="77"/>
        <v>26</v>
      </c>
      <c r="BR45" s="22">
        <f t="shared" si="77"/>
        <v>26</v>
      </c>
    </row>
    <row r="46" spans="1:70" ht="16.5">
      <c r="A46" s="81" t="s">
        <v>1527</v>
      </c>
      <c r="B46" s="32" t="s">
        <v>1526</v>
      </c>
      <c r="C46" s="32" t="s">
        <v>1525</v>
      </c>
      <c r="D46" s="32" t="s">
        <v>56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>
        <v>8</v>
      </c>
      <c r="P46" s="2">
        <v>12</v>
      </c>
      <c r="Q46" s="46">
        <v>33</v>
      </c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13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0"/>
        <v>25</v>
      </c>
      <c r="AJ46" s="3">
        <f t="shared" si="1"/>
        <v>42</v>
      </c>
      <c r="AK46" s="5">
        <f t="shared" si="2"/>
        <v>2</v>
      </c>
      <c r="AL46" s="41">
        <f t="shared" si="3"/>
        <v>25</v>
      </c>
      <c r="AM46" s="33">
        <f t="shared" si="4"/>
        <v>42</v>
      </c>
      <c r="AO46" s="22">
        <f t="shared" si="53"/>
        <v>0</v>
      </c>
      <c r="AP46">
        <f t="shared" si="54"/>
        <v>0</v>
      </c>
      <c r="AQ46">
        <f t="shared" si="55"/>
        <v>0</v>
      </c>
      <c r="AR46">
        <f t="shared" si="56"/>
        <v>0</v>
      </c>
      <c r="AS46">
        <f t="shared" si="57"/>
        <v>0</v>
      </c>
      <c r="AT46">
        <f t="shared" si="58"/>
        <v>12</v>
      </c>
      <c r="AU46">
        <f t="shared" si="59"/>
        <v>13</v>
      </c>
      <c r="AV46">
        <f t="shared" si="60"/>
        <v>0</v>
      </c>
      <c r="AW46">
        <f t="shared" si="61"/>
        <v>0</v>
      </c>
      <c r="AX46">
        <f t="shared" si="62"/>
        <v>0</v>
      </c>
      <c r="AY46">
        <f t="shared" si="63"/>
        <v>0</v>
      </c>
      <c r="AZ46">
        <f t="shared" si="64"/>
        <v>0</v>
      </c>
      <c r="BA46">
        <f t="shared" si="65"/>
        <v>0</v>
      </c>
      <c r="BB46">
        <f t="shared" si="66"/>
        <v>0</v>
      </c>
      <c r="BC46">
        <f t="shared" si="67"/>
        <v>0</v>
      </c>
      <c r="BD46">
        <f t="shared" si="68"/>
        <v>13</v>
      </c>
      <c r="BE46" s="22">
        <f t="shared" ref="BE46:BR46" si="78">BD46+LARGE($AO46:$BC46,BE$4)</f>
        <v>25</v>
      </c>
      <c r="BF46" s="22">
        <f t="shared" si="78"/>
        <v>25</v>
      </c>
      <c r="BG46" s="22">
        <f t="shared" si="78"/>
        <v>25</v>
      </c>
      <c r="BH46" s="22">
        <f t="shared" si="78"/>
        <v>25</v>
      </c>
      <c r="BI46" s="22">
        <f t="shared" si="78"/>
        <v>25</v>
      </c>
      <c r="BJ46" s="22">
        <f t="shared" si="78"/>
        <v>25</v>
      </c>
      <c r="BK46" s="22">
        <f t="shared" si="78"/>
        <v>25</v>
      </c>
      <c r="BL46" s="22">
        <f t="shared" si="78"/>
        <v>25</v>
      </c>
      <c r="BM46" s="22">
        <f t="shared" si="78"/>
        <v>25</v>
      </c>
      <c r="BN46" s="22">
        <f t="shared" si="78"/>
        <v>25</v>
      </c>
      <c r="BO46" s="22">
        <f t="shared" si="78"/>
        <v>25</v>
      </c>
      <c r="BP46" s="22">
        <f t="shared" si="78"/>
        <v>25</v>
      </c>
      <c r="BQ46" s="22">
        <f t="shared" si="78"/>
        <v>25</v>
      </c>
      <c r="BR46" s="22">
        <f t="shared" si="78"/>
        <v>25</v>
      </c>
    </row>
    <row r="47" spans="1:70" ht="18" customHeight="1">
      <c r="A47" s="81" t="s">
        <v>1497</v>
      </c>
      <c r="B47" s="32" t="s">
        <v>1240</v>
      </c>
      <c r="C47" s="32" t="s">
        <v>1496</v>
      </c>
      <c r="D47" s="32" t="s">
        <v>107</v>
      </c>
      <c r="E47" s="6"/>
      <c r="F47" s="77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>
        <v>33</v>
      </c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11</v>
      </c>
      <c r="O47" s="46">
        <v>7</v>
      </c>
      <c r="P47" s="2">
        <v>14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0"/>
        <v>25</v>
      </c>
      <c r="AJ47" s="3">
        <f t="shared" si="1"/>
        <v>42</v>
      </c>
      <c r="AK47" s="5">
        <f t="shared" si="2"/>
        <v>2</v>
      </c>
      <c r="AL47" s="41">
        <f t="shared" si="3"/>
        <v>25</v>
      </c>
      <c r="AM47" s="33">
        <f t="shared" si="4"/>
        <v>42</v>
      </c>
      <c r="AO47" s="22">
        <f t="shared" si="53"/>
        <v>0</v>
      </c>
      <c r="AP47">
        <f t="shared" si="54"/>
        <v>0</v>
      </c>
      <c r="AQ47">
        <f t="shared" si="55"/>
        <v>0</v>
      </c>
      <c r="AR47">
        <f t="shared" si="56"/>
        <v>0</v>
      </c>
      <c r="AS47">
        <f t="shared" si="57"/>
        <v>11</v>
      </c>
      <c r="AT47">
        <f t="shared" si="58"/>
        <v>14</v>
      </c>
      <c r="AU47">
        <f t="shared" si="59"/>
        <v>0</v>
      </c>
      <c r="AV47">
        <f t="shared" si="60"/>
        <v>0</v>
      </c>
      <c r="AW47">
        <f t="shared" si="61"/>
        <v>0</v>
      </c>
      <c r="AX47">
        <f t="shared" si="62"/>
        <v>0</v>
      </c>
      <c r="AY47">
        <f t="shared" si="63"/>
        <v>0</v>
      </c>
      <c r="AZ47">
        <f t="shared" si="64"/>
        <v>0</v>
      </c>
      <c r="BA47">
        <f t="shared" si="65"/>
        <v>0</v>
      </c>
      <c r="BB47">
        <f t="shared" si="66"/>
        <v>0</v>
      </c>
      <c r="BC47">
        <f t="shared" si="67"/>
        <v>0</v>
      </c>
      <c r="BD47">
        <f t="shared" si="68"/>
        <v>14</v>
      </c>
      <c r="BE47" s="22">
        <f t="shared" ref="BE47:BR47" si="79">BD47+LARGE($AO47:$BC47,BE$4)</f>
        <v>25</v>
      </c>
      <c r="BF47" s="22">
        <f t="shared" si="79"/>
        <v>25</v>
      </c>
      <c r="BG47" s="22">
        <f t="shared" si="79"/>
        <v>25</v>
      </c>
      <c r="BH47" s="22">
        <f t="shared" si="79"/>
        <v>25</v>
      </c>
      <c r="BI47" s="22">
        <f t="shared" si="79"/>
        <v>25</v>
      </c>
      <c r="BJ47" s="22">
        <f t="shared" si="79"/>
        <v>25</v>
      </c>
      <c r="BK47" s="22">
        <f t="shared" si="79"/>
        <v>25</v>
      </c>
      <c r="BL47" s="22">
        <f t="shared" si="79"/>
        <v>25</v>
      </c>
      <c r="BM47" s="22">
        <f t="shared" si="79"/>
        <v>25</v>
      </c>
      <c r="BN47" s="22">
        <f t="shared" si="79"/>
        <v>25</v>
      </c>
      <c r="BO47" s="22">
        <f t="shared" si="79"/>
        <v>25</v>
      </c>
      <c r="BP47" s="22">
        <f t="shared" si="79"/>
        <v>25</v>
      </c>
      <c r="BQ47" s="22">
        <f t="shared" si="79"/>
        <v>25</v>
      </c>
      <c r="BR47" s="22">
        <f t="shared" si="79"/>
        <v>25</v>
      </c>
    </row>
    <row r="48" spans="1:70" ht="16.5">
      <c r="A48" s="82" t="s">
        <v>427</v>
      </c>
      <c r="B48" s="73" t="s">
        <v>375</v>
      </c>
      <c r="C48" s="73" t="s">
        <v>376</v>
      </c>
      <c r="D48" s="73" t="s">
        <v>45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>
        <v>22</v>
      </c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22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0"/>
        <v>22</v>
      </c>
      <c r="AJ48" s="3">
        <f t="shared" si="1"/>
        <v>44</v>
      </c>
      <c r="AK48" s="5">
        <f t="shared" si="2"/>
        <v>1</v>
      </c>
      <c r="AL48" s="41">
        <f t="shared" si="3"/>
        <v>22</v>
      </c>
      <c r="AM48" s="33">
        <f t="shared" si="4"/>
        <v>44</v>
      </c>
      <c r="AO48" s="22">
        <f t="shared" si="53"/>
        <v>0</v>
      </c>
      <c r="AP48">
        <f t="shared" si="54"/>
        <v>0</v>
      </c>
      <c r="AQ48">
        <f t="shared" si="55"/>
        <v>0</v>
      </c>
      <c r="AR48">
        <f t="shared" si="56"/>
        <v>0</v>
      </c>
      <c r="AS48">
        <f t="shared" si="57"/>
        <v>22</v>
      </c>
      <c r="AT48">
        <f t="shared" si="58"/>
        <v>0</v>
      </c>
      <c r="AU48">
        <f t="shared" si="59"/>
        <v>0</v>
      </c>
      <c r="AV48">
        <f t="shared" si="60"/>
        <v>0</v>
      </c>
      <c r="AW48">
        <f t="shared" si="61"/>
        <v>0</v>
      </c>
      <c r="AX48">
        <f t="shared" si="62"/>
        <v>0</v>
      </c>
      <c r="AY48">
        <f t="shared" si="63"/>
        <v>0</v>
      </c>
      <c r="AZ48">
        <f t="shared" si="64"/>
        <v>0</v>
      </c>
      <c r="BA48">
        <f t="shared" si="65"/>
        <v>0</v>
      </c>
      <c r="BB48">
        <f t="shared" si="66"/>
        <v>0</v>
      </c>
      <c r="BC48">
        <f t="shared" si="67"/>
        <v>0</v>
      </c>
      <c r="BD48">
        <f t="shared" si="68"/>
        <v>22</v>
      </c>
      <c r="BE48" s="22">
        <f t="shared" ref="BE48:BR48" si="80">BD48+LARGE($AO48:$BC48,BE$4)</f>
        <v>22</v>
      </c>
      <c r="BF48" s="22">
        <f t="shared" si="80"/>
        <v>22</v>
      </c>
      <c r="BG48" s="22">
        <f t="shared" si="80"/>
        <v>22</v>
      </c>
      <c r="BH48" s="22">
        <f t="shared" si="80"/>
        <v>22</v>
      </c>
      <c r="BI48" s="22">
        <f t="shared" si="80"/>
        <v>22</v>
      </c>
      <c r="BJ48" s="22">
        <f t="shared" si="80"/>
        <v>22</v>
      </c>
      <c r="BK48" s="22">
        <f t="shared" si="80"/>
        <v>22</v>
      </c>
      <c r="BL48" s="22">
        <f t="shared" si="80"/>
        <v>22</v>
      </c>
      <c r="BM48" s="22">
        <f t="shared" si="80"/>
        <v>22</v>
      </c>
      <c r="BN48" s="22">
        <f t="shared" si="80"/>
        <v>22</v>
      </c>
      <c r="BO48" s="22">
        <f t="shared" si="80"/>
        <v>22</v>
      </c>
      <c r="BP48" s="22">
        <f t="shared" si="80"/>
        <v>22</v>
      </c>
      <c r="BQ48" s="22">
        <f t="shared" si="80"/>
        <v>22</v>
      </c>
      <c r="BR48" s="22">
        <f t="shared" si="80"/>
        <v>22</v>
      </c>
    </row>
    <row r="49" spans="1:70" ht="16.5">
      <c r="A49" s="82" t="s">
        <v>421</v>
      </c>
      <c r="B49" s="73" t="s">
        <v>364</v>
      </c>
      <c r="C49" s="73" t="s">
        <v>365</v>
      </c>
      <c r="D49" s="73" t="s">
        <v>56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>
        <v>5</v>
      </c>
      <c r="L49" s="2">
        <v>10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>
        <v>35</v>
      </c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11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0"/>
        <v>21</v>
      </c>
      <c r="AJ49" s="3">
        <f t="shared" si="1"/>
        <v>45</v>
      </c>
      <c r="AK49" s="5">
        <f t="shared" si="2"/>
        <v>2</v>
      </c>
      <c r="AL49" s="41">
        <f t="shared" si="3"/>
        <v>21</v>
      </c>
      <c r="AM49" s="33">
        <f t="shared" si="4"/>
        <v>45</v>
      </c>
      <c r="AO49" s="22">
        <f t="shared" si="53"/>
        <v>0</v>
      </c>
      <c r="AP49">
        <f t="shared" si="54"/>
        <v>0</v>
      </c>
      <c r="AQ49">
        <f t="shared" si="55"/>
        <v>0</v>
      </c>
      <c r="AR49">
        <f t="shared" si="56"/>
        <v>10</v>
      </c>
      <c r="AS49">
        <f t="shared" si="57"/>
        <v>0</v>
      </c>
      <c r="AT49">
        <f t="shared" si="58"/>
        <v>0</v>
      </c>
      <c r="AU49">
        <f t="shared" si="59"/>
        <v>11</v>
      </c>
      <c r="AV49">
        <f t="shared" si="60"/>
        <v>0</v>
      </c>
      <c r="AW49">
        <f t="shared" si="61"/>
        <v>0</v>
      </c>
      <c r="AX49">
        <f t="shared" si="62"/>
        <v>0</v>
      </c>
      <c r="AY49">
        <f t="shared" si="63"/>
        <v>0</v>
      </c>
      <c r="AZ49">
        <f t="shared" si="64"/>
        <v>0</v>
      </c>
      <c r="BA49">
        <f t="shared" si="65"/>
        <v>0</v>
      </c>
      <c r="BB49">
        <f t="shared" si="66"/>
        <v>0</v>
      </c>
      <c r="BC49">
        <f t="shared" si="67"/>
        <v>0</v>
      </c>
      <c r="BD49">
        <f t="shared" si="68"/>
        <v>11</v>
      </c>
      <c r="BE49" s="22">
        <f t="shared" ref="BE49:BR49" si="81">BD49+LARGE($AO49:$BC49,BE$4)</f>
        <v>21</v>
      </c>
      <c r="BF49" s="22">
        <f t="shared" si="81"/>
        <v>21</v>
      </c>
      <c r="BG49" s="22">
        <f t="shared" si="81"/>
        <v>21</v>
      </c>
      <c r="BH49" s="22">
        <f t="shared" si="81"/>
        <v>21</v>
      </c>
      <c r="BI49" s="22">
        <f t="shared" si="81"/>
        <v>21</v>
      </c>
      <c r="BJ49" s="22">
        <f t="shared" si="81"/>
        <v>21</v>
      </c>
      <c r="BK49" s="22">
        <f t="shared" si="81"/>
        <v>21</v>
      </c>
      <c r="BL49" s="22">
        <f t="shared" si="81"/>
        <v>21</v>
      </c>
      <c r="BM49" s="22">
        <f t="shared" si="81"/>
        <v>21</v>
      </c>
      <c r="BN49" s="22">
        <f t="shared" si="81"/>
        <v>21</v>
      </c>
      <c r="BO49" s="22">
        <f t="shared" si="81"/>
        <v>21</v>
      </c>
      <c r="BP49" s="22">
        <f t="shared" si="81"/>
        <v>21</v>
      </c>
      <c r="BQ49" s="22">
        <f t="shared" si="81"/>
        <v>21</v>
      </c>
      <c r="BR49" s="22">
        <f t="shared" si="81"/>
        <v>21</v>
      </c>
    </row>
    <row r="50" spans="1:70" ht="18" customHeight="1">
      <c r="A50" s="82" t="s">
        <v>425</v>
      </c>
      <c r="B50" s="73" t="s">
        <v>372</v>
      </c>
      <c r="C50" s="73" t="s">
        <v>373</v>
      </c>
      <c r="D50" s="73" t="s">
        <v>45</v>
      </c>
      <c r="E50" s="6"/>
      <c r="F50" s="77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>
        <v>8</v>
      </c>
      <c r="J50" s="2">
        <v>10</v>
      </c>
      <c r="K50" s="4">
        <v>4</v>
      </c>
      <c r="L50" s="2">
        <v>10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0"/>
        <v>20</v>
      </c>
      <c r="AJ50" s="3">
        <f t="shared" si="1"/>
        <v>46</v>
      </c>
      <c r="AK50" s="5">
        <f t="shared" si="2"/>
        <v>2</v>
      </c>
      <c r="AL50" s="41">
        <f t="shared" si="3"/>
        <v>20</v>
      </c>
      <c r="AM50" s="33">
        <f t="shared" si="4"/>
        <v>46</v>
      </c>
      <c r="AO50" s="22">
        <f t="shared" si="53"/>
        <v>0</v>
      </c>
      <c r="AP50">
        <f t="shared" si="54"/>
        <v>0</v>
      </c>
      <c r="AQ50">
        <f t="shared" si="55"/>
        <v>10</v>
      </c>
      <c r="AR50">
        <f t="shared" si="56"/>
        <v>10</v>
      </c>
      <c r="AS50">
        <f t="shared" si="57"/>
        <v>0</v>
      </c>
      <c r="AT50">
        <f t="shared" si="58"/>
        <v>0</v>
      </c>
      <c r="AU50">
        <f t="shared" si="59"/>
        <v>0</v>
      </c>
      <c r="AV50">
        <f t="shared" si="60"/>
        <v>0</v>
      </c>
      <c r="AW50">
        <f t="shared" si="61"/>
        <v>0</v>
      </c>
      <c r="AX50">
        <f t="shared" si="62"/>
        <v>0</v>
      </c>
      <c r="AY50">
        <f t="shared" si="63"/>
        <v>0</v>
      </c>
      <c r="AZ50">
        <f t="shared" si="64"/>
        <v>0</v>
      </c>
      <c r="BA50">
        <f t="shared" si="65"/>
        <v>0</v>
      </c>
      <c r="BB50">
        <f t="shared" si="66"/>
        <v>0</v>
      </c>
      <c r="BC50">
        <f t="shared" si="67"/>
        <v>0</v>
      </c>
      <c r="BD50">
        <f t="shared" si="68"/>
        <v>10</v>
      </c>
      <c r="BE50" s="22">
        <f t="shared" ref="BE50:BR50" si="82">BD50+LARGE($AO50:$BC50,BE$4)</f>
        <v>20</v>
      </c>
      <c r="BF50" s="22">
        <f t="shared" si="82"/>
        <v>20</v>
      </c>
      <c r="BG50" s="22">
        <f t="shared" si="82"/>
        <v>20</v>
      </c>
      <c r="BH50" s="22">
        <f t="shared" si="82"/>
        <v>20</v>
      </c>
      <c r="BI50" s="22">
        <f t="shared" si="82"/>
        <v>20</v>
      </c>
      <c r="BJ50" s="22">
        <f t="shared" si="82"/>
        <v>20</v>
      </c>
      <c r="BK50" s="22">
        <f t="shared" si="82"/>
        <v>20</v>
      </c>
      <c r="BL50" s="22">
        <f t="shared" si="82"/>
        <v>20</v>
      </c>
      <c r="BM50" s="22">
        <f t="shared" si="82"/>
        <v>20</v>
      </c>
      <c r="BN50" s="22">
        <f t="shared" si="82"/>
        <v>20</v>
      </c>
      <c r="BO50" s="22">
        <f t="shared" si="82"/>
        <v>20</v>
      </c>
      <c r="BP50" s="22">
        <f t="shared" si="82"/>
        <v>20</v>
      </c>
      <c r="BQ50" s="22">
        <f t="shared" si="82"/>
        <v>20</v>
      </c>
      <c r="BR50" s="22">
        <f t="shared" si="82"/>
        <v>20</v>
      </c>
    </row>
    <row r="51" spans="1:70" ht="16.5">
      <c r="A51" s="82" t="s">
        <v>440</v>
      </c>
      <c r="B51" s="73" t="s">
        <v>394</v>
      </c>
      <c r="C51" s="73" t="s">
        <v>395</v>
      </c>
      <c r="D51" s="73" t="s">
        <v>41</v>
      </c>
      <c r="E51" s="6"/>
      <c r="F51" s="77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>
        <v>9</v>
      </c>
      <c r="J51" s="2">
        <v>10</v>
      </c>
      <c r="K51" s="4">
        <v>6</v>
      </c>
      <c r="L51" s="2">
        <v>10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0"/>
        <v>20</v>
      </c>
      <c r="AJ51" s="3">
        <f t="shared" si="1"/>
        <v>46</v>
      </c>
      <c r="AK51" s="5">
        <f t="shared" si="2"/>
        <v>2</v>
      </c>
      <c r="AL51" s="41">
        <f t="shared" si="3"/>
        <v>20</v>
      </c>
      <c r="AM51" s="33">
        <f t="shared" si="4"/>
        <v>46</v>
      </c>
      <c r="AO51" s="22">
        <f t="shared" si="53"/>
        <v>0</v>
      </c>
      <c r="AP51">
        <f t="shared" si="54"/>
        <v>0</v>
      </c>
      <c r="AQ51">
        <f t="shared" si="55"/>
        <v>10</v>
      </c>
      <c r="AR51">
        <f t="shared" si="56"/>
        <v>10</v>
      </c>
      <c r="AS51">
        <f t="shared" si="57"/>
        <v>0</v>
      </c>
      <c r="AT51">
        <f t="shared" si="58"/>
        <v>0</v>
      </c>
      <c r="AU51">
        <f t="shared" si="59"/>
        <v>0</v>
      </c>
      <c r="AV51">
        <f t="shared" si="60"/>
        <v>0</v>
      </c>
      <c r="AW51">
        <f t="shared" si="61"/>
        <v>0</v>
      </c>
      <c r="AX51">
        <f t="shared" si="62"/>
        <v>0</v>
      </c>
      <c r="AY51">
        <f t="shared" si="63"/>
        <v>0</v>
      </c>
      <c r="AZ51">
        <f t="shared" si="64"/>
        <v>0</v>
      </c>
      <c r="BA51">
        <f t="shared" si="65"/>
        <v>0</v>
      </c>
      <c r="BB51">
        <f t="shared" si="66"/>
        <v>0</v>
      </c>
      <c r="BC51">
        <f t="shared" si="67"/>
        <v>0</v>
      </c>
      <c r="BD51">
        <f t="shared" si="68"/>
        <v>10</v>
      </c>
      <c r="BE51" s="22">
        <f t="shared" ref="BE51:BR51" si="83">BD51+LARGE($AO51:$BC51,BE$4)</f>
        <v>20</v>
      </c>
      <c r="BF51" s="22">
        <f t="shared" si="83"/>
        <v>20</v>
      </c>
      <c r="BG51" s="22">
        <f t="shared" si="83"/>
        <v>20</v>
      </c>
      <c r="BH51" s="22">
        <f t="shared" si="83"/>
        <v>20</v>
      </c>
      <c r="BI51" s="22">
        <f t="shared" si="83"/>
        <v>20</v>
      </c>
      <c r="BJ51" s="22">
        <f t="shared" si="83"/>
        <v>20</v>
      </c>
      <c r="BK51" s="22">
        <f t="shared" si="83"/>
        <v>20</v>
      </c>
      <c r="BL51" s="22">
        <f t="shared" si="83"/>
        <v>20</v>
      </c>
      <c r="BM51" s="22">
        <f t="shared" si="83"/>
        <v>20</v>
      </c>
      <c r="BN51" s="22">
        <f t="shared" si="83"/>
        <v>20</v>
      </c>
      <c r="BO51" s="22">
        <f t="shared" si="83"/>
        <v>20</v>
      </c>
      <c r="BP51" s="22">
        <f t="shared" si="83"/>
        <v>20</v>
      </c>
      <c r="BQ51" s="22">
        <f t="shared" si="83"/>
        <v>20</v>
      </c>
      <c r="BR51" s="22">
        <f t="shared" si="83"/>
        <v>20</v>
      </c>
    </row>
    <row r="52" spans="1:70" ht="16.5">
      <c r="A52" s="82" t="s">
        <v>437</v>
      </c>
      <c r="B52" s="73" t="s">
        <v>233</v>
      </c>
      <c r="C52" s="73" t="s">
        <v>391</v>
      </c>
      <c r="D52" s="73" t="s">
        <v>17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>
        <v>3</v>
      </c>
      <c r="H52" s="2">
        <v>20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0"/>
        <v>20</v>
      </c>
      <c r="AJ52" s="3">
        <f t="shared" si="1"/>
        <v>46</v>
      </c>
      <c r="AK52" s="5">
        <f t="shared" si="2"/>
        <v>1</v>
      </c>
      <c r="AL52" s="41">
        <f t="shared" si="3"/>
        <v>20</v>
      </c>
      <c r="AM52" s="33">
        <f t="shared" si="4"/>
        <v>46</v>
      </c>
      <c r="AO52" s="22">
        <f t="shared" si="53"/>
        <v>0</v>
      </c>
      <c r="AP52">
        <f t="shared" si="54"/>
        <v>20</v>
      </c>
      <c r="AQ52">
        <f t="shared" si="55"/>
        <v>0</v>
      </c>
      <c r="AR52">
        <f t="shared" si="56"/>
        <v>0</v>
      </c>
      <c r="AS52">
        <f t="shared" si="57"/>
        <v>0</v>
      </c>
      <c r="AT52">
        <f t="shared" si="58"/>
        <v>0</v>
      </c>
      <c r="AU52">
        <f t="shared" si="59"/>
        <v>0</v>
      </c>
      <c r="AV52">
        <f t="shared" si="60"/>
        <v>0</v>
      </c>
      <c r="AW52">
        <f t="shared" si="61"/>
        <v>0</v>
      </c>
      <c r="AX52">
        <f t="shared" si="62"/>
        <v>0</v>
      </c>
      <c r="AY52">
        <f t="shared" si="63"/>
        <v>0</v>
      </c>
      <c r="AZ52">
        <f t="shared" si="64"/>
        <v>0</v>
      </c>
      <c r="BA52">
        <f t="shared" si="65"/>
        <v>0</v>
      </c>
      <c r="BB52">
        <f t="shared" si="66"/>
        <v>0</v>
      </c>
      <c r="BC52">
        <f t="shared" si="67"/>
        <v>0</v>
      </c>
      <c r="BD52">
        <f t="shared" si="68"/>
        <v>20</v>
      </c>
      <c r="BE52" s="22">
        <f t="shared" ref="BE52:BR52" si="84">BD52+LARGE($AO52:$BC52,BE$4)</f>
        <v>20</v>
      </c>
      <c r="BF52" s="22">
        <f t="shared" si="84"/>
        <v>20</v>
      </c>
      <c r="BG52" s="22">
        <f t="shared" si="84"/>
        <v>20</v>
      </c>
      <c r="BH52" s="22">
        <f t="shared" si="84"/>
        <v>20</v>
      </c>
      <c r="BI52" s="22">
        <f t="shared" si="84"/>
        <v>20</v>
      </c>
      <c r="BJ52" s="22">
        <f t="shared" si="84"/>
        <v>20</v>
      </c>
      <c r="BK52" s="22">
        <f t="shared" si="84"/>
        <v>20</v>
      </c>
      <c r="BL52" s="22">
        <f t="shared" si="84"/>
        <v>20</v>
      </c>
      <c r="BM52" s="22">
        <f t="shared" si="84"/>
        <v>20</v>
      </c>
      <c r="BN52" s="22">
        <f t="shared" si="84"/>
        <v>20</v>
      </c>
      <c r="BO52" s="22">
        <f t="shared" si="84"/>
        <v>20</v>
      </c>
      <c r="BP52" s="22">
        <f t="shared" si="84"/>
        <v>20</v>
      </c>
      <c r="BQ52" s="22">
        <f t="shared" si="84"/>
        <v>20</v>
      </c>
      <c r="BR52" s="22">
        <f t="shared" si="84"/>
        <v>20</v>
      </c>
    </row>
    <row r="53" spans="1:70" ht="16.5">
      <c r="A53" s="81" t="s">
        <v>1344</v>
      </c>
      <c r="B53" s="32" t="s">
        <v>599</v>
      </c>
      <c r="C53" s="32" t="s">
        <v>1279</v>
      </c>
      <c r="D53" s="32" t="s">
        <v>107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>
        <v>36</v>
      </c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10</v>
      </c>
      <c r="O53" s="46">
        <v>9</v>
      </c>
      <c r="P53" s="2">
        <v>10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0"/>
        <v>20</v>
      </c>
      <c r="AJ53" s="3">
        <f t="shared" si="1"/>
        <v>46</v>
      </c>
      <c r="AK53" s="5">
        <f t="shared" si="2"/>
        <v>2</v>
      </c>
      <c r="AL53" s="41">
        <f t="shared" si="3"/>
        <v>20</v>
      </c>
      <c r="AM53" s="33">
        <f t="shared" si="4"/>
        <v>46</v>
      </c>
      <c r="AO53" s="22">
        <f t="shared" si="53"/>
        <v>0</v>
      </c>
      <c r="AP53">
        <f t="shared" si="54"/>
        <v>0</v>
      </c>
      <c r="AQ53">
        <f t="shared" si="55"/>
        <v>0</v>
      </c>
      <c r="AR53">
        <f t="shared" si="56"/>
        <v>0</v>
      </c>
      <c r="AS53">
        <f t="shared" si="57"/>
        <v>10</v>
      </c>
      <c r="AT53">
        <f t="shared" si="58"/>
        <v>10</v>
      </c>
      <c r="AU53">
        <f t="shared" si="59"/>
        <v>0</v>
      </c>
      <c r="AV53">
        <f t="shared" si="60"/>
        <v>0</v>
      </c>
      <c r="AW53">
        <f t="shared" si="61"/>
        <v>0</v>
      </c>
      <c r="AX53">
        <f t="shared" si="62"/>
        <v>0</v>
      </c>
      <c r="AY53">
        <f t="shared" si="63"/>
        <v>0</v>
      </c>
      <c r="AZ53">
        <f t="shared" si="64"/>
        <v>0</v>
      </c>
      <c r="BA53">
        <f t="shared" si="65"/>
        <v>0</v>
      </c>
      <c r="BB53">
        <f t="shared" si="66"/>
        <v>0</v>
      </c>
      <c r="BC53">
        <f t="shared" si="67"/>
        <v>0</v>
      </c>
      <c r="BD53">
        <f t="shared" si="68"/>
        <v>10</v>
      </c>
      <c r="BE53" s="22">
        <f t="shared" ref="BE53:BR53" si="85">BD53+LARGE($AO53:$BC53,BE$4)</f>
        <v>20</v>
      </c>
      <c r="BF53" s="22">
        <f t="shared" si="85"/>
        <v>20</v>
      </c>
      <c r="BG53" s="22">
        <f t="shared" si="85"/>
        <v>20</v>
      </c>
      <c r="BH53" s="22">
        <f t="shared" si="85"/>
        <v>20</v>
      </c>
      <c r="BI53" s="22">
        <f t="shared" si="85"/>
        <v>20</v>
      </c>
      <c r="BJ53" s="22">
        <f t="shared" si="85"/>
        <v>20</v>
      </c>
      <c r="BK53" s="22">
        <f t="shared" si="85"/>
        <v>20</v>
      </c>
      <c r="BL53" s="22">
        <f t="shared" si="85"/>
        <v>20</v>
      </c>
      <c r="BM53" s="22">
        <f t="shared" si="85"/>
        <v>20</v>
      </c>
      <c r="BN53" s="22">
        <f t="shared" si="85"/>
        <v>20</v>
      </c>
      <c r="BO53" s="22">
        <f t="shared" si="85"/>
        <v>20</v>
      </c>
      <c r="BP53" s="22">
        <f t="shared" si="85"/>
        <v>20</v>
      </c>
      <c r="BQ53" s="22">
        <f t="shared" si="85"/>
        <v>20</v>
      </c>
      <c r="BR53" s="22">
        <f t="shared" si="85"/>
        <v>20</v>
      </c>
    </row>
    <row r="54" spans="1:70" ht="16.5">
      <c r="A54" s="82" t="s">
        <v>414</v>
      </c>
      <c r="B54" s="73" t="s">
        <v>350</v>
      </c>
      <c r="C54" s="73" t="s">
        <v>351</v>
      </c>
      <c r="D54" s="73" t="s">
        <v>20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>
        <v>5</v>
      </c>
      <c r="P54" s="2">
        <v>20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0"/>
        <v>20</v>
      </c>
      <c r="AJ54" s="3">
        <f t="shared" si="1"/>
        <v>46</v>
      </c>
      <c r="AK54" s="5">
        <f t="shared" si="2"/>
        <v>1</v>
      </c>
      <c r="AL54" s="41">
        <f t="shared" si="3"/>
        <v>20</v>
      </c>
      <c r="AM54" s="33">
        <f t="shared" si="4"/>
        <v>46</v>
      </c>
      <c r="AO54" s="22">
        <f t="shared" si="53"/>
        <v>0</v>
      </c>
      <c r="AP54">
        <f t="shared" si="54"/>
        <v>0</v>
      </c>
      <c r="AQ54">
        <f t="shared" si="55"/>
        <v>0</v>
      </c>
      <c r="AR54">
        <f t="shared" si="56"/>
        <v>0</v>
      </c>
      <c r="AS54">
        <f t="shared" si="57"/>
        <v>0</v>
      </c>
      <c r="AT54">
        <f t="shared" si="58"/>
        <v>20</v>
      </c>
      <c r="AU54">
        <f t="shared" si="59"/>
        <v>0</v>
      </c>
      <c r="AV54">
        <f t="shared" si="60"/>
        <v>0</v>
      </c>
      <c r="AW54">
        <f t="shared" si="61"/>
        <v>0</v>
      </c>
      <c r="AX54">
        <f t="shared" si="62"/>
        <v>0</v>
      </c>
      <c r="AY54">
        <f t="shared" si="63"/>
        <v>0</v>
      </c>
      <c r="AZ54">
        <f t="shared" si="64"/>
        <v>0</v>
      </c>
      <c r="BA54">
        <f t="shared" si="65"/>
        <v>0</v>
      </c>
      <c r="BB54">
        <f t="shared" si="66"/>
        <v>0</v>
      </c>
      <c r="BC54">
        <f t="shared" si="67"/>
        <v>0</v>
      </c>
      <c r="BD54">
        <f t="shared" si="68"/>
        <v>20</v>
      </c>
      <c r="BE54" s="22">
        <f t="shared" ref="BE54:BR54" si="86">BD54+LARGE($AO54:$BC54,BE$4)</f>
        <v>20</v>
      </c>
      <c r="BF54" s="22">
        <f t="shared" si="86"/>
        <v>20</v>
      </c>
      <c r="BG54" s="22">
        <f t="shared" si="86"/>
        <v>20</v>
      </c>
      <c r="BH54" s="22">
        <f t="shared" si="86"/>
        <v>20</v>
      </c>
      <c r="BI54" s="22">
        <f t="shared" si="86"/>
        <v>20</v>
      </c>
      <c r="BJ54" s="22">
        <f t="shared" si="86"/>
        <v>20</v>
      </c>
      <c r="BK54" s="22">
        <f t="shared" si="86"/>
        <v>20</v>
      </c>
      <c r="BL54" s="22">
        <f t="shared" si="86"/>
        <v>20</v>
      </c>
      <c r="BM54" s="22">
        <f t="shared" si="86"/>
        <v>20</v>
      </c>
      <c r="BN54" s="22">
        <f t="shared" si="86"/>
        <v>20</v>
      </c>
      <c r="BO54" s="22">
        <f t="shared" si="86"/>
        <v>20</v>
      </c>
      <c r="BP54" s="22">
        <f t="shared" si="86"/>
        <v>20</v>
      </c>
      <c r="BQ54" s="22">
        <f t="shared" si="86"/>
        <v>20</v>
      </c>
      <c r="BR54" s="22">
        <f t="shared" si="86"/>
        <v>20</v>
      </c>
    </row>
    <row r="55" spans="1:70" ht="16.5">
      <c r="A55" s="82" t="s">
        <v>442</v>
      </c>
      <c r="B55" s="73" t="s">
        <v>398</v>
      </c>
      <c r="C55" s="73" t="s">
        <v>399</v>
      </c>
      <c r="D55" s="73" t="s">
        <v>19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>
        <v>27</v>
      </c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17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0"/>
        <v>17</v>
      </c>
      <c r="AJ55" s="3">
        <f t="shared" si="1"/>
        <v>51</v>
      </c>
      <c r="AK55" s="5">
        <f t="shared" si="2"/>
        <v>1</v>
      </c>
      <c r="AL55" s="41">
        <f t="shared" si="3"/>
        <v>17</v>
      </c>
      <c r="AM55" s="33">
        <f t="shared" si="4"/>
        <v>51</v>
      </c>
      <c r="AO55" s="22">
        <f t="shared" si="53"/>
        <v>0</v>
      </c>
      <c r="AP55">
        <f t="shared" si="54"/>
        <v>0</v>
      </c>
      <c r="AQ55">
        <f t="shared" si="55"/>
        <v>0</v>
      </c>
      <c r="AR55">
        <f t="shared" si="56"/>
        <v>0</v>
      </c>
      <c r="AS55">
        <f t="shared" si="57"/>
        <v>17</v>
      </c>
      <c r="AT55">
        <f t="shared" si="58"/>
        <v>0</v>
      </c>
      <c r="AU55">
        <f t="shared" si="59"/>
        <v>0</v>
      </c>
      <c r="AV55">
        <f t="shared" si="60"/>
        <v>0</v>
      </c>
      <c r="AW55">
        <f t="shared" si="61"/>
        <v>0</v>
      </c>
      <c r="AX55">
        <f t="shared" si="62"/>
        <v>0</v>
      </c>
      <c r="AY55">
        <f t="shared" si="63"/>
        <v>0</v>
      </c>
      <c r="AZ55">
        <f t="shared" si="64"/>
        <v>0</v>
      </c>
      <c r="BA55">
        <f t="shared" si="65"/>
        <v>0</v>
      </c>
      <c r="BB55">
        <f t="shared" si="66"/>
        <v>0</v>
      </c>
      <c r="BC55">
        <f t="shared" si="67"/>
        <v>0</v>
      </c>
      <c r="BD55">
        <f t="shared" si="68"/>
        <v>17</v>
      </c>
      <c r="BE55" s="22">
        <f t="shared" ref="BE55:BR55" si="87">BD55+LARGE($AO55:$BC55,BE$4)</f>
        <v>17</v>
      </c>
      <c r="BF55" s="22">
        <f t="shared" si="87"/>
        <v>17</v>
      </c>
      <c r="BG55" s="22">
        <f t="shared" si="87"/>
        <v>17</v>
      </c>
      <c r="BH55" s="22">
        <f t="shared" si="87"/>
        <v>17</v>
      </c>
      <c r="BI55" s="22">
        <f t="shared" si="87"/>
        <v>17</v>
      </c>
      <c r="BJ55" s="22">
        <f t="shared" si="87"/>
        <v>17</v>
      </c>
      <c r="BK55" s="22">
        <f t="shared" si="87"/>
        <v>17</v>
      </c>
      <c r="BL55" s="22">
        <f t="shared" si="87"/>
        <v>17</v>
      </c>
      <c r="BM55" s="22">
        <f t="shared" si="87"/>
        <v>17</v>
      </c>
      <c r="BN55" s="22">
        <f t="shared" si="87"/>
        <v>17</v>
      </c>
      <c r="BO55" s="22">
        <f t="shared" si="87"/>
        <v>17</v>
      </c>
      <c r="BP55" s="22">
        <f t="shared" si="87"/>
        <v>17</v>
      </c>
      <c r="BQ55" s="22">
        <f t="shared" si="87"/>
        <v>17</v>
      </c>
      <c r="BR55" s="22">
        <f t="shared" si="87"/>
        <v>17</v>
      </c>
    </row>
    <row r="56" spans="1:70" ht="16.5">
      <c r="A56" s="14" t="s">
        <v>1494</v>
      </c>
      <c r="B56" s="32" t="s">
        <v>1495</v>
      </c>
      <c r="C56" s="32" t="s">
        <v>1493</v>
      </c>
      <c r="D56" s="32" t="s">
        <v>222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>
        <v>29</v>
      </c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15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0"/>
        <v>15</v>
      </c>
      <c r="AJ56" s="3">
        <f t="shared" si="1"/>
        <v>52</v>
      </c>
      <c r="AK56" s="5">
        <f t="shared" si="2"/>
        <v>1</v>
      </c>
      <c r="AL56" s="41">
        <f t="shared" si="3"/>
        <v>15</v>
      </c>
      <c r="AM56" s="33">
        <f t="shared" si="4"/>
        <v>52</v>
      </c>
      <c r="AO56" s="22">
        <f t="shared" si="53"/>
        <v>0</v>
      </c>
      <c r="AP56">
        <f t="shared" si="54"/>
        <v>0</v>
      </c>
      <c r="AQ56">
        <f t="shared" si="55"/>
        <v>0</v>
      </c>
      <c r="AR56">
        <f t="shared" si="56"/>
        <v>0</v>
      </c>
      <c r="AS56">
        <f t="shared" si="57"/>
        <v>15</v>
      </c>
      <c r="AT56">
        <f t="shared" si="58"/>
        <v>0</v>
      </c>
      <c r="AU56">
        <f t="shared" si="59"/>
        <v>0</v>
      </c>
      <c r="AV56">
        <f t="shared" si="60"/>
        <v>0</v>
      </c>
      <c r="AW56">
        <f t="shared" si="61"/>
        <v>0</v>
      </c>
      <c r="AX56">
        <f t="shared" si="62"/>
        <v>0</v>
      </c>
      <c r="AY56">
        <f t="shared" si="63"/>
        <v>0</v>
      </c>
      <c r="AZ56">
        <f t="shared" si="64"/>
        <v>0</v>
      </c>
      <c r="BA56">
        <f t="shared" si="65"/>
        <v>0</v>
      </c>
      <c r="BB56">
        <f t="shared" si="66"/>
        <v>0</v>
      </c>
      <c r="BC56">
        <f t="shared" si="67"/>
        <v>0</v>
      </c>
      <c r="BD56">
        <f t="shared" si="68"/>
        <v>15</v>
      </c>
      <c r="BE56" s="22">
        <f t="shared" ref="BE56:BR56" si="88">BD56+LARGE($AO56:$BC56,BE$4)</f>
        <v>15</v>
      </c>
      <c r="BF56" s="22">
        <f t="shared" si="88"/>
        <v>15</v>
      </c>
      <c r="BG56" s="22">
        <f t="shared" si="88"/>
        <v>15</v>
      </c>
      <c r="BH56" s="22">
        <f t="shared" si="88"/>
        <v>15</v>
      </c>
      <c r="BI56" s="22">
        <f t="shared" si="88"/>
        <v>15</v>
      </c>
      <c r="BJ56" s="22">
        <f t="shared" si="88"/>
        <v>15</v>
      </c>
      <c r="BK56" s="22">
        <f t="shared" si="88"/>
        <v>15</v>
      </c>
      <c r="BL56" s="22">
        <f t="shared" si="88"/>
        <v>15</v>
      </c>
      <c r="BM56" s="22">
        <f t="shared" si="88"/>
        <v>15</v>
      </c>
      <c r="BN56" s="22">
        <f t="shared" si="88"/>
        <v>15</v>
      </c>
      <c r="BO56" s="22">
        <f t="shared" si="88"/>
        <v>15</v>
      </c>
      <c r="BP56" s="22">
        <f t="shared" si="88"/>
        <v>15</v>
      </c>
      <c r="BQ56" s="22">
        <f t="shared" si="88"/>
        <v>15</v>
      </c>
      <c r="BR56" s="22">
        <f t="shared" si="88"/>
        <v>15</v>
      </c>
    </row>
    <row r="57" spans="1:70" ht="16.5">
      <c r="A57" s="81" t="s">
        <v>1343</v>
      </c>
      <c r="B57" s="32" t="s">
        <v>757</v>
      </c>
      <c r="C57" s="32" t="s">
        <v>1333</v>
      </c>
      <c r="D57" s="32" t="s">
        <v>27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>
        <v>30</v>
      </c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14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0"/>
        <v>14</v>
      </c>
      <c r="AJ57" s="3">
        <f t="shared" si="1"/>
        <v>53</v>
      </c>
      <c r="AK57" s="5">
        <f t="shared" si="2"/>
        <v>1</v>
      </c>
      <c r="AL57" s="41">
        <f t="shared" si="3"/>
        <v>14</v>
      </c>
      <c r="AM57" s="33">
        <f t="shared" si="4"/>
        <v>53</v>
      </c>
      <c r="AO57" s="22">
        <f t="shared" si="53"/>
        <v>0</v>
      </c>
      <c r="AP57">
        <f t="shared" si="54"/>
        <v>0</v>
      </c>
      <c r="AQ57">
        <f t="shared" si="55"/>
        <v>0</v>
      </c>
      <c r="AR57">
        <f t="shared" si="56"/>
        <v>0</v>
      </c>
      <c r="AS57">
        <f t="shared" si="57"/>
        <v>14</v>
      </c>
      <c r="AT57">
        <f t="shared" si="58"/>
        <v>0</v>
      </c>
      <c r="AU57">
        <f t="shared" si="59"/>
        <v>0</v>
      </c>
      <c r="AV57">
        <f t="shared" si="60"/>
        <v>0</v>
      </c>
      <c r="AW57">
        <f t="shared" si="61"/>
        <v>0</v>
      </c>
      <c r="AX57">
        <f t="shared" si="62"/>
        <v>0</v>
      </c>
      <c r="AY57">
        <f t="shared" si="63"/>
        <v>0</v>
      </c>
      <c r="AZ57">
        <f t="shared" si="64"/>
        <v>0</v>
      </c>
      <c r="BA57">
        <f t="shared" si="65"/>
        <v>0</v>
      </c>
      <c r="BB57">
        <f t="shared" si="66"/>
        <v>0</v>
      </c>
      <c r="BC57">
        <f t="shared" si="67"/>
        <v>0</v>
      </c>
      <c r="BD57">
        <f t="shared" si="68"/>
        <v>14</v>
      </c>
      <c r="BE57" s="22">
        <f t="shared" ref="BE57:BR57" si="89">BD57+LARGE($AO57:$BC57,BE$4)</f>
        <v>14</v>
      </c>
      <c r="BF57" s="22">
        <f t="shared" si="89"/>
        <v>14</v>
      </c>
      <c r="BG57" s="22">
        <f t="shared" si="89"/>
        <v>14</v>
      </c>
      <c r="BH57" s="22">
        <f t="shared" si="89"/>
        <v>14</v>
      </c>
      <c r="BI57" s="22">
        <f t="shared" si="89"/>
        <v>14</v>
      </c>
      <c r="BJ57" s="22">
        <f t="shared" si="89"/>
        <v>14</v>
      </c>
      <c r="BK57" s="22">
        <f t="shared" si="89"/>
        <v>14</v>
      </c>
      <c r="BL57" s="22">
        <f t="shared" si="89"/>
        <v>14</v>
      </c>
      <c r="BM57" s="22">
        <f t="shared" si="89"/>
        <v>14</v>
      </c>
      <c r="BN57" s="22">
        <f t="shared" si="89"/>
        <v>14</v>
      </c>
      <c r="BO57" s="22">
        <f t="shared" si="89"/>
        <v>14</v>
      </c>
      <c r="BP57" s="22">
        <f t="shared" si="89"/>
        <v>14</v>
      </c>
      <c r="BQ57" s="22">
        <f t="shared" si="89"/>
        <v>14</v>
      </c>
      <c r="BR57" s="22">
        <f t="shared" si="89"/>
        <v>14</v>
      </c>
    </row>
    <row r="58" spans="1:70" ht="16.5">
      <c r="A58" s="81" t="s">
        <v>1341</v>
      </c>
      <c r="B58" s="32" t="s">
        <v>1336</v>
      </c>
      <c r="C58" s="32" t="s">
        <v>1331</v>
      </c>
      <c r="D58" s="32" t="s">
        <v>44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>
        <v>35</v>
      </c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10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0"/>
        <v>10</v>
      </c>
      <c r="AJ58" s="3">
        <f t="shared" si="1"/>
        <v>54</v>
      </c>
      <c r="AK58" s="5">
        <f t="shared" si="2"/>
        <v>1</v>
      </c>
      <c r="AL58" s="41">
        <f t="shared" si="3"/>
        <v>10</v>
      </c>
      <c r="AM58" s="33">
        <f t="shared" si="4"/>
        <v>54</v>
      </c>
      <c r="AO58" s="22">
        <f t="shared" si="53"/>
        <v>0</v>
      </c>
      <c r="AP58">
        <f t="shared" si="54"/>
        <v>0</v>
      </c>
      <c r="AQ58">
        <f t="shared" si="55"/>
        <v>0</v>
      </c>
      <c r="AR58">
        <f t="shared" si="56"/>
        <v>0</v>
      </c>
      <c r="AS58">
        <f t="shared" si="57"/>
        <v>10</v>
      </c>
      <c r="AT58">
        <f t="shared" si="58"/>
        <v>0</v>
      </c>
      <c r="AU58">
        <f t="shared" si="59"/>
        <v>0</v>
      </c>
      <c r="AV58">
        <f t="shared" si="60"/>
        <v>0</v>
      </c>
      <c r="AW58">
        <f t="shared" si="61"/>
        <v>0</v>
      </c>
      <c r="AX58">
        <f t="shared" si="62"/>
        <v>0</v>
      </c>
      <c r="AY58">
        <f t="shared" si="63"/>
        <v>0</v>
      </c>
      <c r="AZ58">
        <f t="shared" si="64"/>
        <v>0</v>
      </c>
      <c r="BA58">
        <f t="shared" si="65"/>
        <v>0</v>
      </c>
      <c r="BB58">
        <f t="shared" si="66"/>
        <v>0</v>
      </c>
      <c r="BC58">
        <f t="shared" si="67"/>
        <v>0</v>
      </c>
      <c r="BD58">
        <f t="shared" si="68"/>
        <v>10</v>
      </c>
      <c r="BE58" s="22">
        <f t="shared" ref="BE58:BR58" si="90">BD58+LARGE($AO58:$BC58,BE$4)</f>
        <v>10</v>
      </c>
      <c r="BF58" s="22">
        <f t="shared" si="90"/>
        <v>10</v>
      </c>
      <c r="BG58" s="22">
        <f t="shared" si="90"/>
        <v>10</v>
      </c>
      <c r="BH58" s="22">
        <f t="shared" si="90"/>
        <v>10</v>
      </c>
      <c r="BI58" s="22">
        <f t="shared" si="90"/>
        <v>10</v>
      </c>
      <c r="BJ58" s="22">
        <f t="shared" si="90"/>
        <v>10</v>
      </c>
      <c r="BK58" s="22">
        <f t="shared" si="90"/>
        <v>10</v>
      </c>
      <c r="BL58" s="22">
        <f t="shared" si="90"/>
        <v>10</v>
      </c>
      <c r="BM58" s="22">
        <f t="shared" si="90"/>
        <v>10</v>
      </c>
      <c r="BN58" s="22">
        <f t="shared" si="90"/>
        <v>10</v>
      </c>
      <c r="BO58" s="22">
        <f t="shared" si="90"/>
        <v>10</v>
      </c>
      <c r="BP58" s="22">
        <f t="shared" si="90"/>
        <v>10</v>
      </c>
      <c r="BQ58" s="22">
        <f t="shared" si="90"/>
        <v>10</v>
      </c>
      <c r="BR58" s="22">
        <f t="shared" si="90"/>
        <v>10</v>
      </c>
    </row>
    <row r="59" spans="1:70" ht="16.5">
      <c r="A59" s="81" t="s">
        <v>1339</v>
      </c>
      <c r="B59" s="32" t="s">
        <v>354</v>
      </c>
      <c r="C59" s="32" t="s">
        <v>1329</v>
      </c>
      <c r="D59" s="32" t="s">
        <v>18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>
        <v>37</v>
      </c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10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0"/>
        <v>10</v>
      </c>
      <c r="AJ59" s="3">
        <f t="shared" si="1"/>
        <v>54</v>
      </c>
      <c r="AK59" s="5">
        <f t="shared" si="2"/>
        <v>1</v>
      </c>
      <c r="AL59" s="41">
        <f t="shared" si="3"/>
        <v>10</v>
      </c>
      <c r="AM59" s="33">
        <f t="shared" si="4"/>
        <v>54</v>
      </c>
      <c r="AO59" s="22">
        <f t="shared" si="53"/>
        <v>0</v>
      </c>
      <c r="AP59">
        <f t="shared" si="54"/>
        <v>0</v>
      </c>
      <c r="AQ59">
        <f t="shared" si="55"/>
        <v>0</v>
      </c>
      <c r="AR59">
        <f t="shared" si="56"/>
        <v>0</v>
      </c>
      <c r="AS59">
        <f t="shared" si="57"/>
        <v>10</v>
      </c>
      <c r="AT59">
        <f t="shared" si="58"/>
        <v>0</v>
      </c>
      <c r="AU59">
        <f t="shared" si="59"/>
        <v>0</v>
      </c>
      <c r="AV59">
        <f t="shared" si="60"/>
        <v>0</v>
      </c>
      <c r="AW59">
        <f t="shared" si="61"/>
        <v>0</v>
      </c>
      <c r="AX59">
        <f t="shared" si="62"/>
        <v>0</v>
      </c>
      <c r="AY59">
        <f t="shared" si="63"/>
        <v>0</v>
      </c>
      <c r="AZ59">
        <f t="shared" si="64"/>
        <v>0</v>
      </c>
      <c r="BA59">
        <f t="shared" si="65"/>
        <v>0</v>
      </c>
      <c r="BB59">
        <f t="shared" si="66"/>
        <v>0</v>
      </c>
      <c r="BC59">
        <f t="shared" si="67"/>
        <v>0</v>
      </c>
      <c r="BD59">
        <f t="shared" si="68"/>
        <v>10</v>
      </c>
      <c r="BE59" s="22">
        <f t="shared" ref="BE59:BR59" si="91">BD59+LARGE($AO59:$BC59,BE$4)</f>
        <v>10</v>
      </c>
      <c r="BF59" s="22">
        <f t="shared" si="91"/>
        <v>10</v>
      </c>
      <c r="BG59" s="22">
        <f t="shared" si="91"/>
        <v>10</v>
      </c>
      <c r="BH59" s="22">
        <f t="shared" si="91"/>
        <v>10</v>
      </c>
      <c r="BI59" s="22">
        <f t="shared" si="91"/>
        <v>10</v>
      </c>
      <c r="BJ59" s="22">
        <f t="shared" si="91"/>
        <v>10</v>
      </c>
      <c r="BK59" s="22">
        <f t="shared" si="91"/>
        <v>10</v>
      </c>
      <c r="BL59" s="22">
        <f t="shared" si="91"/>
        <v>10</v>
      </c>
      <c r="BM59" s="22">
        <f t="shared" si="91"/>
        <v>10</v>
      </c>
      <c r="BN59" s="22">
        <f t="shared" si="91"/>
        <v>10</v>
      </c>
      <c r="BO59" s="22">
        <f t="shared" si="91"/>
        <v>10</v>
      </c>
      <c r="BP59" s="22">
        <f t="shared" si="91"/>
        <v>10</v>
      </c>
      <c r="BQ59" s="22">
        <f t="shared" si="91"/>
        <v>10</v>
      </c>
      <c r="BR59" s="22">
        <f t="shared" si="91"/>
        <v>10</v>
      </c>
    </row>
    <row r="60" spans="1:70" ht="16.5">
      <c r="A60" s="82" t="s">
        <v>415</v>
      </c>
      <c r="B60" s="73" t="s">
        <v>352</v>
      </c>
      <c r="C60" s="73" t="s">
        <v>353</v>
      </c>
      <c r="D60" s="73" t="s">
        <v>20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>
        <v>7</v>
      </c>
      <c r="L60" s="2">
        <v>10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0"/>
        <v>10</v>
      </c>
      <c r="AJ60" s="3">
        <f t="shared" si="1"/>
        <v>54</v>
      </c>
      <c r="AK60" s="5">
        <f t="shared" si="2"/>
        <v>1</v>
      </c>
      <c r="AL60" s="41">
        <f t="shared" si="3"/>
        <v>10</v>
      </c>
      <c r="AM60" s="33">
        <f t="shared" si="4"/>
        <v>54</v>
      </c>
      <c r="AO60" s="22">
        <f t="shared" si="53"/>
        <v>0</v>
      </c>
      <c r="AP60">
        <f t="shared" si="54"/>
        <v>0</v>
      </c>
      <c r="AQ60">
        <f t="shared" si="55"/>
        <v>0</v>
      </c>
      <c r="AR60">
        <f t="shared" si="56"/>
        <v>10</v>
      </c>
      <c r="AS60">
        <f t="shared" si="57"/>
        <v>0</v>
      </c>
      <c r="AT60">
        <f t="shared" si="58"/>
        <v>0</v>
      </c>
      <c r="AU60">
        <f t="shared" si="59"/>
        <v>0</v>
      </c>
      <c r="AV60">
        <f t="shared" si="60"/>
        <v>0</v>
      </c>
      <c r="AW60">
        <f t="shared" si="61"/>
        <v>0</v>
      </c>
      <c r="AX60">
        <f t="shared" si="62"/>
        <v>0</v>
      </c>
      <c r="AY60">
        <f t="shared" si="63"/>
        <v>0</v>
      </c>
      <c r="AZ60">
        <f t="shared" si="64"/>
        <v>0</v>
      </c>
      <c r="BA60">
        <f t="shared" si="65"/>
        <v>0</v>
      </c>
      <c r="BB60">
        <f t="shared" si="66"/>
        <v>0</v>
      </c>
      <c r="BC60">
        <f t="shared" si="67"/>
        <v>0</v>
      </c>
      <c r="BD60">
        <f t="shared" si="68"/>
        <v>10</v>
      </c>
      <c r="BE60" s="22">
        <f t="shared" ref="BE60:BR60" si="92">BD60+LARGE($AO60:$BC60,BE$4)</f>
        <v>10</v>
      </c>
      <c r="BF60" s="22">
        <f t="shared" si="92"/>
        <v>10</v>
      </c>
      <c r="BG60" s="22">
        <f t="shared" si="92"/>
        <v>10</v>
      </c>
      <c r="BH60" s="22">
        <f t="shared" si="92"/>
        <v>10</v>
      </c>
      <c r="BI60" s="22">
        <f t="shared" si="92"/>
        <v>10</v>
      </c>
      <c r="BJ60" s="22">
        <f t="shared" si="92"/>
        <v>10</v>
      </c>
      <c r="BK60" s="22">
        <f t="shared" si="92"/>
        <v>10</v>
      </c>
      <c r="BL60" s="22">
        <f t="shared" si="92"/>
        <v>10</v>
      </c>
      <c r="BM60" s="22">
        <f t="shared" si="92"/>
        <v>10</v>
      </c>
      <c r="BN60" s="22">
        <f t="shared" si="92"/>
        <v>10</v>
      </c>
      <c r="BO60" s="22">
        <f t="shared" si="92"/>
        <v>10</v>
      </c>
      <c r="BP60" s="22">
        <f t="shared" si="92"/>
        <v>10</v>
      </c>
      <c r="BQ60" s="22">
        <f t="shared" si="92"/>
        <v>10</v>
      </c>
      <c r="BR60" s="22">
        <f t="shared" si="92"/>
        <v>10</v>
      </c>
    </row>
    <row r="61" spans="1:70" ht="16.5">
      <c r="A61" s="82" t="s">
        <v>426</v>
      </c>
      <c r="B61" s="73" t="s">
        <v>245</v>
      </c>
      <c r="C61" s="73" t="s">
        <v>374</v>
      </c>
      <c r="D61" s="73" t="s">
        <v>45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>
        <v>8</v>
      </c>
      <c r="J61" s="2">
        <v>10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0"/>
        <v>10</v>
      </c>
      <c r="AJ61" s="3">
        <f t="shared" si="1"/>
        <v>54</v>
      </c>
      <c r="AK61" s="5">
        <f t="shared" si="2"/>
        <v>1</v>
      </c>
      <c r="AL61" s="41">
        <f t="shared" si="3"/>
        <v>10</v>
      </c>
      <c r="AM61" s="33">
        <f t="shared" si="4"/>
        <v>54</v>
      </c>
      <c r="AO61" s="22">
        <f t="shared" si="53"/>
        <v>0</v>
      </c>
      <c r="AP61">
        <f t="shared" si="54"/>
        <v>0</v>
      </c>
      <c r="AQ61">
        <f t="shared" si="55"/>
        <v>10</v>
      </c>
      <c r="AR61">
        <f t="shared" si="56"/>
        <v>0</v>
      </c>
      <c r="AS61">
        <f t="shared" si="57"/>
        <v>0</v>
      </c>
      <c r="AT61">
        <f t="shared" si="58"/>
        <v>0</v>
      </c>
      <c r="AU61">
        <f t="shared" si="59"/>
        <v>0</v>
      </c>
      <c r="AV61">
        <f t="shared" si="60"/>
        <v>0</v>
      </c>
      <c r="AW61">
        <f t="shared" si="61"/>
        <v>0</v>
      </c>
      <c r="AX61">
        <f t="shared" si="62"/>
        <v>0</v>
      </c>
      <c r="AY61">
        <f t="shared" si="63"/>
        <v>0</v>
      </c>
      <c r="AZ61">
        <f t="shared" si="64"/>
        <v>0</v>
      </c>
      <c r="BA61">
        <f t="shared" si="65"/>
        <v>0</v>
      </c>
      <c r="BB61">
        <f t="shared" si="66"/>
        <v>0</v>
      </c>
      <c r="BC61">
        <f t="shared" si="67"/>
        <v>0</v>
      </c>
      <c r="BD61">
        <f t="shared" si="68"/>
        <v>10</v>
      </c>
      <c r="BE61" s="22">
        <f t="shared" ref="BE61:BR61" si="93">BD61+LARGE($AO61:$BC61,BE$4)</f>
        <v>10</v>
      </c>
      <c r="BF61" s="22">
        <f t="shared" si="93"/>
        <v>10</v>
      </c>
      <c r="BG61" s="22">
        <f t="shared" si="93"/>
        <v>10</v>
      </c>
      <c r="BH61" s="22">
        <f t="shared" si="93"/>
        <v>10</v>
      </c>
      <c r="BI61" s="22">
        <f t="shared" si="93"/>
        <v>10</v>
      </c>
      <c r="BJ61" s="22">
        <f t="shared" si="93"/>
        <v>10</v>
      </c>
      <c r="BK61" s="22">
        <f t="shared" si="93"/>
        <v>10</v>
      </c>
      <c r="BL61" s="22">
        <f t="shared" si="93"/>
        <v>10</v>
      </c>
      <c r="BM61" s="22">
        <f t="shared" si="93"/>
        <v>10</v>
      </c>
      <c r="BN61" s="22">
        <f t="shared" si="93"/>
        <v>10</v>
      </c>
      <c r="BO61" s="22">
        <f t="shared" si="93"/>
        <v>10</v>
      </c>
      <c r="BP61" s="22">
        <f t="shared" si="93"/>
        <v>10</v>
      </c>
      <c r="BQ61" s="22">
        <f t="shared" si="93"/>
        <v>10</v>
      </c>
      <c r="BR61" s="22">
        <f t="shared" si="93"/>
        <v>10</v>
      </c>
    </row>
    <row r="62" spans="1:70" ht="16.5">
      <c r="A62" s="14" t="s">
        <v>7</v>
      </c>
      <c r="B62" s="32" t="s">
        <v>1560</v>
      </c>
      <c r="C62" s="32" t="s">
        <v>1561</v>
      </c>
      <c r="D62" s="32" t="s">
        <v>7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>
        <v>24</v>
      </c>
      <c r="R62" s="2"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0"/>
        <v>0</v>
      </c>
      <c r="AJ62" s="3" t="str">
        <f t="shared" si="1"/>
        <v/>
      </c>
      <c r="AK62" s="5">
        <f t="shared" si="2"/>
        <v>1</v>
      </c>
      <c r="AL62" s="41">
        <f t="shared" si="3"/>
        <v>0</v>
      </c>
      <c r="AM62" s="33" t="str">
        <f t="shared" si="4"/>
        <v/>
      </c>
      <c r="AO62" s="22">
        <f t="shared" si="53"/>
        <v>0</v>
      </c>
      <c r="AP62">
        <f t="shared" si="54"/>
        <v>0</v>
      </c>
      <c r="AQ62">
        <f t="shared" si="55"/>
        <v>0</v>
      </c>
      <c r="AR62">
        <f t="shared" si="56"/>
        <v>0</v>
      </c>
      <c r="AS62">
        <f t="shared" si="57"/>
        <v>0</v>
      </c>
      <c r="AT62">
        <f t="shared" si="58"/>
        <v>0</v>
      </c>
      <c r="AU62">
        <f t="shared" si="59"/>
        <v>0</v>
      </c>
      <c r="AV62">
        <f t="shared" si="60"/>
        <v>0</v>
      </c>
      <c r="AW62">
        <f t="shared" si="61"/>
        <v>0</v>
      </c>
      <c r="AX62">
        <f t="shared" si="62"/>
        <v>0</v>
      </c>
      <c r="AY62">
        <f t="shared" si="63"/>
        <v>0</v>
      </c>
      <c r="AZ62">
        <f t="shared" si="64"/>
        <v>0</v>
      </c>
      <c r="BA62">
        <f t="shared" si="65"/>
        <v>0</v>
      </c>
      <c r="BB62">
        <f t="shared" si="66"/>
        <v>0</v>
      </c>
      <c r="BC62">
        <f t="shared" si="67"/>
        <v>0</v>
      </c>
      <c r="BD62">
        <f t="shared" si="68"/>
        <v>0</v>
      </c>
      <c r="BE62" s="22">
        <f t="shared" ref="BE62:BR62" si="94">BD62+LARGE($AO62:$BC62,BE$4)</f>
        <v>0</v>
      </c>
      <c r="BF62" s="22">
        <f t="shared" si="94"/>
        <v>0</v>
      </c>
      <c r="BG62" s="22">
        <f t="shared" si="94"/>
        <v>0</v>
      </c>
      <c r="BH62" s="22">
        <f t="shared" si="94"/>
        <v>0</v>
      </c>
      <c r="BI62" s="22">
        <f t="shared" si="94"/>
        <v>0</v>
      </c>
      <c r="BJ62" s="22">
        <f t="shared" si="94"/>
        <v>0</v>
      </c>
      <c r="BK62" s="22">
        <f t="shared" si="94"/>
        <v>0</v>
      </c>
      <c r="BL62" s="22">
        <f t="shared" si="94"/>
        <v>0</v>
      </c>
      <c r="BM62" s="22">
        <f t="shared" si="94"/>
        <v>0</v>
      </c>
      <c r="BN62" s="22">
        <f t="shared" si="94"/>
        <v>0</v>
      </c>
      <c r="BO62" s="22">
        <f t="shared" si="94"/>
        <v>0</v>
      </c>
      <c r="BP62" s="22">
        <f t="shared" si="94"/>
        <v>0</v>
      </c>
      <c r="BQ62" s="22">
        <f t="shared" si="94"/>
        <v>0</v>
      </c>
      <c r="BR62" s="22">
        <f t="shared" si="94"/>
        <v>0</v>
      </c>
    </row>
    <row r="63" spans="1:70" ht="16.5">
      <c r="A63" s="14" t="s">
        <v>7</v>
      </c>
      <c r="B63" s="32" t="s">
        <v>632</v>
      </c>
      <c r="C63" s="32" t="s">
        <v>1557</v>
      </c>
      <c r="D63" s="32" t="s">
        <v>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>
        <v>29</v>
      </c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0"/>
        <v>0</v>
      </c>
      <c r="AJ63" s="3" t="str">
        <f t="shared" si="1"/>
        <v/>
      </c>
      <c r="AK63" s="5">
        <f t="shared" si="2"/>
        <v>1</v>
      </c>
      <c r="AL63" s="41">
        <f t="shared" si="3"/>
        <v>0</v>
      </c>
      <c r="AM63" s="33" t="str">
        <f t="shared" si="4"/>
        <v/>
      </c>
      <c r="AO63" s="22">
        <f t="shared" si="53"/>
        <v>0</v>
      </c>
      <c r="AP63">
        <f t="shared" si="54"/>
        <v>0</v>
      </c>
      <c r="AQ63">
        <f t="shared" si="55"/>
        <v>0</v>
      </c>
      <c r="AR63">
        <f t="shared" si="56"/>
        <v>0</v>
      </c>
      <c r="AS63">
        <f t="shared" si="57"/>
        <v>0</v>
      </c>
      <c r="AT63">
        <f t="shared" si="58"/>
        <v>0</v>
      </c>
      <c r="AU63">
        <f t="shared" si="59"/>
        <v>0</v>
      </c>
      <c r="AV63">
        <f t="shared" si="60"/>
        <v>0</v>
      </c>
      <c r="AW63">
        <f t="shared" si="61"/>
        <v>0</v>
      </c>
      <c r="AX63">
        <f t="shared" si="62"/>
        <v>0</v>
      </c>
      <c r="AY63">
        <f t="shared" si="63"/>
        <v>0</v>
      </c>
      <c r="AZ63">
        <f t="shared" si="64"/>
        <v>0</v>
      </c>
      <c r="BA63">
        <f t="shared" si="65"/>
        <v>0</v>
      </c>
      <c r="BB63">
        <f t="shared" si="66"/>
        <v>0</v>
      </c>
      <c r="BC63">
        <f t="shared" si="67"/>
        <v>0</v>
      </c>
      <c r="BD63">
        <f t="shared" si="68"/>
        <v>0</v>
      </c>
      <c r="BE63" s="22">
        <f t="shared" ref="BE63:BR63" si="95">BD63+LARGE($AO63:$BC63,BE$4)</f>
        <v>0</v>
      </c>
      <c r="BF63" s="22">
        <f t="shared" si="95"/>
        <v>0</v>
      </c>
      <c r="BG63" s="22">
        <f t="shared" si="95"/>
        <v>0</v>
      </c>
      <c r="BH63" s="22">
        <f t="shared" si="95"/>
        <v>0</v>
      </c>
      <c r="BI63" s="22">
        <f t="shared" si="95"/>
        <v>0</v>
      </c>
      <c r="BJ63" s="22">
        <f t="shared" si="95"/>
        <v>0</v>
      </c>
      <c r="BK63" s="22">
        <f t="shared" si="95"/>
        <v>0</v>
      </c>
      <c r="BL63" s="22">
        <f t="shared" si="95"/>
        <v>0</v>
      </c>
      <c r="BM63" s="22">
        <f t="shared" si="95"/>
        <v>0</v>
      </c>
      <c r="BN63" s="22">
        <f t="shared" si="95"/>
        <v>0</v>
      </c>
      <c r="BO63" s="22">
        <f t="shared" si="95"/>
        <v>0</v>
      </c>
      <c r="BP63" s="22">
        <f t="shared" si="95"/>
        <v>0</v>
      </c>
      <c r="BQ63" s="22">
        <f t="shared" si="95"/>
        <v>0</v>
      </c>
      <c r="BR63" s="22">
        <f t="shared" si="95"/>
        <v>0</v>
      </c>
    </row>
    <row r="64" spans="1:70" ht="16.5">
      <c r="A64" s="14" t="s">
        <v>7</v>
      </c>
      <c r="B64" s="32" t="s">
        <v>1334</v>
      </c>
      <c r="C64" s="32" t="s">
        <v>1462</v>
      </c>
      <c r="D64" s="32" t="s">
        <v>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>
        <v>8</v>
      </c>
      <c r="L64" s="2"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0"/>
        <v>0</v>
      </c>
      <c r="AJ64" s="3" t="str">
        <f t="shared" si="1"/>
        <v/>
      </c>
      <c r="AK64" s="5">
        <f t="shared" si="2"/>
        <v>1</v>
      </c>
      <c r="AL64" s="41">
        <f t="shared" si="3"/>
        <v>0</v>
      </c>
      <c r="AM64" s="33" t="str">
        <f t="shared" si="4"/>
        <v/>
      </c>
      <c r="AO64" s="22">
        <f t="shared" si="53"/>
        <v>0</v>
      </c>
      <c r="AP64">
        <f t="shared" si="54"/>
        <v>0</v>
      </c>
      <c r="AQ64">
        <f t="shared" si="55"/>
        <v>0</v>
      </c>
      <c r="AR64">
        <f t="shared" si="56"/>
        <v>0</v>
      </c>
      <c r="AS64">
        <f t="shared" si="57"/>
        <v>0</v>
      </c>
      <c r="AT64">
        <f t="shared" si="58"/>
        <v>0</v>
      </c>
      <c r="AU64">
        <f t="shared" si="59"/>
        <v>0</v>
      </c>
      <c r="AV64">
        <f t="shared" si="60"/>
        <v>0</v>
      </c>
      <c r="AW64">
        <f t="shared" si="61"/>
        <v>0</v>
      </c>
      <c r="AX64">
        <f t="shared" si="62"/>
        <v>0</v>
      </c>
      <c r="AY64">
        <f t="shared" si="63"/>
        <v>0</v>
      </c>
      <c r="AZ64">
        <f t="shared" si="64"/>
        <v>0</v>
      </c>
      <c r="BA64">
        <f t="shared" si="65"/>
        <v>0</v>
      </c>
      <c r="BB64">
        <f t="shared" si="66"/>
        <v>0</v>
      </c>
      <c r="BC64">
        <f t="shared" si="67"/>
        <v>0</v>
      </c>
      <c r="BD64">
        <f t="shared" si="68"/>
        <v>0</v>
      </c>
      <c r="BE64" s="22">
        <f t="shared" ref="BE64:BR64" si="96">BD64+LARGE($AO64:$BC64,BE$4)</f>
        <v>0</v>
      </c>
      <c r="BF64" s="22">
        <f t="shared" si="96"/>
        <v>0</v>
      </c>
      <c r="BG64" s="22">
        <f t="shared" si="96"/>
        <v>0</v>
      </c>
      <c r="BH64" s="22">
        <f t="shared" si="96"/>
        <v>0</v>
      </c>
      <c r="BI64" s="22">
        <f t="shared" si="96"/>
        <v>0</v>
      </c>
      <c r="BJ64" s="22">
        <f t="shared" si="96"/>
        <v>0</v>
      </c>
      <c r="BK64" s="22">
        <f t="shared" si="96"/>
        <v>0</v>
      </c>
      <c r="BL64" s="22">
        <f t="shared" si="96"/>
        <v>0</v>
      </c>
      <c r="BM64" s="22">
        <f t="shared" si="96"/>
        <v>0</v>
      </c>
      <c r="BN64" s="22">
        <f t="shared" si="96"/>
        <v>0</v>
      </c>
      <c r="BO64" s="22">
        <f t="shared" si="96"/>
        <v>0</v>
      </c>
      <c r="BP64" s="22">
        <f t="shared" si="96"/>
        <v>0</v>
      </c>
      <c r="BQ64" s="22">
        <f t="shared" si="96"/>
        <v>0</v>
      </c>
      <c r="BR64" s="22">
        <f t="shared" si="96"/>
        <v>0</v>
      </c>
    </row>
    <row r="65" spans="1:70" ht="16.5">
      <c r="A65" s="14" t="s">
        <v>7</v>
      </c>
      <c r="B65" s="32" t="s">
        <v>1487</v>
      </c>
      <c r="C65" s="32" t="s">
        <v>1486</v>
      </c>
      <c r="D65" s="32" t="s">
        <v>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>
        <v>8</v>
      </c>
      <c r="L65" s="2"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0"/>
        <v>0</v>
      </c>
      <c r="AJ65" s="3" t="str">
        <f t="shared" si="1"/>
        <v/>
      </c>
      <c r="AK65" s="5">
        <f t="shared" si="2"/>
        <v>1</v>
      </c>
      <c r="AL65" s="41">
        <f t="shared" si="3"/>
        <v>0</v>
      </c>
      <c r="AM65" s="33" t="str">
        <f t="shared" si="4"/>
        <v/>
      </c>
      <c r="AO65" s="22">
        <f t="shared" si="53"/>
        <v>0</v>
      </c>
      <c r="AP65">
        <f t="shared" si="54"/>
        <v>0</v>
      </c>
      <c r="AQ65">
        <f t="shared" si="55"/>
        <v>0</v>
      </c>
      <c r="AR65">
        <f t="shared" si="56"/>
        <v>0</v>
      </c>
      <c r="AS65">
        <f t="shared" si="57"/>
        <v>0</v>
      </c>
      <c r="AT65">
        <f t="shared" si="58"/>
        <v>0</v>
      </c>
      <c r="AU65">
        <f t="shared" si="59"/>
        <v>0</v>
      </c>
      <c r="AV65">
        <f t="shared" si="60"/>
        <v>0</v>
      </c>
      <c r="AW65">
        <f t="shared" si="61"/>
        <v>0</v>
      </c>
      <c r="AX65">
        <f t="shared" si="62"/>
        <v>0</v>
      </c>
      <c r="AY65">
        <f t="shared" si="63"/>
        <v>0</v>
      </c>
      <c r="AZ65">
        <f t="shared" si="64"/>
        <v>0</v>
      </c>
      <c r="BA65">
        <f t="shared" si="65"/>
        <v>0</v>
      </c>
      <c r="BB65">
        <f t="shared" si="66"/>
        <v>0</v>
      </c>
      <c r="BC65">
        <f t="shared" si="67"/>
        <v>0</v>
      </c>
      <c r="BD65">
        <f t="shared" si="68"/>
        <v>0</v>
      </c>
      <c r="BE65" s="22">
        <f t="shared" ref="BE65:BR65" si="97">BD65+LARGE($AO65:$BC65,BE$4)</f>
        <v>0</v>
      </c>
      <c r="BF65" s="22">
        <f t="shared" si="97"/>
        <v>0</v>
      </c>
      <c r="BG65" s="22">
        <f t="shared" si="97"/>
        <v>0</v>
      </c>
      <c r="BH65" s="22">
        <f t="shared" si="97"/>
        <v>0</v>
      </c>
      <c r="BI65" s="22">
        <f t="shared" si="97"/>
        <v>0</v>
      </c>
      <c r="BJ65" s="22">
        <f t="shared" si="97"/>
        <v>0</v>
      </c>
      <c r="BK65" s="22">
        <f t="shared" si="97"/>
        <v>0</v>
      </c>
      <c r="BL65" s="22">
        <f t="shared" si="97"/>
        <v>0</v>
      </c>
      <c r="BM65" s="22">
        <f t="shared" si="97"/>
        <v>0</v>
      </c>
      <c r="BN65" s="22">
        <f t="shared" si="97"/>
        <v>0</v>
      </c>
      <c r="BO65" s="22">
        <f t="shared" si="97"/>
        <v>0</v>
      </c>
      <c r="BP65" s="22">
        <f t="shared" si="97"/>
        <v>0</v>
      </c>
      <c r="BQ65" s="22">
        <f t="shared" si="97"/>
        <v>0</v>
      </c>
      <c r="BR65" s="22">
        <f t="shared" si="97"/>
        <v>0</v>
      </c>
    </row>
    <row r="66" spans="1:70" ht="16.5">
      <c r="A66" s="14" t="s">
        <v>7</v>
      </c>
      <c r="B66" s="32" t="s">
        <v>770</v>
      </c>
      <c r="C66" s="32" t="s">
        <v>771</v>
      </c>
      <c r="D66" s="32" t="s">
        <v>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>
        <v>4</v>
      </c>
      <c r="H66" s="2"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0"/>
        <v>0</v>
      </c>
      <c r="AJ66" s="3" t="str">
        <f t="shared" si="1"/>
        <v/>
      </c>
      <c r="AK66" s="5">
        <f t="shared" si="2"/>
        <v>1</v>
      </c>
      <c r="AL66" s="41">
        <f t="shared" si="3"/>
        <v>0</v>
      </c>
      <c r="AM66" s="33" t="str">
        <f t="shared" si="4"/>
        <v/>
      </c>
      <c r="AO66" s="22">
        <f t="shared" si="53"/>
        <v>0</v>
      </c>
      <c r="AP66">
        <f t="shared" si="54"/>
        <v>0</v>
      </c>
      <c r="AQ66">
        <f t="shared" si="55"/>
        <v>0</v>
      </c>
      <c r="AR66">
        <f t="shared" si="56"/>
        <v>0</v>
      </c>
      <c r="AS66">
        <f t="shared" si="57"/>
        <v>0</v>
      </c>
      <c r="AT66">
        <f t="shared" si="58"/>
        <v>0</v>
      </c>
      <c r="AU66">
        <f t="shared" si="59"/>
        <v>0</v>
      </c>
      <c r="AV66">
        <f t="shared" si="60"/>
        <v>0</v>
      </c>
      <c r="AW66">
        <f t="shared" si="61"/>
        <v>0</v>
      </c>
      <c r="AX66">
        <f t="shared" si="62"/>
        <v>0</v>
      </c>
      <c r="AY66">
        <f t="shared" si="63"/>
        <v>0</v>
      </c>
      <c r="AZ66">
        <f t="shared" si="64"/>
        <v>0</v>
      </c>
      <c r="BA66">
        <f t="shared" si="65"/>
        <v>0</v>
      </c>
      <c r="BB66">
        <f t="shared" si="66"/>
        <v>0</v>
      </c>
      <c r="BC66">
        <f t="shared" si="67"/>
        <v>0</v>
      </c>
      <c r="BD66">
        <f t="shared" si="68"/>
        <v>0</v>
      </c>
      <c r="BE66" s="22">
        <f t="shared" ref="BE66:BR66" si="98">BD66+LARGE($AO66:$BC66,BE$4)</f>
        <v>0</v>
      </c>
      <c r="BF66" s="22">
        <f t="shared" si="98"/>
        <v>0</v>
      </c>
      <c r="BG66" s="22">
        <f t="shared" si="98"/>
        <v>0</v>
      </c>
      <c r="BH66" s="22">
        <f t="shared" si="98"/>
        <v>0</v>
      </c>
      <c r="BI66" s="22">
        <f t="shared" si="98"/>
        <v>0</v>
      </c>
      <c r="BJ66" s="22">
        <f t="shared" si="98"/>
        <v>0</v>
      </c>
      <c r="BK66" s="22">
        <f t="shared" si="98"/>
        <v>0</v>
      </c>
      <c r="BL66" s="22">
        <f t="shared" si="98"/>
        <v>0</v>
      </c>
      <c r="BM66" s="22">
        <f t="shared" si="98"/>
        <v>0</v>
      </c>
      <c r="BN66" s="22">
        <f t="shared" si="98"/>
        <v>0</v>
      </c>
      <c r="BO66" s="22">
        <f t="shared" si="98"/>
        <v>0</v>
      </c>
      <c r="BP66" s="22">
        <f t="shared" si="98"/>
        <v>0</v>
      </c>
      <c r="BQ66" s="22">
        <f t="shared" si="98"/>
        <v>0</v>
      </c>
      <c r="BR66" s="22">
        <f t="shared" si="98"/>
        <v>0</v>
      </c>
    </row>
    <row r="67" spans="1:70" ht="16.5">
      <c r="A67" s="14" t="s">
        <v>7</v>
      </c>
      <c r="B67" s="32" t="s">
        <v>387</v>
      </c>
      <c r="C67" s="32" t="s">
        <v>766</v>
      </c>
      <c r="D67" s="32" t="s">
        <v>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>
        <v>5</v>
      </c>
      <c r="H67" s="2"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0"/>
        <v>0</v>
      </c>
      <c r="AJ67" s="3" t="str">
        <f t="shared" si="1"/>
        <v/>
      </c>
      <c r="AK67" s="5">
        <f t="shared" si="2"/>
        <v>1</v>
      </c>
      <c r="AL67" s="41">
        <f t="shared" si="3"/>
        <v>0</v>
      </c>
      <c r="AM67" s="33" t="str">
        <f t="shared" si="4"/>
        <v/>
      </c>
      <c r="AO67" s="22">
        <f t="shared" si="53"/>
        <v>0</v>
      </c>
      <c r="AP67">
        <f t="shared" si="54"/>
        <v>0</v>
      </c>
      <c r="AQ67">
        <f t="shared" si="55"/>
        <v>0</v>
      </c>
      <c r="AR67">
        <f t="shared" si="56"/>
        <v>0</v>
      </c>
      <c r="AS67">
        <f t="shared" si="57"/>
        <v>0</v>
      </c>
      <c r="AT67">
        <f t="shared" si="58"/>
        <v>0</v>
      </c>
      <c r="AU67">
        <f t="shared" si="59"/>
        <v>0</v>
      </c>
      <c r="AV67">
        <f t="shared" si="60"/>
        <v>0</v>
      </c>
      <c r="AW67">
        <f t="shared" si="61"/>
        <v>0</v>
      </c>
      <c r="AX67">
        <f t="shared" si="62"/>
        <v>0</v>
      </c>
      <c r="AY67">
        <f t="shared" si="63"/>
        <v>0</v>
      </c>
      <c r="AZ67">
        <f t="shared" si="64"/>
        <v>0</v>
      </c>
      <c r="BA67">
        <f t="shared" si="65"/>
        <v>0</v>
      </c>
      <c r="BB67">
        <f t="shared" si="66"/>
        <v>0</v>
      </c>
      <c r="BC67">
        <f t="shared" si="67"/>
        <v>0</v>
      </c>
      <c r="BD67">
        <f t="shared" si="68"/>
        <v>0</v>
      </c>
      <c r="BE67" s="22">
        <f t="shared" ref="BE67:BR67" si="99">BD67+LARGE($AO67:$BC67,BE$4)</f>
        <v>0</v>
      </c>
      <c r="BF67" s="22">
        <f t="shared" si="99"/>
        <v>0</v>
      </c>
      <c r="BG67" s="22">
        <f t="shared" si="99"/>
        <v>0</v>
      </c>
      <c r="BH67" s="22">
        <f t="shared" si="99"/>
        <v>0</v>
      </c>
      <c r="BI67" s="22">
        <f t="shared" si="99"/>
        <v>0</v>
      </c>
      <c r="BJ67" s="22">
        <f t="shared" si="99"/>
        <v>0</v>
      </c>
      <c r="BK67" s="22">
        <f t="shared" si="99"/>
        <v>0</v>
      </c>
      <c r="BL67" s="22">
        <f t="shared" si="99"/>
        <v>0</v>
      </c>
      <c r="BM67" s="22">
        <f t="shared" si="99"/>
        <v>0</v>
      </c>
      <c r="BN67" s="22">
        <f t="shared" si="99"/>
        <v>0</v>
      </c>
      <c r="BO67" s="22">
        <f t="shared" si="99"/>
        <v>0</v>
      </c>
      <c r="BP67" s="22">
        <f t="shared" si="99"/>
        <v>0</v>
      </c>
      <c r="BQ67" s="22">
        <f t="shared" si="99"/>
        <v>0</v>
      </c>
      <c r="BR67" s="22">
        <f t="shared" si="99"/>
        <v>0</v>
      </c>
    </row>
    <row r="68" spans="1:70" ht="16.5">
      <c r="A68" s="14" t="s">
        <v>7</v>
      </c>
      <c r="B68" s="32" t="s">
        <v>245</v>
      </c>
      <c r="C68" s="32" t="s">
        <v>767</v>
      </c>
      <c r="D68" s="32" t="s">
        <v>7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>
        <v>5</v>
      </c>
      <c r="H68" s="2"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0"/>
        <v>0</v>
      </c>
      <c r="AJ68" s="3" t="str">
        <f t="shared" si="1"/>
        <v/>
      </c>
      <c r="AK68" s="5">
        <f t="shared" si="2"/>
        <v>1</v>
      </c>
      <c r="AL68" s="41">
        <f t="shared" si="3"/>
        <v>0</v>
      </c>
      <c r="AM68" s="33" t="str">
        <f t="shared" si="4"/>
        <v/>
      </c>
      <c r="AO68" s="22">
        <f t="shared" si="53"/>
        <v>0</v>
      </c>
      <c r="AP68">
        <f t="shared" si="54"/>
        <v>0</v>
      </c>
      <c r="AQ68">
        <f t="shared" si="55"/>
        <v>0</v>
      </c>
      <c r="AR68">
        <f t="shared" si="56"/>
        <v>0</v>
      </c>
      <c r="AS68">
        <f t="shared" si="57"/>
        <v>0</v>
      </c>
      <c r="AT68">
        <f t="shared" si="58"/>
        <v>0</v>
      </c>
      <c r="AU68">
        <f t="shared" si="59"/>
        <v>0</v>
      </c>
      <c r="AV68">
        <f t="shared" si="60"/>
        <v>0</v>
      </c>
      <c r="AW68">
        <f t="shared" si="61"/>
        <v>0</v>
      </c>
      <c r="AX68">
        <f t="shared" si="62"/>
        <v>0</v>
      </c>
      <c r="AY68">
        <f t="shared" si="63"/>
        <v>0</v>
      </c>
      <c r="AZ68">
        <f t="shared" si="64"/>
        <v>0</v>
      </c>
      <c r="BA68">
        <f t="shared" si="65"/>
        <v>0</v>
      </c>
      <c r="BB68">
        <f t="shared" si="66"/>
        <v>0</v>
      </c>
      <c r="BC68">
        <f t="shared" si="67"/>
        <v>0</v>
      </c>
      <c r="BD68">
        <f t="shared" si="68"/>
        <v>0</v>
      </c>
      <c r="BE68" s="22">
        <f t="shared" ref="BE68:BR68" si="100">BD68+LARGE($AO68:$BC68,BE$4)</f>
        <v>0</v>
      </c>
      <c r="BF68" s="22">
        <f t="shared" si="100"/>
        <v>0</v>
      </c>
      <c r="BG68" s="22">
        <f t="shared" si="100"/>
        <v>0</v>
      </c>
      <c r="BH68" s="22">
        <f t="shared" si="100"/>
        <v>0</v>
      </c>
      <c r="BI68" s="22">
        <f t="shared" si="100"/>
        <v>0</v>
      </c>
      <c r="BJ68" s="22">
        <f t="shared" si="100"/>
        <v>0</v>
      </c>
      <c r="BK68" s="22">
        <f t="shared" si="100"/>
        <v>0</v>
      </c>
      <c r="BL68" s="22">
        <f t="shared" si="100"/>
        <v>0</v>
      </c>
      <c r="BM68" s="22">
        <f t="shared" si="100"/>
        <v>0</v>
      </c>
      <c r="BN68" s="22">
        <f t="shared" si="100"/>
        <v>0</v>
      </c>
      <c r="BO68" s="22">
        <f t="shared" si="100"/>
        <v>0</v>
      </c>
      <c r="BP68" s="22">
        <f t="shared" si="100"/>
        <v>0</v>
      </c>
      <c r="BQ68" s="22">
        <f t="shared" si="100"/>
        <v>0</v>
      </c>
      <c r="BR68" s="22">
        <f t="shared" si="100"/>
        <v>0</v>
      </c>
    </row>
    <row r="69" spans="1:70" ht="16.5">
      <c r="A69" s="82" t="s">
        <v>419</v>
      </c>
      <c r="B69" s="73" t="s">
        <v>360</v>
      </c>
      <c r="C69" s="73" t="s">
        <v>361</v>
      </c>
      <c r="D69" s="73" t="s">
        <v>452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32" si="101">F69+H69+J69+L69+N69+P69+R69+T69+V69+X69+Z69+AB69+AD69+AF69+AH69</f>
        <v>0</v>
      </c>
      <c r="AJ69" s="3" t="str">
        <f t="shared" ref="AJ69:AJ132" si="102">IF(AI69&lt;&gt;0,RANK(AI69,$AI$5:$AI$72),"")</f>
        <v/>
      </c>
      <c r="AK69" s="5">
        <f t="shared" ref="AK69:AK132" si="103">COUNTA(E69,G69,I69,K69,M69,O69,Q69,S69,U69,W69,Y69,AA69,AC69,AE69,AG69)</f>
        <v>0</v>
      </c>
      <c r="AL69" s="41">
        <f t="shared" ref="AL69:AL132" si="104">HLOOKUP($AL$2,$BD$4:$BR$72,ROW(A69)-3,FALSE)</f>
        <v>0</v>
      </c>
      <c r="AM69" s="33" t="str">
        <f t="shared" ref="AM69:AM132" si="105">IF(AL69&lt;&gt;0,RANK(AL69,$AL$5:$AL$72),"")</f>
        <v/>
      </c>
      <c r="AO69" s="22">
        <f t="shared" si="53"/>
        <v>0</v>
      </c>
      <c r="AP69">
        <f t="shared" si="54"/>
        <v>0</v>
      </c>
      <c r="AQ69">
        <f t="shared" si="55"/>
        <v>0</v>
      </c>
      <c r="AR69">
        <f t="shared" si="56"/>
        <v>0</v>
      </c>
      <c r="AS69">
        <f t="shared" si="57"/>
        <v>0</v>
      </c>
      <c r="AT69">
        <f t="shared" si="58"/>
        <v>0</v>
      </c>
      <c r="AU69">
        <f t="shared" si="59"/>
        <v>0</v>
      </c>
      <c r="AV69">
        <f t="shared" si="60"/>
        <v>0</v>
      </c>
      <c r="AW69">
        <f t="shared" si="61"/>
        <v>0</v>
      </c>
      <c r="AX69">
        <f t="shared" si="62"/>
        <v>0</v>
      </c>
      <c r="AY69">
        <f t="shared" si="63"/>
        <v>0</v>
      </c>
      <c r="AZ69">
        <f t="shared" si="64"/>
        <v>0</v>
      </c>
      <c r="BA69">
        <f t="shared" si="65"/>
        <v>0</v>
      </c>
      <c r="BB69">
        <f t="shared" si="66"/>
        <v>0</v>
      </c>
      <c r="BC69">
        <f t="shared" si="67"/>
        <v>0</v>
      </c>
      <c r="BD69">
        <f t="shared" si="68"/>
        <v>0</v>
      </c>
      <c r="BE69" s="22">
        <f t="shared" ref="BE69:BR69" si="106">BD69+LARGE($AO69:$BC69,BE$4)</f>
        <v>0</v>
      </c>
      <c r="BF69" s="22">
        <f t="shared" si="106"/>
        <v>0</v>
      </c>
      <c r="BG69" s="22">
        <f t="shared" si="106"/>
        <v>0</v>
      </c>
      <c r="BH69" s="22">
        <f t="shared" si="106"/>
        <v>0</v>
      </c>
      <c r="BI69" s="22">
        <f t="shared" si="106"/>
        <v>0</v>
      </c>
      <c r="BJ69" s="22">
        <f t="shared" si="106"/>
        <v>0</v>
      </c>
      <c r="BK69" s="22">
        <f t="shared" si="106"/>
        <v>0</v>
      </c>
      <c r="BL69" s="22">
        <f t="shared" si="106"/>
        <v>0</v>
      </c>
      <c r="BM69" s="22">
        <f t="shared" si="106"/>
        <v>0</v>
      </c>
      <c r="BN69" s="22">
        <f t="shared" si="106"/>
        <v>0</v>
      </c>
      <c r="BO69" s="22">
        <f t="shared" si="106"/>
        <v>0</v>
      </c>
      <c r="BP69" s="22">
        <f t="shared" si="106"/>
        <v>0</v>
      </c>
      <c r="BQ69" s="22">
        <f t="shared" si="106"/>
        <v>0</v>
      </c>
      <c r="BR69" s="22">
        <f t="shared" si="106"/>
        <v>0</v>
      </c>
    </row>
    <row r="70" spans="1:70" ht="16.5">
      <c r="A70" s="82" t="s">
        <v>424</v>
      </c>
      <c r="B70" s="73" t="s">
        <v>370</v>
      </c>
      <c r="C70" s="73" t="s">
        <v>371</v>
      </c>
      <c r="D70" s="73" t="s">
        <v>45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1"/>
        <v>0</v>
      </c>
      <c r="AJ70" s="3" t="str">
        <f t="shared" si="102"/>
        <v/>
      </c>
      <c r="AK70" s="5">
        <f t="shared" si="103"/>
        <v>0</v>
      </c>
      <c r="AL70" s="41">
        <f t="shared" si="104"/>
        <v>0</v>
      </c>
      <c r="AM70" s="33" t="str">
        <f t="shared" si="105"/>
        <v/>
      </c>
      <c r="AO70" s="22">
        <f t="shared" si="53"/>
        <v>0</v>
      </c>
      <c r="AP70">
        <f t="shared" si="54"/>
        <v>0</v>
      </c>
      <c r="AQ70">
        <f t="shared" si="55"/>
        <v>0</v>
      </c>
      <c r="AR70">
        <f t="shared" si="56"/>
        <v>0</v>
      </c>
      <c r="AS70">
        <f t="shared" si="57"/>
        <v>0</v>
      </c>
      <c r="AT70">
        <f t="shared" si="58"/>
        <v>0</v>
      </c>
      <c r="AU70">
        <f t="shared" si="59"/>
        <v>0</v>
      </c>
      <c r="AV70">
        <f t="shared" si="60"/>
        <v>0</v>
      </c>
      <c r="AW70">
        <f t="shared" si="61"/>
        <v>0</v>
      </c>
      <c r="AX70">
        <f t="shared" si="62"/>
        <v>0</v>
      </c>
      <c r="AY70">
        <f t="shared" si="63"/>
        <v>0</v>
      </c>
      <c r="AZ70">
        <f t="shared" si="64"/>
        <v>0</v>
      </c>
      <c r="BA70">
        <f t="shared" si="65"/>
        <v>0</v>
      </c>
      <c r="BB70">
        <f t="shared" si="66"/>
        <v>0</v>
      </c>
      <c r="BC70">
        <f t="shared" si="67"/>
        <v>0</v>
      </c>
      <c r="BD70">
        <f t="shared" si="68"/>
        <v>0</v>
      </c>
      <c r="BE70" s="22">
        <f t="shared" ref="BE70:BR70" si="107">BD70+LARGE($AO70:$BC70,BE$4)</f>
        <v>0</v>
      </c>
      <c r="BF70" s="22">
        <f t="shared" si="107"/>
        <v>0</v>
      </c>
      <c r="BG70" s="22">
        <f t="shared" si="107"/>
        <v>0</v>
      </c>
      <c r="BH70" s="22">
        <f t="shared" si="107"/>
        <v>0</v>
      </c>
      <c r="BI70" s="22">
        <f t="shared" si="107"/>
        <v>0</v>
      </c>
      <c r="BJ70" s="22">
        <f t="shared" si="107"/>
        <v>0</v>
      </c>
      <c r="BK70" s="22">
        <f t="shared" si="107"/>
        <v>0</v>
      </c>
      <c r="BL70" s="22">
        <f t="shared" si="107"/>
        <v>0</v>
      </c>
      <c r="BM70" s="22">
        <f t="shared" si="107"/>
        <v>0</v>
      </c>
      <c r="BN70" s="22">
        <f t="shared" si="107"/>
        <v>0</v>
      </c>
      <c r="BO70" s="22">
        <f t="shared" si="107"/>
        <v>0</v>
      </c>
      <c r="BP70" s="22">
        <f t="shared" si="107"/>
        <v>0</v>
      </c>
      <c r="BQ70" s="22">
        <f t="shared" si="107"/>
        <v>0</v>
      </c>
      <c r="BR70" s="22">
        <f t="shared" si="107"/>
        <v>0</v>
      </c>
    </row>
    <row r="71" spans="1:70" ht="16.5">
      <c r="A71" s="82" t="s">
        <v>430</v>
      </c>
      <c r="B71" s="73" t="s">
        <v>380</v>
      </c>
      <c r="C71" s="73" t="s">
        <v>381</v>
      </c>
      <c r="D71" s="73" t="s">
        <v>17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1"/>
        <v>0</v>
      </c>
      <c r="AJ71" s="3" t="str">
        <f t="shared" si="102"/>
        <v/>
      </c>
      <c r="AK71" s="5">
        <f t="shared" si="103"/>
        <v>0</v>
      </c>
      <c r="AL71" s="41">
        <f t="shared" si="104"/>
        <v>0</v>
      </c>
      <c r="AM71" s="33" t="str">
        <f t="shared" si="105"/>
        <v/>
      </c>
      <c r="AO71" s="22">
        <f t="shared" si="53"/>
        <v>0</v>
      </c>
      <c r="AP71">
        <f t="shared" si="54"/>
        <v>0</v>
      </c>
      <c r="AQ71">
        <f t="shared" si="55"/>
        <v>0</v>
      </c>
      <c r="AR71">
        <f t="shared" si="56"/>
        <v>0</v>
      </c>
      <c r="AS71">
        <f t="shared" si="57"/>
        <v>0</v>
      </c>
      <c r="AT71">
        <f t="shared" si="58"/>
        <v>0</v>
      </c>
      <c r="AU71">
        <f t="shared" si="59"/>
        <v>0</v>
      </c>
      <c r="AV71">
        <f t="shared" si="60"/>
        <v>0</v>
      </c>
      <c r="AW71">
        <f t="shared" si="61"/>
        <v>0</v>
      </c>
      <c r="AX71">
        <f t="shared" si="62"/>
        <v>0</v>
      </c>
      <c r="AY71">
        <f t="shared" si="63"/>
        <v>0</v>
      </c>
      <c r="AZ71">
        <f t="shared" si="64"/>
        <v>0</v>
      </c>
      <c r="BA71">
        <f t="shared" si="65"/>
        <v>0</v>
      </c>
      <c r="BB71">
        <f t="shared" si="66"/>
        <v>0</v>
      </c>
      <c r="BC71">
        <f t="shared" si="67"/>
        <v>0</v>
      </c>
      <c r="BD71">
        <f t="shared" si="68"/>
        <v>0</v>
      </c>
      <c r="BE71" s="22">
        <f t="shared" ref="BE71:BR71" si="108">BD71+LARGE($AO71:$BC71,BE$4)</f>
        <v>0</v>
      </c>
      <c r="BF71" s="22">
        <f t="shared" si="108"/>
        <v>0</v>
      </c>
      <c r="BG71" s="22">
        <f t="shared" si="108"/>
        <v>0</v>
      </c>
      <c r="BH71" s="22">
        <f t="shared" si="108"/>
        <v>0</v>
      </c>
      <c r="BI71" s="22">
        <f t="shared" si="108"/>
        <v>0</v>
      </c>
      <c r="BJ71" s="22">
        <f t="shared" si="108"/>
        <v>0</v>
      </c>
      <c r="BK71" s="22">
        <f t="shared" si="108"/>
        <v>0</v>
      </c>
      <c r="BL71" s="22">
        <f t="shared" si="108"/>
        <v>0</v>
      </c>
      <c r="BM71" s="22">
        <f t="shared" si="108"/>
        <v>0</v>
      </c>
      <c r="BN71" s="22">
        <f t="shared" si="108"/>
        <v>0</v>
      </c>
      <c r="BO71" s="22">
        <f t="shared" si="108"/>
        <v>0</v>
      </c>
      <c r="BP71" s="22">
        <f t="shared" si="108"/>
        <v>0</v>
      </c>
      <c r="BQ71" s="22">
        <f t="shared" si="108"/>
        <v>0</v>
      </c>
      <c r="BR71" s="22">
        <f t="shared" si="108"/>
        <v>0</v>
      </c>
    </row>
    <row r="72" spans="1:70" ht="16.5">
      <c r="A72" s="82" t="s">
        <v>432</v>
      </c>
      <c r="B72" s="73" t="s">
        <v>239</v>
      </c>
      <c r="C72" s="73" t="s">
        <v>383</v>
      </c>
      <c r="D72" s="73" t="s">
        <v>17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1"/>
        <v>0</v>
      </c>
      <c r="AJ72" s="3" t="str">
        <f t="shared" si="102"/>
        <v/>
      </c>
      <c r="AK72" s="5">
        <f t="shared" si="103"/>
        <v>0</v>
      </c>
      <c r="AL72" s="41">
        <f t="shared" si="104"/>
        <v>0</v>
      </c>
      <c r="AM72" s="33" t="str">
        <f t="shared" si="105"/>
        <v/>
      </c>
      <c r="AO72" s="22">
        <f t="shared" si="53"/>
        <v>0</v>
      </c>
      <c r="AP72">
        <f t="shared" si="54"/>
        <v>0</v>
      </c>
      <c r="AQ72">
        <f t="shared" si="55"/>
        <v>0</v>
      </c>
      <c r="AR72">
        <f t="shared" si="56"/>
        <v>0</v>
      </c>
      <c r="AS72">
        <f t="shared" si="57"/>
        <v>0</v>
      </c>
      <c r="AT72">
        <f t="shared" si="58"/>
        <v>0</v>
      </c>
      <c r="AU72">
        <f t="shared" si="59"/>
        <v>0</v>
      </c>
      <c r="AV72">
        <f t="shared" si="60"/>
        <v>0</v>
      </c>
      <c r="AW72">
        <f t="shared" si="61"/>
        <v>0</v>
      </c>
      <c r="AX72">
        <f t="shared" si="62"/>
        <v>0</v>
      </c>
      <c r="AY72">
        <f t="shared" si="63"/>
        <v>0</v>
      </c>
      <c r="AZ72">
        <f t="shared" si="64"/>
        <v>0</v>
      </c>
      <c r="BA72">
        <f t="shared" si="65"/>
        <v>0</v>
      </c>
      <c r="BB72">
        <f t="shared" si="66"/>
        <v>0</v>
      </c>
      <c r="BC72">
        <f t="shared" si="67"/>
        <v>0</v>
      </c>
      <c r="BD72">
        <f t="shared" si="68"/>
        <v>0</v>
      </c>
      <c r="BE72" s="22">
        <f t="shared" ref="BE72:BR72" si="109">BD72+LARGE($AO72:$BC72,BE$4)</f>
        <v>0</v>
      </c>
      <c r="BF72" s="22">
        <f t="shared" si="109"/>
        <v>0</v>
      </c>
      <c r="BG72" s="22">
        <f t="shared" si="109"/>
        <v>0</v>
      </c>
      <c r="BH72" s="22">
        <f t="shared" si="109"/>
        <v>0</v>
      </c>
      <c r="BI72" s="22">
        <f t="shared" si="109"/>
        <v>0</v>
      </c>
      <c r="BJ72" s="22">
        <f t="shared" si="109"/>
        <v>0</v>
      </c>
      <c r="BK72" s="22">
        <f t="shared" si="109"/>
        <v>0</v>
      </c>
      <c r="BL72" s="22">
        <f t="shared" si="109"/>
        <v>0</v>
      </c>
      <c r="BM72" s="22">
        <f t="shared" si="109"/>
        <v>0</v>
      </c>
      <c r="BN72" s="22">
        <f t="shared" si="109"/>
        <v>0</v>
      </c>
      <c r="BO72" s="22">
        <f t="shared" si="109"/>
        <v>0</v>
      </c>
      <c r="BP72" s="22">
        <f t="shared" si="109"/>
        <v>0</v>
      </c>
      <c r="BQ72" s="22">
        <f t="shared" si="109"/>
        <v>0</v>
      </c>
      <c r="BR72" s="22">
        <f t="shared" si="109"/>
        <v>0</v>
      </c>
    </row>
    <row r="73" spans="1:70" ht="16.5">
      <c r="A73" s="81" t="s">
        <v>1337</v>
      </c>
      <c r="B73" s="32" t="s">
        <v>1334</v>
      </c>
      <c r="C73" s="32" t="s">
        <v>1222</v>
      </c>
      <c r="D73" s="32" t="s">
        <v>107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1"/>
        <v>0</v>
      </c>
      <c r="AJ73" s="3" t="str">
        <f t="shared" si="102"/>
        <v/>
      </c>
      <c r="AK73" s="5">
        <f t="shared" si="103"/>
        <v>0</v>
      </c>
      <c r="AL73" s="41" t="e">
        <f t="shared" si="104"/>
        <v>#REF!</v>
      </c>
      <c r="AM73" s="33" t="e">
        <f t="shared" si="105"/>
        <v>#REF!</v>
      </c>
    </row>
    <row r="74" spans="1:70" ht="16.5">
      <c r="A74" s="81" t="s">
        <v>1342</v>
      </c>
      <c r="B74" s="32" t="s">
        <v>307</v>
      </c>
      <c r="C74" s="32" t="s">
        <v>1332</v>
      </c>
      <c r="D74" s="32" t="s">
        <v>27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1"/>
        <v>0</v>
      </c>
      <c r="AJ74" s="3" t="str">
        <f t="shared" si="102"/>
        <v/>
      </c>
      <c r="AK74" s="5">
        <f t="shared" si="103"/>
        <v>0</v>
      </c>
      <c r="AL74" s="41" t="e">
        <f t="shared" si="104"/>
        <v>#REF!</v>
      </c>
      <c r="AM74" s="33" t="e">
        <f t="shared" si="105"/>
        <v>#REF!</v>
      </c>
    </row>
    <row r="75" spans="1:70" ht="16.5">
      <c r="A75" s="14" t="s">
        <v>7</v>
      </c>
      <c r="B75" s="32" t="s">
        <v>1485</v>
      </c>
      <c r="C75" s="32" t="s">
        <v>1484</v>
      </c>
      <c r="D75" s="32" t="s">
        <v>7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1"/>
        <v>0</v>
      </c>
      <c r="AJ75" s="3" t="str">
        <f t="shared" si="102"/>
        <v/>
      </c>
      <c r="AK75" s="5">
        <f t="shared" si="103"/>
        <v>0</v>
      </c>
      <c r="AL75" s="41" t="e">
        <f t="shared" si="104"/>
        <v>#REF!</v>
      </c>
      <c r="AM75" s="33" t="e">
        <f t="shared" si="105"/>
        <v>#REF!</v>
      </c>
    </row>
    <row r="76" spans="1:70" ht="16.5">
      <c r="A76" s="14" t="s">
        <v>7</v>
      </c>
      <c r="B76" s="32" t="s">
        <v>808</v>
      </c>
      <c r="C76" s="32" t="s">
        <v>1528</v>
      </c>
      <c r="D76" s="32" t="s">
        <v>7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>
        <v>10</v>
      </c>
      <c r="P76" s="2"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1"/>
        <v>0</v>
      </c>
      <c r="AJ76" s="3" t="str">
        <f t="shared" si="102"/>
        <v/>
      </c>
      <c r="AK76" s="5">
        <f t="shared" si="103"/>
        <v>1</v>
      </c>
      <c r="AL76" s="41" t="e">
        <f t="shared" si="104"/>
        <v>#REF!</v>
      </c>
      <c r="AM76" s="33" t="e">
        <f t="shared" si="105"/>
        <v>#REF!</v>
      </c>
    </row>
    <row r="77" spans="1:70" ht="16.5">
      <c r="A77" s="14" t="s">
        <v>7</v>
      </c>
      <c r="B77" s="32" t="s">
        <v>402</v>
      </c>
      <c r="C77" s="32" t="s">
        <v>1529</v>
      </c>
      <c r="D77" s="32" t="s">
        <v>7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>
        <v>10</v>
      </c>
      <c r="P77" s="2"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1"/>
        <v>0</v>
      </c>
      <c r="AJ77" s="3" t="str">
        <f t="shared" si="102"/>
        <v/>
      </c>
      <c r="AK77" s="5">
        <f t="shared" si="103"/>
        <v>1</v>
      </c>
      <c r="AL77" s="41" t="e">
        <f t="shared" si="104"/>
        <v>#REF!</v>
      </c>
      <c r="AM77" s="33" t="e">
        <f t="shared" si="105"/>
        <v>#REF!</v>
      </c>
    </row>
    <row r="78" spans="1:70" ht="16.5">
      <c r="A78" s="14"/>
      <c r="B78" s="32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1"/>
        <v>0</v>
      </c>
      <c r="AJ78" s="3" t="str">
        <f t="shared" si="102"/>
        <v/>
      </c>
      <c r="AK78" s="5">
        <f t="shared" si="103"/>
        <v>0</v>
      </c>
      <c r="AL78" s="41" t="e">
        <f t="shared" si="104"/>
        <v>#REF!</v>
      </c>
      <c r="AM78" s="33" t="e">
        <f t="shared" si="105"/>
        <v>#REF!</v>
      </c>
    </row>
    <row r="79" spans="1:70" ht="16.5">
      <c r="A79" s="14"/>
      <c r="B79" s="32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1"/>
        <v>0</v>
      </c>
      <c r="AJ79" s="3" t="str">
        <f t="shared" si="102"/>
        <v/>
      </c>
      <c r="AK79" s="5">
        <f t="shared" si="103"/>
        <v>0</v>
      </c>
      <c r="AL79" s="41" t="e">
        <f t="shared" si="104"/>
        <v>#REF!</v>
      </c>
      <c r="AM79" s="33" t="e">
        <f t="shared" si="105"/>
        <v>#REF!</v>
      </c>
    </row>
    <row r="80" spans="1:70" ht="16.5">
      <c r="A80" s="14"/>
      <c r="B80" s="32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1"/>
        <v>0</v>
      </c>
      <c r="AJ80" s="3" t="str">
        <f t="shared" si="102"/>
        <v/>
      </c>
      <c r="AK80" s="5">
        <f t="shared" si="103"/>
        <v>0</v>
      </c>
      <c r="AL80" s="41" t="e">
        <f t="shared" si="104"/>
        <v>#REF!</v>
      </c>
      <c r="AM80" s="33" t="e">
        <f t="shared" si="105"/>
        <v>#REF!</v>
      </c>
    </row>
    <row r="81" spans="1:39" ht="16.5">
      <c r="A81" s="14"/>
      <c r="B81" s="32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1"/>
        <v>0</v>
      </c>
      <c r="AJ81" s="3" t="str">
        <f t="shared" si="102"/>
        <v/>
      </c>
      <c r="AK81" s="5">
        <f t="shared" si="103"/>
        <v>0</v>
      </c>
      <c r="AL81" s="41" t="e">
        <f t="shared" si="104"/>
        <v>#REF!</v>
      </c>
      <c r="AM81" s="33" t="e">
        <f t="shared" si="105"/>
        <v>#REF!</v>
      </c>
    </row>
    <row r="82" spans="1:39" ht="16.5">
      <c r="A82" s="14"/>
      <c r="B82" s="32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1"/>
        <v>0</v>
      </c>
      <c r="AJ82" s="3" t="str">
        <f t="shared" si="102"/>
        <v/>
      </c>
      <c r="AK82" s="5">
        <f t="shared" si="103"/>
        <v>0</v>
      </c>
      <c r="AL82" s="41" t="e">
        <f t="shared" si="104"/>
        <v>#REF!</v>
      </c>
      <c r="AM82" s="33" t="e">
        <f t="shared" si="105"/>
        <v>#REF!</v>
      </c>
    </row>
    <row r="83" spans="1:39" ht="16.5">
      <c r="A83" s="14"/>
      <c r="B83" s="32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1"/>
        <v>0</v>
      </c>
      <c r="AJ83" s="3" t="str">
        <f t="shared" si="102"/>
        <v/>
      </c>
      <c r="AK83" s="5">
        <f t="shared" si="103"/>
        <v>0</v>
      </c>
      <c r="AL83" s="41" t="e">
        <f t="shared" si="104"/>
        <v>#REF!</v>
      </c>
      <c r="AM83" s="33" t="e">
        <f t="shared" si="105"/>
        <v>#REF!</v>
      </c>
    </row>
    <row r="84" spans="1:39" ht="16.5">
      <c r="A84" s="14"/>
      <c r="B84" s="32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1"/>
        <v>0</v>
      </c>
      <c r="AJ84" s="3" t="str">
        <f t="shared" si="102"/>
        <v/>
      </c>
      <c r="AK84" s="5">
        <f t="shared" si="103"/>
        <v>0</v>
      </c>
      <c r="AL84" s="41" t="e">
        <f t="shared" si="104"/>
        <v>#REF!</v>
      </c>
      <c r="AM84" s="33" t="e">
        <f t="shared" si="105"/>
        <v>#REF!</v>
      </c>
    </row>
    <row r="85" spans="1:39" ht="16.5">
      <c r="A85" s="14"/>
      <c r="B85" s="32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1"/>
        <v>0</v>
      </c>
      <c r="AJ85" s="3" t="str">
        <f t="shared" si="102"/>
        <v/>
      </c>
      <c r="AK85" s="5">
        <f t="shared" si="103"/>
        <v>0</v>
      </c>
      <c r="AL85" s="41" t="e">
        <f t="shared" si="104"/>
        <v>#REF!</v>
      </c>
      <c r="AM85" s="33" t="e">
        <f t="shared" si="105"/>
        <v>#REF!</v>
      </c>
    </row>
    <row r="86" spans="1:39" ht="16.5">
      <c r="A86" s="14"/>
      <c r="B86" s="32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1"/>
        <v>0</v>
      </c>
      <c r="AJ86" s="3" t="str">
        <f t="shared" si="102"/>
        <v/>
      </c>
      <c r="AK86" s="5">
        <f t="shared" si="103"/>
        <v>0</v>
      </c>
      <c r="AL86" s="41" t="e">
        <f t="shared" si="104"/>
        <v>#REF!</v>
      </c>
      <c r="AM86" s="33" t="e">
        <f t="shared" si="105"/>
        <v>#REF!</v>
      </c>
    </row>
    <row r="87" spans="1:39" ht="16.5">
      <c r="A87" s="14"/>
      <c r="B87" s="32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1"/>
        <v>0</v>
      </c>
      <c r="AJ87" s="3" t="str">
        <f t="shared" si="102"/>
        <v/>
      </c>
      <c r="AK87" s="5">
        <f t="shared" si="103"/>
        <v>0</v>
      </c>
      <c r="AL87" s="41" t="e">
        <f t="shared" si="104"/>
        <v>#REF!</v>
      </c>
      <c r="AM87" s="33" t="e">
        <f t="shared" si="105"/>
        <v>#REF!</v>
      </c>
    </row>
    <row r="88" spans="1:39" ht="16.5">
      <c r="A88" s="14"/>
      <c r="B88" s="32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1"/>
        <v>0</v>
      </c>
      <c r="AJ88" s="3" t="str">
        <f t="shared" si="102"/>
        <v/>
      </c>
      <c r="AK88" s="5">
        <f t="shared" si="103"/>
        <v>0</v>
      </c>
      <c r="AL88" s="41" t="e">
        <f t="shared" si="104"/>
        <v>#REF!</v>
      </c>
      <c r="AM88" s="33" t="e">
        <f t="shared" si="105"/>
        <v>#REF!</v>
      </c>
    </row>
    <row r="89" spans="1:39" ht="16.5">
      <c r="A89" s="14"/>
      <c r="B89" s="32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1"/>
        <v>0</v>
      </c>
      <c r="AJ89" s="3" t="str">
        <f t="shared" si="102"/>
        <v/>
      </c>
      <c r="AK89" s="5">
        <f t="shared" si="103"/>
        <v>0</v>
      </c>
      <c r="AL89" s="41" t="e">
        <f t="shared" si="104"/>
        <v>#REF!</v>
      </c>
      <c r="AM89" s="33" t="e">
        <f t="shared" si="105"/>
        <v>#REF!</v>
      </c>
    </row>
    <row r="90" spans="1:39" ht="16.5">
      <c r="A90" s="14"/>
      <c r="B90" s="32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1"/>
        <v>0</v>
      </c>
      <c r="AJ90" s="3" t="str">
        <f t="shared" si="102"/>
        <v/>
      </c>
      <c r="AK90" s="5">
        <f t="shared" si="103"/>
        <v>0</v>
      </c>
      <c r="AL90" s="41" t="e">
        <f t="shared" si="104"/>
        <v>#REF!</v>
      </c>
      <c r="AM90" s="33" t="e">
        <f t="shared" si="105"/>
        <v>#REF!</v>
      </c>
    </row>
    <row r="91" spans="1:39" ht="16.5">
      <c r="A91" s="14"/>
      <c r="B91" s="32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1"/>
        <v>0</v>
      </c>
      <c r="AJ91" s="3" t="str">
        <f t="shared" si="102"/>
        <v/>
      </c>
      <c r="AK91" s="5">
        <f t="shared" si="103"/>
        <v>0</v>
      </c>
      <c r="AL91" s="41" t="e">
        <f t="shared" si="104"/>
        <v>#REF!</v>
      </c>
      <c r="AM91" s="33" t="e">
        <f t="shared" si="105"/>
        <v>#REF!</v>
      </c>
    </row>
    <row r="92" spans="1:39" ht="16.5">
      <c r="A92" s="14"/>
      <c r="B92" s="32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1"/>
        <v>0</v>
      </c>
      <c r="AJ92" s="3" t="str">
        <f t="shared" si="102"/>
        <v/>
      </c>
      <c r="AK92" s="5">
        <f t="shared" si="103"/>
        <v>0</v>
      </c>
      <c r="AL92" s="41" t="e">
        <f t="shared" si="104"/>
        <v>#REF!</v>
      </c>
      <c r="AM92" s="33" t="e">
        <f t="shared" si="105"/>
        <v>#REF!</v>
      </c>
    </row>
    <row r="93" spans="1:39" ht="16.5">
      <c r="A93" s="14"/>
      <c r="B93" s="32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1"/>
        <v>0</v>
      </c>
      <c r="AJ93" s="3" t="str">
        <f t="shared" si="102"/>
        <v/>
      </c>
      <c r="AK93" s="5">
        <f t="shared" si="103"/>
        <v>0</v>
      </c>
      <c r="AL93" s="41" t="e">
        <f t="shared" si="104"/>
        <v>#REF!</v>
      </c>
      <c r="AM93" s="33" t="e">
        <f t="shared" si="105"/>
        <v>#REF!</v>
      </c>
    </row>
    <row r="94" spans="1:39" ht="16.5">
      <c r="A94" s="14"/>
      <c r="B94" s="32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1"/>
        <v>0</v>
      </c>
      <c r="AJ94" s="3" t="str">
        <f t="shared" si="102"/>
        <v/>
      </c>
      <c r="AK94" s="5">
        <f t="shared" si="103"/>
        <v>0</v>
      </c>
      <c r="AL94" s="41" t="e">
        <f t="shared" si="104"/>
        <v>#REF!</v>
      </c>
      <c r="AM94" s="33" t="e">
        <f t="shared" si="105"/>
        <v>#REF!</v>
      </c>
    </row>
    <row r="95" spans="1:39" ht="16.5">
      <c r="A95" s="14"/>
      <c r="B95" s="32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1"/>
        <v>0</v>
      </c>
      <c r="AJ95" s="3" t="str">
        <f t="shared" si="102"/>
        <v/>
      </c>
      <c r="AK95" s="5">
        <f t="shared" si="103"/>
        <v>0</v>
      </c>
      <c r="AL95" s="41" t="e">
        <f t="shared" si="104"/>
        <v>#REF!</v>
      </c>
      <c r="AM95" s="33" t="e">
        <f t="shared" si="105"/>
        <v>#REF!</v>
      </c>
    </row>
    <row r="96" spans="1:39" ht="16.5">
      <c r="A96" s="14"/>
      <c r="B96" s="32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1"/>
        <v>0</v>
      </c>
      <c r="AJ96" s="3" t="str">
        <f t="shared" si="102"/>
        <v/>
      </c>
      <c r="AK96" s="5">
        <f t="shared" si="103"/>
        <v>0</v>
      </c>
      <c r="AL96" s="41" t="e">
        <f t="shared" si="104"/>
        <v>#REF!</v>
      </c>
      <c r="AM96" s="33" t="e">
        <f t="shared" si="105"/>
        <v>#REF!</v>
      </c>
    </row>
    <row r="97" spans="1:39" ht="16.5">
      <c r="A97" s="14"/>
      <c r="B97" s="32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1"/>
        <v>0</v>
      </c>
      <c r="AJ97" s="3" t="str">
        <f t="shared" si="102"/>
        <v/>
      </c>
      <c r="AK97" s="5">
        <f t="shared" si="103"/>
        <v>0</v>
      </c>
      <c r="AL97" s="41" t="e">
        <f t="shared" si="104"/>
        <v>#REF!</v>
      </c>
      <c r="AM97" s="33" t="e">
        <f t="shared" si="105"/>
        <v>#REF!</v>
      </c>
    </row>
    <row r="98" spans="1:39" ht="16.5">
      <c r="A98" s="14"/>
      <c r="B98" s="32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1"/>
        <v>0</v>
      </c>
      <c r="AJ98" s="3" t="str">
        <f t="shared" si="102"/>
        <v/>
      </c>
      <c r="AK98" s="5">
        <f t="shared" si="103"/>
        <v>0</v>
      </c>
      <c r="AL98" s="41" t="e">
        <f t="shared" si="104"/>
        <v>#REF!</v>
      </c>
      <c r="AM98" s="33" t="e">
        <f t="shared" si="105"/>
        <v>#REF!</v>
      </c>
    </row>
    <row r="99" spans="1:39" ht="16.5">
      <c r="A99" s="14"/>
      <c r="B99" s="32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1"/>
        <v>0</v>
      </c>
      <c r="AJ99" s="3" t="str">
        <f t="shared" si="102"/>
        <v/>
      </c>
      <c r="AK99" s="5">
        <f t="shared" si="103"/>
        <v>0</v>
      </c>
      <c r="AL99" s="41" t="e">
        <f t="shared" si="104"/>
        <v>#REF!</v>
      </c>
      <c r="AM99" s="33" t="e">
        <f t="shared" si="105"/>
        <v>#REF!</v>
      </c>
    </row>
    <row r="100" spans="1:39" ht="16.5">
      <c r="A100" s="14"/>
      <c r="B100" s="32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1"/>
        <v>0</v>
      </c>
      <c r="AJ100" s="3" t="str">
        <f t="shared" si="102"/>
        <v/>
      </c>
      <c r="AK100" s="5">
        <f t="shared" si="103"/>
        <v>0</v>
      </c>
      <c r="AL100" s="41" t="e">
        <f t="shared" si="104"/>
        <v>#REF!</v>
      </c>
      <c r="AM100" s="33" t="e">
        <f t="shared" si="105"/>
        <v>#REF!</v>
      </c>
    </row>
    <row r="101" spans="1:39" ht="16.5">
      <c r="A101" s="14"/>
      <c r="B101" s="32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si="101"/>
        <v>0</v>
      </c>
      <c r="AJ101" s="3" t="str">
        <f t="shared" si="102"/>
        <v/>
      </c>
      <c r="AK101" s="5">
        <f t="shared" si="103"/>
        <v>0</v>
      </c>
      <c r="AL101" s="41" t="e">
        <f t="shared" si="104"/>
        <v>#REF!</v>
      </c>
      <c r="AM101" s="33" t="e">
        <f t="shared" si="105"/>
        <v>#REF!</v>
      </c>
    </row>
    <row r="102" spans="1:39" ht="16.5">
      <c r="A102" s="14"/>
      <c r="B102" s="32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01"/>
        <v>0</v>
      </c>
      <c r="AJ102" s="3" t="str">
        <f t="shared" si="102"/>
        <v/>
      </c>
      <c r="AK102" s="5">
        <f t="shared" si="103"/>
        <v>0</v>
      </c>
      <c r="AL102" s="41" t="e">
        <f t="shared" si="104"/>
        <v>#REF!</v>
      </c>
      <c r="AM102" s="33" t="e">
        <f t="shared" si="105"/>
        <v>#REF!</v>
      </c>
    </row>
    <row r="103" spans="1:39" ht="16.5">
      <c r="A103" s="14"/>
      <c r="B103" s="32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01"/>
        <v>0</v>
      </c>
      <c r="AJ103" s="3" t="str">
        <f t="shared" si="102"/>
        <v/>
      </c>
      <c r="AK103" s="5">
        <f t="shared" si="103"/>
        <v>0</v>
      </c>
      <c r="AL103" s="41" t="e">
        <f t="shared" si="104"/>
        <v>#REF!</v>
      </c>
      <c r="AM103" s="33" t="e">
        <f t="shared" si="105"/>
        <v>#REF!</v>
      </c>
    </row>
    <row r="104" spans="1:39" ht="16.5">
      <c r="A104" s="14"/>
      <c r="B104" s="32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01"/>
        <v>0</v>
      </c>
      <c r="AJ104" s="3" t="str">
        <f t="shared" si="102"/>
        <v/>
      </c>
      <c r="AK104" s="5">
        <f t="shared" si="103"/>
        <v>0</v>
      </c>
      <c r="AL104" s="41" t="e">
        <f t="shared" si="104"/>
        <v>#REF!</v>
      </c>
      <c r="AM104" s="33" t="e">
        <f t="shared" si="105"/>
        <v>#REF!</v>
      </c>
    </row>
    <row r="105" spans="1:39" ht="16.5">
      <c r="A105" s="14"/>
      <c r="B105" s="32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01"/>
        <v>0</v>
      </c>
      <c r="AJ105" s="3" t="str">
        <f t="shared" si="102"/>
        <v/>
      </c>
      <c r="AK105" s="5">
        <f t="shared" si="103"/>
        <v>0</v>
      </c>
      <c r="AL105" s="41" t="e">
        <f t="shared" si="104"/>
        <v>#REF!</v>
      </c>
      <c r="AM105" s="33" t="e">
        <f t="shared" si="105"/>
        <v>#REF!</v>
      </c>
    </row>
    <row r="106" spans="1:39" ht="16.5">
      <c r="A106" s="14"/>
      <c r="B106" s="32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01"/>
        <v>0</v>
      </c>
      <c r="AJ106" s="3" t="str">
        <f t="shared" si="102"/>
        <v/>
      </c>
      <c r="AK106" s="5">
        <f t="shared" si="103"/>
        <v>0</v>
      </c>
      <c r="AL106" s="41" t="e">
        <f t="shared" si="104"/>
        <v>#REF!</v>
      </c>
      <c r="AM106" s="33" t="e">
        <f t="shared" si="105"/>
        <v>#REF!</v>
      </c>
    </row>
    <row r="107" spans="1:39" ht="16.5">
      <c r="A107" s="14"/>
      <c r="B107" s="32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01"/>
        <v>0</v>
      </c>
      <c r="AJ107" s="3" t="str">
        <f t="shared" si="102"/>
        <v/>
      </c>
      <c r="AK107" s="5">
        <f t="shared" si="103"/>
        <v>0</v>
      </c>
      <c r="AL107" s="41" t="e">
        <f t="shared" si="104"/>
        <v>#REF!</v>
      </c>
      <c r="AM107" s="33" t="e">
        <f t="shared" si="105"/>
        <v>#REF!</v>
      </c>
    </row>
    <row r="108" spans="1:39" ht="16.5">
      <c r="A108" s="14"/>
      <c r="B108" s="32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01"/>
        <v>0</v>
      </c>
      <c r="AJ108" s="3" t="str">
        <f t="shared" si="102"/>
        <v/>
      </c>
      <c r="AK108" s="5">
        <f t="shared" si="103"/>
        <v>0</v>
      </c>
      <c r="AL108" s="41" t="e">
        <f t="shared" si="104"/>
        <v>#REF!</v>
      </c>
      <c r="AM108" s="33" t="e">
        <f t="shared" si="105"/>
        <v>#REF!</v>
      </c>
    </row>
    <row r="109" spans="1:39" ht="16.5">
      <c r="A109" s="14"/>
      <c r="B109" s="32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01"/>
        <v>0</v>
      </c>
      <c r="AJ109" s="3" t="str">
        <f t="shared" si="102"/>
        <v/>
      </c>
      <c r="AK109" s="5">
        <f t="shared" si="103"/>
        <v>0</v>
      </c>
      <c r="AL109" s="41" t="e">
        <f t="shared" si="104"/>
        <v>#REF!</v>
      </c>
      <c r="AM109" s="33" t="e">
        <f t="shared" si="105"/>
        <v>#REF!</v>
      </c>
    </row>
    <row r="110" spans="1:39" ht="16.5">
      <c r="A110" s="14"/>
      <c r="B110" s="32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01"/>
        <v>0</v>
      </c>
      <c r="AJ110" s="3" t="str">
        <f t="shared" si="102"/>
        <v/>
      </c>
      <c r="AK110" s="5">
        <f t="shared" si="103"/>
        <v>0</v>
      </c>
      <c r="AL110" s="41" t="e">
        <f t="shared" si="104"/>
        <v>#REF!</v>
      </c>
      <c r="AM110" s="33" t="e">
        <f t="shared" si="105"/>
        <v>#REF!</v>
      </c>
    </row>
    <row r="111" spans="1:39" ht="16.5">
      <c r="A111" s="14"/>
      <c r="B111" s="32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01"/>
        <v>0</v>
      </c>
      <c r="AJ111" s="3" t="str">
        <f t="shared" si="102"/>
        <v/>
      </c>
      <c r="AK111" s="5">
        <f t="shared" si="103"/>
        <v>0</v>
      </c>
      <c r="AL111" s="41" t="e">
        <f t="shared" si="104"/>
        <v>#REF!</v>
      </c>
      <c r="AM111" s="33" t="e">
        <f t="shared" si="105"/>
        <v>#REF!</v>
      </c>
    </row>
    <row r="112" spans="1:39" ht="16.5">
      <c r="A112" s="14"/>
      <c r="B112" s="32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01"/>
        <v>0</v>
      </c>
      <c r="AJ112" s="3" t="str">
        <f t="shared" si="102"/>
        <v/>
      </c>
      <c r="AK112" s="5">
        <f t="shared" si="103"/>
        <v>0</v>
      </c>
      <c r="AL112" s="41" t="e">
        <f t="shared" si="104"/>
        <v>#REF!</v>
      </c>
      <c r="AM112" s="33" t="e">
        <f t="shared" si="105"/>
        <v>#REF!</v>
      </c>
    </row>
    <row r="113" spans="1:39" ht="16.5">
      <c r="A113" s="14"/>
      <c r="B113" s="32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01"/>
        <v>0</v>
      </c>
      <c r="AJ113" s="3" t="str">
        <f t="shared" si="102"/>
        <v/>
      </c>
      <c r="AK113" s="5">
        <f t="shared" si="103"/>
        <v>0</v>
      </c>
      <c r="AL113" s="41" t="e">
        <f t="shared" si="104"/>
        <v>#REF!</v>
      </c>
      <c r="AM113" s="33" t="e">
        <f t="shared" si="105"/>
        <v>#REF!</v>
      </c>
    </row>
    <row r="114" spans="1:39" ht="16.5">
      <c r="A114" s="14"/>
      <c r="B114" s="32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01"/>
        <v>0</v>
      </c>
      <c r="AJ114" s="3" t="str">
        <f t="shared" si="102"/>
        <v/>
      </c>
      <c r="AK114" s="5">
        <f t="shared" si="103"/>
        <v>0</v>
      </c>
      <c r="AL114" s="41" t="e">
        <f t="shared" si="104"/>
        <v>#REF!</v>
      </c>
      <c r="AM114" s="33" t="e">
        <f t="shared" si="105"/>
        <v>#REF!</v>
      </c>
    </row>
    <row r="115" spans="1:39" ht="16.5">
      <c r="A115" s="14"/>
      <c r="B115" s="32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01"/>
        <v>0</v>
      </c>
      <c r="AJ115" s="3" t="str">
        <f t="shared" si="102"/>
        <v/>
      </c>
      <c r="AK115" s="5">
        <f t="shared" si="103"/>
        <v>0</v>
      </c>
      <c r="AL115" s="41" t="e">
        <f t="shared" si="104"/>
        <v>#REF!</v>
      </c>
      <c r="AM115" s="33" t="e">
        <f t="shared" si="105"/>
        <v>#REF!</v>
      </c>
    </row>
    <row r="116" spans="1:39" ht="16.5">
      <c r="A116" s="14"/>
      <c r="B116" s="32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01"/>
        <v>0</v>
      </c>
      <c r="AJ116" s="3" t="str">
        <f t="shared" si="102"/>
        <v/>
      </c>
      <c r="AK116" s="5">
        <f t="shared" si="103"/>
        <v>0</v>
      </c>
      <c r="AL116" s="41" t="e">
        <f t="shared" si="104"/>
        <v>#REF!</v>
      </c>
      <c r="AM116" s="33" t="e">
        <f t="shared" si="105"/>
        <v>#REF!</v>
      </c>
    </row>
    <row r="117" spans="1:39" ht="16.5">
      <c r="A117" s="14"/>
      <c r="B117" s="32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01"/>
        <v>0</v>
      </c>
      <c r="AJ117" s="3" t="str">
        <f t="shared" si="102"/>
        <v/>
      </c>
      <c r="AK117" s="5">
        <f t="shared" si="103"/>
        <v>0</v>
      </c>
      <c r="AL117" s="41" t="e">
        <f t="shared" si="104"/>
        <v>#REF!</v>
      </c>
      <c r="AM117" s="33" t="e">
        <f t="shared" si="105"/>
        <v>#REF!</v>
      </c>
    </row>
    <row r="118" spans="1:39" ht="16.5">
      <c r="A118" s="14"/>
      <c r="B118" s="32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01"/>
        <v>0</v>
      </c>
      <c r="AJ118" s="3" t="str">
        <f t="shared" si="102"/>
        <v/>
      </c>
      <c r="AK118" s="5">
        <f t="shared" si="103"/>
        <v>0</v>
      </c>
      <c r="AL118" s="41" t="e">
        <f t="shared" si="104"/>
        <v>#REF!</v>
      </c>
      <c r="AM118" s="33" t="e">
        <f t="shared" si="105"/>
        <v>#REF!</v>
      </c>
    </row>
    <row r="119" spans="1:39" ht="16.5">
      <c r="A119" s="14"/>
      <c r="B119" s="32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01"/>
        <v>0</v>
      </c>
      <c r="AJ119" s="3" t="str">
        <f t="shared" si="102"/>
        <v/>
      </c>
      <c r="AK119" s="5">
        <f t="shared" si="103"/>
        <v>0</v>
      </c>
      <c r="AL119" s="41" t="e">
        <f t="shared" si="104"/>
        <v>#REF!</v>
      </c>
      <c r="AM119" s="33" t="e">
        <f t="shared" si="105"/>
        <v>#REF!</v>
      </c>
    </row>
    <row r="120" spans="1:39" ht="16.5">
      <c r="A120" s="14"/>
      <c r="B120" s="32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01"/>
        <v>0</v>
      </c>
      <c r="AJ120" s="3" t="str">
        <f t="shared" si="102"/>
        <v/>
      </c>
      <c r="AK120" s="5">
        <f t="shared" si="103"/>
        <v>0</v>
      </c>
      <c r="AL120" s="41" t="e">
        <f t="shared" si="104"/>
        <v>#REF!</v>
      </c>
      <c r="AM120" s="33" t="e">
        <f t="shared" si="105"/>
        <v>#REF!</v>
      </c>
    </row>
    <row r="121" spans="1:39" ht="16.5">
      <c r="A121" s="14"/>
      <c r="B121" s="32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01"/>
        <v>0</v>
      </c>
      <c r="AJ121" s="3" t="str">
        <f t="shared" si="102"/>
        <v/>
      </c>
      <c r="AK121" s="5">
        <f t="shared" si="103"/>
        <v>0</v>
      </c>
      <c r="AL121" s="41" t="e">
        <f t="shared" si="104"/>
        <v>#REF!</v>
      </c>
      <c r="AM121" s="33" t="e">
        <f t="shared" si="105"/>
        <v>#REF!</v>
      </c>
    </row>
    <row r="122" spans="1:39" ht="16.5">
      <c r="A122" s="14"/>
      <c r="B122" s="32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01"/>
        <v>0</v>
      </c>
      <c r="AJ122" s="3" t="str">
        <f t="shared" si="102"/>
        <v/>
      </c>
      <c r="AK122" s="5">
        <f t="shared" si="103"/>
        <v>0</v>
      </c>
      <c r="AL122" s="41" t="e">
        <f t="shared" si="104"/>
        <v>#REF!</v>
      </c>
      <c r="AM122" s="33" t="e">
        <f t="shared" si="105"/>
        <v>#REF!</v>
      </c>
    </row>
    <row r="123" spans="1:39" ht="16.5">
      <c r="A123" s="14"/>
      <c r="B123" s="32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01"/>
        <v>0</v>
      </c>
      <c r="AJ123" s="3" t="str">
        <f t="shared" si="102"/>
        <v/>
      </c>
      <c r="AK123" s="5">
        <f t="shared" si="103"/>
        <v>0</v>
      </c>
      <c r="AL123" s="41" t="e">
        <f t="shared" si="104"/>
        <v>#REF!</v>
      </c>
      <c r="AM123" s="33" t="e">
        <f t="shared" si="105"/>
        <v>#REF!</v>
      </c>
    </row>
    <row r="124" spans="1:39" ht="16.5">
      <c r="A124" s="14"/>
      <c r="B124" s="32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01"/>
        <v>0</v>
      </c>
      <c r="AJ124" s="3" t="str">
        <f t="shared" si="102"/>
        <v/>
      </c>
      <c r="AK124" s="5">
        <f t="shared" si="103"/>
        <v>0</v>
      </c>
      <c r="AL124" s="41" t="e">
        <f t="shared" si="104"/>
        <v>#REF!</v>
      </c>
      <c r="AM124" s="33" t="e">
        <f t="shared" si="105"/>
        <v>#REF!</v>
      </c>
    </row>
    <row r="125" spans="1:39" ht="16.5">
      <c r="A125" s="14"/>
      <c r="B125" s="32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01"/>
        <v>0</v>
      </c>
      <c r="AJ125" s="3" t="str">
        <f t="shared" si="102"/>
        <v/>
      </c>
      <c r="AK125" s="5">
        <f t="shared" si="103"/>
        <v>0</v>
      </c>
      <c r="AL125" s="41" t="e">
        <f t="shared" si="104"/>
        <v>#REF!</v>
      </c>
      <c r="AM125" s="33" t="e">
        <f t="shared" si="105"/>
        <v>#REF!</v>
      </c>
    </row>
    <row r="126" spans="1:39" ht="16.5">
      <c r="A126" s="14"/>
      <c r="B126" s="32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01"/>
        <v>0</v>
      </c>
      <c r="AJ126" s="3" t="str">
        <f t="shared" si="102"/>
        <v/>
      </c>
      <c r="AK126" s="5">
        <f t="shared" si="103"/>
        <v>0</v>
      </c>
      <c r="AL126" s="41" t="e">
        <f t="shared" si="104"/>
        <v>#REF!</v>
      </c>
      <c r="AM126" s="33" t="e">
        <f t="shared" si="105"/>
        <v>#REF!</v>
      </c>
    </row>
    <row r="127" spans="1:39" ht="16.5">
      <c r="A127" s="14"/>
      <c r="B127" s="32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01"/>
        <v>0</v>
      </c>
      <c r="AJ127" s="3" t="str">
        <f t="shared" si="102"/>
        <v/>
      </c>
      <c r="AK127" s="5">
        <f t="shared" si="103"/>
        <v>0</v>
      </c>
      <c r="AL127" s="41" t="e">
        <f t="shared" si="104"/>
        <v>#REF!</v>
      </c>
      <c r="AM127" s="33" t="e">
        <f t="shared" si="105"/>
        <v>#REF!</v>
      </c>
    </row>
    <row r="128" spans="1:39" ht="16.5">
      <c r="A128" s="14"/>
      <c r="B128" s="32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01"/>
        <v>0</v>
      </c>
      <c r="AJ128" s="3" t="str">
        <f t="shared" si="102"/>
        <v/>
      </c>
      <c r="AK128" s="5">
        <f t="shared" si="103"/>
        <v>0</v>
      </c>
      <c r="AL128" s="41" t="e">
        <f t="shared" si="104"/>
        <v>#REF!</v>
      </c>
      <c r="AM128" s="33" t="e">
        <f t="shared" si="105"/>
        <v>#REF!</v>
      </c>
    </row>
    <row r="129" spans="1:39" ht="16.5">
      <c r="A129" s="14"/>
      <c r="B129" s="32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01"/>
        <v>0</v>
      </c>
      <c r="AJ129" s="3" t="str">
        <f t="shared" si="102"/>
        <v/>
      </c>
      <c r="AK129" s="5">
        <f t="shared" si="103"/>
        <v>0</v>
      </c>
      <c r="AL129" s="41" t="e">
        <f t="shared" si="104"/>
        <v>#REF!</v>
      </c>
      <c r="AM129" s="33" t="e">
        <f t="shared" si="105"/>
        <v>#REF!</v>
      </c>
    </row>
    <row r="130" spans="1:39" ht="16.5">
      <c r="A130" s="14"/>
      <c r="B130" s="32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01"/>
        <v>0</v>
      </c>
      <c r="AJ130" s="3" t="str">
        <f t="shared" si="102"/>
        <v/>
      </c>
      <c r="AK130" s="5">
        <f t="shared" si="103"/>
        <v>0</v>
      </c>
      <c r="AL130" s="41" t="e">
        <f t="shared" si="104"/>
        <v>#REF!</v>
      </c>
      <c r="AM130" s="33" t="e">
        <f t="shared" si="105"/>
        <v>#REF!</v>
      </c>
    </row>
    <row r="131" spans="1:39" ht="16.5">
      <c r="A131" s="14"/>
      <c r="B131" s="32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01"/>
        <v>0</v>
      </c>
      <c r="AJ131" s="3" t="str">
        <f t="shared" si="102"/>
        <v/>
      </c>
      <c r="AK131" s="5">
        <f t="shared" si="103"/>
        <v>0</v>
      </c>
      <c r="AL131" s="41" t="e">
        <f t="shared" si="104"/>
        <v>#REF!</v>
      </c>
      <c r="AM131" s="33" t="e">
        <f t="shared" si="105"/>
        <v>#REF!</v>
      </c>
    </row>
    <row r="132" spans="1:39" ht="16.5">
      <c r="A132" s="14"/>
      <c r="B132" s="32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01"/>
        <v>0</v>
      </c>
      <c r="AJ132" s="3" t="str">
        <f t="shared" si="102"/>
        <v/>
      </c>
      <c r="AK132" s="5">
        <f t="shared" si="103"/>
        <v>0</v>
      </c>
      <c r="AL132" s="41" t="e">
        <f t="shared" si="104"/>
        <v>#REF!</v>
      </c>
      <c r="AM132" s="33" t="e">
        <f t="shared" si="105"/>
        <v>#REF!</v>
      </c>
    </row>
    <row r="133" spans="1:39" ht="16.5">
      <c r="A133" s="14"/>
      <c r="B133" s="32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96" si="110">F133+H133+J133+L133+N133+P133+R133+T133+V133+X133+Z133+AB133+AD133+AF133+AH133</f>
        <v>0</v>
      </c>
      <c r="AJ133" s="3" t="str">
        <f t="shared" ref="AJ133:AJ196" si="111">IF(AI133&lt;&gt;0,RANK(AI133,$AI$5:$AI$72),"")</f>
        <v/>
      </c>
      <c r="AK133" s="5">
        <f t="shared" ref="AK133:AK196" si="112">COUNTA(E133,G133,I133,K133,M133,O133,Q133,S133,U133,W133,Y133,AA133,AC133,AE133,AG133)</f>
        <v>0</v>
      </c>
      <c r="AL133" s="41" t="e">
        <f t="shared" ref="AL133:AL196" si="113">HLOOKUP($AL$2,$BD$4:$BR$72,ROW(A133)-3,FALSE)</f>
        <v>#REF!</v>
      </c>
      <c r="AM133" s="33" t="e">
        <f t="shared" ref="AM133:AM196" si="114">IF(AL133&lt;&gt;0,RANK(AL133,$AL$5:$AL$72),"")</f>
        <v>#REF!</v>
      </c>
    </row>
    <row r="134" spans="1:39" ht="16.5">
      <c r="A134" s="14"/>
      <c r="B134" s="32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10"/>
        <v>0</v>
      </c>
      <c r="AJ134" s="3" t="str">
        <f t="shared" si="111"/>
        <v/>
      </c>
      <c r="AK134" s="5">
        <f t="shared" si="112"/>
        <v>0</v>
      </c>
      <c r="AL134" s="41" t="e">
        <f t="shared" si="113"/>
        <v>#REF!</v>
      </c>
      <c r="AM134" s="33" t="e">
        <f t="shared" si="114"/>
        <v>#REF!</v>
      </c>
    </row>
    <row r="135" spans="1:39" ht="16.5">
      <c r="A135" s="14"/>
      <c r="B135" s="32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10"/>
        <v>0</v>
      </c>
      <c r="AJ135" s="3" t="str">
        <f t="shared" si="111"/>
        <v/>
      </c>
      <c r="AK135" s="5">
        <f t="shared" si="112"/>
        <v>0</v>
      </c>
      <c r="AL135" s="41" t="e">
        <f t="shared" si="113"/>
        <v>#REF!</v>
      </c>
      <c r="AM135" s="33" t="e">
        <f t="shared" si="114"/>
        <v>#REF!</v>
      </c>
    </row>
    <row r="136" spans="1:39" ht="16.5">
      <c r="A136" s="14"/>
      <c r="B136" s="32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10"/>
        <v>0</v>
      </c>
      <c r="AJ136" s="3" t="str">
        <f t="shared" si="111"/>
        <v/>
      </c>
      <c r="AK136" s="5">
        <f t="shared" si="112"/>
        <v>0</v>
      </c>
      <c r="AL136" s="41" t="e">
        <f t="shared" si="113"/>
        <v>#REF!</v>
      </c>
      <c r="AM136" s="33" t="e">
        <f t="shared" si="114"/>
        <v>#REF!</v>
      </c>
    </row>
    <row r="137" spans="1:39" ht="16.5">
      <c r="A137" s="14"/>
      <c r="B137" s="32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10"/>
        <v>0</v>
      </c>
      <c r="AJ137" s="3" t="str">
        <f t="shared" si="111"/>
        <v/>
      </c>
      <c r="AK137" s="5">
        <f t="shared" si="112"/>
        <v>0</v>
      </c>
      <c r="AL137" s="41" t="e">
        <f t="shared" si="113"/>
        <v>#REF!</v>
      </c>
      <c r="AM137" s="33" t="e">
        <f t="shared" si="114"/>
        <v>#REF!</v>
      </c>
    </row>
    <row r="138" spans="1:39" ht="16.5">
      <c r="A138" s="14"/>
      <c r="B138" s="32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10"/>
        <v>0</v>
      </c>
      <c r="AJ138" s="3" t="str">
        <f t="shared" si="111"/>
        <v/>
      </c>
      <c r="AK138" s="5">
        <f t="shared" si="112"/>
        <v>0</v>
      </c>
      <c r="AL138" s="41" t="e">
        <f t="shared" si="113"/>
        <v>#REF!</v>
      </c>
      <c r="AM138" s="33" t="e">
        <f t="shared" si="114"/>
        <v>#REF!</v>
      </c>
    </row>
    <row r="139" spans="1:39" ht="16.5">
      <c r="A139" s="14"/>
      <c r="B139" s="32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46"/>
      <c r="AF139" s="2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10"/>
        <v>0</v>
      </c>
      <c r="AJ139" s="3" t="str">
        <f t="shared" si="111"/>
        <v/>
      </c>
      <c r="AK139" s="5">
        <f t="shared" si="112"/>
        <v>0</v>
      </c>
      <c r="AL139" s="41" t="e">
        <f t="shared" si="113"/>
        <v>#REF!</v>
      </c>
      <c r="AM139" s="33" t="e">
        <f t="shared" si="114"/>
        <v>#REF!</v>
      </c>
    </row>
    <row r="140" spans="1:39" ht="16.5">
      <c r="A140" s="14"/>
      <c r="B140" s="32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46"/>
      <c r="AF140" s="2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10"/>
        <v>0</v>
      </c>
      <c r="AJ140" s="3" t="str">
        <f t="shared" si="111"/>
        <v/>
      </c>
      <c r="AK140" s="5">
        <f t="shared" si="112"/>
        <v>0</v>
      </c>
      <c r="AL140" s="41" t="e">
        <f t="shared" si="113"/>
        <v>#REF!</v>
      </c>
      <c r="AM140" s="33" t="e">
        <f t="shared" si="114"/>
        <v>#REF!</v>
      </c>
    </row>
    <row r="141" spans="1:39" ht="16.5">
      <c r="A141" s="14"/>
      <c r="B141" s="32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46"/>
      <c r="AF141" s="2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10"/>
        <v>0</v>
      </c>
      <c r="AJ141" s="3" t="str">
        <f t="shared" si="111"/>
        <v/>
      </c>
      <c r="AK141" s="5">
        <f t="shared" si="112"/>
        <v>0</v>
      </c>
      <c r="AL141" s="41" t="e">
        <f t="shared" si="113"/>
        <v>#REF!</v>
      </c>
      <c r="AM141" s="33" t="e">
        <f t="shared" si="114"/>
        <v>#REF!</v>
      </c>
    </row>
    <row r="142" spans="1:39" ht="16.5">
      <c r="A142" s="14"/>
      <c r="B142" s="32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46"/>
      <c r="AF142" s="2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10"/>
        <v>0</v>
      </c>
      <c r="AJ142" s="3" t="str">
        <f t="shared" si="111"/>
        <v/>
      </c>
      <c r="AK142" s="5">
        <f t="shared" si="112"/>
        <v>0</v>
      </c>
      <c r="AL142" s="41" t="e">
        <f t="shared" si="113"/>
        <v>#REF!</v>
      </c>
      <c r="AM142" s="33" t="e">
        <f t="shared" si="114"/>
        <v>#REF!</v>
      </c>
    </row>
    <row r="143" spans="1:39" ht="16.5">
      <c r="A143" s="14"/>
      <c r="B143" s="32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46"/>
      <c r="AF143" s="2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10"/>
        <v>0</v>
      </c>
      <c r="AJ143" s="3" t="str">
        <f t="shared" si="111"/>
        <v/>
      </c>
      <c r="AK143" s="5">
        <f t="shared" si="112"/>
        <v>0</v>
      </c>
      <c r="AL143" s="41" t="e">
        <f t="shared" si="113"/>
        <v>#REF!</v>
      </c>
      <c r="AM143" s="33" t="e">
        <f t="shared" si="114"/>
        <v>#REF!</v>
      </c>
    </row>
    <row r="144" spans="1:39" ht="16.5">
      <c r="A144" s="14"/>
      <c r="B144" s="32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46"/>
      <c r="AF144" s="2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10"/>
        <v>0</v>
      </c>
      <c r="AJ144" s="3" t="str">
        <f t="shared" si="111"/>
        <v/>
      </c>
      <c r="AK144" s="5">
        <f t="shared" si="112"/>
        <v>0</v>
      </c>
      <c r="AL144" s="41" t="e">
        <f t="shared" si="113"/>
        <v>#REF!</v>
      </c>
      <c r="AM144" s="33" t="e">
        <f t="shared" si="114"/>
        <v>#REF!</v>
      </c>
    </row>
    <row r="145" spans="1:39" ht="16.5">
      <c r="A145" s="14"/>
      <c r="B145" s="32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46"/>
      <c r="AF145" s="2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10"/>
        <v>0</v>
      </c>
      <c r="AJ145" s="3" t="str">
        <f t="shared" si="111"/>
        <v/>
      </c>
      <c r="AK145" s="5">
        <f t="shared" si="112"/>
        <v>0</v>
      </c>
      <c r="AL145" s="41" t="e">
        <f t="shared" si="113"/>
        <v>#REF!</v>
      </c>
      <c r="AM145" s="33" t="e">
        <f t="shared" si="114"/>
        <v>#REF!</v>
      </c>
    </row>
    <row r="146" spans="1:39" ht="16.5">
      <c r="A146" s="14"/>
      <c r="B146" s="32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46"/>
      <c r="AF146" s="2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10"/>
        <v>0</v>
      </c>
      <c r="AJ146" s="3" t="str">
        <f t="shared" si="111"/>
        <v/>
      </c>
      <c r="AK146" s="5">
        <f t="shared" si="112"/>
        <v>0</v>
      </c>
      <c r="AL146" s="41" t="e">
        <f t="shared" si="113"/>
        <v>#REF!</v>
      </c>
      <c r="AM146" s="33" t="e">
        <f t="shared" si="114"/>
        <v>#REF!</v>
      </c>
    </row>
    <row r="147" spans="1:39" ht="16.5">
      <c r="A147" s="14"/>
      <c r="B147" s="32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46"/>
      <c r="AF147" s="2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10"/>
        <v>0</v>
      </c>
      <c r="AJ147" s="3" t="str">
        <f t="shared" si="111"/>
        <v/>
      </c>
      <c r="AK147" s="5">
        <f t="shared" si="112"/>
        <v>0</v>
      </c>
      <c r="AL147" s="41" t="e">
        <f t="shared" si="113"/>
        <v>#REF!</v>
      </c>
      <c r="AM147" s="33" t="e">
        <f t="shared" si="114"/>
        <v>#REF!</v>
      </c>
    </row>
    <row r="148" spans="1:39" ht="16.5">
      <c r="A148" s="14"/>
      <c r="B148" s="32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46"/>
      <c r="AF148" s="2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10"/>
        <v>0</v>
      </c>
      <c r="AJ148" s="3" t="str">
        <f t="shared" si="111"/>
        <v/>
      </c>
      <c r="AK148" s="5">
        <f t="shared" si="112"/>
        <v>0</v>
      </c>
      <c r="AL148" s="41" t="e">
        <f t="shared" si="113"/>
        <v>#REF!</v>
      </c>
      <c r="AM148" s="33" t="e">
        <f t="shared" si="114"/>
        <v>#REF!</v>
      </c>
    </row>
    <row r="149" spans="1:39" ht="16.5">
      <c r="A149" s="14"/>
      <c r="B149" s="32" t="str">
        <f>IF(ISNA(VLOOKUP(A149,'Licenciés Jeunes 2023'!A:C,3,0)),"",VLOOKUP(A149,'Licenciés Jeunes 2023'!A:C,3,0))</f>
        <v/>
      </c>
      <c r="C149" s="32" t="str">
        <f>IF(ISNA(VLOOKUP(A149,'Licenciés Jeunes 2023'!A:C,2,0)),"",VLOOKUP(A149,'Licenciés Jeunes 2023'!A:C,2,0))</f>
        <v/>
      </c>
      <c r="D149" s="32" t="str">
        <f>IF(ISNA(VLOOKUP(A149,'Licenciés Jeunes 2023'!A:F,6,0)),"",VLOOKUP(A149,'Licenciés Jeunes 2023'!A:F,6,0))</f>
        <v/>
      </c>
      <c r="E149" s="6"/>
      <c r="F149" s="2">
        <f>IF(E$2="Bike &amp; Run",IF(ISNA(VLOOKUP(E149,Paramètres!$B$3:$C$56,2,FALSE)),0,VLOOKUP(E149,Paramètres!$B$3:$C$56,2,FALSE)*Paramètres!$N$3),IF(OR(E149="",OR($D149="",$D149="NL",$D149="HORS LIGUE")),0,VLOOKUP(IF(OR(E149="",OR($D149="",$D149="NL",$D149="HORS LIGUE")),"",COUNTIFS($D$5:$D$72,"&lt;&gt;"&amp;"",$D$5:$D$72,"&lt;&gt;"&amp;"NL",$D$5:$D$72,"&lt;&gt;"&amp;"HORS LIGUE",E$5:E$72,"&lt;"&amp;E149)+1),Paramètres!$B$3:$C$56,2,FALSE)*Paramètres!$N$3))</f>
        <v>0</v>
      </c>
      <c r="G149" s="4"/>
      <c r="H149" s="2">
        <f>IF(G$2="Bike &amp; Run",IF(ISNA(VLOOKUP(G149,Paramètres!$B$3:$C$56,2,FALSE)),0,VLOOKUP(G149,Paramètres!$B$3:$C$56,2,FALSE)*Paramètres!$N$4),IF(OR(G149="",OR($D149="",$D149="NL",$D149="HORS LIGUE")),0,VLOOKUP(IF(OR(G149="",OR($D149="",$D149="NL",$D149="HORS LIGUE")),"",COUNTIFS($D$5:$D$72,"&lt;&gt;"&amp;"",$D$5:$D$72,"&lt;&gt;"&amp;"NL",$D$5:$D$72,"&lt;&gt;"&amp;"HORS LIGUE",G$5:G$72,"&lt;"&amp;G149)+1),Paramètres!$B$3:$C$56,2,FALSE)*Paramètres!$N$4))</f>
        <v>0</v>
      </c>
      <c r="I149" s="36"/>
      <c r="J149" s="2">
        <f>IF(I$2="Bike &amp; Run",IF(ISNA(VLOOKUP(I149,Paramètres!$B$3:$C$56,2,FALSE)),0,VLOOKUP(I149,Paramètres!$B$3:$C$56,2,FALSE)*Paramètres!$N$5),IF(OR(I149="",OR($D149="",$D149="NL",$D149="HORS LIGUE")),0,VLOOKUP(IF(OR(I149="",OR($D149="",$D149="NL",$D149="HORS LIGUE")),"",COUNTIFS($D$5:$D$72,"&lt;&gt;"&amp;"",$D$5:$D$72,"&lt;&gt;"&amp;"NL",$D$5:$D$72,"&lt;&gt;"&amp;"HORS LIGUE",I$5:I$72,"&lt;"&amp;I149)+1),Paramètres!$B$3:$C$56,2,FALSE)*Paramètres!$N$5))</f>
        <v>0</v>
      </c>
      <c r="K149" s="4"/>
      <c r="L149" s="2">
        <f>IF(K$2="Bike &amp; Run",IF(ISNA(VLOOKUP(K149,Paramètres!$B$3:$C$56,2,FALSE)),0,VLOOKUP(K149,Paramètres!$B$3:$C$56,2,FALSE)*Paramètres!$N$6),IF(OR(K149="",OR($D149="",$D149="NL",$D149="HORS LIGUE")),0,VLOOKUP(IF(OR(K149="",OR($D149="",$D149="NL",$D149="HORS LIGUE")),"",COUNTIFS($D$5:$D$72,"&lt;&gt;"&amp;"",$D$5:$D$72,"&lt;&gt;"&amp;"NL",$D$5:$D$72,"&lt;&gt;"&amp;"HORS LIGUE",K$5:K$72,"&lt;"&amp;K149)+1),Paramètres!$B$3:$C$56,2,FALSE)*Paramètres!$N$6))</f>
        <v>0</v>
      </c>
      <c r="M149" s="4"/>
      <c r="N149" s="2">
        <f>IF(M$2="Bike &amp; Run",IF(ISNA(VLOOKUP(M149,Paramètres!$B$3:$C$56,2,FALSE)),0,VLOOKUP(M149,Paramètres!$B$3:$C$56,2,FALSE)*Paramètres!$N$7),IF(OR(M149="",OR($D149="",$D149="NL",$D149="HORS LIGUE")),0,VLOOKUP(IF(OR(M149="",OR($D149="",$D149="NL",$D149="HORS LIGUE")),"",COUNTIFS($D$5:$D$72,"&lt;&gt;"&amp;"",$D$5:$D$72,"&lt;&gt;"&amp;"NL",$D$5:$D$72,"&lt;&gt;"&amp;"HORS LIGUE",M$5:M$72,"&lt;"&amp;M149)+1),Paramètres!$B$3:$C$56,2,FALSE)*Paramètres!$N$7))</f>
        <v>0</v>
      </c>
      <c r="O149" s="46"/>
      <c r="P149" s="2">
        <f>IF(O$2="Bike &amp; Run",IF(ISNA(VLOOKUP(O149,Paramètres!$B$3:$C$56,2,FALSE)),0,VLOOKUP(O149,Paramètres!$B$3:$C$56,2,FALSE)*Paramètres!$N$8),IF(OR(O149="",OR($D149="",$D149="NL",$D149="HORS LIGUE")),0,VLOOKUP(IF(OR(O149="",OR($D149="",$D149="NL",$D149="HORS LIGUE")),"",COUNTIFS($D$5:$D$72,"&lt;&gt;"&amp;"",$D$5:$D$72,"&lt;&gt;"&amp;"NL",$D$5:$D$72,"&lt;&gt;"&amp;"HORS LIGUE",O$5:O$72,"&lt;"&amp;O149)+1),Paramètres!$B$3:$C$56,2,FALSE)*Paramètres!$N$8))</f>
        <v>0</v>
      </c>
      <c r="Q149" s="46"/>
      <c r="R149" s="2">
        <f>IF(Q$2="Bike &amp; Run",IF(ISNA(VLOOKUP(Q149,Paramètres!$B$3:$C$56,2,FALSE)),0,VLOOKUP(Q149,Paramètres!$B$3:$C$56,2,FALSE)*Paramètres!$N$9),IF(OR(Q149="",OR($D149="",$D149="NL",$D149="HORS LIGUE")),0,VLOOKUP(IF(OR(Q149="",OR($D149="",$D149="NL",$D149="HORS LIGUE")),"",COUNTIFS($D$5:$D$72,"&lt;&gt;"&amp;"",$D$5:$D$72,"&lt;&gt;"&amp;"NL",$D$5:$D$72,"&lt;&gt;"&amp;"HORS LIGUE",Q$5:Q$72,"&lt;"&amp;Q149)+1),Paramètres!$B$3:$C$56,2,FALSE)*Paramètres!$N$9))</f>
        <v>0</v>
      </c>
      <c r="S149" s="46"/>
      <c r="T149" s="2">
        <f>IF(S$2="Bike &amp; Run",IF(ISNA(VLOOKUP(S149,Paramètres!$B$3:$C$56,2,FALSE)),0,VLOOKUP(S149,Paramètres!$B$3:$C$56,2,FALSE)*Paramètres!$N$10),IF(OR(S149="",OR($D149="",$D149="NL",$D149="HORS LIGUE")),0,VLOOKUP(IF(OR(S149="",OR($D149="",$D149="NL",$D149="HORS LIGUE")),"",COUNTIFS($D$5:$D$72,"&lt;&gt;"&amp;"",$D$5:$D$72,"&lt;&gt;"&amp;"NL",$D$5:$D$72,"&lt;&gt;"&amp;"HORS LIGUE",S$5:S$72,"&lt;"&amp;S149)+1),Paramètres!$B$3:$C$56,2,FALSE)*Paramètres!$N$10))</f>
        <v>0</v>
      </c>
      <c r="U149" s="46"/>
      <c r="V149" s="2">
        <f>IF(U$2="Bike &amp; Run",IF(ISNA(VLOOKUP(U149,Paramètres!$B$3:$C$56,2,FALSE)),0,VLOOKUP(U149,Paramètres!$B$3:$C$56,2,FALSE)*Paramètres!$N$11),IF(OR(U149="",OR($D149="",$D149="NL",$D149="HORS LIGUE")),0,VLOOKUP(IF(OR(U149="",OR($D149="",$D149="NL",$D149="HORS LIGUE")),"",COUNTIFS($D$5:$D$72,"&lt;&gt;"&amp;"",$D$5:$D$72,"&lt;&gt;"&amp;"NL",$D$5:$D$72,"&lt;&gt;"&amp;"HORS LIGUE",U$5:U$72,"&lt;"&amp;U149)+1),Paramètres!$B$3:$C$56,2,FALSE)*Paramètres!$N$11))</f>
        <v>0</v>
      </c>
      <c r="W149" s="46"/>
      <c r="X149" s="2">
        <f>IF(W$2="Bike &amp; Run",IF(ISNA(VLOOKUP(W149,Paramètres!$B$3:$C$56,2,FALSE)),0,VLOOKUP(W149,Paramètres!$B$3:$C$56,2,FALSE)*Paramètres!$N$12),IF(OR(W149="",OR($D149="",$D149="NL",$D149="HORS LIGUE")),0,VLOOKUP(IF(OR(W149="",OR($D149="",$D149="NL",$D149="HORS LIGUE")),"",COUNTIFS($D$5:$D$72,"&lt;&gt;"&amp;"",$D$5:$D$72,"&lt;&gt;"&amp;"NL",$D$5:$D$72,"&lt;&gt;"&amp;"HORS LIGUE",W$5:W$72,"&lt;"&amp;W149)+1),Paramètres!$B$3:$C$56,2,FALSE)*Paramètres!$N$12))</f>
        <v>0</v>
      </c>
      <c r="Y149" s="46"/>
      <c r="Z149" s="2">
        <f>IF(Y$2="Bike &amp; Run",IF(ISNA(VLOOKUP(Y149,Paramètres!$B$3:$C$56,2,FALSE)),0,VLOOKUP(Y149,Paramètres!$B$3:$C$56,2,FALSE)*Paramètres!$N$13),IF(OR(Y149="",OR($D149="",$D149="NL",$D149="HORS LIGUE")),0,VLOOKUP(IF(OR(Y149="",OR($D149="",$D149="NL",$D149="HORS LIGUE")),"",COUNTIFS($D$5:$D$72,"&lt;&gt;"&amp;"",$D$5:$D$72,"&lt;&gt;"&amp;"NL",$D$5:$D$72,"&lt;&gt;"&amp;"HORS LIGUE",Y$5:Y$72,"&lt;"&amp;Y149)+1),Paramètres!$B$3:$C$56,2,FALSE)*Paramètres!$N$13))</f>
        <v>0</v>
      </c>
      <c r="AA149" s="46"/>
      <c r="AB149" s="2">
        <f>IF(AA$2="Bike &amp; Run",IF(ISNA(VLOOKUP(AA149,Paramètres!$B$3:$C$56,2,FALSE)),0,VLOOKUP(AA149,Paramètres!$B$3:$C$56,2,FALSE)*Paramètres!$N$14),IF(OR(AA149="",OR($D149="",$D149="NL",$D149="HORS LIGUE")),0,VLOOKUP(IF(OR(AA149="",OR($D149="",$D149="NL",$D149="HORS LIGUE")),"",COUNTIFS($D$5:$D$72,"&lt;&gt;"&amp;"",$D$5:$D$72,"&lt;&gt;"&amp;"NL",$D$5:$D$72,"&lt;&gt;"&amp;"HORS LIGUE",AA$5:AA$72,"&lt;"&amp;AA149)+1),Paramètres!$B$3:$C$56,2,FALSE)*Paramètres!$N$14))</f>
        <v>0</v>
      </c>
      <c r="AC149" s="46"/>
      <c r="AD149" s="2">
        <f>IF(AC$2="Bike &amp; Run",IF(ISNA(VLOOKUP(AC149,Paramètres!$B$3:$C$56,2,FALSE)),0,VLOOKUP(AC149,Paramètres!$B$3:$C$56,2,FALSE)*Paramètres!$N$15),IF(OR(AC149="",OR($D149="",$D149="NL",$D149="HORS LIGUE")),0,VLOOKUP(IF(OR(AC149="",OR($D149="",$D149="NL",$D149="HORS LIGUE")),"",COUNTIFS($D$5:$D$72,"&lt;&gt;"&amp;"",$D$5:$D$72,"&lt;&gt;"&amp;"NL",$D$5:$D$72,"&lt;&gt;"&amp;"HORS LIGUE",AC$5:AC$72,"&lt;"&amp;AC149)+1),Paramètres!$B$3:$C$56,2,FALSE)*Paramètres!$N$15))</f>
        <v>0</v>
      </c>
      <c r="AE149" s="46"/>
      <c r="AF149" s="2">
        <f>IF(AE$2="Bike &amp; Run",IF(ISNA(VLOOKUP(AE149,Paramètres!$B$3:$C$56,2,FALSE)),0,VLOOKUP(AE149,Paramètres!$B$3:$C$56,2,FALSE)*Paramètres!$N$16),IF(OR(AE149="",OR($D149="",$D149="NL",$D149="HORS LIGUE")),0,VLOOKUP(IF(OR(AE149="",OR($D149="",$D149="NL",$D149="HORS LIGUE")),"",COUNTIFS($D$5:$D$72,"&lt;&gt;"&amp;"",$D$5:$D$72,"&lt;&gt;"&amp;"NL",$D$5:$D$72,"&lt;&gt;"&amp;"HORS LIGUE",AE$5:AE$72,"&lt;"&amp;AE149)+1),Paramètres!$B$3:$C$56,2,FALSE)*Paramètres!$N$16))</f>
        <v>0</v>
      </c>
      <c r="AG149" s="46"/>
      <c r="AH149" s="2">
        <f>IF(AG$2="Bike &amp; Run",IF(ISNA(VLOOKUP(AG149,Paramètres!$B$3:$C$56,2,FALSE)),0,VLOOKUP(AG149,Paramètres!$B$3:$C$56,2,FALSE)*Paramètres!$N$17),IF(OR(AG149="",OR($D149="",$D149="NL",$D149="HORS LIGUE")),0,VLOOKUP(IF(OR(AG149="",OR($D149="",$D149="NL",$D149="HORS LIGUE")),"",COUNTIFS($D$5:$D$72,"&lt;&gt;"&amp;"",$D$5:$D$72,"&lt;&gt;"&amp;"NL",$D$5:$D$72,"&lt;&gt;"&amp;"HORS LIGUE",AG$5:AG$72,"&lt;"&amp;AG149)+1),Paramètres!$B$3:$C$56,2,FALSE)*Paramètres!$N$17))</f>
        <v>0</v>
      </c>
      <c r="AI149" s="40">
        <f t="shared" si="110"/>
        <v>0</v>
      </c>
      <c r="AJ149" s="3" t="str">
        <f t="shared" si="111"/>
        <v/>
      </c>
      <c r="AK149" s="5">
        <f t="shared" si="112"/>
        <v>0</v>
      </c>
      <c r="AL149" s="41" t="e">
        <f t="shared" si="113"/>
        <v>#REF!</v>
      </c>
      <c r="AM149" s="33" t="e">
        <f t="shared" si="114"/>
        <v>#REF!</v>
      </c>
    </row>
    <row r="150" spans="1:39" ht="16.5">
      <c r="A150" s="14"/>
      <c r="B150" s="32" t="str">
        <f>IF(ISNA(VLOOKUP(A150,'Licenciés Jeunes 2023'!A:C,3,0)),"",VLOOKUP(A150,'Licenciés Jeunes 2023'!A:C,3,0))</f>
        <v/>
      </c>
      <c r="C150" s="32" t="str">
        <f>IF(ISNA(VLOOKUP(A150,'Licenciés Jeunes 2023'!A:C,2,0)),"",VLOOKUP(A150,'Licenciés Jeunes 2023'!A:C,2,0))</f>
        <v/>
      </c>
      <c r="D150" s="32" t="str">
        <f>IF(ISNA(VLOOKUP(A150,'Licenciés Jeunes 2023'!A:F,6,0)),"",VLOOKUP(A150,'Licenciés Jeunes 2023'!A:F,6,0))</f>
        <v/>
      </c>
      <c r="E150" s="6"/>
      <c r="F150" s="2">
        <f>IF(E$2="Bike &amp; Run",IF(ISNA(VLOOKUP(E150,Paramètres!$B$3:$C$56,2,FALSE)),0,VLOOKUP(E150,Paramètres!$B$3:$C$56,2,FALSE)*Paramètres!$N$3),IF(OR(E150="",OR($D150="",$D150="NL",$D150="HORS LIGUE")),0,VLOOKUP(IF(OR(E150="",OR($D150="",$D150="NL",$D150="HORS LIGUE")),"",COUNTIFS($D$5:$D$72,"&lt;&gt;"&amp;"",$D$5:$D$72,"&lt;&gt;"&amp;"NL",$D$5:$D$72,"&lt;&gt;"&amp;"HORS LIGUE",E$5:E$72,"&lt;"&amp;E150)+1),Paramètres!$B$3:$C$56,2,FALSE)*Paramètres!$N$3))</f>
        <v>0</v>
      </c>
      <c r="G150" s="4"/>
      <c r="H150" s="2">
        <f>IF(G$2="Bike &amp; Run",IF(ISNA(VLOOKUP(G150,Paramètres!$B$3:$C$56,2,FALSE)),0,VLOOKUP(G150,Paramètres!$B$3:$C$56,2,FALSE)*Paramètres!$N$4),IF(OR(G150="",OR($D150="",$D150="NL",$D150="HORS LIGUE")),0,VLOOKUP(IF(OR(G150="",OR($D150="",$D150="NL",$D150="HORS LIGUE")),"",COUNTIFS($D$5:$D$72,"&lt;&gt;"&amp;"",$D$5:$D$72,"&lt;&gt;"&amp;"NL",$D$5:$D$72,"&lt;&gt;"&amp;"HORS LIGUE",G$5:G$72,"&lt;"&amp;G150)+1),Paramètres!$B$3:$C$56,2,FALSE)*Paramètres!$N$4))</f>
        <v>0</v>
      </c>
      <c r="I150" s="36"/>
      <c r="J150" s="2">
        <f>IF(I$2="Bike &amp; Run",IF(ISNA(VLOOKUP(I150,Paramètres!$B$3:$C$56,2,FALSE)),0,VLOOKUP(I150,Paramètres!$B$3:$C$56,2,FALSE)*Paramètres!$N$5),IF(OR(I150="",OR($D150="",$D150="NL",$D150="HORS LIGUE")),0,VLOOKUP(IF(OR(I150="",OR($D150="",$D150="NL",$D150="HORS LIGUE")),"",COUNTIFS($D$5:$D$72,"&lt;&gt;"&amp;"",$D$5:$D$72,"&lt;&gt;"&amp;"NL",$D$5:$D$72,"&lt;&gt;"&amp;"HORS LIGUE",I$5:I$72,"&lt;"&amp;I150)+1),Paramètres!$B$3:$C$56,2,FALSE)*Paramètres!$N$5))</f>
        <v>0</v>
      </c>
      <c r="K150" s="4"/>
      <c r="L150" s="2">
        <f>IF(K$2="Bike &amp; Run",IF(ISNA(VLOOKUP(K150,Paramètres!$B$3:$C$56,2,FALSE)),0,VLOOKUP(K150,Paramètres!$B$3:$C$56,2,FALSE)*Paramètres!$N$6),IF(OR(K150="",OR($D150="",$D150="NL",$D150="HORS LIGUE")),0,VLOOKUP(IF(OR(K150="",OR($D150="",$D150="NL",$D150="HORS LIGUE")),"",COUNTIFS($D$5:$D$72,"&lt;&gt;"&amp;"",$D$5:$D$72,"&lt;&gt;"&amp;"NL",$D$5:$D$72,"&lt;&gt;"&amp;"HORS LIGUE",K$5:K$72,"&lt;"&amp;K150)+1),Paramètres!$B$3:$C$56,2,FALSE)*Paramètres!$N$6))</f>
        <v>0</v>
      </c>
      <c r="M150" s="4"/>
      <c r="N150" s="2">
        <f>IF(M$2="Bike &amp; Run",IF(ISNA(VLOOKUP(M150,Paramètres!$B$3:$C$56,2,FALSE)),0,VLOOKUP(M150,Paramètres!$B$3:$C$56,2,FALSE)*Paramètres!$N$7),IF(OR(M150="",OR($D150="",$D150="NL",$D150="HORS LIGUE")),0,VLOOKUP(IF(OR(M150="",OR($D150="",$D150="NL",$D150="HORS LIGUE")),"",COUNTIFS($D$5:$D$72,"&lt;&gt;"&amp;"",$D$5:$D$72,"&lt;&gt;"&amp;"NL",$D$5:$D$72,"&lt;&gt;"&amp;"HORS LIGUE",M$5:M$72,"&lt;"&amp;M150)+1),Paramètres!$B$3:$C$56,2,FALSE)*Paramètres!$N$7))</f>
        <v>0</v>
      </c>
      <c r="O150" s="46"/>
      <c r="P150" s="2">
        <f>IF(O$2="Bike &amp; Run",IF(ISNA(VLOOKUP(O150,Paramètres!$B$3:$C$56,2,FALSE)),0,VLOOKUP(O150,Paramètres!$B$3:$C$56,2,FALSE)*Paramètres!$N$8),IF(OR(O150="",OR($D150="",$D150="NL",$D150="HORS LIGUE")),0,VLOOKUP(IF(OR(O150="",OR($D150="",$D150="NL",$D150="HORS LIGUE")),"",COUNTIFS($D$5:$D$72,"&lt;&gt;"&amp;"",$D$5:$D$72,"&lt;&gt;"&amp;"NL",$D$5:$D$72,"&lt;&gt;"&amp;"HORS LIGUE",O$5:O$72,"&lt;"&amp;O150)+1),Paramètres!$B$3:$C$56,2,FALSE)*Paramètres!$N$8))</f>
        <v>0</v>
      </c>
      <c r="Q150" s="46"/>
      <c r="R150" s="2">
        <f>IF(Q$2="Bike &amp; Run",IF(ISNA(VLOOKUP(Q150,Paramètres!$B$3:$C$56,2,FALSE)),0,VLOOKUP(Q150,Paramètres!$B$3:$C$56,2,FALSE)*Paramètres!$N$9),IF(OR(Q150="",OR($D150="",$D150="NL",$D150="HORS LIGUE")),0,VLOOKUP(IF(OR(Q150="",OR($D150="",$D150="NL",$D150="HORS LIGUE")),"",COUNTIFS($D$5:$D$72,"&lt;&gt;"&amp;"",$D$5:$D$72,"&lt;&gt;"&amp;"NL",$D$5:$D$72,"&lt;&gt;"&amp;"HORS LIGUE",Q$5:Q$72,"&lt;"&amp;Q150)+1),Paramètres!$B$3:$C$56,2,FALSE)*Paramètres!$N$9))</f>
        <v>0</v>
      </c>
      <c r="S150" s="46"/>
      <c r="T150" s="2">
        <f>IF(S$2="Bike &amp; Run",IF(ISNA(VLOOKUP(S150,Paramètres!$B$3:$C$56,2,FALSE)),0,VLOOKUP(S150,Paramètres!$B$3:$C$56,2,FALSE)*Paramètres!$N$10),IF(OR(S150="",OR($D150="",$D150="NL",$D150="HORS LIGUE")),0,VLOOKUP(IF(OR(S150="",OR($D150="",$D150="NL",$D150="HORS LIGUE")),"",COUNTIFS($D$5:$D$72,"&lt;&gt;"&amp;"",$D$5:$D$72,"&lt;&gt;"&amp;"NL",$D$5:$D$72,"&lt;&gt;"&amp;"HORS LIGUE",S$5:S$72,"&lt;"&amp;S150)+1),Paramètres!$B$3:$C$56,2,FALSE)*Paramètres!$N$10))</f>
        <v>0</v>
      </c>
      <c r="U150" s="46"/>
      <c r="V150" s="2">
        <f>IF(U$2="Bike &amp; Run",IF(ISNA(VLOOKUP(U150,Paramètres!$B$3:$C$56,2,FALSE)),0,VLOOKUP(U150,Paramètres!$B$3:$C$56,2,FALSE)*Paramètres!$N$11),IF(OR(U150="",OR($D150="",$D150="NL",$D150="HORS LIGUE")),0,VLOOKUP(IF(OR(U150="",OR($D150="",$D150="NL",$D150="HORS LIGUE")),"",COUNTIFS($D$5:$D$72,"&lt;&gt;"&amp;"",$D$5:$D$72,"&lt;&gt;"&amp;"NL",$D$5:$D$72,"&lt;&gt;"&amp;"HORS LIGUE",U$5:U$72,"&lt;"&amp;U150)+1),Paramètres!$B$3:$C$56,2,FALSE)*Paramètres!$N$11))</f>
        <v>0</v>
      </c>
      <c r="W150" s="46"/>
      <c r="X150" s="2">
        <f>IF(W$2="Bike &amp; Run",IF(ISNA(VLOOKUP(W150,Paramètres!$B$3:$C$56,2,FALSE)),0,VLOOKUP(W150,Paramètres!$B$3:$C$56,2,FALSE)*Paramètres!$N$12),IF(OR(W150="",OR($D150="",$D150="NL",$D150="HORS LIGUE")),0,VLOOKUP(IF(OR(W150="",OR($D150="",$D150="NL",$D150="HORS LIGUE")),"",COUNTIFS($D$5:$D$72,"&lt;&gt;"&amp;"",$D$5:$D$72,"&lt;&gt;"&amp;"NL",$D$5:$D$72,"&lt;&gt;"&amp;"HORS LIGUE",W$5:W$72,"&lt;"&amp;W150)+1),Paramètres!$B$3:$C$56,2,FALSE)*Paramètres!$N$12))</f>
        <v>0</v>
      </c>
      <c r="Y150" s="46"/>
      <c r="Z150" s="2">
        <f>IF(Y$2="Bike &amp; Run",IF(ISNA(VLOOKUP(Y150,Paramètres!$B$3:$C$56,2,FALSE)),0,VLOOKUP(Y150,Paramètres!$B$3:$C$56,2,FALSE)*Paramètres!$N$13),IF(OR(Y150="",OR($D150="",$D150="NL",$D150="HORS LIGUE")),0,VLOOKUP(IF(OR(Y150="",OR($D150="",$D150="NL",$D150="HORS LIGUE")),"",COUNTIFS($D$5:$D$72,"&lt;&gt;"&amp;"",$D$5:$D$72,"&lt;&gt;"&amp;"NL",$D$5:$D$72,"&lt;&gt;"&amp;"HORS LIGUE",Y$5:Y$72,"&lt;"&amp;Y150)+1),Paramètres!$B$3:$C$56,2,FALSE)*Paramètres!$N$13))</f>
        <v>0</v>
      </c>
      <c r="AA150" s="46"/>
      <c r="AB150" s="2">
        <f>IF(AA$2="Bike &amp; Run",IF(ISNA(VLOOKUP(AA150,Paramètres!$B$3:$C$56,2,FALSE)),0,VLOOKUP(AA150,Paramètres!$B$3:$C$56,2,FALSE)*Paramètres!$N$14),IF(OR(AA150="",OR($D150="",$D150="NL",$D150="HORS LIGUE")),0,VLOOKUP(IF(OR(AA150="",OR($D150="",$D150="NL",$D150="HORS LIGUE")),"",COUNTIFS($D$5:$D$72,"&lt;&gt;"&amp;"",$D$5:$D$72,"&lt;&gt;"&amp;"NL",$D$5:$D$72,"&lt;&gt;"&amp;"HORS LIGUE",AA$5:AA$72,"&lt;"&amp;AA150)+1),Paramètres!$B$3:$C$56,2,FALSE)*Paramètres!$N$14))</f>
        <v>0</v>
      </c>
      <c r="AC150" s="46"/>
      <c r="AD150" s="2">
        <f>IF(AC$2="Bike &amp; Run",IF(ISNA(VLOOKUP(AC150,Paramètres!$B$3:$C$56,2,FALSE)),0,VLOOKUP(AC150,Paramètres!$B$3:$C$56,2,FALSE)*Paramètres!$N$15),IF(OR(AC150="",OR($D150="",$D150="NL",$D150="HORS LIGUE")),0,VLOOKUP(IF(OR(AC150="",OR($D150="",$D150="NL",$D150="HORS LIGUE")),"",COUNTIFS($D$5:$D$72,"&lt;&gt;"&amp;"",$D$5:$D$72,"&lt;&gt;"&amp;"NL",$D$5:$D$72,"&lt;&gt;"&amp;"HORS LIGUE",AC$5:AC$72,"&lt;"&amp;AC150)+1),Paramètres!$B$3:$C$56,2,FALSE)*Paramètres!$N$15))</f>
        <v>0</v>
      </c>
      <c r="AE150" s="46"/>
      <c r="AF150" s="2">
        <f>IF(AE$2="Bike &amp; Run",IF(ISNA(VLOOKUP(AE150,Paramètres!$B$3:$C$56,2,FALSE)),0,VLOOKUP(AE150,Paramètres!$B$3:$C$56,2,FALSE)*Paramètres!$N$16),IF(OR(AE150="",OR($D150="",$D150="NL",$D150="HORS LIGUE")),0,VLOOKUP(IF(OR(AE150="",OR($D150="",$D150="NL",$D150="HORS LIGUE")),"",COUNTIFS($D$5:$D$72,"&lt;&gt;"&amp;"",$D$5:$D$72,"&lt;&gt;"&amp;"NL",$D$5:$D$72,"&lt;&gt;"&amp;"HORS LIGUE",AE$5:AE$72,"&lt;"&amp;AE150)+1),Paramètres!$B$3:$C$56,2,FALSE)*Paramètres!$N$16))</f>
        <v>0</v>
      </c>
      <c r="AG150" s="46"/>
      <c r="AH150" s="2">
        <f>IF(AG$2="Bike &amp; Run",IF(ISNA(VLOOKUP(AG150,Paramètres!$B$3:$C$56,2,FALSE)),0,VLOOKUP(AG150,Paramètres!$B$3:$C$56,2,FALSE)*Paramètres!$N$17),IF(OR(AG150="",OR($D150="",$D150="NL",$D150="HORS LIGUE")),0,VLOOKUP(IF(OR(AG150="",OR($D150="",$D150="NL",$D150="HORS LIGUE")),"",COUNTIFS($D$5:$D$72,"&lt;&gt;"&amp;"",$D$5:$D$72,"&lt;&gt;"&amp;"NL",$D$5:$D$72,"&lt;&gt;"&amp;"HORS LIGUE",AG$5:AG$72,"&lt;"&amp;AG150)+1),Paramètres!$B$3:$C$56,2,FALSE)*Paramètres!$N$17))</f>
        <v>0</v>
      </c>
      <c r="AI150" s="40">
        <f t="shared" si="110"/>
        <v>0</v>
      </c>
      <c r="AJ150" s="3" t="str">
        <f t="shared" si="111"/>
        <v/>
      </c>
      <c r="AK150" s="5">
        <f t="shared" si="112"/>
        <v>0</v>
      </c>
      <c r="AL150" s="41" t="e">
        <f t="shared" si="113"/>
        <v>#REF!</v>
      </c>
      <c r="AM150" s="33" t="e">
        <f t="shared" si="114"/>
        <v>#REF!</v>
      </c>
    </row>
    <row r="151" spans="1:39" ht="16.5">
      <c r="A151" s="14"/>
      <c r="B151" s="32" t="str">
        <f>IF(ISNA(VLOOKUP(A151,'Licenciés Jeunes 2023'!A:C,3,0)),"",VLOOKUP(A151,'Licenciés Jeunes 2023'!A:C,3,0))</f>
        <v/>
      </c>
      <c r="C151" s="32" t="str">
        <f>IF(ISNA(VLOOKUP(A151,'Licenciés Jeunes 2023'!A:C,2,0)),"",VLOOKUP(A151,'Licenciés Jeunes 2023'!A:C,2,0))</f>
        <v/>
      </c>
      <c r="D151" s="32" t="str">
        <f>IF(ISNA(VLOOKUP(A151,'Licenciés Jeunes 2023'!A:F,6,0)),"",VLOOKUP(A151,'Licenciés Jeunes 2023'!A:F,6,0))</f>
        <v/>
      </c>
      <c r="E151" s="6"/>
      <c r="F151" s="2">
        <f>IF(E$2="Bike &amp; Run",IF(ISNA(VLOOKUP(E151,Paramètres!$B$3:$C$56,2,FALSE)),0,VLOOKUP(E151,Paramètres!$B$3:$C$56,2,FALSE)*Paramètres!$N$3),IF(OR(E151="",OR($D151="",$D151="NL",$D151="HORS LIGUE")),0,VLOOKUP(IF(OR(E151="",OR($D151="",$D151="NL",$D151="HORS LIGUE")),"",COUNTIFS($D$5:$D$72,"&lt;&gt;"&amp;"",$D$5:$D$72,"&lt;&gt;"&amp;"NL",$D$5:$D$72,"&lt;&gt;"&amp;"HORS LIGUE",E$5:E$72,"&lt;"&amp;E151)+1),Paramètres!$B$3:$C$56,2,FALSE)*Paramètres!$N$3))</f>
        <v>0</v>
      </c>
      <c r="G151" s="4"/>
      <c r="H151" s="2">
        <f>IF(G$2="Bike &amp; Run",IF(ISNA(VLOOKUP(G151,Paramètres!$B$3:$C$56,2,FALSE)),0,VLOOKUP(G151,Paramètres!$B$3:$C$56,2,FALSE)*Paramètres!$N$4),IF(OR(G151="",OR($D151="",$D151="NL",$D151="HORS LIGUE")),0,VLOOKUP(IF(OR(G151="",OR($D151="",$D151="NL",$D151="HORS LIGUE")),"",COUNTIFS($D$5:$D$72,"&lt;&gt;"&amp;"",$D$5:$D$72,"&lt;&gt;"&amp;"NL",$D$5:$D$72,"&lt;&gt;"&amp;"HORS LIGUE",G$5:G$72,"&lt;"&amp;G151)+1),Paramètres!$B$3:$C$56,2,FALSE)*Paramètres!$N$4))</f>
        <v>0</v>
      </c>
      <c r="I151" s="36"/>
      <c r="J151" s="2">
        <f>IF(I$2="Bike &amp; Run",IF(ISNA(VLOOKUP(I151,Paramètres!$B$3:$C$56,2,FALSE)),0,VLOOKUP(I151,Paramètres!$B$3:$C$56,2,FALSE)*Paramètres!$N$5),IF(OR(I151="",OR($D151="",$D151="NL",$D151="HORS LIGUE")),0,VLOOKUP(IF(OR(I151="",OR($D151="",$D151="NL",$D151="HORS LIGUE")),"",COUNTIFS($D$5:$D$72,"&lt;&gt;"&amp;"",$D$5:$D$72,"&lt;&gt;"&amp;"NL",$D$5:$D$72,"&lt;&gt;"&amp;"HORS LIGUE",I$5:I$72,"&lt;"&amp;I151)+1),Paramètres!$B$3:$C$56,2,FALSE)*Paramètres!$N$5))</f>
        <v>0</v>
      </c>
      <c r="K151" s="4"/>
      <c r="L151" s="2">
        <f>IF(K$2="Bike &amp; Run",IF(ISNA(VLOOKUP(K151,Paramètres!$B$3:$C$56,2,FALSE)),0,VLOOKUP(K151,Paramètres!$B$3:$C$56,2,FALSE)*Paramètres!$N$6),IF(OR(K151="",OR($D151="",$D151="NL",$D151="HORS LIGUE")),0,VLOOKUP(IF(OR(K151="",OR($D151="",$D151="NL",$D151="HORS LIGUE")),"",COUNTIFS($D$5:$D$72,"&lt;&gt;"&amp;"",$D$5:$D$72,"&lt;&gt;"&amp;"NL",$D$5:$D$72,"&lt;&gt;"&amp;"HORS LIGUE",K$5:K$72,"&lt;"&amp;K151)+1),Paramètres!$B$3:$C$56,2,FALSE)*Paramètres!$N$6))</f>
        <v>0</v>
      </c>
      <c r="M151" s="4"/>
      <c r="N151" s="2">
        <f>IF(M$2="Bike &amp; Run",IF(ISNA(VLOOKUP(M151,Paramètres!$B$3:$C$56,2,FALSE)),0,VLOOKUP(M151,Paramètres!$B$3:$C$56,2,FALSE)*Paramètres!$N$7),IF(OR(M151="",OR($D151="",$D151="NL",$D151="HORS LIGUE")),0,VLOOKUP(IF(OR(M151="",OR($D151="",$D151="NL",$D151="HORS LIGUE")),"",COUNTIFS($D$5:$D$72,"&lt;&gt;"&amp;"",$D$5:$D$72,"&lt;&gt;"&amp;"NL",$D$5:$D$72,"&lt;&gt;"&amp;"HORS LIGUE",M$5:M$72,"&lt;"&amp;M151)+1),Paramètres!$B$3:$C$56,2,FALSE)*Paramètres!$N$7))</f>
        <v>0</v>
      </c>
      <c r="O151" s="46"/>
      <c r="P151" s="2">
        <f>IF(O$2="Bike &amp; Run",IF(ISNA(VLOOKUP(O151,Paramètres!$B$3:$C$56,2,FALSE)),0,VLOOKUP(O151,Paramètres!$B$3:$C$56,2,FALSE)*Paramètres!$N$8),IF(OR(O151="",OR($D151="",$D151="NL",$D151="HORS LIGUE")),0,VLOOKUP(IF(OR(O151="",OR($D151="",$D151="NL",$D151="HORS LIGUE")),"",COUNTIFS($D$5:$D$72,"&lt;&gt;"&amp;"",$D$5:$D$72,"&lt;&gt;"&amp;"NL",$D$5:$D$72,"&lt;&gt;"&amp;"HORS LIGUE",O$5:O$72,"&lt;"&amp;O151)+1),Paramètres!$B$3:$C$56,2,FALSE)*Paramètres!$N$8))</f>
        <v>0</v>
      </c>
      <c r="Q151" s="46"/>
      <c r="R151" s="2">
        <f>IF(Q$2="Bike &amp; Run",IF(ISNA(VLOOKUP(Q151,Paramètres!$B$3:$C$56,2,FALSE)),0,VLOOKUP(Q151,Paramètres!$B$3:$C$56,2,FALSE)*Paramètres!$N$9),IF(OR(Q151="",OR($D151="",$D151="NL",$D151="HORS LIGUE")),0,VLOOKUP(IF(OR(Q151="",OR($D151="",$D151="NL",$D151="HORS LIGUE")),"",COUNTIFS($D$5:$D$72,"&lt;&gt;"&amp;"",$D$5:$D$72,"&lt;&gt;"&amp;"NL",$D$5:$D$72,"&lt;&gt;"&amp;"HORS LIGUE",Q$5:Q$72,"&lt;"&amp;Q151)+1),Paramètres!$B$3:$C$56,2,FALSE)*Paramètres!$N$9))</f>
        <v>0</v>
      </c>
      <c r="S151" s="46"/>
      <c r="T151" s="2">
        <f>IF(S$2="Bike &amp; Run",IF(ISNA(VLOOKUP(S151,Paramètres!$B$3:$C$56,2,FALSE)),0,VLOOKUP(S151,Paramètres!$B$3:$C$56,2,FALSE)*Paramètres!$N$10),IF(OR(S151="",OR($D151="",$D151="NL",$D151="HORS LIGUE")),0,VLOOKUP(IF(OR(S151="",OR($D151="",$D151="NL",$D151="HORS LIGUE")),"",COUNTIFS($D$5:$D$72,"&lt;&gt;"&amp;"",$D$5:$D$72,"&lt;&gt;"&amp;"NL",$D$5:$D$72,"&lt;&gt;"&amp;"HORS LIGUE",S$5:S$72,"&lt;"&amp;S151)+1),Paramètres!$B$3:$C$56,2,FALSE)*Paramètres!$N$10))</f>
        <v>0</v>
      </c>
      <c r="U151" s="46"/>
      <c r="V151" s="2">
        <f>IF(U$2="Bike &amp; Run",IF(ISNA(VLOOKUP(U151,Paramètres!$B$3:$C$56,2,FALSE)),0,VLOOKUP(U151,Paramètres!$B$3:$C$56,2,FALSE)*Paramètres!$N$11),IF(OR(U151="",OR($D151="",$D151="NL",$D151="HORS LIGUE")),0,VLOOKUP(IF(OR(U151="",OR($D151="",$D151="NL",$D151="HORS LIGUE")),"",COUNTIFS($D$5:$D$72,"&lt;&gt;"&amp;"",$D$5:$D$72,"&lt;&gt;"&amp;"NL",$D$5:$D$72,"&lt;&gt;"&amp;"HORS LIGUE",U$5:U$72,"&lt;"&amp;U151)+1),Paramètres!$B$3:$C$56,2,FALSE)*Paramètres!$N$11))</f>
        <v>0</v>
      </c>
      <c r="W151" s="46"/>
      <c r="X151" s="2">
        <f>IF(W$2="Bike &amp; Run",IF(ISNA(VLOOKUP(W151,Paramètres!$B$3:$C$56,2,FALSE)),0,VLOOKUP(W151,Paramètres!$B$3:$C$56,2,FALSE)*Paramètres!$N$12),IF(OR(W151="",OR($D151="",$D151="NL",$D151="HORS LIGUE")),0,VLOOKUP(IF(OR(W151="",OR($D151="",$D151="NL",$D151="HORS LIGUE")),"",COUNTIFS($D$5:$D$72,"&lt;&gt;"&amp;"",$D$5:$D$72,"&lt;&gt;"&amp;"NL",$D$5:$D$72,"&lt;&gt;"&amp;"HORS LIGUE",W$5:W$72,"&lt;"&amp;W151)+1),Paramètres!$B$3:$C$56,2,FALSE)*Paramètres!$N$12))</f>
        <v>0</v>
      </c>
      <c r="Y151" s="46"/>
      <c r="Z151" s="2">
        <f>IF(Y$2="Bike &amp; Run",IF(ISNA(VLOOKUP(Y151,Paramètres!$B$3:$C$56,2,FALSE)),0,VLOOKUP(Y151,Paramètres!$B$3:$C$56,2,FALSE)*Paramètres!$N$13),IF(OR(Y151="",OR($D151="",$D151="NL",$D151="HORS LIGUE")),0,VLOOKUP(IF(OR(Y151="",OR($D151="",$D151="NL",$D151="HORS LIGUE")),"",COUNTIFS($D$5:$D$72,"&lt;&gt;"&amp;"",$D$5:$D$72,"&lt;&gt;"&amp;"NL",$D$5:$D$72,"&lt;&gt;"&amp;"HORS LIGUE",Y$5:Y$72,"&lt;"&amp;Y151)+1),Paramètres!$B$3:$C$56,2,FALSE)*Paramètres!$N$13))</f>
        <v>0</v>
      </c>
      <c r="AA151" s="46"/>
      <c r="AB151" s="2">
        <f>IF(AA$2="Bike &amp; Run",IF(ISNA(VLOOKUP(AA151,Paramètres!$B$3:$C$56,2,FALSE)),0,VLOOKUP(AA151,Paramètres!$B$3:$C$56,2,FALSE)*Paramètres!$N$14),IF(OR(AA151="",OR($D151="",$D151="NL",$D151="HORS LIGUE")),0,VLOOKUP(IF(OR(AA151="",OR($D151="",$D151="NL",$D151="HORS LIGUE")),"",COUNTIFS($D$5:$D$72,"&lt;&gt;"&amp;"",$D$5:$D$72,"&lt;&gt;"&amp;"NL",$D$5:$D$72,"&lt;&gt;"&amp;"HORS LIGUE",AA$5:AA$72,"&lt;"&amp;AA151)+1),Paramètres!$B$3:$C$56,2,FALSE)*Paramètres!$N$14))</f>
        <v>0</v>
      </c>
      <c r="AC151" s="46"/>
      <c r="AD151" s="2">
        <f>IF(AC$2="Bike &amp; Run",IF(ISNA(VLOOKUP(AC151,Paramètres!$B$3:$C$56,2,FALSE)),0,VLOOKUP(AC151,Paramètres!$B$3:$C$56,2,FALSE)*Paramètres!$N$15),IF(OR(AC151="",OR($D151="",$D151="NL",$D151="HORS LIGUE")),0,VLOOKUP(IF(OR(AC151="",OR($D151="",$D151="NL",$D151="HORS LIGUE")),"",COUNTIFS($D$5:$D$72,"&lt;&gt;"&amp;"",$D$5:$D$72,"&lt;&gt;"&amp;"NL",$D$5:$D$72,"&lt;&gt;"&amp;"HORS LIGUE",AC$5:AC$72,"&lt;"&amp;AC151)+1),Paramètres!$B$3:$C$56,2,FALSE)*Paramètres!$N$15))</f>
        <v>0</v>
      </c>
      <c r="AE151" s="46"/>
      <c r="AF151" s="2">
        <f>IF(AE$2="Bike &amp; Run",IF(ISNA(VLOOKUP(AE151,Paramètres!$B$3:$C$56,2,FALSE)),0,VLOOKUP(AE151,Paramètres!$B$3:$C$56,2,FALSE)*Paramètres!$N$16),IF(OR(AE151="",OR($D151="",$D151="NL",$D151="HORS LIGUE")),0,VLOOKUP(IF(OR(AE151="",OR($D151="",$D151="NL",$D151="HORS LIGUE")),"",COUNTIFS($D$5:$D$72,"&lt;&gt;"&amp;"",$D$5:$D$72,"&lt;&gt;"&amp;"NL",$D$5:$D$72,"&lt;&gt;"&amp;"HORS LIGUE",AE$5:AE$72,"&lt;"&amp;AE151)+1),Paramètres!$B$3:$C$56,2,FALSE)*Paramètres!$N$16))</f>
        <v>0</v>
      </c>
      <c r="AG151" s="46"/>
      <c r="AH151" s="2">
        <f>IF(AG$2="Bike &amp; Run",IF(ISNA(VLOOKUP(AG151,Paramètres!$B$3:$C$56,2,FALSE)),0,VLOOKUP(AG151,Paramètres!$B$3:$C$56,2,FALSE)*Paramètres!$N$17),IF(OR(AG151="",OR($D151="",$D151="NL",$D151="HORS LIGUE")),0,VLOOKUP(IF(OR(AG151="",OR($D151="",$D151="NL",$D151="HORS LIGUE")),"",COUNTIFS($D$5:$D$72,"&lt;&gt;"&amp;"",$D$5:$D$72,"&lt;&gt;"&amp;"NL",$D$5:$D$72,"&lt;&gt;"&amp;"HORS LIGUE",AG$5:AG$72,"&lt;"&amp;AG151)+1),Paramètres!$B$3:$C$56,2,FALSE)*Paramètres!$N$17))</f>
        <v>0</v>
      </c>
      <c r="AI151" s="40">
        <f t="shared" si="110"/>
        <v>0</v>
      </c>
      <c r="AJ151" s="3" t="str">
        <f t="shared" si="111"/>
        <v/>
      </c>
      <c r="AK151" s="5">
        <f t="shared" si="112"/>
        <v>0</v>
      </c>
      <c r="AL151" s="41" t="e">
        <f t="shared" si="113"/>
        <v>#REF!</v>
      </c>
      <c r="AM151" s="33" t="e">
        <f t="shared" si="114"/>
        <v>#REF!</v>
      </c>
    </row>
    <row r="152" spans="1:39" ht="16.5">
      <c r="A152" s="14"/>
      <c r="B152" s="32" t="str">
        <f>IF(ISNA(VLOOKUP(A152,'Licenciés Jeunes 2023'!A:C,3,0)),"",VLOOKUP(A152,'Licenciés Jeunes 2023'!A:C,3,0))</f>
        <v/>
      </c>
      <c r="C152" s="32" t="str">
        <f>IF(ISNA(VLOOKUP(A152,'Licenciés Jeunes 2023'!A:C,2,0)),"",VLOOKUP(A152,'Licenciés Jeunes 2023'!A:C,2,0))</f>
        <v/>
      </c>
      <c r="D152" s="32" t="str">
        <f>IF(ISNA(VLOOKUP(A152,'Licenciés Jeunes 2023'!A:F,6,0)),"",VLOOKUP(A152,'Licenciés Jeunes 2023'!A:F,6,0))</f>
        <v/>
      </c>
      <c r="E152" s="6"/>
      <c r="F152" s="2">
        <f>IF(E$2="Bike &amp; Run",IF(ISNA(VLOOKUP(E152,Paramètres!$B$3:$C$56,2,FALSE)),0,VLOOKUP(E152,Paramètres!$B$3:$C$56,2,FALSE)*Paramètres!$N$3),IF(OR(E152="",OR($D152="",$D152="NL",$D152="HORS LIGUE")),0,VLOOKUP(IF(OR(E152="",OR($D152="",$D152="NL",$D152="HORS LIGUE")),"",COUNTIFS($D$5:$D$72,"&lt;&gt;"&amp;"",$D$5:$D$72,"&lt;&gt;"&amp;"NL",$D$5:$D$72,"&lt;&gt;"&amp;"HORS LIGUE",E$5:E$72,"&lt;"&amp;E152)+1),Paramètres!$B$3:$C$56,2,FALSE)*Paramètres!$N$3))</f>
        <v>0</v>
      </c>
      <c r="G152" s="4"/>
      <c r="H152" s="2">
        <f>IF(G$2="Bike &amp; Run",IF(ISNA(VLOOKUP(G152,Paramètres!$B$3:$C$56,2,FALSE)),0,VLOOKUP(G152,Paramètres!$B$3:$C$56,2,FALSE)*Paramètres!$N$4),IF(OR(G152="",OR($D152="",$D152="NL",$D152="HORS LIGUE")),0,VLOOKUP(IF(OR(G152="",OR($D152="",$D152="NL",$D152="HORS LIGUE")),"",COUNTIFS($D$5:$D$72,"&lt;&gt;"&amp;"",$D$5:$D$72,"&lt;&gt;"&amp;"NL",$D$5:$D$72,"&lt;&gt;"&amp;"HORS LIGUE",G$5:G$72,"&lt;"&amp;G152)+1),Paramètres!$B$3:$C$56,2,FALSE)*Paramètres!$N$4))</f>
        <v>0</v>
      </c>
      <c r="I152" s="36"/>
      <c r="J152" s="2">
        <f>IF(I$2="Bike &amp; Run",IF(ISNA(VLOOKUP(I152,Paramètres!$B$3:$C$56,2,FALSE)),0,VLOOKUP(I152,Paramètres!$B$3:$C$56,2,FALSE)*Paramètres!$N$5),IF(OR(I152="",OR($D152="",$D152="NL",$D152="HORS LIGUE")),0,VLOOKUP(IF(OR(I152="",OR($D152="",$D152="NL",$D152="HORS LIGUE")),"",COUNTIFS($D$5:$D$72,"&lt;&gt;"&amp;"",$D$5:$D$72,"&lt;&gt;"&amp;"NL",$D$5:$D$72,"&lt;&gt;"&amp;"HORS LIGUE",I$5:I$72,"&lt;"&amp;I152)+1),Paramètres!$B$3:$C$56,2,FALSE)*Paramètres!$N$5))</f>
        <v>0</v>
      </c>
      <c r="K152" s="4"/>
      <c r="L152" s="2">
        <f>IF(K$2="Bike &amp; Run",IF(ISNA(VLOOKUP(K152,Paramètres!$B$3:$C$56,2,FALSE)),0,VLOOKUP(K152,Paramètres!$B$3:$C$56,2,FALSE)*Paramètres!$N$6),IF(OR(K152="",OR($D152="",$D152="NL",$D152="HORS LIGUE")),0,VLOOKUP(IF(OR(K152="",OR($D152="",$D152="NL",$D152="HORS LIGUE")),"",COUNTIFS($D$5:$D$72,"&lt;&gt;"&amp;"",$D$5:$D$72,"&lt;&gt;"&amp;"NL",$D$5:$D$72,"&lt;&gt;"&amp;"HORS LIGUE",K$5:K$72,"&lt;"&amp;K152)+1),Paramètres!$B$3:$C$56,2,FALSE)*Paramètres!$N$6))</f>
        <v>0</v>
      </c>
      <c r="M152" s="4"/>
      <c r="N152" s="2">
        <f>IF(M$2="Bike &amp; Run",IF(ISNA(VLOOKUP(M152,Paramètres!$B$3:$C$56,2,FALSE)),0,VLOOKUP(M152,Paramètres!$B$3:$C$56,2,FALSE)*Paramètres!$N$7),IF(OR(M152="",OR($D152="",$D152="NL",$D152="HORS LIGUE")),0,VLOOKUP(IF(OR(M152="",OR($D152="",$D152="NL",$D152="HORS LIGUE")),"",COUNTIFS($D$5:$D$72,"&lt;&gt;"&amp;"",$D$5:$D$72,"&lt;&gt;"&amp;"NL",$D$5:$D$72,"&lt;&gt;"&amp;"HORS LIGUE",M$5:M$72,"&lt;"&amp;M152)+1),Paramètres!$B$3:$C$56,2,FALSE)*Paramètres!$N$7))</f>
        <v>0</v>
      </c>
      <c r="O152" s="46"/>
      <c r="P152" s="2">
        <f>IF(O$2="Bike &amp; Run",IF(ISNA(VLOOKUP(O152,Paramètres!$B$3:$C$56,2,FALSE)),0,VLOOKUP(O152,Paramètres!$B$3:$C$56,2,FALSE)*Paramètres!$N$8),IF(OR(O152="",OR($D152="",$D152="NL",$D152="HORS LIGUE")),0,VLOOKUP(IF(OR(O152="",OR($D152="",$D152="NL",$D152="HORS LIGUE")),"",COUNTIFS($D$5:$D$72,"&lt;&gt;"&amp;"",$D$5:$D$72,"&lt;&gt;"&amp;"NL",$D$5:$D$72,"&lt;&gt;"&amp;"HORS LIGUE",O$5:O$72,"&lt;"&amp;O152)+1),Paramètres!$B$3:$C$56,2,FALSE)*Paramètres!$N$8))</f>
        <v>0</v>
      </c>
      <c r="Q152" s="46"/>
      <c r="R152" s="2">
        <f>IF(Q$2="Bike &amp; Run",IF(ISNA(VLOOKUP(Q152,Paramètres!$B$3:$C$56,2,FALSE)),0,VLOOKUP(Q152,Paramètres!$B$3:$C$56,2,FALSE)*Paramètres!$N$9),IF(OR(Q152="",OR($D152="",$D152="NL",$D152="HORS LIGUE")),0,VLOOKUP(IF(OR(Q152="",OR($D152="",$D152="NL",$D152="HORS LIGUE")),"",COUNTIFS($D$5:$D$72,"&lt;&gt;"&amp;"",$D$5:$D$72,"&lt;&gt;"&amp;"NL",$D$5:$D$72,"&lt;&gt;"&amp;"HORS LIGUE",Q$5:Q$72,"&lt;"&amp;Q152)+1),Paramètres!$B$3:$C$56,2,FALSE)*Paramètres!$N$9))</f>
        <v>0</v>
      </c>
      <c r="S152" s="46"/>
      <c r="T152" s="2">
        <f>IF(S$2="Bike &amp; Run",IF(ISNA(VLOOKUP(S152,Paramètres!$B$3:$C$56,2,FALSE)),0,VLOOKUP(S152,Paramètres!$B$3:$C$56,2,FALSE)*Paramètres!$N$10),IF(OR(S152="",OR($D152="",$D152="NL",$D152="HORS LIGUE")),0,VLOOKUP(IF(OR(S152="",OR($D152="",$D152="NL",$D152="HORS LIGUE")),"",COUNTIFS($D$5:$D$72,"&lt;&gt;"&amp;"",$D$5:$D$72,"&lt;&gt;"&amp;"NL",$D$5:$D$72,"&lt;&gt;"&amp;"HORS LIGUE",S$5:S$72,"&lt;"&amp;S152)+1),Paramètres!$B$3:$C$56,2,FALSE)*Paramètres!$N$10))</f>
        <v>0</v>
      </c>
      <c r="U152" s="46"/>
      <c r="V152" s="2">
        <f>IF(U$2="Bike &amp; Run",IF(ISNA(VLOOKUP(U152,Paramètres!$B$3:$C$56,2,FALSE)),0,VLOOKUP(U152,Paramètres!$B$3:$C$56,2,FALSE)*Paramètres!$N$11),IF(OR(U152="",OR($D152="",$D152="NL",$D152="HORS LIGUE")),0,VLOOKUP(IF(OR(U152="",OR($D152="",$D152="NL",$D152="HORS LIGUE")),"",COUNTIFS($D$5:$D$72,"&lt;&gt;"&amp;"",$D$5:$D$72,"&lt;&gt;"&amp;"NL",$D$5:$D$72,"&lt;&gt;"&amp;"HORS LIGUE",U$5:U$72,"&lt;"&amp;U152)+1),Paramètres!$B$3:$C$56,2,FALSE)*Paramètres!$N$11))</f>
        <v>0</v>
      </c>
      <c r="W152" s="46"/>
      <c r="X152" s="2">
        <f>IF(W$2="Bike &amp; Run",IF(ISNA(VLOOKUP(W152,Paramètres!$B$3:$C$56,2,FALSE)),0,VLOOKUP(W152,Paramètres!$B$3:$C$56,2,FALSE)*Paramètres!$N$12),IF(OR(W152="",OR($D152="",$D152="NL",$D152="HORS LIGUE")),0,VLOOKUP(IF(OR(W152="",OR($D152="",$D152="NL",$D152="HORS LIGUE")),"",COUNTIFS($D$5:$D$72,"&lt;&gt;"&amp;"",$D$5:$D$72,"&lt;&gt;"&amp;"NL",$D$5:$D$72,"&lt;&gt;"&amp;"HORS LIGUE",W$5:W$72,"&lt;"&amp;W152)+1),Paramètres!$B$3:$C$56,2,FALSE)*Paramètres!$N$12))</f>
        <v>0</v>
      </c>
      <c r="Y152" s="46"/>
      <c r="Z152" s="2">
        <f>IF(Y$2="Bike &amp; Run",IF(ISNA(VLOOKUP(Y152,Paramètres!$B$3:$C$56,2,FALSE)),0,VLOOKUP(Y152,Paramètres!$B$3:$C$56,2,FALSE)*Paramètres!$N$13),IF(OR(Y152="",OR($D152="",$D152="NL",$D152="HORS LIGUE")),0,VLOOKUP(IF(OR(Y152="",OR($D152="",$D152="NL",$D152="HORS LIGUE")),"",COUNTIFS($D$5:$D$72,"&lt;&gt;"&amp;"",$D$5:$D$72,"&lt;&gt;"&amp;"NL",$D$5:$D$72,"&lt;&gt;"&amp;"HORS LIGUE",Y$5:Y$72,"&lt;"&amp;Y152)+1),Paramètres!$B$3:$C$56,2,FALSE)*Paramètres!$N$13))</f>
        <v>0</v>
      </c>
      <c r="AA152" s="46"/>
      <c r="AB152" s="2">
        <f>IF(AA$2="Bike &amp; Run",IF(ISNA(VLOOKUP(AA152,Paramètres!$B$3:$C$56,2,FALSE)),0,VLOOKUP(AA152,Paramètres!$B$3:$C$56,2,FALSE)*Paramètres!$N$14),IF(OR(AA152="",OR($D152="",$D152="NL",$D152="HORS LIGUE")),0,VLOOKUP(IF(OR(AA152="",OR($D152="",$D152="NL",$D152="HORS LIGUE")),"",COUNTIFS($D$5:$D$72,"&lt;&gt;"&amp;"",$D$5:$D$72,"&lt;&gt;"&amp;"NL",$D$5:$D$72,"&lt;&gt;"&amp;"HORS LIGUE",AA$5:AA$72,"&lt;"&amp;AA152)+1),Paramètres!$B$3:$C$56,2,FALSE)*Paramètres!$N$14))</f>
        <v>0</v>
      </c>
      <c r="AC152" s="46"/>
      <c r="AD152" s="2">
        <f>IF(AC$2="Bike &amp; Run",IF(ISNA(VLOOKUP(AC152,Paramètres!$B$3:$C$56,2,FALSE)),0,VLOOKUP(AC152,Paramètres!$B$3:$C$56,2,FALSE)*Paramètres!$N$15),IF(OR(AC152="",OR($D152="",$D152="NL",$D152="HORS LIGUE")),0,VLOOKUP(IF(OR(AC152="",OR($D152="",$D152="NL",$D152="HORS LIGUE")),"",COUNTIFS($D$5:$D$72,"&lt;&gt;"&amp;"",$D$5:$D$72,"&lt;&gt;"&amp;"NL",$D$5:$D$72,"&lt;&gt;"&amp;"HORS LIGUE",AC$5:AC$72,"&lt;"&amp;AC152)+1),Paramètres!$B$3:$C$56,2,FALSE)*Paramètres!$N$15))</f>
        <v>0</v>
      </c>
      <c r="AE152" s="46"/>
      <c r="AF152" s="2">
        <f>IF(AE$2="Bike &amp; Run",IF(ISNA(VLOOKUP(AE152,Paramètres!$B$3:$C$56,2,FALSE)),0,VLOOKUP(AE152,Paramètres!$B$3:$C$56,2,FALSE)*Paramètres!$N$16),IF(OR(AE152="",OR($D152="",$D152="NL",$D152="HORS LIGUE")),0,VLOOKUP(IF(OR(AE152="",OR($D152="",$D152="NL",$D152="HORS LIGUE")),"",COUNTIFS($D$5:$D$72,"&lt;&gt;"&amp;"",$D$5:$D$72,"&lt;&gt;"&amp;"NL",$D$5:$D$72,"&lt;&gt;"&amp;"HORS LIGUE",AE$5:AE$72,"&lt;"&amp;AE152)+1),Paramètres!$B$3:$C$56,2,FALSE)*Paramètres!$N$16))</f>
        <v>0</v>
      </c>
      <c r="AG152" s="46"/>
      <c r="AH152" s="2">
        <f>IF(AG$2="Bike &amp; Run",IF(ISNA(VLOOKUP(AG152,Paramètres!$B$3:$C$56,2,FALSE)),0,VLOOKUP(AG152,Paramètres!$B$3:$C$56,2,FALSE)*Paramètres!$N$17),IF(OR(AG152="",OR($D152="",$D152="NL",$D152="HORS LIGUE")),0,VLOOKUP(IF(OR(AG152="",OR($D152="",$D152="NL",$D152="HORS LIGUE")),"",COUNTIFS($D$5:$D$72,"&lt;&gt;"&amp;"",$D$5:$D$72,"&lt;&gt;"&amp;"NL",$D$5:$D$72,"&lt;&gt;"&amp;"HORS LIGUE",AG$5:AG$72,"&lt;"&amp;AG152)+1),Paramètres!$B$3:$C$56,2,FALSE)*Paramètres!$N$17))</f>
        <v>0</v>
      </c>
      <c r="AI152" s="40">
        <f t="shared" si="110"/>
        <v>0</v>
      </c>
      <c r="AJ152" s="3" t="str">
        <f t="shared" si="111"/>
        <v/>
      </c>
      <c r="AK152" s="5">
        <f t="shared" si="112"/>
        <v>0</v>
      </c>
      <c r="AL152" s="41" t="e">
        <f t="shared" si="113"/>
        <v>#REF!</v>
      </c>
      <c r="AM152" s="33" t="e">
        <f t="shared" si="114"/>
        <v>#REF!</v>
      </c>
    </row>
    <row r="153" spans="1:39" ht="16.5">
      <c r="A153" s="14"/>
      <c r="B153" s="32" t="str">
        <f>IF(ISNA(VLOOKUP(A153,'Licenciés Jeunes 2023'!A:C,3,0)),"",VLOOKUP(A153,'Licenciés Jeunes 2023'!A:C,3,0))</f>
        <v/>
      </c>
      <c r="C153" s="32" t="str">
        <f>IF(ISNA(VLOOKUP(A153,'Licenciés Jeunes 2023'!A:C,2,0)),"",VLOOKUP(A153,'Licenciés Jeunes 2023'!A:C,2,0))</f>
        <v/>
      </c>
      <c r="D153" s="32" t="str">
        <f>IF(ISNA(VLOOKUP(A153,'Licenciés Jeunes 2023'!A:F,6,0)),"",VLOOKUP(A153,'Licenciés Jeunes 2023'!A:F,6,0))</f>
        <v/>
      </c>
      <c r="E153" s="6"/>
      <c r="F153" s="2">
        <f>IF(E$2="Bike &amp; Run",IF(ISNA(VLOOKUP(E153,Paramètres!$B$3:$C$56,2,FALSE)),0,VLOOKUP(E153,Paramètres!$B$3:$C$56,2,FALSE)*Paramètres!$N$3),IF(OR(E153="",OR($D153="",$D153="NL",$D153="HORS LIGUE")),0,VLOOKUP(IF(OR(E153="",OR($D153="",$D153="NL",$D153="HORS LIGUE")),"",COUNTIFS($D$5:$D$72,"&lt;&gt;"&amp;"",$D$5:$D$72,"&lt;&gt;"&amp;"NL",$D$5:$D$72,"&lt;&gt;"&amp;"HORS LIGUE",E$5:E$72,"&lt;"&amp;E153)+1),Paramètres!$B$3:$C$56,2,FALSE)*Paramètres!$N$3))</f>
        <v>0</v>
      </c>
      <c r="G153" s="4"/>
      <c r="H153" s="2">
        <f>IF(G$2="Bike &amp; Run",IF(ISNA(VLOOKUP(G153,Paramètres!$B$3:$C$56,2,FALSE)),0,VLOOKUP(G153,Paramètres!$B$3:$C$56,2,FALSE)*Paramètres!$N$4),IF(OR(G153="",OR($D153="",$D153="NL",$D153="HORS LIGUE")),0,VLOOKUP(IF(OR(G153="",OR($D153="",$D153="NL",$D153="HORS LIGUE")),"",COUNTIFS($D$5:$D$72,"&lt;&gt;"&amp;"",$D$5:$D$72,"&lt;&gt;"&amp;"NL",$D$5:$D$72,"&lt;&gt;"&amp;"HORS LIGUE",G$5:G$72,"&lt;"&amp;G153)+1),Paramètres!$B$3:$C$56,2,FALSE)*Paramètres!$N$4))</f>
        <v>0</v>
      </c>
      <c r="I153" s="36"/>
      <c r="J153" s="2">
        <f>IF(I$2="Bike &amp; Run",IF(ISNA(VLOOKUP(I153,Paramètres!$B$3:$C$56,2,FALSE)),0,VLOOKUP(I153,Paramètres!$B$3:$C$56,2,FALSE)*Paramètres!$N$5),IF(OR(I153="",OR($D153="",$D153="NL",$D153="HORS LIGUE")),0,VLOOKUP(IF(OR(I153="",OR($D153="",$D153="NL",$D153="HORS LIGUE")),"",COUNTIFS($D$5:$D$72,"&lt;&gt;"&amp;"",$D$5:$D$72,"&lt;&gt;"&amp;"NL",$D$5:$D$72,"&lt;&gt;"&amp;"HORS LIGUE",I$5:I$72,"&lt;"&amp;I153)+1),Paramètres!$B$3:$C$56,2,FALSE)*Paramètres!$N$5))</f>
        <v>0</v>
      </c>
      <c r="K153" s="4"/>
      <c r="L153" s="2">
        <f>IF(K$2="Bike &amp; Run",IF(ISNA(VLOOKUP(K153,Paramètres!$B$3:$C$56,2,FALSE)),0,VLOOKUP(K153,Paramètres!$B$3:$C$56,2,FALSE)*Paramètres!$N$6),IF(OR(K153="",OR($D153="",$D153="NL",$D153="HORS LIGUE")),0,VLOOKUP(IF(OR(K153="",OR($D153="",$D153="NL",$D153="HORS LIGUE")),"",COUNTIFS($D$5:$D$72,"&lt;&gt;"&amp;"",$D$5:$D$72,"&lt;&gt;"&amp;"NL",$D$5:$D$72,"&lt;&gt;"&amp;"HORS LIGUE",K$5:K$72,"&lt;"&amp;K153)+1),Paramètres!$B$3:$C$56,2,FALSE)*Paramètres!$N$6))</f>
        <v>0</v>
      </c>
      <c r="M153" s="4"/>
      <c r="N153" s="2">
        <f>IF(M$2="Bike &amp; Run",IF(ISNA(VLOOKUP(M153,Paramètres!$B$3:$C$56,2,FALSE)),0,VLOOKUP(M153,Paramètres!$B$3:$C$56,2,FALSE)*Paramètres!$N$7),IF(OR(M153="",OR($D153="",$D153="NL",$D153="HORS LIGUE")),0,VLOOKUP(IF(OR(M153="",OR($D153="",$D153="NL",$D153="HORS LIGUE")),"",COUNTIFS($D$5:$D$72,"&lt;&gt;"&amp;"",$D$5:$D$72,"&lt;&gt;"&amp;"NL",$D$5:$D$72,"&lt;&gt;"&amp;"HORS LIGUE",M$5:M$72,"&lt;"&amp;M153)+1),Paramètres!$B$3:$C$56,2,FALSE)*Paramètres!$N$7))</f>
        <v>0</v>
      </c>
      <c r="O153" s="46"/>
      <c r="P153" s="2">
        <f>IF(O$2="Bike &amp; Run",IF(ISNA(VLOOKUP(O153,Paramètres!$B$3:$C$56,2,FALSE)),0,VLOOKUP(O153,Paramètres!$B$3:$C$56,2,FALSE)*Paramètres!$N$8),IF(OR(O153="",OR($D153="",$D153="NL",$D153="HORS LIGUE")),0,VLOOKUP(IF(OR(O153="",OR($D153="",$D153="NL",$D153="HORS LIGUE")),"",COUNTIFS($D$5:$D$72,"&lt;&gt;"&amp;"",$D$5:$D$72,"&lt;&gt;"&amp;"NL",$D$5:$D$72,"&lt;&gt;"&amp;"HORS LIGUE",O$5:O$72,"&lt;"&amp;O153)+1),Paramètres!$B$3:$C$56,2,FALSE)*Paramètres!$N$8))</f>
        <v>0</v>
      </c>
      <c r="Q153" s="46"/>
      <c r="R153" s="2">
        <f>IF(Q$2="Bike &amp; Run",IF(ISNA(VLOOKUP(Q153,Paramètres!$B$3:$C$56,2,FALSE)),0,VLOOKUP(Q153,Paramètres!$B$3:$C$56,2,FALSE)*Paramètres!$N$9),IF(OR(Q153="",OR($D153="",$D153="NL",$D153="HORS LIGUE")),0,VLOOKUP(IF(OR(Q153="",OR($D153="",$D153="NL",$D153="HORS LIGUE")),"",COUNTIFS($D$5:$D$72,"&lt;&gt;"&amp;"",$D$5:$D$72,"&lt;&gt;"&amp;"NL",$D$5:$D$72,"&lt;&gt;"&amp;"HORS LIGUE",Q$5:Q$72,"&lt;"&amp;Q153)+1),Paramètres!$B$3:$C$56,2,FALSE)*Paramètres!$N$9))</f>
        <v>0</v>
      </c>
      <c r="S153" s="46"/>
      <c r="T153" s="2">
        <f>IF(S$2="Bike &amp; Run",IF(ISNA(VLOOKUP(S153,Paramètres!$B$3:$C$56,2,FALSE)),0,VLOOKUP(S153,Paramètres!$B$3:$C$56,2,FALSE)*Paramètres!$N$10),IF(OR(S153="",OR($D153="",$D153="NL",$D153="HORS LIGUE")),0,VLOOKUP(IF(OR(S153="",OR($D153="",$D153="NL",$D153="HORS LIGUE")),"",COUNTIFS($D$5:$D$72,"&lt;&gt;"&amp;"",$D$5:$D$72,"&lt;&gt;"&amp;"NL",$D$5:$D$72,"&lt;&gt;"&amp;"HORS LIGUE",S$5:S$72,"&lt;"&amp;S153)+1),Paramètres!$B$3:$C$56,2,FALSE)*Paramètres!$N$10))</f>
        <v>0</v>
      </c>
      <c r="U153" s="46"/>
      <c r="V153" s="2">
        <f>IF(U$2="Bike &amp; Run",IF(ISNA(VLOOKUP(U153,Paramètres!$B$3:$C$56,2,FALSE)),0,VLOOKUP(U153,Paramètres!$B$3:$C$56,2,FALSE)*Paramètres!$N$11),IF(OR(U153="",OR($D153="",$D153="NL",$D153="HORS LIGUE")),0,VLOOKUP(IF(OR(U153="",OR($D153="",$D153="NL",$D153="HORS LIGUE")),"",COUNTIFS($D$5:$D$72,"&lt;&gt;"&amp;"",$D$5:$D$72,"&lt;&gt;"&amp;"NL",$D$5:$D$72,"&lt;&gt;"&amp;"HORS LIGUE",U$5:U$72,"&lt;"&amp;U153)+1),Paramètres!$B$3:$C$56,2,FALSE)*Paramètres!$N$11))</f>
        <v>0</v>
      </c>
      <c r="W153" s="46"/>
      <c r="X153" s="2">
        <f>IF(W$2="Bike &amp; Run",IF(ISNA(VLOOKUP(W153,Paramètres!$B$3:$C$56,2,FALSE)),0,VLOOKUP(W153,Paramètres!$B$3:$C$56,2,FALSE)*Paramètres!$N$12),IF(OR(W153="",OR($D153="",$D153="NL",$D153="HORS LIGUE")),0,VLOOKUP(IF(OR(W153="",OR($D153="",$D153="NL",$D153="HORS LIGUE")),"",COUNTIFS($D$5:$D$72,"&lt;&gt;"&amp;"",$D$5:$D$72,"&lt;&gt;"&amp;"NL",$D$5:$D$72,"&lt;&gt;"&amp;"HORS LIGUE",W$5:W$72,"&lt;"&amp;W153)+1),Paramètres!$B$3:$C$56,2,FALSE)*Paramètres!$N$12))</f>
        <v>0</v>
      </c>
      <c r="Y153" s="46"/>
      <c r="Z153" s="2">
        <f>IF(Y$2="Bike &amp; Run",IF(ISNA(VLOOKUP(Y153,Paramètres!$B$3:$C$56,2,FALSE)),0,VLOOKUP(Y153,Paramètres!$B$3:$C$56,2,FALSE)*Paramètres!$N$13),IF(OR(Y153="",OR($D153="",$D153="NL",$D153="HORS LIGUE")),0,VLOOKUP(IF(OR(Y153="",OR($D153="",$D153="NL",$D153="HORS LIGUE")),"",COUNTIFS($D$5:$D$72,"&lt;&gt;"&amp;"",$D$5:$D$72,"&lt;&gt;"&amp;"NL",$D$5:$D$72,"&lt;&gt;"&amp;"HORS LIGUE",Y$5:Y$72,"&lt;"&amp;Y153)+1),Paramètres!$B$3:$C$56,2,FALSE)*Paramètres!$N$13))</f>
        <v>0</v>
      </c>
      <c r="AA153" s="46"/>
      <c r="AB153" s="2">
        <f>IF(AA$2="Bike &amp; Run",IF(ISNA(VLOOKUP(AA153,Paramètres!$B$3:$C$56,2,FALSE)),0,VLOOKUP(AA153,Paramètres!$B$3:$C$56,2,FALSE)*Paramètres!$N$14),IF(OR(AA153="",OR($D153="",$D153="NL",$D153="HORS LIGUE")),0,VLOOKUP(IF(OR(AA153="",OR($D153="",$D153="NL",$D153="HORS LIGUE")),"",COUNTIFS($D$5:$D$72,"&lt;&gt;"&amp;"",$D$5:$D$72,"&lt;&gt;"&amp;"NL",$D$5:$D$72,"&lt;&gt;"&amp;"HORS LIGUE",AA$5:AA$72,"&lt;"&amp;AA153)+1),Paramètres!$B$3:$C$56,2,FALSE)*Paramètres!$N$14))</f>
        <v>0</v>
      </c>
      <c r="AC153" s="46"/>
      <c r="AD153" s="2">
        <f>IF(AC$2="Bike &amp; Run",IF(ISNA(VLOOKUP(AC153,Paramètres!$B$3:$C$56,2,FALSE)),0,VLOOKUP(AC153,Paramètres!$B$3:$C$56,2,FALSE)*Paramètres!$N$15),IF(OR(AC153="",OR($D153="",$D153="NL",$D153="HORS LIGUE")),0,VLOOKUP(IF(OR(AC153="",OR($D153="",$D153="NL",$D153="HORS LIGUE")),"",COUNTIFS($D$5:$D$72,"&lt;&gt;"&amp;"",$D$5:$D$72,"&lt;&gt;"&amp;"NL",$D$5:$D$72,"&lt;&gt;"&amp;"HORS LIGUE",AC$5:AC$72,"&lt;"&amp;AC153)+1),Paramètres!$B$3:$C$56,2,FALSE)*Paramètres!$N$15))</f>
        <v>0</v>
      </c>
      <c r="AE153" s="46"/>
      <c r="AF153" s="2">
        <f>IF(AE$2="Bike &amp; Run",IF(ISNA(VLOOKUP(AE153,Paramètres!$B$3:$C$56,2,FALSE)),0,VLOOKUP(AE153,Paramètres!$B$3:$C$56,2,FALSE)*Paramètres!$N$16),IF(OR(AE153="",OR($D153="",$D153="NL",$D153="HORS LIGUE")),0,VLOOKUP(IF(OR(AE153="",OR($D153="",$D153="NL",$D153="HORS LIGUE")),"",COUNTIFS($D$5:$D$72,"&lt;&gt;"&amp;"",$D$5:$D$72,"&lt;&gt;"&amp;"NL",$D$5:$D$72,"&lt;&gt;"&amp;"HORS LIGUE",AE$5:AE$72,"&lt;"&amp;AE153)+1),Paramètres!$B$3:$C$56,2,FALSE)*Paramètres!$N$16))</f>
        <v>0</v>
      </c>
      <c r="AG153" s="46"/>
      <c r="AH153" s="2">
        <f>IF(AG$2="Bike &amp; Run",IF(ISNA(VLOOKUP(AG153,Paramètres!$B$3:$C$56,2,FALSE)),0,VLOOKUP(AG153,Paramètres!$B$3:$C$56,2,FALSE)*Paramètres!$N$17),IF(OR(AG153="",OR($D153="",$D153="NL",$D153="HORS LIGUE")),0,VLOOKUP(IF(OR(AG153="",OR($D153="",$D153="NL",$D153="HORS LIGUE")),"",COUNTIFS($D$5:$D$72,"&lt;&gt;"&amp;"",$D$5:$D$72,"&lt;&gt;"&amp;"NL",$D$5:$D$72,"&lt;&gt;"&amp;"HORS LIGUE",AG$5:AG$72,"&lt;"&amp;AG153)+1),Paramètres!$B$3:$C$56,2,FALSE)*Paramètres!$N$17))</f>
        <v>0</v>
      </c>
      <c r="AI153" s="40">
        <f t="shared" si="110"/>
        <v>0</v>
      </c>
      <c r="AJ153" s="3" t="str">
        <f t="shared" si="111"/>
        <v/>
      </c>
      <c r="AK153" s="5">
        <f t="shared" si="112"/>
        <v>0</v>
      </c>
      <c r="AL153" s="41" t="e">
        <f t="shared" si="113"/>
        <v>#REF!</v>
      </c>
      <c r="AM153" s="33" t="e">
        <f t="shared" si="114"/>
        <v>#REF!</v>
      </c>
    </row>
    <row r="154" spans="1:39" ht="16.5">
      <c r="A154" s="14"/>
      <c r="B154" s="32" t="str">
        <f>IF(ISNA(VLOOKUP(A154,'Licenciés Jeunes 2023'!A:C,3,0)),"",VLOOKUP(A154,'Licenciés Jeunes 2023'!A:C,3,0))</f>
        <v/>
      </c>
      <c r="C154" s="32" t="str">
        <f>IF(ISNA(VLOOKUP(A154,'Licenciés Jeunes 2023'!A:C,2,0)),"",VLOOKUP(A154,'Licenciés Jeunes 2023'!A:C,2,0))</f>
        <v/>
      </c>
      <c r="D154" s="32" t="str">
        <f>IF(ISNA(VLOOKUP(A154,'Licenciés Jeunes 2023'!A:F,6,0)),"",VLOOKUP(A154,'Licenciés Jeunes 2023'!A:F,6,0))</f>
        <v/>
      </c>
      <c r="E154" s="6"/>
      <c r="F154" s="2">
        <f>IF(E$2="Bike &amp; Run",IF(ISNA(VLOOKUP(E154,Paramètres!$B$3:$C$56,2,FALSE)),0,VLOOKUP(E154,Paramètres!$B$3:$C$56,2,FALSE)*Paramètres!$N$3),IF(OR(E154="",OR($D154="",$D154="NL",$D154="HORS LIGUE")),0,VLOOKUP(IF(OR(E154="",OR($D154="",$D154="NL",$D154="HORS LIGUE")),"",COUNTIFS($D$5:$D$72,"&lt;&gt;"&amp;"",$D$5:$D$72,"&lt;&gt;"&amp;"NL",$D$5:$D$72,"&lt;&gt;"&amp;"HORS LIGUE",E$5:E$72,"&lt;"&amp;E154)+1),Paramètres!$B$3:$C$56,2,FALSE)*Paramètres!$N$3))</f>
        <v>0</v>
      </c>
      <c r="G154" s="4"/>
      <c r="H154" s="2">
        <f>IF(G$2="Bike &amp; Run",IF(ISNA(VLOOKUP(G154,Paramètres!$B$3:$C$56,2,FALSE)),0,VLOOKUP(G154,Paramètres!$B$3:$C$56,2,FALSE)*Paramètres!$N$4),IF(OR(G154="",OR($D154="",$D154="NL",$D154="HORS LIGUE")),0,VLOOKUP(IF(OR(G154="",OR($D154="",$D154="NL",$D154="HORS LIGUE")),"",COUNTIFS($D$5:$D$72,"&lt;&gt;"&amp;"",$D$5:$D$72,"&lt;&gt;"&amp;"NL",$D$5:$D$72,"&lt;&gt;"&amp;"HORS LIGUE",G$5:G$72,"&lt;"&amp;G154)+1),Paramètres!$B$3:$C$56,2,FALSE)*Paramètres!$N$4))</f>
        <v>0</v>
      </c>
      <c r="I154" s="36"/>
      <c r="J154" s="2">
        <f>IF(I$2="Bike &amp; Run",IF(ISNA(VLOOKUP(I154,Paramètres!$B$3:$C$56,2,FALSE)),0,VLOOKUP(I154,Paramètres!$B$3:$C$56,2,FALSE)*Paramètres!$N$5),IF(OR(I154="",OR($D154="",$D154="NL",$D154="HORS LIGUE")),0,VLOOKUP(IF(OR(I154="",OR($D154="",$D154="NL",$D154="HORS LIGUE")),"",COUNTIFS($D$5:$D$72,"&lt;&gt;"&amp;"",$D$5:$D$72,"&lt;&gt;"&amp;"NL",$D$5:$D$72,"&lt;&gt;"&amp;"HORS LIGUE",I$5:I$72,"&lt;"&amp;I154)+1),Paramètres!$B$3:$C$56,2,FALSE)*Paramètres!$N$5))</f>
        <v>0</v>
      </c>
      <c r="K154" s="4"/>
      <c r="L154" s="2">
        <f>IF(K$2="Bike &amp; Run",IF(ISNA(VLOOKUP(K154,Paramètres!$B$3:$C$56,2,FALSE)),0,VLOOKUP(K154,Paramètres!$B$3:$C$56,2,FALSE)*Paramètres!$N$6),IF(OR(K154="",OR($D154="",$D154="NL",$D154="HORS LIGUE")),0,VLOOKUP(IF(OR(K154="",OR($D154="",$D154="NL",$D154="HORS LIGUE")),"",COUNTIFS($D$5:$D$72,"&lt;&gt;"&amp;"",$D$5:$D$72,"&lt;&gt;"&amp;"NL",$D$5:$D$72,"&lt;&gt;"&amp;"HORS LIGUE",K$5:K$72,"&lt;"&amp;K154)+1),Paramètres!$B$3:$C$56,2,FALSE)*Paramètres!$N$6))</f>
        <v>0</v>
      </c>
      <c r="M154" s="4"/>
      <c r="N154" s="2">
        <f>IF(M$2="Bike &amp; Run",IF(ISNA(VLOOKUP(M154,Paramètres!$B$3:$C$56,2,FALSE)),0,VLOOKUP(M154,Paramètres!$B$3:$C$56,2,FALSE)*Paramètres!$N$7),IF(OR(M154="",OR($D154="",$D154="NL",$D154="HORS LIGUE")),0,VLOOKUP(IF(OR(M154="",OR($D154="",$D154="NL",$D154="HORS LIGUE")),"",COUNTIFS($D$5:$D$72,"&lt;&gt;"&amp;"",$D$5:$D$72,"&lt;&gt;"&amp;"NL",$D$5:$D$72,"&lt;&gt;"&amp;"HORS LIGUE",M$5:M$72,"&lt;"&amp;M154)+1),Paramètres!$B$3:$C$56,2,FALSE)*Paramètres!$N$7))</f>
        <v>0</v>
      </c>
      <c r="O154" s="46"/>
      <c r="P154" s="2">
        <f>IF(O$2="Bike &amp; Run",IF(ISNA(VLOOKUP(O154,Paramètres!$B$3:$C$56,2,FALSE)),0,VLOOKUP(O154,Paramètres!$B$3:$C$56,2,FALSE)*Paramètres!$N$8),IF(OR(O154="",OR($D154="",$D154="NL",$D154="HORS LIGUE")),0,VLOOKUP(IF(OR(O154="",OR($D154="",$D154="NL",$D154="HORS LIGUE")),"",COUNTIFS($D$5:$D$72,"&lt;&gt;"&amp;"",$D$5:$D$72,"&lt;&gt;"&amp;"NL",$D$5:$D$72,"&lt;&gt;"&amp;"HORS LIGUE",O$5:O$72,"&lt;"&amp;O154)+1),Paramètres!$B$3:$C$56,2,FALSE)*Paramètres!$N$8))</f>
        <v>0</v>
      </c>
      <c r="Q154" s="46"/>
      <c r="R154" s="2">
        <f>IF(Q$2="Bike &amp; Run",IF(ISNA(VLOOKUP(Q154,Paramètres!$B$3:$C$56,2,FALSE)),0,VLOOKUP(Q154,Paramètres!$B$3:$C$56,2,FALSE)*Paramètres!$N$9),IF(OR(Q154="",OR($D154="",$D154="NL",$D154="HORS LIGUE")),0,VLOOKUP(IF(OR(Q154="",OR($D154="",$D154="NL",$D154="HORS LIGUE")),"",COUNTIFS($D$5:$D$72,"&lt;&gt;"&amp;"",$D$5:$D$72,"&lt;&gt;"&amp;"NL",$D$5:$D$72,"&lt;&gt;"&amp;"HORS LIGUE",Q$5:Q$72,"&lt;"&amp;Q154)+1),Paramètres!$B$3:$C$56,2,FALSE)*Paramètres!$N$9))</f>
        <v>0</v>
      </c>
      <c r="S154" s="46"/>
      <c r="T154" s="2">
        <f>IF(S$2="Bike &amp; Run",IF(ISNA(VLOOKUP(S154,Paramètres!$B$3:$C$56,2,FALSE)),0,VLOOKUP(S154,Paramètres!$B$3:$C$56,2,FALSE)*Paramètres!$N$10),IF(OR(S154="",OR($D154="",$D154="NL",$D154="HORS LIGUE")),0,VLOOKUP(IF(OR(S154="",OR($D154="",$D154="NL",$D154="HORS LIGUE")),"",COUNTIFS($D$5:$D$72,"&lt;&gt;"&amp;"",$D$5:$D$72,"&lt;&gt;"&amp;"NL",$D$5:$D$72,"&lt;&gt;"&amp;"HORS LIGUE",S$5:S$72,"&lt;"&amp;S154)+1),Paramètres!$B$3:$C$56,2,FALSE)*Paramètres!$N$10))</f>
        <v>0</v>
      </c>
      <c r="U154" s="46"/>
      <c r="V154" s="2">
        <f>IF(U$2="Bike &amp; Run",IF(ISNA(VLOOKUP(U154,Paramètres!$B$3:$C$56,2,FALSE)),0,VLOOKUP(U154,Paramètres!$B$3:$C$56,2,FALSE)*Paramètres!$N$11),IF(OR(U154="",OR($D154="",$D154="NL",$D154="HORS LIGUE")),0,VLOOKUP(IF(OR(U154="",OR($D154="",$D154="NL",$D154="HORS LIGUE")),"",COUNTIFS($D$5:$D$72,"&lt;&gt;"&amp;"",$D$5:$D$72,"&lt;&gt;"&amp;"NL",$D$5:$D$72,"&lt;&gt;"&amp;"HORS LIGUE",U$5:U$72,"&lt;"&amp;U154)+1),Paramètres!$B$3:$C$56,2,FALSE)*Paramètres!$N$11))</f>
        <v>0</v>
      </c>
      <c r="W154" s="46"/>
      <c r="X154" s="2">
        <f>IF(W$2="Bike &amp; Run",IF(ISNA(VLOOKUP(W154,Paramètres!$B$3:$C$56,2,FALSE)),0,VLOOKUP(W154,Paramètres!$B$3:$C$56,2,FALSE)*Paramètres!$N$12),IF(OR(W154="",OR($D154="",$D154="NL",$D154="HORS LIGUE")),0,VLOOKUP(IF(OR(W154="",OR($D154="",$D154="NL",$D154="HORS LIGUE")),"",COUNTIFS($D$5:$D$72,"&lt;&gt;"&amp;"",$D$5:$D$72,"&lt;&gt;"&amp;"NL",$D$5:$D$72,"&lt;&gt;"&amp;"HORS LIGUE",W$5:W$72,"&lt;"&amp;W154)+1),Paramètres!$B$3:$C$56,2,FALSE)*Paramètres!$N$12))</f>
        <v>0</v>
      </c>
      <c r="Y154" s="46"/>
      <c r="Z154" s="2">
        <f>IF(Y$2="Bike &amp; Run",IF(ISNA(VLOOKUP(Y154,Paramètres!$B$3:$C$56,2,FALSE)),0,VLOOKUP(Y154,Paramètres!$B$3:$C$56,2,FALSE)*Paramètres!$N$13),IF(OR(Y154="",OR($D154="",$D154="NL",$D154="HORS LIGUE")),0,VLOOKUP(IF(OR(Y154="",OR($D154="",$D154="NL",$D154="HORS LIGUE")),"",COUNTIFS($D$5:$D$72,"&lt;&gt;"&amp;"",$D$5:$D$72,"&lt;&gt;"&amp;"NL",$D$5:$D$72,"&lt;&gt;"&amp;"HORS LIGUE",Y$5:Y$72,"&lt;"&amp;Y154)+1),Paramètres!$B$3:$C$56,2,FALSE)*Paramètres!$N$13))</f>
        <v>0</v>
      </c>
      <c r="AA154" s="46"/>
      <c r="AB154" s="2">
        <f>IF(AA$2="Bike &amp; Run",IF(ISNA(VLOOKUP(AA154,Paramètres!$B$3:$C$56,2,FALSE)),0,VLOOKUP(AA154,Paramètres!$B$3:$C$56,2,FALSE)*Paramètres!$N$14),IF(OR(AA154="",OR($D154="",$D154="NL",$D154="HORS LIGUE")),0,VLOOKUP(IF(OR(AA154="",OR($D154="",$D154="NL",$D154="HORS LIGUE")),"",COUNTIFS($D$5:$D$72,"&lt;&gt;"&amp;"",$D$5:$D$72,"&lt;&gt;"&amp;"NL",$D$5:$D$72,"&lt;&gt;"&amp;"HORS LIGUE",AA$5:AA$72,"&lt;"&amp;AA154)+1),Paramètres!$B$3:$C$56,2,FALSE)*Paramètres!$N$14))</f>
        <v>0</v>
      </c>
      <c r="AC154" s="46"/>
      <c r="AD154" s="2">
        <f>IF(AC$2="Bike &amp; Run",IF(ISNA(VLOOKUP(AC154,Paramètres!$B$3:$C$56,2,FALSE)),0,VLOOKUP(AC154,Paramètres!$B$3:$C$56,2,FALSE)*Paramètres!$N$15),IF(OR(AC154="",OR($D154="",$D154="NL",$D154="HORS LIGUE")),0,VLOOKUP(IF(OR(AC154="",OR($D154="",$D154="NL",$D154="HORS LIGUE")),"",COUNTIFS($D$5:$D$72,"&lt;&gt;"&amp;"",$D$5:$D$72,"&lt;&gt;"&amp;"NL",$D$5:$D$72,"&lt;&gt;"&amp;"HORS LIGUE",AC$5:AC$72,"&lt;"&amp;AC154)+1),Paramètres!$B$3:$C$56,2,FALSE)*Paramètres!$N$15))</f>
        <v>0</v>
      </c>
      <c r="AE154" s="46"/>
      <c r="AF154" s="2">
        <f>IF(AE$2="Bike &amp; Run",IF(ISNA(VLOOKUP(AE154,Paramètres!$B$3:$C$56,2,FALSE)),0,VLOOKUP(AE154,Paramètres!$B$3:$C$56,2,FALSE)*Paramètres!$N$16),IF(OR(AE154="",OR($D154="",$D154="NL",$D154="HORS LIGUE")),0,VLOOKUP(IF(OR(AE154="",OR($D154="",$D154="NL",$D154="HORS LIGUE")),"",COUNTIFS($D$5:$D$72,"&lt;&gt;"&amp;"",$D$5:$D$72,"&lt;&gt;"&amp;"NL",$D$5:$D$72,"&lt;&gt;"&amp;"HORS LIGUE",AE$5:AE$72,"&lt;"&amp;AE154)+1),Paramètres!$B$3:$C$56,2,FALSE)*Paramètres!$N$16))</f>
        <v>0</v>
      </c>
      <c r="AG154" s="46"/>
      <c r="AH154" s="2">
        <f>IF(AG$2="Bike &amp; Run",IF(ISNA(VLOOKUP(AG154,Paramètres!$B$3:$C$56,2,FALSE)),0,VLOOKUP(AG154,Paramètres!$B$3:$C$56,2,FALSE)*Paramètres!$N$17),IF(OR(AG154="",OR($D154="",$D154="NL",$D154="HORS LIGUE")),0,VLOOKUP(IF(OR(AG154="",OR($D154="",$D154="NL",$D154="HORS LIGUE")),"",COUNTIFS($D$5:$D$72,"&lt;&gt;"&amp;"",$D$5:$D$72,"&lt;&gt;"&amp;"NL",$D$5:$D$72,"&lt;&gt;"&amp;"HORS LIGUE",AG$5:AG$72,"&lt;"&amp;AG154)+1),Paramètres!$B$3:$C$56,2,FALSE)*Paramètres!$N$17))</f>
        <v>0</v>
      </c>
      <c r="AI154" s="40">
        <f t="shared" si="110"/>
        <v>0</v>
      </c>
      <c r="AJ154" s="3" t="str">
        <f t="shared" si="111"/>
        <v/>
      </c>
      <c r="AK154" s="5">
        <f t="shared" si="112"/>
        <v>0</v>
      </c>
      <c r="AL154" s="41" t="e">
        <f t="shared" si="113"/>
        <v>#REF!</v>
      </c>
      <c r="AM154" s="33" t="e">
        <f t="shared" si="114"/>
        <v>#REF!</v>
      </c>
    </row>
    <row r="155" spans="1:39" ht="16.5">
      <c r="A155" s="14"/>
      <c r="B155" s="32" t="str">
        <f>IF(ISNA(VLOOKUP(A155,'Licenciés Jeunes 2023'!A:C,3,0)),"",VLOOKUP(A155,'Licenciés Jeunes 2023'!A:C,3,0))</f>
        <v/>
      </c>
      <c r="C155" s="32" t="str">
        <f>IF(ISNA(VLOOKUP(A155,'Licenciés Jeunes 2023'!A:C,2,0)),"",VLOOKUP(A155,'Licenciés Jeunes 2023'!A:C,2,0))</f>
        <v/>
      </c>
      <c r="D155" s="32" t="str">
        <f>IF(ISNA(VLOOKUP(A155,'Licenciés Jeunes 2023'!A:F,6,0)),"",VLOOKUP(A155,'Licenciés Jeunes 2023'!A:F,6,0))</f>
        <v/>
      </c>
      <c r="E155" s="6"/>
      <c r="F155" s="2">
        <f>IF(E$2="Bike &amp; Run",IF(ISNA(VLOOKUP(E155,Paramètres!$B$3:$C$56,2,FALSE)),0,VLOOKUP(E155,Paramètres!$B$3:$C$56,2,FALSE)*Paramètres!$N$3),IF(OR(E155="",OR($D155="",$D155="NL",$D155="HORS LIGUE")),0,VLOOKUP(IF(OR(E155="",OR($D155="",$D155="NL",$D155="HORS LIGUE")),"",COUNTIFS($D$5:$D$72,"&lt;&gt;"&amp;"",$D$5:$D$72,"&lt;&gt;"&amp;"NL",$D$5:$D$72,"&lt;&gt;"&amp;"HORS LIGUE",E$5:E$72,"&lt;"&amp;E155)+1),Paramètres!$B$3:$C$56,2,FALSE)*Paramètres!$N$3))</f>
        <v>0</v>
      </c>
      <c r="G155" s="4"/>
      <c r="H155" s="2">
        <f>IF(G$2="Bike &amp; Run",IF(ISNA(VLOOKUP(G155,Paramètres!$B$3:$C$56,2,FALSE)),0,VLOOKUP(G155,Paramètres!$B$3:$C$56,2,FALSE)*Paramètres!$N$4),IF(OR(G155="",OR($D155="",$D155="NL",$D155="HORS LIGUE")),0,VLOOKUP(IF(OR(G155="",OR($D155="",$D155="NL",$D155="HORS LIGUE")),"",COUNTIFS($D$5:$D$72,"&lt;&gt;"&amp;"",$D$5:$D$72,"&lt;&gt;"&amp;"NL",$D$5:$D$72,"&lt;&gt;"&amp;"HORS LIGUE",G$5:G$72,"&lt;"&amp;G155)+1),Paramètres!$B$3:$C$56,2,FALSE)*Paramètres!$N$4))</f>
        <v>0</v>
      </c>
      <c r="I155" s="36"/>
      <c r="J155" s="2">
        <f>IF(I$2="Bike &amp; Run",IF(ISNA(VLOOKUP(I155,Paramètres!$B$3:$C$56,2,FALSE)),0,VLOOKUP(I155,Paramètres!$B$3:$C$56,2,FALSE)*Paramètres!$N$5),IF(OR(I155="",OR($D155="",$D155="NL",$D155="HORS LIGUE")),0,VLOOKUP(IF(OR(I155="",OR($D155="",$D155="NL",$D155="HORS LIGUE")),"",COUNTIFS($D$5:$D$72,"&lt;&gt;"&amp;"",$D$5:$D$72,"&lt;&gt;"&amp;"NL",$D$5:$D$72,"&lt;&gt;"&amp;"HORS LIGUE",I$5:I$72,"&lt;"&amp;I155)+1),Paramètres!$B$3:$C$56,2,FALSE)*Paramètres!$N$5))</f>
        <v>0</v>
      </c>
      <c r="K155" s="4"/>
      <c r="L155" s="2">
        <f>IF(K$2="Bike &amp; Run",IF(ISNA(VLOOKUP(K155,Paramètres!$B$3:$C$56,2,FALSE)),0,VLOOKUP(K155,Paramètres!$B$3:$C$56,2,FALSE)*Paramètres!$N$6),IF(OR(K155="",OR($D155="",$D155="NL",$D155="HORS LIGUE")),0,VLOOKUP(IF(OR(K155="",OR($D155="",$D155="NL",$D155="HORS LIGUE")),"",COUNTIFS($D$5:$D$72,"&lt;&gt;"&amp;"",$D$5:$D$72,"&lt;&gt;"&amp;"NL",$D$5:$D$72,"&lt;&gt;"&amp;"HORS LIGUE",K$5:K$72,"&lt;"&amp;K155)+1),Paramètres!$B$3:$C$56,2,FALSE)*Paramètres!$N$6))</f>
        <v>0</v>
      </c>
      <c r="M155" s="4"/>
      <c r="N155" s="2">
        <f>IF(M$2="Bike &amp; Run",IF(ISNA(VLOOKUP(M155,Paramètres!$B$3:$C$56,2,FALSE)),0,VLOOKUP(M155,Paramètres!$B$3:$C$56,2,FALSE)*Paramètres!$N$7),IF(OR(M155="",OR($D155="",$D155="NL",$D155="HORS LIGUE")),0,VLOOKUP(IF(OR(M155="",OR($D155="",$D155="NL",$D155="HORS LIGUE")),"",COUNTIFS($D$5:$D$72,"&lt;&gt;"&amp;"",$D$5:$D$72,"&lt;&gt;"&amp;"NL",$D$5:$D$72,"&lt;&gt;"&amp;"HORS LIGUE",M$5:M$72,"&lt;"&amp;M155)+1),Paramètres!$B$3:$C$56,2,FALSE)*Paramètres!$N$7))</f>
        <v>0</v>
      </c>
      <c r="O155" s="46"/>
      <c r="P155" s="2">
        <f>IF(O$2="Bike &amp; Run",IF(ISNA(VLOOKUP(O155,Paramètres!$B$3:$C$56,2,FALSE)),0,VLOOKUP(O155,Paramètres!$B$3:$C$56,2,FALSE)*Paramètres!$N$8),IF(OR(O155="",OR($D155="",$D155="NL",$D155="HORS LIGUE")),0,VLOOKUP(IF(OR(O155="",OR($D155="",$D155="NL",$D155="HORS LIGUE")),"",COUNTIFS($D$5:$D$72,"&lt;&gt;"&amp;"",$D$5:$D$72,"&lt;&gt;"&amp;"NL",$D$5:$D$72,"&lt;&gt;"&amp;"HORS LIGUE",O$5:O$72,"&lt;"&amp;O155)+1),Paramètres!$B$3:$C$56,2,FALSE)*Paramètres!$N$8))</f>
        <v>0</v>
      </c>
      <c r="Q155" s="46"/>
      <c r="R155" s="2">
        <f>IF(Q$2="Bike &amp; Run",IF(ISNA(VLOOKUP(Q155,Paramètres!$B$3:$C$56,2,FALSE)),0,VLOOKUP(Q155,Paramètres!$B$3:$C$56,2,FALSE)*Paramètres!$N$9),IF(OR(Q155="",OR($D155="",$D155="NL",$D155="HORS LIGUE")),0,VLOOKUP(IF(OR(Q155="",OR($D155="",$D155="NL",$D155="HORS LIGUE")),"",COUNTIFS($D$5:$D$72,"&lt;&gt;"&amp;"",$D$5:$D$72,"&lt;&gt;"&amp;"NL",$D$5:$D$72,"&lt;&gt;"&amp;"HORS LIGUE",Q$5:Q$72,"&lt;"&amp;Q155)+1),Paramètres!$B$3:$C$56,2,FALSE)*Paramètres!$N$9))</f>
        <v>0</v>
      </c>
      <c r="S155" s="46"/>
      <c r="T155" s="2">
        <f>IF(S$2="Bike &amp; Run",IF(ISNA(VLOOKUP(S155,Paramètres!$B$3:$C$56,2,FALSE)),0,VLOOKUP(S155,Paramètres!$B$3:$C$56,2,FALSE)*Paramètres!$N$10),IF(OR(S155="",OR($D155="",$D155="NL",$D155="HORS LIGUE")),0,VLOOKUP(IF(OR(S155="",OR($D155="",$D155="NL",$D155="HORS LIGUE")),"",COUNTIFS($D$5:$D$72,"&lt;&gt;"&amp;"",$D$5:$D$72,"&lt;&gt;"&amp;"NL",$D$5:$D$72,"&lt;&gt;"&amp;"HORS LIGUE",S$5:S$72,"&lt;"&amp;S155)+1),Paramètres!$B$3:$C$56,2,FALSE)*Paramètres!$N$10))</f>
        <v>0</v>
      </c>
      <c r="U155" s="46"/>
      <c r="V155" s="2">
        <f>IF(U$2="Bike &amp; Run",IF(ISNA(VLOOKUP(U155,Paramètres!$B$3:$C$56,2,FALSE)),0,VLOOKUP(U155,Paramètres!$B$3:$C$56,2,FALSE)*Paramètres!$N$11),IF(OR(U155="",OR($D155="",$D155="NL",$D155="HORS LIGUE")),0,VLOOKUP(IF(OR(U155="",OR($D155="",$D155="NL",$D155="HORS LIGUE")),"",COUNTIFS($D$5:$D$72,"&lt;&gt;"&amp;"",$D$5:$D$72,"&lt;&gt;"&amp;"NL",$D$5:$D$72,"&lt;&gt;"&amp;"HORS LIGUE",U$5:U$72,"&lt;"&amp;U155)+1),Paramètres!$B$3:$C$56,2,FALSE)*Paramètres!$N$11))</f>
        <v>0</v>
      </c>
      <c r="W155" s="46"/>
      <c r="X155" s="2">
        <f>IF(W$2="Bike &amp; Run",IF(ISNA(VLOOKUP(W155,Paramètres!$B$3:$C$56,2,FALSE)),0,VLOOKUP(W155,Paramètres!$B$3:$C$56,2,FALSE)*Paramètres!$N$12),IF(OR(W155="",OR($D155="",$D155="NL",$D155="HORS LIGUE")),0,VLOOKUP(IF(OR(W155="",OR($D155="",$D155="NL",$D155="HORS LIGUE")),"",COUNTIFS($D$5:$D$72,"&lt;&gt;"&amp;"",$D$5:$D$72,"&lt;&gt;"&amp;"NL",$D$5:$D$72,"&lt;&gt;"&amp;"HORS LIGUE",W$5:W$72,"&lt;"&amp;W155)+1),Paramètres!$B$3:$C$56,2,FALSE)*Paramètres!$N$12))</f>
        <v>0</v>
      </c>
      <c r="Y155" s="46"/>
      <c r="Z155" s="2">
        <f>IF(Y$2="Bike &amp; Run",IF(ISNA(VLOOKUP(Y155,Paramètres!$B$3:$C$56,2,FALSE)),0,VLOOKUP(Y155,Paramètres!$B$3:$C$56,2,FALSE)*Paramètres!$N$13),IF(OR(Y155="",OR($D155="",$D155="NL",$D155="HORS LIGUE")),0,VLOOKUP(IF(OR(Y155="",OR($D155="",$D155="NL",$D155="HORS LIGUE")),"",COUNTIFS($D$5:$D$72,"&lt;&gt;"&amp;"",$D$5:$D$72,"&lt;&gt;"&amp;"NL",$D$5:$D$72,"&lt;&gt;"&amp;"HORS LIGUE",Y$5:Y$72,"&lt;"&amp;Y155)+1),Paramètres!$B$3:$C$56,2,FALSE)*Paramètres!$N$13))</f>
        <v>0</v>
      </c>
      <c r="AA155" s="46"/>
      <c r="AB155" s="2">
        <f>IF(AA$2="Bike &amp; Run",IF(ISNA(VLOOKUP(AA155,Paramètres!$B$3:$C$56,2,FALSE)),0,VLOOKUP(AA155,Paramètres!$B$3:$C$56,2,FALSE)*Paramètres!$N$14),IF(OR(AA155="",OR($D155="",$D155="NL",$D155="HORS LIGUE")),0,VLOOKUP(IF(OR(AA155="",OR($D155="",$D155="NL",$D155="HORS LIGUE")),"",COUNTIFS($D$5:$D$72,"&lt;&gt;"&amp;"",$D$5:$D$72,"&lt;&gt;"&amp;"NL",$D$5:$D$72,"&lt;&gt;"&amp;"HORS LIGUE",AA$5:AA$72,"&lt;"&amp;AA155)+1),Paramètres!$B$3:$C$56,2,FALSE)*Paramètres!$N$14))</f>
        <v>0</v>
      </c>
      <c r="AC155" s="46"/>
      <c r="AD155" s="2">
        <f>IF(AC$2="Bike &amp; Run",IF(ISNA(VLOOKUP(AC155,Paramètres!$B$3:$C$56,2,FALSE)),0,VLOOKUP(AC155,Paramètres!$B$3:$C$56,2,FALSE)*Paramètres!$N$15),IF(OR(AC155="",OR($D155="",$D155="NL",$D155="HORS LIGUE")),0,VLOOKUP(IF(OR(AC155="",OR($D155="",$D155="NL",$D155="HORS LIGUE")),"",COUNTIFS($D$5:$D$72,"&lt;&gt;"&amp;"",$D$5:$D$72,"&lt;&gt;"&amp;"NL",$D$5:$D$72,"&lt;&gt;"&amp;"HORS LIGUE",AC$5:AC$72,"&lt;"&amp;AC155)+1),Paramètres!$B$3:$C$56,2,FALSE)*Paramètres!$N$15))</f>
        <v>0</v>
      </c>
      <c r="AE155" s="46"/>
      <c r="AF155" s="2">
        <f>IF(AE$2="Bike &amp; Run",IF(ISNA(VLOOKUP(AE155,Paramètres!$B$3:$C$56,2,FALSE)),0,VLOOKUP(AE155,Paramètres!$B$3:$C$56,2,FALSE)*Paramètres!$N$16),IF(OR(AE155="",OR($D155="",$D155="NL",$D155="HORS LIGUE")),0,VLOOKUP(IF(OR(AE155="",OR($D155="",$D155="NL",$D155="HORS LIGUE")),"",COUNTIFS($D$5:$D$72,"&lt;&gt;"&amp;"",$D$5:$D$72,"&lt;&gt;"&amp;"NL",$D$5:$D$72,"&lt;&gt;"&amp;"HORS LIGUE",AE$5:AE$72,"&lt;"&amp;AE155)+1),Paramètres!$B$3:$C$56,2,FALSE)*Paramètres!$N$16))</f>
        <v>0</v>
      </c>
      <c r="AG155" s="46"/>
      <c r="AH155" s="2">
        <f>IF(AG$2="Bike &amp; Run",IF(ISNA(VLOOKUP(AG155,Paramètres!$B$3:$C$56,2,FALSE)),0,VLOOKUP(AG155,Paramètres!$B$3:$C$56,2,FALSE)*Paramètres!$N$17),IF(OR(AG155="",OR($D155="",$D155="NL",$D155="HORS LIGUE")),0,VLOOKUP(IF(OR(AG155="",OR($D155="",$D155="NL",$D155="HORS LIGUE")),"",COUNTIFS($D$5:$D$72,"&lt;&gt;"&amp;"",$D$5:$D$72,"&lt;&gt;"&amp;"NL",$D$5:$D$72,"&lt;&gt;"&amp;"HORS LIGUE",AG$5:AG$72,"&lt;"&amp;AG155)+1),Paramètres!$B$3:$C$56,2,FALSE)*Paramètres!$N$17))</f>
        <v>0</v>
      </c>
      <c r="AI155" s="40">
        <f t="shared" si="110"/>
        <v>0</v>
      </c>
      <c r="AJ155" s="3" t="str">
        <f t="shared" si="111"/>
        <v/>
      </c>
      <c r="AK155" s="5">
        <f t="shared" si="112"/>
        <v>0</v>
      </c>
      <c r="AL155" s="41" t="e">
        <f t="shared" si="113"/>
        <v>#REF!</v>
      </c>
      <c r="AM155" s="33" t="e">
        <f t="shared" si="114"/>
        <v>#REF!</v>
      </c>
    </row>
    <row r="156" spans="1:39" ht="16.5">
      <c r="A156" s="14"/>
      <c r="B156" s="32" t="str">
        <f>IF(ISNA(VLOOKUP(A156,'Licenciés Jeunes 2023'!A:C,3,0)),"",VLOOKUP(A156,'Licenciés Jeunes 2023'!A:C,3,0))</f>
        <v/>
      </c>
      <c r="C156" s="32" t="str">
        <f>IF(ISNA(VLOOKUP(A156,'Licenciés Jeunes 2023'!A:C,2,0)),"",VLOOKUP(A156,'Licenciés Jeunes 2023'!A:C,2,0))</f>
        <v/>
      </c>
      <c r="D156" s="32" t="str">
        <f>IF(ISNA(VLOOKUP(A156,'Licenciés Jeunes 2023'!A:F,6,0)),"",VLOOKUP(A156,'Licenciés Jeunes 2023'!A:F,6,0))</f>
        <v/>
      </c>
      <c r="E156" s="6"/>
      <c r="F156" s="2">
        <f>IF(E$2="Bike &amp; Run",IF(ISNA(VLOOKUP(E156,Paramètres!$B$3:$C$56,2,FALSE)),0,VLOOKUP(E156,Paramètres!$B$3:$C$56,2,FALSE)*Paramètres!$N$3),IF(OR(E156="",OR($D156="",$D156="NL",$D156="HORS LIGUE")),0,VLOOKUP(IF(OR(E156="",OR($D156="",$D156="NL",$D156="HORS LIGUE")),"",COUNTIFS($D$5:$D$72,"&lt;&gt;"&amp;"",$D$5:$D$72,"&lt;&gt;"&amp;"NL",$D$5:$D$72,"&lt;&gt;"&amp;"HORS LIGUE",E$5:E$72,"&lt;"&amp;E156)+1),Paramètres!$B$3:$C$56,2,FALSE)*Paramètres!$N$3))</f>
        <v>0</v>
      </c>
      <c r="G156" s="4"/>
      <c r="H156" s="2">
        <f>IF(G$2="Bike &amp; Run",IF(ISNA(VLOOKUP(G156,Paramètres!$B$3:$C$56,2,FALSE)),0,VLOOKUP(G156,Paramètres!$B$3:$C$56,2,FALSE)*Paramètres!$N$4),IF(OR(G156="",OR($D156="",$D156="NL",$D156="HORS LIGUE")),0,VLOOKUP(IF(OR(G156="",OR($D156="",$D156="NL",$D156="HORS LIGUE")),"",COUNTIFS($D$5:$D$72,"&lt;&gt;"&amp;"",$D$5:$D$72,"&lt;&gt;"&amp;"NL",$D$5:$D$72,"&lt;&gt;"&amp;"HORS LIGUE",G$5:G$72,"&lt;"&amp;G156)+1),Paramètres!$B$3:$C$56,2,FALSE)*Paramètres!$N$4))</f>
        <v>0</v>
      </c>
      <c r="I156" s="36"/>
      <c r="J156" s="2">
        <f>IF(I$2="Bike &amp; Run",IF(ISNA(VLOOKUP(I156,Paramètres!$B$3:$C$56,2,FALSE)),0,VLOOKUP(I156,Paramètres!$B$3:$C$56,2,FALSE)*Paramètres!$N$5),IF(OR(I156="",OR($D156="",$D156="NL",$D156="HORS LIGUE")),0,VLOOKUP(IF(OR(I156="",OR($D156="",$D156="NL",$D156="HORS LIGUE")),"",COUNTIFS($D$5:$D$72,"&lt;&gt;"&amp;"",$D$5:$D$72,"&lt;&gt;"&amp;"NL",$D$5:$D$72,"&lt;&gt;"&amp;"HORS LIGUE",I$5:I$72,"&lt;"&amp;I156)+1),Paramètres!$B$3:$C$56,2,FALSE)*Paramètres!$N$5))</f>
        <v>0</v>
      </c>
      <c r="K156" s="4"/>
      <c r="L156" s="2">
        <f>IF(K$2="Bike &amp; Run",IF(ISNA(VLOOKUP(K156,Paramètres!$B$3:$C$56,2,FALSE)),0,VLOOKUP(K156,Paramètres!$B$3:$C$56,2,FALSE)*Paramètres!$N$6),IF(OR(K156="",OR($D156="",$D156="NL",$D156="HORS LIGUE")),0,VLOOKUP(IF(OR(K156="",OR($D156="",$D156="NL",$D156="HORS LIGUE")),"",COUNTIFS($D$5:$D$72,"&lt;&gt;"&amp;"",$D$5:$D$72,"&lt;&gt;"&amp;"NL",$D$5:$D$72,"&lt;&gt;"&amp;"HORS LIGUE",K$5:K$72,"&lt;"&amp;K156)+1),Paramètres!$B$3:$C$56,2,FALSE)*Paramètres!$N$6))</f>
        <v>0</v>
      </c>
      <c r="M156" s="4"/>
      <c r="N156" s="2">
        <f>IF(M$2="Bike &amp; Run",IF(ISNA(VLOOKUP(M156,Paramètres!$B$3:$C$56,2,FALSE)),0,VLOOKUP(M156,Paramètres!$B$3:$C$56,2,FALSE)*Paramètres!$N$7),IF(OR(M156="",OR($D156="",$D156="NL",$D156="HORS LIGUE")),0,VLOOKUP(IF(OR(M156="",OR($D156="",$D156="NL",$D156="HORS LIGUE")),"",COUNTIFS($D$5:$D$72,"&lt;&gt;"&amp;"",$D$5:$D$72,"&lt;&gt;"&amp;"NL",$D$5:$D$72,"&lt;&gt;"&amp;"HORS LIGUE",M$5:M$72,"&lt;"&amp;M156)+1),Paramètres!$B$3:$C$56,2,FALSE)*Paramètres!$N$7))</f>
        <v>0</v>
      </c>
      <c r="O156" s="46"/>
      <c r="P156" s="2">
        <f>IF(O$2="Bike &amp; Run",IF(ISNA(VLOOKUP(O156,Paramètres!$B$3:$C$56,2,FALSE)),0,VLOOKUP(O156,Paramètres!$B$3:$C$56,2,FALSE)*Paramètres!$N$8),IF(OR(O156="",OR($D156="",$D156="NL",$D156="HORS LIGUE")),0,VLOOKUP(IF(OR(O156="",OR($D156="",$D156="NL",$D156="HORS LIGUE")),"",COUNTIFS($D$5:$D$72,"&lt;&gt;"&amp;"",$D$5:$D$72,"&lt;&gt;"&amp;"NL",$D$5:$D$72,"&lt;&gt;"&amp;"HORS LIGUE",O$5:O$72,"&lt;"&amp;O156)+1),Paramètres!$B$3:$C$56,2,FALSE)*Paramètres!$N$8))</f>
        <v>0</v>
      </c>
      <c r="Q156" s="46"/>
      <c r="R156" s="2">
        <f>IF(Q$2="Bike &amp; Run",IF(ISNA(VLOOKUP(Q156,Paramètres!$B$3:$C$56,2,FALSE)),0,VLOOKUP(Q156,Paramètres!$B$3:$C$56,2,FALSE)*Paramètres!$N$9),IF(OR(Q156="",OR($D156="",$D156="NL",$D156="HORS LIGUE")),0,VLOOKUP(IF(OR(Q156="",OR($D156="",$D156="NL",$D156="HORS LIGUE")),"",COUNTIFS($D$5:$D$72,"&lt;&gt;"&amp;"",$D$5:$D$72,"&lt;&gt;"&amp;"NL",$D$5:$D$72,"&lt;&gt;"&amp;"HORS LIGUE",Q$5:Q$72,"&lt;"&amp;Q156)+1),Paramètres!$B$3:$C$56,2,FALSE)*Paramètres!$N$9))</f>
        <v>0</v>
      </c>
      <c r="S156" s="46"/>
      <c r="T156" s="2">
        <f>IF(S$2="Bike &amp; Run",IF(ISNA(VLOOKUP(S156,Paramètres!$B$3:$C$56,2,FALSE)),0,VLOOKUP(S156,Paramètres!$B$3:$C$56,2,FALSE)*Paramètres!$N$10),IF(OR(S156="",OR($D156="",$D156="NL",$D156="HORS LIGUE")),0,VLOOKUP(IF(OR(S156="",OR($D156="",$D156="NL",$D156="HORS LIGUE")),"",COUNTIFS($D$5:$D$72,"&lt;&gt;"&amp;"",$D$5:$D$72,"&lt;&gt;"&amp;"NL",$D$5:$D$72,"&lt;&gt;"&amp;"HORS LIGUE",S$5:S$72,"&lt;"&amp;S156)+1),Paramètres!$B$3:$C$56,2,FALSE)*Paramètres!$N$10))</f>
        <v>0</v>
      </c>
      <c r="U156" s="46"/>
      <c r="V156" s="2">
        <f>IF(U$2="Bike &amp; Run",IF(ISNA(VLOOKUP(U156,Paramètres!$B$3:$C$56,2,FALSE)),0,VLOOKUP(U156,Paramètres!$B$3:$C$56,2,FALSE)*Paramètres!$N$11),IF(OR(U156="",OR($D156="",$D156="NL",$D156="HORS LIGUE")),0,VLOOKUP(IF(OR(U156="",OR($D156="",$D156="NL",$D156="HORS LIGUE")),"",COUNTIFS($D$5:$D$72,"&lt;&gt;"&amp;"",$D$5:$D$72,"&lt;&gt;"&amp;"NL",$D$5:$D$72,"&lt;&gt;"&amp;"HORS LIGUE",U$5:U$72,"&lt;"&amp;U156)+1),Paramètres!$B$3:$C$56,2,FALSE)*Paramètres!$N$11))</f>
        <v>0</v>
      </c>
      <c r="W156" s="46"/>
      <c r="X156" s="2">
        <f>IF(W$2="Bike &amp; Run",IF(ISNA(VLOOKUP(W156,Paramètres!$B$3:$C$56,2,FALSE)),0,VLOOKUP(W156,Paramètres!$B$3:$C$56,2,FALSE)*Paramètres!$N$12),IF(OR(W156="",OR($D156="",$D156="NL",$D156="HORS LIGUE")),0,VLOOKUP(IF(OR(W156="",OR($D156="",$D156="NL",$D156="HORS LIGUE")),"",COUNTIFS($D$5:$D$72,"&lt;&gt;"&amp;"",$D$5:$D$72,"&lt;&gt;"&amp;"NL",$D$5:$D$72,"&lt;&gt;"&amp;"HORS LIGUE",W$5:W$72,"&lt;"&amp;W156)+1),Paramètres!$B$3:$C$56,2,FALSE)*Paramètres!$N$12))</f>
        <v>0</v>
      </c>
      <c r="Y156" s="46"/>
      <c r="Z156" s="2">
        <f>IF(Y$2="Bike &amp; Run",IF(ISNA(VLOOKUP(Y156,Paramètres!$B$3:$C$56,2,FALSE)),0,VLOOKUP(Y156,Paramètres!$B$3:$C$56,2,FALSE)*Paramètres!$N$13),IF(OR(Y156="",OR($D156="",$D156="NL",$D156="HORS LIGUE")),0,VLOOKUP(IF(OR(Y156="",OR($D156="",$D156="NL",$D156="HORS LIGUE")),"",COUNTIFS($D$5:$D$72,"&lt;&gt;"&amp;"",$D$5:$D$72,"&lt;&gt;"&amp;"NL",$D$5:$D$72,"&lt;&gt;"&amp;"HORS LIGUE",Y$5:Y$72,"&lt;"&amp;Y156)+1),Paramètres!$B$3:$C$56,2,FALSE)*Paramètres!$N$13))</f>
        <v>0</v>
      </c>
      <c r="AA156" s="46"/>
      <c r="AB156" s="2">
        <f>IF(AA$2="Bike &amp; Run",IF(ISNA(VLOOKUP(AA156,Paramètres!$B$3:$C$56,2,FALSE)),0,VLOOKUP(AA156,Paramètres!$B$3:$C$56,2,FALSE)*Paramètres!$N$14),IF(OR(AA156="",OR($D156="",$D156="NL",$D156="HORS LIGUE")),0,VLOOKUP(IF(OR(AA156="",OR($D156="",$D156="NL",$D156="HORS LIGUE")),"",COUNTIFS($D$5:$D$72,"&lt;&gt;"&amp;"",$D$5:$D$72,"&lt;&gt;"&amp;"NL",$D$5:$D$72,"&lt;&gt;"&amp;"HORS LIGUE",AA$5:AA$72,"&lt;"&amp;AA156)+1),Paramètres!$B$3:$C$56,2,FALSE)*Paramètres!$N$14))</f>
        <v>0</v>
      </c>
      <c r="AC156" s="46"/>
      <c r="AD156" s="2">
        <f>IF(AC$2="Bike &amp; Run",IF(ISNA(VLOOKUP(AC156,Paramètres!$B$3:$C$56,2,FALSE)),0,VLOOKUP(AC156,Paramètres!$B$3:$C$56,2,FALSE)*Paramètres!$N$15),IF(OR(AC156="",OR($D156="",$D156="NL",$D156="HORS LIGUE")),0,VLOOKUP(IF(OR(AC156="",OR($D156="",$D156="NL",$D156="HORS LIGUE")),"",COUNTIFS($D$5:$D$72,"&lt;&gt;"&amp;"",$D$5:$D$72,"&lt;&gt;"&amp;"NL",$D$5:$D$72,"&lt;&gt;"&amp;"HORS LIGUE",AC$5:AC$72,"&lt;"&amp;AC156)+1),Paramètres!$B$3:$C$56,2,FALSE)*Paramètres!$N$15))</f>
        <v>0</v>
      </c>
      <c r="AE156" s="46"/>
      <c r="AF156" s="2">
        <f>IF(AE$2="Bike &amp; Run",IF(ISNA(VLOOKUP(AE156,Paramètres!$B$3:$C$56,2,FALSE)),0,VLOOKUP(AE156,Paramètres!$B$3:$C$56,2,FALSE)*Paramètres!$N$16),IF(OR(AE156="",OR($D156="",$D156="NL",$D156="HORS LIGUE")),0,VLOOKUP(IF(OR(AE156="",OR($D156="",$D156="NL",$D156="HORS LIGUE")),"",COUNTIFS($D$5:$D$72,"&lt;&gt;"&amp;"",$D$5:$D$72,"&lt;&gt;"&amp;"NL",$D$5:$D$72,"&lt;&gt;"&amp;"HORS LIGUE",AE$5:AE$72,"&lt;"&amp;AE156)+1),Paramètres!$B$3:$C$56,2,FALSE)*Paramètres!$N$16))</f>
        <v>0</v>
      </c>
      <c r="AG156" s="46"/>
      <c r="AH156" s="2">
        <f>IF(AG$2="Bike &amp; Run",IF(ISNA(VLOOKUP(AG156,Paramètres!$B$3:$C$56,2,FALSE)),0,VLOOKUP(AG156,Paramètres!$B$3:$C$56,2,FALSE)*Paramètres!$N$17),IF(OR(AG156="",OR($D156="",$D156="NL",$D156="HORS LIGUE")),0,VLOOKUP(IF(OR(AG156="",OR($D156="",$D156="NL",$D156="HORS LIGUE")),"",COUNTIFS($D$5:$D$72,"&lt;&gt;"&amp;"",$D$5:$D$72,"&lt;&gt;"&amp;"NL",$D$5:$D$72,"&lt;&gt;"&amp;"HORS LIGUE",AG$5:AG$72,"&lt;"&amp;AG156)+1),Paramètres!$B$3:$C$56,2,FALSE)*Paramètres!$N$17))</f>
        <v>0</v>
      </c>
      <c r="AI156" s="40">
        <f t="shared" si="110"/>
        <v>0</v>
      </c>
      <c r="AJ156" s="3" t="str">
        <f t="shared" si="111"/>
        <v/>
      </c>
      <c r="AK156" s="5">
        <f t="shared" si="112"/>
        <v>0</v>
      </c>
      <c r="AL156" s="41" t="e">
        <f t="shared" si="113"/>
        <v>#REF!</v>
      </c>
      <c r="AM156" s="33" t="e">
        <f t="shared" si="114"/>
        <v>#REF!</v>
      </c>
    </row>
    <row r="157" spans="1:39" ht="16.5">
      <c r="A157" s="14"/>
      <c r="B157" s="32" t="str">
        <f>IF(ISNA(VLOOKUP(A157,'Licenciés Jeunes 2023'!A:C,3,0)),"",VLOOKUP(A157,'Licenciés Jeunes 2023'!A:C,3,0))</f>
        <v/>
      </c>
      <c r="C157" s="32" t="str">
        <f>IF(ISNA(VLOOKUP(A157,'Licenciés Jeunes 2023'!A:C,2,0)),"",VLOOKUP(A157,'Licenciés Jeunes 2023'!A:C,2,0))</f>
        <v/>
      </c>
      <c r="D157" s="32" t="str">
        <f>IF(ISNA(VLOOKUP(A157,'Licenciés Jeunes 2023'!A:F,6,0)),"",VLOOKUP(A157,'Licenciés Jeunes 2023'!A:F,6,0))</f>
        <v/>
      </c>
      <c r="E157" s="6"/>
      <c r="F157" s="2">
        <f>IF(E$2="Bike &amp; Run",IF(ISNA(VLOOKUP(E157,Paramètres!$B$3:$C$56,2,FALSE)),0,VLOOKUP(E157,Paramètres!$B$3:$C$56,2,FALSE)*Paramètres!$N$3),IF(OR(E157="",OR($D157="",$D157="NL",$D157="HORS LIGUE")),0,VLOOKUP(IF(OR(E157="",OR($D157="",$D157="NL",$D157="HORS LIGUE")),"",COUNTIFS($D$5:$D$72,"&lt;&gt;"&amp;"",$D$5:$D$72,"&lt;&gt;"&amp;"NL",$D$5:$D$72,"&lt;&gt;"&amp;"HORS LIGUE",E$5:E$72,"&lt;"&amp;E157)+1),Paramètres!$B$3:$C$56,2,FALSE)*Paramètres!$N$3))</f>
        <v>0</v>
      </c>
      <c r="G157" s="4"/>
      <c r="H157" s="2">
        <f>IF(G$2="Bike &amp; Run",IF(ISNA(VLOOKUP(G157,Paramètres!$B$3:$C$56,2,FALSE)),0,VLOOKUP(G157,Paramètres!$B$3:$C$56,2,FALSE)*Paramètres!$N$4),IF(OR(G157="",OR($D157="",$D157="NL",$D157="HORS LIGUE")),0,VLOOKUP(IF(OR(G157="",OR($D157="",$D157="NL",$D157="HORS LIGUE")),"",COUNTIFS($D$5:$D$72,"&lt;&gt;"&amp;"",$D$5:$D$72,"&lt;&gt;"&amp;"NL",$D$5:$D$72,"&lt;&gt;"&amp;"HORS LIGUE",G$5:G$72,"&lt;"&amp;G157)+1),Paramètres!$B$3:$C$56,2,FALSE)*Paramètres!$N$4))</f>
        <v>0</v>
      </c>
      <c r="I157" s="36"/>
      <c r="J157" s="2">
        <f>IF(I$2="Bike &amp; Run",IF(ISNA(VLOOKUP(I157,Paramètres!$B$3:$C$56,2,FALSE)),0,VLOOKUP(I157,Paramètres!$B$3:$C$56,2,FALSE)*Paramètres!$N$5),IF(OR(I157="",OR($D157="",$D157="NL",$D157="HORS LIGUE")),0,VLOOKUP(IF(OR(I157="",OR($D157="",$D157="NL",$D157="HORS LIGUE")),"",COUNTIFS($D$5:$D$72,"&lt;&gt;"&amp;"",$D$5:$D$72,"&lt;&gt;"&amp;"NL",$D$5:$D$72,"&lt;&gt;"&amp;"HORS LIGUE",I$5:I$72,"&lt;"&amp;I157)+1),Paramètres!$B$3:$C$56,2,FALSE)*Paramètres!$N$5))</f>
        <v>0</v>
      </c>
      <c r="K157" s="4"/>
      <c r="L157" s="2">
        <f>IF(K$2="Bike &amp; Run",IF(ISNA(VLOOKUP(K157,Paramètres!$B$3:$C$56,2,FALSE)),0,VLOOKUP(K157,Paramètres!$B$3:$C$56,2,FALSE)*Paramètres!$N$6),IF(OR(K157="",OR($D157="",$D157="NL",$D157="HORS LIGUE")),0,VLOOKUP(IF(OR(K157="",OR($D157="",$D157="NL",$D157="HORS LIGUE")),"",COUNTIFS($D$5:$D$72,"&lt;&gt;"&amp;"",$D$5:$D$72,"&lt;&gt;"&amp;"NL",$D$5:$D$72,"&lt;&gt;"&amp;"HORS LIGUE",K$5:K$72,"&lt;"&amp;K157)+1),Paramètres!$B$3:$C$56,2,FALSE)*Paramètres!$N$6))</f>
        <v>0</v>
      </c>
      <c r="M157" s="4"/>
      <c r="N157" s="2">
        <f>IF(M$2="Bike &amp; Run",IF(ISNA(VLOOKUP(M157,Paramètres!$B$3:$C$56,2,FALSE)),0,VLOOKUP(M157,Paramètres!$B$3:$C$56,2,FALSE)*Paramètres!$N$7),IF(OR(M157="",OR($D157="",$D157="NL",$D157="HORS LIGUE")),0,VLOOKUP(IF(OR(M157="",OR($D157="",$D157="NL",$D157="HORS LIGUE")),"",COUNTIFS($D$5:$D$72,"&lt;&gt;"&amp;"",$D$5:$D$72,"&lt;&gt;"&amp;"NL",$D$5:$D$72,"&lt;&gt;"&amp;"HORS LIGUE",M$5:M$72,"&lt;"&amp;M157)+1),Paramètres!$B$3:$C$56,2,FALSE)*Paramètres!$N$7))</f>
        <v>0</v>
      </c>
      <c r="O157" s="46"/>
      <c r="P157" s="2">
        <f>IF(O$2="Bike &amp; Run",IF(ISNA(VLOOKUP(O157,Paramètres!$B$3:$C$56,2,FALSE)),0,VLOOKUP(O157,Paramètres!$B$3:$C$56,2,FALSE)*Paramètres!$N$8),IF(OR(O157="",OR($D157="",$D157="NL",$D157="HORS LIGUE")),0,VLOOKUP(IF(OR(O157="",OR($D157="",$D157="NL",$D157="HORS LIGUE")),"",COUNTIFS($D$5:$D$72,"&lt;&gt;"&amp;"",$D$5:$D$72,"&lt;&gt;"&amp;"NL",$D$5:$D$72,"&lt;&gt;"&amp;"HORS LIGUE",O$5:O$72,"&lt;"&amp;O157)+1),Paramètres!$B$3:$C$56,2,FALSE)*Paramètres!$N$8))</f>
        <v>0</v>
      </c>
      <c r="Q157" s="46"/>
      <c r="R157" s="2">
        <f>IF(Q$2="Bike &amp; Run",IF(ISNA(VLOOKUP(Q157,Paramètres!$B$3:$C$56,2,FALSE)),0,VLOOKUP(Q157,Paramètres!$B$3:$C$56,2,FALSE)*Paramètres!$N$9),IF(OR(Q157="",OR($D157="",$D157="NL",$D157="HORS LIGUE")),0,VLOOKUP(IF(OR(Q157="",OR($D157="",$D157="NL",$D157="HORS LIGUE")),"",COUNTIFS($D$5:$D$72,"&lt;&gt;"&amp;"",$D$5:$D$72,"&lt;&gt;"&amp;"NL",$D$5:$D$72,"&lt;&gt;"&amp;"HORS LIGUE",Q$5:Q$72,"&lt;"&amp;Q157)+1),Paramètres!$B$3:$C$56,2,FALSE)*Paramètres!$N$9))</f>
        <v>0</v>
      </c>
      <c r="S157" s="46"/>
      <c r="T157" s="2">
        <f>IF(S$2="Bike &amp; Run",IF(ISNA(VLOOKUP(S157,Paramètres!$B$3:$C$56,2,FALSE)),0,VLOOKUP(S157,Paramètres!$B$3:$C$56,2,FALSE)*Paramètres!$N$10),IF(OR(S157="",OR($D157="",$D157="NL",$D157="HORS LIGUE")),0,VLOOKUP(IF(OR(S157="",OR($D157="",$D157="NL",$D157="HORS LIGUE")),"",COUNTIFS($D$5:$D$72,"&lt;&gt;"&amp;"",$D$5:$D$72,"&lt;&gt;"&amp;"NL",$D$5:$D$72,"&lt;&gt;"&amp;"HORS LIGUE",S$5:S$72,"&lt;"&amp;S157)+1),Paramètres!$B$3:$C$56,2,FALSE)*Paramètres!$N$10))</f>
        <v>0</v>
      </c>
      <c r="U157" s="46"/>
      <c r="V157" s="2">
        <f>IF(U$2="Bike &amp; Run",IF(ISNA(VLOOKUP(U157,Paramètres!$B$3:$C$56,2,FALSE)),0,VLOOKUP(U157,Paramètres!$B$3:$C$56,2,FALSE)*Paramètres!$N$11),IF(OR(U157="",OR($D157="",$D157="NL",$D157="HORS LIGUE")),0,VLOOKUP(IF(OR(U157="",OR($D157="",$D157="NL",$D157="HORS LIGUE")),"",COUNTIFS($D$5:$D$72,"&lt;&gt;"&amp;"",$D$5:$D$72,"&lt;&gt;"&amp;"NL",$D$5:$D$72,"&lt;&gt;"&amp;"HORS LIGUE",U$5:U$72,"&lt;"&amp;U157)+1),Paramètres!$B$3:$C$56,2,FALSE)*Paramètres!$N$11))</f>
        <v>0</v>
      </c>
      <c r="W157" s="46"/>
      <c r="X157" s="2">
        <f>IF(W$2="Bike &amp; Run",IF(ISNA(VLOOKUP(W157,Paramètres!$B$3:$C$56,2,FALSE)),0,VLOOKUP(W157,Paramètres!$B$3:$C$56,2,FALSE)*Paramètres!$N$12),IF(OR(W157="",OR($D157="",$D157="NL",$D157="HORS LIGUE")),0,VLOOKUP(IF(OR(W157="",OR($D157="",$D157="NL",$D157="HORS LIGUE")),"",COUNTIFS($D$5:$D$72,"&lt;&gt;"&amp;"",$D$5:$D$72,"&lt;&gt;"&amp;"NL",$D$5:$D$72,"&lt;&gt;"&amp;"HORS LIGUE",W$5:W$72,"&lt;"&amp;W157)+1),Paramètres!$B$3:$C$56,2,FALSE)*Paramètres!$N$12))</f>
        <v>0</v>
      </c>
      <c r="Y157" s="46"/>
      <c r="Z157" s="2">
        <f>IF(Y$2="Bike &amp; Run",IF(ISNA(VLOOKUP(Y157,Paramètres!$B$3:$C$56,2,FALSE)),0,VLOOKUP(Y157,Paramètres!$B$3:$C$56,2,FALSE)*Paramètres!$N$13),IF(OR(Y157="",OR($D157="",$D157="NL",$D157="HORS LIGUE")),0,VLOOKUP(IF(OR(Y157="",OR($D157="",$D157="NL",$D157="HORS LIGUE")),"",COUNTIFS($D$5:$D$72,"&lt;&gt;"&amp;"",$D$5:$D$72,"&lt;&gt;"&amp;"NL",$D$5:$D$72,"&lt;&gt;"&amp;"HORS LIGUE",Y$5:Y$72,"&lt;"&amp;Y157)+1),Paramètres!$B$3:$C$56,2,FALSE)*Paramètres!$N$13))</f>
        <v>0</v>
      </c>
      <c r="AA157" s="46"/>
      <c r="AB157" s="2">
        <f>IF(AA$2="Bike &amp; Run",IF(ISNA(VLOOKUP(AA157,Paramètres!$B$3:$C$56,2,FALSE)),0,VLOOKUP(AA157,Paramètres!$B$3:$C$56,2,FALSE)*Paramètres!$N$14),IF(OR(AA157="",OR($D157="",$D157="NL",$D157="HORS LIGUE")),0,VLOOKUP(IF(OR(AA157="",OR($D157="",$D157="NL",$D157="HORS LIGUE")),"",COUNTIFS($D$5:$D$72,"&lt;&gt;"&amp;"",$D$5:$D$72,"&lt;&gt;"&amp;"NL",$D$5:$D$72,"&lt;&gt;"&amp;"HORS LIGUE",AA$5:AA$72,"&lt;"&amp;AA157)+1),Paramètres!$B$3:$C$56,2,FALSE)*Paramètres!$N$14))</f>
        <v>0</v>
      </c>
      <c r="AC157" s="46"/>
      <c r="AD157" s="2">
        <f>IF(AC$2="Bike &amp; Run",IF(ISNA(VLOOKUP(AC157,Paramètres!$B$3:$C$56,2,FALSE)),0,VLOOKUP(AC157,Paramètres!$B$3:$C$56,2,FALSE)*Paramètres!$N$15),IF(OR(AC157="",OR($D157="",$D157="NL",$D157="HORS LIGUE")),0,VLOOKUP(IF(OR(AC157="",OR($D157="",$D157="NL",$D157="HORS LIGUE")),"",COUNTIFS($D$5:$D$72,"&lt;&gt;"&amp;"",$D$5:$D$72,"&lt;&gt;"&amp;"NL",$D$5:$D$72,"&lt;&gt;"&amp;"HORS LIGUE",AC$5:AC$72,"&lt;"&amp;AC157)+1),Paramètres!$B$3:$C$56,2,FALSE)*Paramètres!$N$15))</f>
        <v>0</v>
      </c>
      <c r="AE157" s="46"/>
      <c r="AF157" s="2">
        <f>IF(AE$2="Bike &amp; Run",IF(ISNA(VLOOKUP(AE157,Paramètres!$B$3:$C$56,2,FALSE)),0,VLOOKUP(AE157,Paramètres!$B$3:$C$56,2,FALSE)*Paramètres!$N$16),IF(OR(AE157="",OR($D157="",$D157="NL",$D157="HORS LIGUE")),0,VLOOKUP(IF(OR(AE157="",OR($D157="",$D157="NL",$D157="HORS LIGUE")),"",COUNTIFS($D$5:$D$72,"&lt;&gt;"&amp;"",$D$5:$D$72,"&lt;&gt;"&amp;"NL",$D$5:$D$72,"&lt;&gt;"&amp;"HORS LIGUE",AE$5:AE$72,"&lt;"&amp;AE157)+1),Paramètres!$B$3:$C$56,2,FALSE)*Paramètres!$N$16))</f>
        <v>0</v>
      </c>
      <c r="AG157" s="46"/>
      <c r="AH157" s="2">
        <f>IF(AG$2="Bike &amp; Run",IF(ISNA(VLOOKUP(AG157,Paramètres!$B$3:$C$56,2,FALSE)),0,VLOOKUP(AG157,Paramètres!$B$3:$C$56,2,FALSE)*Paramètres!$N$17),IF(OR(AG157="",OR($D157="",$D157="NL",$D157="HORS LIGUE")),0,VLOOKUP(IF(OR(AG157="",OR($D157="",$D157="NL",$D157="HORS LIGUE")),"",COUNTIFS($D$5:$D$72,"&lt;&gt;"&amp;"",$D$5:$D$72,"&lt;&gt;"&amp;"NL",$D$5:$D$72,"&lt;&gt;"&amp;"HORS LIGUE",AG$5:AG$72,"&lt;"&amp;AG157)+1),Paramètres!$B$3:$C$56,2,FALSE)*Paramètres!$N$17))</f>
        <v>0</v>
      </c>
      <c r="AI157" s="40">
        <f t="shared" si="110"/>
        <v>0</v>
      </c>
      <c r="AJ157" s="3" t="str">
        <f t="shared" si="111"/>
        <v/>
      </c>
      <c r="AK157" s="5">
        <f t="shared" si="112"/>
        <v>0</v>
      </c>
      <c r="AL157" s="41" t="e">
        <f t="shared" si="113"/>
        <v>#REF!</v>
      </c>
      <c r="AM157" s="33" t="e">
        <f t="shared" si="114"/>
        <v>#REF!</v>
      </c>
    </row>
    <row r="158" spans="1:39" ht="16.5">
      <c r="A158" s="14"/>
      <c r="B158" s="32" t="str">
        <f>IF(ISNA(VLOOKUP(A158,'Licenciés Jeunes 2023'!A:C,3,0)),"",VLOOKUP(A158,'Licenciés Jeunes 2023'!A:C,3,0))</f>
        <v/>
      </c>
      <c r="C158" s="32" t="str">
        <f>IF(ISNA(VLOOKUP(A158,'Licenciés Jeunes 2023'!A:C,2,0)),"",VLOOKUP(A158,'Licenciés Jeunes 2023'!A:C,2,0))</f>
        <v/>
      </c>
      <c r="D158" s="32" t="str">
        <f>IF(ISNA(VLOOKUP(A158,'Licenciés Jeunes 2023'!A:F,6,0)),"",VLOOKUP(A158,'Licenciés Jeunes 2023'!A:F,6,0))</f>
        <v/>
      </c>
      <c r="E158" s="6"/>
      <c r="F158" s="2">
        <f>IF(E$2="Bike &amp; Run",IF(ISNA(VLOOKUP(E158,Paramètres!$B$3:$C$56,2,FALSE)),0,VLOOKUP(E158,Paramètres!$B$3:$C$56,2,FALSE)*Paramètres!$N$3),IF(OR(E158="",OR($D158="",$D158="NL",$D158="HORS LIGUE")),0,VLOOKUP(IF(OR(E158="",OR($D158="",$D158="NL",$D158="HORS LIGUE")),"",COUNTIFS($D$5:$D$72,"&lt;&gt;"&amp;"",$D$5:$D$72,"&lt;&gt;"&amp;"NL",$D$5:$D$72,"&lt;&gt;"&amp;"HORS LIGUE",E$5:E$72,"&lt;"&amp;E158)+1),Paramètres!$B$3:$C$56,2,FALSE)*Paramètres!$N$3))</f>
        <v>0</v>
      </c>
      <c r="G158" s="4"/>
      <c r="H158" s="2">
        <f>IF(G$2="Bike &amp; Run",IF(ISNA(VLOOKUP(G158,Paramètres!$B$3:$C$56,2,FALSE)),0,VLOOKUP(G158,Paramètres!$B$3:$C$56,2,FALSE)*Paramètres!$N$4),IF(OR(G158="",OR($D158="",$D158="NL",$D158="HORS LIGUE")),0,VLOOKUP(IF(OR(G158="",OR($D158="",$D158="NL",$D158="HORS LIGUE")),"",COUNTIFS($D$5:$D$72,"&lt;&gt;"&amp;"",$D$5:$D$72,"&lt;&gt;"&amp;"NL",$D$5:$D$72,"&lt;&gt;"&amp;"HORS LIGUE",G$5:G$72,"&lt;"&amp;G158)+1),Paramètres!$B$3:$C$56,2,FALSE)*Paramètres!$N$4))</f>
        <v>0</v>
      </c>
      <c r="I158" s="36"/>
      <c r="J158" s="2">
        <f>IF(I$2="Bike &amp; Run",IF(ISNA(VLOOKUP(I158,Paramètres!$B$3:$C$56,2,FALSE)),0,VLOOKUP(I158,Paramètres!$B$3:$C$56,2,FALSE)*Paramètres!$N$5),IF(OR(I158="",OR($D158="",$D158="NL",$D158="HORS LIGUE")),0,VLOOKUP(IF(OR(I158="",OR($D158="",$D158="NL",$D158="HORS LIGUE")),"",COUNTIFS($D$5:$D$72,"&lt;&gt;"&amp;"",$D$5:$D$72,"&lt;&gt;"&amp;"NL",$D$5:$D$72,"&lt;&gt;"&amp;"HORS LIGUE",I$5:I$72,"&lt;"&amp;I158)+1),Paramètres!$B$3:$C$56,2,FALSE)*Paramètres!$N$5))</f>
        <v>0</v>
      </c>
      <c r="K158" s="4"/>
      <c r="L158" s="2">
        <f>IF(K$2="Bike &amp; Run",IF(ISNA(VLOOKUP(K158,Paramètres!$B$3:$C$56,2,FALSE)),0,VLOOKUP(K158,Paramètres!$B$3:$C$56,2,FALSE)*Paramètres!$N$6),IF(OR(K158="",OR($D158="",$D158="NL",$D158="HORS LIGUE")),0,VLOOKUP(IF(OR(K158="",OR($D158="",$D158="NL",$D158="HORS LIGUE")),"",COUNTIFS($D$5:$D$72,"&lt;&gt;"&amp;"",$D$5:$D$72,"&lt;&gt;"&amp;"NL",$D$5:$D$72,"&lt;&gt;"&amp;"HORS LIGUE",K$5:K$72,"&lt;"&amp;K158)+1),Paramètres!$B$3:$C$56,2,FALSE)*Paramètres!$N$6))</f>
        <v>0</v>
      </c>
      <c r="M158" s="4"/>
      <c r="N158" s="2">
        <f>IF(M$2="Bike &amp; Run",IF(ISNA(VLOOKUP(M158,Paramètres!$B$3:$C$56,2,FALSE)),0,VLOOKUP(M158,Paramètres!$B$3:$C$56,2,FALSE)*Paramètres!$N$7),IF(OR(M158="",OR($D158="",$D158="NL",$D158="HORS LIGUE")),0,VLOOKUP(IF(OR(M158="",OR($D158="",$D158="NL",$D158="HORS LIGUE")),"",COUNTIFS($D$5:$D$72,"&lt;&gt;"&amp;"",$D$5:$D$72,"&lt;&gt;"&amp;"NL",$D$5:$D$72,"&lt;&gt;"&amp;"HORS LIGUE",M$5:M$72,"&lt;"&amp;M158)+1),Paramètres!$B$3:$C$56,2,FALSE)*Paramètres!$N$7))</f>
        <v>0</v>
      </c>
      <c r="O158" s="46"/>
      <c r="P158" s="2">
        <f>IF(O$2="Bike &amp; Run",IF(ISNA(VLOOKUP(O158,Paramètres!$B$3:$C$56,2,FALSE)),0,VLOOKUP(O158,Paramètres!$B$3:$C$56,2,FALSE)*Paramètres!$N$8),IF(OR(O158="",OR($D158="",$D158="NL",$D158="HORS LIGUE")),0,VLOOKUP(IF(OR(O158="",OR($D158="",$D158="NL",$D158="HORS LIGUE")),"",COUNTIFS($D$5:$D$72,"&lt;&gt;"&amp;"",$D$5:$D$72,"&lt;&gt;"&amp;"NL",$D$5:$D$72,"&lt;&gt;"&amp;"HORS LIGUE",O$5:O$72,"&lt;"&amp;O158)+1),Paramètres!$B$3:$C$56,2,FALSE)*Paramètres!$N$8))</f>
        <v>0</v>
      </c>
      <c r="Q158" s="46"/>
      <c r="R158" s="2">
        <f>IF(Q$2="Bike &amp; Run",IF(ISNA(VLOOKUP(Q158,Paramètres!$B$3:$C$56,2,FALSE)),0,VLOOKUP(Q158,Paramètres!$B$3:$C$56,2,FALSE)*Paramètres!$N$9),IF(OR(Q158="",OR($D158="",$D158="NL",$D158="HORS LIGUE")),0,VLOOKUP(IF(OR(Q158="",OR($D158="",$D158="NL",$D158="HORS LIGUE")),"",COUNTIFS($D$5:$D$72,"&lt;&gt;"&amp;"",$D$5:$D$72,"&lt;&gt;"&amp;"NL",$D$5:$D$72,"&lt;&gt;"&amp;"HORS LIGUE",Q$5:Q$72,"&lt;"&amp;Q158)+1),Paramètres!$B$3:$C$56,2,FALSE)*Paramètres!$N$9))</f>
        <v>0</v>
      </c>
      <c r="S158" s="46"/>
      <c r="T158" s="2">
        <f>IF(S$2="Bike &amp; Run",IF(ISNA(VLOOKUP(S158,Paramètres!$B$3:$C$56,2,FALSE)),0,VLOOKUP(S158,Paramètres!$B$3:$C$56,2,FALSE)*Paramètres!$N$10),IF(OR(S158="",OR($D158="",$D158="NL",$D158="HORS LIGUE")),0,VLOOKUP(IF(OR(S158="",OR($D158="",$D158="NL",$D158="HORS LIGUE")),"",COUNTIFS($D$5:$D$72,"&lt;&gt;"&amp;"",$D$5:$D$72,"&lt;&gt;"&amp;"NL",$D$5:$D$72,"&lt;&gt;"&amp;"HORS LIGUE",S$5:S$72,"&lt;"&amp;S158)+1),Paramètres!$B$3:$C$56,2,FALSE)*Paramètres!$N$10))</f>
        <v>0</v>
      </c>
      <c r="U158" s="46"/>
      <c r="V158" s="2">
        <f>IF(U$2="Bike &amp; Run",IF(ISNA(VLOOKUP(U158,Paramètres!$B$3:$C$56,2,FALSE)),0,VLOOKUP(U158,Paramètres!$B$3:$C$56,2,FALSE)*Paramètres!$N$11),IF(OR(U158="",OR($D158="",$D158="NL",$D158="HORS LIGUE")),0,VLOOKUP(IF(OR(U158="",OR($D158="",$D158="NL",$D158="HORS LIGUE")),"",COUNTIFS($D$5:$D$72,"&lt;&gt;"&amp;"",$D$5:$D$72,"&lt;&gt;"&amp;"NL",$D$5:$D$72,"&lt;&gt;"&amp;"HORS LIGUE",U$5:U$72,"&lt;"&amp;U158)+1),Paramètres!$B$3:$C$56,2,FALSE)*Paramètres!$N$11))</f>
        <v>0</v>
      </c>
      <c r="W158" s="46"/>
      <c r="X158" s="2">
        <f>IF(W$2="Bike &amp; Run",IF(ISNA(VLOOKUP(W158,Paramètres!$B$3:$C$56,2,FALSE)),0,VLOOKUP(W158,Paramètres!$B$3:$C$56,2,FALSE)*Paramètres!$N$12),IF(OR(W158="",OR($D158="",$D158="NL",$D158="HORS LIGUE")),0,VLOOKUP(IF(OR(W158="",OR($D158="",$D158="NL",$D158="HORS LIGUE")),"",COUNTIFS($D$5:$D$72,"&lt;&gt;"&amp;"",$D$5:$D$72,"&lt;&gt;"&amp;"NL",$D$5:$D$72,"&lt;&gt;"&amp;"HORS LIGUE",W$5:W$72,"&lt;"&amp;W158)+1),Paramètres!$B$3:$C$56,2,FALSE)*Paramètres!$N$12))</f>
        <v>0</v>
      </c>
      <c r="Y158" s="46"/>
      <c r="Z158" s="2">
        <f>IF(Y$2="Bike &amp; Run",IF(ISNA(VLOOKUP(Y158,Paramètres!$B$3:$C$56,2,FALSE)),0,VLOOKUP(Y158,Paramètres!$B$3:$C$56,2,FALSE)*Paramètres!$N$13),IF(OR(Y158="",OR($D158="",$D158="NL",$D158="HORS LIGUE")),0,VLOOKUP(IF(OR(Y158="",OR($D158="",$D158="NL",$D158="HORS LIGUE")),"",COUNTIFS($D$5:$D$72,"&lt;&gt;"&amp;"",$D$5:$D$72,"&lt;&gt;"&amp;"NL",$D$5:$D$72,"&lt;&gt;"&amp;"HORS LIGUE",Y$5:Y$72,"&lt;"&amp;Y158)+1),Paramètres!$B$3:$C$56,2,FALSE)*Paramètres!$N$13))</f>
        <v>0</v>
      </c>
      <c r="AA158" s="46"/>
      <c r="AB158" s="2">
        <f>IF(AA$2="Bike &amp; Run",IF(ISNA(VLOOKUP(AA158,Paramètres!$B$3:$C$56,2,FALSE)),0,VLOOKUP(AA158,Paramètres!$B$3:$C$56,2,FALSE)*Paramètres!$N$14),IF(OR(AA158="",OR($D158="",$D158="NL",$D158="HORS LIGUE")),0,VLOOKUP(IF(OR(AA158="",OR($D158="",$D158="NL",$D158="HORS LIGUE")),"",COUNTIFS($D$5:$D$72,"&lt;&gt;"&amp;"",$D$5:$D$72,"&lt;&gt;"&amp;"NL",$D$5:$D$72,"&lt;&gt;"&amp;"HORS LIGUE",AA$5:AA$72,"&lt;"&amp;AA158)+1),Paramètres!$B$3:$C$56,2,FALSE)*Paramètres!$N$14))</f>
        <v>0</v>
      </c>
      <c r="AC158" s="46"/>
      <c r="AD158" s="2">
        <f>IF(AC$2="Bike &amp; Run",IF(ISNA(VLOOKUP(AC158,Paramètres!$B$3:$C$56,2,FALSE)),0,VLOOKUP(AC158,Paramètres!$B$3:$C$56,2,FALSE)*Paramètres!$N$15),IF(OR(AC158="",OR($D158="",$D158="NL",$D158="HORS LIGUE")),0,VLOOKUP(IF(OR(AC158="",OR($D158="",$D158="NL",$D158="HORS LIGUE")),"",COUNTIFS($D$5:$D$72,"&lt;&gt;"&amp;"",$D$5:$D$72,"&lt;&gt;"&amp;"NL",$D$5:$D$72,"&lt;&gt;"&amp;"HORS LIGUE",AC$5:AC$72,"&lt;"&amp;AC158)+1),Paramètres!$B$3:$C$56,2,FALSE)*Paramètres!$N$15))</f>
        <v>0</v>
      </c>
      <c r="AE158" s="46"/>
      <c r="AF158" s="2">
        <f>IF(AE$2="Bike &amp; Run",IF(ISNA(VLOOKUP(AE158,Paramètres!$B$3:$C$56,2,FALSE)),0,VLOOKUP(AE158,Paramètres!$B$3:$C$56,2,FALSE)*Paramètres!$N$16),IF(OR(AE158="",OR($D158="",$D158="NL",$D158="HORS LIGUE")),0,VLOOKUP(IF(OR(AE158="",OR($D158="",$D158="NL",$D158="HORS LIGUE")),"",COUNTIFS($D$5:$D$72,"&lt;&gt;"&amp;"",$D$5:$D$72,"&lt;&gt;"&amp;"NL",$D$5:$D$72,"&lt;&gt;"&amp;"HORS LIGUE",AE$5:AE$72,"&lt;"&amp;AE158)+1),Paramètres!$B$3:$C$56,2,FALSE)*Paramètres!$N$16))</f>
        <v>0</v>
      </c>
      <c r="AG158" s="46"/>
      <c r="AH158" s="2">
        <f>IF(AG$2="Bike &amp; Run",IF(ISNA(VLOOKUP(AG158,Paramètres!$B$3:$C$56,2,FALSE)),0,VLOOKUP(AG158,Paramètres!$B$3:$C$56,2,FALSE)*Paramètres!$N$17),IF(OR(AG158="",OR($D158="",$D158="NL",$D158="HORS LIGUE")),0,VLOOKUP(IF(OR(AG158="",OR($D158="",$D158="NL",$D158="HORS LIGUE")),"",COUNTIFS($D$5:$D$72,"&lt;&gt;"&amp;"",$D$5:$D$72,"&lt;&gt;"&amp;"NL",$D$5:$D$72,"&lt;&gt;"&amp;"HORS LIGUE",AG$5:AG$72,"&lt;"&amp;AG158)+1),Paramètres!$B$3:$C$56,2,FALSE)*Paramètres!$N$17))</f>
        <v>0</v>
      </c>
      <c r="AI158" s="40">
        <f t="shared" si="110"/>
        <v>0</v>
      </c>
      <c r="AJ158" s="3" t="str">
        <f t="shared" si="111"/>
        <v/>
      </c>
      <c r="AK158" s="5">
        <f t="shared" si="112"/>
        <v>0</v>
      </c>
      <c r="AL158" s="41" t="e">
        <f t="shared" si="113"/>
        <v>#REF!</v>
      </c>
      <c r="AM158" s="33" t="e">
        <f t="shared" si="114"/>
        <v>#REF!</v>
      </c>
    </row>
    <row r="159" spans="1:39" ht="16.5">
      <c r="A159" s="14"/>
      <c r="B159" s="32" t="str">
        <f>IF(ISNA(VLOOKUP(A159,'Licenciés Jeunes 2023'!A:C,3,0)),"",VLOOKUP(A159,'Licenciés Jeunes 2023'!A:C,3,0))</f>
        <v/>
      </c>
      <c r="C159" s="32" t="str">
        <f>IF(ISNA(VLOOKUP(A159,'Licenciés Jeunes 2023'!A:C,2,0)),"",VLOOKUP(A159,'Licenciés Jeunes 2023'!A:C,2,0))</f>
        <v/>
      </c>
      <c r="D159" s="32" t="str">
        <f>IF(ISNA(VLOOKUP(A159,'Licenciés Jeunes 2023'!A:F,6,0)),"",VLOOKUP(A159,'Licenciés Jeunes 2023'!A:F,6,0))</f>
        <v/>
      </c>
      <c r="E159" s="6"/>
      <c r="F159" s="2">
        <f>IF(E$2="Bike &amp; Run",IF(ISNA(VLOOKUP(E159,Paramètres!$B$3:$C$56,2,FALSE)),0,VLOOKUP(E159,Paramètres!$B$3:$C$56,2,FALSE)*Paramètres!$N$3),IF(OR(E159="",OR($D159="",$D159="NL",$D159="HORS LIGUE")),0,VLOOKUP(IF(OR(E159="",OR($D159="",$D159="NL",$D159="HORS LIGUE")),"",COUNTIFS($D$5:$D$72,"&lt;&gt;"&amp;"",$D$5:$D$72,"&lt;&gt;"&amp;"NL",$D$5:$D$72,"&lt;&gt;"&amp;"HORS LIGUE",E$5:E$72,"&lt;"&amp;E159)+1),Paramètres!$B$3:$C$56,2,FALSE)*Paramètres!$N$3))</f>
        <v>0</v>
      </c>
      <c r="G159" s="4"/>
      <c r="H159" s="2">
        <f>IF(G$2="Bike &amp; Run",IF(ISNA(VLOOKUP(G159,Paramètres!$B$3:$C$56,2,FALSE)),0,VLOOKUP(G159,Paramètres!$B$3:$C$56,2,FALSE)*Paramètres!$N$4),IF(OR(G159="",OR($D159="",$D159="NL",$D159="HORS LIGUE")),0,VLOOKUP(IF(OR(G159="",OR($D159="",$D159="NL",$D159="HORS LIGUE")),"",COUNTIFS($D$5:$D$72,"&lt;&gt;"&amp;"",$D$5:$D$72,"&lt;&gt;"&amp;"NL",$D$5:$D$72,"&lt;&gt;"&amp;"HORS LIGUE",G$5:G$72,"&lt;"&amp;G159)+1),Paramètres!$B$3:$C$56,2,FALSE)*Paramètres!$N$4))</f>
        <v>0</v>
      </c>
      <c r="I159" s="36"/>
      <c r="J159" s="2">
        <f>IF(I$2="Bike &amp; Run",IF(ISNA(VLOOKUP(I159,Paramètres!$B$3:$C$56,2,FALSE)),0,VLOOKUP(I159,Paramètres!$B$3:$C$56,2,FALSE)*Paramètres!$N$5),IF(OR(I159="",OR($D159="",$D159="NL",$D159="HORS LIGUE")),0,VLOOKUP(IF(OR(I159="",OR($D159="",$D159="NL",$D159="HORS LIGUE")),"",COUNTIFS($D$5:$D$72,"&lt;&gt;"&amp;"",$D$5:$D$72,"&lt;&gt;"&amp;"NL",$D$5:$D$72,"&lt;&gt;"&amp;"HORS LIGUE",I$5:I$72,"&lt;"&amp;I159)+1),Paramètres!$B$3:$C$56,2,FALSE)*Paramètres!$N$5))</f>
        <v>0</v>
      </c>
      <c r="K159" s="4"/>
      <c r="L159" s="2">
        <f>IF(K$2="Bike &amp; Run",IF(ISNA(VLOOKUP(K159,Paramètres!$B$3:$C$56,2,FALSE)),0,VLOOKUP(K159,Paramètres!$B$3:$C$56,2,FALSE)*Paramètres!$N$6),IF(OR(K159="",OR($D159="",$D159="NL",$D159="HORS LIGUE")),0,VLOOKUP(IF(OR(K159="",OR($D159="",$D159="NL",$D159="HORS LIGUE")),"",COUNTIFS($D$5:$D$72,"&lt;&gt;"&amp;"",$D$5:$D$72,"&lt;&gt;"&amp;"NL",$D$5:$D$72,"&lt;&gt;"&amp;"HORS LIGUE",K$5:K$72,"&lt;"&amp;K159)+1),Paramètres!$B$3:$C$56,2,FALSE)*Paramètres!$N$6))</f>
        <v>0</v>
      </c>
      <c r="M159" s="4"/>
      <c r="N159" s="2">
        <f>IF(M$2="Bike &amp; Run",IF(ISNA(VLOOKUP(M159,Paramètres!$B$3:$C$56,2,FALSE)),0,VLOOKUP(M159,Paramètres!$B$3:$C$56,2,FALSE)*Paramètres!$N$7),IF(OR(M159="",OR($D159="",$D159="NL",$D159="HORS LIGUE")),0,VLOOKUP(IF(OR(M159="",OR($D159="",$D159="NL",$D159="HORS LIGUE")),"",COUNTIFS($D$5:$D$72,"&lt;&gt;"&amp;"",$D$5:$D$72,"&lt;&gt;"&amp;"NL",$D$5:$D$72,"&lt;&gt;"&amp;"HORS LIGUE",M$5:M$72,"&lt;"&amp;M159)+1),Paramètres!$B$3:$C$56,2,FALSE)*Paramètres!$N$7))</f>
        <v>0</v>
      </c>
      <c r="O159" s="46"/>
      <c r="P159" s="2">
        <f>IF(O$2="Bike &amp; Run",IF(ISNA(VLOOKUP(O159,Paramètres!$B$3:$C$56,2,FALSE)),0,VLOOKUP(O159,Paramètres!$B$3:$C$56,2,FALSE)*Paramètres!$N$8),IF(OR(O159="",OR($D159="",$D159="NL",$D159="HORS LIGUE")),0,VLOOKUP(IF(OR(O159="",OR($D159="",$D159="NL",$D159="HORS LIGUE")),"",COUNTIFS($D$5:$D$72,"&lt;&gt;"&amp;"",$D$5:$D$72,"&lt;&gt;"&amp;"NL",$D$5:$D$72,"&lt;&gt;"&amp;"HORS LIGUE",O$5:O$72,"&lt;"&amp;O159)+1),Paramètres!$B$3:$C$56,2,FALSE)*Paramètres!$N$8))</f>
        <v>0</v>
      </c>
      <c r="Q159" s="46"/>
      <c r="R159" s="2">
        <f>IF(Q$2="Bike &amp; Run",IF(ISNA(VLOOKUP(Q159,Paramètres!$B$3:$C$56,2,FALSE)),0,VLOOKUP(Q159,Paramètres!$B$3:$C$56,2,FALSE)*Paramètres!$N$9),IF(OR(Q159="",OR($D159="",$D159="NL",$D159="HORS LIGUE")),0,VLOOKUP(IF(OR(Q159="",OR($D159="",$D159="NL",$D159="HORS LIGUE")),"",COUNTIFS($D$5:$D$72,"&lt;&gt;"&amp;"",$D$5:$D$72,"&lt;&gt;"&amp;"NL",$D$5:$D$72,"&lt;&gt;"&amp;"HORS LIGUE",Q$5:Q$72,"&lt;"&amp;Q159)+1),Paramètres!$B$3:$C$56,2,FALSE)*Paramètres!$N$9))</f>
        <v>0</v>
      </c>
      <c r="S159" s="46"/>
      <c r="T159" s="2">
        <f>IF(S$2="Bike &amp; Run",IF(ISNA(VLOOKUP(S159,Paramètres!$B$3:$C$56,2,FALSE)),0,VLOOKUP(S159,Paramètres!$B$3:$C$56,2,FALSE)*Paramètres!$N$10),IF(OR(S159="",OR($D159="",$D159="NL",$D159="HORS LIGUE")),0,VLOOKUP(IF(OR(S159="",OR($D159="",$D159="NL",$D159="HORS LIGUE")),"",COUNTIFS($D$5:$D$72,"&lt;&gt;"&amp;"",$D$5:$D$72,"&lt;&gt;"&amp;"NL",$D$5:$D$72,"&lt;&gt;"&amp;"HORS LIGUE",S$5:S$72,"&lt;"&amp;S159)+1),Paramètres!$B$3:$C$56,2,FALSE)*Paramètres!$N$10))</f>
        <v>0</v>
      </c>
      <c r="U159" s="46"/>
      <c r="V159" s="2">
        <f>IF(U$2="Bike &amp; Run",IF(ISNA(VLOOKUP(U159,Paramètres!$B$3:$C$56,2,FALSE)),0,VLOOKUP(U159,Paramètres!$B$3:$C$56,2,FALSE)*Paramètres!$N$11),IF(OR(U159="",OR($D159="",$D159="NL",$D159="HORS LIGUE")),0,VLOOKUP(IF(OR(U159="",OR($D159="",$D159="NL",$D159="HORS LIGUE")),"",COUNTIFS($D$5:$D$72,"&lt;&gt;"&amp;"",$D$5:$D$72,"&lt;&gt;"&amp;"NL",$D$5:$D$72,"&lt;&gt;"&amp;"HORS LIGUE",U$5:U$72,"&lt;"&amp;U159)+1),Paramètres!$B$3:$C$56,2,FALSE)*Paramètres!$N$11))</f>
        <v>0</v>
      </c>
      <c r="W159" s="46"/>
      <c r="X159" s="2">
        <f>IF(W$2="Bike &amp; Run",IF(ISNA(VLOOKUP(W159,Paramètres!$B$3:$C$56,2,FALSE)),0,VLOOKUP(W159,Paramètres!$B$3:$C$56,2,FALSE)*Paramètres!$N$12),IF(OR(W159="",OR($D159="",$D159="NL",$D159="HORS LIGUE")),0,VLOOKUP(IF(OR(W159="",OR($D159="",$D159="NL",$D159="HORS LIGUE")),"",COUNTIFS($D$5:$D$72,"&lt;&gt;"&amp;"",$D$5:$D$72,"&lt;&gt;"&amp;"NL",$D$5:$D$72,"&lt;&gt;"&amp;"HORS LIGUE",W$5:W$72,"&lt;"&amp;W159)+1),Paramètres!$B$3:$C$56,2,FALSE)*Paramètres!$N$12))</f>
        <v>0</v>
      </c>
      <c r="Y159" s="46"/>
      <c r="Z159" s="2">
        <f>IF(Y$2="Bike &amp; Run",IF(ISNA(VLOOKUP(Y159,Paramètres!$B$3:$C$56,2,FALSE)),0,VLOOKUP(Y159,Paramètres!$B$3:$C$56,2,FALSE)*Paramètres!$N$13),IF(OR(Y159="",OR($D159="",$D159="NL",$D159="HORS LIGUE")),0,VLOOKUP(IF(OR(Y159="",OR($D159="",$D159="NL",$D159="HORS LIGUE")),"",COUNTIFS($D$5:$D$72,"&lt;&gt;"&amp;"",$D$5:$D$72,"&lt;&gt;"&amp;"NL",$D$5:$D$72,"&lt;&gt;"&amp;"HORS LIGUE",Y$5:Y$72,"&lt;"&amp;Y159)+1),Paramètres!$B$3:$C$56,2,FALSE)*Paramètres!$N$13))</f>
        <v>0</v>
      </c>
      <c r="AA159" s="46"/>
      <c r="AB159" s="2">
        <f>IF(AA$2="Bike &amp; Run",IF(ISNA(VLOOKUP(AA159,Paramètres!$B$3:$C$56,2,FALSE)),0,VLOOKUP(AA159,Paramètres!$B$3:$C$56,2,FALSE)*Paramètres!$N$14),IF(OR(AA159="",OR($D159="",$D159="NL",$D159="HORS LIGUE")),0,VLOOKUP(IF(OR(AA159="",OR($D159="",$D159="NL",$D159="HORS LIGUE")),"",COUNTIFS($D$5:$D$72,"&lt;&gt;"&amp;"",$D$5:$D$72,"&lt;&gt;"&amp;"NL",$D$5:$D$72,"&lt;&gt;"&amp;"HORS LIGUE",AA$5:AA$72,"&lt;"&amp;AA159)+1),Paramètres!$B$3:$C$56,2,FALSE)*Paramètres!$N$14))</f>
        <v>0</v>
      </c>
      <c r="AC159" s="46"/>
      <c r="AD159" s="2">
        <f>IF(AC$2="Bike &amp; Run",IF(ISNA(VLOOKUP(AC159,Paramètres!$B$3:$C$56,2,FALSE)),0,VLOOKUP(AC159,Paramètres!$B$3:$C$56,2,FALSE)*Paramètres!$N$15),IF(OR(AC159="",OR($D159="",$D159="NL",$D159="HORS LIGUE")),0,VLOOKUP(IF(OR(AC159="",OR($D159="",$D159="NL",$D159="HORS LIGUE")),"",COUNTIFS($D$5:$D$72,"&lt;&gt;"&amp;"",$D$5:$D$72,"&lt;&gt;"&amp;"NL",$D$5:$D$72,"&lt;&gt;"&amp;"HORS LIGUE",AC$5:AC$72,"&lt;"&amp;AC159)+1),Paramètres!$B$3:$C$56,2,FALSE)*Paramètres!$N$15))</f>
        <v>0</v>
      </c>
      <c r="AE159" s="46"/>
      <c r="AF159" s="2">
        <f>IF(AE$2="Bike &amp; Run",IF(ISNA(VLOOKUP(AE159,Paramètres!$B$3:$C$56,2,FALSE)),0,VLOOKUP(AE159,Paramètres!$B$3:$C$56,2,FALSE)*Paramètres!$N$16),IF(OR(AE159="",OR($D159="",$D159="NL",$D159="HORS LIGUE")),0,VLOOKUP(IF(OR(AE159="",OR($D159="",$D159="NL",$D159="HORS LIGUE")),"",COUNTIFS($D$5:$D$72,"&lt;&gt;"&amp;"",$D$5:$D$72,"&lt;&gt;"&amp;"NL",$D$5:$D$72,"&lt;&gt;"&amp;"HORS LIGUE",AE$5:AE$72,"&lt;"&amp;AE159)+1),Paramètres!$B$3:$C$56,2,FALSE)*Paramètres!$N$16))</f>
        <v>0</v>
      </c>
      <c r="AG159" s="46"/>
      <c r="AH159" s="2">
        <f>IF(AG$2="Bike &amp; Run",IF(ISNA(VLOOKUP(AG159,Paramètres!$B$3:$C$56,2,FALSE)),0,VLOOKUP(AG159,Paramètres!$B$3:$C$56,2,FALSE)*Paramètres!$N$17),IF(OR(AG159="",OR($D159="",$D159="NL",$D159="HORS LIGUE")),0,VLOOKUP(IF(OR(AG159="",OR($D159="",$D159="NL",$D159="HORS LIGUE")),"",COUNTIFS($D$5:$D$72,"&lt;&gt;"&amp;"",$D$5:$D$72,"&lt;&gt;"&amp;"NL",$D$5:$D$72,"&lt;&gt;"&amp;"HORS LIGUE",AG$5:AG$72,"&lt;"&amp;AG159)+1),Paramètres!$B$3:$C$56,2,FALSE)*Paramètres!$N$17))</f>
        <v>0</v>
      </c>
      <c r="AI159" s="40">
        <f t="shared" si="110"/>
        <v>0</v>
      </c>
      <c r="AJ159" s="3" t="str">
        <f t="shared" si="111"/>
        <v/>
      </c>
      <c r="AK159" s="5">
        <f t="shared" si="112"/>
        <v>0</v>
      </c>
      <c r="AL159" s="41" t="e">
        <f t="shared" si="113"/>
        <v>#REF!</v>
      </c>
      <c r="AM159" s="33" t="e">
        <f t="shared" si="114"/>
        <v>#REF!</v>
      </c>
    </row>
    <row r="160" spans="1:39" ht="16.5">
      <c r="A160" s="14"/>
      <c r="B160" s="32" t="str">
        <f>IF(ISNA(VLOOKUP(A160,'Licenciés Jeunes 2023'!A:C,3,0)),"",VLOOKUP(A160,'Licenciés Jeunes 2023'!A:C,3,0))</f>
        <v/>
      </c>
      <c r="C160" s="32" t="str">
        <f>IF(ISNA(VLOOKUP(A160,'Licenciés Jeunes 2023'!A:C,2,0)),"",VLOOKUP(A160,'Licenciés Jeunes 2023'!A:C,2,0))</f>
        <v/>
      </c>
      <c r="D160" s="32" t="str">
        <f>IF(ISNA(VLOOKUP(A160,'Licenciés Jeunes 2023'!A:F,6,0)),"",VLOOKUP(A160,'Licenciés Jeunes 2023'!A:F,6,0))</f>
        <v/>
      </c>
      <c r="E160" s="6"/>
      <c r="F160" s="2">
        <f>IF(E$2="Bike &amp; Run",IF(ISNA(VLOOKUP(E160,Paramètres!$B$3:$C$56,2,FALSE)),0,VLOOKUP(E160,Paramètres!$B$3:$C$56,2,FALSE)*Paramètres!$N$3),IF(OR(E160="",OR($D160="",$D160="NL",$D160="HORS LIGUE")),0,VLOOKUP(IF(OR(E160="",OR($D160="",$D160="NL",$D160="HORS LIGUE")),"",COUNTIFS($D$5:$D$72,"&lt;&gt;"&amp;"",$D$5:$D$72,"&lt;&gt;"&amp;"NL",$D$5:$D$72,"&lt;&gt;"&amp;"HORS LIGUE",E$5:E$72,"&lt;"&amp;E160)+1),Paramètres!$B$3:$C$56,2,FALSE)*Paramètres!$N$3))</f>
        <v>0</v>
      </c>
      <c r="G160" s="4"/>
      <c r="H160" s="2">
        <f>IF(G$2="Bike &amp; Run",IF(ISNA(VLOOKUP(G160,Paramètres!$B$3:$C$56,2,FALSE)),0,VLOOKUP(G160,Paramètres!$B$3:$C$56,2,FALSE)*Paramètres!$N$4),IF(OR(G160="",OR($D160="",$D160="NL",$D160="HORS LIGUE")),0,VLOOKUP(IF(OR(G160="",OR($D160="",$D160="NL",$D160="HORS LIGUE")),"",COUNTIFS($D$5:$D$72,"&lt;&gt;"&amp;"",$D$5:$D$72,"&lt;&gt;"&amp;"NL",$D$5:$D$72,"&lt;&gt;"&amp;"HORS LIGUE",G$5:G$72,"&lt;"&amp;G160)+1),Paramètres!$B$3:$C$56,2,FALSE)*Paramètres!$N$4))</f>
        <v>0</v>
      </c>
      <c r="I160" s="36"/>
      <c r="J160" s="2">
        <f>IF(I$2="Bike &amp; Run",IF(ISNA(VLOOKUP(I160,Paramètres!$B$3:$C$56,2,FALSE)),0,VLOOKUP(I160,Paramètres!$B$3:$C$56,2,FALSE)*Paramètres!$N$5),IF(OR(I160="",OR($D160="",$D160="NL",$D160="HORS LIGUE")),0,VLOOKUP(IF(OR(I160="",OR($D160="",$D160="NL",$D160="HORS LIGUE")),"",COUNTIFS($D$5:$D$72,"&lt;&gt;"&amp;"",$D$5:$D$72,"&lt;&gt;"&amp;"NL",$D$5:$D$72,"&lt;&gt;"&amp;"HORS LIGUE",I$5:I$72,"&lt;"&amp;I160)+1),Paramètres!$B$3:$C$56,2,FALSE)*Paramètres!$N$5))</f>
        <v>0</v>
      </c>
      <c r="K160" s="4"/>
      <c r="L160" s="2">
        <f>IF(K$2="Bike &amp; Run",IF(ISNA(VLOOKUP(K160,Paramètres!$B$3:$C$56,2,FALSE)),0,VLOOKUP(K160,Paramètres!$B$3:$C$56,2,FALSE)*Paramètres!$N$6),IF(OR(K160="",OR($D160="",$D160="NL",$D160="HORS LIGUE")),0,VLOOKUP(IF(OR(K160="",OR($D160="",$D160="NL",$D160="HORS LIGUE")),"",COUNTIFS($D$5:$D$72,"&lt;&gt;"&amp;"",$D$5:$D$72,"&lt;&gt;"&amp;"NL",$D$5:$D$72,"&lt;&gt;"&amp;"HORS LIGUE",K$5:K$72,"&lt;"&amp;K160)+1),Paramètres!$B$3:$C$56,2,FALSE)*Paramètres!$N$6))</f>
        <v>0</v>
      </c>
      <c r="M160" s="4"/>
      <c r="N160" s="2">
        <f>IF(M$2="Bike &amp; Run",IF(ISNA(VLOOKUP(M160,Paramètres!$B$3:$C$56,2,FALSE)),0,VLOOKUP(M160,Paramètres!$B$3:$C$56,2,FALSE)*Paramètres!$N$7),IF(OR(M160="",OR($D160="",$D160="NL",$D160="HORS LIGUE")),0,VLOOKUP(IF(OR(M160="",OR($D160="",$D160="NL",$D160="HORS LIGUE")),"",COUNTIFS($D$5:$D$72,"&lt;&gt;"&amp;"",$D$5:$D$72,"&lt;&gt;"&amp;"NL",$D$5:$D$72,"&lt;&gt;"&amp;"HORS LIGUE",M$5:M$72,"&lt;"&amp;M160)+1),Paramètres!$B$3:$C$56,2,FALSE)*Paramètres!$N$7))</f>
        <v>0</v>
      </c>
      <c r="O160" s="46"/>
      <c r="P160" s="2">
        <f>IF(O$2="Bike &amp; Run",IF(ISNA(VLOOKUP(O160,Paramètres!$B$3:$C$56,2,FALSE)),0,VLOOKUP(O160,Paramètres!$B$3:$C$56,2,FALSE)*Paramètres!$N$8),IF(OR(O160="",OR($D160="",$D160="NL",$D160="HORS LIGUE")),0,VLOOKUP(IF(OR(O160="",OR($D160="",$D160="NL",$D160="HORS LIGUE")),"",COUNTIFS($D$5:$D$72,"&lt;&gt;"&amp;"",$D$5:$D$72,"&lt;&gt;"&amp;"NL",$D$5:$D$72,"&lt;&gt;"&amp;"HORS LIGUE",O$5:O$72,"&lt;"&amp;O160)+1),Paramètres!$B$3:$C$56,2,FALSE)*Paramètres!$N$8))</f>
        <v>0</v>
      </c>
      <c r="Q160" s="46"/>
      <c r="R160" s="2">
        <f>IF(Q$2="Bike &amp; Run",IF(ISNA(VLOOKUP(Q160,Paramètres!$B$3:$C$56,2,FALSE)),0,VLOOKUP(Q160,Paramètres!$B$3:$C$56,2,FALSE)*Paramètres!$N$9),IF(OR(Q160="",OR($D160="",$D160="NL",$D160="HORS LIGUE")),0,VLOOKUP(IF(OR(Q160="",OR($D160="",$D160="NL",$D160="HORS LIGUE")),"",COUNTIFS($D$5:$D$72,"&lt;&gt;"&amp;"",$D$5:$D$72,"&lt;&gt;"&amp;"NL",$D$5:$D$72,"&lt;&gt;"&amp;"HORS LIGUE",Q$5:Q$72,"&lt;"&amp;Q160)+1),Paramètres!$B$3:$C$56,2,FALSE)*Paramètres!$N$9))</f>
        <v>0</v>
      </c>
      <c r="S160" s="46"/>
      <c r="T160" s="2">
        <f>IF(S$2="Bike &amp; Run",IF(ISNA(VLOOKUP(S160,Paramètres!$B$3:$C$56,2,FALSE)),0,VLOOKUP(S160,Paramètres!$B$3:$C$56,2,FALSE)*Paramètres!$N$10),IF(OR(S160="",OR($D160="",$D160="NL",$D160="HORS LIGUE")),0,VLOOKUP(IF(OR(S160="",OR($D160="",$D160="NL",$D160="HORS LIGUE")),"",COUNTIFS($D$5:$D$72,"&lt;&gt;"&amp;"",$D$5:$D$72,"&lt;&gt;"&amp;"NL",$D$5:$D$72,"&lt;&gt;"&amp;"HORS LIGUE",S$5:S$72,"&lt;"&amp;S160)+1),Paramètres!$B$3:$C$56,2,FALSE)*Paramètres!$N$10))</f>
        <v>0</v>
      </c>
      <c r="U160" s="46"/>
      <c r="V160" s="2">
        <f>IF(U$2="Bike &amp; Run",IF(ISNA(VLOOKUP(U160,Paramètres!$B$3:$C$56,2,FALSE)),0,VLOOKUP(U160,Paramètres!$B$3:$C$56,2,FALSE)*Paramètres!$N$11),IF(OR(U160="",OR($D160="",$D160="NL",$D160="HORS LIGUE")),0,VLOOKUP(IF(OR(U160="",OR($D160="",$D160="NL",$D160="HORS LIGUE")),"",COUNTIFS($D$5:$D$72,"&lt;&gt;"&amp;"",$D$5:$D$72,"&lt;&gt;"&amp;"NL",$D$5:$D$72,"&lt;&gt;"&amp;"HORS LIGUE",U$5:U$72,"&lt;"&amp;U160)+1),Paramètres!$B$3:$C$56,2,FALSE)*Paramètres!$N$11))</f>
        <v>0</v>
      </c>
      <c r="W160" s="46"/>
      <c r="X160" s="2">
        <f>IF(W$2="Bike &amp; Run",IF(ISNA(VLOOKUP(W160,Paramètres!$B$3:$C$56,2,FALSE)),0,VLOOKUP(W160,Paramètres!$B$3:$C$56,2,FALSE)*Paramètres!$N$12),IF(OR(W160="",OR($D160="",$D160="NL",$D160="HORS LIGUE")),0,VLOOKUP(IF(OR(W160="",OR($D160="",$D160="NL",$D160="HORS LIGUE")),"",COUNTIFS($D$5:$D$72,"&lt;&gt;"&amp;"",$D$5:$D$72,"&lt;&gt;"&amp;"NL",$D$5:$D$72,"&lt;&gt;"&amp;"HORS LIGUE",W$5:W$72,"&lt;"&amp;W160)+1),Paramètres!$B$3:$C$56,2,FALSE)*Paramètres!$N$12))</f>
        <v>0</v>
      </c>
      <c r="Y160" s="46"/>
      <c r="Z160" s="2">
        <f>IF(Y$2="Bike &amp; Run",IF(ISNA(VLOOKUP(Y160,Paramètres!$B$3:$C$56,2,FALSE)),0,VLOOKUP(Y160,Paramètres!$B$3:$C$56,2,FALSE)*Paramètres!$N$13),IF(OR(Y160="",OR($D160="",$D160="NL",$D160="HORS LIGUE")),0,VLOOKUP(IF(OR(Y160="",OR($D160="",$D160="NL",$D160="HORS LIGUE")),"",COUNTIFS($D$5:$D$72,"&lt;&gt;"&amp;"",$D$5:$D$72,"&lt;&gt;"&amp;"NL",$D$5:$D$72,"&lt;&gt;"&amp;"HORS LIGUE",Y$5:Y$72,"&lt;"&amp;Y160)+1),Paramètres!$B$3:$C$56,2,FALSE)*Paramètres!$N$13))</f>
        <v>0</v>
      </c>
      <c r="AA160" s="46"/>
      <c r="AB160" s="2">
        <f>IF(AA$2="Bike &amp; Run",IF(ISNA(VLOOKUP(AA160,Paramètres!$B$3:$C$56,2,FALSE)),0,VLOOKUP(AA160,Paramètres!$B$3:$C$56,2,FALSE)*Paramètres!$N$14),IF(OR(AA160="",OR($D160="",$D160="NL",$D160="HORS LIGUE")),0,VLOOKUP(IF(OR(AA160="",OR($D160="",$D160="NL",$D160="HORS LIGUE")),"",COUNTIFS($D$5:$D$72,"&lt;&gt;"&amp;"",$D$5:$D$72,"&lt;&gt;"&amp;"NL",$D$5:$D$72,"&lt;&gt;"&amp;"HORS LIGUE",AA$5:AA$72,"&lt;"&amp;AA160)+1),Paramètres!$B$3:$C$56,2,FALSE)*Paramètres!$N$14))</f>
        <v>0</v>
      </c>
      <c r="AC160" s="46"/>
      <c r="AD160" s="2">
        <f>IF(AC$2="Bike &amp; Run",IF(ISNA(VLOOKUP(AC160,Paramètres!$B$3:$C$56,2,FALSE)),0,VLOOKUP(AC160,Paramètres!$B$3:$C$56,2,FALSE)*Paramètres!$N$15),IF(OR(AC160="",OR($D160="",$D160="NL",$D160="HORS LIGUE")),0,VLOOKUP(IF(OR(AC160="",OR($D160="",$D160="NL",$D160="HORS LIGUE")),"",COUNTIFS($D$5:$D$72,"&lt;&gt;"&amp;"",$D$5:$D$72,"&lt;&gt;"&amp;"NL",$D$5:$D$72,"&lt;&gt;"&amp;"HORS LIGUE",AC$5:AC$72,"&lt;"&amp;AC160)+1),Paramètres!$B$3:$C$56,2,FALSE)*Paramètres!$N$15))</f>
        <v>0</v>
      </c>
      <c r="AE160" s="46"/>
      <c r="AF160" s="2">
        <f>IF(AE$2="Bike &amp; Run",IF(ISNA(VLOOKUP(AE160,Paramètres!$B$3:$C$56,2,FALSE)),0,VLOOKUP(AE160,Paramètres!$B$3:$C$56,2,FALSE)*Paramètres!$N$16),IF(OR(AE160="",OR($D160="",$D160="NL",$D160="HORS LIGUE")),0,VLOOKUP(IF(OR(AE160="",OR($D160="",$D160="NL",$D160="HORS LIGUE")),"",COUNTIFS($D$5:$D$72,"&lt;&gt;"&amp;"",$D$5:$D$72,"&lt;&gt;"&amp;"NL",$D$5:$D$72,"&lt;&gt;"&amp;"HORS LIGUE",AE$5:AE$72,"&lt;"&amp;AE160)+1),Paramètres!$B$3:$C$56,2,FALSE)*Paramètres!$N$16))</f>
        <v>0</v>
      </c>
      <c r="AG160" s="46"/>
      <c r="AH160" s="2">
        <f>IF(AG$2="Bike &amp; Run",IF(ISNA(VLOOKUP(AG160,Paramètres!$B$3:$C$56,2,FALSE)),0,VLOOKUP(AG160,Paramètres!$B$3:$C$56,2,FALSE)*Paramètres!$N$17),IF(OR(AG160="",OR($D160="",$D160="NL",$D160="HORS LIGUE")),0,VLOOKUP(IF(OR(AG160="",OR($D160="",$D160="NL",$D160="HORS LIGUE")),"",COUNTIFS($D$5:$D$72,"&lt;&gt;"&amp;"",$D$5:$D$72,"&lt;&gt;"&amp;"NL",$D$5:$D$72,"&lt;&gt;"&amp;"HORS LIGUE",AG$5:AG$72,"&lt;"&amp;AG160)+1),Paramètres!$B$3:$C$56,2,FALSE)*Paramètres!$N$17))</f>
        <v>0</v>
      </c>
      <c r="AI160" s="40">
        <f t="shared" si="110"/>
        <v>0</v>
      </c>
      <c r="AJ160" s="3" t="str">
        <f t="shared" si="111"/>
        <v/>
      </c>
      <c r="AK160" s="5">
        <f t="shared" si="112"/>
        <v>0</v>
      </c>
      <c r="AL160" s="41" t="e">
        <f t="shared" si="113"/>
        <v>#REF!</v>
      </c>
      <c r="AM160" s="33" t="e">
        <f t="shared" si="114"/>
        <v>#REF!</v>
      </c>
    </row>
    <row r="161" spans="1:39" ht="16.5">
      <c r="A161" s="14"/>
      <c r="B161" s="32" t="str">
        <f>IF(ISNA(VLOOKUP(A161,'Licenciés Jeunes 2023'!A:C,3,0)),"",VLOOKUP(A161,'Licenciés Jeunes 2023'!A:C,3,0))</f>
        <v/>
      </c>
      <c r="C161" s="32" t="str">
        <f>IF(ISNA(VLOOKUP(A161,'Licenciés Jeunes 2023'!A:C,2,0)),"",VLOOKUP(A161,'Licenciés Jeunes 2023'!A:C,2,0))</f>
        <v/>
      </c>
      <c r="D161" s="32" t="str">
        <f>IF(ISNA(VLOOKUP(A161,'Licenciés Jeunes 2023'!A:F,6,0)),"",VLOOKUP(A161,'Licenciés Jeunes 2023'!A:F,6,0))</f>
        <v/>
      </c>
      <c r="E161" s="6"/>
      <c r="F161" s="2">
        <f>IF(E$2="Bike &amp; Run",IF(ISNA(VLOOKUP(E161,Paramètres!$B$3:$C$56,2,FALSE)),0,VLOOKUP(E161,Paramètres!$B$3:$C$56,2,FALSE)*Paramètres!$N$3),IF(OR(E161="",OR($D161="",$D161="NL",$D161="HORS LIGUE")),0,VLOOKUP(IF(OR(E161="",OR($D161="",$D161="NL",$D161="HORS LIGUE")),"",COUNTIFS($D$5:$D$72,"&lt;&gt;"&amp;"",$D$5:$D$72,"&lt;&gt;"&amp;"NL",$D$5:$D$72,"&lt;&gt;"&amp;"HORS LIGUE",E$5:E$72,"&lt;"&amp;E161)+1),Paramètres!$B$3:$C$56,2,FALSE)*Paramètres!$N$3))</f>
        <v>0</v>
      </c>
      <c r="G161" s="4"/>
      <c r="H161" s="2">
        <f>IF(G$2="Bike &amp; Run",IF(ISNA(VLOOKUP(G161,Paramètres!$B$3:$C$56,2,FALSE)),0,VLOOKUP(G161,Paramètres!$B$3:$C$56,2,FALSE)*Paramètres!$N$4),IF(OR(G161="",OR($D161="",$D161="NL",$D161="HORS LIGUE")),0,VLOOKUP(IF(OR(G161="",OR($D161="",$D161="NL",$D161="HORS LIGUE")),"",COUNTIFS($D$5:$D$72,"&lt;&gt;"&amp;"",$D$5:$D$72,"&lt;&gt;"&amp;"NL",$D$5:$D$72,"&lt;&gt;"&amp;"HORS LIGUE",G$5:G$72,"&lt;"&amp;G161)+1),Paramètres!$B$3:$C$56,2,FALSE)*Paramètres!$N$4))</f>
        <v>0</v>
      </c>
      <c r="I161" s="36"/>
      <c r="J161" s="2">
        <f>IF(I$2="Bike &amp; Run",IF(ISNA(VLOOKUP(I161,Paramètres!$B$3:$C$56,2,FALSE)),0,VLOOKUP(I161,Paramètres!$B$3:$C$56,2,FALSE)*Paramètres!$N$5),IF(OR(I161="",OR($D161="",$D161="NL",$D161="HORS LIGUE")),0,VLOOKUP(IF(OR(I161="",OR($D161="",$D161="NL",$D161="HORS LIGUE")),"",COUNTIFS($D$5:$D$72,"&lt;&gt;"&amp;"",$D$5:$D$72,"&lt;&gt;"&amp;"NL",$D$5:$D$72,"&lt;&gt;"&amp;"HORS LIGUE",I$5:I$72,"&lt;"&amp;I161)+1),Paramètres!$B$3:$C$56,2,FALSE)*Paramètres!$N$5))</f>
        <v>0</v>
      </c>
      <c r="K161" s="4"/>
      <c r="L161" s="2">
        <f>IF(K$2="Bike &amp; Run",IF(ISNA(VLOOKUP(K161,Paramètres!$B$3:$C$56,2,FALSE)),0,VLOOKUP(K161,Paramètres!$B$3:$C$56,2,FALSE)*Paramètres!$N$6),IF(OR(K161="",OR($D161="",$D161="NL",$D161="HORS LIGUE")),0,VLOOKUP(IF(OR(K161="",OR($D161="",$D161="NL",$D161="HORS LIGUE")),"",COUNTIFS($D$5:$D$72,"&lt;&gt;"&amp;"",$D$5:$D$72,"&lt;&gt;"&amp;"NL",$D$5:$D$72,"&lt;&gt;"&amp;"HORS LIGUE",K$5:K$72,"&lt;"&amp;K161)+1),Paramètres!$B$3:$C$56,2,FALSE)*Paramètres!$N$6))</f>
        <v>0</v>
      </c>
      <c r="M161" s="4"/>
      <c r="N161" s="2">
        <f>IF(M$2="Bike &amp; Run",IF(ISNA(VLOOKUP(M161,Paramètres!$B$3:$C$56,2,FALSE)),0,VLOOKUP(M161,Paramètres!$B$3:$C$56,2,FALSE)*Paramètres!$N$7),IF(OR(M161="",OR($D161="",$D161="NL",$D161="HORS LIGUE")),0,VLOOKUP(IF(OR(M161="",OR($D161="",$D161="NL",$D161="HORS LIGUE")),"",COUNTIFS($D$5:$D$72,"&lt;&gt;"&amp;"",$D$5:$D$72,"&lt;&gt;"&amp;"NL",$D$5:$D$72,"&lt;&gt;"&amp;"HORS LIGUE",M$5:M$72,"&lt;"&amp;M161)+1),Paramètres!$B$3:$C$56,2,FALSE)*Paramètres!$N$7))</f>
        <v>0</v>
      </c>
      <c r="O161" s="46"/>
      <c r="P161" s="2">
        <f>IF(O$2="Bike &amp; Run",IF(ISNA(VLOOKUP(O161,Paramètres!$B$3:$C$56,2,FALSE)),0,VLOOKUP(O161,Paramètres!$B$3:$C$56,2,FALSE)*Paramètres!$N$8),IF(OR(O161="",OR($D161="",$D161="NL",$D161="HORS LIGUE")),0,VLOOKUP(IF(OR(O161="",OR($D161="",$D161="NL",$D161="HORS LIGUE")),"",COUNTIFS($D$5:$D$72,"&lt;&gt;"&amp;"",$D$5:$D$72,"&lt;&gt;"&amp;"NL",$D$5:$D$72,"&lt;&gt;"&amp;"HORS LIGUE",O$5:O$72,"&lt;"&amp;O161)+1),Paramètres!$B$3:$C$56,2,FALSE)*Paramètres!$N$8))</f>
        <v>0</v>
      </c>
      <c r="Q161" s="46"/>
      <c r="R161" s="2">
        <f>IF(Q$2="Bike &amp; Run",IF(ISNA(VLOOKUP(Q161,Paramètres!$B$3:$C$56,2,FALSE)),0,VLOOKUP(Q161,Paramètres!$B$3:$C$56,2,FALSE)*Paramètres!$N$9),IF(OR(Q161="",OR($D161="",$D161="NL",$D161="HORS LIGUE")),0,VLOOKUP(IF(OR(Q161="",OR($D161="",$D161="NL",$D161="HORS LIGUE")),"",COUNTIFS($D$5:$D$72,"&lt;&gt;"&amp;"",$D$5:$D$72,"&lt;&gt;"&amp;"NL",$D$5:$D$72,"&lt;&gt;"&amp;"HORS LIGUE",Q$5:Q$72,"&lt;"&amp;Q161)+1),Paramètres!$B$3:$C$56,2,FALSE)*Paramètres!$N$9))</f>
        <v>0</v>
      </c>
      <c r="S161" s="46"/>
      <c r="T161" s="2">
        <f>IF(S$2="Bike &amp; Run",IF(ISNA(VLOOKUP(S161,Paramètres!$B$3:$C$56,2,FALSE)),0,VLOOKUP(S161,Paramètres!$B$3:$C$56,2,FALSE)*Paramètres!$N$10),IF(OR(S161="",OR($D161="",$D161="NL",$D161="HORS LIGUE")),0,VLOOKUP(IF(OR(S161="",OR($D161="",$D161="NL",$D161="HORS LIGUE")),"",COUNTIFS($D$5:$D$72,"&lt;&gt;"&amp;"",$D$5:$D$72,"&lt;&gt;"&amp;"NL",$D$5:$D$72,"&lt;&gt;"&amp;"HORS LIGUE",S$5:S$72,"&lt;"&amp;S161)+1),Paramètres!$B$3:$C$56,2,FALSE)*Paramètres!$N$10))</f>
        <v>0</v>
      </c>
      <c r="U161" s="46"/>
      <c r="V161" s="2">
        <f>IF(U$2="Bike &amp; Run",IF(ISNA(VLOOKUP(U161,Paramètres!$B$3:$C$56,2,FALSE)),0,VLOOKUP(U161,Paramètres!$B$3:$C$56,2,FALSE)*Paramètres!$N$11),IF(OR(U161="",OR($D161="",$D161="NL",$D161="HORS LIGUE")),0,VLOOKUP(IF(OR(U161="",OR($D161="",$D161="NL",$D161="HORS LIGUE")),"",COUNTIFS($D$5:$D$72,"&lt;&gt;"&amp;"",$D$5:$D$72,"&lt;&gt;"&amp;"NL",$D$5:$D$72,"&lt;&gt;"&amp;"HORS LIGUE",U$5:U$72,"&lt;"&amp;U161)+1),Paramètres!$B$3:$C$56,2,FALSE)*Paramètres!$N$11))</f>
        <v>0</v>
      </c>
      <c r="W161" s="46"/>
      <c r="X161" s="2">
        <f>IF(W$2="Bike &amp; Run",IF(ISNA(VLOOKUP(W161,Paramètres!$B$3:$C$56,2,FALSE)),0,VLOOKUP(W161,Paramètres!$B$3:$C$56,2,FALSE)*Paramètres!$N$12),IF(OR(W161="",OR($D161="",$D161="NL",$D161="HORS LIGUE")),0,VLOOKUP(IF(OR(W161="",OR($D161="",$D161="NL",$D161="HORS LIGUE")),"",COUNTIFS($D$5:$D$72,"&lt;&gt;"&amp;"",$D$5:$D$72,"&lt;&gt;"&amp;"NL",$D$5:$D$72,"&lt;&gt;"&amp;"HORS LIGUE",W$5:W$72,"&lt;"&amp;W161)+1),Paramètres!$B$3:$C$56,2,FALSE)*Paramètres!$N$12))</f>
        <v>0</v>
      </c>
      <c r="Y161" s="46"/>
      <c r="Z161" s="2">
        <f>IF(Y$2="Bike &amp; Run",IF(ISNA(VLOOKUP(Y161,Paramètres!$B$3:$C$56,2,FALSE)),0,VLOOKUP(Y161,Paramètres!$B$3:$C$56,2,FALSE)*Paramètres!$N$13),IF(OR(Y161="",OR($D161="",$D161="NL",$D161="HORS LIGUE")),0,VLOOKUP(IF(OR(Y161="",OR($D161="",$D161="NL",$D161="HORS LIGUE")),"",COUNTIFS($D$5:$D$72,"&lt;&gt;"&amp;"",$D$5:$D$72,"&lt;&gt;"&amp;"NL",$D$5:$D$72,"&lt;&gt;"&amp;"HORS LIGUE",Y$5:Y$72,"&lt;"&amp;Y161)+1),Paramètres!$B$3:$C$56,2,FALSE)*Paramètres!$N$13))</f>
        <v>0</v>
      </c>
      <c r="AA161" s="46"/>
      <c r="AB161" s="2">
        <f>IF(AA$2="Bike &amp; Run",IF(ISNA(VLOOKUP(AA161,Paramètres!$B$3:$C$56,2,FALSE)),0,VLOOKUP(AA161,Paramètres!$B$3:$C$56,2,FALSE)*Paramètres!$N$14),IF(OR(AA161="",OR($D161="",$D161="NL",$D161="HORS LIGUE")),0,VLOOKUP(IF(OR(AA161="",OR($D161="",$D161="NL",$D161="HORS LIGUE")),"",COUNTIFS($D$5:$D$72,"&lt;&gt;"&amp;"",$D$5:$D$72,"&lt;&gt;"&amp;"NL",$D$5:$D$72,"&lt;&gt;"&amp;"HORS LIGUE",AA$5:AA$72,"&lt;"&amp;AA161)+1),Paramètres!$B$3:$C$56,2,FALSE)*Paramètres!$N$14))</f>
        <v>0</v>
      </c>
      <c r="AC161" s="46"/>
      <c r="AD161" s="2">
        <f>IF(AC$2="Bike &amp; Run",IF(ISNA(VLOOKUP(AC161,Paramètres!$B$3:$C$56,2,FALSE)),0,VLOOKUP(AC161,Paramètres!$B$3:$C$56,2,FALSE)*Paramètres!$N$15),IF(OR(AC161="",OR($D161="",$D161="NL",$D161="HORS LIGUE")),0,VLOOKUP(IF(OR(AC161="",OR($D161="",$D161="NL",$D161="HORS LIGUE")),"",COUNTIFS($D$5:$D$72,"&lt;&gt;"&amp;"",$D$5:$D$72,"&lt;&gt;"&amp;"NL",$D$5:$D$72,"&lt;&gt;"&amp;"HORS LIGUE",AC$5:AC$72,"&lt;"&amp;AC161)+1),Paramètres!$B$3:$C$56,2,FALSE)*Paramètres!$N$15))</f>
        <v>0</v>
      </c>
      <c r="AE161" s="46"/>
      <c r="AF161" s="2">
        <f>IF(AE$2="Bike &amp; Run",IF(ISNA(VLOOKUP(AE161,Paramètres!$B$3:$C$56,2,FALSE)),0,VLOOKUP(AE161,Paramètres!$B$3:$C$56,2,FALSE)*Paramètres!$N$16),IF(OR(AE161="",OR($D161="",$D161="NL",$D161="HORS LIGUE")),0,VLOOKUP(IF(OR(AE161="",OR($D161="",$D161="NL",$D161="HORS LIGUE")),"",COUNTIFS($D$5:$D$72,"&lt;&gt;"&amp;"",$D$5:$D$72,"&lt;&gt;"&amp;"NL",$D$5:$D$72,"&lt;&gt;"&amp;"HORS LIGUE",AE$5:AE$72,"&lt;"&amp;AE161)+1),Paramètres!$B$3:$C$56,2,FALSE)*Paramètres!$N$16))</f>
        <v>0</v>
      </c>
      <c r="AG161" s="46"/>
      <c r="AH161" s="2">
        <f>IF(AG$2="Bike &amp; Run",IF(ISNA(VLOOKUP(AG161,Paramètres!$B$3:$C$56,2,FALSE)),0,VLOOKUP(AG161,Paramètres!$B$3:$C$56,2,FALSE)*Paramètres!$N$17),IF(OR(AG161="",OR($D161="",$D161="NL",$D161="HORS LIGUE")),0,VLOOKUP(IF(OR(AG161="",OR($D161="",$D161="NL",$D161="HORS LIGUE")),"",COUNTIFS($D$5:$D$72,"&lt;&gt;"&amp;"",$D$5:$D$72,"&lt;&gt;"&amp;"NL",$D$5:$D$72,"&lt;&gt;"&amp;"HORS LIGUE",AG$5:AG$72,"&lt;"&amp;AG161)+1),Paramètres!$B$3:$C$56,2,FALSE)*Paramètres!$N$17))</f>
        <v>0</v>
      </c>
      <c r="AI161" s="40">
        <f t="shared" si="110"/>
        <v>0</v>
      </c>
      <c r="AJ161" s="3" t="str">
        <f t="shared" si="111"/>
        <v/>
      </c>
      <c r="AK161" s="5">
        <f t="shared" si="112"/>
        <v>0</v>
      </c>
      <c r="AL161" s="41" t="e">
        <f t="shared" si="113"/>
        <v>#REF!</v>
      </c>
      <c r="AM161" s="33" t="e">
        <f t="shared" si="114"/>
        <v>#REF!</v>
      </c>
    </row>
    <row r="162" spans="1:39" ht="16.5">
      <c r="A162" s="14"/>
      <c r="B162" s="32" t="str">
        <f>IF(ISNA(VLOOKUP(A162,'Licenciés Jeunes 2023'!A:C,3,0)),"",VLOOKUP(A162,'Licenciés Jeunes 2023'!A:C,3,0))</f>
        <v/>
      </c>
      <c r="C162" s="32" t="str">
        <f>IF(ISNA(VLOOKUP(A162,'Licenciés Jeunes 2023'!A:C,2,0)),"",VLOOKUP(A162,'Licenciés Jeunes 2023'!A:C,2,0))</f>
        <v/>
      </c>
      <c r="D162" s="32" t="str">
        <f>IF(ISNA(VLOOKUP(A162,'Licenciés Jeunes 2023'!A:F,6,0)),"",VLOOKUP(A162,'Licenciés Jeunes 2023'!A:F,6,0))</f>
        <v/>
      </c>
      <c r="E162" s="6"/>
      <c r="F162" s="2">
        <f>IF(E$2="Bike &amp; Run",IF(ISNA(VLOOKUP(E162,Paramètres!$B$3:$C$56,2,FALSE)),0,VLOOKUP(E162,Paramètres!$B$3:$C$56,2,FALSE)*Paramètres!$N$3),IF(OR(E162="",OR($D162="",$D162="NL",$D162="HORS LIGUE")),0,VLOOKUP(IF(OR(E162="",OR($D162="",$D162="NL",$D162="HORS LIGUE")),"",COUNTIFS($D$5:$D$72,"&lt;&gt;"&amp;"",$D$5:$D$72,"&lt;&gt;"&amp;"NL",$D$5:$D$72,"&lt;&gt;"&amp;"HORS LIGUE",E$5:E$72,"&lt;"&amp;E162)+1),Paramètres!$B$3:$C$56,2,FALSE)*Paramètres!$N$3))</f>
        <v>0</v>
      </c>
      <c r="G162" s="4"/>
      <c r="H162" s="2">
        <f>IF(G$2="Bike &amp; Run",IF(ISNA(VLOOKUP(G162,Paramètres!$B$3:$C$56,2,FALSE)),0,VLOOKUP(G162,Paramètres!$B$3:$C$56,2,FALSE)*Paramètres!$N$4),IF(OR(G162="",OR($D162="",$D162="NL",$D162="HORS LIGUE")),0,VLOOKUP(IF(OR(G162="",OR($D162="",$D162="NL",$D162="HORS LIGUE")),"",COUNTIFS($D$5:$D$72,"&lt;&gt;"&amp;"",$D$5:$D$72,"&lt;&gt;"&amp;"NL",$D$5:$D$72,"&lt;&gt;"&amp;"HORS LIGUE",G$5:G$72,"&lt;"&amp;G162)+1),Paramètres!$B$3:$C$56,2,FALSE)*Paramètres!$N$4))</f>
        <v>0</v>
      </c>
      <c r="I162" s="36"/>
      <c r="J162" s="2">
        <f>IF(I$2="Bike &amp; Run",IF(ISNA(VLOOKUP(I162,Paramètres!$B$3:$C$56,2,FALSE)),0,VLOOKUP(I162,Paramètres!$B$3:$C$56,2,FALSE)*Paramètres!$N$5),IF(OR(I162="",OR($D162="",$D162="NL",$D162="HORS LIGUE")),0,VLOOKUP(IF(OR(I162="",OR($D162="",$D162="NL",$D162="HORS LIGUE")),"",COUNTIFS($D$5:$D$72,"&lt;&gt;"&amp;"",$D$5:$D$72,"&lt;&gt;"&amp;"NL",$D$5:$D$72,"&lt;&gt;"&amp;"HORS LIGUE",I$5:I$72,"&lt;"&amp;I162)+1),Paramètres!$B$3:$C$56,2,FALSE)*Paramètres!$N$5))</f>
        <v>0</v>
      </c>
      <c r="K162" s="4"/>
      <c r="L162" s="2">
        <f>IF(K$2="Bike &amp; Run",IF(ISNA(VLOOKUP(K162,Paramètres!$B$3:$C$56,2,FALSE)),0,VLOOKUP(K162,Paramètres!$B$3:$C$56,2,FALSE)*Paramètres!$N$6),IF(OR(K162="",OR($D162="",$D162="NL",$D162="HORS LIGUE")),0,VLOOKUP(IF(OR(K162="",OR($D162="",$D162="NL",$D162="HORS LIGUE")),"",COUNTIFS($D$5:$D$72,"&lt;&gt;"&amp;"",$D$5:$D$72,"&lt;&gt;"&amp;"NL",$D$5:$D$72,"&lt;&gt;"&amp;"HORS LIGUE",K$5:K$72,"&lt;"&amp;K162)+1),Paramètres!$B$3:$C$56,2,FALSE)*Paramètres!$N$6))</f>
        <v>0</v>
      </c>
      <c r="M162" s="4"/>
      <c r="N162" s="2">
        <f>IF(M$2="Bike &amp; Run",IF(ISNA(VLOOKUP(M162,Paramètres!$B$3:$C$56,2,FALSE)),0,VLOOKUP(M162,Paramètres!$B$3:$C$56,2,FALSE)*Paramètres!$N$7),IF(OR(M162="",OR($D162="",$D162="NL",$D162="HORS LIGUE")),0,VLOOKUP(IF(OR(M162="",OR($D162="",$D162="NL",$D162="HORS LIGUE")),"",COUNTIFS($D$5:$D$72,"&lt;&gt;"&amp;"",$D$5:$D$72,"&lt;&gt;"&amp;"NL",$D$5:$D$72,"&lt;&gt;"&amp;"HORS LIGUE",M$5:M$72,"&lt;"&amp;M162)+1),Paramètres!$B$3:$C$56,2,FALSE)*Paramètres!$N$7))</f>
        <v>0</v>
      </c>
      <c r="O162" s="46"/>
      <c r="P162" s="2">
        <f>IF(O$2="Bike &amp; Run",IF(ISNA(VLOOKUP(O162,Paramètres!$B$3:$C$56,2,FALSE)),0,VLOOKUP(O162,Paramètres!$B$3:$C$56,2,FALSE)*Paramètres!$N$8),IF(OR(O162="",OR($D162="",$D162="NL",$D162="HORS LIGUE")),0,VLOOKUP(IF(OR(O162="",OR($D162="",$D162="NL",$D162="HORS LIGUE")),"",COUNTIFS($D$5:$D$72,"&lt;&gt;"&amp;"",$D$5:$D$72,"&lt;&gt;"&amp;"NL",$D$5:$D$72,"&lt;&gt;"&amp;"HORS LIGUE",O$5:O$72,"&lt;"&amp;O162)+1),Paramètres!$B$3:$C$56,2,FALSE)*Paramètres!$N$8))</f>
        <v>0</v>
      </c>
      <c r="Q162" s="46"/>
      <c r="R162" s="2">
        <f>IF(Q$2="Bike &amp; Run",IF(ISNA(VLOOKUP(Q162,Paramètres!$B$3:$C$56,2,FALSE)),0,VLOOKUP(Q162,Paramètres!$B$3:$C$56,2,FALSE)*Paramètres!$N$9),IF(OR(Q162="",OR($D162="",$D162="NL",$D162="HORS LIGUE")),0,VLOOKUP(IF(OR(Q162="",OR($D162="",$D162="NL",$D162="HORS LIGUE")),"",COUNTIFS($D$5:$D$72,"&lt;&gt;"&amp;"",$D$5:$D$72,"&lt;&gt;"&amp;"NL",$D$5:$D$72,"&lt;&gt;"&amp;"HORS LIGUE",Q$5:Q$72,"&lt;"&amp;Q162)+1),Paramètres!$B$3:$C$56,2,FALSE)*Paramètres!$N$9))</f>
        <v>0</v>
      </c>
      <c r="S162" s="46"/>
      <c r="T162" s="2">
        <f>IF(S$2="Bike &amp; Run",IF(ISNA(VLOOKUP(S162,Paramètres!$B$3:$C$56,2,FALSE)),0,VLOOKUP(S162,Paramètres!$B$3:$C$56,2,FALSE)*Paramètres!$N$10),IF(OR(S162="",OR($D162="",$D162="NL",$D162="HORS LIGUE")),0,VLOOKUP(IF(OR(S162="",OR($D162="",$D162="NL",$D162="HORS LIGUE")),"",COUNTIFS($D$5:$D$72,"&lt;&gt;"&amp;"",$D$5:$D$72,"&lt;&gt;"&amp;"NL",$D$5:$D$72,"&lt;&gt;"&amp;"HORS LIGUE",S$5:S$72,"&lt;"&amp;S162)+1),Paramètres!$B$3:$C$56,2,FALSE)*Paramètres!$N$10))</f>
        <v>0</v>
      </c>
      <c r="U162" s="46"/>
      <c r="V162" s="2">
        <f>IF(U$2="Bike &amp; Run",IF(ISNA(VLOOKUP(U162,Paramètres!$B$3:$C$56,2,FALSE)),0,VLOOKUP(U162,Paramètres!$B$3:$C$56,2,FALSE)*Paramètres!$N$11),IF(OR(U162="",OR($D162="",$D162="NL",$D162="HORS LIGUE")),0,VLOOKUP(IF(OR(U162="",OR($D162="",$D162="NL",$D162="HORS LIGUE")),"",COUNTIFS($D$5:$D$72,"&lt;&gt;"&amp;"",$D$5:$D$72,"&lt;&gt;"&amp;"NL",$D$5:$D$72,"&lt;&gt;"&amp;"HORS LIGUE",U$5:U$72,"&lt;"&amp;U162)+1),Paramètres!$B$3:$C$56,2,FALSE)*Paramètres!$N$11))</f>
        <v>0</v>
      </c>
      <c r="W162" s="46"/>
      <c r="X162" s="2">
        <f>IF(W$2="Bike &amp; Run",IF(ISNA(VLOOKUP(W162,Paramètres!$B$3:$C$56,2,FALSE)),0,VLOOKUP(W162,Paramètres!$B$3:$C$56,2,FALSE)*Paramètres!$N$12),IF(OR(W162="",OR($D162="",$D162="NL",$D162="HORS LIGUE")),0,VLOOKUP(IF(OR(W162="",OR($D162="",$D162="NL",$D162="HORS LIGUE")),"",COUNTIFS($D$5:$D$72,"&lt;&gt;"&amp;"",$D$5:$D$72,"&lt;&gt;"&amp;"NL",$D$5:$D$72,"&lt;&gt;"&amp;"HORS LIGUE",W$5:W$72,"&lt;"&amp;W162)+1),Paramètres!$B$3:$C$56,2,FALSE)*Paramètres!$N$12))</f>
        <v>0</v>
      </c>
      <c r="Y162" s="46"/>
      <c r="Z162" s="2">
        <f>IF(Y$2="Bike &amp; Run",IF(ISNA(VLOOKUP(Y162,Paramètres!$B$3:$C$56,2,FALSE)),0,VLOOKUP(Y162,Paramètres!$B$3:$C$56,2,FALSE)*Paramètres!$N$13),IF(OR(Y162="",OR($D162="",$D162="NL",$D162="HORS LIGUE")),0,VLOOKUP(IF(OR(Y162="",OR($D162="",$D162="NL",$D162="HORS LIGUE")),"",COUNTIFS($D$5:$D$72,"&lt;&gt;"&amp;"",$D$5:$D$72,"&lt;&gt;"&amp;"NL",$D$5:$D$72,"&lt;&gt;"&amp;"HORS LIGUE",Y$5:Y$72,"&lt;"&amp;Y162)+1),Paramètres!$B$3:$C$56,2,FALSE)*Paramètres!$N$13))</f>
        <v>0</v>
      </c>
      <c r="AA162" s="46"/>
      <c r="AB162" s="2">
        <f>IF(AA$2="Bike &amp; Run",IF(ISNA(VLOOKUP(AA162,Paramètres!$B$3:$C$56,2,FALSE)),0,VLOOKUP(AA162,Paramètres!$B$3:$C$56,2,FALSE)*Paramètres!$N$14),IF(OR(AA162="",OR($D162="",$D162="NL",$D162="HORS LIGUE")),0,VLOOKUP(IF(OR(AA162="",OR($D162="",$D162="NL",$D162="HORS LIGUE")),"",COUNTIFS($D$5:$D$72,"&lt;&gt;"&amp;"",$D$5:$D$72,"&lt;&gt;"&amp;"NL",$D$5:$D$72,"&lt;&gt;"&amp;"HORS LIGUE",AA$5:AA$72,"&lt;"&amp;AA162)+1),Paramètres!$B$3:$C$56,2,FALSE)*Paramètres!$N$14))</f>
        <v>0</v>
      </c>
      <c r="AC162" s="46"/>
      <c r="AD162" s="2">
        <f>IF(AC$2="Bike &amp; Run",IF(ISNA(VLOOKUP(AC162,Paramètres!$B$3:$C$56,2,FALSE)),0,VLOOKUP(AC162,Paramètres!$B$3:$C$56,2,FALSE)*Paramètres!$N$15),IF(OR(AC162="",OR($D162="",$D162="NL",$D162="HORS LIGUE")),0,VLOOKUP(IF(OR(AC162="",OR($D162="",$D162="NL",$D162="HORS LIGUE")),"",COUNTIFS($D$5:$D$72,"&lt;&gt;"&amp;"",$D$5:$D$72,"&lt;&gt;"&amp;"NL",$D$5:$D$72,"&lt;&gt;"&amp;"HORS LIGUE",AC$5:AC$72,"&lt;"&amp;AC162)+1),Paramètres!$B$3:$C$56,2,FALSE)*Paramètres!$N$15))</f>
        <v>0</v>
      </c>
      <c r="AE162" s="46"/>
      <c r="AF162" s="2">
        <f>IF(AE$2="Bike &amp; Run",IF(ISNA(VLOOKUP(AE162,Paramètres!$B$3:$C$56,2,FALSE)),0,VLOOKUP(AE162,Paramètres!$B$3:$C$56,2,FALSE)*Paramètres!$N$16),IF(OR(AE162="",OR($D162="",$D162="NL",$D162="HORS LIGUE")),0,VLOOKUP(IF(OR(AE162="",OR($D162="",$D162="NL",$D162="HORS LIGUE")),"",COUNTIFS($D$5:$D$72,"&lt;&gt;"&amp;"",$D$5:$D$72,"&lt;&gt;"&amp;"NL",$D$5:$D$72,"&lt;&gt;"&amp;"HORS LIGUE",AE$5:AE$72,"&lt;"&amp;AE162)+1),Paramètres!$B$3:$C$56,2,FALSE)*Paramètres!$N$16))</f>
        <v>0</v>
      </c>
      <c r="AG162" s="46"/>
      <c r="AH162" s="2">
        <f>IF(AG$2="Bike &amp; Run",IF(ISNA(VLOOKUP(AG162,Paramètres!$B$3:$C$56,2,FALSE)),0,VLOOKUP(AG162,Paramètres!$B$3:$C$56,2,FALSE)*Paramètres!$N$17),IF(OR(AG162="",OR($D162="",$D162="NL",$D162="HORS LIGUE")),0,VLOOKUP(IF(OR(AG162="",OR($D162="",$D162="NL",$D162="HORS LIGUE")),"",COUNTIFS($D$5:$D$72,"&lt;&gt;"&amp;"",$D$5:$D$72,"&lt;&gt;"&amp;"NL",$D$5:$D$72,"&lt;&gt;"&amp;"HORS LIGUE",AG$5:AG$72,"&lt;"&amp;AG162)+1),Paramètres!$B$3:$C$56,2,FALSE)*Paramètres!$N$17))</f>
        <v>0</v>
      </c>
      <c r="AI162" s="40">
        <f t="shared" si="110"/>
        <v>0</v>
      </c>
      <c r="AJ162" s="3" t="str">
        <f t="shared" si="111"/>
        <v/>
      </c>
      <c r="AK162" s="5">
        <f t="shared" si="112"/>
        <v>0</v>
      </c>
      <c r="AL162" s="41" t="e">
        <f t="shared" si="113"/>
        <v>#REF!</v>
      </c>
      <c r="AM162" s="33" t="e">
        <f t="shared" si="114"/>
        <v>#REF!</v>
      </c>
    </row>
    <row r="163" spans="1:39" ht="16.5">
      <c r="A163" s="14"/>
      <c r="B163" s="32" t="str">
        <f>IF(ISNA(VLOOKUP(A163,'Licenciés Jeunes 2023'!A:C,3,0)),"",VLOOKUP(A163,'Licenciés Jeunes 2023'!A:C,3,0))</f>
        <v/>
      </c>
      <c r="C163" s="32" t="str">
        <f>IF(ISNA(VLOOKUP(A163,'Licenciés Jeunes 2023'!A:C,2,0)),"",VLOOKUP(A163,'Licenciés Jeunes 2023'!A:C,2,0))</f>
        <v/>
      </c>
      <c r="D163" s="32" t="str">
        <f>IF(ISNA(VLOOKUP(A163,'Licenciés Jeunes 2023'!A:F,6,0)),"",VLOOKUP(A163,'Licenciés Jeunes 2023'!A:F,6,0))</f>
        <v/>
      </c>
      <c r="E163" s="6"/>
      <c r="F163" s="2">
        <f>IF(E$2="Bike &amp; Run",IF(ISNA(VLOOKUP(E163,Paramètres!$B$3:$C$56,2,FALSE)),0,VLOOKUP(E163,Paramètres!$B$3:$C$56,2,FALSE)*Paramètres!$N$3),IF(OR(E163="",OR($D163="",$D163="NL",$D163="HORS LIGUE")),0,VLOOKUP(IF(OR(E163="",OR($D163="",$D163="NL",$D163="HORS LIGUE")),"",COUNTIFS($D$5:$D$72,"&lt;&gt;"&amp;"",$D$5:$D$72,"&lt;&gt;"&amp;"NL",$D$5:$D$72,"&lt;&gt;"&amp;"HORS LIGUE",E$5:E$72,"&lt;"&amp;E163)+1),Paramètres!$B$3:$C$56,2,FALSE)*Paramètres!$N$3))</f>
        <v>0</v>
      </c>
      <c r="G163" s="4"/>
      <c r="H163" s="2">
        <f>IF(G$2="Bike &amp; Run",IF(ISNA(VLOOKUP(G163,Paramètres!$B$3:$C$56,2,FALSE)),0,VLOOKUP(G163,Paramètres!$B$3:$C$56,2,FALSE)*Paramètres!$N$4),IF(OR(G163="",OR($D163="",$D163="NL",$D163="HORS LIGUE")),0,VLOOKUP(IF(OR(G163="",OR($D163="",$D163="NL",$D163="HORS LIGUE")),"",COUNTIFS($D$5:$D$72,"&lt;&gt;"&amp;"",$D$5:$D$72,"&lt;&gt;"&amp;"NL",$D$5:$D$72,"&lt;&gt;"&amp;"HORS LIGUE",G$5:G$72,"&lt;"&amp;G163)+1),Paramètres!$B$3:$C$56,2,FALSE)*Paramètres!$N$4))</f>
        <v>0</v>
      </c>
      <c r="I163" s="36"/>
      <c r="J163" s="2">
        <f>IF(I$2="Bike &amp; Run",IF(ISNA(VLOOKUP(I163,Paramètres!$B$3:$C$56,2,FALSE)),0,VLOOKUP(I163,Paramètres!$B$3:$C$56,2,FALSE)*Paramètres!$N$5),IF(OR(I163="",OR($D163="",$D163="NL",$D163="HORS LIGUE")),0,VLOOKUP(IF(OR(I163="",OR($D163="",$D163="NL",$D163="HORS LIGUE")),"",COUNTIFS($D$5:$D$72,"&lt;&gt;"&amp;"",$D$5:$D$72,"&lt;&gt;"&amp;"NL",$D$5:$D$72,"&lt;&gt;"&amp;"HORS LIGUE",I$5:I$72,"&lt;"&amp;I163)+1),Paramètres!$B$3:$C$56,2,FALSE)*Paramètres!$N$5))</f>
        <v>0</v>
      </c>
      <c r="K163" s="4"/>
      <c r="L163" s="2">
        <f>IF(K$2="Bike &amp; Run",IF(ISNA(VLOOKUP(K163,Paramètres!$B$3:$C$56,2,FALSE)),0,VLOOKUP(K163,Paramètres!$B$3:$C$56,2,FALSE)*Paramètres!$N$6),IF(OR(K163="",OR($D163="",$D163="NL",$D163="HORS LIGUE")),0,VLOOKUP(IF(OR(K163="",OR($D163="",$D163="NL",$D163="HORS LIGUE")),"",COUNTIFS($D$5:$D$72,"&lt;&gt;"&amp;"",$D$5:$D$72,"&lt;&gt;"&amp;"NL",$D$5:$D$72,"&lt;&gt;"&amp;"HORS LIGUE",K$5:K$72,"&lt;"&amp;K163)+1),Paramètres!$B$3:$C$56,2,FALSE)*Paramètres!$N$6))</f>
        <v>0</v>
      </c>
      <c r="M163" s="4"/>
      <c r="N163" s="2">
        <f>IF(M$2="Bike &amp; Run",IF(ISNA(VLOOKUP(M163,Paramètres!$B$3:$C$56,2,FALSE)),0,VLOOKUP(M163,Paramètres!$B$3:$C$56,2,FALSE)*Paramètres!$N$7),IF(OR(M163="",OR($D163="",$D163="NL",$D163="HORS LIGUE")),0,VLOOKUP(IF(OR(M163="",OR($D163="",$D163="NL",$D163="HORS LIGUE")),"",COUNTIFS($D$5:$D$72,"&lt;&gt;"&amp;"",$D$5:$D$72,"&lt;&gt;"&amp;"NL",$D$5:$D$72,"&lt;&gt;"&amp;"HORS LIGUE",M$5:M$72,"&lt;"&amp;M163)+1),Paramètres!$B$3:$C$56,2,FALSE)*Paramètres!$N$7))</f>
        <v>0</v>
      </c>
      <c r="O163" s="46"/>
      <c r="P163" s="2">
        <f>IF(O$2="Bike &amp; Run",IF(ISNA(VLOOKUP(O163,Paramètres!$B$3:$C$56,2,FALSE)),0,VLOOKUP(O163,Paramètres!$B$3:$C$56,2,FALSE)*Paramètres!$N$8),IF(OR(O163="",OR($D163="",$D163="NL",$D163="HORS LIGUE")),0,VLOOKUP(IF(OR(O163="",OR($D163="",$D163="NL",$D163="HORS LIGUE")),"",COUNTIFS($D$5:$D$72,"&lt;&gt;"&amp;"",$D$5:$D$72,"&lt;&gt;"&amp;"NL",$D$5:$D$72,"&lt;&gt;"&amp;"HORS LIGUE",O$5:O$72,"&lt;"&amp;O163)+1),Paramètres!$B$3:$C$56,2,FALSE)*Paramètres!$N$8))</f>
        <v>0</v>
      </c>
      <c r="Q163" s="46"/>
      <c r="R163" s="2">
        <f>IF(Q$2="Bike &amp; Run",IF(ISNA(VLOOKUP(Q163,Paramètres!$B$3:$C$56,2,FALSE)),0,VLOOKUP(Q163,Paramètres!$B$3:$C$56,2,FALSE)*Paramètres!$N$9),IF(OR(Q163="",OR($D163="",$D163="NL",$D163="HORS LIGUE")),0,VLOOKUP(IF(OR(Q163="",OR($D163="",$D163="NL",$D163="HORS LIGUE")),"",COUNTIFS($D$5:$D$72,"&lt;&gt;"&amp;"",$D$5:$D$72,"&lt;&gt;"&amp;"NL",$D$5:$D$72,"&lt;&gt;"&amp;"HORS LIGUE",Q$5:Q$72,"&lt;"&amp;Q163)+1),Paramètres!$B$3:$C$56,2,FALSE)*Paramètres!$N$9))</f>
        <v>0</v>
      </c>
      <c r="S163" s="46"/>
      <c r="T163" s="2">
        <f>IF(S$2="Bike &amp; Run",IF(ISNA(VLOOKUP(S163,Paramètres!$B$3:$C$56,2,FALSE)),0,VLOOKUP(S163,Paramètres!$B$3:$C$56,2,FALSE)*Paramètres!$N$10),IF(OR(S163="",OR($D163="",$D163="NL",$D163="HORS LIGUE")),0,VLOOKUP(IF(OR(S163="",OR($D163="",$D163="NL",$D163="HORS LIGUE")),"",COUNTIFS($D$5:$D$72,"&lt;&gt;"&amp;"",$D$5:$D$72,"&lt;&gt;"&amp;"NL",$D$5:$D$72,"&lt;&gt;"&amp;"HORS LIGUE",S$5:S$72,"&lt;"&amp;S163)+1),Paramètres!$B$3:$C$56,2,FALSE)*Paramètres!$N$10))</f>
        <v>0</v>
      </c>
      <c r="U163" s="46"/>
      <c r="V163" s="2">
        <f>IF(U$2="Bike &amp; Run",IF(ISNA(VLOOKUP(U163,Paramètres!$B$3:$C$56,2,FALSE)),0,VLOOKUP(U163,Paramètres!$B$3:$C$56,2,FALSE)*Paramètres!$N$11),IF(OR(U163="",OR($D163="",$D163="NL",$D163="HORS LIGUE")),0,VLOOKUP(IF(OR(U163="",OR($D163="",$D163="NL",$D163="HORS LIGUE")),"",COUNTIFS($D$5:$D$72,"&lt;&gt;"&amp;"",$D$5:$D$72,"&lt;&gt;"&amp;"NL",$D$5:$D$72,"&lt;&gt;"&amp;"HORS LIGUE",U$5:U$72,"&lt;"&amp;U163)+1),Paramètres!$B$3:$C$56,2,FALSE)*Paramètres!$N$11))</f>
        <v>0</v>
      </c>
      <c r="W163" s="46"/>
      <c r="X163" s="2">
        <f>IF(W$2="Bike &amp; Run",IF(ISNA(VLOOKUP(W163,Paramètres!$B$3:$C$56,2,FALSE)),0,VLOOKUP(W163,Paramètres!$B$3:$C$56,2,FALSE)*Paramètres!$N$12),IF(OR(W163="",OR($D163="",$D163="NL",$D163="HORS LIGUE")),0,VLOOKUP(IF(OR(W163="",OR($D163="",$D163="NL",$D163="HORS LIGUE")),"",COUNTIFS($D$5:$D$72,"&lt;&gt;"&amp;"",$D$5:$D$72,"&lt;&gt;"&amp;"NL",$D$5:$D$72,"&lt;&gt;"&amp;"HORS LIGUE",W$5:W$72,"&lt;"&amp;W163)+1),Paramètres!$B$3:$C$56,2,FALSE)*Paramètres!$N$12))</f>
        <v>0</v>
      </c>
      <c r="Y163" s="46"/>
      <c r="Z163" s="2">
        <f>IF(Y$2="Bike &amp; Run",IF(ISNA(VLOOKUP(Y163,Paramètres!$B$3:$C$56,2,FALSE)),0,VLOOKUP(Y163,Paramètres!$B$3:$C$56,2,FALSE)*Paramètres!$N$13),IF(OR(Y163="",OR($D163="",$D163="NL",$D163="HORS LIGUE")),0,VLOOKUP(IF(OR(Y163="",OR($D163="",$D163="NL",$D163="HORS LIGUE")),"",COUNTIFS($D$5:$D$72,"&lt;&gt;"&amp;"",$D$5:$D$72,"&lt;&gt;"&amp;"NL",$D$5:$D$72,"&lt;&gt;"&amp;"HORS LIGUE",Y$5:Y$72,"&lt;"&amp;Y163)+1),Paramètres!$B$3:$C$56,2,FALSE)*Paramètres!$N$13))</f>
        <v>0</v>
      </c>
      <c r="AA163" s="46"/>
      <c r="AB163" s="2">
        <f>IF(AA$2="Bike &amp; Run",IF(ISNA(VLOOKUP(AA163,Paramètres!$B$3:$C$56,2,FALSE)),0,VLOOKUP(AA163,Paramètres!$B$3:$C$56,2,FALSE)*Paramètres!$N$14),IF(OR(AA163="",OR($D163="",$D163="NL",$D163="HORS LIGUE")),0,VLOOKUP(IF(OR(AA163="",OR($D163="",$D163="NL",$D163="HORS LIGUE")),"",COUNTIFS($D$5:$D$72,"&lt;&gt;"&amp;"",$D$5:$D$72,"&lt;&gt;"&amp;"NL",$D$5:$D$72,"&lt;&gt;"&amp;"HORS LIGUE",AA$5:AA$72,"&lt;"&amp;AA163)+1),Paramètres!$B$3:$C$56,2,FALSE)*Paramètres!$N$14))</f>
        <v>0</v>
      </c>
      <c r="AC163" s="46"/>
      <c r="AD163" s="2">
        <f>IF(AC$2="Bike &amp; Run",IF(ISNA(VLOOKUP(AC163,Paramètres!$B$3:$C$56,2,FALSE)),0,VLOOKUP(AC163,Paramètres!$B$3:$C$56,2,FALSE)*Paramètres!$N$15),IF(OR(AC163="",OR($D163="",$D163="NL",$D163="HORS LIGUE")),0,VLOOKUP(IF(OR(AC163="",OR($D163="",$D163="NL",$D163="HORS LIGUE")),"",COUNTIFS($D$5:$D$72,"&lt;&gt;"&amp;"",$D$5:$D$72,"&lt;&gt;"&amp;"NL",$D$5:$D$72,"&lt;&gt;"&amp;"HORS LIGUE",AC$5:AC$72,"&lt;"&amp;AC163)+1),Paramètres!$B$3:$C$56,2,FALSE)*Paramètres!$N$15))</f>
        <v>0</v>
      </c>
      <c r="AE163" s="46"/>
      <c r="AF163" s="2">
        <f>IF(AE$2="Bike &amp; Run",IF(ISNA(VLOOKUP(AE163,Paramètres!$B$3:$C$56,2,FALSE)),0,VLOOKUP(AE163,Paramètres!$B$3:$C$56,2,FALSE)*Paramètres!$N$16),IF(OR(AE163="",OR($D163="",$D163="NL",$D163="HORS LIGUE")),0,VLOOKUP(IF(OR(AE163="",OR($D163="",$D163="NL",$D163="HORS LIGUE")),"",COUNTIFS($D$5:$D$72,"&lt;&gt;"&amp;"",$D$5:$D$72,"&lt;&gt;"&amp;"NL",$D$5:$D$72,"&lt;&gt;"&amp;"HORS LIGUE",AE$5:AE$72,"&lt;"&amp;AE163)+1),Paramètres!$B$3:$C$56,2,FALSE)*Paramètres!$N$16))</f>
        <v>0</v>
      </c>
      <c r="AG163" s="46"/>
      <c r="AH163" s="2">
        <f>IF(AG$2="Bike &amp; Run",IF(ISNA(VLOOKUP(AG163,Paramètres!$B$3:$C$56,2,FALSE)),0,VLOOKUP(AG163,Paramètres!$B$3:$C$56,2,FALSE)*Paramètres!$N$17),IF(OR(AG163="",OR($D163="",$D163="NL",$D163="HORS LIGUE")),0,VLOOKUP(IF(OR(AG163="",OR($D163="",$D163="NL",$D163="HORS LIGUE")),"",COUNTIFS($D$5:$D$72,"&lt;&gt;"&amp;"",$D$5:$D$72,"&lt;&gt;"&amp;"NL",$D$5:$D$72,"&lt;&gt;"&amp;"HORS LIGUE",AG$5:AG$72,"&lt;"&amp;AG163)+1),Paramètres!$B$3:$C$56,2,FALSE)*Paramètres!$N$17))</f>
        <v>0</v>
      </c>
      <c r="AI163" s="40">
        <f t="shared" si="110"/>
        <v>0</v>
      </c>
      <c r="AJ163" s="3" t="str">
        <f t="shared" si="111"/>
        <v/>
      </c>
      <c r="AK163" s="5">
        <f t="shared" si="112"/>
        <v>0</v>
      </c>
      <c r="AL163" s="41" t="e">
        <f t="shared" si="113"/>
        <v>#REF!</v>
      </c>
      <c r="AM163" s="33" t="e">
        <f t="shared" si="114"/>
        <v>#REF!</v>
      </c>
    </row>
    <row r="164" spans="1:39" ht="16.5">
      <c r="A164" s="14"/>
      <c r="B164" s="32" t="str">
        <f>IF(ISNA(VLOOKUP(A164,'Licenciés Jeunes 2023'!A:C,3,0)),"",VLOOKUP(A164,'Licenciés Jeunes 2023'!A:C,3,0))</f>
        <v/>
      </c>
      <c r="C164" s="32" t="str">
        <f>IF(ISNA(VLOOKUP(A164,'Licenciés Jeunes 2023'!A:C,2,0)),"",VLOOKUP(A164,'Licenciés Jeunes 2023'!A:C,2,0))</f>
        <v/>
      </c>
      <c r="D164" s="32" t="str">
        <f>IF(ISNA(VLOOKUP(A164,'Licenciés Jeunes 2023'!A:F,6,0)),"",VLOOKUP(A164,'Licenciés Jeunes 2023'!A:F,6,0))</f>
        <v/>
      </c>
      <c r="E164" s="6"/>
      <c r="F164" s="2">
        <f>IF(E$2="Bike &amp; Run",IF(ISNA(VLOOKUP(E164,Paramètres!$B$3:$C$56,2,FALSE)),0,VLOOKUP(E164,Paramètres!$B$3:$C$56,2,FALSE)*Paramètres!$N$3),IF(OR(E164="",OR($D164="",$D164="NL",$D164="HORS LIGUE")),0,VLOOKUP(IF(OR(E164="",OR($D164="",$D164="NL",$D164="HORS LIGUE")),"",COUNTIFS($D$5:$D$72,"&lt;&gt;"&amp;"",$D$5:$D$72,"&lt;&gt;"&amp;"NL",$D$5:$D$72,"&lt;&gt;"&amp;"HORS LIGUE",E$5:E$72,"&lt;"&amp;E164)+1),Paramètres!$B$3:$C$56,2,FALSE)*Paramètres!$N$3))</f>
        <v>0</v>
      </c>
      <c r="G164" s="4"/>
      <c r="H164" s="2">
        <f>IF(G$2="Bike &amp; Run",IF(ISNA(VLOOKUP(G164,Paramètres!$B$3:$C$56,2,FALSE)),0,VLOOKUP(G164,Paramètres!$B$3:$C$56,2,FALSE)*Paramètres!$N$4),IF(OR(G164="",OR($D164="",$D164="NL",$D164="HORS LIGUE")),0,VLOOKUP(IF(OR(G164="",OR($D164="",$D164="NL",$D164="HORS LIGUE")),"",COUNTIFS($D$5:$D$72,"&lt;&gt;"&amp;"",$D$5:$D$72,"&lt;&gt;"&amp;"NL",$D$5:$D$72,"&lt;&gt;"&amp;"HORS LIGUE",G$5:G$72,"&lt;"&amp;G164)+1),Paramètres!$B$3:$C$56,2,FALSE)*Paramètres!$N$4))</f>
        <v>0</v>
      </c>
      <c r="I164" s="36"/>
      <c r="J164" s="2">
        <f>IF(I$2="Bike &amp; Run",IF(ISNA(VLOOKUP(I164,Paramètres!$B$3:$C$56,2,FALSE)),0,VLOOKUP(I164,Paramètres!$B$3:$C$56,2,FALSE)*Paramètres!$N$5),IF(OR(I164="",OR($D164="",$D164="NL",$D164="HORS LIGUE")),0,VLOOKUP(IF(OR(I164="",OR($D164="",$D164="NL",$D164="HORS LIGUE")),"",COUNTIFS($D$5:$D$72,"&lt;&gt;"&amp;"",$D$5:$D$72,"&lt;&gt;"&amp;"NL",$D$5:$D$72,"&lt;&gt;"&amp;"HORS LIGUE",I$5:I$72,"&lt;"&amp;I164)+1),Paramètres!$B$3:$C$56,2,FALSE)*Paramètres!$N$5))</f>
        <v>0</v>
      </c>
      <c r="K164" s="4"/>
      <c r="L164" s="2">
        <f>IF(K$2="Bike &amp; Run",IF(ISNA(VLOOKUP(K164,Paramètres!$B$3:$C$56,2,FALSE)),0,VLOOKUP(K164,Paramètres!$B$3:$C$56,2,FALSE)*Paramètres!$N$6),IF(OR(K164="",OR($D164="",$D164="NL",$D164="HORS LIGUE")),0,VLOOKUP(IF(OR(K164="",OR($D164="",$D164="NL",$D164="HORS LIGUE")),"",COUNTIFS($D$5:$D$72,"&lt;&gt;"&amp;"",$D$5:$D$72,"&lt;&gt;"&amp;"NL",$D$5:$D$72,"&lt;&gt;"&amp;"HORS LIGUE",K$5:K$72,"&lt;"&amp;K164)+1),Paramètres!$B$3:$C$56,2,FALSE)*Paramètres!$N$6))</f>
        <v>0</v>
      </c>
      <c r="M164" s="4"/>
      <c r="N164" s="2">
        <f>IF(M$2="Bike &amp; Run",IF(ISNA(VLOOKUP(M164,Paramètres!$B$3:$C$56,2,FALSE)),0,VLOOKUP(M164,Paramètres!$B$3:$C$56,2,FALSE)*Paramètres!$N$7),IF(OR(M164="",OR($D164="",$D164="NL",$D164="HORS LIGUE")),0,VLOOKUP(IF(OR(M164="",OR($D164="",$D164="NL",$D164="HORS LIGUE")),"",COUNTIFS($D$5:$D$72,"&lt;&gt;"&amp;"",$D$5:$D$72,"&lt;&gt;"&amp;"NL",$D$5:$D$72,"&lt;&gt;"&amp;"HORS LIGUE",M$5:M$72,"&lt;"&amp;M164)+1),Paramètres!$B$3:$C$56,2,FALSE)*Paramètres!$N$7))</f>
        <v>0</v>
      </c>
      <c r="O164" s="46"/>
      <c r="P164" s="2">
        <f>IF(O$2="Bike &amp; Run",IF(ISNA(VLOOKUP(O164,Paramètres!$B$3:$C$56,2,FALSE)),0,VLOOKUP(O164,Paramètres!$B$3:$C$56,2,FALSE)*Paramètres!$N$8),IF(OR(O164="",OR($D164="",$D164="NL",$D164="HORS LIGUE")),0,VLOOKUP(IF(OR(O164="",OR($D164="",$D164="NL",$D164="HORS LIGUE")),"",COUNTIFS($D$5:$D$72,"&lt;&gt;"&amp;"",$D$5:$D$72,"&lt;&gt;"&amp;"NL",$D$5:$D$72,"&lt;&gt;"&amp;"HORS LIGUE",O$5:O$72,"&lt;"&amp;O164)+1),Paramètres!$B$3:$C$56,2,FALSE)*Paramètres!$N$8))</f>
        <v>0</v>
      </c>
      <c r="Q164" s="46"/>
      <c r="R164" s="2">
        <f>IF(Q$2="Bike &amp; Run",IF(ISNA(VLOOKUP(Q164,Paramètres!$B$3:$C$56,2,FALSE)),0,VLOOKUP(Q164,Paramètres!$B$3:$C$56,2,FALSE)*Paramètres!$N$9),IF(OR(Q164="",OR($D164="",$D164="NL",$D164="HORS LIGUE")),0,VLOOKUP(IF(OR(Q164="",OR($D164="",$D164="NL",$D164="HORS LIGUE")),"",COUNTIFS($D$5:$D$72,"&lt;&gt;"&amp;"",$D$5:$D$72,"&lt;&gt;"&amp;"NL",$D$5:$D$72,"&lt;&gt;"&amp;"HORS LIGUE",Q$5:Q$72,"&lt;"&amp;Q164)+1),Paramètres!$B$3:$C$56,2,FALSE)*Paramètres!$N$9))</f>
        <v>0</v>
      </c>
      <c r="S164" s="46"/>
      <c r="T164" s="2">
        <f>IF(S$2="Bike &amp; Run",IF(ISNA(VLOOKUP(S164,Paramètres!$B$3:$C$56,2,FALSE)),0,VLOOKUP(S164,Paramètres!$B$3:$C$56,2,FALSE)*Paramètres!$N$10),IF(OR(S164="",OR($D164="",$D164="NL",$D164="HORS LIGUE")),0,VLOOKUP(IF(OR(S164="",OR($D164="",$D164="NL",$D164="HORS LIGUE")),"",COUNTIFS($D$5:$D$72,"&lt;&gt;"&amp;"",$D$5:$D$72,"&lt;&gt;"&amp;"NL",$D$5:$D$72,"&lt;&gt;"&amp;"HORS LIGUE",S$5:S$72,"&lt;"&amp;S164)+1),Paramètres!$B$3:$C$56,2,FALSE)*Paramètres!$N$10))</f>
        <v>0</v>
      </c>
      <c r="U164" s="46"/>
      <c r="V164" s="2">
        <f>IF(U$2="Bike &amp; Run",IF(ISNA(VLOOKUP(U164,Paramètres!$B$3:$C$56,2,FALSE)),0,VLOOKUP(U164,Paramètres!$B$3:$C$56,2,FALSE)*Paramètres!$N$11),IF(OR(U164="",OR($D164="",$D164="NL",$D164="HORS LIGUE")),0,VLOOKUP(IF(OR(U164="",OR($D164="",$D164="NL",$D164="HORS LIGUE")),"",COUNTIFS($D$5:$D$72,"&lt;&gt;"&amp;"",$D$5:$D$72,"&lt;&gt;"&amp;"NL",$D$5:$D$72,"&lt;&gt;"&amp;"HORS LIGUE",U$5:U$72,"&lt;"&amp;U164)+1),Paramètres!$B$3:$C$56,2,FALSE)*Paramètres!$N$11))</f>
        <v>0</v>
      </c>
      <c r="W164" s="46"/>
      <c r="X164" s="2">
        <f>IF(W$2="Bike &amp; Run",IF(ISNA(VLOOKUP(W164,Paramètres!$B$3:$C$56,2,FALSE)),0,VLOOKUP(W164,Paramètres!$B$3:$C$56,2,FALSE)*Paramètres!$N$12),IF(OR(W164="",OR($D164="",$D164="NL",$D164="HORS LIGUE")),0,VLOOKUP(IF(OR(W164="",OR($D164="",$D164="NL",$D164="HORS LIGUE")),"",COUNTIFS($D$5:$D$72,"&lt;&gt;"&amp;"",$D$5:$D$72,"&lt;&gt;"&amp;"NL",$D$5:$D$72,"&lt;&gt;"&amp;"HORS LIGUE",W$5:W$72,"&lt;"&amp;W164)+1),Paramètres!$B$3:$C$56,2,FALSE)*Paramètres!$N$12))</f>
        <v>0</v>
      </c>
      <c r="Y164" s="46"/>
      <c r="Z164" s="2">
        <f>IF(Y$2="Bike &amp; Run",IF(ISNA(VLOOKUP(Y164,Paramètres!$B$3:$C$56,2,FALSE)),0,VLOOKUP(Y164,Paramètres!$B$3:$C$56,2,FALSE)*Paramètres!$N$13),IF(OR(Y164="",OR($D164="",$D164="NL",$D164="HORS LIGUE")),0,VLOOKUP(IF(OR(Y164="",OR($D164="",$D164="NL",$D164="HORS LIGUE")),"",COUNTIFS($D$5:$D$72,"&lt;&gt;"&amp;"",$D$5:$D$72,"&lt;&gt;"&amp;"NL",$D$5:$D$72,"&lt;&gt;"&amp;"HORS LIGUE",Y$5:Y$72,"&lt;"&amp;Y164)+1),Paramètres!$B$3:$C$56,2,FALSE)*Paramètres!$N$13))</f>
        <v>0</v>
      </c>
      <c r="AA164" s="46"/>
      <c r="AB164" s="2">
        <f>IF(AA$2="Bike &amp; Run",IF(ISNA(VLOOKUP(AA164,Paramètres!$B$3:$C$56,2,FALSE)),0,VLOOKUP(AA164,Paramètres!$B$3:$C$56,2,FALSE)*Paramètres!$N$14),IF(OR(AA164="",OR($D164="",$D164="NL",$D164="HORS LIGUE")),0,VLOOKUP(IF(OR(AA164="",OR($D164="",$D164="NL",$D164="HORS LIGUE")),"",COUNTIFS($D$5:$D$72,"&lt;&gt;"&amp;"",$D$5:$D$72,"&lt;&gt;"&amp;"NL",$D$5:$D$72,"&lt;&gt;"&amp;"HORS LIGUE",AA$5:AA$72,"&lt;"&amp;AA164)+1),Paramètres!$B$3:$C$56,2,FALSE)*Paramètres!$N$14))</f>
        <v>0</v>
      </c>
      <c r="AC164" s="46"/>
      <c r="AD164" s="2">
        <f>IF(AC$2="Bike &amp; Run",IF(ISNA(VLOOKUP(AC164,Paramètres!$B$3:$C$56,2,FALSE)),0,VLOOKUP(AC164,Paramètres!$B$3:$C$56,2,FALSE)*Paramètres!$N$15),IF(OR(AC164="",OR($D164="",$D164="NL",$D164="HORS LIGUE")),0,VLOOKUP(IF(OR(AC164="",OR($D164="",$D164="NL",$D164="HORS LIGUE")),"",COUNTIFS($D$5:$D$72,"&lt;&gt;"&amp;"",$D$5:$D$72,"&lt;&gt;"&amp;"NL",$D$5:$D$72,"&lt;&gt;"&amp;"HORS LIGUE",AC$5:AC$72,"&lt;"&amp;AC164)+1),Paramètres!$B$3:$C$56,2,FALSE)*Paramètres!$N$15))</f>
        <v>0</v>
      </c>
      <c r="AE164" s="46"/>
      <c r="AF164" s="2">
        <f>IF(AE$2="Bike &amp; Run",IF(ISNA(VLOOKUP(AE164,Paramètres!$B$3:$C$56,2,FALSE)),0,VLOOKUP(AE164,Paramètres!$B$3:$C$56,2,FALSE)*Paramètres!$N$16),IF(OR(AE164="",OR($D164="",$D164="NL",$D164="HORS LIGUE")),0,VLOOKUP(IF(OR(AE164="",OR($D164="",$D164="NL",$D164="HORS LIGUE")),"",COUNTIFS($D$5:$D$72,"&lt;&gt;"&amp;"",$D$5:$D$72,"&lt;&gt;"&amp;"NL",$D$5:$D$72,"&lt;&gt;"&amp;"HORS LIGUE",AE$5:AE$72,"&lt;"&amp;AE164)+1),Paramètres!$B$3:$C$56,2,FALSE)*Paramètres!$N$16))</f>
        <v>0</v>
      </c>
      <c r="AG164" s="46"/>
      <c r="AH164" s="2">
        <f>IF(AG$2="Bike &amp; Run",IF(ISNA(VLOOKUP(AG164,Paramètres!$B$3:$C$56,2,FALSE)),0,VLOOKUP(AG164,Paramètres!$B$3:$C$56,2,FALSE)*Paramètres!$N$17),IF(OR(AG164="",OR($D164="",$D164="NL",$D164="HORS LIGUE")),0,VLOOKUP(IF(OR(AG164="",OR($D164="",$D164="NL",$D164="HORS LIGUE")),"",COUNTIFS($D$5:$D$72,"&lt;&gt;"&amp;"",$D$5:$D$72,"&lt;&gt;"&amp;"NL",$D$5:$D$72,"&lt;&gt;"&amp;"HORS LIGUE",AG$5:AG$72,"&lt;"&amp;AG164)+1),Paramètres!$B$3:$C$56,2,FALSE)*Paramètres!$N$17))</f>
        <v>0</v>
      </c>
      <c r="AI164" s="40">
        <f t="shared" si="110"/>
        <v>0</v>
      </c>
      <c r="AJ164" s="3" t="str">
        <f t="shared" si="111"/>
        <v/>
      </c>
      <c r="AK164" s="5">
        <f t="shared" si="112"/>
        <v>0</v>
      </c>
      <c r="AL164" s="41" t="e">
        <f t="shared" si="113"/>
        <v>#REF!</v>
      </c>
      <c r="AM164" s="33" t="e">
        <f t="shared" si="114"/>
        <v>#REF!</v>
      </c>
    </row>
    <row r="165" spans="1:39" ht="16.5">
      <c r="A165" s="14"/>
      <c r="B165" s="32" t="str">
        <f>IF(ISNA(VLOOKUP(A165,'Licenciés Jeunes 2023'!A:C,3,0)),"",VLOOKUP(A165,'Licenciés Jeunes 2023'!A:C,3,0))</f>
        <v/>
      </c>
      <c r="C165" s="32" t="str">
        <f>IF(ISNA(VLOOKUP(A165,'Licenciés Jeunes 2023'!A:C,2,0)),"",VLOOKUP(A165,'Licenciés Jeunes 2023'!A:C,2,0))</f>
        <v/>
      </c>
      <c r="D165" s="32" t="str">
        <f>IF(ISNA(VLOOKUP(A165,'Licenciés Jeunes 2023'!A:F,6,0)),"",VLOOKUP(A165,'Licenciés Jeunes 2023'!A:F,6,0))</f>
        <v/>
      </c>
      <c r="E165" s="6"/>
      <c r="F165" s="2">
        <f>IF(E$2="Bike &amp; Run",IF(ISNA(VLOOKUP(E165,Paramètres!$B$3:$C$56,2,FALSE)),0,VLOOKUP(E165,Paramètres!$B$3:$C$56,2,FALSE)*Paramètres!$N$3),IF(OR(E165="",OR($D165="",$D165="NL",$D165="HORS LIGUE")),0,VLOOKUP(IF(OR(E165="",OR($D165="",$D165="NL",$D165="HORS LIGUE")),"",COUNTIFS($D$5:$D$72,"&lt;&gt;"&amp;"",$D$5:$D$72,"&lt;&gt;"&amp;"NL",$D$5:$D$72,"&lt;&gt;"&amp;"HORS LIGUE",E$5:E$72,"&lt;"&amp;E165)+1),Paramètres!$B$3:$C$56,2,FALSE)*Paramètres!$N$3))</f>
        <v>0</v>
      </c>
      <c r="G165" s="4"/>
      <c r="H165" s="2">
        <f>IF(G$2="Bike &amp; Run",IF(ISNA(VLOOKUP(G165,Paramètres!$B$3:$C$56,2,FALSE)),0,VLOOKUP(G165,Paramètres!$B$3:$C$56,2,FALSE)*Paramètres!$N$4),IF(OR(G165="",OR($D165="",$D165="NL",$D165="HORS LIGUE")),0,VLOOKUP(IF(OR(G165="",OR($D165="",$D165="NL",$D165="HORS LIGUE")),"",COUNTIFS($D$5:$D$72,"&lt;&gt;"&amp;"",$D$5:$D$72,"&lt;&gt;"&amp;"NL",$D$5:$D$72,"&lt;&gt;"&amp;"HORS LIGUE",G$5:G$72,"&lt;"&amp;G165)+1),Paramètres!$B$3:$C$56,2,FALSE)*Paramètres!$N$4))</f>
        <v>0</v>
      </c>
      <c r="I165" s="36"/>
      <c r="J165" s="2">
        <f>IF(I$2="Bike &amp; Run",IF(ISNA(VLOOKUP(I165,Paramètres!$B$3:$C$56,2,FALSE)),0,VLOOKUP(I165,Paramètres!$B$3:$C$56,2,FALSE)*Paramètres!$N$5),IF(OR(I165="",OR($D165="",$D165="NL",$D165="HORS LIGUE")),0,VLOOKUP(IF(OR(I165="",OR($D165="",$D165="NL",$D165="HORS LIGUE")),"",COUNTIFS($D$5:$D$72,"&lt;&gt;"&amp;"",$D$5:$D$72,"&lt;&gt;"&amp;"NL",$D$5:$D$72,"&lt;&gt;"&amp;"HORS LIGUE",I$5:I$72,"&lt;"&amp;I165)+1),Paramètres!$B$3:$C$56,2,FALSE)*Paramètres!$N$5))</f>
        <v>0</v>
      </c>
      <c r="K165" s="4"/>
      <c r="L165" s="2">
        <f>IF(K$2="Bike &amp; Run",IF(ISNA(VLOOKUP(K165,Paramètres!$B$3:$C$56,2,FALSE)),0,VLOOKUP(K165,Paramètres!$B$3:$C$56,2,FALSE)*Paramètres!$N$6),IF(OR(K165="",OR($D165="",$D165="NL",$D165="HORS LIGUE")),0,VLOOKUP(IF(OR(K165="",OR($D165="",$D165="NL",$D165="HORS LIGUE")),"",COUNTIFS($D$5:$D$72,"&lt;&gt;"&amp;"",$D$5:$D$72,"&lt;&gt;"&amp;"NL",$D$5:$D$72,"&lt;&gt;"&amp;"HORS LIGUE",K$5:K$72,"&lt;"&amp;K165)+1),Paramètres!$B$3:$C$56,2,FALSE)*Paramètres!$N$6))</f>
        <v>0</v>
      </c>
      <c r="M165" s="4"/>
      <c r="N165" s="2">
        <f>IF(M$2="Bike &amp; Run",IF(ISNA(VLOOKUP(M165,Paramètres!$B$3:$C$56,2,FALSE)),0,VLOOKUP(M165,Paramètres!$B$3:$C$56,2,FALSE)*Paramètres!$N$7),IF(OR(M165="",OR($D165="",$D165="NL",$D165="HORS LIGUE")),0,VLOOKUP(IF(OR(M165="",OR($D165="",$D165="NL",$D165="HORS LIGUE")),"",COUNTIFS($D$5:$D$72,"&lt;&gt;"&amp;"",$D$5:$D$72,"&lt;&gt;"&amp;"NL",$D$5:$D$72,"&lt;&gt;"&amp;"HORS LIGUE",M$5:M$72,"&lt;"&amp;M165)+1),Paramètres!$B$3:$C$56,2,FALSE)*Paramètres!$N$7))</f>
        <v>0</v>
      </c>
      <c r="O165" s="46"/>
      <c r="P165" s="2">
        <f>IF(O$2="Bike &amp; Run",IF(ISNA(VLOOKUP(O165,Paramètres!$B$3:$C$56,2,FALSE)),0,VLOOKUP(O165,Paramètres!$B$3:$C$56,2,FALSE)*Paramètres!$N$8),IF(OR(O165="",OR($D165="",$D165="NL",$D165="HORS LIGUE")),0,VLOOKUP(IF(OR(O165="",OR($D165="",$D165="NL",$D165="HORS LIGUE")),"",COUNTIFS($D$5:$D$72,"&lt;&gt;"&amp;"",$D$5:$D$72,"&lt;&gt;"&amp;"NL",$D$5:$D$72,"&lt;&gt;"&amp;"HORS LIGUE",O$5:O$72,"&lt;"&amp;O165)+1),Paramètres!$B$3:$C$56,2,FALSE)*Paramètres!$N$8))</f>
        <v>0</v>
      </c>
      <c r="Q165" s="46"/>
      <c r="R165" s="2">
        <f>IF(Q$2="Bike &amp; Run",IF(ISNA(VLOOKUP(Q165,Paramètres!$B$3:$C$56,2,FALSE)),0,VLOOKUP(Q165,Paramètres!$B$3:$C$56,2,FALSE)*Paramètres!$N$9),IF(OR(Q165="",OR($D165="",$D165="NL",$D165="HORS LIGUE")),0,VLOOKUP(IF(OR(Q165="",OR($D165="",$D165="NL",$D165="HORS LIGUE")),"",COUNTIFS($D$5:$D$72,"&lt;&gt;"&amp;"",$D$5:$D$72,"&lt;&gt;"&amp;"NL",$D$5:$D$72,"&lt;&gt;"&amp;"HORS LIGUE",Q$5:Q$72,"&lt;"&amp;Q165)+1),Paramètres!$B$3:$C$56,2,FALSE)*Paramètres!$N$9))</f>
        <v>0</v>
      </c>
      <c r="S165" s="46"/>
      <c r="T165" s="2">
        <f>IF(S$2="Bike &amp; Run",IF(ISNA(VLOOKUP(S165,Paramètres!$B$3:$C$56,2,FALSE)),0,VLOOKUP(S165,Paramètres!$B$3:$C$56,2,FALSE)*Paramètres!$N$10),IF(OR(S165="",OR($D165="",$D165="NL",$D165="HORS LIGUE")),0,VLOOKUP(IF(OR(S165="",OR($D165="",$D165="NL",$D165="HORS LIGUE")),"",COUNTIFS($D$5:$D$72,"&lt;&gt;"&amp;"",$D$5:$D$72,"&lt;&gt;"&amp;"NL",$D$5:$D$72,"&lt;&gt;"&amp;"HORS LIGUE",S$5:S$72,"&lt;"&amp;S165)+1),Paramètres!$B$3:$C$56,2,FALSE)*Paramètres!$N$10))</f>
        <v>0</v>
      </c>
      <c r="U165" s="46"/>
      <c r="V165" s="2">
        <f>IF(U$2="Bike &amp; Run",IF(ISNA(VLOOKUP(U165,Paramètres!$B$3:$C$56,2,FALSE)),0,VLOOKUP(U165,Paramètres!$B$3:$C$56,2,FALSE)*Paramètres!$N$11),IF(OR(U165="",OR($D165="",$D165="NL",$D165="HORS LIGUE")),0,VLOOKUP(IF(OR(U165="",OR($D165="",$D165="NL",$D165="HORS LIGUE")),"",COUNTIFS($D$5:$D$72,"&lt;&gt;"&amp;"",$D$5:$D$72,"&lt;&gt;"&amp;"NL",$D$5:$D$72,"&lt;&gt;"&amp;"HORS LIGUE",U$5:U$72,"&lt;"&amp;U165)+1),Paramètres!$B$3:$C$56,2,FALSE)*Paramètres!$N$11))</f>
        <v>0</v>
      </c>
      <c r="W165" s="46"/>
      <c r="X165" s="2">
        <f>IF(W$2="Bike &amp; Run",IF(ISNA(VLOOKUP(W165,Paramètres!$B$3:$C$56,2,FALSE)),0,VLOOKUP(W165,Paramètres!$B$3:$C$56,2,FALSE)*Paramètres!$N$12),IF(OR(W165="",OR($D165="",$D165="NL",$D165="HORS LIGUE")),0,VLOOKUP(IF(OR(W165="",OR($D165="",$D165="NL",$D165="HORS LIGUE")),"",COUNTIFS($D$5:$D$72,"&lt;&gt;"&amp;"",$D$5:$D$72,"&lt;&gt;"&amp;"NL",$D$5:$D$72,"&lt;&gt;"&amp;"HORS LIGUE",W$5:W$72,"&lt;"&amp;W165)+1),Paramètres!$B$3:$C$56,2,FALSE)*Paramètres!$N$12))</f>
        <v>0</v>
      </c>
      <c r="Y165" s="46"/>
      <c r="Z165" s="2">
        <f>IF(Y$2="Bike &amp; Run",IF(ISNA(VLOOKUP(Y165,Paramètres!$B$3:$C$56,2,FALSE)),0,VLOOKUP(Y165,Paramètres!$B$3:$C$56,2,FALSE)*Paramètres!$N$13),IF(OR(Y165="",OR($D165="",$D165="NL",$D165="HORS LIGUE")),0,VLOOKUP(IF(OR(Y165="",OR($D165="",$D165="NL",$D165="HORS LIGUE")),"",COUNTIFS($D$5:$D$72,"&lt;&gt;"&amp;"",$D$5:$D$72,"&lt;&gt;"&amp;"NL",$D$5:$D$72,"&lt;&gt;"&amp;"HORS LIGUE",Y$5:Y$72,"&lt;"&amp;Y165)+1),Paramètres!$B$3:$C$56,2,FALSE)*Paramètres!$N$13))</f>
        <v>0</v>
      </c>
      <c r="AA165" s="46"/>
      <c r="AB165" s="2">
        <f>IF(AA$2="Bike &amp; Run",IF(ISNA(VLOOKUP(AA165,Paramètres!$B$3:$C$56,2,FALSE)),0,VLOOKUP(AA165,Paramètres!$B$3:$C$56,2,FALSE)*Paramètres!$N$14),IF(OR(AA165="",OR($D165="",$D165="NL",$D165="HORS LIGUE")),0,VLOOKUP(IF(OR(AA165="",OR($D165="",$D165="NL",$D165="HORS LIGUE")),"",COUNTIFS($D$5:$D$72,"&lt;&gt;"&amp;"",$D$5:$D$72,"&lt;&gt;"&amp;"NL",$D$5:$D$72,"&lt;&gt;"&amp;"HORS LIGUE",AA$5:AA$72,"&lt;"&amp;AA165)+1),Paramètres!$B$3:$C$56,2,FALSE)*Paramètres!$N$14))</f>
        <v>0</v>
      </c>
      <c r="AC165" s="46"/>
      <c r="AD165" s="2">
        <f>IF(AC$2="Bike &amp; Run",IF(ISNA(VLOOKUP(AC165,Paramètres!$B$3:$C$56,2,FALSE)),0,VLOOKUP(AC165,Paramètres!$B$3:$C$56,2,FALSE)*Paramètres!$N$15),IF(OR(AC165="",OR($D165="",$D165="NL",$D165="HORS LIGUE")),0,VLOOKUP(IF(OR(AC165="",OR($D165="",$D165="NL",$D165="HORS LIGUE")),"",COUNTIFS($D$5:$D$72,"&lt;&gt;"&amp;"",$D$5:$D$72,"&lt;&gt;"&amp;"NL",$D$5:$D$72,"&lt;&gt;"&amp;"HORS LIGUE",AC$5:AC$72,"&lt;"&amp;AC165)+1),Paramètres!$B$3:$C$56,2,FALSE)*Paramètres!$N$15))</f>
        <v>0</v>
      </c>
      <c r="AE165" s="46"/>
      <c r="AF165" s="2">
        <f>IF(AE$2="Bike &amp; Run",IF(ISNA(VLOOKUP(AE165,Paramètres!$B$3:$C$56,2,FALSE)),0,VLOOKUP(AE165,Paramètres!$B$3:$C$56,2,FALSE)*Paramètres!$N$16),IF(OR(AE165="",OR($D165="",$D165="NL",$D165="HORS LIGUE")),0,VLOOKUP(IF(OR(AE165="",OR($D165="",$D165="NL",$D165="HORS LIGUE")),"",COUNTIFS($D$5:$D$72,"&lt;&gt;"&amp;"",$D$5:$D$72,"&lt;&gt;"&amp;"NL",$D$5:$D$72,"&lt;&gt;"&amp;"HORS LIGUE",AE$5:AE$72,"&lt;"&amp;AE165)+1),Paramètres!$B$3:$C$56,2,FALSE)*Paramètres!$N$16))</f>
        <v>0</v>
      </c>
      <c r="AG165" s="46"/>
      <c r="AH165" s="2">
        <f>IF(AG$2="Bike &amp; Run",IF(ISNA(VLOOKUP(AG165,Paramètres!$B$3:$C$56,2,FALSE)),0,VLOOKUP(AG165,Paramètres!$B$3:$C$56,2,FALSE)*Paramètres!$N$17),IF(OR(AG165="",OR($D165="",$D165="NL",$D165="HORS LIGUE")),0,VLOOKUP(IF(OR(AG165="",OR($D165="",$D165="NL",$D165="HORS LIGUE")),"",COUNTIFS($D$5:$D$72,"&lt;&gt;"&amp;"",$D$5:$D$72,"&lt;&gt;"&amp;"NL",$D$5:$D$72,"&lt;&gt;"&amp;"HORS LIGUE",AG$5:AG$72,"&lt;"&amp;AG165)+1),Paramètres!$B$3:$C$56,2,FALSE)*Paramètres!$N$17))</f>
        <v>0</v>
      </c>
      <c r="AI165" s="40">
        <f t="shared" si="110"/>
        <v>0</v>
      </c>
      <c r="AJ165" s="3" t="str">
        <f t="shared" si="111"/>
        <v/>
      </c>
      <c r="AK165" s="5">
        <f t="shared" si="112"/>
        <v>0</v>
      </c>
      <c r="AL165" s="41" t="e">
        <f t="shared" si="113"/>
        <v>#REF!</v>
      </c>
      <c r="AM165" s="33" t="e">
        <f t="shared" si="114"/>
        <v>#REF!</v>
      </c>
    </row>
    <row r="166" spans="1:39" ht="16.5">
      <c r="A166" s="14"/>
      <c r="B166" s="32" t="str">
        <f>IF(ISNA(VLOOKUP(A166,'Licenciés Jeunes 2023'!A:C,3,0)),"",VLOOKUP(A166,'Licenciés Jeunes 2023'!A:C,3,0))</f>
        <v/>
      </c>
      <c r="C166" s="32" t="str">
        <f>IF(ISNA(VLOOKUP(A166,'Licenciés Jeunes 2023'!A:C,2,0)),"",VLOOKUP(A166,'Licenciés Jeunes 2023'!A:C,2,0))</f>
        <v/>
      </c>
      <c r="D166" s="32" t="str">
        <f>IF(ISNA(VLOOKUP(A166,'Licenciés Jeunes 2023'!A:F,6,0)),"",VLOOKUP(A166,'Licenciés Jeunes 2023'!A:F,6,0))</f>
        <v/>
      </c>
      <c r="E166" s="6"/>
      <c r="F166" s="2">
        <f>IF(E$2="Bike &amp; Run",IF(ISNA(VLOOKUP(E166,Paramètres!$B$3:$C$56,2,FALSE)),0,VLOOKUP(E166,Paramètres!$B$3:$C$56,2,FALSE)*Paramètres!$N$3),IF(OR(E166="",OR($D166="",$D166="NL",$D166="HORS LIGUE")),0,VLOOKUP(IF(OR(E166="",OR($D166="",$D166="NL",$D166="HORS LIGUE")),"",COUNTIFS($D$5:$D$72,"&lt;&gt;"&amp;"",$D$5:$D$72,"&lt;&gt;"&amp;"NL",$D$5:$D$72,"&lt;&gt;"&amp;"HORS LIGUE",E$5:E$72,"&lt;"&amp;E166)+1),Paramètres!$B$3:$C$56,2,FALSE)*Paramètres!$N$3))</f>
        <v>0</v>
      </c>
      <c r="G166" s="4"/>
      <c r="H166" s="2">
        <f>IF(G$2="Bike &amp; Run",IF(ISNA(VLOOKUP(G166,Paramètres!$B$3:$C$56,2,FALSE)),0,VLOOKUP(G166,Paramètres!$B$3:$C$56,2,FALSE)*Paramètres!$N$4),IF(OR(G166="",OR($D166="",$D166="NL",$D166="HORS LIGUE")),0,VLOOKUP(IF(OR(G166="",OR($D166="",$D166="NL",$D166="HORS LIGUE")),"",COUNTIFS($D$5:$D$72,"&lt;&gt;"&amp;"",$D$5:$D$72,"&lt;&gt;"&amp;"NL",$D$5:$D$72,"&lt;&gt;"&amp;"HORS LIGUE",G$5:G$72,"&lt;"&amp;G166)+1),Paramètres!$B$3:$C$56,2,FALSE)*Paramètres!$N$4))</f>
        <v>0</v>
      </c>
      <c r="I166" s="36"/>
      <c r="J166" s="2">
        <f>IF(I$2="Bike &amp; Run",IF(ISNA(VLOOKUP(I166,Paramètres!$B$3:$C$56,2,FALSE)),0,VLOOKUP(I166,Paramètres!$B$3:$C$56,2,FALSE)*Paramètres!$N$5),IF(OR(I166="",OR($D166="",$D166="NL",$D166="HORS LIGUE")),0,VLOOKUP(IF(OR(I166="",OR($D166="",$D166="NL",$D166="HORS LIGUE")),"",COUNTIFS($D$5:$D$72,"&lt;&gt;"&amp;"",$D$5:$D$72,"&lt;&gt;"&amp;"NL",$D$5:$D$72,"&lt;&gt;"&amp;"HORS LIGUE",I$5:I$72,"&lt;"&amp;I166)+1),Paramètres!$B$3:$C$56,2,FALSE)*Paramètres!$N$5))</f>
        <v>0</v>
      </c>
      <c r="K166" s="4"/>
      <c r="L166" s="2">
        <f>IF(K$2="Bike &amp; Run",IF(ISNA(VLOOKUP(K166,Paramètres!$B$3:$C$56,2,FALSE)),0,VLOOKUP(K166,Paramètres!$B$3:$C$56,2,FALSE)*Paramètres!$N$6),IF(OR(K166="",OR($D166="",$D166="NL",$D166="HORS LIGUE")),0,VLOOKUP(IF(OR(K166="",OR($D166="",$D166="NL",$D166="HORS LIGUE")),"",COUNTIFS($D$5:$D$72,"&lt;&gt;"&amp;"",$D$5:$D$72,"&lt;&gt;"&amp;"NL",$D$5:$D$72,"&lt;&gt;"&amp;"HORS LIGUE",K$5:K$72,"&lt;"&amp;K166)+1),Paramètres!$B$3:$C$56,2,FALSE)*Paramètres!$N$6))</f>
        <v>0</v>
      </c>
      <c r="M166" s="4"/>
      <c r="N166" s="2">
        <f>IF(M$2="Bike &amp; Run",IF(ISNA(VLOOKUP(M166,Paramètres!$B$3:$C$56,2,FALSE)),0,VLOOKUP(M166,Paramètres!$B$3:$C$56,2,FALSE)*Paramètres!$N$7),IF(OR(M166="",OR($D166="",$D166="NL",$D166="HORS LIGUE")),0,VLOOKUP(IF(OR(M166="",OR($D166="",$D166="NL",$D166="HORS LIGUE")),"",COUNTIFS($D$5:$D$72,"&lt;&gt;"&amp;"",$D$5:$D$72,"&lt;&gt;"&amp;"NL",$D$5:$D$72,"&lt;&gt;"&amp;"HORS LIGUE",M$5:M$72,"&lt;"&amp;M166)+1),Paramètres!$B$3:$C$56,2,FALSE)*Paramètres!$N$7))</f>
        <v>0</v>
      </c>
      <c r="O166" s="46"/>
      <c r="P166" s="2">
        <f>IF(O$2="Bike &amp; Run",IF(ISNA(VLOOKUP(O166,Paramètres!$B$3:$C$56,2,FALSE)),0,VLOOKUP(O166,Paramètres!$B$3:$C$56,2,FALSE)*Paramètres!$N$8),IF(OR(O166="",OR($D166="",$D166="NL",$D166="HORS LIGUE")),0,VLOOKUP(IF(OR(O166="",OR($D166="",$D166="NL",$D166="HORS LIGUE")),"",COUNTIFS($D$5:$D$72,"&lt;&gt;"&amp;"",$D$5:$D$72,"&lt;&gt;"&amp;"NL",$D$5:$D$72,"&lt;&gt;"&amp;"HORS LIGUE",O$5:O$72,"&lt;"&amp;O166)+1),Paramètres!$B$3:$C$56,2,FALSE)*Paramètres!$N$8))</f>
        <v>0</v>
      </c>
      <c r="Q166" s="46"/>
      <c r="R166" s="2">
        <f>IF(Q$2="Bike &amp; Run",IF(ISNA(VLOOKUP(Q166,Paramètres!$B$3:$C$56,2,FALSE)),0,VLOOKUP(Q166,Paramètres!$B$3:$C$56,2,FALSE)*Paramètres!$N$9),IF(OR(Q166="",OR($D166="",$D166="NL",$D166="HORS LIGUE")),0,VLOOKUP(IF(OR(Q166="",OR($D166="",$D166="NL",$D166="HORS LIGUE")),"",COUNTIFS($D$5:$D$72,"&lt;&gt;"&amp;"",$D$5:$D$72,"&lt;&gt;"&amp;"NL",$D$5:$D$72,"&lt;&gt;"&amp;"HORS LIGUE",Q$5:Q$72,"&lt;"&amp;Q166)+1),Paramètres!$B$3:$C$56,2,FALSE)*Paramètres!$N$9))</f>
        <v>0</v>
      </c>
      <c r="S166" s="46"/>
      <c r="T166" s="2">
        <f>IF(S$2="Bike &amp; Run",IF(ISNA(VLOOKUP(S166,Paramètres!$B$3:$C$56,2,FALSE)),0,VLOOKUP(S166,Paramètres!$B$3:$C$56,2,FALSE)*Paramètres!$N$10),IF(OR(S166="",OR($D166="",$D166="NL",$D166="HORS LIGUE")),0,VLOOKUP(IF(OR(S166="",OR($D166="",$D166="NL",$D166="HORS LIGUE")),"",COUNTIFS($D$5:$D$72,"&lt;&gt;"&amp;"",$D$5:$D$72,"&lt;&gt;"&amp;"NL",$D$5:$D$72,"&lt;&gt;"&amp;"HORS LIGUE",S$5:S$72,"&lt;"&amp;S166)+1),Paramètres!$B$3:$C$56,2,FALSE)*Paramètres!$N$10))</f>
        <v>0</v>
      </c>
      <c r="U166" s="46"/>
      <c r="V166" s="2">
        <f>IF(U$2="Bike &amp; Run",IF(ISNA(VLOOKUP(U166,Paramètres!$B$3:$C$56,2,FALSE)),0,VLOOKUP(U166,Paramètres!$B$3:$C$56,2,FALSE)*Paramètres!$N$11),IF(OR(U166="",OR($D166="",$D166="NL",$D166="HORS LIGUE")),0,VLOOKUP(IF(OR(U166="",OR($D166="",$D166="NL",$D166="HORS LIGUE")),"",COUNTIFS($D$5:$D$72,"&lt;&gt;"&amp;"",$D$5:$D$72,"&lt;&gt;"&amp;"NL",$D$5:$D$72,"&lt;&gt;"&amp;"HORS LIGUE",U$5:U$72,"&lt;"&amp;U166)+1),Paramètres!$B$3:$C$56,2,FALSE)*Paramètres!$N$11))</f>
        <v>0</v>
      </c>
      <c r="W166" s="46"/>
      <c r="X166" s="2">
        <f>IF(W$2="Bike &amp; Run",IF(ISNA(VLOOKUP(W166,Paramètres!$B$3:$C$56,2,FALSE)),0,VLOOKUP(W166,Paramètres!$B$3:$C$56,2,FALSE)*Paramètres!$N$12),IF(OR(W166="",OR($D166="",$D166="NL",$D166="HORS LIGUE")),0,VLOOKUP(IF(OR(W166="",OR($D166="",$D166="NL",$D166="HORS LIGUE")),"",COUNTIFS($D$5:$D$72,"&lt;&gt;"&amp;"",$D$5:$D$72,"&lt;&gt;"&amp;"NL",$D$5:$D$72,"&lt;&gt;"&amp;"HORS LIGUE",W$5:W$72,"&lt;"&amp;W166)+1),Paramètres!$B$3:$C$56,2,FALSE)*Paramètres!$N$12))</f>
        <v>0</v>
      </c>
      <c r="Y166" s="46"/>
      <c r="Z166" s="2">
        <f>IF(Y$2="Bike &amp; Run",IF(ISNA(VLOOKUP(Y166,Paramètres!$B$3:$C$56,2,FALSE)),0,VLOOKUP(Y166,Paramètres!$B$3:$C$56,2,FALSE)*Paramètres!$N$13),IF(OR(Y166="",OR($D166="",$D166="NL",$D166="HORS LIGUE")),0,VLOOKUP(IF(OR(Y166="",OR($D166="",$D166="NL",$D166="HORS LIGUE")),"",COUNTIFS($D$5:$D$72,"&lt;&gt;"&amp;"",$D$5:$D$72,"&lt;&gt;"&amp;"NL",$D$5:$D$72,"&lt;&gt;"&amp;"HORS LIGUE",Y$5:Y$72,"&lt;"&amp;Y166)+1),Paramètres!$B$3:$C$56,2,FALSE)*Paramètres!$N$13))</f>
        <v>0</v>
      </c>
      <c r="AA166" s="46"/>
      <c r="AB166" s="2">
        <f>IF(AA$2="Bike &amp; Run",IF(ISNA(VLOOKUP(AA166,Paramètres!$B$3:$C$56,2,FALSE)),0,VLOOKUP(AA166,Paramètres!$B$3:$C$56,2,FALSE)*Paramètres!$N$14),IF(OR(AA166="",OR($D166="",$D166="NL",$D166="HORS LIGUE")),0,VLOOKUP(IF(OR(AA166="",OR($D166="",$D166="NL",$D166="HORS LIGUE")),"",COUNTIFS($D$5:$D$72,"&lt;&gt;"&amp;"",$D$5:$D$72,"&lt;&gt;"&amp;"NL",$D$5:$D$72,"&lt;&gt;"&amp;"HORS LIGUE",AA$5:AA$72,"&lt;"&amp;AA166)+1),Paramètres!$B$3:$C$56,2,FALSE)*Paramètres!$N$14))</f>
        <v>0</v>
      </c>
      <c r="AC166" s="46"/>
      <c r="AD166" s="2">
        <f>IF(AC$2="Bike &amp; Run",IF(ISNA(VLOOKUP(AC166,Paramètres!$B$3:$C$56,2,FALSE)),0,VLOOKUP(AC166,Paramètres!$B$3:$C$56,2,FALSE)*Paramètres!$N$15),IF(OR(AC166="",OR($D166="",$D166="NL",$D166="HORS LIGUE")),0,VLOOKUP(IF(OR(AC166="",OR($D166="",$D166="NL",$D166="HORS LIGUE")),"",COUNTIFS($D$5:$D$72,"&lt;&gt;"&amp;"",$D$5:$D$72,"&lt;&gt;"&amp;"NL",$D$5:$D$72,"&lt;&gt;"&amp;"HORS LIGUE",AC$5:AC$72,"&lt;"&amp;AC166)+1),Paramètres!$B$3:$C$56,2,FALSE)*Paramètres!$N$15))</f>
        <v>0</v>
      </c>
      <c r="AE166" s="46"/>
      <c r="AF166" s="2">
        <f>IF(AE$2="Bike &amp; Run",IF(ISNA(VLOOKUP(AE166,Paramètres!$B$3:$C$56,2,FALSE)),0,VLOOKUP(AE166,Paramètres!$B$3:$C$56,2,FALSE)*Paramètres!$N$16),IF(OR(AE166="",OR($D166="",$D166="NL",$D166="HORS LIGUE")),0,VLOOKUP(IF(OR(AE166="",OR($D166="",$D166="NL",$D166="HORS LIGUE")),"",COUNTIFS($D$5:$D$72,"&lt;&gt;"&amp;"",$D$5:$D$72,"&lt;&gt;"&amp;"NL",$D$5:$D$72,"&lt;&gt;"&amp;"HORS LIGUE",AE$5:AE$72,"&lt;"&amp;AE166)+1),Paramètres!$B$3:$C$56,2,FALSE)*Paramètres!$N$16))</f>
        <v>0</v>
      </c>
      <c r="AG166" s="46"/>
      <c r="AH166" s="2">
        <f>IF(AG$2="Bike &amp; Run",IF(ISNA(VLOOKUP(AG166,Paramètres!$B$3:$C$56,2,FALSE)),0,VLOOKUP(AG166,Paramètres!$B$3:$C$56,2,FALSE)*Paramètres!$N$17),IF(OR(AG166="",OR($D166="",$D166="NL",$D166="HORS LIGUE")),0,VLOOKUP(IF(OR(AG166="",OR($D166="",$D166="NL",$D166="HORS LIGUE")),"",COUNTIFS($D$5:$D$72,"&lt;&gt;"&amp;"",$D$5:$D$72,"&lt;&gt;"&amp;"NL",$D$5:$D$72,"&lt;&gt;"&amp;"HORS LIGUE",AG$5:AG$72,"&lt;"&amp;AG166)+1),Paramètres!$B$3:$C$56,2,FALSE)*Paramètres!$N$17))</f>
        <v>0</v>
      </c>
      <c r="AI166" s="40">
        <f t="shared" si="110"/>
        <v>0</v>
      </c>
      <c r="AJ166" s="3" t="str">
        <f t="shared" si="111"/>
        <v/>
      </c>
      <c r="AK166" s="5">
        <f t="shared" si="112"/>
        <v>0</v>
      </c>
      <c r="AL166" s="41" t="e">
        <f t="shared" si="113"/>
        <v>#REF!</v>
      </c>
      <c r="AM166" s="33" t="e">
        <f t="shared" si="114"/>
        <v>#REF!</v>
      </c>
    </row>
    <row r="167" spans="1:39" ht="16.5">
      <c r="A167" s="14"/>
      <c r="B167" s="32" t="str">
        <f>IF(ISNA(VLOOKUP(A167,'Licenciés Jeunes 2023'!A:C,3,0)),"",VLOOKUP(A167,'Licenciés Jeunes 2023'!A:C,3,0))</f>
        <v/>
      </c>
      <c r="C167" s="32" t="str">
        <f>IF(ISNA(VLOOKUP(A167,'Licenciés Jeunes 2023'!A:C,2,0)),"",VLOOKUP(A167,'Licenciés Jeunes 2023'!A:C,2,0))</f>
        <v/>
      </c>
      <c r="D167" s="32" t="str">
        <f>IF(ISNA(VLOOKUP(A167,'Licenciés Jeunes 2023'!A:F,6,0)),"",VLOOKUP(A167,'Licenciés Jeunes 2023'!A:F,6,0))</f>
        <v/>
      </c>
      <c r="E167" s="6"/>
      <c r="F167" s="2">
        <f>IF(E$2="Bike &amp; Run",IF(ISNA(VLOOKUP(E167,Paramètres!$B$3:$C$56,2,FALSE)),0,VLOOKUP(E167,Paramètres!$B$3:$C$56,2,FALSE)*Paramètres!$N$3),IF(OR(E167="",OR($D167="",$D167="NL",$D167="HORS LIGUE")),0,VLOOKUP(IF(OR(E167="",OR($D167="",$D167="NL",$D167="HORS LIGUE")),"",COUNTIFS($D$5:$D$72,"&lt;&gt;"&amp;"",$D$5:$D$72,"&lt;&gt;"&amp;"NL",$D$5:$D$72,"&lt;&gt;"&amp;"HORS LIGUE",E$5:E$72,"&lt;"&amp;E167)+1),Paramètres!$B$3:$C$56,2,FALSE)*Paramètres!$N$3))</f>
        <v>0</v>
      </c>
      <c r="G167" s="4"/>
      <c r="H167" s="2">
        <f>IF(G$2="Bike &amp; Run",IF(ISNA(VLOOKUP(G167,Paramètres!$B$3:$C$56,2,FALSE)),0,VLOOKUP(G167,Paramètres!$B$3:$C$56,2,FALSE)*Paramètres!$N$4),IF(OR(G167="",OR($D167="",$D167="NL",$D167="HORS LIGUE")),0,VLOOKUP(IF(OR(G167="",OR($D167="",$D167="NL",$D167="HORS LIGUE")),"",COUNTIFS($D$5:$D$72,"&lt;&gt;"&amp;"",$D$5:$D$72,"&lt;&gt;"&amp;"NL",$D$5:$D$72,"&lt;&gt;"&amp;"HORS LIGUE",G$5:G$72,"&lt;"&amp;G167)+1),Paramètres!$B$3:$C$56,2,FALSE)*Paramètres!$N$4))</f>
        <v>0</v>
      </c>
      <c r="I167" s="36"/>
      <c r="J167" s="2">
        <f>IF(I$2="Bike &amp; Run",IF(ISNA(VLOOKUP(I167,Paramètres!$B$3:$C$56,2,FALSE)),0,VLOOKUP(I167,Paramètres!$B$3:$C$56,2,FALSE)*Paramètres!$N$5),IF(OR(I167="",OR($D167="",$D167="NL",$D167="HORS LIGUE")),0,VLOOKUP(IF(OR(I167="",OR($D167="",$D167="NL",$D167="HORS LIGUE")),"",COUNTIFS($D$5:$D$72,"&lt;&gt;"&amp;"",$D$5:$D$72,"&lt;&gt;"&amp;"NL",$D$5:$D$72,"&lt;&gt;"&amp;"HORS LIGUE",I$5:I$72,"&lt;"&amp;I167)+1),Paramètres!$B$3:$C$56,2,FALSE)*Paramètres!$N$5))</f>
        <v>0</v>
      </c>
      <c r="K167" s="4"/>
      <c r="L167" s="2">
        <f>IF(K$2="Bike &amp; Run",IF(ISNA(VLOOKUP(K167,Paramètres!$B$3:$C$56,2,FALSE)),0,VLOOKUP(K167,Paramètres!$B$3:$C$56,2,FALSE)*Paramètres!$N$6),IF(OR(K167="",OR($D167="",$D167="NL",$D167="HORS LIGUE")),0,VLOOKUP(IF(OR(K167="",OR($D167="",$D167="NL",$D167="HORS LIGUE")),"",COUNTIFS($D$5:$D$72,"&lt;&gt;"&amp;"",$D$5:$D$72,"&lt;&gt;"&amp;"NL",$D$5:$D$72,"&lt;&gt;"&amp;"HORS LIGUE",K$5:K$72,"&lt;"&amp;K167)+1),Paramètres!$B$3:$C$56,2,FALSE)*Paramètres!$N$6))</f>
        <v>0</v>
      </c>
      <c r="M167" s="4"/>
      <c r="N167" s="2">
        <f>IF(M$2="Bike &amp; Run",IF(ISNA(VLOOKUP(M167,Paramètres!$B$3:$C$56,2,FALSE)),0,VLOOKUP(M167,Paramètres!$B$3:$C$56,2,FALSE)*Paramètres!$N$7),IF(OR(M167="",OR($D167="",$D167="NL",$D167="HORS LIGUE")),0,VLOOKUP(IF(OR(M167="",OR($D167="",$D167="NL",$D167="HORS LIGUE")),"",COUNTIFS($D$5:$D$72,"&lt;&gt;"&amp;"",$D$5:$D$72,"&lt;&gt;"&amp;"NL",$D$5:$D$72,"&lt;&gt;"&amp;"HORS LIGUE",M$5:M$72,"&lt;"&amp;M167)+1),Paramètres!$B$3:$C$56,2,FALSE)*Paramètres!$N$7))</f>
        <v>0</v>
      </c>
      <c r="O167" s="46"/>
      <c r="P167" s="2">
        <f>IF(O$2="Bike &amp; Run",IF(ISNA(VLOOKUP(O167,Paramètres!$B$3:$C$56,2,FALSE)),0,VLOOKUP(O167,Paramètres!$B$3:$C$56,2,FALSE)*Paramètres!$N$8),IF(OR(O167="",OR($D167="",$D167="NL",$D167="HORS LIGUE")),0,VLOOKUP(IF(OR(O167="",OR($D167="",$D167="NL",$D167="HORS LIGUE")),"",COUNTIFS($D$5:$D$72,"&lt;&gt;"&amp;"",$D$5:$D$72,"&lt;&gt;"&amp;"NL",$D$5:$D$72,"&lt;&gt;"&amp;"HORS LIGUE",O$5:O$72,"&lt;"&amp;O167)+1),Paramètres!$B$3:$C$56,2,FALSE)*Paramètres!$N$8))</f>
        <v>0</v>
      </c>
      <c r="Q167" s="46"/>
      <c r="R167" s="2">
        <f>IF(Q$2="Bike &amp; Run",IF(ISNA(VLOOKUP(Q167,Paramètres!$B$3:$C$56,2,FALSE)),0,VLOOKUP(Q167,Paramètres!$B$3:$C$56,2,FALSE)*Paramètres!$N$9),IF(OR(Q167="",OR($D167="",$D167="NL",$D167="HORS LIGUE")),0,VLOOKUP(IF(OR(Q167="",OR($D167="",$D167="NL",$D167="HORS LIGUE")),"",COUNTIFS($D$5:$D$72,"&lt;&gt;"&amp;"",$D$5:$D$72,"&lt;&gt;"&amp;"NL",$D$5:$D$72,"&lt;&gt;"&amp;"HORS LIGUE",Q$5:Q$72,"&lt;"&amp;Q167)+1),Paramètres!$B$3:$C$56,2,FALSE)*Paramètres!$N$9))</f>
        <v>0</v>
      </c>
      <c r="S167" s="46"/>
      <c r="T167" s="2">
        <f>IF(S$2="Bike &amp; Run",IF(ISNA(VLOOKUP(S167,Paramètres!$B$3:$C$56,2,FALSE)),0,VLOOKUP(S167,Paramètres!$B$3:$C$56,2,FALSE)*Paramètres!$N$10),IF(OR(S167="",OR($D167="",$D167="NL",$D167="HORS LIGUE")),0,VLOOKUP(IF(OR(S167="",OR($D167="",$D167="NL",$D167="HORS LIGUE")),"",COUNTIFS($D$5:$D$72,"&lt;&gt;"&amp;"",$D$5:$D$72,"&lt;&gt;"&amp;"NL",$D$5:$D$72,"&lt;&gt;"&amp;"HORS LIGUE",S$5:S$72,"&lt;"&amp;S167)+1),Paramètres!$B$3:$C$56,2,FALSE)*Paramètres!$N$10))</f>
        <v>0</v>
      </c>
      <c r="U167" s="46"/>
      <c r="V167" s="2">
        <f>IF(U$2="Bike &amp; Run",IF(ISNA(VLOOKUP(U167,Paramètres!$B$3:$C$56,2,FALSE)),0,VLOOKUP(U167,Paramètres!$B$3:$C$56,2,FALSE)*Paramètres!$N$11),IF(OR(U167="",OR($D167="",$D167="NL",$D167="HORS LIGUE")),0,VLOOKUP(IF(OR(U167="",OR($D167="",$D167="NL",$D167="HORS LIGUE")),"",COUNTIFS($D$5:$D$72,"&lt;&gt;"&amp;"",$D$5:$D$72,"&lt;&gt;"&amp;"NL",$D$5:$D$72,"&lt;&gt;"&amp;"HORS LIGUE",U$5:U$72,"&lt;"&amp;U167)+1),Paramètres!$B$3:$C$56,2,FALSE)*Paramètres!$N$11))</f>
        <v>0</v>
      </c>
      <c r="W167" s="46"/>
      <c r="X167" s="2">
        <f>IF(W$2="Bike &amp; Run",IF(ISNA(VLOOKUP(W167,Paramètres!$B$3:$C$56,2,FALSE)),0,VLOOKUP(W167,Paramètres!$B$3:$C$56,2,FALSE)*Paramètres!$N$12),IF(OR(W167="",OR($D167="",$D167="NL",$D167="HORS LIGUE")),0,VLOOKUP(IF(OR(W167="",OR($D167="",$D167="NL",$D167="HORS LIGUE")),"",COUNTIFS($D$5:$D$72,"&lt;&gt;"&amp;"",$D$5:$D$72,"&lt;&gt;"&amp;"NL",$D$5:$D$72,"&lt;&gt;"&amp;"HORS LIGUE",W$5:W$72,"&lt;"&amp;W167)+1),Paramètres!$B$3:$C$56,2,FALSE)*Paramètres!$N$12))</f>
        <v>0</v>
      </c>
      <c r="Y167" s="46"/>
      <c r="Z167" s="2">
        <f>IF(Y$2="Bike &amp; Run",IF(ISNA(VLOOKUP(Y167,Paramètres!$B$3:$C$56,2,FALSE)),0,VLOOKUP(Y167,Paramètres!$B$3:$C$56,2,FALSE)*Paramètres!$N$13),IF(OR(Y167="",OR($D167="",$D167="NL",$D167="HORS LIGUE")),0,VLOOKUP(IF(OR(Y167="",OR($D167="",$D167="NL",$D167="HORS LIGUE")),"",COUNTIFS($D$5:$D$72,"&lt;&gt;"&amp;"",$D$5:$D$72,"&lt;&gt;"&amp;"NL",$D$5:$D$72,"&lt;&gt;"&amp;"HORS LIGUE",Y$5:Y$72,"&lt;"&amp;Y167)+1),Paramètres!$B$3:$C$56,2,FALSE)*Paramètres!$N$13))</f>
        <v>0</v>
      </c>
      <c r="AA167" s="46"/>
      <c r="AB167" s="2">
        <f>IF(AA$2="Bike &amp; Run",IF(ISNA(VLOOKUP(AA167,Paramètres!$B$3:$C$56,2,FALSE)),0,VLOOKUP(AA167,Paramètres!$B$3:$C$56,2,FALSE)*Paramètres!$N$14),IF(OR(AA167="",OR($D167="",$D167="NL",$D167="HORS LIGUE")),0,VLOOKUP(IF(OR(AA167="",OR($D167="",$D167="NL",$D167="HORS LIGUE")),"",COUNTIFS($D$5:$D$72,"&lt;&gt;"&amp;"",$D$5:$D$72,"&lt;&gt;"&amp;"NL",$D$5:$D$72,"&lt;&gt;"&amp;"HORS LIGUE",AA$5:AA$72,"&lt;"&amp;AA167)+1),Paramètres!$B$3:$C$56,2,FALSE)*Paramètres!$N$14))</f>
        <v>0</v>
      </c>
      <c r="AC167" s="46"/>
      <c r="AD167" s="2">
        <f>IF(AC$2="Bike &amp; Run",IF(ISNA(VLOOKUP(AC167,Paramètres!$B$3:$C$56,2,FALSE)),0,VLOOKUP(AC167,Paramètres!$B$3:$C$56,2,FALSE)*Paramètres!$N$15),IF(OR(AC167="",OR($D167="",$D167="NL",$D167="HORS LIGUE")),0,VLOOKUP(IF(OR(AC167="",OR($D167="",$D167="NL",$D167="HORS LIGUE")),"",COUNTIFS($D$5:$D$72,"&lt;&gt;"&amp;"",$D$5:$D$72,"&lt;&gt;"&amp;"NL",$D$5:$D$72,"&lt;&gt;"&amp;"HORS LIGUE",AC$5:AC$72,"&lt;"&amp;AC167)+1),Paramètres!$B$3:$C$56,2,FALSE)*Paramètres!$N$15))</f>
        <v>0</v>
      </c>
      <c r="AE167" s="46"/>
      <c r="AF167" s="2">
        <f>IF(AE$2="Bike &amp; Run",IF(ISNA(VLOOKUP(AE167,Paramètres!$B$3:$C$56,2,FALSE)),0,VLOOKUP(AE167,Paramètres!$B$3:$C$56,2,FALSE)*Paramètres!$N$16),IF(OR(AE167="",OR($D167="",$D167="NL",$D167="HORS LIGUE")),0,VLOOKUP(IF(OR(AE167="",OR($D167="",$D167="NL",$D167="HORS LIGUE")),"",COUNTIFS($D$5:$D$72,"&lt;&gt;"&amp;"",$D$5:$D$72,"&lt;&gt;"&amp;"NL",$D$5:$D$72,"&lt;&gt;"&amp;"HORS LIGUE",AE$5:AE$72,"&lt;"&amp;AE167)+1),Paramètres!$B$3:$C$56,2,FALSE)*Paramètres!$N$16))</f>
        <v>0</v>
      </c>
      <c r="AG167" s="46"/>
      <c r="AH167" s="2">
        <f>IF(AG$2="Bike &amp; Run",IF(ISNA(VLOOKUP(AG167,Paramètres!$B$3:$C$56,2,FALSE)),0,VLOOKUP(AG167,Paramètres!$B$3:$C$56,2,FALSE)*Paramètres!$N$17),IF(OR(AG167="",OR($D167="",$D167="NL",$D167="HORS LIGUE")),0,VLOOKUP(IF(OR(AG167="",OR($D167="",$D167="NL",$D167="HORS LIGUE")),"",COUNTIFS($D$5:$D$72,"&lt;&gt;"&amp;"",$D$5:$D$72,"&lt;&gt;"&amp;"NL",$D$5:$D$72,"&lt;&gt;"&amp;"HORS LIGUE",AG$5:AG$72,"&lt;"&amp;AG167)+1),Paramètres!$B$3:$C$56,2,FALSE)*Paramètres!$N$17))</f>
        <v>0</v>
      </c>
      <c r="AI167" s="40">
        <f t="shared" si="110"/>
        <v>0</v>
      </c>
      <c r="AJ167" s="3" t="str">
        <f t="shared" si="111"/>
        <v/>
      </c>
      <c r="AK167" s="5">
        <f t="shared" si="112"/>
        <v>0</v>
      </c>
      <c r="AL167" s="41" t="e">
        <f t="shared" si="113"/>
        <v>#REF!</v>
      </c>
      <c r="AM167" s="33" t="e">
        <f t="shared" si="114"/>
        <v>#REF!</v>
      </c>
    </row>
    <row r="168" spans="1:39" ht="16.5">
      <c r="A168" s="14"/>
      <c r="B168" s="32" t="str">
        <f>IF(ISNA(VLOOKUP(A168,'Licenciés Jeunes 2023'!A:C,3,0)),"",VLOOKUP(A168,'Licenciés Jeunes 2023'!A:C,3,0))</f>
        <v/>
      </c>
      <c r="C168" s="32" t="str">
        <f>IF(ISNA(VLOOKUP(A168,'Licenciés Jeunes 2023'!A:C,2,0)),"",VLOOKUP(A168,'Licenciés Jeunes 2023'!A:C,2,0))</f>
        <v/>
      </c>
      <c r="D168" s="32" t="str">
        <f>IF(ISNA(VLOOKUP(A168,'Licenciés Jeunes 2023'!A:F,6,0)),"",VLOOKUP(A168,'Licenciés Jeunes 2023'!A:F,6,0))</f>
        <v/>
      </c>
      <c r="E168" s="6"/>
      <c r="F168" s="2">
        <f>IF(E$2="Bike &amp; Run",IF(ISNA(VLOOKUP(E168,Paramètres!$B$3:$C$56,2,FALSE)),0,VLOOKUP(E168,Paramètres!$B$3:$C$56,2,FALSE)*Paramètres!$N$3),IF(OR(E168="",OR($D168="",$D168="NL",$D168="HORS LIGUE")),0,VLOOKUP(IF(OR(E168="",OR($D168="",$D168="NL",$D168="HORS LIGUE")),"",COUNTIFS($D$5:$D$72,"&lt;&gt;"&amp;"",$D$5:$D$72,"&lt;&gt;"&amp;"NL",$D$5:$D$72,"&lt;&gt;"&amp;"HORS LIGUE",E$5:E$72,"&lt;"&amp;E168)+1),Paramètres!$B$3:$C$56,2,FALSE)*Paramètres!$N$3))</f>
        <v>0</v>
      </c>
      <c r="G168" s="4"/>
      <c r="H168" s="2">
        <f>IF(G$2="Bike &amp; Run",IF(ISNA(VLOOKUP(G168,Paramètres!$B$3:$C$56,2,FALSE)),0,VLOOKUP(G168,Paramètres!$B$3:$C$56,2,FALSE)*Paramètres!$N$4),IF(OR(G168="",OR($D168="",$D168="NL",$D168="HORS LIGUE")),0,VLOOKUP(IF(OR(G168="",OR($D168="",$D168="NL",$D168="HORS LIGUE")),"",COUNTIFS($D$5:$D$72,"&lt;&gt;"&amp;"",$D$5:$D$72,"&lt;&gt;"&amp;"NL",$D$5:$D$72,"&lt;&gt;"&amp;"HORS LIGUE",G$5:G$72,"&lt;"&amp;G168)+1),Paramètres!$B$3:$C$56,2,FALSE)*Paramètres!$N$4))</f>
        <v>0</v>
      </c>
      <c r="I168" s="36"/>
      <c r="J168" s="2">
        <f>IF(I$2="Bike &amp; Run",IF(ISNA(VLOOKUP(I168,Paramètres!$B$3:$C$56,2,FALSE)),0,VLOOKUP(I168,Paramètres!$B$3:$C$56,2,FALSE)*Paramètres!$N$5),IF(OR(I168="",OR($D168="",$D168="NL",$D168="HORS LIGUE")),0,VLOOKUP(IF(OR(I168="",OR($D168="",$D168="NL",$D168="HORS LIGUE")),"",COUNTIFS($D$5:$D$72,"&lt;&gt;"&amp;"",$D$5:$D$72,"&lt;&gt;"&amp;"NL",$D$5:$D$72,"&lt;&gt;"&amp;"HORS LIGUE",I$5:I$72,"&lt;"&amp;I168)+1),Paramètres!$B$3:$C$56,2,FALSE)*Paramètres!$N$5))</f>
        <v>0</v>
      </c>
      <c r="K168" s="4"/>
      <c r="L168" s="2">
        <f>IF(K$2="Bike &amp; Run",IF(ISNA(VLOOKUP(K168,Paramètres!$B$3:$C$56,2,FALSE)),0,VLOOKUP(K168,Paramètres!$B$3:$C$56,2,FALSE)*Paramètres!$N$6),IF(OR(K168="",OR($D168="",$D168="NL",$D168="HORS LIGUE")),0,VLOOKUP(IF(OR(K168="",OR($D168="",$D168="NL",$D168="HORS LIGUE")),"",COUNTIFS($D$5:$D$72,"&lt;&gt;"&amp;"",$D$5:$D$72,"&lt;&gt;"&amp;"NL",$D$5:$D$72,"&lt;&gt;"&amp;"HORS LIGUE",K$5:K$72,"&lt;"&amp;K168)+1),Paramètres!$B$3:$C$56,2,FALSE)*Paramètres!$N$6))</f>
        <v>0</v>
      </c>
      <c r="M168" s="4"/>
      <c r="N168" s="2">
        <f>IF(M$2="Bike &amp; Run",IF(ISNA(VLOOKUP(M168,Paramètres!$B$3:$C$56,2,FALSE)),0,VLOOKUP(M168,Paramètres!$B$3:$C$56,2,FALSE)*Paramètres!$N$7),IF(OR(M168="",OR($D168="",$D168="NL",$D168="HORS LIGUE")),0,VLOOKUP(IF(OR(M168="",OR($D168="",$D168="NL",$D168="HORS LIGUE")),"",COUNTIFS($D$5:$D$72,"&lt;&gt;"&amp;"",$D$5:$D$72,"&lt;&gt;"&amp;"NL",$D$5:$D$72,"&lt;&gt;"&amp;"HORS LIGUE",M$5:M$72,"&lt;"&amp;M168)+1),Paramètres!$B$3:$C$56,2,FALSE)*Paramètres!$N$7))</f>
        <v>0</v>
      </c>
      <c r="O168" s="46"/>
      <c r="P168" s="2">
        <f>IF(O$2="Bike &amp; Run",IF(ISNA(VLOOKUP(O168,Paramètres!$B$3:$C$56,2,FALSE)),0,VLOOKUP(O168,Paramètres!$B$3:$C$56,2,FALSE)*Paramètres!$N$8),IF(OR(O168="",OR($D168="",$D168="NL",$D168="HORS LIGUE")),0,VLOOKUP(IF(OR(O168="",OR($D168="",$D168="NL",$D168="HORS LIGUE")),"",COUNTIFS($D$5:$D$72,"&lt;&gt;"&amp;"",$D$5:$D$72,"&lt;&gt;"&amp;"NL",$D$5:$D$72,"&lt;&gt;"&amp;"HORS LIGUE",O$5:O$72,"&lt;"&amp;O168)+1),Paramètres!$B$3:$C$56,2,FALSE)*Paramètres!$N$8))</f>
        <v>0</v>
      </c>
      <c r="Q168" s="46"/>
      <c r="R168" s="2">
        <f>IF(Q$2="Bike &amp; Run",IF(ISNA(VLOOKUP(Q168,Paramètres!$B$3:$C$56,2,FALSE)),0,VLOOKUP(Q168,Paramètres!$B$3:$C$56,2,FALSE)*Paramètres!$N$9),IF(OR(Q168="",OR($D168="",$D168="NL",$D168="HORS LIGUE")),0,VLOOKUP(IF(OR(Q168="",OR($D168="",$D168="NL",$D168="HORS LIGUE")),"",COUNTIFS($D$5:$D$72,"&lt;&gt;"&amp;"",$D$5:$D$72,"&lt;&gt;"&amp;"NL",$D$5:$D$72,"&lt;&gt;"&amp;"HORS LIGUE",Q$5:Q$72,"&lt;"&amp;Q168)+1),Paramètres!$B$3:$C$56,2,FALSE)*Paramètres!$N$9))</f>
        <v>0</v>
      </c>
      <c r="S168" s="46"/>
      <c r="T168" s="2">
        <f>IF(S$2="Bike &amp; Run",IF(ISNA(VLOOKUP(S168,Paramètres!$B$3:$C$56,2,FALSE)),0,VLOOKUP(S168,Paramètres!$B$3:$C$56,2,FALSE)*Paramètres!$N$10),IF(OR(S168="",OR($D168="",$D168="NL",$D168="HORS LIGUE")),0,VLOOKUP(IF(OR(S168="",OR($D168="",$D168="NL",$D168="HORS LIGUE")),"",COUNTIFS($D$5:$D$72,"&lt;&gt;"&amp;"",$D$5:$D$72,"&lt;&gt;"&amp;"NL",$D$5:$D$72,"&lt;&gt;"&amp;"HORS LIGUE",S$5:S$72,"&lt;"&amp;S168)+1),Paramètres!$B$3:$C$56,2,FALSE)*Paramètres!$N$10))</f>
        <v>0</v>
      </c>
      <c r="U168" s="46"/>
      <c r="V168" s="2">
        <f>IF(U$2="Bike &amp; Run",IF(ISNA(VLOOKUP(U168,Paramètres!$B$3:$C$56,2,FALSE)),0,VLOOKUP(U168,Paramètres!$B$3:$C$56,2,FALSE)*Paramètres!$N$11),IF(OR(U168="",OR($D168="",$D168="NL",$D168="HORS LIGUE")),0,VLOOKUP(IF(OR(U168="",OR($D168="",$D168="NL",$D168="HORS LIGUE")),"",COUNTIFS($D$5:$D$72,"&lt;&gt;"&amp;"",$D$5:$D$72,"&lt;&gt;"&amp;"NL",$D$5:$D$72,"&lt;&gt;"&amp;"HORS LIGUE",U$5:U$72,"&lt;"&amp;U168)+1),Paramètres!$B$3:$C$56,2,FALSE)*Paramètres!$N$11))</f>
        <v>0</v>
      </c>
      <c r="W168" s="46"/>
      <c r="X168" s="2">
        <f>IF(W$2="Bike &amp; Run",IF(ISNA(VLOOKUP(W168,Paramètres!$B$3:$C$56,2,FALSE)),0,VLOOKUP(W168,Paramètres!$B$3:$C$56,2,FALSE)*Paramètres!$N$12),IF(OR(W168="",OR($D168="",$D168="NL",$D168="HORS LIGUE")),0,VLOOKUP(IF(OR(W168="",OR($D168="",$D168="NL",$D168="HORS LIGUE")),"",COUNTIFS($D$5:$D$72,"&lt;&gt;"&amp;"",$D$5:$D$72,"&lt;&gt;"&amp;"NL",$D$5:$D$72,"&lt;&gt;"&amp;"HORS LIGUE",W$5:W$72,"&lt;"&amp;W168)+1),Paramètres!$B$3:$C$56,2,FALSE)*Paramètres!$N$12))</f>
        <v>0</v>
      </c>
      <c r="Y168" s="46"/>
      <c r="Z168" s="2">
        <f>IF(Y$2="Bike &amp; Run",IF(ISNA(VLOOKUP(Y168,Paramètres!$B$3:$C$56,2,FALSE)),0,VLOOKUP(Y168,Paramètres!$B$3:$C$56,2,FALSE)*Paramètres!$N$13),IF(OR(Y168="",OR($D168="",$D168="NL",$D168="HORS LIGUE")),0,VLOOKUP(IF(OR(Y168="",OR($D168="",$D168="NL",$D168="HORS LIGUE")),"",COUNTIFS($D$5:$D$72,"&lt;&gt;"&amp;"",$D$5:$D$72,"&lt;&gt;"&amp;"NL",$D$5:$D$72,"&lt;&gt;"&amp;"HORS LIGUE",Y$5:Y$72,"&lt;"&amp;Y168)+1),Paramètres!$B$3:$C$56,2,FALSE)*Paramètres!$N$13))</f>
        <v>0</v>
      </c>
      <c r="AA168" s="46"/>
      <c r="AB168" s="2">
        <f>IF(AA$2="Bike &amp; Run",IF(ISNA(VLOOKUP(AA168,Paramètres!$B$3:$C$56,2,FALSE)),0,VLOOKUP(AA168,Paramètres!$B$3:$C$56,2,FALSE)*Paramètres!$N$14),IF(OR(AA168="",OR($D168="",$D168="NL",$D168="HORS LIGUE")),0,VLOOKUP(IF(OR(AA168="",OR($D168="",$D168="NL",$D168="HORS LIGUE")),"",COUNTIFS($D$5:$D$72,"&lt;&gt;"&amp;"",$D$5:$D$72,"&lt;&gt;"&amp;"NL",$D$5:$D$72,"&lt;&gt;"&amp;"HORS LIGUE",AA$5:AA$72,"&lt;"&amp;AA168)+1),Paramètres!$B$3:$C$56,2,FALSE)*Paramètres!$N$14))</f>
        <v>0</v>
      </c>
      <c r="AC168" s="46"/>
      <c r="AD168" s="2">
        <f>IF(AC$2="Bike &amp; Run",IF(ISNA(VLOOKUP(AC168,Paramètres!$B$3:$C$56,2,FALSE)),0,VLOOKUP(AC168,Paramètres!$B$3:$C$56,2,FALSE)*Paramètres!$N$15),IF(OR(AC168="",OR($D168="",$D168="NL",$D168="HORS LIGUE")),0,VLOOKUP(IF(OR(AC168="",OR($D168="",$D168="NL",$D168="HORS LIGUE")),"",COUNTIFS($D$5:$D$72,"&lt;&gt;"&amp;"",$D$5:$D$72,"&lt;&gt;"&amp;"NL",$D$5:$D$72,"&lt;&gt;"&amp;"HORS LIGUE",AC$5:AC$72,"&lt;"&amp;AC168)+1),Paramètres!$B$3:$C$56,2,FALSE)*Paramètres!$N$15))</f>
        <v>0</v>
      </c>
      <c r="AE168" s="46"/>
      <c r="AF168" s="2">
        <f>IF(AE$2="Bike &amp; Run",IF(ISNA(VLOOKUP(AE168,Paramètres!$B$3:$C$56,2,FALSE)),0,VLOOKUP(AE168,Paramètres!$B$3:$C$56,2,FALSE)*Paramètres!$N$16),IF(OR(AE168="",OR($D168="",$D168="NL",$D168="HORS LIGUE")),0,VLOOKUP(IF(OR(AE168="",OR($D168="",$D168="NL",$D168="HORS LIGUE")),"",COUNTIFS($D$5:$D$72,"&lt;&gt;"&amp;"",$D$5:$D$72,"&lt;&gt;"&amp;"NL",$D$5:$D$72,"&lt;&gt;"&amp;"HORS LIGUE",AE$5:AE$72,"&lt;"&amp;AE168)+1),Paramètres!$B$3:$C$56,2,FALSE)*Paramètres!$N$16))</f>
        <v>0</v>
      </c>
      <c r="AG168" s="46"/>
      <c r="AH168" s="2">
        <f>IF(AG$2="Bike &amp; Run",IF(ISNA(VLOOKUP(AG168,Paramètres!$B$3:$C$56,2,FALSE)),0,VLOOKUP(AG168,Paramètres!$B$3:$C$56,2,FALSE)*Paramètres!$N$17),IF(OR(AG168="",OR($D168="",$D168="NL",$D168="HORS LIGUE")),0,VLOOKUP(IF(OR(AG168="",OR($D168="",$D168="NL",$D168="HORS LIGUE")),"",COUNTIFS($D$5:$D$72,"&lt;&gt;"&amp;"",$D$5:$D$72,"&lt;&gt;"&amp;"NL",$D$5:$D$72,"&lt;&gt;"&amp;"HORS LIGUE",AG$5:AG$72,"&lt;"&amp;AG168)+1),Paramètres!$B$3:$C$56,2,FALSE)*Paramètres!$N$17))</f>
        <v>0</v>
      </c>
      <c r="AI168" s="40">
        <f t="shared" si="110"/>
        <v>0</v>
      </c>
      <c r="AJ168" s="3" t="str">
        <f t="shared" si="111"/>
        <v/>
      </c>
      <c r="AK168" s="5">
        <f t="shared" si="112"/>
        <v>0</v>
      </c>
      <c r="AL168" s="41" t="e">
        <f t="shared" si="113"/>
        <v>#REF!</v>
      </c>
      <c r="AM168" s="33" t="e">
        <f t="shared" si="114"/>
        <v>#REF!</v>
      </c>
    </row>
    <row r="169" spans="1:39" ht="16.5">
      <c r="A169" s="14"/>
      <c r="B169" s="32" t="str">
        <f>IF(ISNA(VLOOKUP(A169,'Licenciés Jeunes 2023'!A:C,3,0)),"",VLOOKUP(A169,'Licenciés Jeunes 2023'!A:C,3,0))</f>
        <v/>
      </c>
      <c r="C169" s="32" t="str">
        <f>IF(ISNA(VLOOKUP(A169,'Licenciés Jeunes 2023'!A:C,2,0)),"",VLOOKUP(A169,'Licenciés Jeunes 2023'!A:C,2,0))</f>
        <v/>
      </c>
      <c r="D169" s="32" t="str">
        <f>IF(ISNA(VLOOKUP(A169,'Licenciés Jeunes 2023'!A:F,6,0)),"",VLOOKUP(A169,'Licenciés Jeunes 2023'!A:F,6,0))</f>
        <v/>
      </c>
      <c r="E169" s="6"/>
      <c r="F169" s="2">
        <f>IF(E$2="Bike &amp; Run",IF(ISNA(VLOOKUP(E169,Paramètres!$B$3:$C$56,2,FALSE)),0,VLOOKUP(E169,Paramètres!$B$3:$C$56,2,FALSE)*Paramètres!$N$3),IF(OR(E169="",OR($D169="",$D169="NL",$D169="HORS LIGUE")),0,VLOOKUP(IF(OR(E169="",OR($D169="",$D169="NL",$D169="HORS LIGUE")),"",COUNTIFS($D$5:$D$72,"&lt;&gt;"&amp;"",$D$5:$D$72,"&lt;&gt;"&amp;"NL",$D$5:$D$72,"&lt;&gt;"&amp;"HORS LIGUE",E$5:E$72,"&lt;"&amp;E169)+1),Paramètres!$B$3:$C$56,2,FALSE)*Paramètres!$N$3))</f>
        <v>0</v>
      </c>
      <c r="G169" s="4"/>
      <c r="H169" s="2">
        <f>IF(G$2="Bike &amp; Run",IF(ISNA(VLOOKUP(G169,Paramètres!$B$3:$C$56,2,FALSE)),0,VLOOKUP(G169,Paramètres!$B$3:$C$56,2,FALSE)*Paramètres!$N$4),IF(OR(G169="",OR($D169="",$D169="NL",$D169="HORS LIGUE")),0,VLOOKUP(IF(OR(G169="",OR($D169="",$D169="NL",$D169="HORS LIGUE")),"",COUNTIFS($D$5:$D$72,"&lt;&gt;"&amp;"",$D$5:$D$72,"&lt;&gt;"&amp;"NL",$D$5:$D$72,"&lt;&gt;"&amp;"HORS LIGUE",G$5:G$72,"&lt;"&amp;G169)+1),Paramètres!$B$3:$C$56,2,FALSE)*Paramètres!$N$4))</f>
        <v>0</v>
      </c>
      <c r="I169" s="36"/>
      <c r="J169" s="2">
        <f>IF(I$2="Bike &amp; Run",IF(ISNA(VLOOKUP(I169,Paramètres!$B$3:$C$56,2,FALSE)),0,VLOOKUP(I169,Paramètres!$B$3:$C$56,2,FALSE)*Paramètres!$N$5),IF(OR(I169="",OR($D169="",$D169="NL",$D169="HORS LIGUE")),0,VLOOKUP(IF(OR(I169="",OR($D169="",$D169="NL",$D169="HORS LIGUE")),"",COUNTIFS($D$5:$D$72,"&lt;&gt;"&amp;"",$D$5:$D$72,"&lt;&gt;"&amp;"NL",$D$5:$D$72,"&lt;&gt;"&amp;"HORS LIGUE",I$5:I$72,"&lt;"&amp;I169)+1),Paramètres!$B$3:$C$56,2,FALSE)*Paramètres!$N$5))</f>
        <v>0</v>
      </c>
      <c r="K169" s="4"/>
      <c r="L169" s="2">
        <f>IF(K$2="Bike &amp; Run",IF(ISNA(VLOOKUP(K169,Paramètres!$B$3:$C$56,2,FALSE)),0,VLOOKUP(K169,Paramètres!$B$3:$C$56,2,FALSE)*Paramètres!$N$6),IF(OR(K169="",OR($D169="",$D169="NL",$D169="HORS LIGUE")),0,VLOOKUP(IF(OR(K169="",OR($D169="",$D169="NL",$D169="HORS LIGUE")),"",COUNTIFS($D$5:$D$72,"&lt;&gt;"&amp;"",$D$5:$D$72,"&lt;&gt;"&amp;"NL",$D$5:$D$72,"&lt;&gt;"&amp;"HORS LIGUE",K$5:K$72,"&lt;"&amp;K169)+1),Paramètres!$B$3:$C$56,2,FALSE)*Paramètres!$N$6))</f>
        <v>0</v>
      </c>
      <c r="M169" s="4"/>
      <c r="N169" s="2">
        <f>IF(M$2="Bike &amp; Run",IF(ISNA(VLOOKUP(M169,Paramètres!$B$3:$C$56,2,FALSE)),0,VLOOKUP(M169,Paramètres!$B$3:$C$56,2,FALSE)*Paramètres!$N$7),IF(OR(M169="",OR($D169="",$D169="NL",$D169="HORS LIGUE")),0,VLOOKUP(IF(OR(M169="",OR($D169="",$D169="NL",$D169="HORS LIGUE")),"",COUNTIFS($D$5:$D$72,"&lt;&gt;"&amp;"",$D$5:$D$72,"&lt;&gt;"&amp;"NL",$D$5:$D$72,"&lt;&gt;"&amp;"HORS LIGUE",M$5:M$72,"&lt;"&amp;M169)+1),Paramètres!$B$3:$C$56,2,FALSE)*Paramètres!$N$7))</f>
        <v>0</v>
      </c>
      <c r="O169" s="46"/>
      <c r="P169" s="2">
        <f>IF(O$2="Bike &amp; Run",IF(ISNA(VLOOKUP(O169,Paramètres!$B$3:$C$56,2,FALSE)),0,VLOOKUP(O169,Paramètres!$B$3:$C$56,2,FALSE)*Paramètres!$N$8),IF(OR(O169="",OR($D169="",$D169="NL",$D169="HORS LIGUE")),0,VLOOKUP(IF(OR(O169="",OR($D169="",$D169="NL",$D169="HORS LIGUE")),"",COUNTIFS($D$5:$D$72,"&lt;&gt;"&amp;"",$D$5:$D$72,"&lt;&gt;"&amp;"NL",$D$5:$D$72,"&lt;&gt;"&amp;"HORS LIGUE",O$5:O$72,"&lt;"&amp;O169)+1),Paramètres!$B$3:$C$56,2,FALSE)*Paramètres!$N$8))</f>
        <v>0</v>
      </c>
      <c r="Q169" s="46"/>
      <c r="R169" s="2">
        <f>IF(Q$2="Bike &amp; Run",IF(ISNA(VLOOKUP(Q169,Paramètres!$B$3:$C$56,2,FALSE)),0,VLOOKUP(Q169,Paramètres!$B$3:$C$56,2,FALSE)*Paramètres!$N$9),IF(OR(Q169="",OR($D169="",$D169="NL",$D169="HORS LIGUE")),0,VLOOKUP(IF(OR(Q169="",OR($D169="",$D169="NL",$D169="HORS LIGUE")),"",COUNTIFS($D$5:$D$72,"&lt;&gt;"&amp;"",$D$5:$D$72,"&lt;&gt;"&amp;"NL",$D$5:$D$72,"&lt;&gt;"&amp;"HORS LIGUE",Q$5:Q$72,"&lt;"&amp;Q169)+1),Paramètres!$B$3:$C$56,2,FALSE)*Paramètres!$N$9))</f>
        <v>0</v>
      </c>
      <c r="S169" s="46"/>
      <c r="T169" s="2">
        <f>IF(S$2="Bike &amp; Run",IF(ISNA(VLOOKUP(S169,Paramètres!$B$3:$C$56,2,FALSE)),0,VLOOKUP(S169,Paramètres!$B$3:$C$56,2,FALSE)*Paramètres!$N$10),IF(OR(S169="",OR($D169="",$D169="NL",$D169="HORS LIGUE")),0,VLOOKUP(IF(OR(S169="",OR($D169="",$D169="NL",$D169="HORS LIGUE")),"",COUNTIFS($D$5:$D$72,"&lt;&gt;"&amp;"",$D$5:$D$72,"&lt;&gt;"&amp;"NL",$D$5:$D$72,"&lt;&gt;"&amp;"HORS LIGUE",S$5:S$72,"&lt;"&amp;S169)+1),Paramètres!$B$3:$C$56,2,FALSE)*Paramètres!$N$10))</f>
        <v>0</v>
      </c>
      <c r="U169" s="46"/>
      <c r="V169" s="2">
        <f>IF(U$2="Bike &amp; Run",IF(ISNA(VLOOKUP(U169,Paramètres!$B$3:$C$56,2,FALSE)),0,VLOOKUP(U169,Paramètres!$B$3:$C$56,2,FALSE)*Paramètres!$N$11),IF(OR(U169="",OR($D169="",$D169="NL",$D169="HORS LIGUE")),0,VLOOKUP(IF(OR(U169="",OR($D169="",$D169="NL",$D169="HORS LIGUE")),"",COUNTIFS($D$5:$D$72,"&lt;&gt;"&amp;"",$D$5:$D$72,"&lt;&gt;"&amp;"NL",$D$5:$D$72,"&lt;&gt;"&amp;"HORS LIGUE",U$5:U$72,"&lt;"&amp;U169)+1),Paramètres!$B$3:$C$56,2,FALSE)*Paramètres!$N$11))</f>
        <v>0</v>
      </c>
      <c r="W169" s="46"/>
      <c r="X169" s="2">
        <f>IF(W$2="Bike &amp; Run",IF(ISNA(VLOOKUP(W169,Paramètres!$B$3:$C$56,2,FALSE)),0,VLOOKUP(W169,Paramètres!$B$3:$C$56,2,FALSE)*Paramètres!$N$12),IF(OR(W169="",OR($D169="",$D169="NL",$D169="HORS LIGUE")),0,VLOOKUP(IF(OR(W169="",OR($D169="",$D169="NL",$D169="HORS LIGUE")),"",COUNTIFS($D$5:$D$72,"&lt;&gt;"&amp;"",$D$5:$D$72,"&lt;&gt;"&amp;"NL",$D$5:$D$72,"&lt;&gt;"&amp;"HORS LIGUE",W$5:W$72,"&lt;"&amp;W169)+1),Paramètres!$B$3:$C$56,2,FALSE)*Paramètres!$N$12))</f>
        <v>0</v>
      </c>
      <c r="Y169" s="46"/>
      <c r="Z169" s="2">
        <f>IF(Y$2="Bike &amp; Run",IF(ISNA(VLOOKUP(Y169,Paramètres!$B$3:$C$56,2,FALSE)),0,VLOOKUP(Y169,Paramètres!$B$3:$C$56,2,FALSE)*Paramètres!$N$13),IF(OR(Y169="",OR($D169="",$D169="NL",$D169="HORS LIGUE")),0,VLOOKUP(IF(OR(Y169="",OR($D169="",$D169="NL",$D169="HORS LIGUE")),"",COUNTIFS($D$5:$D$72,"&lt;&gt;"&amp;"",$D$5:$D$72,"&lt;&gt;"&amp;"NL",$D$5:$D$72,"&lt;&gt;"&amp;"HORS LIGUE",Y$5:Y$72,"&lt;"&amp;Y169)+1),Paramètres!$B$3:$C$56,2,FALSE)*Paramètres!$N$13))</f>
        <v>0</v>
      </c>
      <c r="AA169" s="46"/>
      <c r="AB169" s="2">
        <f>IF(AA$2="Bike &amp; Run",IF(ISNA(VLOOKUP(AA169,Paramètres!$B$3:$C$56,2,FALSE)),0,VLOOKUP(AA169,Paramètres!$B$3:$C$56,2,FALSE)*Paramètres!$N$14),IF(OR(AA169="",OR($D169="",$D169="NL",$D169="HORS LIGUE")),0,VLOOKUP(IF(OR(AA169="",OR($D169="",$D169="NL",$D169="HORS LIGUE")),"",COUNTIFS($D$5:$D$72,"&lt;&gt;"&amp;"",$D$5:$D$72,"&lt;&gt;"&amp;"NL",$D$5:$D$72,"&lt;&gt;"&amp;"HORS LIGUE",AA$5:AA$72,"&lt;"&amp;AA169)+1),Paramètres!$B$3:$C$56,2,FALSE)*Paramètres!$N$14))</f>
        <v>0</v>
      </c>
      <c r="AC169" s="46"/>
      <c r="AD169" s="2">
        <f>IF(AC$2="Bike &amp; Run",IF(ISNA(VLOOKUP(AC169,Paramètres!$B$3:$C$56,2,FALSE)),0,VLOOKUP(AC169,Paramètres!$B$3:$C$56,2,FALSE)*Paramètres!$N$15),IF(OR(AC169="",OR($D169="",$D169="NL",$D169="HORS LIGUE")),0,VLOOKUP(IF(OR(AC169="",OR($D169="",$D169="NL",$D169="HORS LIGUE")),"",COUNTIFS($D$5:$D$72,"&lt;&gt;"&amp;"",$D$5:$D$72,"&lt;&gt;"&amp;"NL",$D$5:$D$72,"&lt;&gt;"&amp;"HORS LIGUE",AC$5:AC$72,"&lt;"&amp;AC169)+1),Paramètres!$B$3:$C$56,2,FALSE)*Paramètres!$N$15))</f>
        <v>0</v>
      </c>
      <c r="AE169" s="46"/>
      <c r="AF169" s="2">
        <f>IF(AE$2="Bike &amp; Run",IF(ISNA(VLOOKUP(AE169,Paramètres!$B$3:$C$56,2,FALSE)),0,VLOOKUP(AE169,Paramètres!$B$3:$C$56,2,FALSE)*Paramètres!$N$16),IF(OR(AE169="",OR($D169="",$D169="NL",$D169="HORS LIGUE")),0,VLOOKUP(IF(OR(AE169="",OR($D169="",$D169="NL",$D169="HORS LIGUE")),"",COUNTIFS($D$5:$D$72,"&lt;&gt;"&amp;"",$D$5:$D$72,"&lt;&gt;"&amp;"NL",$D$5:$D$72,"&lt;&gt;"&amp;"HORS LIGUE",AE$5:AE$72,"&lt;"&amp;AE169)+1),Paramètres!$B$3:$C$56,2,FALSE)*Paramètres!$N$16))</f>
        <v>0</v>
      </c>
      <c r="AG169" s="46"/>
      <c r="AH169" s="2">
        <f>IF(AG$2="Bike &amp; Run",IF(ISNA(VLOOKUP(AG169,Paramètres!$B$3:$C$56,2,FALSE)),0,VLOOKUP(AG169,Paramètres!$B$3:$C$56,2,FALSE)*Paramètres!$N$17),IF(OR(AG169="",OR($D169="",$D169="NL",$D169="HORS LIGUE")),0,VLOOKUP(IF(OR(AG169="",OR($D169="",$D169="NL",$D169="HORS LIGUE")),"",COUNTIFS($D$5:$D$72,"&lt;&gt;"&amp;"",$D$5:$D$72,"&lt;&gt;"&amp;"NL",$D$5:$D$72,"&lt;&gt;"&amp;"HORS LIGUE",AG$5:AG$72,"&lt;"&amp;AG169)+1),Paramètres!$B$3:$C$56,2,FALSE)*Paramètres!$N$17))</f>
        <v>0</v>
      </c>
      <c r="AI169" s="40">
        <f t="shared" si="110"/>
        <v>0</v>
      </c>
      <c r="AJ169" s="3" t="str">
        <f t="shared" si="111"/>
        <v/>
      </c>
      <c r="AK169" s="5">
        <f t="shared" si="112"/>
        <v>0</v>
      </c>
      <c r="AL169" s="41" t="e">
        <f t="shared" si="113"/>
        <v>#REF!</v>
      </c>
      <c r="AM169" s="33" t="e">
        <f t="shared" si="114"/>
        <v>#REF!</v>
      </c>
    </row>
    <row r="170" spans="1:39" ht="16.5">
      <c r="A170" s="14"/>
      <c r="B170" s="32" t="str">
        <f>IF(ISNA(VLOOKUP(A170,'Licenciés Jeunes 2023'!A:C,3,0)),"",VLOOKUP(A170,'Licenciés Jeunes 2023'!A:C,3,0))</f>
        <v/>
      </c>
      <c r="C170" s="32" t="str">
        <f>IF(ISNA(VLOOKUP(A170,'Licenciés Jeunes 2023'!A:C,2,0)),"",VLOOKUP(A170,'Licenciés Jeunes 2023'!A:C,2,0))</f>
        <v/>
      </c>
      <c r="D170" s="32" t="str">
        <f>IF(ISNA(VLOOKUP(A170,'Licenciés Jeunes 2023'!A:F,6,0)),"",VLOOKUP(A170,'Licenciés Jeunes 2023'!A:F,6,0))</f>
        <v/>
      </c>
      <c r="E170" s="6"/>
      <c r="F170" s="2">
        <f>IF(E$2="Bike &amp; Run",IF(ISNA(VLOOKUP(E170,Paramètres!$B$3:$C$56,2,FALSE)),0,VLOOKUP(E170,Paramètres!$B$3:$C$56,2,FALSE)*Paramètres!$N$3),IF(OR(E170="",OR($D170="",$D170="NL",$D170="HORS LIGUE")),0,VLOOKUP(IF(OR(E170="",OR($D170="",$D170="NL",$D170="HORS LIGUE")),"",COUNTIFS($D$5:$D$72,"&lt;&gt;"&amp;"",$D$5:$D$72,"&lt;&gt;"&amp;"NL",$D$5:$D$72,"&lt;&gt;"&amp;"HORS LIGUE",E$5:E$72,"&lt;"&amp;E170)+1),Paramètres!$B$3:$C$56,2,FALSE)*Paramètres!$N$3))</f>
        <v>0</v>
      </c>
      <c r="G170" s="4"/>
      <c r="H170" s="2">
        <f>IF(G$2="Bike &amp; Run",IF(ISNA(VLOOKUP(G170,Paramètres!$B$3:$C$56,2,FALSE)),0,VLOOKUP(G170,Paramètres!$B$3:$C$56,2,FALSE)*Paramètres!$N$4),IF(OR(G170="",OR($D170="",$D170="NL",$D170="HORS LIGUE")),0,VLOOKUP(IF(OR(G170="",OR($D170="",$D170="NL",$D170="HORS LIGUE")),"",COUNTIFS($D$5:$D$72,"&lt;&gt;"&amp;"",$D$5:$D$72,"&lt;&gt;"&amp;"NL",$D$5:$D$72,"&lt;&gt;"&amp;"HORS LIGUE",G$5:G$72,"&lt;"&amp;G170)+1),Paramètres!$B$3:$C$56,2,FALSE)*Paramètres!$N$4))</f>
        <v>0</v>
      </c>
      <c r="I170" s="36"/>
      <c r="J170" s="2">
        <f>IF(I$2="Bike &amp; Run",IF(ISNA(VLOOKUP(I170,Paramètres!$B$3:$C$56,2,FALSE)),0,VLOOKUP(I170,Paramètres!$B$3:$C$56,2,FALSE)*Paramètres!$N$5),IF(OR(I170="",OR($D170="",$D170="NL",$D170="HORS LIGUE")),0,VLOOKUP(IF(OR(I170="",OR($D170="",$D170="NL",$D170="HORS LIGUE")),"",COUNTIFS($D$5:$D$72,"&lt;&gt;"&amp;"",$D$5:$D$72,"&lt;&gt;"&amp;"NL",$D$5:$D$72,"&lt;&gt;"&amp;"HORS LIGUE",I$5:I$72,"&lt;"&amp;I170)+1),Paramètres!$B$3:$C$56,2,FALSE)*Paramètres!$N$5))</f>
        <v>0</v>
      </c>
      <c r="K170" s="4"/>
      <c r="L170" s="2">
        <f>IF(K$2="Bike &amp; Run",IF(ISNA(VLOOKUP(K170,Paramètres!$B$3:$C$56,2,FALSE)),0,VLOOKUP(K170,Paramètres!$B$3:$C$56,2,FALSE)*Paramètres!$N$6),IF(OR(K170="",OR($D170="",$D170="NL",$D170="HORS LIGUE")),0,VLOOKUP(IF(OR(K170="",OR($D170="",$D170="NL",$D170="HORS LIGUE")),"",COUNTIFS($D$5:$D$72,"&lt;&gt;"&amp;"",$D$5:$D$72,"&lt;&gt;"&amp;"NL",$D$5:$D$72,"&lt;&gt;"&amp;"HORS LIGUE",K$5:K$72,"&lt;"&amp;K170)+1),Paramètres!$B$3:$C$56,2,FALSE)*Paramètres!$N$6))</f>
        <v>0</v>
      </c>
      <c r="M170" s="4"/>
      <c r="N170" s="2">
        <f>IF(M$2="Bike &amp; Run",IF(ISNA(VLOOKUP(M170,Paramètres!$B$3:$C$56,2,FALSE)),0,VLOOKUP(M170,Paramètres!$B$3:$C$56,2,FALSE)*Paramètres!$N$7),IF(OR(M170="",OR($D170="",$D170="NL",$D170="HORS LIGUE")),0,VLOOKUP(IF(OR(M170="",OR($D170="",$D170="NL",$D170="HORS LIGUE")),"",COUNTIFS($D$5:$D$72,"&lt;&gt;"&amp;"",$D$5:$D$72,"&lt;&gt;"&amp;"NL",$D$5:$D$72,"&lt;&gt;"&amp;"HORS LIGUE",M$5:M$72,"&lt;"&amp;M170)+1),Paramètres!$B$3:$C$56,2,FALSE)*Paramètres!$N$7))</f>
        <v>0</v>
      </c>
      <c r="O170" s="46"/>
      <c r="P170" s="2">
        <f>IF(O$2="Bike &amp; Run",IF(ISNA(VLOOKUP(O170,Paramètres!$B$3:$C$56,2,FALSE)),0,VLOOKUP(O170,Paramètres!$B$3:$C$56,2,FALSE)*Paramètres!$N$8),IF(OR(O170="",OR($D170="",$D170="NL",$D170="HORS LIGUE")),0,VLOOKUP(IF(OR(O170="",OR($D170="",$D170="NL",$D170="HORS LIGUE")),"",COUNTIFS($D$5:$D$72,"&lt;&gt;"&amp;"",$D$5:$D$72,"&lt;&gt;"&amp;"NL",$D$5:$D$72,"&lt;&gt;"&amp;"HORS LIGUE",O$5:O$72,"&lt;"&amp;O170)+1),Paramètres!$B$3:$C$56,2,FALSE)*Paramètres!$N$8))</f>
        <v>0</v>
      </c>
      <c r="Q170" s="46"/>
      <c r="R170" s="2">
        <f>IF(Q$2="Bike &amp; Run",IF(ISNA(VLOOKUP(Q170,Paramètres!$B$3:$C$56,2,FALSE)),0,VLOOKUP(Q170,Paramètres!$B$3:$C$56,2,FALSE)*Paramètres!$N$9),IF(OR(Q170="",OR($D170="",$D170="NL",$D170="HORS LIGUE")),0,VLOOKUP(IF(OR(Q170="",OR($D170="",$D170="NL",$D170="HORS LIGUE")),"",COUNTIFS($D$5:$D$72,"&lt;&gt;"&amp;"",$D$5:$D$72,"&lt;&gt;"&amp;"NL",$D$5:$D$72,"&lt;&gt;"&amp;"HORS LIGUE",Q$5:Q$72,"&lt;"&amp;Q170)+1),Paramètres!$B$3:$C$56,2,FALSE)*Paramètres!$N$9))</f>
        <v>0</v>
      </c>
      <c r="S170" s="46"/>
      <c r="T170" s="2">
        <f>IF(S$2="Bike &amp; Run",IF(ISNA(VLOOKUP(S170,Paramètres!$B$3:$C$56,2,FALSE)),0,VLOOKUP(S170,Paramètres!$B$3:$C$56,2,FALSE)*Paramètres!$N$10),IF(OR(S170="",OR($D170="",$D170="NL",$D170="HORS LIGUE")),0,VLOOKUP(IF(OR(S170="",OR($D170="",$D170="NL",$D170="HORS LIGUE")),"",COUNTIFS($D$5:$D$72,"&lt;&gt;"&amp;"",$D$5:$D$72,"&lt;&gt;"&amp;"NL",$D$5:$D$72,"&lt;&gt;"&amp;"HORS LIGUE",S$5:S$72,"&lt;"&amp;S170)+1),Paramètres!$B$3:$C$56,2,FALSE)*Paramètres!$N$10))</f>
        <v>0</v>
      </c>
      <c r="U170" s="46"/>
      <c r="V170" s="2">
        <f>IF(U$2="Bike &amp; Run",IF(ISNA(VLOOKUP(U170,Paramètres!$B$3:$C$56,2,FALSE)),0,VLOOKUP(U170,Paramètres!$B$3:$C$56,2,FALSE)*Paramètres!$N$11),IF(OR(U170="",OR($D170="",$D170="NL",$D170="HORS LIGUE")),0,VLOOKUP(IF(OR(U170="",OR($D170="",$D170="NL",$D170="HORS LIGUE")),"",COUNTIFS($D$5:$D$72,"&lt;&gt;"&amp;"",$D$5:$D$72,"&lt;&gt;"&amp;"NL",$D$5:$D$72,"&lt;&gt;"&amp;"HORS LIGUE",U$5:U$72,"&lt;"&amp;U170)+1),Paramètres!$B$3:$C$56,2,FALSE)*Paramètres!$N$11))</f>
        <v>0</v>
      </c>
      <c r="W170" s="46"/>
      <c r="X170" s="2">
        <f>IF(W$2="Bike &amp; Run",IF(ISNA(VLOOKUP(W170,Paramètres!$B$3:$C$56,2,FALSE)),0,VLOOKUP(W170,Paramètres!$B$3:$C$56,2,FALSE)*Paramètres!$N$12),IF(OR(W170="",OR($D170="",$D170="NL",$D170="HORS LIGUE")),0,VLOOKUP(IF(OR(W170="",OR($D170="",$D170="NL",$D170="HORS LIGUE")),"",COUNTIFS($D$5:$D$72,"&lt;&gt;"&amp;"",$D$5:$D$72,"&lt;&gt;"&amp;"NL",$D$5:$D$72,"&lt;&gt;"&amp;"HORS LIGUE",W$5:W$72,"&lt;"&amp;W170)+1),Paramètres!$B$3:$C$56,2,FALSE)*Paramètres!$N$12))</f>
        <v>0</v>
      </c>
      <c r="Y170" s="46"/>
      <c r="Z170" s="2">
        <f>IF(Y$2="Bike &amp; Run",IF(ISNA(VLOOKUP(Y170,Paramètres!$B$3:$C$56,2,FALSE)),0,VLOOKUP(Y170,Paramètres!$B$3:$C$56,2,FALSE)*Paramètres!$N$13),IF(OR(Y170="",OR($D170="",$D170="NL",$D170="HORS LIGUE")),0,VLOOKUP(IF(OR(Y170="",OR($D170="",$D170="NL",$D170="HORS LIGUE")),"",COUNTIFS($D$5:$D$72,"&lt;&gt;"&amp;"",$D$5:$D$72,"&lt;&gt;"&amp;"NL",$D$5:$D$72,"&lt;&gt;"&amp;"HORS LIGUE",Y$5:Y$72,"&lt;"&amp;Y170)+1),Paramètres!$B$3:$C$56,2,FALSE)*Paramètres!$N$13))</f>
        <v>0</v>
      </c>
      <c r="AA170" s="46"/>
      <c r="AB170" s="2">
        <f>IF(AA$2="Bike &amp; Run",IF(ISNA(VLOOKUP(AA170,Paramètres!$B$3:$C$56,2,FALSE)),0,VLOOKUP(AA170,Paramètres!$B$3:$C$56,2,FALSE)*Paramètres!$N$14),IF(OR(AA170="",OR($D170="",$D170="NL",$D170="HORS LIGUE")),0,VLOOKUP(IF(OR(AA170="",OR($D170="",$D170="NL",$D170="HORS LIGUE")),"",COUNTIFS($D$5:$D$72,"&lt;&gt;"&amp;"",$D$5:$D$72,"&lt;&gt;"&amp;"NL",$D$5:$D$72,"&lt;&gt;"&amp;"HORS LIGUE",AA$5:AA$72,"&lt;"&amp;AA170)+1),Paramètres!$B$3:$C$56,2,FALSE)*Paramètres!$N$14))</f>
        <v>0</v>
      </c>
      <c r="AC170" s="46"/>
      <c r="AD170" s="2">
        <f>IF(AC$2="Bike &amp; Run",IF(ISNA(VLOOKUP(AC170,Paramètres!$B$3:$C$56,2,FALSE)),0,VLOOKUP(AC170,Paramètres!$B$3:$C$56,2,FALSE)*Paramètres!$N$15),IF(OR(AC170="",OR($D170="",$D170="NL",$D170="HORS LIGUE")),0,VLOOKUP(IF(OR(AC170="",OR($D170="",$D170="NL",$D170="HORS LIGUE")),"",COUNTIFS($D$5:$D$72,"&lt;&gt;"&amp;"",$D$5:$D$72,"&lt;&gt;"&amp;"NL",$D$5:$D$72,"&lt;&gt;"&amp;"HORS LIGUE",AC$5:AC$72,"&lt;"&amp;AC170)+1),Paramètres!$B$3:$C$56,2,FALSE)*Paramètres!$N$15))</f>
        <v>0</v>
      </c>
      <c r="AE170" s="46"/>
      <c r="AF170" s="2">
        <f>IF(AE$2="Bike &amp; Run",IF(ISNA(VLOOKUP(AE170,Paramètres!$B$3:$C$56,2,FALSE)),0,VLOOKUP(AE170,Paramètres!$B$3:$C$56,2,FALSE)*Paramètres!$N$16),IF(OR(AE170="",OR($D170="",$D170="NL",$D170="HORS LIGUE")),0,VLOOKUP(IF(OR(AE170="",OR($D170="",$D170="NL",$D170="HORS LIGUE")),"",COUNTIFS($D$5:$D$72,"&lt;&gt;"&amp;"",$D$5:$D$72,"&lt;&gt;"&amp;"NL",$D$5:$D$72,"&lt;&gt;"&amp;"HORS LIGUE",AE$5:AE$72,"&lt;"&amp;AE170)+1),Paramètres!$B$3:$C$56,2,FALSE)*Paramètres!$N$16))</f>
        <v>0</v>
      </c>
      <c r="AG170" s="46"/>
      <c r="AH170" s="2">
        <f>IF(AG$2="Bike &amp; Run",IF(ISNA(VLOOKUP(AG170,Paramètres!$B$3:$C$56,2,FALSE)),0,VLOOKUP(AG170,Paramètres!$B$3:$C$56,2,FALSE)*Paramètres!$N$17),IF(OR(AG170="",OR($D170="",$D170="NL",$D170="HORS LIGUE")),0,VLOOKUP(IF(OR(AG170="",OR($D170="",$D170="NL",$D170="HORS LIGUE")),"",COUNTIFS($D$5:$D$72,"&lt;&gt;"&amp;"",$D$5:$D$72,"&lt;&gt;"&amp;"NL",$D$5:$D$72,"&lt;&gt;"&amp;"HORS LIGUE",AG$5:AG$72,"&lt;"&amp;AG170)+1),Paramètres!$B$3:$C$56,2,FALSE)*Paramètres!$N$17))</f>
        <v>0</v>
      </c>
      <c r="AI170" s="40">
        <f t="shared" si="110"/>
        <v>0</v>
      </c>
      <c r="AJ170" s="3" t="str">
        <f t="shared" si="111"/>
        <v/>
      </c>
      <c r="AK170" s="5">
        <f t="shared" si="112"/>
        <v>0</v>
      </c>
      <c r="AL170" s="41" t="e">
        <f t="shared" si="113"/>
        <v>#REF!</v>
      </c>
      <c r="AM170" s="33" t="e">
        <f t="shared" si="114"/>
        <v>#REF!</v>
      </c>
    </row>
    <row r="171" spans="1:39" ht="16.5">
      <c r="A171" s="14"/>
      <c r="B171" s="32" t="str">
        <f>IF(ISNA(VLOOKUP(A171,'Licenciés Jeunes 2023'!A:C,3,0)),"",VLOOKUP(A171,'Licenciés Jeunes 2023'!A:C,3,0))</f>
        <v/>
      </c>
      <c r="C171" s="32" t="str">
        <f>IF(ISNA(VLOOKUP(A171,'Licenciés Jeunes 2023'!A:C,2,0)),"",VLOOKUP(A171,'Licenciés Jeunes 2023'!A:C,2,0))</f>
        <v/>
      </c>
      <c r="D171" s="32" t="str">
        <f>IF(ISNA(VLOOKUP(A171,'Licenciés Jeunes 2023'!A:F,6,0)),"",VLOOKUP(A171,'Licenciés Jeunes 2023'!A:F,6,0))</f>
        <v/>
      </c>
      <c r="E171" s="6"/>
      <c r="F171" s="2">
        <f>IF(E$2="Bike &amp; Run",IF(ISNA(VLOOKUP(E171,Paramètres!$B$3:$C$56,2,FALSE)),0,VLOOKUP(E171,Paramètres!$B$3:$C$56,2,FALSE)*Paramètres!$N$3),IF(OR(E171="",OR($D171="",$D171="NL",$D171="HORS LIGUE")),0,VLOOKUP(IF(OR(E171="",OR($D171="",$D171="NL",$D171="HORS LIGUE")),"",COUNTIFS($D$5:$D$72,"&lt;&gt;"&amp;"",$D$5:$D$72,"&lt;&gt;"&amp;"NL",$D$5:$D$72,"&lt;&gt;"&amp;"HORS LIGUE",E$5:E$72,"&lt;"&amp;E171)+1),Paramètres!$B$3:$C$56,2,FALSE)*Paramètres!$N$3))</f>
        <v>0</v>
      </c>
      <c r="G171" s="4"/>
      <c r="H171" s="2">
        <f>IF(G$2="Bike &amp; Run",IF(ISNA(VLOOKUP(G171,Paramètres!$B$3:$C$56,2,FALSE)),0,VLOOKUP(G171,Paramètres!$B$3:$C$56,2,FALSE)*Paramètres!$N$4),IF(OR(G171="",OR($D171="",$D171="NL",$D171="HORS LIGUE")),0,VLOOKUP(IF(OR(G171="",OR($D171="",$D171="NL",$D171="HORS LIGUE")),"",COUNTIFS($D$5:$D$72,"&lt;&gt;"&amp;"",$D$5:$D$72,"&lt;&gt;"&amp;"NL",$D$5:$D$72,"&lt;&gt;"&amp;"HORS LIGUE",G$5:G$72,"&lt;"&amp;G171)+1),Paramètres!$B$3:$C$56,2,FALSE)*Paramètres!$N$4))</f>
        <v>0</v>
      </c>
      <c r="I171" s="36"/>
      <c r="J171" s="2">
        <f>IF(I$2="Bike &amp; Run",IF(ISNA(VLOOKUP(I171,Paramètres!$B$3:$C$56,2,FALSE)),0,VLOOKUP(I171,Paramètres!$B$3:$C$56,2,FALSE)*Paramètres!$N$5),IF(OR(I171="",OR($D171="",$D171="NL",$D171="HORS LIGUE")),0,VLOOKUP(IF(OR(I171="",OR($D171="",$D171="NL",$D171="HORS LIGUE")),"",COUNTIFS($D$5:$D$72,"&lt;&gt;"&amp;"",$D$5:$D$72,"&lt;&gt;"&amp;"NL",$D$5:$D$72,"&lt;&gt;"&amp;"HORS LIGUE",I$5:I$72,"&lt;"&amp;I171)+1),Paramètres!$B$3:$C$56,2,FALSE)*Paramètres!$N$5))</f>
        <v>0</v>
      </c>
      <c r="K171" s="4"/>
      <c r="L171" s="2">
        <f>IF(K$2="Bike &amp; Run",IF(ISNA(VLOOKUP(K171,Paramètres!$B$3:$C$56,2,FALSE)),0,VLOOKUP(K171,Paramètres!$B$3:$C$56,2,FALSE)*Paramètres!$N$6),IF(OR(K171="",OR($D171="",$D171="NL",$D171="HORS LIGUE")),0,VLOOKUP(IF(OR(K171="",OR($D171="",$D171="NL",$D171="HORS LIGUE")),"",COUNTIFS($D$5:$D$72,"&lt;&gt;"&amp;"",$D$5:$D$72,"&lt;&gt;"&amp;"NL",$D$5:$D$72,"&lt;&gt;"&amp;"HORS LIGUE",K$5:K$72,"&lt;"&amp;K171)+1),Paramètres!$B$3:$C$56,2,FALSE)*Paramètres!$N$6))</f>
        <v>0</v>
      </c>
      <c r="M171" s="4"/>
      <c r="N171" s="2">
        <f>IF(M$2="Bike &amp; Run",IF(ISNA(VLOOKUP(M171,Paramètres!$B$3:$C$56,2,FALSE)),0,VLOOKUP(M171,Paramètres!$B$3:$C$56,2,FALSE)*Paramètres!$N$7),IF(OR(M171="",OR($D171="",$D171="NL",$D171="HORS LIGUE")),0,VLOOKUP(IF(OR(M171="",OR($D171="",$D171="NL",$D171="HORS LIGUE")),"",COUNTIFS($D$5:$D$72,"&lt;&gt;"&amp;"",$D$5:$D$72,"&lt;&gt;"&amp;"NL",$D$5:$D$72,"&lt;&gt;"&amp;"HORS LIGUE",M$5:M$72,"&lt;"&amp;M171)+1),Paramètres!$B$3:$C$56,2,FALSE)*Paramètres!$N$7))</f>
        <v>0</v>
      </c>
      <c r="O171" s="46"/>
      <c r="P171" s="2">
        <f>IF(O$2="Bike &amp; Run",IF(ISNA(VLOOKUP(O171,Paramètres!$B$3:$C$56,2,FALSE)),0,VLOOKUP(O171,Paramètres!$B$3:$C$56,2,FALSE)*Paramètres!$N$8),IF(OR(O171="",OR($D171="",$D171="NL",$D171="HORS LIGUE")),0,VLOOKUP(IF(OR(O171="",OR($D171="",$D171="NL",$D171="HORS LIGUE")),"",COUNTIFS($D$5:$D$72,"&lt;&gt;"&amp;"",$D$5:$D$72,"&lt;&gt;"&amp;"NL",$D$5:$D$72,"&lt;&gt;"&amp;"HORS LIGUE",O$5:O$72,"&lt;"&amp;O171)+1),Paramètres!$B$3:$C$56,2,FALSE)*Paramètres!$N$8))</f>
        <v>0</v>
      </c>
      <c r="Q171" s="46"/>
      <c r="R171" s="2">
        <f>IF(Q$2="Bike &amp; Run",IF(ISNA(VLOOKUP(Q171,Paramètres!$B$3:$C$56,2,FALSE)),0,VLOOKUP(Q171,Paramètres!$B$3:$C$56,2,FALSE)*Paramètres!$N$9),IF(OR(Q171="",OR($D171="",$D171="NL",$D171="HORS LIGUE")),0,VLOOKUP(IF(OR(Q171="",OR($D171="",$D171="NL",$D171="HORS LIGUE")),"",COUNTIFS($D$5:$D$72,"&lt;&gt;"&amp;"",$D$5:$D$72,"&lt;&gt;"&amp;"NL",$D$5:$D$72,"&lt;&gt;"&amp;"HORS LIGUE",Q$5:Q$72,"&lt;"&amp;Q171)+1),Paramètres!$B$3:$C$56,2,FALSE)*Paramètres!$N$9))</f>
        <v>0</v>
      </c>
      <c r="S171" s="46"/>
      <c r="T171" s="2">
        <f>IF(S$2="Bike &amp; Run",IF(ISNA(VLOOKUP(S171,Paramètres!$B$3:$C$56,2,FALSE)),0,VLOOKUP(S171,Paramètres!$B$3:$C$56,2,FALSE)*Paramètres!$N$10),IF(OR(S171="",OR($D171="",$D171="NL",$D171="HORS LIGUE")),0,VLOOKUP(IF(OR(S171="",OR($D171="",$D171="NL",$D171="HORS LIGUE")),"",COUNTIFS($D$5:$D$72,"&lt;&gt;"&amp;"",$D$5:$D$72,"&lt;&gt;"&amp;"NL",$D$5:$D$72,"&lt;&gt;"&amp;"HORS LIGUE",S$5:S$72,"&lt;"&amp;S171)+1),Paramètres!$B$3:$C$56,2,FALSE)*Paramètres!$N$10))</f>
        <v>0</v>
      </c>
      <c r="U171" s="46"/>
      <c r="V171" s="2">
        <f>IF(U$2="Bike &amp; Run",IF(ISNA(VLOOKUP(U171,Paramètres!$B$3:$C$56,2,FALSE)),0,VLOOKUP(U171,Paramètres!$B$3:$C$56,2,FALSE)*Paramètres!$N$11),IF(OR(U171="",OR($D171="",$D171="NL",$D171="HORS LIGUE")),0,VLOOKUP(IF(OR(U171="",OR($D171="",$D171="NL",$D171="HORS LIGUE")),"",COUNTIFS($D$5:$D$72,"&lt;&gt;"&amp;"",$D$5:$D$72,"&lt;&gt;"&amp;"NL",$D$5:$D$72,"&lt;&gt;"&amp;"HORS LIGUE",U$5:U$72,"&lt;"&amp;U171)+1),Paramètres!$B$3:$C$56,2,FALSE)*Paramètres!$N$11))</f>
        <v>0</v>
      </c>
      <c r="W171" s="46"/>
      <c r="X171" s="2">
        <f>IF(W$2="Bike &amp; Run",IF(ISNA(VLOOKUP(W171,Paramètres!$B$3:$C$56,2,FALSE)),0,VLOOKUP(W171,Paramètres!$B$3:$C$56,2,FALSE)*Paramètres!$N$12),IF(OR(W171="",OR($D171="",$D171="NL",$D171="HORS LIGUE")),0,VLOOKUP(IF(OR(W171="",OR($D171="",$D171="NL",$D171="HORS LIGUE")),"",COUNTIFS($D$5:$D$72,"&lt;&gt;"&amp;"",$D$5:$D$72,"&lt;&gt;"&amp;"NL",$D$5:$D$72,"&lt;&gt;"&amp;"HORS LIGUE",W$5:W$72,"&lt;"&amp;W171)+1),Paramètres!$B$3:$C$56,2,FALSE)*Paramètres!$N$12))</f>
        <v>0</v>
      </c>
      <c r="Y171" s="46"/>
      <c r="Z171" s="2">
        <f>IF(Y$2="Bike &amp; Run",IF(ISNA(VLOOKUP(Y171,Paramètres!$B$3:$C$56,2,FALSE)),0,VLOOKUP(Y171,Paramètres!$B$3:$C$56,2,FALSE)*Paramètres!$N$13),IF(OR(Y171="",OR($D171="",$D171="NL",$D171="HORS LIGUE")),0,VLOOKUP(IF(OR(Y171="",OR($D171="",$D171="NL",$D171="HORS LIGUE")),"",COUNTIFS($D$5:$D$72,"&lt;&gt;"&amp;"",$D$5:$D$72,"&lt;&gt;"&amp;"NL",$D$5:$D$72,"&lt;&gt;"&amp;"HORS LIGUE",Y$5:Y$72,"&lt;"&amp;Y171)+1),Paramètres!$B$3:$C$56,2,FALSE)*Paramètres!$N$13))</f>
        <v>0</v>
      </c>
      <c r="AA171" s="46"/>
      <c r="AB171" s="2">
        <f>IF(AA$2="Bike &amp; Run",IF(ISNA(VLOOKUP(AA171,Paramètres!$B$3:$C$56,2,FALSE)),0,VLOOKUP(AA171,Paramètres!$B$3:$C$56,2,FALSE)*Paramètres!$N$14),IF(OR(AA171="",OR($D171="",$D171="NL",$D171="HORS LIGUE")),0,VLOOKUP(IF(OR(AA171="",OR($D171="",$D171="NL",$D171="HORS LIGUE")),"",COUNTIFS($D$5:$D$72,"&lt;&gt;"&amp;"",$D$5:$D$72,"&lt;&gt;"&amp;"NL",$D$5:$D$72,"&lt;&gt;"&amp;"HORS LIGUE",AA$5:AA$72,"&lt;"&amp;AA171)+1),Paramètres!$B$3:$C$56,2,FALSE)*Paramètres!$N$14))</f>
        <v>0</v>
      </c>
      <c r="AC171" s="46"/>
      <c r="AD171" s="2">
        <f>IF(AC$2="Bike &amp; Run",IF(ISNA(VLOOKUP(AC171,Paramètres!$B$3:$C$56,2,FALSE)),0,VLOOKUP(AC171,Paramètres!$B$3:$C$56,2,FALSE)*Paramètres!$N$15),IF(OR(AC171="",OR($D171="",$D171="NL",$D171="HORS LIGUE")),0,VLOOKUP(IF(OR(AC171="",OR($D171="",$D171="NL",$D171="HORS LIGUE")),"",COUNTIFS($D$5:$D$72,"&lt;&gt;"&amp;"",$D$5:$D$72,"&lt;&gt;"&amp;"NL",$D$5:$D$72,"&lt;&gt;"&amp;"HORS LIGUE",AC$5:AC$72,"&lt;"&amp;AC171)+1),Paramètres!$B$3:$C$56,2,FALSE)*Paramètres!$N$15))</f>
        <v>0</v>
      </c>
      <c r="AE171" s="46"/>
      <c r="AF171" s="2">
        <f>IF(AE$2="Bike &amp; Run",IF(ISNA(VLOOKUP(AE171,Paramètres!$B$3:$C$56,2,FALSE)),0,VLOOKUP(AE171,Paramètres!$B$3:$C$56,2,FALSE)*Paramètres!$N$16),IF(OR(AE171="",OR($D171="",$D171="NL",$D171="HORS LIGUE")),0,VLOOKUP(IF(OR(AE171="",OR($D171="",$D171="NL",$D171="HORS LIGUE")),"",COUNTIFS($D$5:$D$72,"&lt;&gt;"&amp;"",$D$5:$D$72,"&lt;&gt;"&amp;"NL",$D$5:$D$72,"&lt;&gt;"&amp;"HORS LIGUE",AE$5:AE$72,"&lt;"&amp;AE171)+1),Paramètres!$B$3:$C$56,2,FALSE)*Paramètres!$N$16))</f>
        <v>0</v>
      </c>
      <c r="AG171" s="46"/>
      <c r="AH171" s="2">
        <f>IF(AG$2="Bike &amp; Run",IF(ISNA(VLOOKUP(AG171,Paramètres!$B$3:$C$56,2,FALSE)),0,VLOOKUP(AG171,Paramètres!$B$3:$C$56,2,FALSE)*Paramètres!$N$17),IF(OR(AG171="",OR($D171="",$D171="NL",$D171="HORS LIGUE")),0,VLOOKUP(IF(OR(AG171="",OR($D171="",$D171="NL",$D171="HORS LIGUE")),"",COUNTIFS($D$5:$D$72,"&lt;&gt;"&amp;"",$D$5:$D$72,"&lt;&gt;"&amp;"NL",$D$5:$D$72,"&lt;&gt;"&amp;"HORS LIGUE",AG$5:AG$72,"&lt;"&amp;AG171)+1),Paramètres!$B$3:$C$56,2,FALSE)*Paramètres!$N$17))</f>
        <v>0</v>
      </c>
      <c r="AI171" s="40">
        <f t="shared" si="110"/>
        <v>0</v>
      </c>
      <c r="AJ171" s="3" t="str">
        <f t="shared" si="111"/>
        <v/>
      </c>
      <c r="AK171" s="5">
        <f t="shared" si="112"/>
        <v>0</v>
      </c>
      <c r="AL171" s="41" t="e">
        <f t="shared" si="113"/>
        <v>#REF!</v>
      </c>
      <c r="AM171" s="33" t="e">
        <f t="shared" si="114"/>
        <v>#REF!</v>
      </c>
    </row>
    <row r="172" spans="1:39" ht="16.5">
      <c r="A172" s="14"/>
      <c r="B172" s="32" t="str">
        <f>IF(ISNA(VLOOKUP(A172,'Licenciés Jeunes 2023'!A:C,3,0)),"",VLOOKUP(A172,'Licenciés Jeunes 2023'!A:C,3,0))</f>
        <v/>
      </c>
      <c r="C172" s="32" t="str">
        <f>IF(ISNA(VLOOKUP(A172,'Licenciés Jeunes 2023'!A:C,2,0)),"",VLOOKUP(A172,'Licenciés Jeunes 2023'!A:C,2,0))</f>
        <v/>
      </c>
      <c r="D172" s="32" t="str">
        <f>IF(ISNA(VLOOKUP(A172,'Licenciés Jeunes 2023'!A:F,6,0)),"",VLOOKUP(A172,'Licenciés Jeunes 2023'!A:F,6,0))</f>
        <v/>
      </c>
      <c r="E172" s="6"/>
      <c r="F172" s="2">
        <f>IF(E$2="Bike &amp; Run",IF(ISNA(VLOOKUP(E172,Paramètres!$B$3:$C$56,2,FALSE)),0,VLOOKUP(E172,Paramètres!$B$3:$C$56,2,FALSE)*Paramètres!$N$3),IF(OR(E172="",OR($D172="",$D172="NL",$D172="HORS LIGUE")),0,VLOOKUP(IF(OR(E172="",OR($D172="",$D172="NL",$D172="HORS LIGUE")),"",COUNTIFS($D$5:$D$72,"&lt;&gt;"&amp;"",$D$5:$D$72,"&lt;&gt;"&amp;"NL",$D$5:$D$72,"&lt;&gt;"&amp;"HORS LIGUE",E$5:E$72,"&lt;"&amp;E172)+1),Paramètres!$B$3:$C$56,2,FALSE)*Paramètres!$N$3))</f>
        <v>0</v>
      </c>
      <c r="G172" s="4"/>
      <c r="H172" s="2">
        <f>IF(G$2="Bike &amp; Run",IF(ISNA(VLOOKUP(G172,Paramètres!$B$3:$C$56,2,FALSE)),0,VLOOKUP(G172,Paramètres!$B$3:$C$56,2,FALSE)*Paramètres!$N$4),IF(OR(G172="",OR($D172="",$D172="NL",$D172="HORS LIGUE")),0,VLOOKUP(IF(OR(G172="",OR($D172="",$D172="NL",$D172="HORS LIGUE")),"",COUNTIFS($D$5:$D$72,"&lt;&gt;"&amp;"",$D$5:$D$72,"&lt;&gt;"&amp;"NL",$D$5:$D$72,"&lt;&gt;"&amp;"HORS LIGUE",G$5:G$72,"&lt;"&amp;G172)+1),Paramètres!$B$3:$C$56,2,FALSE)*Paramètres!$N$4))</f>
        <v>0</v>
      </c>
      <c r="I172" s="36"/>
      <c r="J172" s="2">
        <f>IF(I$2="Bike &amp; Run",IF(ISNA(VLOOKUP(I172,Paramètres!$B$3:$C$56,2,FALSE)),0,VLOOKUP(I172,Paramètres!$B$3:$C$56,2,FALSE)*Paramètres!$N$5),IF(OR(I172="",OR($D172="",$D172="NL",$D172="HORS LIGUE")),0,VLOOKUP(IF(OR(I172="",OR($D172="",$D172="NL",$D172="HORS LIGUE")),"",COUNTIFS($D$5:$D$72,"&lt;&gt;"&amp;"",$D$5:$D$72,"&lt;&gt;"&amp;"NL",$D$5:$D$72,"&lt;&gt;"&amp;"HORS LIGUE",I$5:I$72,"&lt;"&amp;I172)+1),Paramètres!$B$3:$C$56,2,FALSE)*Paramètres!$N$5))</f>
        <v>0</v>
      </c>
      <c r="K172" s="4"/>
      <c r="L172" s="2">
        <f>IF(K$2="Bike &amp; Run",IF(ISNA(VLOOKUP(K172,Paramètres!$B$3:$C$56,2,FALSE)),0,VLOOKUP(K172,Paramètres!$B$3:$C$56,2,FALSE)*Paramètres!$N$6),IF(OR(K172="",OR($D172="",$D172="NL",$D172="HORS LIGUE")),0,VLOOKUP(IF(OR(K172="",OR($D172="",$D172="NL",$D172="HORS LIGUE")),"",COUNTIFS($D$5:$D$72,"&lt;&gt;"&amp;"",$D$5:$D$72,"&lt;&gt;"&amp;"NL",$D$5:$D$72,"&lt;&gt;"&amp;"HORS LIGUE",K$5:K$72,"&lt;"&amp;K172)+1),Paramètres!$B$3:$C$56,2,FALSE)*Paramètres!$N$6))</f>
        <v>0</v>
      </c>
      <c r="M172" s="4"/>
      <c r="N172" s="2">
        <f>IF(M$2="Bike &amp; Run",IF(ISNA(VLOOKUP(M172,Paramètres!$B$3:$C$56,2,FALSE)),0,VLOOKUP(M172,Paramètres!$B$3:$C$56,2,FALSE)*Paramètres!$N$7),IF(OR(M172="",OR($D172="",$D172="NL",$D172="HORS LIGUE")),0,VLOOKUP(IF(OR(M172="",OR($D172="",$D172="NL",$D172="HORS LIGUE")),"",COUNTIFS($D$5:$D$72,"&lt;&gt;"&amp;"",$D$5:$D$72,"&lt;&gt;"&amp;"NL",$D$5:$D$72,"&lt;&gt;"&amp;"HORS LIGUE",M$5:M$72,"&lt;"&amp;M172)+1),Paramètres!$B$3:$C$56,2,FALSE)*Paramètres!$N$7))</f>
        <v>0</v>
      </c>
      <c r="O172" s="46"/>
      <c r="P172" s="2">
        <f>IF(O$2="Bike &amp; Run",IF(ISNA(VLOOKUP(O172,Paramètres!$B$3:$C$56,2,FALSE)),0,VLOOKUP(O172,Paramètres!$B$3:$C$56,2,FALSE)*Paramètres!$N$8),IF(OR(O172="",OR($D172="",$D172="NL",$D172="HORS LIGUE")),0,VLOOKUP(IF(OR(O172="",OR($D172="",$D172="NL",$D172="HORS LIGUE")),"",COUNTIFS($D$5:$D$72,"&lt;&gt;"&amp;"",$D$5:$D$72,"&lt;&gt;"&amp;"NL",$D$5:$D$72,"&lt;&gt;"&amp;"HORS LIGUE",O$5:O$72,"&lt;"&amp;O172)+1),Paramètres!$B$3:$C$56,2,FALSE)*Paramètres!$N$8))</f>
        <v>0</v>
      </c>
      <c r="Q172" s="46"/>
      <c r="R172" s="2">
        <f>IF(Q$2="Bike &amp; Run",IF(ISNA(VLOOKUP(Q172,Paramètres!$B$3:$C$56,2,FALSE)),0,VLOOKUP(Q172,Paramètres!$B$3:$C$56,2,FALSE)*Paramètres!$N$9),IF(OR(Q172="",OR($D172="",$D172="NL",$D172="HORS LIGUE")),0,VLOOKUP(IF(OR(Q172="",OR($D172="",$D172="NL",$D172="HORS LIGUE")),"",COUNTIFS($D$5:$D$72,"&lt;&gt;"&amp;"",$D$5:$D$72,"&lt;&gt;"&amp;"NL",$D$5:$D$72,"&lt;&gt;"&amp;"HORS LIGUE",Q$5:Q$72,"&lt;"&amp;Q172)+1),Paramètres!$B$3:$C$56,2,FALSE)*Paramètres!$N$9))</f>
        <v>0</v>
      </c>
      <c r="S172" s="46"/>
      <c r="T172" s="2">
        <f>IF(S$2="Bike &amp; Run",IF(ISNA(VLOOKUP(S172,Paramètres!$B$3:$C$56,2,FALSE)),0,VLOOKUP(S172,Paramètres!$B$3:$C$56,2,FALSE)*Paramètres!$N$10),IF(OR(S172="",OR($D172="",$D172="NL",$D172="HORS LIGUE")),0,VLOOKUP(IF(OR(S172="",OR($D172="",$D172="NL",$D172="HORS LIGUE")),"",COUNTIFS($D$5:$D$72,"&lt;&gt;"&amp;"",$D$5:$D$72,"&lt;&gt;"&amp;"NL",$D$5:$D$72,"&lt;&gt;"&amp;"HORS LIGUE",S$5:S$72,"&lt;"&amp;S172)+1),Paramètres!$B$3:$C$56,2,FALSE)*Paramètres!$N$10))</f>
        <v>0</v>
      </c>
      <c r="U172" s="46"/>
      <c r="V172" s="2">
        <f>IF(U$2="Bike &amp; Run",IF(ISNA(VLOOKUP(U172,Paramètres!$B$3:$C$56,2,FALSE)),0,VLOOKUP(U172,Paramètres!$B$3:$C$56,2,FALSE)*Paramètres!$N$11),IF(OR(U172="",OR($D172="",$D172="NL",$D172="HORS LIGUE")),0,VLOOKUP(IF(OR(U172="",OR($D172="",$D172="NL",$D172="HORS LIGUE")),"",COUNTIFS($D$5:$D$72,"&lt;&gt;"&amp;"",$D$5:$D$72,"&lt;&gt;"&amp;"NL",$D$5:$D$72,"&lt;&gt;"&amp;"HORS LIGUE",U$5:U$72,"&lt;"&amp;U172)+1),Paramètres!$B$3:$C$56,2,FALSE)*Paramètres!$N$11))</f>
        <v>0</v>
      </c>
      <c r="W172" s="46"/>
      <c r="X172" s="2">
        <f>IF(W$2="Bike &amp; Run",IF(ISNA(VLOOKUP(W172,Paramètres!$B$3:$C$56,2,FALSE)),0,VLOOKUP(W172,Paramètres!$B$3:$C$56,2,FALSE)*Paramètres!$N$12),IF(OR(W172="",OR($D172="",$D172="NL",$D172="HORS LIGUE")),0,VLOOKUP(IF(OR(W172="",OR($D172="",$D172="NL",$D172="HORS LIGUE")),"",COUNTIFS($D$5:$D$72,"&lt;&gt;"&amp;"",$D$5:$D$72,"&lt;&gt;"&amp;"NL",$D$5:$D$72,"&lt;&gt;"&amp;"HORS LIGUE",W$5:W$72,"&lt;"&amp;W172)+1),Paramètres!$B$3:$C$56,2,FALSE)*Paramètres!$N$12))</f>
        <v>0</v>
      </c>
      <c r="Y172" s="46"/>
      <c r="Z172" s="2">
        <f>IF(Y$2="Bike &amp; Run",IF(ISNA(VLOOKUP(Y172,Paramètres!$B$3:$C$56,2,FALSE)),0,VLOOKUP(Y172,Paramètres!$B$3:$C$56,2,FALSE)*Paramètres!$N$13),IF(OR(Y172="",OR($D172="",$D172="NL",$D172="HORS LIGUE")),0,VLOOKUP(IF(OR(Y172="",OR($D172="",$D172="NL",$D172="HORS LIGUE")),"",COUNTIFS($D$5:$D$72,"&lt;&gt;"&amp;"",$D$5:$D$72,"&lt;&gt;"&amp;"NL",$D$5:$D$72,"&lt;&gt;"&amp;"HORS LIGUE",Y$5:Y$72,"&lt;"&amp;Y172)+1),Paramètres!$B$3:$C$56,2,FALSE)*Paramètres!$N$13))</f>
        <v>0</v>
      </c>
      <c r="AA172" s="46"/>
      <c r="AB172" s="2">
        <f>IF(AA$2="Bike &amp; Run",IF(ISNA(VLOOKUP(AA172,Paramètres!$B$3:$C$56,2,FALSE)),0,VLOOKUP(AA172,Paramètres!$B$3:$C$56,2,FALSE)*Paramètres!$N$14),IF(OR(AA172="",OR($D172="",$D172="NL",$D172="HORS LIGUE")),0,VLOOKUP(IF(OR(AA172="",OR($D172="",$D172="NL",$D172="HORS LIGUE")),"",COUNTIFS($D$5:$D$72,"&lt;&gt;"&amp;"",$D$5:$D$72,"&lt;&gt;"&amp;"NL",$D$5:$D$72,"&lt;&gt;"&amp;"HORS LIGUE",AA$5:AA$72,"&lt;"&amp;AA172)+1),Paramètres!$B$3:$C$56,2,FALSE)*Paramètres!$N$14))</f>
        <v>0</v>
      </c>
      <c r="AC172" s="46"/>
      <c r="AD172" s="2">
        <f>IF(AC$2="Bike &amp; Run",IF(ISNA(VLOOKUP(AC172,Paramètres!$B$3:$C$56,2,FALSE)),0,VLOOKUP(AC172,Paramètres!$B$3:$C$56,2,FALSE)*Paramètres!$N$15),IF(OR(AC172="",OR($D172="",$D172="NL",$D172="HORS LIGUE")),0,VLOOKUP(IF(OR(AC172="",OR($D172="",$D172="NL",$D172="HORS LIGUE")),"",COUNTIFS($D$5:$D$72,"&lt;&gt;"&amp;"",$D$5:$D$72,"&lt;&gt;"&amp;"NL",$D$5:$D$72,"&lt;&gt;"&amp;"HORS LIGUE",AC$5:AC$72,"&lt;"&amp;AC172)+1),Paramètres!$B$3:$C$56,2,FALSE)*Paramètres!$N$15))</f>
        <v>0</v>
      </c>
      <c r="AE172" s="46"/>
      <c r="AF172" s="2">
        <f>IF(AE$2="Bike &amp; Run",IF(ISNA(VLOOKUP(AE172,Paramètres!$B$3:$C$56,2,FALSE)),0,VLOOKUP(AE172,Paramètres!$B$3:$C$56,2,FALSE)*Paramètres!$N$16),IF(OR(AE172="",OR($D172="",$D172="NL",$D172="HORS LIGUE")),0,VLOOKUP(IF(OR(AE172="",OR($D172="",$D172="NL",$D172="HORS LIGUE")),"",COUNTIFS($D$5:$D$72,"&lt;&gt;"&amp;"",$D$5:$D$72,"&lt;&gt;"&amp;"NL",$D$5:$D$72,"&lt;&gt;"&amp;"HORS LIGUE",AE$5:AE$72,"&lt;"&amp;AE172)+1),Paramètres!$B$3:$C$56,2,FALSE)*Paramètres!$N$16))</f>
        <v>0</v>
      </c>
      <c r="AG172" s="46"/>
      <c r="AH172" s="2">
        <f>IF(AG$2="Bike &amp; Run",IF(ISNA(VLOOKUP(AG172,Paramètres!$B$3:$C$56,2,FALSE)),0,VLOOKUP(AG172,Paramètres!$B$3:$C$56,2,FALSE)*Paramètres!$N$17),IF(OR(AG172="",OR($D172="",$D172="NL",$D172="HORS LIGUE")),0,VLOOKUP(IF(OR(AG172="",OR($D172="",$D172="NL",$D172="HORS LIGUE")),"",COUNTIFS($D$5:$D$72,"&lt;&gt;"&amp;"",$D$5:$D$72,"&lt;&gt;"&amp;"NL",$D$5:$D$72,"&lt;&gt;"&amp;"HORS LIGUE",AG$5:AG$72,"&lt;"&amp;AG172)+1),Paramètres!$B$3:$C$56,2,FALSE)*Paramètres!$N$17))</f>
        <v>0</v>
      </c>
      <c r="AI172" s="40">
        <f t="shared" si="110"/>
        <v>0</v>
      </c>
      <c r="AJ172" s="3" t="str">
        <f t="shared" si="111"/>
        <v/>
      </c>
      <c r="AK172" s="5">
        <f t="shared" si="112"/>
        <v>0</v>
      </c>
      <c r="AL172" s="41" t="e">
        <f t="shared" si="113"/>
        <v>#REF!</v>
      </c>
      <c r="AM172" s="33" t="e">
        <f t="shared" si="114"/>
        <v>#REF!</v>
      </c>
    </row>
    <row r="173" spans="1:39" ht="16.5">
      <c r="A173" s="14"/>
      <c r="B173" s="32" t="str">
        <f>IF(ISNA(VLOOKUP(A173,'Licenciés Jeunes 2023'!A:C,3,0)),"",VLOOKUP(A173,'Licenciés Jeunes 2023'!A:C,3,0))</f>
        <v/>
      </c>
      <c r="C173" s="32" t="str">
        <f>IF(ISNA(VLOOKUP(A173,'Licenciés Jeunes 2023'!A:C,2,0)),"",VLOOKUP(A173,'Licenciés Jeunes 2023'!A:C,2,0))</f>
        <v/>
      </c>
      <c r="D173" s="32" t="str">
        <f>IF(ISNA(VLOOKUP(A173,'Licenciés Jeunes 2023'!A:F,6,0)),"",VLOOKUP(A173,'Licenciés Jeunes 2023'!A:F,6,0))</f>
        <v/>
      </c>
      <c r="E173" s="6"/>
      <c r="F173" s="2">
        <f>IF(E$2="Bike &amp; Run",IF(ISNA(VLOOKUP(E173,Paramètres!$B$3:$C$56,2,FALSE)),0,VLOOKUP(E173,Paramètres!$B$3:$C$56,2,FALSE)*Paramètres!$N$3),IF(OR(E173="",OR($D173="",$D173="NL",$D173="HORS LIGUE")),0,VLOOKUP(IF(OR(E173="",OR($D173="",$D173="NL",$D173="HORS LIGUE")),"",COUNTIFS($D$5:$D$72,"&lt;&gt;"&amp;"",$D$5:$D$72,"&lt;&gt;"&amp;"NL",$D$5:$D$72,"&lt;&gt;"&amp;"HORS LIGUE",E$5:E$72,"&lt;"&amp;E173)+1),Paramètres!$B$3:$C$56,2,FALSE)*Paramètres!$N$3))</f>
        <v>0</v>
      </c>
      <c r="G173" s="4"/>
      <c r="H173" s="2">
        <f>IF(G$2="Bike &amp; Run",IF(ISNA(VLOOKUP(G173,Paramètres!$B$3:$C$56,2,FALSE)),0,VLOOKUP(G173,Paramètres!$B$3:$C$56,2,FALSE)*Paramètres!$N$4),IF(OR(G173="",OR($D173="",$D173="NL",$D173="HORS LIGUE")),0,VLOOKUP(IF(OR(G173="",OR($D173="",$D173="NL",$D173="HORS LIGUE")),"",COUNTIFS($D$5:$D$72,"&lt;&gt;"&amp;"",$D$5:$D$72,"&lt;&gt;"&amp;"NL",$D$5:$D$72,"&lt;&gt;"&amp;"HORS LIGUE",G$5:G$72,"&lt;"&amp;G173)+1),Paramètres!$B$3:$C$56,2,FALSE)*Paramètres!$N$4))</f>
        <v>0</v>
      </c>
      <c r="I173" s="36"/>
      <c r="J173" s="2">
        <f>IF(I$2="Bike &amp; Run",IF(ISNA(VLOOKUP(I173,Paramètres!$B$3:$C$56,2,FALSE)),0,VLOOKUP(I173,Paramètres!$B$3:$C$56,2,FALSE)*Paramètres!$N$5),IF(OR(I173="",OR($D173="",$D173="NL",$D173="HORS LIGUE")),0,VLOOKUP(IF(OR(I173="",OR($D173="",$D173="NL",$D173="HORS LIGUE")),"",COUNTIFS($D$5:$D$72,"&lt;&gt;"&amp;"",$D$5:$D$72,"&lt;&gt;"&amp;"NL",$D$5:$D$72,"&lt;&gt;"&amp;"HORS LIGUE",I$5:I$72,"&lt;"&amp;I173)+1),Paramètres!$B$3:$C$56,2,FALSE)*Paramètres!$N$5))</f>
        <v>0</v>
      </c>
      <c r="K173" s="4"/>
      <c r="L173" s="2">
        <f>IF(K$2="Bike &amp; Run",IF(ISNA(VLOOKUP(K173,Paramètres!$B$3:$C$56,2,FALSE)),0,VLOOKUP(K173,Paramètres!$B$3:$C$56,2,FALSE)*Paramètres!$N$6),IF(OR(K173="",OR($D173="",$D173="NL",$D173="HORS LIGUE")),0,VLOOKUP(IF(OR(K173="",OR($D173="",$D173="NL",$D173="HORS LIGUE")),"",COUNTIFS($D$5:$D$72,"&lt;&gt;"&amp;"",$D$5:$D$72,"&lt;&gt;"&amp;"NL",$D$5:$D$72,"&lt;&gt;"&amp;"HORS LIGUE",K$5:K$72,"&lt;"&amp;K173)+1),Paramètres!$B$3:$C$56,2,FALSE)*Paramètres!$N$6))</f>
        <v>0</v>
      </c>
      <c r="M173" s="4"/>
      <c r="N173" s="2">
        <f>IF(M$2="Bike &amp; Run",IF(ISNA(VLOOKUP(M173,Paramètres!$B$3:$C$56,2,FALSE)),0,VLOOKUP(M173,Paramètres!$B$3:$C$56,2,FALSE)*Paramètres!$N$7),IF(OR(M173="",OR($D173="",$D173="NL",$D173="HORS LIGUE")),0,VLOOKUP(IF(OR(M173="",OR($D173="",$D173="NL",$D173="HORS LIGUE")),"",COUNTIFS($D$5:$D$72,"&lt;&gt;"&amp;"",$D$5:$D$72,"&lt;&gt;"&amp;"NL",$D$5:$D$72,"&lt;&gt;"&amp;"HORS LIGUE",M$5:M$72,"&lt;"&amp;M173)+1),Paramètres!$B$3:$C$56,2,FALSE)*Paramètres!$N$7))</f>
        <v>0</v>
      </c>
      <c r="O173" s="46"/>
      <c r="P173" s="2">
        <f>IF(O$2="Bike &amp; Run",IF(ISNA(VLOOKUP(O173,Paramètres!$B$3:$C$56,2,FALSE)),0,VLOOKUP(O173,Paramètres!$B$3:$C$56,2,FALSE)*Paramètres!$N$8),IF(OR(O173="",OR($D173="",$D173="NL",$D173="HORS LIGUE")),0,VLOOKUP(IF(OR(O173="",OR($D173="",$D173="NL",$D173="HORS LIGUE")),"",COUNTIFS($D$5:$D$72,"&lt;&gt;"&amp;"",$D$5:$D$72,"&lt;&gt;"&amp;"NL",$D$5:$D$72,"&lt;&gt;"&amp;"HORS LIGUE",O$5:O$72,"&lt;"&amp;O173)+1),Paramètres!$B$3:$C$56,2,FALSE)*Paramètres!$N$8))</f>
        <v>0</v>
      </c>
      <c r="Q173" s="46"/>
      <c r="R173" s="2">
        <f>IF(Q$2="Bike &amp; Run",IF(ISNA(VLOOKUP(Q173,Paramètres!$B$3:$C$56,2,FALSE)),0,VLOOKUP(Q173,Paramètres!$B$3:$C$56,2,FALSE)*Paramètres!$N$9),IF(OR(Q173="",OR($D173="",$D173="NL",$D173="HORS LIGUE")),0,VLOOKUP(IF(OR(Q173="",OR($D173="",$D173="NL",$D173="HORS LIGUE")),"",COUNTIFS($D$5:$D$72,"&lt;&gt;"&amp;"",$D$5:$D$72,"&lt;&gt;"&amp;"NL",$D$5:$D$72,"&lt;&gt;"&amp;"HORS LIGUE",Q$5:Q$72,"&lt;"&amp;Q173)+1),Paramètres!$B$3:$C$56,2,FALSE)*Paramètres!$N$9))</f>
        <v>0</v>
      </c>
      <c r="S173" s="46"/>
      <c r="T173" s="2">
        <f>IF(S$2="Bike &amp; Run",IF(ISNA(VLOOKUP(S173,Paramètres!$B$3:$C$56,2,FALSE)),0,VLOOKUP(S173,Paramètres!$B$3:$C$56,2,FALSE)*Paramètres!$N$10),IF(OR(S173="",OR($D173="",$D173="NL",$D173="HORS LIGUE")),0,VLOOKUP(IF(OR(S173="",OR($D173="",$D173="NL",$D173="HORS LIGUE")),"",COUNTIFS($D$5:$D$72,"&lt;&gt;"&amp;"",$D$5:$D$72,"&lt;&gt;"&amp;"NL",$D$5:$D$72,"&lt;&gt;"&amp;"HORS LIGUE",S$5:S$72,"&lt;"&amp;S173)+1),Paramètres!$B$3:$C$56,2,FALSE)*Paramètres!$N$10))</f>
        <v>0</v>
      </c>
      <c r="U173" s="46"/>
      <c r="V173" s="2">
        <f>IF(U$2="Bike &amp; Run",IF(ISNA(VLOOKUP(U173,Paramètres!$B$3:$C$56,2,FALSE)),0,VLOOKUP(U173,Paramètres!$B$3:$C$56,2,FALSE)*Paramètres!$N$11),IF(OR(U173="",OR($D173="",$D173="NL",$D173="HORS LIGUE")),0,VLOOKUP(IF(OR(U173="",OR($D173="",$D173="NL",$D173="HORS LIGUE")),"",COUNTIFS($D$5:$D$72,"&lt;&gt;"&amp;"",$D$5:$D$72,"&lt;&gt;"&amp;"NL",$D$5:$D$72,"&lt;&gt;"&amp;"HORS LIGUE",U$5:U$72,"&lt;"&amp;U173)+1),Paramètres!$B$3:$C$56,2,FALSE)*Paramètres!$N$11))</f>
        <v>0</v>
      </c>
      <c r="W173" s="46"/>
      <c r="X173" s="2">
        <f>IF(W$2="Bike &amp; Run",IF(ISNA(VLOOKUP(W173,Paramètres!$B$3:$C$56,2,FALSE)),0,VLOOKUP(W173,Paramètres!$B$3:$C$56,2,FALSE)*Paramètres!$N$12),IF(OR(W173="",OR($D173="",$D173="NL",$D173="HORS LIGUE")),0,VLOOKUP(IF(OR(W173="",OR($D173="",$D173="NL",$D173="HORS LIGUE")),"",COUNTIFS($D$5:$D$72,"&lt;&gt;"&amp;"",$D$5:$D$72,"&lt;&gt;"&amp;"NL",$D$5:$D$72,"&lt;&gt;"&amp;"HORS LIGUE",W$5:W$72,"&lt;"&amp;W173)+1),Paramètres!$B$3:$C$56,2,FALSE)*Paramètres!$N$12))</f>
        <v>0</v>
      </c>
      <c r="Y173" s="46"/>
      <c r="Z173" s="2">
        <f>IF(Y$2="Bike &amp; Run",IF(ISNA(VLOOKUP(Y173,Paramètres!$B$3:$C$56,2,FALSE)),0,VLOOKUP(Y173,Paramètres!$B$3:$C$56,2,FALSE)*Paramètres!$N$13),IF(OR(Y173="",OR($D173="",$D173="NL",$D173="HORS LIGUE")),0,VLOOKUP(IF(OR(Y173="",OR($D173="",$D173="NL",$D173="HORS LIGUE")),"",COUNTIFS($D$5:$D$72,"&lt;&gt;"&amp;"",$D$5:$D$72,"&lt;&gt;"&amp;"NL",$D$5:$D$72,"&lt;&gt;"&amp;"HORS LIGUE",Y$5:Y$72,"&lt;"&amp;Y173)+1),Paramètres!$B$3:$C$56,2,FALSE)*Paramètres!$N$13))</f>
        <v>0</v>
      </c>
      <c r="AA173" s="46"/>
      <c r="AB173" s="2">
        <f>IF(AA$2="Bike &amp; Run",IF(ISNA(VLOOKUP(AA173,Paramètres!$B$3:$C$56,2,FALSE)),0,VLOOKUP(AA173,Paramètres!$B$3:$C$56,2,FALSE)*Paramètres!$N$14),IF(OR(AA173="",OR($D173="",$D173="NL",$D173="HORS LIGUE")),0,VLOOKUP(IF(OR(AA173="",OR($D173="",$D173="NL",$D173="HORS LIGUE")),"",COUNTIFS($D$5:$D$72,"&lt;&gt;"&amp;"",$D$5:$D$72,"&lt;&gt;"&amp;"NL",$D$5:$D$72,"&lt;&gt;"&amp;"HORS LIGUE",AA$5:AA$72,"&lt;"&amp;AA173)+1),Paramètres!$B$3:$C$56,2,FALSE)*Paramètres!$N$14))</f>
        <v>0</v>
      </c>
      <c r="AC173" s="46"/>
      <c r="AD173" s="2">
        <f>IF(AC$2="Bike &amp; Run",IF(ISNA(VLOOKUP(AC173,Paramètres!$B$3:$C$56,2,FALSE)),0,VLOOKUP(AC173,Paramètres!$B$3:$C$56,2,FALSE)*Paramètres!$N$15),IF(OR(AC173="",OR($D173="",$D173="NL",$D173="HORS LIGUE")),0,VLOOKUP(IF(OR(AC173="",OR($D173="",$D173="NL",$D173="HORS LIGUE")),"",COUNTIFS($D$5:$D$72,"&lt;&gt;"&amp;"",$D$5:$D$72,"&lt;&gt;"&amp;"NL",$D$5:$D$72,"&lt;&gt;"&amp;"HORS LIGUE",AC$5:AC$72,"&lt;"&amp;AC173)+1),Paramètres!$B$3:$C$56,2,FALSE)*Paramètres!$N$15))</f>
        <v>0</v>
      </c>
      <c r="AE173" s="46"/>
      <c r="AF173" s="2">
        <f>IF(AE$2="Bike &amp; Run",IF(ISNA(VLOOKUP(AE173,Paramètres!$B$3:$C$56,2,FALSE)),0,VLOOKUP(AE173,Paramètres!$B$3:$C$56,2,FALSE)*Paramètres!$N$16),IF(OR(AE173="",OR($D173="",$D173="NL",$D173="HORS LIGUE")),0,VLOOKUP(IF(OR(AE173="",OR($D173="",$D173="NL",$D173="HORS LIGUE")),"",COUNTIFS($D$5:$D$72,"&lt;&gt;"&amp;"",$D$5:$D$72,"&lt;&gt;"&amp;"NL",$D$5:$D$72,"&lt;&gt;"&amp;"HORS LIGUE",AE$5:AE$72,"&lt;"&amp;AE173)+1),Paramètres!$B$3:$C$56,2,FALSE)*Paramètres!$N$16))</f>
        <v>0</v>
      </c>
      <c r="AG173" s="46"/>
      <c r="AH173" s="2">
        <f>IF(AG$2="Bike &amp; Run",IF(ISNA(VLOOKUP(AG173,Paramètres!$B$3:$C$56,2,FALSE)),0,VLOOKUP(AG173,Paramètres!$B$3:$C$56,2,FALSE)*Paramètres!$N$17),IF(OR(AG173="",OR($D173="",$D173="NL",$D173="HORS LIGUE")),0,VLOOKUP(IF(OR(AG173="",OR($D173="",$D173="NL",$D173="HORS LIGUE")),"",COUNTIFS($D$5:$D$72,"&lt;&gt;"&amp;"",$D$5:$D$72,"&lt;&gt;"&amp;"NL",$D$5:$D$72,"&lt;&gt;"&amp;"HORS LIGUE",AG$5:AG$72,"&lt;"&amp;AG173)+1),Paramètres!$B$3:$C$56,2,FALSE)*Paramètres!$N$17))</f>
        <v>0</v>
      </c>
      <c r="AI173" s="40">
        <f t="shared" si="110"/>
        <v>0</v>
      </c>
      <c r="AJ173" s="3" t="str">
        <f t="shared" si="111"/>
        <v/>
      </c>
      <c r="AK173" s="5">
        <f t="shared" si="112"/>
        <v>0</v>
      </c>
      <c r="AL173" s="41" t="e">
        <f t="shared" si="113"/>
        <v>#REF!</v>
      </c>
      <c r="AM173" s="33" t="e">
        <f t="shared" si="114"/>
        <v>#REF!</v>
      </c>
    </row>
    <row r="174" spans="1:39" ht="16.5">
      <c r="A174" s="14"/>
      <c r="B174" s="32" t="str">
        <f>IF(ISNA(VLOOKUP(A174,'Licenciés Jeunes 2023'!A:C,3,0)),"",VLOOKUP(A174,'Licenciés Jeunes 2023'!A:C,3,0))</f>
        <v/>
      </c>
      <c r="C174" s="32" t="str">
        <f>IF(ISNA(VLOOKUP(A174,'Licenciés Jeunes 2023'!A:C,2,0)),"",VLOOKUP(A174,'Licenciés Jeunes 2023'!A:C,2,0))</f>
        <v/>
      </c>
      <c r="D174" s="32" t="str">
        <f>IF(ISNA(VLOOKUP(A174,'Licenciés Jeunes 2023'!A:F,6,0)),"",VLOOKUP(A174,'Licenciés Jeunes 2023'!A:F,6,0))</f>
        <v/>
      </c>
      <c r="E174" s="6"/>
      <c r="F174" s="2">
        <f>IF(E$2="Bike &amp; Run",IF(ISNA(VLOOKUP(E174,Paramètres!$B$3:$C$56,2,FALSE)),0,VLOOKUP(E174,Paramètres!$B$3:$C$56,2,FALSE)*Paramètres!$N$3),IF(OR(E174="",OR($D174="",$D174="NL",$D174="HORS LIGUE")),0,VLOOKUP(IF(OR(E174="",OR($D174="",$D174="NL",$D174="HORS LIGUE")),"",COUNTIFS($D$5:$D$72,"&lt;&gt;"&amp;"",$D$5:$D$72,"&lt;&gt;"&amp;"NL",$D$5:$D$72,"&lt;&gt;"&amp;"HORS LIGUE",E$5:E$72,"&lt;"&amp;E174)+1),Paramètres!$B$3:$C$56,2,FALSE)*Paramètres!$N$3))</f>
        <v>0</v>
      </c>
      <c r="G174" s="4"/>
      <c r="H174" s="2">
        <f>IF(G$2="Bike &amp; Run",IF(ISNA(VLOOKUP(G174,Paramètres!$B$3:$C$56,2,FALSE)),0,VLOOKUP(G174,Paramètres!$B$3:$C$56,2,FALSE)*Paramètres!$N$4),IF(OR(G174="",OR($D174="",$D174="NL",$D174="HORS LIGUE")),0,VLOOKUP(IF(OR(G174="",OR($D174="",$D174="NL",$D174="HORS LIGUE")),"",COUNTIFS($D$5:$D$72,"&lt;&gt;"&amp;"",$D$5:$D$72,"&lt;&gt;"&amp;"NL",$D$5:$D$72,"&lt;&gt;"&amp;"HORS LIGUE",G$5:G$72,"&lt;"&amp;G174)+1),Paramètres!$B$3:$C$56,2,FALSE)*Paramètres!$N$4))</f>
        <v>0</v>
      </c>
      <c r="I174" s="36"/>
      <c r="J174" s="2">
        <f>IF(I$2="Bike &amp; Run",IF(ISNA(VLOOKUP(I174,Paramètres!$B$3:$C$56,2,FALSE)),0,VLOOKUP(I174,Paramètres!$B$3:$C$56,2,FALSE)*Paramètres!$N$5),IF(OR(I174="",OR($D174="",$D174="NL",$D174="HORS LIGUE")),0,VLOOKUP(IF(OR(I174="",OR($D174="",$D174="NL",$D174="HORS LIGUE")),"",COUNTIFS($D$5:$D$72,"&lt;&gt;"&amp;"",$D$5:$D$72,"&lt;&gt;"&amp;"NL",$D$5:$D$72,"&lt;&gt;"&amp;"HORS LIGUE",I$5:I$72,"&lt;"&amp;I174)+1),Paramètres!$B$3:$C$56,2,FALSE)*Paramètres!$N$5))</f>
        <v>0</v>
      </c>
      <c r="K174" s="4"/>
      <c r="L174" s="2">
        <f>IF(K$2="Bike &amp; Run",IF(ISNA(VLOOKUP(K174,Paramètres!$B$3:$C$56,2,FALSE)),0,VLOOKUP(K174,Paramètres!$B$3:$C$56,2,FALSE)*Paramètres!$N$6),IF(OR(K174="",OR($D174="",$D174="NL",$D174="HORS LIGUE")),0,VLOOKUP(IF(OR(K174="",OR($D174="",$D174="NL",$D174="HORS LIGUE")),"",COUNTIFS($D$5:$D$72,"&lt;&gt;"&amp;"",$D$5:$D$72,"&lt;&gt;"&amp;"NL",$D$5:$D$72,"&lt;&gt;"&amp;"HORS LIGUE",K$5:K$72,"&lt;"&amp;K174)+1),Paramètres!$B$3:$C$56,2,FALSE)*Paramètres!$N$6))</f>
        <v>0</v>
      </c>
      <c r="M174" s="4"/>
      <c r="N174" s="2">
        <f>IF(M$2="Bike &amp; Run",IF(ISNA(VLOOKUP(M174,Paramètres!$B$3:$C$56,2,FALSE)),0,VLOOKUP(M174,Paramètres!$B$3:$C$56,2,FALSE)*Paramètres!$N$7),IF(OR(M174="",OR($D174="",$D174="NL",$D174="HORS LIGUE")),0,VLOOKUP(IF(OR(M174="",OR($D174="",$D174="NL",$D174="HORS LIGUE")),"",COUNTIFS($D$5:$D$72,"&lt;&gt;"&amp;"",$D$5:$D$72,"&lt;&gt;"&amp;"NL",$D$5:$D$72,"&lt;&gt;"&amp;"HORS LIGUE",M$5:M$72,"&lt;"&amp;M174)+1),Paramètres!$B$3:$C$56,2,FALSE)*Paramètres!$N$7))</f>
        <v>0</v>
      </c>
      <c r="O174" s="46"/>
      <c r="P174" s="2">
        <f>IF(O$2="Bike &amp; Run",IF(ISNA(VLOOKUP(O174,Paramètres!$B$3:$C$56,2,FALSE)),0,VLOOKUP(O174,Paramètres!$B$3:$C$56,2,FALSE)*Paramètres!$N$8),IF(OR(O174="",OR($D174="",$D174="NL",$D174="HORS LIGUE")),0,VLOOKUP(IF(OR(O174="",OR($D174="",$D174="NL",$D174="HORS LIGUE")),"",COUNTIFS($D$5:$D$72,"&lt;&gt;"&amp;"",$D$5:$D$72,"&lt;&gt;"&amp;"NL",$D$5:$D$72,"&lt;&gt;"&amp;"HORS LIGUE",O$5:O$72,"&lt;"&amp;O174)+1),Paramètres!$B$3:$C$56,2,FALSE)*Paramètres!$N$8))</f>
        <v>0</v>
      </c>
      <c r="Q174" s="46"/>
      <c r="R174" s="2">
        <f>IF(Q$2="Bike &amp; Run",IF(ISNA(VLOOKUP(Q174,Paramètres!$B$3:$C$56,2,FALSE)),0,VLOOKUP(Q174,Paramètres!$B$3:$C$56,2,FALSE)*Paramètres!$N$9),IF(OR(Q174="",OR($D174="",$D174="NL",$D174="HORS LIGUE")),0,VLOOKUP(IF(OR(Q174="",OR($D174="",$D174="NL",$D174="HORS LIGUE")),"",COUNTIFS($D$5:$D$72,"&lt;&gt;"&amp;"",$D$5:$D$72,"&lt;&gt;"&amp;"NL",$D$5:$D$72,"&lt;&gt;"&amp;"HORS LIGUE",Q$5:Q$72,"&lt;"&amp;Q174)+1),Paramètres!$B$3:$C$56,2,FALSE)*Paramètres!$N$9))</f>
        <v>0</v>
      </c>
      <c r="S174" s="46"/>
      <c r="T174" s="2">
        <f>IF(S$2="Bike &amp; Run",IF(ISNA(VLOOKUP(S174,Paramètres!$B$3:$C$56,2,FALSE)),0,VLOOKUP(S174,Paramètres!$B$3:$C$56,2,FALSE)*Paramètres!$N$10),IF(OR(S174="",OR($D174="",$D174="NL",$D174="HORS LIGUE")),0,VLOOKUP(IF(OR(S174="",OR($D174="",$D174="NL",$D174="HORS LIGUE")),"",COUNTIFS($D$5:$D$72,"&lt;&gt;"&amp;"",$D$5:$D$72,"&lt;&gt;"&amp;"NL",$D$5:$D$72,"&lt;&gt;"&amp;"HORS LIGUE",S$5:S$72,"&lt;"&amp;S174)+1),Paramètres!$B$3:$C$56,2,FALSE)*Paramètres!$N$10))</f>
        <v>0</v>
      </c>
      <c r="U174" s="46"/>
      <c r="V174" s="2">
        <f>IF(U$2="Bike &amp; Run",IF(ISNA(VLOOKUP(U174,Paramètres!$B$3:$C$56,2,FALSE)),0,VLOOKUP(U174,Paramètres!$B$3:$C$56,2,FALSE)*Paramètres!$N$11),IF(OR(U174="",OR($D174="",$D174="NL",$D174="HORS LIGUE")),0,VLOOKUP(IF(OR(U174="",OR($D174="",$D174="NL",$D174="HORS LIGUE")),"",COUNTIFS($D$5:$D$72,"&lt;&gt;"&amp;"",$D$5:$D$72,"&lt;&gt;"&amp;"NL",$D$5:$D$72,"&lt;&gt;"&amp;"HORS LIGUE",U$5:U$72,"&lt;"&amp;U174)+1),Paramètres!$B$3:$C$56,2,FALSE)*Paramètres!$N$11))</f>
        <v>0</v>
      </c>
      <c r="W174" s="46"/>
      <c r="X174" s="2">
        <f>IF(W$2="Bike &amp; Run",IF(ISNA(VLOOKUP(W174,Paramètres!$B$3:$C$56,2,FALSE)),0,VLOOKUP(W174,Paramètres!$B$3:$C$56,2,FALSE)*Paramètres!$N$12),IF(OR(W174="",OR($D174="",$D174="NL",$D174="HORS LIGUE")),0,VLOOKUP(IF(OR(W174="",OR($D174="",$D174="NL",$D174="HORS LIGUE")),"",COUNTIFS($D$5:$D$72,"&lt;&gt;"&amp;"",$D$5:$D$72,"&lt;&gt;"&amp;"NL",$D$5:$D$72,"&lt;&gt;"&amp;"HORS LIGUE",W$5:W$72,"&lt;"&amp;W174)+1),Paramètres!$B$3:$C$56,2,FALSE)*Paramètres!$N$12))</f>
        <v>0</v>
      </c>
      <c r="Y174" s="46"/>
      <c r="Z174" s="2">
        <f>IF(Y$2="Bike &amp; Run",IF(ISNA(VLOOKUP(Y174,Paramètres!$B$3:$C$56,2,FALSE)),0,VLOOKUP(Y174,Paramètres!$B$3:$C$56,2,FALSE)*Paramètres!$N$13),IF(OR(Y174="",OR($D174="",$D174="NL",$D174="HORS LIGUE")),0,VLOOKUP(IF(OR(Y174="",OR($D174="",$D174="NL",$D174="HORS LIGUE")),"",COUNTIFS($D$5:$D$72,"&lt;&gt;"&amp;"",$D$5:$D$72,"&lt;&gt;"&amp;"NL",$D$5:$D$72,"&lt;&gt;"&amp;"HORS LIGUE",Y$5:Y$72,"&lt;"&amp;Y174)+1),Paramètres!$B$3:$C$56,2,FALSE)*Paramètres!$N$13))</f>
        <v>0</v>
      </c>
      <c r="AA174" s="46"/>
      <c r="AB174" s="2">
        <f>IF(AA$2="Bike &amp; Run",IF(ISNA(VLOOKUP(AA174,Paramètres!$B$3:$C$56,2,FALSE)),0,VLOOKUP(AA174,Paramètres!$B$3:$C$56,2,FALSE)*Paramètres!$N$14),IF(OR(AA174="",OR($D174="",$D174="NL",$D174="HORS LIGUE")),0,VLOOKUP(IF(OR(AA174="",OR($D174="",$D174="NL",$D174="HORS LIGUE")),"",COUNTIFS($D$5:$D$72,"&lt;&gt;"&amp;"",$D$5:$D$72,"&lt;&gt;"&amp;"NL",$D$5:$D$72,"&lt;&gt;"&amp;"HORS LIGUE",AA$5:AA$72,"&lt;"&amp;AA174)+1),Paramètres!$B$3:$C$56,2,FALSE)*Paramètres!$N$14))</f>
        <v>0</v>
      </c>
      <c r="AC174" s="46"/>
      <c r="AD174" s="2">
        <f>IF(AC$2="Bike &amp; Run",IF(ISNA(VLOOKUP(AC174,Paramètres!$B$3:$C$56,2,FALSE)),0,VLOOKUP(AC174,Paramètres!$B$3:$C$56,2,FALSE)*Paramètres!$N$15),IF(OR(AC174="",OR($D174="",$D174="NL",$D174="HORS LIGUE")),0,VLOOKUP(IF(OR(AC174="",OR($D174="",$D174="NL",$D174="HORS LIGUE")),"",COUNTIFS($D$5:$D$72,"&lt;&gt;"&amp;"",$D$5:$D$72,"&lt;&gt;"&amp;"NL",$D$5:$D$72,"&lt;&gt;"&amp;"HORS LIGUE",AC$5:AC$72,"&lt;"&amp;AC174)+1),Paramètres!$B$3:$C$56,2,FALSE)*Paramètres!$N$15))</f>
        <v>0</v>
      </c>
      <c r="AE174" s="46"/>
      <c r="AF174" s="2">
        <f>IF(AE$2="Bike &amp; Run",IF(ISNA(VLOOKUP(AE174,Paramètres!$B$3:$C$56,2,FALSE)),0,VLOOKUP(AE174,Paramètres!$B$3:$C$56,2,FALSE)*Paramètres!$N$16),IF(OR(AE174="",OR($D174="",$D174="NL",$D174="HORS LIGUE")),0,VLOOKUP(IF(OR(AE174="",OR($D174="",$D174="NL",$D174="HORS LIGUE")),"",COUNTIFS($D$5:$D$72,"&lt;&gt;"&amp;"",$D$5:$D$72,"&lt;&gt;"&amp;"NL",$D$5:$D$72,"&lt;&gt;"&amp;"HORS LIGUE",AE$5:AE$72,"&lt;"&amp;AE174)+1),Paramètres!$B$3:$C$56,2,FALSE)*Paramètres!$N$16))</f>
        <v>0</v>
      </c>
      <c r="AG174" s="46"/>
      <c r="AH174" s="2">
        <f>IF(AG$2="Bike &amp; Run",IF(ISNA(VLOOKUP(AG174,Paramètres!$B$3:$C$56,2,FALSE)),0,VLOOKUP(AG174,Paramètres!$B$3:$C$56,2,FALSE)*Paramètres!$N$17),IF(OR(AG174="",OR($D174="",$D174="NL",$D174="HORS LIGUE")),0,VLOOKUP(IF(OR(AG174="",OR($D174="",$D174="NL",$D174="HORS LIGUE")),"",COUNTIFS($D$5:$D$72,"&lt;&gt;"&amp;"",$D$5:$D$72,"&lt;&gt;"&amp;"NL",$D$5:$D$72,"&lt;&gt;"&amp;"HORS LIGUE",AG$5:AG$72,"&lt;"&amp;AG174)+1),Paramètres!$B$3:$C$56,2,FALSE)*Paramètres!$N$17))</f>
        <v>0</v>
      </c>
      <c r="AI174" s="40">
        <f t="shared" si="110"/>
        <v>0</v>
      </c>
      <c r="AJ174" s="3" t="str">
        <f t="shared" si="111"/>
        <v/>
      </c>
      <c r="AK174" s="5">
        <f t="shared" si="112"/>
        <v>0</v>
      </c>
      <c r="AL174" s="41" t="e">
        <f t="shared" si="113"/>
        <v>#REF!</v>
      </c>
      <c r="AM174" s="33" t="e">
        <f t="shared" si="114"/>
        <v>#REF!</v>
      </c>
    </row>
    <row r="175" spans="1:39" ht="16.5">
      <c r="A175" s="14"/>
      <c r="B175" s="32" t="str">
        <f>IF(ISNA(VLOOKUP(A175,'Licenciés Jeunes 2023'!A:C,3,0)),"",VLOOKUP(A175,'Licenciés Jeunes 2023'!A:C,3,0))</f>
        <v/>
      </c>
      <c r="C175" s="32" t="str">
        <f>IF(ISNA(VLOOKUP(A175,'Licenciés Jeunes 2023'!A:C,2,0)),"",VLOOKUP(A175,'Licenciés Jeunes 2023'!A:C,2,0))</f>
        <v/>
      </c>
      <c r="D175" s="32" t="str">
        <f>IF(ISNA(VLOOKUP(A175,'Licenciés Jeunes 2023'!A:F,6,0)),"",VLOOKUP(A175,'Licenciés Jeunes 2023'!A:F,6,0))</f>
        <v/>
      </c>
      <c r="E175" s="6"/>
      <c r="F175" s="2">
        <f>IF(E$2="Bike &amp; Run",IF(ISNA(VLOOKUP(E175,Paramètres!$B$3:$C$56,2,FALSE)),0,VLOOKUP(E175,Paramètres!$B$3:$C$56,2,FALSE)*Paramètres!$N$3),IF(OR(E175="",OR($D175="",$D175="NL",$D175="HORS LIGUE")),0,VLOOKUP(IF(OR(E175="",OR($D175="",$D175="NL",$D175="HORS LIGUE")),"",COUNTIFS($D$5:$D$72,"&lt;&gt;"&amp;"",$D$5:$D$72,"&lt;&gt;"&amp;"NL",$D$5:$D$72,"&lt;&gt;"&amp;"HORS LIGUE",E$5:E$72,"&lt;"&amp;E175)+1),Paramètres!$B$3:$C$56,2,FALSE)*Paramètres!$N$3))</f>
        <v>0</v>
      </c>
      <c r="G175" s="4"/>
      <c r="H175" s="2">
        <f>IF(G$2="Bike &amp; Run",IF(ISNA(VLOOKUP(G175,Paramètres!$B$3:$C$56,2,FALSE)),0,VLOOKUP(G175,Paramètres!$B$3:$C$56,2,FALSE)*Paramètres!$N$4),IF(OR(G175="",OR($D175="",$D175="NL",$D175="HORS LIGUE")),0,VLOOKUP(IF(OR(G175="",OR($D175="",$D175="NL",$D175="HORS LIGUE")),"",COUNTIFS($D$5:$D$72,"&lt;&gt;"&amp;"",$D$5:$D$72,"&lt;&gt;"&amp;"NL",$D$5:$D$72,"&lt;&gt;"&amp;"HORS LIGUE",G$5:G$72,"&lt;"&amp;G175)+1),Paramètres!$B$3:$C$56,2,FALSE)*Paramètres!$N$4))</f>
        <v>0</v>
      </c>
      <c r="I175" s="36"/>
      <c r="J175" s="2">
        <f>IF(I$2="Bike &amp; Run",IF(ISNA(VLOOKUP(I175,Paramètres!$B$3:$C$56,2,FALSE)),0,VLOOKUP(I175,Paramètres!$B$3:$C$56,2,FALSE)*Paramètres!$N$5),IF(OR(I175="",OR($D175="",$D175="NL",$D175="HORS LIGUE")),0,VLOOKUP(IF(OR(I175="",OR($D175="",$D175="NL",$D175="HORS LIGUE")),"",COUNTIFS($D$5:$D$72,"&lt;&gt;"&amp;"",$D$5:$D$72,"&lt;&gt;"&amp;"NL",$D$5:$D$72,"&lt;&gt;"&amp;"HORS LIGUE",I$5:I$72,"&lt;"&amp;I175)+1),Paramètres!$B$3:$C$56,2,FALSE)*Paramètres!$N$5))</f>
        <v>0</v>
      </c>
      <c r="K175" s="4"/>
      <c r="L175" s="2">
        <f>IF(K$2="Bike &amp; Run",IF(ISNA(VLOOKUP(K175,Paramètres!$B$3:$C$56,2,FALSE)),0,VLOOKUP(K175,Paramètres!$B$3:$C$56,2,FALSE)*Paramètres!$N$6),IF(OR(K175="",OR($D175="",$D175="NL",$D175="HORS LIGUE")),0,VLOOKUP(IF(OR(K175="",OR($D175="",$D175="NL",$D175="HORS LIGUE")),"",COUNTIFS($D$5:$D$72,"&lt;&gt;"&amp;"",$D$5:$D$72,"&lt;&gt;"&amp;"NL",$D$5:$D$72,"&lt;&gt;"&amp;"HORS LIGUE",K$5:K$72,"&lt;"&amp;K175)+1),Paramètres!$B$3:$C$56,2,FALSE)*Paramètres!$N$6))</f>
        <v>0</v>
      </c>
      <c r="M175" s="4"/>
      <c r="N175" s="2">
        <f>IF(M$2="Bike &amp; Run",IF(ISNA(VLOOKUP(M175,Paramètres!$B$3:$C$56,2,FALSE)),0,VLOOKUP(M175,Paramètres!$B$3:$C$56,2,FALSE)*Paramètres!$N$7),IF(OR(M175="",OR($D175="",$D175="NL",$D175="HORS LIGUE")),0,VLOOKUP(IF(OR(M175="",OR($D175="",$D175="NL",$D175="HORS LIGUE")),"",COUNTIFS($D$5:$D$72,"&lt;&gt;"&amp;"",$D$5:$D$72,"&lt;&gt;"&amp;"NL",$D$5:$D$72,"&lt;&gt;"&amp;"HORS LIGUE",M$5:M$72,"&lt;"&amp;M175)+1),Paramètres!$B$3:$C$56,2,FALSE)*Paramètres!$N$7))</f>
        <v>0</v>
      </c>
      <c r="O175" s="46"/>
      <c r="P175" s="2">
        <f>IF(O$2="Bike &amp; Run",IF(ISNA(VLOOKUP(O175,Paramètres!$B$3:$C$56,2,FALSE)),0,VLOOKUP(O175,Paramètres!$B$3:$C$56,2,FALSE)*Paramètres!$N$8),IF(OR(O175="",OR($D175="",$D175="NL",$D175="HORS LIGUE")),0,VLOOKUP(IF(OR(O175="",OR($D175="",$D175="NL",$D175="HORS LIGUE")),"",COUNTIFS($D$5:$D$72,"&lt;&gt;"&amp;"",$D$5:$D$72,"&lt;&gt;"&amp;"NL",$D$5:$D$72,"&lt;&gt;"&amp;"HORS LIGUE",O$5:O$72,"&lt;"&amp;O175)+1),Paramètres!$B$3:$C$56,2,FALSE)*Paramètres!$N$8))</f>
        <v>0</v>
      </c>
      <c r="Q175" s="46"/>
      <c r="R175" s="2">
        <f>IF(Q$2="Bike &amp; Run",IF(ISNA(VLOOKUP(Q175,Paramètres!$B$3:$C$56,2,FALSE)),0,VLOOKUP(Q175,Paramètres!$B$3:$C$56,2,FALSE)*Paramètres!$N$9),IF(OR(Q175="",OR($D175="",$D175="NL",$D175="HORS LIGUE")),0,VLOOKUP(IF(OR(Q175="",OR($D175="",$D175="NL",$D175="HORS LIGUE")),"",COUNTIFS($D$5:$D$72,"&lt;&gt;"&amp;"",$D$5:$D$72,"&lt;&gt;"&amp;"NL",$D$5:$D$72,"&lt;&gt;"&amp;"HORS LIGUE",Q$5:Q$72,"&lt;"&amp;Q175)+1),Paramètres!$B$3:$C$56,2,FALSE)*Paramètres!$N$9))</f>
        <v>0</v>
      </c>
      <c r="S175" s="46"/>
      <c r="T175" s="2">
        <f>IF(S$2="Bike &amp; Run",IF(ISNA(VLOOKUP(S175,Paramètres!$B$3:$C$56,2,FALSE)),0,VLOOKUP(S175,Paramètres!$B$3:$C$56,2,FALSE)*Paramètres!$N$10),IF(OR(S175="",OR($D175="",$D175="NL",$D175="HORS LIGUE")),0,VLOOKUP(IF(OR(S175="",OR($D175="",$D175="NL",$D175="HORS LIGUE")),"",COUNTIFS($D$5:$D$72,"&lt;&gt;"&amp;"",$D$5:$D$72,"&lt;&gt;"&amp;"NL",$D$5:$D$72,"&lt;&gt;"&amp;"HORS LIGUE",S$5:S$72,"&lt;"&amp;S175)+1),Paramètres!$B$3:$C$56,2,FALSE)*Paramètres!$N$10))</f>
        <v>0</v>
      </c>
      <c r="U175" s="46"/>
      <c r="V175" s="2">
        <f>IF(U$2="Bike &amp; Run",IF(ISNA(VLOOKUP(U175,Paramètres!$B$3:$C$56,2,FALSE)),0,VLOOKUP(U175,Paramètres!$B$3:$C$56,2,FALSE)*Paramètres!$N$11),IF(OR(U175="",OR($D175="",$D175="NL",$D175="HORS LIGUE")),0,VLOOKUP(IF(OR(U175="",OR($D175="",$D175="NL",$D175="HORS LIGUE")),"",COUNTIFS($D$5:$D$72,"&lt;&gt;"&amp;"",$D$5:$D$72,"&lt;&gt;"&amp;"NL",$D$5:$D$72,"&lt;&gt;"&amp;"HORS LIGUE",U$5:U$72,"&lt;"&amp;U175)+1),Paramètres!$B$3:$C$56,2,FALSE)*Paramètres!$N$11))</f>
        <v>0</v>
      </c>
      <c r="W175" s="46"/>
      <c r="X175" s="2">
        <f>IF(W$2="Bike &amp; Run",IF(ISNA(VLOOKUP(W175,Paramètres!$B$3:$C$56,2,FALSE)),0,VLOOKUP(W175,Paramètres!$B$3:$C$56,2,FALSE)*Paramètres!$N$12),IF(OR(W175="",OR($D175="",$D175="NL",$D175="HORS LIGUE")),0,VLOOKUP(IF(OR(W175="",OR($D175="",$D175="NL",$D175="HORS LIGUE")),"",COUNTIFS($D$5:$D$72,"&lt;&gt;"&amp;"",$D$5:$D$72,"&lt;&gt;"&amp;"NL",$D$5:$D$72,"&lt;&gt;"&amp;"HORS LIGUE",W$5:W$72,"&lt;"&amp;W175)+1),Paramètres!$B$3:$C$56,2,FALSE)*Paramètres!$N$12))</f>
        <v>0</v>
      </c>
      <c r="Y175" s="46"/>
      <c r="Z175" s="2">
        <f>IF(Y$2="Bike &amp; Run",IF(ISNA(VLOOKUP(Y175,Paramètres!$B$3:$C$56,2,FALSE)),0,VLOOKUP(Y175,Paramètres!$B$3:$C$56,2,FALSE)*Paramètres!$N$13),IF(OR(Y175="",OR($D175="",$D175="NL",$D175="HORS LIGUE")),0,VLOOKUP(IF(OR(Y175="",OR($D175="",$D175="NL",$D175="HORS LIGUE")),"",COUNTIFS($D$5:$D$72,"&lt;&gt;"&amp;"",$D$5:$D$72,"&lt;&gt;"&amp;"NL",$D$5:$D$72,"&lt;&gt;"&amp;"HORS LIGUE",Y$5:Y$72,"&lt;"&amp;Y175)+1),Paramètres!$B$3:$C$56,2,FALSE)*Paramètres!$N$13))</f>
        <v>0</v>
      </c>
      <c r="AA175" s="46"/>
      <c r="AB175" s="2">
        <f>IF(AA$2="Bike &amp; Run",IF(ISNA(VLOOKUP(AA175,Paramètres!$B$3:$C$56,2,FALSE)),0,VLOOKUP(AA175,Paramètres!$B$3:$C$56,2,FALSE)*Paramètres!$N$14),IF(OR(AA175="",OR($D175="",$D175="NL",$D175="HORS LIGUE")),0,VLOOKUP(IF(OR(AA175="",OR($D175="",$D175="NL",$D175="HORS LIGUE")),"",COUNTIFS($D$5:$D$72,"&lt;&gt;"&amp;"",$D$5:$D$72,"&lt;&gt;"&amp;"NL",$D$5:$D$72,"&lt;&gt;"&amp;"HORS LIGUE",AA$5:AA$72,"&lt;"&amp;AA175)+1),Paramètres!$B$3:$C$56,2,FALSE)*Paramètres!$N$14))</f>
        <v>0</v>
      </c>
      <c r="AC175" s="46"/>
      <c r="AD175" s="2">
        <f>IF(AC$2="Bike &amp; Run",IF(ISNA(VLOOKUP(AC175,Paramètres!$B$3:$C$56,2,FALSE)),0,VLOOKUP(AC175,Paramètres!$B$3:$C$56,2,FALSE)*Paramètres!$N$15),IF(OR(AC175="",OR($D175="",$D175="NL",$D175="HORS LIGUE")),0,VLOOKUP(IF(OR(AC175="",OR($D175="",$D175="NL",$D175="HORS LIGUE")),"",COUNTIFS($D$5:$D$72,"&lt;&gt;"&amp;"",$D$5:$D$72,"&lt;&gt;"&amp;"NL",$D$5:$D$72,"&lt;&gt;"&amp;"HORS LIGUE",AC$5:AC$72,"&lt;"&amp;AC175)+1),Paramètres!$B$3:$C$56,2,FALSE)*Paramètres!$N$15))</f>
        <v>0</v>
      </c>
      <c r="AE175" s="46"/>
      <c r="AF175" s="2">
        <f>IF(AE$2="Bike &amp; Run",IF(ISNA(VLOOKUP(AE175,Paramètres!$B$3:$C$56,2,FALSE)),0,VLOOKUP(AE175,Paramètres!$B$3:$C$56,2,FALSE)*Paramètres!$N$16),IF(OR(AE175="",OR($D175="",$D175="NL",$D175="HORS LIGUE")),0,VLOOKUP(IF(OR(AE175="",OR($D175="",$D175="NL",$D175="HORS LIGUE")),"",COUNTIFS($D$5:$D$72,"&lt;&gt;"&amp;"",$D$5:$D$72,"&lt;&gt;"&amp;"NL",$D$5:$D$72,"&lt;&gt;"&amp;"HORS LIGUE",AE$5:AE$72,"&lt;"&amp;AE175)+1),Paramètres!$B$3:$C$56,2,FALSE)*Paramètres!$N$16))</f>
        <v>0</v>
      </c>
      <c r="AG175" s="46"/>
      <c r="AH175" s="2">
        <f>IF(AG$2="Bike &amp; Run",IF(ISNA(VLOOKUP(AG175,Paramètres!$B$3:$C$56,2,FALSE)),0,VLOOKUP(AG175,Paramètres!$B$3:$C$56,2,FALSE)*Paramètres!$N$17),IF(OR(AG175="",OR($D175="",$D175="NL",$D175="HORS LIGUE")),0,VLOOKUP(IF(OR(AG175="",OR($D175="",$D175="NL",$D175="HORS LIGUE")),"",COUNTIFS($D$5:$D$72,"&lt;&gt;"&amp;"",$D$5:$D$72,"&lt;&gt;"&amp;"NL",$D$5:$D$72,"&lt;&gt;"&amp;"HORS LIGUE",AG$5:AG$72,"&lt;"&amp;AG175)+1),Paramètres!$B$3:$C$56,2,FALSE)*Paramètres!$N$17))</f>
        <v>0</v>
      </c>
      <c r="AI175" s="40">
        <f t="shared" si="110"/>
        <v>0</v>
      </c>
      <c r="AJ175" s="3" t="str">
        <f t="shared" si="111"/>
        <v/>
      </c>
      <c r="AK175" s="5">
        <f t="shared" si="112"/>
        <v>0</v>
      </c>
      <c r="AL175" s="41" t="e">
        <f t="shared" si="113"/>
        <v>#REF!</v>
      </c>
      <c r="AM175" s="33" t="e">
        <f t="shared" si="114"/>
        <v>#REF!</v>
      </c>
    </row>
    <row r="176" spans="1:39" ht="16.5">
      <c r="A176" s="14"/>
      <c r="B176" s="32" t="str">
        <f>IF(ISNA(VLOOKUP(A176,'Licenciés Jeunes 2023'!A:C,3,0)),"",VLOOKUP(A176,'Licenciés Jeunes 2023'!A:C,3,0))</f>
        <v/>
      </c>
      <c r="C176" s="32" t="str">
        <f>IF(ISNA(VLOOKUP(A176,'Licenciés Jeunes 2023'!A:C,2,0)),"",VLOOKUP(A176,'Licenciés Jeunes 2023'!A:C,2,0))</f>
        <v/>
      </c>
      <c r="D176" s="32" t="str">
        <f>IF(ISNA(VLOOKUP(A176,'Licenciés Jeunes 2023'!A:F,6,0)),"",VLOOKUP(A176,'Licenciés Jeunes 2023'!A:F,6,0))</f>
        <v/>
      </c>
      <c r="E176" s="6"/>
      <c r="F176" s="2">
        <f>IF(E$2="Bike &amp; Run",IF(ISNA(VLOOKUP(E176,Paramètres!$B$3:$C$56,2,FALSE)),0,VLOOKUP(E176,Paramètres!$B$3:$C$56,2,FALSE)*Paramètres!$N$3),IF(OR(E176="",OR($D176="",$D176="NL",$D176="HORS LIGUE")),0,VLOOKUP(IF(OR(E176="",OR($D176="",$D176="NL",$D176="HORS LIGUE")),"",COUNTIFS($D$5:$D$72,"&lt;&gt;"&amp;"",$D$5:$D$72,"&lt;&gt;"&amp;"NL",$D$5:$D$72,"&lt;&gt;"&amp;"HORS LIGUE",E$5:E$72,"&lt;"&amp;E176)+1),Paramètres!$B$3:$C$56,2,FALSE)*Paramètres!$N$3))</f>
        <v>0</v>
      </c>
      <c r="G176" s="4"/>
      <c r="H176" s="2">
        <f>IF(G$2="Bike &amp; Run",IF(ISNA(VLOOKUP(G176,Paramètres!$B$3:$C$56,2,FALSE)),0,VLOOKUP(G176,Paramètres!$B$3:$C$56,2,FALSE)*Paramètres!$N$4),IF(OR(G176="",OR($D176="",$D176="NL",$D176="HORS LIGUE")),0,VLOOKUP(IF(OR(G176="",OR($D176="",$D176="NL",$D176="HORS LIGUE")),"",COUNTIFS($D$5:$D$72,"&lt;&gt;"&amp;"",$D$5:$D$72,"&lt;&gt;"&amp;"NL",$D$5:$D$72,"&lt;&gt;"&amp;"HORS LIGUE",G$5:G$72,"&lt;"&amp;G176)+1),Paramètres!$B$3:$C$56,2,FALSE)*Paramètres!$N$4))</f>
        <v>0</v>
      </c>
      <c r="I176" s="36"/>
      <c r="J176" s="2">
        <f>IF(I$2="Bike &amp; Run",IF(ISNA(VLOOKUP(I176,Paramètres!$B$3:$C$56,2,FALSE)),0,VLOOKUP(I176,Paramètres!$B$3:$C$56,2,FALSE)*Paramètres!$N$5),IF(OR(I176="",OR($D176="",$D176="NL",$D176="HORS LIGUE")),0,VLOOKUP(IF(OR(I176="",OR($D176="",$D176="NL",$D176="HORS LIGUE")),"",COUNTIFS($D$5:$D$72,"&lt;&gt;"&amp;"",$D$5:$D$72,"&lt;&gt;"&amp;"NL",$D$5:$D$72,"&lt;&gt;"&amp;"HORS LIGUE",I$5:I$72,"&lt;"&amp;I176)+1),Paramètres!$B$3:$C$56,2,FALSE)*Paramètres!$N$5))</f>
        <v>0</v>
      </c>
      <c r="K176" s="4"/>
      <c r="L176" s="2">
        <f>IF(K$2="Bike &amp; Run",IF(ISNA(VLOOKUP(K176,Paramètres!$B$3:$C$56,2,FALSE)),0,VLOOKUP(K176,Paramètres!$B$3:$C$56,2,FALSE)*Paramètres!$N$6),IF(OR(K176="",OR($D176="",$D176="NL",$D176="HORS LIGUE")),0,VLOOKUP(IF(OR(K176="",OR($D176="",$D176="NL",$D176="HORS LIGUE")),"",COUNTIFS($D$5:$D$72,"&lt;&gt;"&amp;"",$D$5:$D$72,"&lt;&gt;"&amp;"NL",$D$5:$D$72,"&lt;&gt;"&amp;"HORS LIGUE",K$5:K$72,"&lt;"&amp;K176)+1),Paramètres!$B$3:$C$56,2,FALSE)*Paramètres!$N$6))</f>
        <v>0</v>
      </c>
      <c r="M176" s="4"/>
      <c r="N176" s="2">
        <f>IF(M$2="Bike &amp; Run",IF(ISNA(VLOOKUP(M176,Paramètres!$B$3:$C$56,2,FALSE)),0,VLOOKUP(M176,Paramètres!$B$3:$C$56,2,FALSE)*Paramètres!$N$7),IF(OR(M176="",OR($D176="",$D176="NL",$D176="HORS LIGUE")),0,VLOOKUP(IF(OR(M176="",OR($D176="",$D176="NL",$D176="HORS LIGUE")),"",COUNTIFS($D$5:$D$72,"&lt;&gt;"&amp;"",$D$5:$D$72,"&lt;&gt;"&amp;"NL",$D$5:$D$72,"&lt;&gt;"&amp;"HORS LIGUE",M$5:M$72,"&lt;"&amp;M176)+1),Paramètres!$B$3:$C$56,2,FALSE)*Paramètres!$N$7))</f>
        <v>0</v>
      </c>
      <c r="O176" s="46"/>
      <c r="P176" s="2">
        <f>IF(O$2="Bike &amp; Run",IF(ISNA(VLOOKUP(O176,Paramètres!$B$3:$C$56,2,FALSE)),0,VLOOKUP(O176,Paramètres!$B$3:$C$56,2,FALSE)*Paramètres!$N$8),IF(OR(O176="",OR($D176="",$D176="NL",$D176="HORS LIGUE")),0,VLOOKUP(IF(OR(O176="",OR($D176="",$D176="NL",$D176="HORS LIGUE")),"",COUNTIFS($D$5:$D$72,"&lt;&gt;"&amp;"",$D$5:$D$72,"&lt;&gt;"&amp;"NL",$D$5:$D$72,"&lt;&gt;"&amp;"HORS LIGUE",O$5:O$72,"&lt;"&amp;O176)+1),Paramètres!$B$3:$C$56,2,FALSE)*Paramètres!$N$8))</f>
        <v>0</v>
      </c>
      <c r="Q176" s="46"/>
      <c r="R176" s="2">
        <f>IF(Q$2="Bike &amp; Run",IF(ISNA(VLOOKUP(Q176,Paramètres!$B$3:$C$56,2,FALSE)),0,VLOOKUP(Q176,Paramètres!$B$3:$C$56,2,FALSE)*Paramètres!$N$9),IF(OR(Q176="",OR($D176="",$D176="NL",$D176="HORS LIGUE")),0,VLOOKUP(IF(OR(Q176="",OR($D176="",$D176="NL",$D176="HORS LIGUE")),"",COUNTIFS($D$5:$D$72,"&lt;&gt;"&amp;"",$D$5:$D$72,"&lt;&gt;"&amp;"NL",$D$5:$D$72,"&lt;&gt;"&amp;"HORS LIGUE",Q$5:Q$72,"&lt;"&amp;Q176)+1),Paramètres!$B$3:$C$56,2,FALSE)*Paramètres!$N$9))</f>
        <v>0</v>
      </c>
      <c r="S176" s="46"/>
      <c r="T176" s="2">
        <f>IF(S$2="Bike &amp; Run",IF(ISNA(VLOOKUP(S176,Paramètres!$B$3:$C$56,2,FALSE)),0,VLOOKUP(S176,Paramètres!$B$3:$C$56,2,FALSE)*Paramètres!$N$10),IF(OR(S176="",OR($D176="",$D176="NL",$D176="HORS LIGUE")),0,VLOOKUP(IF(OR(S176="",OR($D176="",$D176="NL",$D176="HORS LIGUE")),"",COUNTIFS($D$5:$D$72,"&lt;&gt;"&amp;"",$D$5:$D$72,"&lt;&gt;"&amp;"NL",$D$5:$D$72,"&lt;&gt;"&amp;"HORS LIGUE",S$5:S$72,"&lt;"&amp;S176)+1),Paramètres!$B$3:$C$56,2,FALSE)*Paramètres!$N$10))</f>
        <v>0</v>
      </c>
      <c r="U176" s="46"/>
      <c r="V176" s="2">
        <f>IF(U$2="Bike &amp; Run",IF(ISNA(VLOOKUP(U176,Paramètres!$B$3:$C$56,2,FALSE)),0,VLOOKUP(U176,Paramètres!$B$3:$C$56,2,FALSE)*Paramètres!$N$11),IF(OR(U176="",OR($D176="",$D176="NL",$D176="HORS LIGUE")),0,VLOOKUP(IF(OR(U176="",OR($D176="",$D176="NL",$D176="HORS LIGUE")),"",COUNTIFS($D$5:$D$72,"&lt;&gt;"&amp;"",$D$5:$D$72,"&lt;&gt;"&amp;"NL",$D$5:$D$72,"&lt;&gt;"&amp;"HORS LIGUE",U$5:U$72,"&lt;"&amp;U176)+1),Paramètres!$B$3:$C$56,2,FALSE)*Paramètres!$N$11))</f>
        <v>0</v>
      </c>
      <c r="W176" s="46"/>
      <c r="X176" s="2">
        <f>IF(W$2="Bike &amp; Run",IF(ISNA(VLOOKUP(W176,Paramètres!$B$3:$C$56,2,FALSE)),0,VLOOKUP(W176,Paramètres!$B$3:$C$56,2,FALSE)*Paramètres!$N$12),IF(OR(W176="",OR($D176="",$D176="NL",$D176="HORS LIGUE")),0,VLOOKUP(IF(OR(W176="",OR($D176="",$D176="NL",$D176="HORS LIGUE")),"",COUNTIFS($D$5:$D$72,"&lt;&gt;"&amp;"",$D$5:$D$72,"&lt;&gt;"&amp;"NL",$D$5:$D$72,"&lt;&gt;"&amp;"HORS LIGUE",W$5:W$72,"&lt;"&amp;W176)+1),Paramètres!$B$3:$C$56,2,FALSE)*Paramètres!$N$12))</f>
        <v>0</v>
      </c>
      <c r="Y176" s="46"/>
      <c r="Z176" s="2">
        <f>IF(Y$2="Bike &amp; Run",IF(ISNA(VLOOKUP(Y176,Paramètres!$B$3:$C$56,2,FALSE)),0,VLOOKUP(Y176,Paramètres!$B$3:$C$56,2,FALSE)*Paramètres!$N$13),IF(OR(Y176="",OR($D176="",$D176="NL",$D176="HORS LIGUE")),0,VLOOKUP(IF(OR(Y176="",OR($D176="",$D176="NL",$D176="HORS LIGUE")),"",COUNTIFS($D$5:$D$72,"&lt;&gt;"&amp;"",$D$5:$D$72,"&lt;&gt;"&amp;"NL",$D$5:$D$72,"&lt;&gt;"&amp;"HORS LIGUE",Y$5:Y$72,"&lt;"&amp;Y176)+1),Paramètres!$B$3:$C$56,2,FALSE)*Paramètres!$N$13))</f>
        <v>0</v>
      </c>
      <c r="AA176" s="46"/>
      <c r="AB176" s="2">
        <f>IF(AA$2="Bike &amp; Run",IF(ISNA(VLOOKUP(AA176,Paramètres!$B$3:$C$56,2,FALSE)),0,VLOOKUP(AA176,Paramètres!$B$3:$C$56,2,FALSE)*Paramètres!$N$14),IF(OR(AA176="",OR($D176="",$D176="NL",$D176="HORS LIGUE")),0,VLOOKUP(IF(OR(AA176="",OR($D176="",$D176="NL",$D176="HORS LIGUE")),"",COUNTIFS($D$5:$D$72,"&lt;&gt;"&amp;"",$D$5:$D$72,"&lt;&gt;"&amp;"NL",$D$5:$D$72,"&lt;&gt;"&amp;"HORS LIGUE",AA$5:AA$72,"&lt;"&amp;AA176)+1),Paramètres!$B$3:$C$56,2,FALSE)*Paramètres!$N$14))</f>
        <v>0</v>
      </c>
      <c r="AC176" s="46"/>
      <c r="AD176" s="2">
        <f>IF(AC$2="Bike &amp; Run",IF(ISNA(VLOOKUP(AC176,Paramètres!$B$3:$C$56,2,FALSE)),0,VLOOKUP(AC176,Paramètres!$B$3:$C$56,2,FALSE)*Paramètres!$N$15),IF(OR(AC176="",OR($D176="",$D176="NL",$D176="HORS LIGUE")),0,VLOOKUP(IF(OR(AC176="",OR($D176="",$D176="NL",$D176="HORS LIGUE")),"",COUNTIFS($D$5:$D$72,"&lt;&gt;"&amp;"",$D$5:$D$72,"&lt;&gt;"&amp;"NL",$D$5:$D$72,"&lt;&gt;"&amp;"HORS LIGUE",AC$5:AC$72,"&lt;"&amp;AC176)+1),Paramètres!$B$3:$C$56,2,FALSE)*Paramètres!$N$15))</f>
        <v>0</v>
      </c>
      <c r="AE176" s="46"/>
      <c r="AF176" s="2">
        <f>IF(AE$2="Bike &amp; Run",IF(ISNA(VLOOKUP(AE176,Paramètres!$B$3:$C$56,2,FALSE)),0,VLOOKUP(AE176,Paramètres!$B$3:$C$56,2,FALSE)*Paramètres!$N$16),IF(OR(AE176="",OR($D176="",$D176="NL",$D176="HORS LIGUE")),0,VLOOKUP(IF(OR(AE176="",OR($D176="",$D176="NL",$D176="HORS LIGUE")),"",COUNTIFS($D$5:$D$72,"&lt;&gt;"&amp;"",$D$5:$D$72,"&lt;&gt;"&amp;"NL",$D$5:$D$72,"&lt;&gt;"&amp;"HORS LIGUE",AE$5:AE$72,"&lt;"&amp;AE176)+1),Paramètres!$B$3:$C$56,2,FALSE)*Paramètres!$N$16))</f>
        <v>0</v>
      </c>
      <c r="AG176" s="46"/>
      <c r="AH176" s="2">
        <f>IF(AG$2="Bike &amp; Run",IF(ISNA(VLOOKUP(AG176,Paramètres!$B$3:$C$56,2,FALSE)),0,VLOOKUP(AG176,Paramètres!$B$3:$C$56,2,FALSE)*Paramètres!$N$17),IF(OR(AG176="",OR($D176="",$D176="NL",$D176="HORS LIGUE")),0,VLOOKUP(IF(OR(AG176="",OR($D176="",$D176="NL",$D176="HORS LIGUE")),"",COUNTIFS($D$5:$D$72,"&lt;&gt;"&amp;"",$D$5:$D$72,"&lt;&gt;"&amp;"NL",$D$5:$D$72,"&lt;&gt;"&amp;"HORS LIGUE",AG$5:AG$72,"&lt;"&amp;AG176)+1),Paramètres!$B$3:$C$56,2,FALSE)*Paramètres!$N$17))</f>
        <v>0</v>
      </c>
      <c r="AI176" s="40">
        <f t="shared" si="110"/>
        <v>0</v>
      </c>
      <c r="AJ176" s="3" t="str">
        <f t="shared" si="111"/>
        <v/>
      </c>
      <c r="AK176" s="5">
        <f t="shared" si="112"/>
        <v>0</v>
      </c>
      <c r="AL176" s="41" t="e">
        <f t="shared" si="113"/>
        <v>#REF!</v>
      </c>
      <c r="AM176" s="33" t="e">
        <f t="shared" si="114"/>
        <v>#REF!</v>
      </c>
    </row>
    <row r="177" spans="1:39" ht="16.5">
      <c r="A177" s="14"/>
      <c r="B177" s="32" t="str">
        <f>IF(ISNA(VLOOKUP(A177,'Licenciés Jeunes 2023'!A:C,3,0)),"",VLOOKUP(A177,'Licenciés Jeunes 2023'!A:C,3,0))</f>
        <v/>
      </c>
      <c r="C177" s="32" t="str">
        <f>IF(ISNA(VLOOKUP(A177,'Licenciés Jeunes 2023'!A:C,2,0)),"",VLOOKUP(A177,'Licenciés Jeunes 2023'!A:C,2,0))</f>
        <v/>
      </c>
      <c r="D177" s="32" t="str">
        <f>IF(ISNA(VLOOKUP(A177,'Licenciés Jeunes 2023'!A:F,6,0)),"",VLOOKUP(A177,'Licenciés Jeunes 2023'!A:F,6,0))</f>
        <v/>
      </c>
      <c r="E177" s="6"/>
      <c r="F177" s="2">
        <f>IF(E$2="Bike &amp; Run",IF(ISNA(VLOOKUP(E177,Paramètres!$B$3:$C$56,2,FALSE)),0,VLOOKUP(E177,Paramètres!$B$3:$C$56,2,FALSE)*Paramètres!$N$3),IF(OR(E177="",OR($D177="",$D177="NL",$D177="HORS LIGUE")),0,VLOOKUP(IF(OR(E177="",OR($D177="",$D177="NL",$D177="HORS LIGUE")),"",COUNTIFS($D$5:$D$72,"&lt;&gt;"&amp;"",$D$5:$D$72,"&lt;&gt;"&amp;"NL",$D$5:$D$72,"&lt;&gt;"&amp;"HORS LIGUE",E$5:E$72,"&lt;"&amp;E177)+1),Paramètres!$B$3:$C$56,2,FALSE)*Paramètres!$N$3))</f>
        <v>0</v>
      </c>
      <c r="G177" s="4"/>
      <c r="H177" s="2">
        <f>IF(G$2="Bike &amp; Run",IF(ISNA(VLOOKUP(G177,Paramètres!$B$3:$C$56,2,FALSE)),0,VLOOKUP(G177,Paramètres!$B$3:$C$56,2,FALSE)*Paramètres!$N$4),IF(OR(G177="",OR($D177="",$D177="NL",$D177="HORS LIGUE")),0,VLOOKUP(IF(OR(G177="",OR($D177="",$D177="NL",$D177="HORS LIGUE")),"",COUNTIFS($D$5:$D$72,"&lt;&gt;"&amp;"",$D$5:$D$72,"&lt;&gt;"&amp;"NL",$D$5:$D$72,"&lt;&gt;"&amp;"HORS LIGUE",G$5:G$72,"&lt;"&amp;G177)+1),Paramètres!$B$3:$C$56,2,FALSE)*Paramètres!$N$4))</f>
        <v>0</v>
      </c>
      <c r="I177" s="36"/>
      <c r="J177" s="2">
        <f>IF(I$2="Bike &amp; Run",IF(ISNA(VLOOKUP(I177,Paramètres!$B$3:$C$56,2,FALSE)),0,VLOOKUP(I177,Paramètres!$B$3:$C$56,2,FALSE)*Paramètres!$N$5),IF(OR(I177="",OR($D177="",$D177="NL",$D177="HORS LIGUE")),0,VLOOKUP(IF(OR(I177="",OR($D177="",$D177="NL",$D177="HORS LIGUE")),"",COUNTIFS($D$5:$D$72,"&lt;&gt;"&amp;"",$D$5:$D$72,"&lt;&gt;"&amp;"NL",$D$5:$D$72,"&lt;&gt;"&amp;"HORS LIGUE",I$5:I$72,"&lt;"&amp;I177)+1),Paramètres!$B$3:$C$56,2,FALSE)*Paramètres!$N$5))</f>
        <v>0</v>
      </c>
      <c r="K177" s="4"/>
      <c r="L177" s="2">
        <f>IF(K$2="Bike &amp; Run",IF(ISNA(VLOOKUP(K177,Paramètres!$B$3:$C$56,2,FALSE)),0,VLOOKUP(K177,Paramètres!$B$3:$C$56,2,FALSE)*Paramètres!$N$6),IF(OR(K177="",OR($D177="",$D177="NL",$D177="HORS LIGUE")),0,VLOOKUP(IF(OR(K177="",OR($D177="",$D177="NL",$D177="HORS LIGUE")),"",COUNTIFS($D$5:$D$72,"&lt;&gt;"&amp;"",$D$5:$D$72,"&lt;&gt;"&amp;"NL",$D$5:$D$72,"&lt;&gt;"&amp;"HORS LIGUE",K$5:K$72,"&lt;"&amp;K177)+1),Paramètres!$B$3:$C$56,2,FALSE)*Paramètres!$N$6))</f>
        <v>0</v>
      </c>
      <c r="M177" s="4"/>
      <c r="N177" s="2">
        <f>IF(M$2="Bike &amp; Run",IF(ISNA(VLOOKUP(M177,Paramètres!$B$3:$C$56,2,FALSE)),0,VLOOKUP(M177,Paramètres!$B$3:$C$56,2,FALSE)*Paramètres!$N$7),IF(OR(M177="",OR($D177="",$D177="NL",$D177="HORS LIGUE")),0,VLOOKUP(IF(OR(M177="",OR($D177="",$D177="NL",$D177="HORS LIGUE")),"",COUNTIFS($D$5:$D$72,"&lt;&gt;"&amp;"",$D$5:$D$72,"&lt;&gt;"&amp;"NL",$D$5:$D$72,"&lt;&gt;"&amp;"HORS LIGUE",M$5:M$72,"&lt;"&amp;M177)+1),Paramètres!$B$3:$C$56,2,FALSE)*Paramètres!$N$7))</f>
        <v>0</v>
      </c>
      <c r="O177" s="46"/>
      <c r="P177" s="2">
        <f>IF(O$2="Bike &amp; Run",IF(ISNA(VLOOKUP(O177,Paramètres!$B$3:$C$56,2,FALSE)),0,VLOOKUP(O177,Paramètres!$B$3:$C$56,2,FALSE)*Paramètres!$N$8),IF(OR(O177="",OR($D177="",$D177="NL",$D177="HORS LIGUE")),0,VLOOKUP(IF(OR(O177="",OR($D177="",$D177="NL",$D177="HORS LIGUE")),"",COUNTIFS($D$5:$D$72,"&lt;&gt;"&amp;"",$D$5:$D$72,"&lt;&gt;"&amp;"NL",$D$5:$D$72,"&lt;&gt;"&amp;"HORS LIGUE",O$5:O$72,"&lt;"&amp;O177)+1),Paramètres!$B$3:$C$56,2,FALSE)*Paramètres!$N$8))</f>
        <v>0</v>
      </c>
      <c r="Q177" s="46"/>
      <c r="R177" s="2">
        <f>IF(Q$2="Bike &amp; Run",IF(ISNA(VLOOKUP(Q177,Paramètres!$B$3:$C$56,2,FALSE)),0,VLOOKUP(Q177,Paramètres!$B$3:$C$56,2,FALSE)*Paramètres!$N$9),IF(OR(Q177="",OR($D177="",$D177="NL",$D177="HORS LIGUE")),0,VLOOKUP(IF(OR(Q177="",OR($D177="",$D177="NL",$D177="HORS LIGUE")),"",COUNTIFS($D$5:$D$72,"&lt;&gt;"&amp;"",$D$5:$D$72,"&lt;&gt;"&amp;"NL",$D$5:$D$72,"&lt;&gt;"&amp;"HORS LIGUE",Q$5:Q$72,"&lt;"&amp;Q177)+1),Paramètres!$B$3:$C$56,2,FALSE)*Paramètres!$N$9))</f>
        <v>0</v>
      </c>
      <c r="S177" s="46"/>
      <c r="T177" s="2">
        <f>IF(S$2="Bike &amp; Run",IF(ISNA(VLOOKUP(S177,Paramètres!$B$3:$C$56,2,FALSE)),0,VLOOKUP(S177,Paramètres!$B$3:$C$56,2,FALSE)*Paramètres!$N$10),IF(OR(S177="",OR($D177="",$D177="NL",$D177="HORS LIGUE")),0,VLOOKUP(IF(OR(S177="",OR($D177="",$D177="NL",$D177="HORS LIGUE")),"",COUNTIFS($D$5:$D$72,"&lt;&gt;"&amp;"",$D$5:$D$72,"&lt;&gt;"&amp;"NL",$D$5:$D$72,"&lt;&gt;"&amp;"HORS LIGUE",S$5:S$72,"&lt;"&amp;S177)+1),Paramètres!$B$3:$C$56,2,FALSE)*Paramètres!$N$10))</f>
        <v>0</v>
      </c>
      <c r="U177" s="46"/>
      <c r="V177" s="2">
        <f>IF(U$2="Bike &amp; Run",IF(ISNA(VLOOKUP(U177,Paramètres!$B$3:$C$56,2,FALSE)),0,VLOOKUP(U177,Paramètres!$B$3:$C$56,2,FALSE)*Paramètres!$N$11),IF(OR(U177="",OR($D177="",$D177="NL",$D177="HORS LIGUE")),0,VLOOKUP(IF(OR(U177="",OR($D177="",$D177="NL",$D177="HORS LIGUE")),"",COUNTIFS($D$5:$D$72,"&lt;&gt;"&amp;"",$D$5:$D$72,"&lt;&gt;"&amp;"NL",$D$5:$D$72,"&lt;&gt;"&amp;"HORS LIGUE",U$5:U$72,"&lt;"&amp;U177)+1),Paramètres!$B$3:$C$56,2,FALSE)*Paramètres!$N$11))</f>
        <v>0</v>
      </c>
      <c r="W177" s="46"/>
      <c r="X177" s="2">
        <f>IF(W$2="Bike &amp; Run",IF(ISNA(VLOOKUP(W177,Paramètres!$B$3:$C$56,2,FALSE)),0,VLOOKUP(W177,Paramètres!$B$3:$C$56,2,FALSE)*Paramètres!$N$12),IF(OR(W177="",OR($D177="",$D177="NL",$D177="HORS LIGUE")),0,VLOOKUP(IF(OR(W177="",OR($D177="",$D177="NL",$D177="HORS LIGUE")),"",COUNTIFS($D$5:$D$72,"&lt;&gt;"&amp;"",$D$5:$D$72,"&lt;&gt;"&amp;"NL",$D$5:$D$72,"&lt;&gt;"&amp;"HORS LIGUE",W$5:W$72,"&lt;"&amp;W177)+1),Paramètres!$B$3:$C$56,2,FALSE)*Paramètres!$N$12))</f>
        <v>0</v>
      </c>
      <c r="Y177" s="46"/>
      <c r="Z177" s="2">
        <f>IF(Y$2="Bike &amp; Run",IF(ISNA(VLOOKUP(Y177,Paramètres!$B$3:$C$56,2,FALSE)),0,VLOOKUP(Y177,Paramètres!$B$3:$C$56,2,FALSE)*Paramètres!$N$13),IF(OR(Y177="",OR($D177="",$D177="NL",$D177="HORS LIGUE")),0,VLOOKUP(IF(OR(Y177="",OR($D177="",$D177="NL",$D177="HORS LIGUE")),"",COUNTIFS($D$5:$D$72,"&lt;&gt;"&amp;"",$D$5:$D$72,"&lt;&gt;"&amp;"NL",$D$5:$D$72,"&lt;&gt;"&amp;"HORS LIGUE",Y$5:Y$72,"&lt;"&amp;Y177)+1),Paramètres!$B$3:$C$56,2,FALSE)*Paramètres!$N$13))</f>
        <v>0</v>
      </c>
      <c r="AA177" s="46"/>
      <c r="AB177" s="2">
        <f>IF(AA$2="Bike &amp; Run",IF(ISNA(VLOOKUP(AA177,Paramètres!$B$3:$C$56,2,FALSE)),0,VLOOKUP(AA177,Paramètres!$B$3:$C$56,2,FALSE)*Paramètres!$N$14),IF(OR(AA177="",OR($D177="",$D177="NL",$D177="HORS LIGUE")),0,VLOOKUP(IF(OR(AA177="",OR($D177="",$D177="NL",$D177="HORS LIGUE")),"",COUNTIFS($D$5:$D$72,"&lt;&gt;"&amp;"",$D$5:$D$72,"&lt;&gt;"&amp;"NL",$D$5:$D$72,"&lt;&gt;"&amp;"HORS LIGUE",AA$5:AA$72,"&lt;"&amp;AA177)+1),Paramètres!$B$3:$C$56,2,FALSE)*Paramètres!$N$14))</f>
        <v>0</v>
      </c>
      <c r="AC177" s="46"/>
      <c r="AD177" s="2">
        <f>IF(AC$2="Bike &amp; Run",IF(ISNA(VLOOKUP(AC177,Paramètres!$B$3:$C$56,2,FALSE)),0,VLOOKUP(AC177,Paramètres!$B$3:$C$56,2,FALSE)*Paramètres!$N$15),IF(OR(AC177="",OR($D177="",$D177="NL",$D177="HORS LIGUE")),0,VLOOKUP(IF(OR(AC177="",OR($D177="",$D177="NL",$D177="HORS LIGUE")),"",COUNTIFS($D$5:$D$72,"&lt;&gt;"&amp;"",$D$5:$D$72,"&lt;&gt;"&amp;"NL",$D$5:$D$72,"&lt;&gt;"&amp;"HORS LIGUE",AC$5:AC$72,"&lt;"&amp;AC177)+1),Paramètres!$B$3:$C$56,2,FALSE)*Paramètres!$N$15))</f>
        <v>0</v>
      </c>
      <c r="AE177" s="46"/>
      <c r="AF177" s="2">
        <f>IF(AE$2="Bike &amp; Run",IF(ISNA(VLOOKUP(AE177,Paramètres!$B$3:$C$56,2,FALSE)),0,VLOOKUP(AE177,Paramètres!$B$3:$C$56,2,FALSE)*Paramètres!$N$16),IF(OR(AE177="",OR($D177="",$D177="NL",$D177="HORS LIGUE")),0,VLOOKUP(IF(OR(AE177="",OR($D177="",$D177="NL",$D177="HORS LIGUE")),"",COUNTIFS($D$5:$D$72,"&lt;&gt;"&amp;"",$D$5:$D$72,"&lt;&gt;"&amp;"NL",$D$5:$D$72,"&lt;&gt;"&amp;"HORS LIGUE",AE$5:AE$72,"&lt;"&amp;AE177)+1),Paramètres!$B$3:$C$56,2,FALSE)*Paramètres!$N$16))</f>
        <v>0</v>
      </c>
      <c r="AG177" s="46"/>
      <c r="AH177" s="2">
        <f>IF(AG$2="Bike &amp; Run",IF(ISNA(VLOOKUP(AG177,Paramètres!$B$3:$C$56,2,FALSE)),0,VLOOKUP(AG177,Paramètres!$B$3:$C$56,2,FALSE)*Paramètres!$N$17),IF(OR(AG177="",OR($D177="",$D177="NL",$D177="HORS LIGUE")),0,VLOOKUP(IF(OR(AG177="",OR($D177="",$D177="NL",$D177="HORS LIGUE")),"",COUNTIFS($D$5:$D$72,"&lt;&gt;"&amp;"",$D$5:$D$72,"&lt;&gt;"&amp;"NL",$D$5:$D$72,"&lt;&gt;"&amp;"HORS LIGUE",AG$5:AG$72,"&lt;"&amp;AG177)+1),Paramètres!$B$3:$C$56,2,FALSE)*Paramètres!$N$17))</f>
        <v>0</v>
      </c>
      <c r="AI177" s="40">
        <f t="shared" si="110"/>
        <v>0</v>
      </c>
      <c r="AJ177" s="3" t="str">
        <f t="shared" si="111"/>
        <v/>
      </c>
      <c r="AK177" s="5">
        <f t="shared" si="112"/>
        <v>0</v>
      </c>
      <c r="AL177" s="41" t="e">
        <f t="shared" si="113"/>
        <v>#REF!</v>
      </c>
      <c r="AM177" s="33" t="e">
        <f t="shared" si="114"/>
        <v>#REF!</v>
      </c>
    </row>
    <row r="178" spans="1:39" ht="16.5">
      <c r="A178" s="14"/>
      <c r="B178" s="32" t="str">
        <f>IF(ISNA(VLOOKUP(A178,'Licenciés Jeunes 2023'!A:C,3,0)),"",VLOOKUP(A178,'Licenciés Jeunes 2023'!A:C,3,0))</f>
        <v/>
      </c>
      <c r="C178" s="32" t="str">
        <f>IF(ISNA(VLOOKUP(A178,'Licenciés Jeunes 2023'!A:C,2,0)),"",VLOOKUP(A178,'Licenciés Jeunes 2023'!A:C,2,0))</f>
        <v/>
      </c>
      <c r="D178" s="32" t="str">
        <f>IF(ISNA(VLOOKUP(A178,'Licenciés Jeunes 2023'!A:F,6,0)),"",VLOOKUP(A178,'Licenciés Jeunes 2023'!A:F,6,0))</f>
        <v/>
      </c>
      <c r="E178" s="6"/>
      <c r="F178" s="2">
        <f>IF(E$2="Bike &amp; Run",IF(ISNA(VLOOKUP(E178,Paramètres!$B$3:$C$56,2,FALSE)),0,VLOOKUP(E178,Paramètres!$B$3:$C$56,2,FALSE)*Paramètres!$N$3),IF(OR(E178="",OR($D178="",$D178="NL",$D178="HORS LIGUE")),0,VLOOKUP(IF(OR(E178="",OR($D178="",$D178="NL",$D178="HORS LIGUE")),"",COUNTIFS($D$5:$D$72,"&lt;&gt;"&amp;"",$D$5:$D$72,"&lt;&gt;"&amp;"NL",$D$5:$D$72,"&lt;&gt;"&amp;"HORS LIGUE",E$5:E$72,"&lt;"&amp;E178)+1),Paramètres!$B$3:$C$56,2,FALSE)*Paramètres!$N$3))</f>
        <v>0</v>
      </c>
      <c r="G178" s="4"/>
      <c r="H178" s="2">
        <f>IF(G$2="Bike &amp; Run",IF(ISNA(VLOOKUP(G178,Paramètres!$B$3:$C$56,2,FALSE)),0,VLOOKUP(G178,Paramètres!$B$3:$C$56,2,FALSE)*Paramètres!$N$4),IF(OR(G178="",OR($D178="",$D178="NL",$D178="HORS LIGUE")),0,VLOOKUP(IF(OR(G178="",OR($D178="",$D178="NL",$D178="HORS LIGUE")),"",COUNTIFS($D$5:$D$72,"&lt;&gt;"&amp;"",$D$5:$D$72,"&lt;&gt;"&amp;"NL",$D$5:$D$72,"&lt;&gt;"&amp;"HORS LIGUE",G$5:G$72,"&lt;"&amp;G178)+1),Paramètres!$B$3:$C$56,2,FALSE)*Paramètres!$N$4))</f>
        <v>0</v>
      </c>
      <c r="I178" s="36"/>
      <c r="J178" s="2">
        <f>IF(I$2="Bike &amp; Run",IF(ISNA(VLOOKUP(I178,Paramètres!$B$3:$C$56,2,FALSE)),0,VLOOKUP(I178,Paramètres!$B$3:$C$56,2,FALSE)*Paramètres!$N$5),IF(OR(I178="",OR($D178="",$D178="NL",$D178="HORS LIGUE")),0,VLOOKUP(IF(OR(I178="",OR($D178="",$D178="NL",$D178="HORS LIGUE")),"",COUNTIFS($D$5:$D$72,"&lt;&gt;"&amp;"",$D$5:$D$72,"&lt;&gt;"&amp;"NL",$D$5:$D$72,"&lt;&gt;"&amp;"HORS LIGUE",I$5:I$72,"&lt;"&amp;I178)+1),Paramètres!$B$3:$C$56,2,FALSE)*Paramètres!$N$5))</f>
        <v>0</v>
      </c>
      <c r="K178" s="4"/>
      <c r="L178" s="2">
        <f>IF(K$2="Bike &amp; Run",IF(ISNA(VLOOKUP(K178,Paramètres!$B$3:$C$56,2,FALSE)),0,VLOOKUP(K178,Paramètres!$B$3:$C$56,2,FALSE)*Paramètres!$N$6),IF(OR(K178="",OR($D178="",$D178="NL",$D178="HORS LIGUE")),0,VLOOKUP(IF(OR(K178="",OR($D178="",$D178="NL",$D178="HORS LIGUE")),"",COUNTIFS($D$5:$D$72,"&lt;&gt;"&amp;"",$D$5:$D$72,"&lt;&gt;"&amp;"NL",$D$5:$D$72,"&lt;&gt;"&amp;"HORS LIGUE",K$5:K$72,"&lt;"&amp;K178)+1),Paramètres!$B$3:$C$56,2,FALSE)*Paramètres!$N$6))</f>
        <v>0</v>
      </c>
      <c r="M178" s="4"/>
      <c r="N178" s="2">
        <f>IF(M$2="Bike &amp; Run",IF(ISNA(VLOOKUP(M178,Paramètres!$B$3:$C$56,2,FALSE)),0,VLOOKUP(M178,Paramètres!$B$3:$C$56,2,FALSE)*Paramètres!$N$7),IF(OR(M178="",OR($D178="",$D178="NL",$D178="HORS LIGUE")),0,VLOOKUP(IF(OR(M178="",OR($D178="",$D178="NL",$D178="HORS LIGUE")),"",COUNTIFS($D$5:$D$72,"&lt;&gt;"&amp;"",$D$5:$D$72,"&lt;&gt;"&amp;"NL",$D$5:$D$72,"&lt;&gt;"&amp;"HORS LIGUE",M$5:M$72,"&lt;"&amp;M178)+1),Paramètres!$B$3:$C$56,2,FALSE)*Paramètres!$N$7))</f>
        <v>0</v>
      </c>
      <c r="O178" s="46"/>
      <c r="P178" s="2">
        <f>IF(O$2="Bike &amp; Run",IF(ISNA(VLOOKUP(O178,Paramètres!$B$3:$C$56,2,FALSE)),0,VLOOKUP(O178,Paramètres!$B$3:$C$56,2,FALSE)*Paramètres!$N$8),IF(OR(O178="",OR($D178="",$D178="NL",$D178="HORS LIGUE")),0,VLOOKUP(IF(OR(O178="",OR($D178="",$D178="NL",$D178="HORS LIGUE")),"",COUNTIFS($D$5:$D$72,"&lt;&gt;"&amp;"",$D$5:$D$72,"&lt;&gt;"&amp;"NL",$D$5:$D$72,"&lt;&gt;"&amp;"HORS LIGUE",O$5:O$72,"&lt;"&amp;O178)+1),Paramètres!$B$3:$C$56,2,FALSE)*Paramètres!$N$8))</f>
        <v>0</v>
      </c>
      <c r="Q178" s="46"/>
      <c r="R178" s="2">
        <f>IF(Q$2="Bike &amp; Run",IF(ISNA(VLOOKUP(Q178,Paramètres!$B$3:$C$56,2,FALSE)),0,VLOOKUP(Q178,Paramètres!$B$3:$C$56,2,FALSE)*Paramètres!$N$9),IF(OR(Q178="",OR($D178="",$D178="NL",$D178="HORS LIGUE")),0,VLOOKUP(IF(OR(Q178="",OR($D178="",$D178="NL",$D178="HORS LIGUE")),"",COUNTIFS($D$5:$D$72,"&lt;&gt;"&amp;"",$D$5:$D$72,"&lt;&gt;"&amp;"NL",$D$5:$D$72,"&lt;&gt;"&amp;"HORS LIGUE",Q$5:Q$72,"&lt;"&amp;Q178)+1),Paramètres!$B$3:$C$56,2,FALSE)*Paramètres!$N$9))</f>
        <v>0</v>
      </c>
      <c r="S178" s="46"/>
      <c r="T178" s="2">
        <f>IF(S$2="Bike &amp; Run",IF(ISNA(VLOOKUP(S178,Paramètres!$B$3:$C$56,2,FALSE)),0,VLOOKUP(S178,Paramètres!$B$3:$C$56,2,FALSE)*Paramètres!$N$10),IF(OR(S178="",OR($D178="",$D178="NL",$D178="HORS LIGUE")),0,VLOOKUP(IF(OR(S178="",OR($D178="",$D178="NL",$D178="HORS LIGUE")),"",COUNTIFS($D$5:$D$72,"&lt;&gt;"&amp;"",$D$5:$D$72,"&lt;&gt;"&amp;"NL",$D$5:$D$72,"&lt;&gt;"&amp;"HORS LIGUE",S$5:S$72,"&lt;"&amp;S178)+1),Paramètres!$B$3:$C$56,2,FALSE)*Paramètres!$N$10))</f>
        <v>0</v>
      </c>
      <c r="U178" s="46"/>
      <c r="V178" s="2">
        <f>IF(U$2="Bike &amp; Run",IF(ISNA(VLOOKUP(U178,Paramètres!$B$3:$C$56,2,FALSE)),0,VLOOKUP(U178,Paramètres!$B$3:$C$56,2,FALSE)*Paramètres!$N$11),IF(OR(U178="",OR($D178="",$D178="NL",$D178="HORS LIGUE")),0,VLOOKUP(IF(OR(U178="",OR($D178="",$D178="NL",$D178="HORS LIGUE")),"",COUNTIFS($D$5:$D$72,"&lt;&gt;"&amp;"",$D$5:$D$72,"&lt;&gt;"&amp;"NL",$D$5:$D$72,"&lt;&gt;"&amp;"HORS LIGUE",U$5:U$72,"&lt;"&amp;U178)+1),Paramètres!$B$3:$C$56,2,FALSE)*Paramètres!$N$11))</f>
        <v>0</v>
      </c>
      <c r="W178" s="46"/>
      <c r="X178" s="2">
        <f>IF(W$2="Bike &amp; Run",IF(ISNA(VLOOKUP(W178,Paramètres!$B$3:$C$56,2,FALSE)),0,VLOOKUP(W178,Paramètres!$B$3:$C$56,2,FALSE)*Paramètres!$N$12),IF(OR(W178="",OR($D178="",$D178="NL",$D178="HORS LIGUE")),0,VLOOKUP(IF(OR(W178="",OR($D178="",$D178="NL",$D178="HORS LIGUE")),"",COUNTIFS($D$5:$D$72,"&lt;&gt;"&amp;"",$D$5:$D$72,"&lt;&gt;"&amp;"NL",$D$5:$D$72,"&lt;&gt;"&amp;"HORS LIGUE",W$5:W$72,"&lt;"&amp;W178)+1),Paramètres!$B$3:$C$56,2,FALSE)*Paramètres!$N$12))</f>
        <v>0</v>
      </c>
      <c r="Y178" s="46"/>
      <c r="Z178" s="2">
        <f>IF(Y$2="Bike &amp; Run",IF(ISNA(VLOOKUP(Y178,Paramètres!$B$3:$C$56,2,FALSE)),0,VLOOKUP(Y178,Paramètres!$B$3:$C$56,2,FALSE)*Paramètres!$N$13),IF(OR(Y178="",OR($D178="",$D178="NL",$D178="HORS LIGUE")),0,VLOOKUP(IF(OR(Y178="",OR($D178="",$D178="NL",$D178="HORS LIGUE")),"",COUNTIFS($D$5:$D$72,"&lt;&gt;"&amp;"",$D$5:$D$72,"&lt;&gt;"&amp;"NL",$D$5:$D$72,"&lt;&gt;"&amp;"HORS LIGUE",Y$5:Y$72,"&lt;"&amp;Y178)+1),Paramètres!$B$3:$C$56,2,FALSE)*Paramètres!$N$13))</f>
        <v>0</v>
      </c>
      <c r="AA178" s="46"/>
      <c r="AB178" s="2">
        <f>IF(AA$2="Bike &amp; Run",IF(ISNA(VLOOKUP(AA178,Paramètres!$B$3:$C$56,2,FALSE)),0,VLOOKUP(AA178,Paramètres!$B$3:$C$56,2,FALSE)*Paramètres!$N$14),IF(OR(AA178="",OR($D178="",$D178="NL",$D178="HORS LIGUE")),0,VLOOKUP(IF(OR(AA178="",OR($D178="",$D178="NL",$D178="HORS LIGUE")),"",COUNTIFS($D$5:$D$72,"&lt;&gt;"&amp;"",$D$5:$D$72,"&lt;&gt;"&amp;"NL",$D$5:$D$72,"&lt;&gt;"&amp;"HORS LIGUE",AA$5:AA$72,"&lt;"&amp;AA178)+1),Paramètres!$B$3:$C$56,2,FALSE)*Paramètres!$N$14))</f>
        <v>0</v>
      </c>
      <c r="AC178" s="46"/>
      <c r="AD178" s="2">
        <f>IF(AC$2="Bike &amp; Run",IF(ISNA(VLOOKUP(AC178,Paramètres!$B$3:$C$56,2,FALSE)),0,VLOOKUP(AC178,Paramètres!$B$3:$C$56,2,FALSE)*Paramètres!$N$15),IF(OR(AC178="",OR($D178="",$D178="NL",$D178="HORS LIGUE")),0,VLOOKUP(IF(OR(AC178="",OR($D178="",$D178="NL",$D178="HORS LIGUE")),"",COUNTIFS($D$5:$D$72,"&lt;&gt;"&amp;"",$D$5:$D$72,"&lt;&gt;"&amp;"NL",$D$5:$D$72,"&lt;&gt;"&amp;"HORS LIGUE",AC$5:AC$72,"&lt;"&amp;AC178)+1),Paramètres!$B$3:$C$56,2,FALSE)*Paramètres!$N$15))</f>
        <v>0</v>
      </c>
      <c r="AE178" s="46"/>
      <c r="AF178" s="2">
        <f>IF(AE$2="Bike &amp; Run",IF(ISNA(VLOOKUP(AE178,Paramètres!$B$3:$C$56,2,FALSE)),0,VLOOKUP(AE178,Paramètres!$B$3:$C$56,2,FALSE)*Paramètres!$N$16),IF(OR(AE178="",OR($D178="",$D178="NL",$D178="HORS LIGUE")),0,VLOOKUP(IF(OR(AE178="",OR($D178="",$D178="NL",$D178="HORS LIGUE")),"",COUNTIFS($D$5:$D$72,"&lt;&gt;"&amp;"",$D$5:$D$72,"&lt;&gt;"&amp;"NL",$D$5:$D$72,"&lt;&gt;"&amp;"HORS LIGUE",AE$5:AE$72,"&lt;"&amp;AE178)+1),Paramètres!$B$3:$C$56,2,FALSE)*Paramètres!$N$16))</f>
        <v>0</v>
      </c>
      <c r="AG178" s="46"/>
      <c r="AH178" s="2">
        <f>IF(AG$2="Bike &amp; Run",IF(ISNA(VLOOKUP(AG178,Paramètres!$B$3:$C$56,2,FALSE)),0,VLOOKUP(AG178,Paramètres!$B$3:$C$56,2,FALSE)*Paramètres!$N$17),IF(OR(AG178="",OR($D178="",$D178="NL",$D178="HORS LIGUE")),0,VLOOKUP(IF(OR(AG178="",OR($D178="",$D178="NL",$D178="HORS LIGUE")),"",COUNTIFS($D$5:$D$72,"&lt;&gt;"&amp;"",$D$5:$D$72,"&lt;&gt;"&amp;"NL",$D$5:$D$72,"&lt;&gt;"&amp;"HORS LIGUE",AG$5:AG$72,"&lt;"&amp;AG178)+1),Paramètres!$B$3:$C$56,2,FALSE)*Paramètres!$N$17))</f>
        <v>0</v>
      </c>
      <c r="AI178" s="40">
        <f t="shared" si="110"/>
        <v>0</v>
      </c>
      <c r="AJ178" s="3" t="str">
        <f t="shared" si="111"/>
        <v/>
      </c>
      <c r="AK178" s="5">
        <f t="shared" si="112"/>
        <v>0</v>
      </c>
      <c r="AL178" s="41" t="e">
        <f t="shared" si="113"/>
        <v>#REF!</v>
      </c>
      <c r="AM178" s="33" t="e">
        <f t="shared" si="114"/>
        <v>#REF!</v>
      </c>
    </row>
    <row r="179" spans="1:39" ht="16.5">
      <c r="A179" s="14"/>
      <c r="B179" s="32" t="str">
        <f>IF(ISNA(VLOOKUP(A179,'Licenciés Jeunes 2023'!A:C,3,0)),"",VLOOKUP(A179,'Licenciés Jeunes 2023'!A:C,3,0))</f>
        <v/>
      </c>
      <c r="C179" s="32" t="str">
        <f>IF(ISNA(VLOOKUP(A179,'Licenciés Jeunes 2023'!A:C,2,0)),"",VLOOKUP(A179,'Licenciés Jeunes 2023'!A:C,2,0))</f>
        <v/>
      </c>
      <c r="D179" s="32" t="str">
        <f>IF(ISNA(VLOOKUP(A179,'Licenciés Jeunes 2023'!A:F,6,0)),"",VLOOKUP(A179,'Licenciés Jeunes 2023'!A:F,6,0))</f>
        <v/>
      </c>
      <c r="E179" s="6"/>
      <c r="F179" s="2">
        <f>IF(E$2="Bike &amp; Run",IF(ISNA(VLOOKUP(E179,Paramètres!$B$3:$C$56,2,FALSE)),0,VLOOKUP(E179,Paramètres!$B$3:$C$56,2,FALSE)*Paramètres!$N$3),IF(OR(E179="",OR($D179="",$D179="NL",$D179="HORS LIGUE")),0,VLOOKUP(IF(OR(E179="",OR($D179="",$D179="NL",$D179="HORS LIGUE")),"",COUNTIFS($D$5:$D$72,"&lt;&gt;"&amp;"",$D$5:$D$72,"&lt;&gt;"&amp;"NL",$D$5:$D$72,"&lt;&gt;"&amp;"HORS LIGUE",E$5:E$72,"&lt;"&amp;E179)+1),Paramètres!$B$3:$C$56,2,FALSE)*Paramètres!$N$3))</f>
        <v>0</v>
      </c>
      <c r="G179" s="4"/>
      <c r="H179" s="2">
        <f>IF(G$2="Bike &amp; Run",IF(ISNA(VLOOKUP(G179,Paramètres!$B$3:$C$56,2,FALSE)),0,VLOOKUP(G179,Paramètres!$B$3:$C$56,2,FALSE)*Paramètres!$N$4),IF(OR(G179="",OR($D179="",$D179="NL",$D179="HORS LIGUE")),0,VLOOKUP(IF(OR(G179="",OR($D179="",$D179="NL",$D179="HORS LIGUE")),"",COUNTIFS($D$5:$D$72,"&lt;&gt;"&amp;"",$D$5:$D$72,"&lt;&gt;"&amp;"NL",$D$5:$D$72,"&lt;&gt;"&amp;"HORS LIGUE",G$5:G$72,"&lt;"&amp;G179)+1),Paramètres!$B$3:$C$56,2,FALSE)*Paramètres!$N$4))</f>
        <v>0</v>
      </c>
      <c r="I179" s="36"/>
      <c r="J179" s="2">
        <f>IF(I$2="Bike &amp; Run",IF(ISNA(VLOOKUP(I179,Paramètres!$B$3:$C$56,2,FALSE)),0,VLOOKUP(I179,Paramètres!$B$3:$C$56,2,FALSE)*Paramètres!$N$5),IF(OR(I179="",OR($D179="",$D179="NL",$D179="HORS LIGUE")),0,VLOOKUP(IF(OR(I179="",OR($D179="",$D179="NL",$D179="HORS LIGUE")),"",COUNTIFS($D$5:$D$72,"&lt;&gt;"&amp;"",$D$5:$D$72,"&lt;&gt;"&amp;"NL",$D$5:$D$72,"&lt;&gt;"&amp;"HORS LIGUE",I$5:I$72,"&lt;"&amp;I179)+1),Paramètres!$B$3:$C$56,2,FALSE)*Paramètres!$N$5))</f>
        <v>0</v>
      </c>
      <c r="K179" s="4"/>
      <c r="L179" s="2">
        <f>IF(K$2="Bike &amp; Run",IF(ISNA(VLOOKUP(K179,Paramètres!$B$3:$C$56,2,FALSE)),0,VLOOKUP(K179,Paramètres!$B$3:$C$56,2,FALSE)*Paramètres!$N$6),IF(OR(K179="",OR($D179="",$D179="NL",$D179="HORS LIGUE")),0,VLOOKUP(IF(OR(K179="",OR($D179="",$D179="NL",$D179="HORS LIGUE")),"",COUNTIFS($D$5:$D$72,"&lt;&gt;"&amp;"",$D$5:$D$72,"&lt;&gt;"&amp;"NL",$D$5:$D$72,"&lt;&gt;"&amp;"HORS LIGUE",K$5:K$72,"&lt;"&amp;K179)+1),Paramètres!$B$3:$C$56,2,FALSE)*Paramètres!$N$6))</f>
        <v>0</v>
      </c>
      <c r="M179" s="4"/>
      <c r="N179" s="2">
        <f>IF(M$2="Bike &amp; Run",IF(ISNA(VLOOKUP(M179,Paramètres!$B$3:$C$56,2,FALSE)),0,VLOOKUP(M179,Paramètres!$B$3:$C$56,2,FALSE)*Paramètres!$N$7),IF(OR(M179="",OR($D179="",$D179="NL",$D179="HORS LIGUE")),0,VLOOKUP(IF(OR(M179="",OR($D179="",$D179="NL",$D179="HORS LIGUE")),"",COUNTIFS($D$5:$D$72,"&lt;&gt;"&amp;"",$D$5:$D$72,"&lt;&gt;"&amp;"NL",$D$5:$D$72,"&lt;&gt;"&amp;"HORS LIGUE",M$5:M$72,"&lt;"&amp;M179)+1),Paramètres!$B$3:$C$56,2,FALSE)*Paramètres!$N$7))</f>
        <v>0</v>
      </c>
      <c r="O179" s="46"/>
      <c r="P179" s="2">
        <f>IF(O$2="Bike &amp; Run",IF(ISNA(VLOOKUP(O179,Paramètres!$B$3:$C$56,2,FALSE)),0,VLOOKUP(O179,Paramètres!$B$3:$C$56,2,FALSE)*Paramètres!$N$8),IF(OR(O179="",OR($D179="",$D179="NL",$D179="HORS LIGUE")),0,VLOOKUP(IF(OR(O179="",OR($D179="",$D179="NL",$D179="HORS LIGUE")),"",COUNTIFS($D$5:$D$72,"&lt;&gt;"&amp;"",$D$5:$D$72,"&lt;&gt;"&amp;"NL",$D$5:$D$72,"&lt;&gt;"&amp;"HORS LIGUE",O$5:O$72,"&lt;"&amp;O179)+1),Paramètres!$B$3:$C$56,2,FALSE)*Paramètres!$N$8))</f>
        <v>0</v>
      </c>
      <c r="Q179" s="46"/>
      <c r="R179" s="2">
        <f>IF(Q$2="Bike &amp; Run",IF(ISNA(VLOOKUP(Q179,Paramètres!$B$3:$C$56,2,FALSE)),0,VLOOKUP(Q179,Paramètres!$B$3:$C$56,2,FALSE)*Paramètres!$N$9),IF(OR(Q179="",OR($D179="",$D179="NL",$D179="HORS LIGUE")),0,VLOOKUP(IF(OR(Q179="",OR($D179="",$D179="NL",$D179="HORS LIGUE")),"",COUNTIFS($D$5:$D$72,"&lt;&gt;"&amp;"",$D$5:$D$72,"&lt;&gt;"&amp;"NL",$D$5:$D$72,"&lt;&gt;"&amp;"HORS LIGUE",Q$5:Q$72,"&lt;"&amp;Q179)+1),Paramètres!$B$3:$C$56,2,FALSE)*Paramètres!$N$9))</f>
        <v>0</v>
      </c>
      <c r="S179" s="46"/>
      <c r="T179" s="2">
        <f>IF(S$2="Bike &amp; Run",IF(ISNA(VLOOKUP(S179,Paramètres!$B$3:$C$56,2,FALSE)),0,VLOOKUP(S179,Paramètres!$B$3:$C$56,2,FALSE)*Paramètres!$N$10),IF(OR(S179="",OR($D179="",$D179="NL",$D179="HORS LIGUE")),0,VLOOKUP(IF(OR(S179="",OR($D179="",$D179="NL",$D179="HORS LIGUE")),"",COUNTIFS($D$5:$D$72,"&lt;&gt;"&amp;"",$D$5:$D$72,"&lt;&gt;"&amp;"NL",$D$5:$D$72,"&lt;&gt;"&amp;"HORS LIGUE",S$5:S$72,"&lt;"&amp;S179)+1),Paramètres!$B$3:$C$56,2,FALSE)*Paramètres!$N$10))</f>
        <v>0</v>
      </c>
      <c r="U179" s="46"/>
      <c r="V179" s="2">
        <f>IF(U$2="Bike &amp; Run",IF(ISNA(VLOOKUP(U179,Paramètres!$B$3:$C$56,2,FALSE)),0,VLOOKUP(U179,Paramètres!$B$3:$C$56,2,FALSE)*Paramètres!$N$11),IF(OR(U179="",OR($D179="",$D179="NL",$D179="HORS LIGUE")),0,VLOOKUP(IF(OR(U179="",OR($D179="",$D179="NL",$D179="HORS LIGUE")),"",COUNTIFS($D$5:$D$72,"&lt;&gt;"&amp;"",$D$5:$D$72,"&lt;&gt;"&amp;"NL",$D$5:$D$72,"&lt;&gt;"&amp;"HORS LIGUE",U$5:U$72,"&lt;"&amp;U179)+1),Paramètres!$B$3:$C$56,2,FALSE)*Paramètres!$N$11))</f>
        <v>0</v>
      </c>
      <c r="W179" s="46"/>
      <c r="X179" s="2">
        <f>IF(W$2="Bike &amp; Run",IF(ISNA(VLOOKUP(W179,Paramètres!$B$3:$C$56,2,FALSE)),0,VLOOKUP(W179,Paramètres!$B$3:$C$56,2,FALSE)*Paramètres!$N$12),IF(OR(W179="",OR($D179="",$D179="NL",$D179="HORS LIGUE")),0,VLOOKUP(IF(OR(W179="",OR($D179="",$D179="NL",$D179="HORS LIGUE")),"",COUNTIFS($D$5:$D$72,"&lt;&gt;"&amp;"",$D$5:$D$72,"&lt;&gt;"&amp;"NL",$D$5:$D$72,"&lt;&gt;"&amp;"HORS LIGUE",W$5:W$72,"&lt;"&amp;W179)+1),Paramètres!$B$3:$C$56,2,FALSE)*Paramètres!$N$12))</f>
        <v>0</v>
      </c>
      <c r="Y179" s="46"/>
      <c r="Z179" s="2">
        <f>IF(Y$2="Bike &amp; Run",IF(ISNA(VLOOKUP(Y179,Paramètres!$B$3:$C$56,2,FALSE)),0,VLOOKUP(Y179,Paramètres!$B$3:$C$56,2,FALSE)*Paramètres!$N$13),IF(OR(Y179="",OR($D179="",$D179="NL",$D179="HORS LIGUE")),0,VLOOKUP(IF(OR(Y179="",OR($D179="",$D179="NL",$D179="HORS LIGUE")),"",COUNTIFS($D$5:$D$72,"&lt;&gt;"&amp;"",$D$5:$D$72,"&lt;&gt;"&amp;"NL",$D$5:$D$72,"&lt;&gt;"&amp;"HORS LIGUE",Y$5:Y$72,"&lt;"&amp;Y179)+1),Paramètres!$B$3:$C$56,2,FALSE)*Paramètres!$N$13))</f>
        <v>0</v>
      </c>
      <c r="AA179" s="46"/>
      <c r="AB179" s="2">
        <f>IF(AA$2="Bike &amp; Run",IF(ISNA(VLOOKUP(AA179,Paramètres!$B$3:$C$56,2,FALSE)),0,VLOOKUP(AA179,Paramètres!$B$3:$C$56,2,FALSE)*Paramètres!$N$14),IF(OR(AA179="",OR($D179="",$D179="NL",$D179="HORS LIGUE")),0,VLOOKUP(IF(OR(AA179="",OR($D179="",$D179="NL",$D179="HORS LIGUE")),"",COUNTIFS($D$5:$D$72,"&lt;&gt;"&amp;"",$D$5:$D$72,"&lt;&gt;"&amp;"NL",$D$5:$D$72,"&lt;&gt;"&amp;"HORS LIGUE",AA$5:AA$72,"&lt;"&amp;AA179)+1),Paramètres!$B$3:$C$56,2,FALSE)*Paramètres!$N$14))</f>
        <v>0</v>
      </c>
      <c r="AC179" s="46"/>
      <c r="AD179" s="2">
        <f>IF(AC$2="Bike &amp; Run",IF(ISNA(VLOOKUP(AC179,Paramètres!$B$3:$C$56,2,FALSE)),0,VLOOKUP(AC179,Paramètres!$B$3:$C$56,2,FALSE)*Paramètres!$N$15),IF(OR(AC179="",OR($D179="",$D179="NL",$D179="HORS LIGUE")),0,VLOOKUP(IF(OR(AC179="",OR($D179="",$D179="NL",$D179="HORS LIGUE")),"",COUNTIFS($D$5:$D$72,"&lt;&gt;"&amp;"",$D$5:$D$72,"&lt;&gt;"&amp;"NL",$D$5:$D$72,"&lt;&gt;"&amp;"HORS LIGUE",AC$5:AC$72,"&lt;"&amp;AC179)+1),Paramètres!$B$3:$C$56,2,FALSE)*Paramètres!$N$15))</f>
        <v>0</v>
      </c>
      <c r="AE179" s="46"/>
      <c r="AF179" s="2">
        <f>IF(AE$2="Bike &amp; Run",IF(ISNA(VLOOKUP(AE179,Paramètres!$B$3:$C$56,2,FALSE)),0,VLOOKUP(AE179,Paramètres!$B$3:$C$56,2,FALSE)*Paramètres!$N$16),IF(OR(AE179="",OR($D179="",$D179="NL",$D179="HORS LIGUE")),0,VLOOKUP(IF(OR(AE179="",OR($D179="",$D179="NL",$D179="HORS LIGUE")),"",COUNTIFS($D$5:$D$72,"&lt;&gt;"&amp;"",$D$5:$D$72,"&lt;&gt;"&amp;"NL",$D$5:$D$72,"&lt;&gt;"&amp;"HORS LIGUE",AE$5:AE$72,"&lt;"&amp;AE179)+1),Paramètres!$B$3:$C$56,2,FALSE)*Paramètres!$N$16))</f>
        <v>0</v>
      </c>
      <c r="AG179" s="46"/>
      <c r="AH179" s="2">
        <f>IF(AG$2="Bike &amp; Run",IF(ISNA(VLOOKUP(AG179,Paramètres!$B$3:$C$56,2,FALSE)),0,VLOOKUP(AG179,Paramètres!$B$3:$C$56,2,FALSE)*Paramètres!$N$17),IF(OR(AG179="",OR($D179="",$D179="NL",$D179="HORS LIGUE")),0,VLOOKUP(IF(OR(AG179="",OR($D179="",$D179="NL",$D179="HORS LIGUE")),"",COUNTIFS($D$5:$D$72,"&lt;&gt;"&amp;"",$D$5:$D$72,"&lt;&gt;"&amp;"NL",$D$5:$D$72,"&lt;&gt;"&amp;"HORS LIGUE",AG$5:AG$72,"&lt;"&amp;AG179)+1),Paramètres!$B$3:$C$56,2,FALSE)*Paramètres!$N$17))</f>
        <v>0</v>
      </c>
      <c r="AI179" s="40">
        <f t="shared" si="110"/>
        <v>0</v>
      </c>
      <c r="AJ179" s="3" t="str">
        <f t="shared" si="111"/>
        <v/>
      </c>
      <c r="AK179" s="5">
        <f t="shared" si="112"/>
        <v>0</v>
      </c>
      <c r="AL179" s="41" t="e">
        <f t="shared" si="113"/>
        <v>#REF!</v>
      </c>
      <c r="AM179" s="33" t="e">
        <f t="shared" si="114"/>
        <v>#REF!</v>
      </c>
    </row>
    <row r="180" spans="1:39" ht="16.5">
      <c r="A180" s="14"/>
      <c r="B180" s="32" t="str">
        <f>IF(ISNA(VLOOKUP(A180,'Licenciés Jeunes 2023'!A:C,3,0)),"",VLOOKUP(A180,'Licenciés Jeunes 2023'!A:C,3,0))</f>
        <v/>
      </c>
      <c r="C180" s="32" t="str">
        <f>IF(ISNA(VLOOKUP(A180,'Licenciés Jeunes 2023'!A:C,2,0)),"",VLOOKUP(A180,'Licenciés Jeunes 2023'!A:C,2,0))</f>
        <v/>
      </c>
      <c r="D180" s="32" t="str">
        <f>IF(ISNA(VLOOKUP(A180,'Licenciés Jeunes 2023'!A:F,6,0)),"",VLOOKUP(A180,'Licenciés Jeunes 2023'!A:F,6,0))</f>
        <v/>
      </c>
      <c r="E180" s="6"/>
      <c r="F180" s="2">
        <f>IF(E$2="Bike &amp; Run",IF(ISNA(VLOOKUP(E180,Paramètres!$B$3:$C$56,2,FALSE)),0,VLOOKUP(E180,Paramètres!$B$3:$C$56,2,FALSE)*Paramètres!$N$3),IF(OR(E180="",OR($D180="",$D180="NL",$D180="HORS LIGUE")),0,VLOOKUP(IF(OR(E180="",OR($D180="",$D180="NL",$D180="HORS LIGUE")),"",COUNTIFS($D$5:$D$72,"&lt;&gt;"&amp;"",$D$5:$D$72,"&lt;&gt;"&amp;"NL",$D$5:$D$72,"&lt;&gt;"&amp;"HORS LIGUE",E$5:E$72,"&lt;"&amp;E180)+1),Paramètres!$B$3:$C$56,2,FALSE)*Paramètres!$N$3))</f>
        <v>0</v>
      </c>
      <c r="G180" s="4"/>
      <c r="H180" s="2">
        <f>IF(G$2="Bike &amp; Run",IF(ISNA(VLOOKUP(G180,Paramètres!$B$3:$C$56,2,FALSE)),0,VLOOKUP(G180,Paramètres!$B$3:$C$56,2,FALSE)*Paramètres!$N$4),IF(OR(G180="",OR($D180="",$D180="NL",$D180="HORS LIGUE")),0,VLOOKUP(IF(OR(G180="",OR($D180="",$D180="NL",$D180="HORS LIGUE")),"",COUNTIFS($D$5:$D$72,"&lt;&gt;"&amp;"",$D$5:$D$72,"&lt;&gt;"&amp;"NL",$D$5:$D$72,"&lt;&gt;"&amp;"HORS LIGUE",G$5:G$72,"&lt;"&amp;G180)+1),Paramètres!$B$3:$C$56,2,FALSE)*Paramètres!$N$4))</f>
        <v>0</v>
      </c>
      <c r="I180" s="36"/>
      <c r="J180" s="2">
        <f>IF(I$2="Bike &amp; Run",IF(ISNA(VLOOKUP(I180,Paramètres!$B$3:$C$56,2,FALSE)),0,VLOOKUP(I180,Paramètres!$B$3:$C$56,2,FALSE)*Paramètres!$N$5),IF(OR(I180="",OR($D180="",$D180="NL",$D180="HORS LIGUE")),0,VLOOKUP(IF(OR(I180="",OR($D180="",$D180="NL",$D180="HORS LIGUE")),"",COUNTIFS($D$5:$D$72,"&lt;&gt;"&amp;"",$D$5:$D$72,"&lt;&gt;"&amp;"NL",$D$5:$D$72,"&lt;&gt;"&amp;"HORS LIGUE",I$5:I$72,"&lt;"&amp;I180)+1),Paramètres!$B$3:$C$56,2,FALSE)*Paramètres!$N$5))</f>
        <v>0</v>
      </c>
      <c r="K180" s="4"/>
      <c r="L180" s="2">
        <f>IF(K$2="Bike &amp; Run",IF(ISNA(VLOOKUP(K180,Paramètres!$B$3:$C$56,2,FALSE)),0,VLOOKUP(K180,Paramètres!$B$3:$C$56,2,FALSE)*Paramètres!$N$6),IF(OR(K180="",OR($D180="",$D180="NL",$D180="HORS LIGUE")),0,VLOOKUP(IF(OR(K180="",OR($D180="",$D180="NL",$D180="HORS LIGUE")),"",COUNTIFS($D$5:$D$72,"&lt;&gt;"&amp;"",$D$5:$D$72,"&lt;&gt;"&amp;"NL",$D$5:$D$72,"&lt;&gt;"&amp;"HORS LIGUE",K$5:K$72,"&lt;"&amp;K180)+1),Paramètres!$B$3:$C$56,2,FALSE)*Paramètres!$N$6))</f>
        <v>0</v>
      </c>
      <c r="M180" s="4"/>
      <c r="N180" s="2">
        <f>IF(M$2="Bike &amp; Run",IF(ISNA(VLOOKUP(M180,Paramètres!$B$3:$C$56,2,FALSE)),0,VLOOKUP(M180,Paramètres!$B$3:$C$56,2,FALSE)*Paramètres!$N$7),IF(OR(M180="",OR($D180="",$D180="NL",$D180="HORS LIGUE")),0,VLOOKUP(IF(OR(M180="",OR($D180="",$D180="NL",$D180="HORS LIGUE")),"",COUNTIFS($D$5:$D$72,"&lt;&gt;"&amp;"",$D$5:$D$72,"&lt;&gt;"&amp;"NL",$D$5:$D$72,"&lt;&gt;"&amp;"HORS LIGUE",M$5:M$72,"&lt;"&amp;M180)+1),Paramètres!$B$3:$C$56,2,FALSE)*Paramètres!$N$7))</f>
        <v>0</v>
      </c>
      <c r="O180" s="46"/>
      <c r="P180" s="2">
        <f>IF(O$2="Bike &amp; Run",IF(ISNA(VLOOKUP(O180,Paramètres!$B$3:$C$56,2,FALSE)),0,VLOOKUP(O180,Paramètres!$B$3:$C$56,2,FALSE)*Paramètres!$N$8),IF(OR(O180="",OR($D180="",$D180="NL",$D180="HORS LIGUE")),0,VLOOKUP(IF(OR(O180="",OR($D180="",$D180="NL",$D180="HORS LIGUE")),"",COUNTIFS($D$5:$D$72,"&lt;&gt;"&amp;"",$D$5:$D$72,"&lt;&gt;"&amp;"NL",$D$5:$D$72,"&lt;&gt;"&amp;"HORS LIGUE",O$5:O$72,"&lt;"&amp;O180)+1),Paramètres!$B$3:$C$56,2,FALSE)*Paramètres!$N$8))</f>
        <v>0</v>
      </c>
      <c r="Q180" s="46"/>
      <c r="R180" s="2">
        <f>IF(Q$2="Bike &amp; Run",IF(ISNA(VLOOKUP(Q180,Paramètres!$B$3:$C$56,2,FALSE)),0,VLOOKUP(Q180,Paramètres!$B$3:$C$56,2,FALSE)*Paramètres!$N$9),IF(OR(Q180="",OR($D180="",$D180="NL",$D180="HORS LIGUE")),0,VLOOKUP(IF(OR(Q180="",OR($D180="",$D180="NL",$D180="HORS LIGUE")),"",COUNTIFS($D$5:$D$72,"&lt;&gt;"&amp;"",$D$5:$D$72,"&lt;&gt;"&amp;"NL",$D$5:$D$72,"&lt;&gt;"&amp;"HORS LIGUE",Q$5:Q$72,"&lt;"&amp;Q180)+1),Paramètres!$B$3:$C$56,2,FALSE)*Paramètres!$N$9))</f>
        <v>0</v>
      </c>
      <c r="S180" s="46"/>
      <c r="T180" s="2">
        <f>IF(S$2="Bike &amp; Run",IF(ISNA(VLOOKUP(S180,Paramètres!$B$3:$C$56,2,FALSE)),0,VLOOKUP(S180,Paramètres!$B$3:$C$56,2,FALSE)*Paramètres!$N$10),IF(OR(S180="",OR($D180="",$D180="NL",$D180="HORS LIGUE")),0,VLOOKUP(IF(OR(S180="",OR($D180="",$D180="NL",$D180="HORS LIGUE")),"",COUNTIFS($D$5:$D$72,"&lt;&gt;"&amp;"",$D$5:$D$72,"&lt;&gt;"&amp;"NL",$D$5:$D$72,"&lt;&gt;"&amp;"HORS LIGUE",S$5:S$72,"&lt;"&amp;S180)+1),Paramètres!$B$3:$C$56,2,FALSE)*Paramètres!$N$10))</f>
        <v>0</v>
      </c>
      <c r="U180" s="46"/>
      <c r="V180" s="2">
        <f>IF(U$2="Bike &amp; Run",IF(ISNA(VLOOKUP(U180,Paramètres!$B$3:$C$56,2,FALSE)),0,VLOOKUP(U180,Paramètres!$B$3:$C$56,2,FALSE)*Paramètres!$N$11),IF(OR(U180="",OR($D180="",$D180="NL",$D180="HORS LIGUE")),0,VLOOKUP(IF(OR(U180="",OR($D180="",$D180="NL",$D180="HORS LIGUE")),"",COUNTIFS($D$5:$D$72,"&lt;&gt;"&amp;"",$D$5:$D$72,"&lt;&gt;"&amp;"NL",$D$5:$D$72,"&lt;&gt;"&amp;"HORS LIGUE",U$5:U$72,"&lt;"&amp;U180)+1),Paramètres!$B$3:$C$56,2,FALSE)*Paramètres!$N$11))</f>
        <v>0</v>
      </c>
      <c r="W180" s="46"/>
      <c r="X180" s="2">
        <f>IF(W$2="Bike &amp; Run",IF(ISNA(VLOOKUP(W180,Paramètres!$B$3:$C$56,2,FALSE)),0,VLOOKUP(W180,Paramètres!$B$3:$C$56,2,FALSE)*Paramètres!$N$12),IF(OR(W180="",OR($D180="",$D180="NL",$D180="HORS LIGUE")),0,VLOOKUP(IF(OR(W180="",OR($D180="",$D180="NL",$D180="HORS LIGUE")),"",COUNTIFS($D$5:$D$72,"&lt;&gt;"&amp;"",$D$5:$D$72,"&lt;&gt;"&amp;"NL",$D$5:$D$72,"&lt;&gt;"&amp;"HORS LIGUE",W$5:W$72,"&lt;"&amp;W180)+1),Paramètres!$B$3:$C$56,2,FALSE)*Paramètres!$N$12))</f>
        <v>0</v>
      </c>
      <c r="Y180" s="46"/>
      <c r="Z180" s="2">
        <f>IF(Y$2="Bike &amp; Run",IF(ISNA(VLOOKUP(Y180,Paramètres!$B$3:$C$56,2,FALSE)),0,VLOOKUP(Y180,Paramètres!$B$3:$C$56,2,FALSE)*Paramètres!$N$13),IF(OR(Y180="",OR($D180="",$D180="NL",$D180="HORS LIGUE")),0,VLOOKUP(IF(OR(Y180="",OR($D180="",$D180="NL",$D180="HORS LIGUE")),"",COUNTIFS($D$5:$D$72,"&lt;&gt;"&amp;"",$D$5:$D$72,"&lt;&gt;"&amp;"NL",$D$5:$D$72,"&lt;&gt;"&amp;"HORS LIGUE",Y$5:Y$72,"&lt;"&amp;Y180)+1),Paramètres!$B$3:$C$56,2,FALSE)*Paramètres!$N$13))</f>
        <v>0</v>
      </c>
      <c r="AA180" s="46"/>
      <c r="AB180" s="2">
        <f>IF(AA$2="Bike &amp; Run",IF(ISNA(VLOOKUP(AA180,Paramètres!$B$3:$C$56,2,FALSE)),0,VLOOKUP(AA180,Paramètres!$B$3:$C$56,2,FALSE)*Paramètres!$N$14),IF(OR(AA180="",OR($D180="",$D180="NL",$D180="HORS LIGUE")),0,VLOOKUP(IF(OR(AA180="",OR($D180="",$D180="NL",$D180="HORS LIGUE")),"",COUNTIFS($D$5:$D$72,"&lt;&gt;"&amp;"",$D$5:$D$72,"&lt;&gt;"&amp;"NL",$D$5:$D$72,"&lt;&gt;"&amp;"HORS LIGUE",AA$5:AA$72,"&lt;"&amp;AA180)+1),Paramètres!$B$3:$C$56,2,FALSE)*Paramètres!$N$14))</f>
        <v>0</v>
      </c>
      <c r="AC180" s="46"/>
      <c r="AD180" s="2">
        <f>IF(AC$2="Bike &amp; Run",IF(ISNA(VLOOKUP(AC180,Paramètres!$B$3:$C$56,2,FALSE)),0,VLOOKUP(AC180,Paramètres!$B$3:$C$56,2,FALSE)*Paramètres!$N$15),IF(OR(AC180="",OR($D180="",$D180="NL",$D180="HORS LIGUE")),0,VLOOKUP(IF(OR(AC180="",OR($D180="",$D180="NL",$D180="HORS LIGUE")),"",COUNTIFS($D$5:$D$72,"&lt;&gt;"&amp;"",$D$5:$D$72,"&lt;&gt;"&amp;"NL",$D$5:$D$72,"&lt;&gt;"&amp;"HORS LIGUE",AC$5:AC$72,"&lt;"&amp;AC180)+1),Paramètres!$B$3:$C$56,2,FALSE)*Paramètres!$N$15))</f>
        <v>0</v>
      </c>
      <c r="AE180" s="46"/>
      <c r="AF180" s="2">
        <f>IF(AE$2="Bike &amp; Run",IF(ISNA(VLOOKUP(AE180,Paramètres!$B$3:$C$56,2,FALSE)),0,VLOOKUP(AE180,Paramètres!$B$3:$C$56,2,FALSE)*Paramètres!$N$16),IF(OR(AE180="",OR($D180="",$D180="NL",$D180="HORS LIGUE")),0,VLOOKUP(IF(OR(AE180="",OR($D180="",$D180="NL",$D180="HORS LIGUE")),"",COUNTIFS($D$5:$D$72,"&lt;&gt;"&amp;"",$D$5:$D$72,"&lt;&gt;"&amp;"NL",$D$5:$D$72,"&lt;&gt;"&amp;"HORS LIGUE",AE$5:AE$72,"&lt;"&amp;AE180)+1),Paramètres!$B$3:$C$56,2,FALSE)*Paramètres!$N$16))</f>
        <v>0</v>
      </c>
      <c r="AG180" s="46"/>
      <c r="AH180" s="2">
        <f>IF(AG$2="Bike &amp; Run",IF(ISNA(VLOOKUP(AG180,Paramètres!$B$3:$C$56,2,FALSE)),0,VLOOKUP(AG180,Paramètres!$B$3:$C$56,2,FALSE)*Paramètres!$N$17),IF(OR(AG180="",OR($D180="",$D180="NL",$D180="HORS LIGUE")),0,VLOOKUP(IF(OR(AG180="",OR($D180="",$D180="NL",$D180="HORS LIGUE")),"",COUNTIFS($D$5:$D$72,"&lt;&gt;"&amp;"",$D$5:$D$72,"&lt;&gt;"&amp;"NL",$D$5:$D$72,"&lt;&gt;"&amp;"HORS LIGUE",AG$5:AG$72,"&lt;"&amp;AG180)+1),Paramètres!$B$3:$C$56,2,FALSE)*Paramètres!$N$17))</f>
        <v>0</v>
      </c>
      <c r="AI180" s="40">
        <f t="shared" si="110"/>
        <v>0</v>
      </c>
      <c r="AJ180" s="3" t="str">
        <f t="shared" si="111"/>
        <v/>
      </c>
      <c r="AK180" s="5">
        <f t="shared" si="112"/>
        <v>0</v>
      </c>
      <c r="AL180" s="41" t="e">
        <f t="shared" si="113"/>
        <v>#REF!</v>
      </c>
      <c r="AM180" s="33" t="e">
        <f t="shared" si="114"/>
        <v>#REF!</v>
      </c>
    </row>
    <row r="181" spans="1:39" ht="16.5">
      <c r="A181" s="14"/>
      <c r="B181" s="32" t="str">
        <f>IF(ISNA(VLOOKUP(A181,'Licenciés Jeunes 2023'!A:C,3,0)),"",VLOOKUP(A181,'Licenciés Jeunes 2023'!A:C,3,0))</f>
        <v/>
      </c>
      <c r="C181" s="32" t="str">
        <f>IF(ISNA(VLOOKUP(A181,'Licenciés Jeunes 2023'!A:C,2,0)),"",VLOOKUP(A181,'Licenciés Jeunes 2023'!A:C,2,0))</f>
        <v/>
      </c>
      <c r="D181" s="32" t="str">
        <f>IF(ISNA(VLOOKUP(A181,'Licenciés Jeunes 2023'!A:F,6,0)),"",VLOOKUP(A181,'Licenciés Jeunes 2023'!A:F,6,0))</f>
        <v/>
      </c>
      <c r="E181" s="6"/>
      <c r="F181" s="2">
        <f>IF(E$2="Bike &amp; Run",IF(ISNA(VLOOKUP(E181,Paramètres!$B$3:$C$56,2,FALSE)),0,VLOOKUP(E181,Paramètres!$B$3:$C$56,2,FALSE)*Paramètres!$N$3),IF(OR(E181="",OR($D181="",$D181="NL",$D181="HORS LIGUE")),0,VLOOKUP(IF(OR(E181="",OR($D181="",$D181="NL",$D181="HORS LIGUE")),"",COUNTIFS($D$5:$D$72,"&lt;&gt;"&amp;"",$D$5:$D$72,"&lt;&gt;"&amp;"NL",$D$5:$D$72,"&lt;&gt;"&amp;"HORS LIGUE",E$5:E$72,"&lt;"&amp;E181)+1),Paramètres!$B$3:$C$56,2,FALSE)*Paramètres!$N$3))</f>
        <v>0</v>
      </c>
      <c r="G181" s="4"/>
      <c r="H181" s="2">
        <f>IF(G$2="Bike &amp; Run",IF(ISNA(VLOOKUP(G181,Paramètres!$B$3:$C$56,2,FALSE)),0,VLOOKUP(G181,Paramètres!$B$3:$C$56,2,FALSE)*Paramètres!$N$4),IF(OR(G181="",OR($D181="",$D181="NL",$D181="HORS LIGUE")),0,VLOOKUP(IF(OR(G181="",OR($D181="",$D181="NL",$D181="HORS LIGUE")),"",COUNTIFS($D$5:$D$72,"&lt;&gt;"&amp;"",$D$5:$D$72,"&lt;&gt;"&amp;"NL",$D$5:$D$72,"&lt;&gt;"&amp;"HORS LIGUE",G$5:G$72,"&lt;"&amp;G181)+1),Paramètres!$B$3:$C$56,2,FALSE)*Paramètres!$N$4))</f>
        <v>0</v>
      </c>
      <c r="I181" s="36"/>
      <c r="J181" s="2">
        <f>IF(I$2="Bike &amp; Run",IF(ISNA(VLOOKUP(I181,Paramètres!$B$3:$C$56,2,FALSE)),0,VLOOKUP(I181,Paramètres!$B$3:$C$56,2,FALSE)*Paramètres!$N$5),IF(OR(I181="",OR($D181="",$D181="NL",$D181="HORS LIGUE")),0,VLOOKUP(IF(OR(I181="",OR($D181="",$D181="NL",$D181="HORS LIGUE")),"",COUNTIFS($D$5:$D$72,"&lt;&gt;"&amp;"",$D$5:$D$72,"&lt;&gt;"&amp;"NL",$D$5:$D$72,"&lt;&gt;"&amp;"HORS LIGUE",I$5:I$72,"&lt;"&amp;I181)+1),Paramètres!$B$3:$C$56,2,FALSE)*Paramètres!$N$5))</f>
        <v>0</v>
      </c>
      <c r="K181" s="4"/>
      <c r="L181" s="2">
        <f>IF(K$2="Bike &amp; Run",IF(ISNA(VLOOKUP(K181,Paramètres!$B$3:$C$56,2,FALSE)),0,VLOOKUP(K181,Paramètres!$B$3:$C$56,2,FALSE)*Paramètres!$N$6),IF(OR(K181="",OR($D181="",$D181="NL",$D181="HORS LIGUE")),0,VLOOKUP(IF(OR(K181="",OR($D181="",$D181="NL",$D181="HORS LIGUE")),"",COUNTIFS($D$5:$D$72,"&lt;&gt;"&amp;"",$D$5:$D$72,"&lt;&gt;"&amp;"NL",$D$5:$D$72,"&lt;&gt;"&amp;"HORS LIGUE",K$5:K$72,"&lt;"&amp;K181)+1),Paramètres!$B$3:$C$56,2,FALSE)*Paramètres!$N$6))</f>
        <v>0</v>
      </c>
      <c r="M181" s="4"/>
      <c r="N181" s="2">
        <f>IF(M$2="Bike &amp; Run",IF(ISNA(VLOOKUP(M181,Paramètres!$B$3:$C$56,2,FALSE)),0,VLOOKUP(M181,Paramètres!$B$3:$C$56,2,FALSE)*Paramètres!$N$7),IF(OR(M181="",OR($D181="",$D181="NL",$D181="HORS LIGUE")),0,VLOOKUP(IF(OR(M181="",OR($D181="",$D181="NL",$D181="HORS LIGUE")),"",COUNTIFS($D$5:$D$72,"&lt;&gt;"&amp;"",$D$5:$D$72,"&lt;&gt;"&amp;"NL",$D$5:$D$72,"&lt;&gt;"&amp;"HORS LIGUE",M$5:M$72,"&lt;"&amp;M181)+1),Paramètres!$B$3:$C$56,2,FALSE)*Paramètres!$N$7))</f>
        <v>0</v>
      </c>
      <c r="O181" s="46"/>
      <c r="P181" s="2">
        <f>IF(O$2="Bike &amp; Run",IF(ISNA(VLOOKUP(O181,Paramètres!$B$3:$C$56,2,FALSE)),0,VLOOKUP(O181,Paramètres!$B$3:$C$56,2,FALSE)*Paramètres!$N$8),IF(OR(O181="",OR($D181="",$D181="NL",$D181="HORS LIGUE")),0,VLOOKUP(IF(OR(O181="",OR($D181="",$D181="NL",$D181="HORS LIGUE")),"",COUNTIFS($D$5:$D$72,"&lt;&gt;"&amp;"",$D$5:$D$72,"&lt;&gt;"&amp;"NL",$D$5:$D$72,"&lt;&gt;"&amp;"HORS LIGUE",O$5:O$72,"&lt;"&amp;O181)+1),Paramètres!$B$3:$C$56,2,FALSE)*Paramètres!$N$8))</f>
        <v>0</v>
      </c>
      <c r="Q181" s="46"/>
      <c r="R181" s="2">
        <f>IF(Q$2="Bike &amp; Run",IF(ISNA(VLOOKUP(Q181,Paramètres!$B$3:$C$56,2,FALSE)),0,VLOOKUP(Q181,Paramètres!$B$3:$C$56,2,FALSE)*Paramètres!$N$9),IF(OR(Q181="",OR($D181="",$D181="NL",$D181="HORS LIGUE")),0,VLOOKUP(IF(OR(Q181="",OR($D181="",$D181="NL",$D181="HORS LIGUE")),"",COUNTIFS($D$5:$D$72,"&lt;&gt;"&amp;"",$D$5:$D$72,"&lt;&gt;"&amp;"NL",$D$5:$D$72,"&lt;&gt;"&amp;"HORS LIGUE",Q$5:Q$72,"&lt;"&amp;Q181)+1),Paramètres!$B$3:$C$56,2,FALSE)*Paramètres!$N$9))</f>
        <v>0</v>
      </c>
      <c r="S181" s="46"/>
      <c r="T181" s="2">
        <f>IF(S$2="Bike &amp; Run",IF(ISNA(VLOOKUP(S181,Paramètres!$B$3:$C$56,2,FALSE)),0,VLOOKUP(S181,Paramètres!$B$3:$C$56,2,FALSE)*Paramètres!$N$10),IF(OR(S181="",OR($D181="",$D181="NL",$D181="HORS LIGUE")),0,VLOOKUP(IF(OR(S181="",OR($D181="",$D181="NL",$D181="HORS LIGUE")),"",COUNTIFS($D$5:$D$72,"&lt;&gt;"&amp;"",$D$5:$D$72,"&lt;&gt;"&amp;"NL",$D$5:$D$72,"&lt;&gt;"&amp;"HORS LIGUE",S$5:S$72,"&lt;"&amp;S181)+1),Paramètres!$B$3:$C$56,2,FALSE)*Paramètres!$N$10))</f>
        <v>0</v>
      </c>
      <c r="U181" s="46"/>
      <c r="V181" s="2">
        <f>IF(U$2="Bike &amp; Run",IF(ISNA(VLOOKUP(U181,Paramètres!$B$3:$C$56,2,FALSE)),0,VLOOKUP(U181,Paramètres!$B$3:$C$56,2,FALSE)*Paramètres!$N$11),IF(OR(U181="",OR($D181="",$D181="NL",$D181="HORS LIGUE")),0,VLOOKUP(IF(OR(U181="",OR($D181="",$D181="NL",$D181="HORS LIGUE")),"",COUNTIFS($D$5:$D$72,"&lt;&gt;"&amp;"",$D$5:$D$72,"&lt;&gt;"&amp;"NL",$D$5:$D$72,"&lt;&gt;"&amp;"HORS LIGUE",U$5:U$72,"&lt;"&amp;U181)+1),Paramètres!$B$3:$C$56,2,FALSE)*Paramètres!$N$11))</f>
        <v>0</v>
      </c>
      <c r="W181" s="46"/>
      <c r="X181" s="2">
        <f>IF(W$2="Bike &amp; Run",IF(ISNA(VLOOKUP(W181,Paramètres!$B$3:$C$56,2,FALSE)),0,VLOOKUP(W181,Paramètres!$B$3:$C$56,2,FALSE)*Paramètres!$N$12),IF(OR(W181="",OR($D181="",$D181="NL",$D181="HORS LIGUE")),0,VLOOKUP(IF(OR(W181="",OR($D181="",$D181="NL",$D181="HORS LIGUE")),"",COUNTIFS($D$5:$D$72,"&lt;&gt;"&amp;"",$D$5:$D$72,"&lt;&gt;"&amp;"NL",$D$5:$D$72,"&lt;&gt;"&amp;"HORS LIGUE",W$5:W$72,"&lt;"&amp;W181)+1),Paramètres!$B$3:$C$56,2,FALSE)*Paramètres!$N$12))</f>
        <v>0</v>
      </c>
      <c r="Y181" s="46"/>
      <c r="Z181" s="2">
        <f>IF(Y$2="Bike &amp; Run",IF(ISNA(VLOOKUP(Y181,Paramètres!$B$3:$C$56,2,FALSE)),0,VLOOKUP(Y181,Paramètres!$B$3:$C$56,2,FALSE)*Paramètres!$N$13),IF(OR(Y181="",OR($D181="",$D181="NL",$D181="HORS LIGUE")),0,VLOOKUP(IF(OR(Y181="",OR($D181="",$D181="NL",$D181="HORS LIGUE")),"",COUNTIFS($D$5:$D$72,"&lt;&gt;"&amp;"",$D$5:$D$72,"&lt;&gt;"&amp;"NL",$D$5:$D$72,"&lt;&gt;"&amp;"HORS LIGUE",Y$5:Y$72,"&lt;"&amp;Y181)+1),Paramètres!$B$3:$C$56,2,FALSE)*Paramètres!$N$13))</f>
        <v>0</v>
      </c>
      <c r="AA181" s="46"/>
      <c r="AB181" s="2">
        <f>IF(AA$2="Bike &amp; Run",IF(ISNA(VLOOKUP(AA181,Paramètres!$B$3:$C$56,2,FALSE)),0,VLOOKUP(AA181,Paramètres!$B$3:$C$56,2,FALSE)*Paramètres!$N$14),IF(OR(AA181="",OR($D181="",$D181="NL",$D181="HORS LIGUE")),0,VLOOKUP(IF(OR(AA181="",OR($D181="",$D181="NL",$D181="HORS LIGUE")),"",COUNTIFS($D$5:$D$72,"&lt;&gt;"&amp;"",$D$5:$D$72,"&lt;&gt;"&amp;"NL",$D$5:$D$72,"&lt;&gt;"&amp;"HORS LIGUE",AA$5:AA$72,"&lt;"&amp;AA181)+1),Paramètres!$B$3:$C$56,2,FALSE)*Paramètres!$N$14))</f>
        <v>0</v>
      </c>
      <c r="AC181" s="46"/>
      <c r="AD181" s="2">
        <f>IF(AC$2="Bike &amp; Run",IF(ISNA(VLOOKUP(AC181,Paramètres!$B$3:$C$56,2,FALSE)),0,VLOOKUP(AC181,Paramètres!$B$3:$C$56,2,FALSE)*Paramètres!$N$15),IF(OR(AC181="",OR($D181="",$D181="NL",$D181="HORS LIGUE")),0,VLOOKUP(IF(OR(AC181="",OR($D181="",$D181="NL",$D181="HORS LIGUE")),"",COUNTIFS($D$5:$D$72,"&lt;&gt;"&amp;"",$D$5:$D$72,"&lt;&gt;"&amp;"NL",$D$5:$D$72,"&lt;&gt;"&amp;"HORS LIGUE",AC$5:AC$72,"&lt;"&amp;AC181)+1),Paramètres!$B$3:$C$56,2,FALSE)*Paramètres!$N$15))</f>
        <v>0</v>
      </c>
      <c r="AE181" s="46"/>
      <c r="AF181" s="2">
        <f>IF(AE$2="Bike &amp; Run",IF(ISNA(VLOOKUP(AE181,Paramètres!$B$3:$C$56,2,FALSE)),0,VLOOKUP(AE181,Paramètres!$B$3:$C$56,2,FALSE)*Paramètres!$N$16),IF(OR(AE181="",OR($D181="",$D181="NL",$D181="HORS LIGUE")),0,VLOOKUP(IF(OR(AE181="",OR($D181="",$D181="NL",$D181="HORS LIGUE")),"",COUNTIFS($D$5:$D$72,"&lt;&gt;"&amp;"",$D$5:$D$72,"&lt;&gt;"&amp;"NL",$D$5:$D$72,"&lt;&gt;"&amp;"HORS LIGUE",AE$5:AE$72,"&lt;"&amp;AE181)+1),Paramètres!$B$3:$C$56,2,FALSE)*Paramètres!$N$16))</f>
        <v>0</v>
      </c>
      <c r="AG181" s="46"/>
      <c r="AH181" s="2">
        <f>IF(AG$2="Bike &amp; Run",IF(ISNA(VLOOKUP(AG181,Paramètres!$B$3:$C$56,2,FALSE)),0,VLOOKUP(AG181,Paramètres!$B$3:$C$56,2,FALSE)*Paramètres!$N$17),IF(OR(AG181="",OR($D181="",$D181="NL",$D181="HORS LIGUE")),0,VLOOKUP(IF(OR(AG181="",OR($D181="",$D181="NL",$D181="HORS LIGUE")),"",COUNTIFS($D$5:$D$72,"&lt;&gt;"&amp;"",$D$5:$D$72,"&lt;&gt;"&amp;"NL",$D$5:$D$72,"&lt;&gt;"&amp;"HORS LIGUE",AG$5:AG$72,"&lt;"&amp;AG181)+1),Paramètres!$B$3:$C$56,2,FALSE)*Paramètres!$N$17))</f>
        <v>0</v>
      </c>
      <c r="AI181" s="40">
        <f t="shared" si="110"/>
        <v>0</v>
      </c>
      <c r="AJ181" s="3" t="str">
        <f t="shared" si="111"/>
        <v/>
      </c>
      <c r="AK181" s="5">
        <f t="shared" si="112"/>
        <v>0</v>
      </c>
      <c r="AL181" s="41" t="e">
        <f t="shared" si="113"/>
        <v>#REF!</v>
      </c>
      <c r="AM181" s="33" t="e">
        <f t="shared" si="114"/>
        <v>#REF!</v>
      </c>
    </row>
    <row r="182" spans="1:39" ht="16.5">
      <c r="A182" s="14"/>
      <c r="B182" s="32" t="str">
        <f>IF(ISNA(VLOOKUP(A182,'Licenciés Jeunes 2023'!A:C,3,0)),"",VLOOKUP(A182,'Licenciés Jeunes 2023'!A:C,3,0))</f>
        <v/>
      </c>
      <c r="C182" s="32" t="str">
        <f>IF(ISNA(VLOOKUP(A182,'Licenciés Jeunes 2023'!A:C,2,0)),"",VLOOKUP(A182,'Licenciés Jeunes 2023'!A:C,2,0))</f>
        <v/>
      </c>
      <c r="D182" s="32" t="str">
        <f>IF(ISNA(VLOOKUP(A182,'Licenciés Jeunes 2023'!A:F,6,0)),"",VLOOKUP(A182,'Licenciés Jeunes 2023'!A:F,6,0))</f>
        <v/>
      </c>
      <c r="E182" s="6"/>
      <c r="F182" s="2">
        <f>IF(E$2="Bike &amp; Run",IF(ISNA(VLOOKUP(E182,Paramètres!$B$3:$C$56,2,FALSE)),0,VLOOKUP(E182,Paramètres!$B$3:$C$56,2,FALSE)*Paramètres!$N$3),IF(OR(E182="",OR($D182="",$D182="NL",$D182="HORS LIGUE")),0,VLOOKUP(IF(OR(E182="",OR($D182="",$D182="NL",$D182="HORS LIGUE")),"",COUNTIFS($D$5:$D$72,"&lt;&gt;"&amp;"",$D$5:$D$72,"&lt;&gt;"&amp;"NL",$D$5:$D$72,"&lt;&gt;"&amp;"HORS LIGUE",E$5:E$72,"&lt;"&amp;E182)+1),Paramètres!$B$3:$C$56,2,FALSE)*Paramètres!$N$3))</f>
        <v>0</v>
      </c>
      <c r="G182" s="4"/>
      <c r="H182" s="2">
        <f>IF(G$2="Bike &amp; Run",IF(ISNA(VLOOKUP(G182,Paramètres!$B$3:$C$56,2,FALSE)),0,VLOOKUP(G182,Paramètres!$B$3:$C$56,2,FALSE)*Paramètres!$N$4),IF(OR(G182="",OR($D182="",$D182="NL",$D182="HORS LIGUE")),0,VLOOKUP(IF(OR(G182="",OR($D182="",$D182="NL",$D182="HORS LIGUE")),"",COUNTIFS($D$5:$D$72,"&lt;&gt;"&amp;"",$D$5:$D$72,"&lt;&gt;"&amp;"NL",$D$5:$D$72,"&lt;&gt;"&amp;"HORS LIGUE",G$5:G$72,"&lt;"&amp;G182)+1),Paramètres!$B$3:$C$56,2,FALSE)*Paramètres!$N$4))</f>
        <v>0</v>
      </c>
      <c r="I182" s="36"/>
      <c r="J182" s="2">
        <f>IF(I$2="Bike &amp; Run",IF(ISNA(VLOOKUP(I182,Paramètres!$B$3:$C$56,2,FALSE)),0,VLOOKUP(I182,Paramètres!$B$3:$C$56,2,FALSE)*Paramètres!$N$5),IF(OR(I182="",OR($D182="",$D182="NL",$D182="HORS LIGUE")),0,VLOOKUP(IF(OR(I182="",OR($D182="",$D182="NL",$D182="HORS LIGUE")),"",COUNTIFS($D$5:$D$72,"&lt;&gt;"&amp;"",$D$5:$D$72,"&lt;&gt;"&amp;"NL",$D$5:$D$72,"&lt;&gt;"&amp;"HORS LIGUE",I$5:I$72,"&lt;"&amp;I182)+1),Paramètres!$B$3:$C$56,2,FALSE)*Paramètres!$N$5))</f>
        <v>0</v>
      </c>
      <c r="K182" s="4"/>
      <c r="L182" s="2">
        <f>IF(K$2="Bike &amp; Run",IF(ISNA(VLOOKUP(K182,Paramètres!$B$3:$C$56,2,FALSE)),0,VLOOKUP(K182,Paramètres!$B$3:$C$56,2,FALSE)*Paramètres!$N$6),IF(OR(K182="",OR($D182="",$D182="NL",$D182="HORS LIGUE")),0,VLOOKUP(IF(OR(K182="",OR($D182="",$D182="NL",$D182="HORS LIGUE")),"",COUNTIFS($D$5:$D$72,"&lt;&gt;"&amp;"",$D$5:$D$72,"&lt;&gt;"&amp;"NL",$D$5:$D$72,"&lt;&gt;"&amp;"HORS LIGUE",K$5:K$72,"&lt;"&amp;K182)+1),Paramètres!$B$3:$C$56,2,FALSE)*Paramètres!$N$6))</f>
        <v>0</v>
      </c>
      <c r="M182" s="4"/>
      <c r="N182" s="2">
        <f>IF(M$2="Bike &amp; Run",IF(ISNA(VLOOKUP(M182,Paramètres!$B$3:$C$56,2,FALSE)),0,VLOOKUP(M182,Paramètres!$B$3:$C$56,2,FALSE)*Paramètres!$N$7),IF(OR(M182="",OR($D182="",$D182="NL",$D182="HORS LIGUE")),0,VLOOKUP(IF(OR(M182="",OR($D182="",$D182="NL",$D182="HORS LIGUE")),"",COUNTIFS($D$5:$D$72,"&lt;&gt;"&amp;"",$D$5:$D$72,"&lt;&gt;"&amp;"NL",$D$5:$D$72,"&lt;&gt;"&amp;"HORS LIGUE",M$5:M$72,"&lt;"&amp;M182)+1),Paramètres!$B$3:$C$56,2,FALSE)*Paramètres!$N$7))</f>
        <v>0</v>
      </c>
      <c r="O182" s="46"/>
      <c r="P182" s="2">
        <f>IF(O$2="Bike &amp; Run",IF(ISNA(VLOOKUP(O182,Paramètres!$B$3:$C$56,2,FALSE)),0,VLOOKUP(O182,Paramètres!$B$3:$C$56,2,FALSE)*Paramètres!$N$8),IF(OR(O182="",OR($D182="",$D182="NL",$D182="HORS LIGUE")),0,VLOOKUP(IF(OR(O182="",OR($D182="",$D182="NL",$D182="HORS LIGUE")),"",COUNTIFS($D$5:$D$72,"&lt;&gt;"&amp;"",$D$5:$D$72,"&lt;&gt;"&amp;"NL",$D$5:$D$72,"&lt;&gt;"&amp;"HORS LIGUE",O$5:O$72,"&lt;"&amp;O182)+1),Paramètres!$B$3:$C$56,2,FALSE)*Paramètres!$N$8))</f>
        <v>0</v>
      </c>
      <c r="Q182" s="46"/>
      <c r="R182" s="2">
        <f>IF(Q$2="Bike &amp; Run",IF(ISNA(VLOOKUP(Q182,Paramètres!$B$3:$C$56,2,FALSE)),0,VLOOKUP(Q182,Paramètres!$B$3:$C$56,2,FALSE)*Paramètres!$N$9),IF(OR(Q182="",OR($D182="",$D182="NL",$D182="HORS LIGUE")),0,VLOOKUP(IF(OR(Q182="",OR($D182="",$D182="NL",$D182="HORS LIGUE")),"",COUNTIFS($D$5:$D$72,"&lt;&gt;"&amp;"",$D$5:$D$72,"&lt;&gt;"&amp;"NL",$D$5:$D$72,"&lt;&gt;"&amp;"HORS LIGUE",Q$5:Q$72,"&lt;"&amp;Q182)+1),Paramètres!$B$3:$C$56,2,FALSE)*Paramètres!$N$9))</f>
        <v>0</v>
      </c>
      <c r="S182" s="46"/>
      <c r="T182" s="2">
        <f>IF(S$2="Bike &amp; Run",IF(ISNA(VLOOKUP(S182,Paramètres!$B$3:$C$56,2,FALSE)),0,VLOOKUP(S182,Paramètres!$B$3:$C$56,2,FALSE)*Paramètres!$N$10),IF(OR(S182="",OR($D182="",$D182="NL",$D182="HORS LIGUE")),0,VLOOKUP(IF(OR(S182="",OR($D182="",$D182="NL",$D182="HORS LIGUE")),"",COUNTIFS($D$5:$D$72,"&lt;&gt;"&amp;"",$D$5:$D$72,"&lt;&gt;"&amp;"NL",$D$5:$D$72,"&lt;&gt;"&amp;"HORS LIGUE",S$5:S$72,"&lt;"&amp;S182)+1),Paramètres!$B$3:$C$56,2,FALSE)*Paramètres!$N$10))</f>
        <v>0</v>
      </c>
      <c r="U182" s="46"/>
      <c r="V182" s="2">
        <f>IF(U$2="Bike &amp; Run",IF(ISNA(VLOOKUP(U182,Paramètres!$B$3:$C$56,2,FALSE)),0,VLOOKUP(U182,Paramètres!$B$3:$C$56,2,FALSE)*Paramètres!$N$11),IF(OR(U182="",OR($D182="",$D182="NL",$D182="HORS LIGUE")),0,VLOOKUP(IF(OR(U182="",OR($D182="",$D182="NL",$D182="HORS LIGUE")),"",COUNTIFS($D$5:$D$72,"&lt;&gt;"&amp;"",$D$5:$D$72,"&lt;&gt;"&amp;"NL",$D$5:$D$72,"&lt;&gt;"&amp;"HORS LIGUE",U$5:U$72,"&lt;"&amp;U182)+1),Paramètres!$B$3:$C$56,2,FALSE)*Paramètres!$N$11))</f>
        <v>0</v>
      </c>
      <c r="W182" s="46"/>
      <c r="X182" s="2">
        <f>IF(W$2="Bike &amp; Run",IF(ISNA(VLOOKUP(W182,Paramètres!$B$3:$C$56,2,FALSE)),0,VLOOKUP(W182,Paramètres!$B$3:$C$56,2,FALSE)*Paramètres!$N$12),IF(OR(W182="",OR($D182="",$D182="NL",$D182="HORS LIGUE")),0,VLOOKUP(IF(OR(W182="",OR($D182="",$D182="NL",$D182="HORS LIGUE")),"",COUNTIFS($D$5:$D$72,"&lt;&gt;"&amp;"",$D$5:$D$72,"&lt;&gt;"&amp;"NL",$D$5:$D$72,"&lt;&gt;"&amp;"HORS LIGUE",W$5:W$72,"&lt;"&amp;W182)+1),Paramètres!$B$3:$C$56,2,FALSE)*Paramètres!$N$12))</f>
        <v>0</v>
      </c>
      <c r="Y182" s="46"/>
      <c r="Z182" s="2">
        <f>IF(Y$2="Bike &amp; Run",IF(ISNA(VLOOKUP(Y182,Paramètres!$B$3:$C$56,2,FALSE)),0,VLOOKUP(Y182,Paramètres!$B$3:$C$56,2,FALSE)*Paramètres!$N$13),IF(OR(Y182="",OR($D182="",$D182="NL",$D182="HORS LIGUE")),0,VLOOKUP(IF(OR(Y182="",OR($D182="",$D182="NL",$D182="HORS LIGUE")),"",COUNTIFS($D$5:$D$72,"&lt;&gt;"&amp;"",$D$5:$D$72,"&lt;&gt;"&amp;"NL",$D$5:$D$72,"&lt;&gt;"&amp;"HORS LIGUE",Y$5:Y$72,"&lt;"&amp;Y182)+1),Paramètres!$B$3:$C$56,2,FALSE)*Paramètres!$N$13))</f>
        <v>0</v>
      </c>
      <c r="AA182" s="46"/>
      <c r="AB182" s="2">
        <f>IF(AA$2="Bike &amp; Run",IF(ISNA(VLOOKUP(AA182,Paramètres!$B$3:$C$56,2,FALSE)),0,VLOOKUP(AA182,Paramètres!$B$3:$C$56,2,FALSE)*Paramètres!$N$14),IF(OR(AA182="",OR($D182="",$D182="NL",$D182="HORS LIGUE")),0,VLOOKUP(IF(OR(AA182="",OR($D182="",$D182="NL",$D182="HORS LIGUE")),"",COUNTIFS($D$5:$D$72,"&lt;&gt;"&amp;"",$D$5:$D$72,"&lt;&gt;"&amp;"NL",$D$5:$D$72,"&lt;&gt;"&amp;"HORS LIGUE",AA$5:AA$72,"&lt;"&amp;AA182)+1),Paramètres!$B$3:$C$56,2,FALSE)*Paramètres!$N$14))</f>
        <v>0</v>
      </c>
      <c r="AC182" s="46"/>
      <c r="AD182" s="2">
        <f>IF(AC$2="Bike &amp; Run",IF(ISNA(VLOOKUP(AC182,Paramètres!$B$3:$C$56,2,FALSE)),0,VLOOKUP(AC182,Paramètres!$B$3:$C$56,2,FALSE)*Paramètres!$N$15),IF(OR(AC182="",OR($D182="",$D182="NL",$D182="HORS LIGUE")),0,VLOOKUP(IF(OR(AC182="",OR($D182="",$D182="NL",$D182="HORS LIGUE")),"",COUNTIFS($D$5:$D$72,"&lt;&gt;"&amp;"",$D$5:$D$72,"&lt;&gt;"&amp;"NL",$D$5:$D$72,"&lt;&gt;"&amp;"HORS LIGUE",AC$5:AC$72,"&lt;"&amp;AC182)+1),Paramètres!$B$3:$C$56,2,FALSE)*Paramètres!$N$15))</f>
        <v>0</v>
      </c>
      <c r="AE182" s="46"/>
      <c r="AF182" s="2">
        <f>IF(AE$2="Bike &amp; Run",IF(ISNA(VLOOKUP(AE182,Paramètres!$B$3:$C$56,2,FALSE)),0,VLOOKUP(AE182,Paramètres!$B$3:$C$56,2,FALSE)*Paramètres!$N$16),IF(OR(AE182="",OR($D182="",$D182="NL",$D182="HORS LIGUE")),0,VLOOKUP(IF(OR(AE182="",OR($D182="",$D182="NL",$D182="HORS LIGUE")),"",COUNTIFS($D$5:$D$72,"&lt;&gt;"&amp;"",$D$5:$D$72,"&lt;&gt;"&amp;"NL",$D$5:$D$72,"&lt;&gt;"&amp;"HORS LIGUE",AE$5:AE$72,"&lt;"&amp;AE182)+1),Paramètres!$B$3:$C$56,2,FALSE)*Paramètres!$N$16))</f>
        <v>0</v>
      </c>
      <c r="AG182" s="46"/>
      <c r="AH182" s="2">
        <f>IF(AG$2="Bike &amp; Run",IF(ISNA(VLOOKUP(AG182,Paramètres!$B$3:$C$56,2,FALSE)),0,VLOOKUP(AG182,Paramètres!$B$3:$C$56,2,FALSE)*Paramètres!$N$17),IF(OR(AG182="",OR($D182="",$D182="NL",$D182="HORS LIGUE")),0,VLOOKUP(IF(OR(AG182="",OR($D182="",$D182="NL",$D182="HORS LIGUE")),"",COUNTIFS($D$5:$D$72,"&lt;&gt;"&amp;"",$D$5:$D$72,"&lt;&gt;"&amp;"NL",$D$5:$D$72,"&lt;&gt;"&amp;"HORS LIGUE",AG$5:AG$72,"&lt;"&amp;AG182)+1),Paramètres!$B$3:$C$56,2,FALSE)*Paramètres!$N$17))</f>
        <v>0</v>
      </c>
      <c r="AI182" s="40">
        <f t="shared" si="110"/>
        <v>0</v>
      </c>
      <c r="AJ182" s="3" t="str">
        <f t="shared" si="111"/>
        <v/>
      </c>
      <c r="AK182" s="5">
        <f t="shared" si="112"/>
        <v>0</v>
      </c>
      <c r="AL182" s="41" t="e">
        <f t="shared" si="113"/>
        <v>#REF!</v>
      </c>
      <c r="AM182" s="33" t="e">
        <f t="shared" si="114"/>
        <v>#REF!</v>
      </c>
    </row>
    <row r="183" spans="1:39" ht="16.5">
      <c r="A183" s="14"/>
      <c r="B183" s="32" t="str">
        <f>IF(ISNA(VLOOKUP(A183,'Licenciés Jeunes 2023'!A:C,3,0)),"",VLOOKUP(A183,'Licenciés Jeunes 2023'!A:C,3,0))</f>
        <v/>
      </c>
      <c r="C183" s="32" t="str">
        <f>IF(ISNA(VLOOKUP(A183,'Licenciés Jeunes 2023'!A:C,2,0)),"",VLOOKUP(A183,'Licenciés Jeunes 2023'!A:C,2,0))</f>
        <v/>
      </c>
      <c r="D183" s="32" t="str">
        <f>IF(ISNA(VLOOKUP(A183,'Licenciés Jeunes 2023'!A:F,6,0)),"",VLOOKUP(A183,'Licenciés Jeunes 2023'!A:F,6,0))</f>
        <v/>
      </c>
      <c r="E183" s="6"/>
      <c r="F183" s="2">
        <f>IF(E$2="Bike &amp; Run",IF(ISNA(VLOOKUP(E183,Paramètres!$B$3:$C$56,2,FALSE)),0,VLOOKUP(E183,Paramètres!$B$3:$C$56,2,FALSE)*Paramètres!$N$3),IF(OR(E183="",OR($D183="",$D183="NL",$D183="HORS LIGUE")),0,VLOOKUP(IF(OR(E183="",OR($D183="",$D183="NL",$D183="HORS LIGUE")),"",COUNTIFS($D$5:$D$72,"&lt;&gt;"&amp;"",$D$5:$D$72,"&lt;&gt;"&amp;"NL",$D$5:$D$72,"&lt;&gt;"&amp;"HORS LIGUE",E$5:E$72,"&lt;"&amp;E183)+1),Paramètres!$B$3:$C$56,2,FALSE)*Paramètres!$N$3))</f>
        <v>0</v>
      </c>
      <c r="G183" s="4"/>
      <c r="H183" s="2">
        <f>IF(G$2="Bike &amp; Run",IF(ISNA(VLOOKUP(G183,Paramètres!$B$3:$C$56,2,FALSE)),0,VLOOKUP(G183,Paramètres!$B$3:$C$56,2,FALSE)*Paramètres!$N$4),IF(OR(G183="",OR($D183="",$D183="NL",$D183="HORS LIGUE")),0,VLOOKUP(IF(OR(G183="",OR($D183="",$D183="NL",$D183="HORS LIGUE")),"",COUNTIFS($D$5:$D$72,"&lt;&gt;"&amp;"",$D$5:$D$72,"&lt;&gt;"&amp;"NL",$D$5:$D$72,"&lt;&gt;"&amp;"HORS LIGUE",G$5:G$72,"&lt;"&amp;G183)+1),Paramètres!$B$3:$C$56,2,FALSE)*Paramètres!$N$4))</f>
        <v>0</v>
      </c>
      <c r="I183" s="36"/>
      <c r="J183" s="2">
        <f>IF(I$2="Bike &amp; Run",IF(ISNA(VLOOKUP(I183,Paramètres!$B$3:$C$56,2,FALSE)),0,VLOOKUP(I183,Paramètres!$B$3:$C$56,2,FALSE)*Paramètres!$N$5),IF(OR(I183="",OR($D183="",$D183="NL",$D183="HORS LIGUE")),0,VLOOKUP(IF(OR(I183="",OR($D183="",$D183="NL",$D183="HORS LIGUE")),"",COUNTIFS($D$5:$D$72,"&lt;&gt;"&amp;"",$D$5:$D$72,"&lt;&gt;"&amp;"NL",$D$5:$D$72,"&lt;&gt;"&amp;"HORS LIGUE",I$5:I$72,"&lt;"&amp;I183)+1),Paramètres!$B$3:$C$56,2,FALSE)*Paramètres!$N$5))</f>
        <v>0</v>
      </c>
      <c r="K183" s="4"/>
      <c r="L183" s="2">
        <f>IF(K$2="Bike &amp; Run",IF(ISNA(VLOOKUP(K183,Paramètres!$B$3:$C$56,2,FALSE)),0,VLOOKUP(K183,Paramètres!$B$3:$C$56,2,FALSE)*Paramètres!$N$6),IF(OR(K183="",OR($D183="",$D183="NL",$D183="HORS LIGUE")),0,VLOOKUP(IF(OR(K183="",OR($D183="",$D183="NL",$D183="HORS LIGUE")),"",COUNTIFS($D$5:$D$72,"&lt;&gt;"&amp;"",$D$5:$D$72,"&lt;&gt;"&amp;"NL",$D$5:$D$72,"&lt;&gt;"&amp;"HORS LIGUE",K$5:K$72,"&lt;"&amp;K183)+1),Paramètres!$B$3:$C$56,2,FALSE)*Paramètres!$N$6))</f>
        <v>0</v>
      </c>
      <c r="M183" s="4"/>
      <c r="N183" s="2">
        <f>IF(M$2="Bike &amp; Run",IF(ISNA(VLOOKUP(M183,Paramètres!$B$3:$C$56,2,FALSE)),0,VLOOKUP(M183,Paramètres!$B$3:$C$56,2,FALSE)*Paramètres!$N$7),IF(OR(M183="",OR($D183="",$D183="NL",$D183="HORS LIGUE")),0,VLOOKUP(IF(OR(M183="",OR($D183="",$D183="NL",$D183="HORS LIGUE")),"",COUNTIFS($D$5:$D$72,"&lt;&gt;"&amp;"",$D$5:$D$72,"&lt;&gt;"&amp;"NL",$D$5:$D$72,"&lt;&gt;"&amp;"HORS LIGUE",M$5:M$72,"&lt;"&amp;M183)+1),Paramètres!$B$3:$C$56,2,FALSE)*Paramètres!$N$7))</f>
        <v>0</v>
      </c>
      <c r="O183" s="46"/>
      <c r="P183" s="2">
        <f>IF(O$2="Bike &amp; Run",IF(ISNA(VLOOKUP(O183,Paramètres!$B$3:$C$56,2,FALSE)),0,VLOOKUP(O183,Paramètres!$B$3:$C$56,2,FALSE)*Paramètres!$N$8),IF(OR(O183="",OR($D183="",$D183="NL",$D183="HORS LIGUE")),0,VLOOKUP(IF(OR(O183="",OR($D183="",$D183="NL",$D183="HORS LIGUE")),"",COUNTIFS($D$5:$D$72,"&lt;&gt;"&amp;"",$D$5:$D$72,"&lt;&gt;"&amp;"NL",$D$5:$D$72,"&lt;&gt;"&amp;"HORS LIGUE",O$5:O$72,"&lt;"&amp;O183)+1),Paramètres!$B$3:$C$56,2,FALSE)*Paramètres!$N$8))</f>
        <v>0</v>
      </c>
      <c r="Q183" s="46"/>
      <c r="R183" s="2">
        <f>IF(Q$2="Bike &amp; Run",IF(ISNA(VLOOKUP(Q183,Paramètres!$B$3:$C$56,2,FALSE)),0,VLOOKUP(Q183,Paramètres!$B$3:$C$56,2,FALSE)*Paramètres!$N$9),IF(OR(Q183="",OR($D183="",$D183="NL",$D183="HORS LIGUE")),0,VLOOKUP(IF(OR(Q183="",OR($D183="",$D183="NL",$D183="HORS LIGUE")),"",COUNTIFS($D$5:$D$72,"&lt;&gt;"&amp;"",$D$5:$D$72,"&lt;&gt;"&amp;"NL",$D$5:$D$72,"&lt;&gt;"&amp;"HORS LIGUE",Q$5:Q$72,"&lt;"&amp;Q183)+1),Paramètres!$B$3:$C$56,2,FALSE)*Paramètres!$N$9))</f>
        <v>0</v>
      </c>
      <c r="S183" s="46"/>
      <c r="T183" s="2">
        <f>IF(S$2="Bike &amp; Run",IF(ISNA(VLOOKUP(S183,Paramètres!$B$3:$C$56,2,FALSE)),0,VLOOKUP(S183,Paramètres!$B$3:$C$56,2,FALSE)*Paramètres!$N$10),IF(OR(S183="",OR($D183="",$D183="NL",$D183="HORS LIGUE")),0,VLOOKUP(IF(OR(S183="",OR($D183="",$D183="NL",$D183="HORS LIGUE")),"",COUNTIFS($D$5:$D$72,"&lt;&gt;"&amp;"",$D$5:$D$72,"&lt;&gt;"&amp;"NL",$D$5:$D$72,"&lt;&gt;"&amp;"HORS LIGUE",S$5:S$72,"&lt;"&amp;S183)+1),Paramètres!$B$3:$C$56,2,FALSE)*Paramètres!$N$10))</f>
        <v>0</v>
      </c>
      <c r="U183" s="46"/>
      <c r="V183" s="2">
        <f>IF(U$2="Bike &amp; Run",IF(ISNA(VLOOKUP(U183,Paramètres!$B$3:$C$56,2,FALSE)),0,VLOOKUP(U183,Paramètres!$B$3:$C$56,2,FALSE)*Paramètres!$N$11),IF(OR(U183="",OR($D183="",$D183="NL",$D183="HORS LIGUE")),0,VLOOKUP(IF(OR(U183="",OR($D183="",$D183="NL",$D183="HORS LIGUE")),"",COUNTIFS($D$5:$D$72,"&lt;&gt;"&amp;"",$D$5:$D$72,"&lt;&gt;"&amp;"NL",$D$5:$D$72,"&lt;&gt;"&amp;"HORS LIGUE",U$5:U$72,"&lt;"&amp;U183)+1),Paramètres!$B$3:$C$56,2,FALSE)*Paramètres!$N$11))</f>
        <v>0</v>
      </c>
      <c r="W183" s="46"/>
      <c r="X183" s="2">
        <f>IF(W$2="Bike &amp; Run",IF(ISNA(VLOOKUP(W183,Paramètres!$B$3:$C$56,2,FALSE)),0,VLOOKUP(W183,Paramètres!$B$3:$C$56,2,FALSE)*Paramètres!$N$12),IF(OR(W183="",OR($D183="",$D183="NL",$D183="HORS LIGUE")),0,VLOOKUP(IF(OR(W183="",OR($D183="",$D183="NL",$D183="HORS LIGUE")),"",COUNTIFS($D$5:$D$72,"&lt;&gt;"&amp;"",$D$5:$D$72,"&lt;&gt;"&amp;"NL",$D$5:$D$72,"&lt;&gt;"&amp;"HORS LIGUE",W$5:W$72,"&lt;"&amp;W183)+1),Paramètres!$B$3:$C$56,2,FALSE)*Paramètres!$N$12))</f>
        <v>0</v>
      </c>
      <c r="Y183" s="46"/>
      <c r="Z183" s="2">
        <f>IF(Y$2="Bike &amp; Run",IF(ISNA(VLOOKUP(Y183,Paramètres!$B$3:$C$56,2,FALSE)),0,VLOOKUP(Y183,Paramètres!$B$3:$C$56,2,FALSE)*Paramètres!$N$13),IF(OR(Y183="",OR($D183="",$D183="NL",$D183="HORS LIGUE")),0,VLOOKUP(IF(OR(Y183="",OR($D183="",$D183="NL",$D183="HORS LIGUE")),"",COUNTIFS($D$5:$D$72,"&lt;&gt;"&amp;"",$D$5:$D$72,"&lt;&gt;"&amp;"NL",$D$5:$D$72,"&lt;&gt;"&amp;"HORS LIGUE",Y$5:Y$72,"&lt;"&amp;Y183)+1),Paramètres!$B$3:$C$56,2,FALSE)*Paramètres!$N$13))</f>
        <v>0</v>
      </c>
      <c r="AA183" s="46"/>
      <c r="AB183" s="2">
        <f>IF(AA$2="Bike &amp; Run",IF(ISNA(VLOOKUP(AA183,Paramètres!$B$3:$C$56,2,FALSE)),0,VLOOKUP(AA183,Paramètres!$B$3:$C$56,2,FALSE)*Paramètres!$N$14),IF(OR(AA183="",OR($D183="",$D183="NL",$D183="HORS LIGUE")),0,VLOOKUP(IF(OR(AA183="",OR($D183="",$D183="NL",$D183="HORS LIGUE")),"",COUNTIFS($D$5:$D$72,"&lt;&gt;"&amp;"",$D$5:$D$72,"&lt;&gt;"&amp;"NL",$D$5:$D$72,"&lt;&gt;"&amp;"HORS LIGUE",AA$5:AA$72,"&lt;"&amp;AA183)+1),Paramètres!$B$3:$C$56,2,FALSE)*Paramètres!$N$14))</f>
        <v>0</v>
      </c>
      <c r="AC183" s="46"/>
      <c r="AD183" s="2">
        <f>IF(AC$2="Bike &amp; Run",IF(ISNA(VLOOKUP(AC183,Paramètres!$B$3:$C$56,2,FALSE)),0,VLOOKUP(AC183,Paramètres!$B$3:$C$56,2,FALSE)*Paramètres!$N$15),IF(OR(AC183="",OR($D183="",$D183="NL",$D183="HORS LIGUE")),0,VLOOKUP(IF(OR(AC183="",OR($D183="",$D183="NL",$D183="HORS LIGUE")),"",COUNTIFS($D$5:$D$72,"&lt;&gt;"&amp;"",$D$5:$D$72,"&lt;&gt;"&amp;"NL",$D$5:$D$72,"&lt;&gt;"&amp;"HORS LIGUE",AC$5:AC$72,"&lt;"&amp;AC183)+1),Paramètres!$B$3:$C$56,2,FALSE)*Paramètres!$N$15))</f>
        <v>0</v>
      </c>
      <c r="AE183" s="46"/>
      <c r="AF183" s="2">
        <f>IF(AE$2="Bike &amp; Run",IF(ISNA(VLOOKUP(AE183,Paramètres!$B$3:$C$56,2,FALSE)),0,VLOOKUP(AE183,Paramètres!$B$3:$C$56,2,FALSE)*Paramètres!$N$16),IF(OR(AE183="",OR($D183="",$D183="NL",$D183="HORS LIGUE")),0,VLOOKUP(IF(OR(AE183="",OR($D183="",$D183="NL",$D183="HORS LIGUE")),"",COUNTIFS($D$5:$D$72,"&lt;&gt;"&amp;"",$D$5:$D$72,"&lt;&gt;"&amp;"NL",$D$5:$D$72,"&lt;&gt;"&amp;"HORS LIGUE",AE$5:AE$72,"&lt;"&amp;AE183)+1),Paramètres!$B$3:$C$56,2,FALSE)*Paramètres!$N$16))</f>
        <v>0</v>
      </c>
      <c r="AG183" s="46"/>
      <c r="AH183" s="2">
        <f>IF(AG$2="Bike &amp; Run",IF(ISNA(VLOOKUP(AG183,Paramètres!$B$3:$C$56,2,FALSE)),0,VLOOKUP(AG183,Paramètres!$B$3:$C$56,2,FALSE)*Paramètres!$N$17),IF(OR(AG183="",OR($D183="",$D183="NL",$D183="HORS LIGUE")),0,VLOOKUP(IF(OR(AG183="",OR($D183="",$D183="NL",$D183="HORS LIGUE")),"",COUNTIFS($D$5:$D$72,"&lt;&gt;"&amp;"",$D$5:$D$72,"&lt;&gt;"&amp;"NL",$D$5:$D$72,"&lt;&gt;"&amp;"HORS LIGUE",AG$5:AG$72,"&lt;"&amp;AG183)+1),Paramètres!$B$3:$C$56,2,FALSE)*Paramètres!$N$17))</f>
        <v>0</v>
      </c>
      <c r="AI183" s="40">
        <f t="shared" si="110"/>
        <v>0</v>
      </c>
      <c r="AJ183" s="3" t="str">
        <f t="shared" si="111"/>
        <v/>
      </c>
      <c r="AK183" s="5">
        <f t="shared" si="112"/>
        <v>0</v>
      </c>
      <c r="AL183" s="41" t="e">
        <f t="shared" si="113"/>
        <v>#REF!</v>
      </c>
      <c r="AM183" s="33" t="e">
        <f t="shared" si="114"/>
        <v>#REF!</v>
      </c>
    </row>
    <row r="184" spans="1:39" ht="16.5">
      <c r="A184" s="14"/>
      <c r="B184" s="32" t="str">
        <f>IF(ISNA(VLOOKUP(A184,'Licenciés Jeunes 2023'!A:C,3,0)),"",VLOOKUP(A184,'Licenciés Jeunes 2023'!A:C,3,0))</f>
        <v/>
      </c>
      <c r="C184" s="32" t="str">
        <f>IF(ISNA(VLOOKUP(A184,'Licenciés Jeunes 2023'!A:C,2,0)),"",VLOOKUP(A184,'Licenciés Jeunes 2023'!A:C,2,0))</f>
        <v/>
      </c>
      <c r="D184" s="32" t="str">
        <f>IF(ISNA(VLOOKUP(A184,'Licenciés Jeunes 2023'!A:F,6,0)),"",VLOOKUP(A184,'Licenciés Jeunes 2023'!A:F,6,0))</f>
        <v/>
      </c>
      <c r="E184" s="6"/>
      <c r="F184" s="2">
        <f>IF(E$2="Bike &amp; Run",IF(ISNA(VLOOKUP(E184,Paramètres!$B$3:$C$56,2,FALSE)),0,VLOOKUP(E184,Paramètres!$B$3:$C$56,2,FALSE)*Paramètres!$N$3),IF(OR(E184="",OR($D184="",$D184="NL",$D184="HORS LIGUE")),0,VLOOKUP(IF(OR(E184="",OR($D184="",$D184="NL",$D184="HORS LIGUE")),"",COUNTIFS($D$5:$D$72,"&lt;&gt;"&amp;"",$D$5:$D$72,"&lt;&gt;"&amp;"NL",$D$5:$D$72,"&lt;&gt;"&amp;"HORS LIGUE",E$5:E$72,"&lt;"&amp;E184)+1),Paramètres!$B$3:$C$56,2,FALSE)*Paramètres!$N$3))</f>
        <v>0</v>
      </c>
      <c r="G184" s="4"/>
      <c r="H184" s="2">
        <f>IF(G$2="Bike &amp; Run",IF(ISNA(VLOOKUP(G184,Paramètres!$B$3:$C$56,2,FALSE)),0,VLOOKUP(G184,Paramètres!$B$3:$C$56,2,FALSE)*Paramètres!$N$4),IF(OR(G184="",OR($D184="",$D184="NL",$D184="HORS LIGUE")),0,VLOOKUP(IF(OR(G184="",OR($D184="",$D184="NL",$D184="HORS LIGUE")),"",COUNTIFS($D$5:$D$72,"&lt;&gt;"&amp;"",$D$5:$D$72,"&lt;&gt;"&amp;"NL",$D$5:$D$72,"&lt;&gt;"&amp;"HORS LIGUE",G$5:G$72,"&lt;"&amp;G184)+1),Paramètres!$B$3:$C$56,2,FALSE)*Paramètres!$N$4))</f>
        <v>0</v>
      </c>
      <c r="I184" s="36"/>
      <c r="J184" s="2">
        <f>IF(I$2="Bike &amp; Run",IF(ISNA(VLOOKUP(I184,Paramètres!$B$3:$C$56,2,FALSE)),0,VLOOKUP(I184,Paramètres!$B$3:$C$56,2,FALSE)*Paramètres!$N$5),IF(OR(I184="",OR($D184="",$D184="NL",$D184="HORS LIGUE")),0,VLOOKUP(IF(OR(I184="",OR($D184="",$D184="NL",$D184="HORS LIGUE")),"",COUNTIFS($D$5:$D$72,"&lt;&gt;"&amp;"",$D$5:$D$72,"&lt;&gt;"&amp;"NL",$D$5:$D$72,"&lt;&gt;"&amp;"HORS LIGUE",I$5:I$72,"&lt;"&amp;I184)+1),Paramètres!$B$3:$C$56,2,FALSE)*Paramètres!$N$5))</f>
        <v>0</v>
      </c>
      <c r="K184" s="4"/>
      <c r="L184" s="2">
        <f>IF(K$2="Bike &amp; Run",IF(ISNA(VLOOKUP(K184,Paramètres!$B$3:$C$56,2,FALSE)),0,VLOOKUP(K184,Paramètres!$B$3:$C$56,2,FALSE)*Paramètres!$N$6),IF(OR(K184="",OR($D184="",$D184="NL",$D184="HORS LIGUE")),0,VLOOKUP(IF(OR(K184="",OR($D184="",$D184="NL",$D184="HORS LIGUE")),"",COUNTIFS($D$5:$D$72,"&lt;&gt;"&amp;"",$D$5:$D$72,"&lt;&gt;"&amp;"NL",$D$5:$D$72,"&lt;&gt;"&amp;"HORS LIGUE",K$5:K$72,"&lt;"&amp;K184)+1),Paramètres!$B$3:$C$56,2,FALSE)*Paramètres!$N$6))</f>
        <v>0</v>
      </c>
      <c r="M184" s="4"/>
      <c r="N184" s="2">
        <f>IF(M$2="Bike &amp; Run",IF(ISNA(VLOOKUP(M184,Paramètres!$B$3:$C$56,2,FALSE)),0,VLOOKUP(M184,Paramètres!$B$3:$C$56,2,FALSE)*Paramètres!$N$7),IF(OR(M184="",OR($D184="",$D184="NL",$D184="HORS LIGUE")),0,VLOOKUP(IF(OR(M184="",OR($D184="",$D184="NL",$D184="HORS LIGUE")),"",COUNTIFS($D$5:$D$72,"&lt;&gt;"&amp;"",$D$5:$D$72,"&lt;&gt;"&amp;"NL",$D$5:$D$72,"&lt;&gt;"&amp;"HORS LIGUE",M$5:M$72,"&lt;"&amp;M184)+1),Paramètres!$B$3:$C$56,2,FALSE)*Paramètres!$N$7))</f>
        <v>0</v>
      </c>
      <c r="O184" s="46"/>
      <c r="P184" s="2">
        <f>IF(O$2="Bike &amp; Run",IF(ISNA(VLOOKUP(O184,Paramètres!$B$3:$C$56,2,FALSE)),0,VLOOKUP(O184,Paramètres!$B$3:$C$56,2,FALSE)*Paramètres!$N$8),IF(OR(O184="",OR($D184="",$D184="NL",$D184="HORS LIGUE")),0,VLOOKUP(IF(OR(O184="",OR($D184="",$D184="NL",$D184="HORS LIGUE")),"",COUNTIFS($D$5:$D$72,"&lt;&gt;"&amp;"",$D$5:$D$72,"&lt;&gt;"&amp;"NL",$D$5:$D$72,"&lt;&gt;"&amp;"HORS LIGUE",O$5:O$72,"&lt;"&amp;O184)+1),Paramètres!$B$3:$C$56,2,FALSE)*Paramètres!$N$8))</f>
        <v>0</v>
      </c>
      <c r="Q184" s="46"/>
      <c r="R184" s="2">
        <f>IF(Q$2="Bike &amp; Run",IF(ISNA(VLOOKUP(Q184,Paramètres!$B$3:$C$56,2,FALSE)),0,VLOOKUP(Q184,Paramètres!$B$3:$C$56,2,FALSE)*Paramètres!$N$9),IF(OR(Q184="",OR($D184="",$D184="NL",$D184="HORS LIGUE")),0,VLOOKUP(IF(OR(Q184="",OR($D184="",$D184="NL",$D184="HORS LIGUE")),"",COUNTIFS($D$5:$D$72,"&lt;&gt;"&amp;"",$D$5:$D$72,"&lt;&gt;"&amp;"NL",$D$5:$D$72,"&lt;&gt;"&amp;"HORS LIGUE",Q$5:Q$72,"&lt;"&amp;Q184)+1),Paramètres!$B$3:$C$56,2,FALSE)*Paramètres!$N$9))</f>
        <v>0</v>
      </c>
      <c r="S184" s="46"/>
      <c r="T184" s="2">
        <f>IF(S$2="Bike &amp; Run",IF(ISNA(VLOOKUP(S184,Paramètres!$B$3:$C$56,2,FALSE)),0,VLOOKUP(S184,Paramètres!$B$3:$C$56,2,FALSE)*Paramètres!$N$10),IF(OR(S184="",OR($D184="",$D184="NL",$D184="HORS LIGUE")),0,VLOOKUP(IF(OR(S184="",OR($D184="",$D184="NL",$D184="HORS LIGUE")),"",COUNTIFS($D$5:$D$72,"&lt;&gt;"&amp;"",$D$5:$D$72,"&lt;&gt;"&amp;"NL",$D$5:$D$72,"&lt;&gt;"&amp;"HORS LIGUE",S$5:S$72,"&lt;"&amp;S184)+1),Paramètres!$B$3:$C$56,2,FALSE)*Paramètres!$N$10))</f>
        <v>0</v>
      </c>
      <c r="U184" s="46"/>
      <c r="V184" s="2">
        <f>IF(U$2="Bike &amp; Run",IF(ISNA(VLOOKUP(U184,Paramètres!$B$3:$C$56,2,FALSE)),0,VLOOKUP(U184,Paramètres!$B$3:$C$56,2,FALSE)*Paramètres!$N$11),IF(OR(U184="",OR($D184="",$D184="NL",$D184="HORS LIGUE")),0,VLOOKUP(IF(OR(U184="",OR($D184="",$D184="NL",$D184="HORS LIGUE")),"",COUNTIFS($D$5:$D$72,"&lt;&gt;"&amp;"",$D$5:$D$72,"&lt;&gt;"&amp;"NL",$D$5:$D$72,"&lt;&gt;"&amp;"HORS LIGUE",U$5:U$72,"&lt;"&amp;U184)+1),Paramètres!$B$3:$C$56,2,FALSE)*Paramètres!$N$11))</f>
        <v>0</v>
      </c>
      <c r="W184" s="46"/>
      <c r="X184" s="2">
        <f>IF(W$2="Bike &amp; Run",IF(ISNA(VLOOKUP(W184,Paramètres!$B$3:$C$56,2,FALSE)),0,VLOOKUP(W184,Paramètres!$B$3:$C$56,2,FALSE)*Paramètres!$N$12),IF(OR(W184="",OR($D184="",$D184="NL",$D184="HORS LIGUE")),0,VLOOKUP(IF(OR(W184="",OR($D184="",$D184="NL",$D184="HORS LIGUE")),"",COUNTIFS($D$5:$D$72,"&lt;&gt;"&amp;"",$D$5:$D$72,"&lt;&gt;"&amp;"NL",$D$5:$D$72,"&lt;&gt;"&amp;"HORS LIGUE",W$5:W$72,"&lt;"&amp;W184)+1),Paramètres!$B$3:$C$56,2,FALSE)*Paramètres!$N$12))</f>
        <v>0</v>
      </c>
      <c r="Y184" s="46"/>
      <c r="Z184" s="2">
        <f>IF(Y$2="Bike &amp; Run",IF(ISNA(VLOOKUP(Y184,Paramètres!$B$3:$C$56,2,FALSE)),0,VLOOKUP(Y184,Paramètres!$B$3:$C$56,2,FALSE)*Paramètres!$N$13),IF(OR(Y184="",OR($D184="",$D184="NL",$D184="HORS LIGUE")),0,VLOOKUP(IF(OR(Y184="",OR($D184="",$D184="NL",$D184="HORS LIGUE")),"",COUNTIFS($D$5:$D$72,"&lt;&gt;"&amp;"",$D$5:$D$72,"&lt;&gt;"&amp;"NL",$D$5:$D$72,"&lt;&gt;"&amp;"HORS LIGUE",Y$5:Y$72,"&lt;"&amp;Y184)+1),Paramètres!$B$3:$C$56,2,FALSE)*Paramètres!$N$13))</f>
        <v>0</v>
      </c>
      <c r="AA184" s="46"/>
      <c r="AB184" s="2">
        <f>IF(AA$2="Bike &amp; Run",IF(ISNA(VLOOKUP(AA184,Paramètres!$B$3:$C$56,2,FALSE)),0,VLOOKUP(AA184,Paramètres!$B$3:$C$56,2,FALSE)*Paramètres!$N$14),IF(OR(AA184="",OR($D184="",$D184="NL",$D184="HORS LIGUE")),0,VLOOKUP(IF(OR(AA184="",OR($D184="",$D184="NL",$D184="HORS LIGUE")),"",COUNTIFS($D$5:$D$72,"&lt;&gt;"&amp;"",$D$5:$D$72,"&lt;&gt;"&amp;"NL",$D$5:$D$72,"&lt;&gt;"&amp;"HORS LIGUE",AA$5:AA$72,"&lt;"&amp;AA184)+1),Paramètres!$B$3:$C$56,2,FALSE)*Paramètres!$N$14))</f>
        <v>0</v>
      </c>
      <c r="AC184" s="46"/>
      <c r="AD184" s="2">
        <f>IF(AC$2="Bike &amp; Run",IF(ISNA(VLOOKUP(AC184,Paramètres!$B$3:$C$56,2,FALSE)),0,VLOOKUP(AC184,Paramètres!$B$3:$C$56,2,FALSE)*Paramètres!$N$15),IF(OR(AC184="",OR($D184="",$D184="NL",$D184="HORS LIGUE")),0,VLOOKUP(IF(OR(AC184="",OR($D184="",$D184="NL",$D184="HORS LIGUE")),"",COUNTIFS($D$5:$D$72,"&lt;&gt;"&amp;"",$D$5:$D$72,"&lt;&gt;"&amp;"NL",$D$5:$D$72,"&lt;&gt;"&amp;"HORS LIGUE",AC$5:AC$72,"&lt;"&amp;AC184)+1),Paramètres!$B$3:$C$56,2,FALSE)*Paramètres!$N$15))</f>
        <v>0</v>
      </c>
      <c r="AE184" s="46"/>
      <c r="AF184" s="2">
        <f>IF(AE$2="Bike &amp; Run",IF(ISNA(VLOOKUP(AE184,Paramètres!$B$3:$C$56,2,FALSE)),0,VLOOKUP(AE184,Paramètres!$B$3:$C$56,2,FALSE)*Paramètres!$N$16),IF(OR(AE184="",OR($D184="",$D184="NL",$D184="HORS LIGUE")),0,VLOOKUP(IF(OR(AE184="",OR($D184="",$D184="NL",$D184="HORS LIGUE")),"",COUNTIFS($D$5:$D$72,"&lt;&gt;"&amp;"",$D$5:$D$72,"&lt;&gt;"&amp;"NL",$D$5:$D$72,"&lt;&gt;"&amp;"HORS LIGUE",AE$5:AE$72,"&lt;"&amp;AE184)+1),Paramètres!$B$3:$C$56,2,FALSE)*Paramètres!$N$16))</f>
        <v>0</v>
      </c>
      <c r="AG184" s="46"/>
      <c r="AH184" s="2">
        <f>IF(AG$2="Bike &amp; Run",IF(ISNA(VLOOKUP(AG184,Paramètres!$B$3:$C$56,2,FALSE)),0,VLOOKUP(AG184,Paramètres!$B$3:$C$56,2,FALSE)*Paramètres!$N$17),IF(OR(AG184="",OR($D184="",$D184="NL",$D184="HORS LIGUE")),0,VLOOKUP(IF(OR(AG184="",OR($D184="",$D184="NL",$D184="HORS LIGUE")),"",COUNTIFS($D$5:$D$72,"&lt;&gt;"&amp;"",$D$5:$D$72,"&lt;&gt;"&amp;"NL",$D$5:$D$72,"&lt;&gt;"&amp;"HORS LIGUE",AG$5:AG$72,"&lt;"&amp;AG184)+1),Paramètres!$B$3:$C$56,2,FALSE)*Paramètres!$N$17))</f>
        <v>0</v>
      </c>
      <c r="AI184" s="40">
        <f t="shared" si="110"/>
        <v>0</v>
      </c>
      <c r="AJ184" s="3" t="str">
        <f t="shared" si="111"/>
        <v/>
      </c>
      <c r="AK184" s="5">
        <f t="shared" si="112"/>
        <v>0</v>
      </c>
      <c r="AL184" s="41" t="e">
        <f t="shared" si="113"/>
        <v>#REF!</v>
      </c>
      <c r="AM184" s="33" t="e">
        <f t="shared" si="114"/>
        <v>#REF!</v>
      </c>
    </row>
    <row r="185" spans="1:39" ht="16.5">
      <c r="A185" s="14"/>
      <c r="B185" s="32" t="str">
        <f>IF(ISNA(VLOOKUP(A185,'Licenciés Jeunes 2023'!A:C,3,0)),"",VLOOKUP(A185,'Licenciés Jeunes 2023'!A:C,3,0))</f>
        <v/>
      </c>
      <c r="C185" s="32" t="str">
        <f>IF(ISNA(VLOOKUP(A185,'Licenciés Jeunes 2023'!A:C,2,0)),"",VLOOKUP(A185,'Licenciés Jeunes 2023'!A:C,2,0))</f>
        <v/>
      </c>
      <c r="D185" s="32" t="str">
        <f>IF(ISNA(VLOOKUP(A185,'Licenciés Jeunes 2023'!A:F,6,0)),"",VLOOKUP(A185,'Licenciés Jeunes 2023'!A:F,6,0))</f>
        <v/>
      </c>
      <c r="E185" s="6"/>
      <c r="F185" s="2">
        <f>IF(E$2="Bike &amp; Run",IF(ISNA(VLOOKUP(E185,Paramètres!$B$3:$C$56,2,FALSE)),0,VLOOKUP(E185,Paramètres!$B$3:$C$56,2,FALSE)*Paramètres!$N$3),IF(OR(E185="",OR($D185="",$D185="NL",$D185="HORS LIGUE")),0,VLOOKUP(IF(OR(E185="",OR($D185="",$D185="NL",$D185="HORS LIGUE")),"",COUNTIFS($D$5:$D$72,"&lt;&gt;"&amp;"",$D$5:$D$72,"&lt;&gt;"&amp;"NL",$D$5:$D$72,"&lt;&gt;"&amp;"HORS LIGUE",E$5:E$72,"&lt;"&amp;E185)+1),Paramètres!$B$3:$C$56,2,FALSE)*Paramètres!$N$3))</f>
        <v>0</v>
      </c>
      <c r="G185" s="4"/>
      <c r="H185" s="2">
        <f>IF(G$2="Bike &amp; Run",IF(ISNA(VLOOKUP(G185,Paramètres!$B$3:$C$56,2,FALSE)),0,VLOOKUP(G185,Paramètres!$B$3:$C$56,2,FALSE)*Paramètres!$N$4),IF(OR(G185="",OR($D185="",$D185="NL",$D185="HORS LIGUE")),0,VLOOKUP(IF(OR(G185="",OR($D185="",$D185="NL",$D185="HORS LIGUE")),"",COUNTIFS($D$5:$D$72,"&lt;&gt;"&amp;"",$D$5:$D$72,"&lt;&gt;"&amp;"NL",$D$5:$D$72,"&lt;&gt;"&amp;"HORS LIGUE",G$5:G$72,"&lt;"&amp;G185)+1),Paramètres!$B$3:$C$56,2,FALSE)*Paramètres!$N$4))</f>
        <v>0</v>
      </c>
      <c r="I185" s="36"/>
      <c r="J185" s="2">
        <f>IF(I$2="Bike &amp; Run",IF(ISNA(VLOOKUP(I185,Paramètres!$B$3:$C$56,2,FALSE)),0,VLOOKUP(I185,Paramètres!$B$3:$C$56,2,FALSE)*Paramètres!$N$5),IF(OR(I185="",OR($D185="",$D185="NL",$D185="HORS LIGUE")),0,VLOOKUP(IF(OR(I185="",OR($D185="",$D185="NL",$D185="HORS LIGUE")),"",COUNTIFS($D$5:$D$72,"&lt;&gt;"&amp;"",$D$5:$D$72,"&lt;&gt;"&amp;"NL",$D$5:$D$72,"&lt;&gt;"&amp;"HORS LIGUE",I$5:I$72,"&lt;"&amp;I185)+1),Paramètres!$B$3:$C$56,2,FALSE)*Paramètres!$N$5))</f>
        <v>0</v>
      </c>
      <c r="K185" s="4"/>
      <c r="L185" s="2">
        <f>IF(K$2="Bike &amp; Run",IF(ISNA(VLOOKUP(K185,Paramètres!$B$3:$C$56,2,FALSE)),0,VLOOKUP(K185,Paramètres!$B$3:$C$56,2,FALSE)*Paramètres!$N$6),IF(OR(K185="",OR($D185="",$D185="NL",$D185="HORS LIGUE")),0,VLOOKUP(IF(OR(K185="",OR($D185="",$D185="NL",$D185="HORS LIGUE")),"",COUNTIFS($D$5:$D$72,"&lt;&gt;"&amp;"",$D$5:$D$72,"&lt;&gt;"&amp;"NL",$D$5:$D$72,"&lt;&gt;"&amp;"HORS LIGUE",K$5:K$72,"&lt;"&amp;K185)+1),Paramètres!$B$3:$C$56,2,FALSE)*Paramètres!$N$6))</f>
        <v>0</v>
      </c>
      <c r="M185" s="4"/>
      <c r="N185" s="2">
        <f>IF(M$2="Bike &amp; Run",IF(ISNA(VLOOKUP(M185,Paramètres!$B$3:$C$56,2,FALSE)),0,VLOOKUP(M185,Paramètres!$B$3:$C$56,2,FALSE)*Paramètres!$N$7),IF(OR(M185="",OR($D185="",$D185="NL",$D185="HORS LIGUE")),0,VLOOKUP(IF(OR(M185="",OR($D185="",$D185="NL",$D185="HORS LIGUE")),"",COUNTIFS($D$5:$D$72,"&lt;&gt;"&amp;"",$D$5:$D$72,"&lt;&gt;"&amp;"NL",$D$5:$D$72,"&lt;&gt;"&amp;"HORS LIGUE",M$5:M$72,"&lt;"&amp;M185)+1),Paramètres!$B$3:$C$56,2,FALSE)*Paramètres!$N$7))</f>
        <v>0</v>
      </c>
      <c r="O185" s="46"/>
      <c r="P185" s="2">
        <f>IF(O$2="Bike &amp; Run",IF(ISNA(VLOOKUP(O185,Paramètres!$B$3:$C$56,2,FALSE)),0,VLOOKUP(O185,Paramètres!$B$3:$C$56,2,FALSE)*Paramètres!$N$8),IF(OR(O185="",OR($D185="",$D185="NL",$D185="HORS LIGUE")),0,VLOOKUP(IF(OR(O185="",OR($D185="",$D185="NL",$D185="HORS LIGUE")),"",COUNTIFS($D$5:$D$72,"&lt;&gt;"&amp;"",$D$5:$D$72,"&lt;&gt;"&amp;"NL",$D$5:$D$72,"&lt;&gt;"&amp;"HORS LIGUE",O$5:O$72,"&lt;"&amp;O185)+1),Paramètres!$B$3:$C$56,2,FALSE)*Paramètres!$N$8))</f>
        <v>0</v>
      </c>
      <c r="Q185" s="46"/>
      <c r="R185" s="2">
        <f>IF(Q$2="Bike &amp; Run",IF(ISNA(VLOOKUP(Q185,Paramètres!$B$3:$C$56,2,FALSE)),0,VLOOKUP(Q185,Paramètres!$B$3:$C$56,2,FALSE)*Paramètres!$N$9),IF(OR(Q185="",OR($D185="",$D185="NL",$D185="HORS LIGUE")),0,VLOOKUP(IF(OR(Q185="",OR($D185="",$D185="NL",$D185="HORS LIGUE")),"",COUNTIFS($D$5:$D$72,"&lt;&gt;"&amp;"",$D$5:$D$72,"&lt;&gt;"&amp;"NL",$D$5:$D$72,"&lt;&gt;"&amp;"HORS LIGUE",Q$5:Q$72,"&lt;"&amp;Q185)+1),Paramètres!$B$3:$C$56,2,FALSE)*Paramètres!$N$9))</f>
        <v>0</v>
      </c>
      <c r="S185" s="46"/>
      <c r="T185" s="2">
        <f>IF(S$2="Bike &amp; Run",IF(ISNA(VLOOKUP(S185,Paramètres!$B$3:$C$56,2,FALSE)),0,VLOOKUP(S185,Paramètres!$B$3:$C$56,2,FALSE)*Paramètres!$N$10),IF(OR(S185="",OR($D185="",$D185="NL",$D185="HORS LIGUE")),0,VLOOKUP(IF(OR(S185="",OR($D185="",$D185="NL",$D185="HORS LIGUE")),"",COUNTIFS($D$5:$D$72,"&lt;&gt;"&amp;"",$D$5:$D$72,"&lt;&gt;"&amp;"NL",$D$5:$D$72,"&lt;&gt;"&amp;"HORS LIGUE",S$5:S$72,"&lt;"&amp;S185)+1),Paramètres!$B$3:$C$56,2,FALSE)*Paramètres!$N$10))</f>
        <v>0</v>
      </c>
      <c r="U185" s="46"/>
      <c r="V185" s="2">
        <f>IF(U$2="Bike &amp; Run",IF(ISNA(VLOOKUP(U185,Paramètres!$B$3:$C$56,2,FALSE)),0,VLOOKUP(U185,Paramètres!$B$3:$C$56,2,FALSE)*Paramètres!$N$11),IF(OR(U185="",OR($D185="",$D185="NL",$D185="HORS LIGUE")),0,VLOOKUP(IF(OR(U185="",OR($D185="",$D185="NL",$D185="HORS LIGUE")),"",COUNTIFS($D$5:$D$72,"&lt;&gt;"&amp;"",$D$5:$D$72,"&lt;&gt;"&amp;"NL",$D$5:$D$72,"&lt;&gt;"&amp;"HORS LIGUE",U$5:U$72,"&lt;"&amp;U185)+1),Paramètres!$B$3:$C$56,2,FALSE)*Paramètres!$N$11))</f>
        <v>0</v>
      </c>
      <c r="W185" s="46"/>
      <c r="X185" s="2">
        <f>IF(W$2="Bike &amp; Run",IF(ISNA(VLOOKUP(W185,Paramètres!$B$3:$C$56,2,FALSE)),0,VLOOKUP(W185,Paramètres!$B$3:$C$56,2,FALSE)*Paramètres!$N$12),IF(OR(W185="",OR($D185="",$D185="NL",$D185="HORS LIGUE")),0,VLOOKUP(IF(OR(W185="",OR($D185="",$D185="NL",$D185="HORS LIGUE")),"",COUNTIFS($D$5:$D$72,"&lt;&gt;"&amp;"",$D$5:$D$72,"&lt;&gt;"&amp;"NL",$D$5:$D$72,"&lt;&gt;"&amp;"HORS LIGUE",W$5:W$72,"&lt;"&amp;W185)+1),Paramètres!$B$3:$C$56,2,FALSE)*Paramètres!$N$12))</f>
        <v>0</v>
      </c>
      <c r="Y185" s="46"/>
      <c r="Z185" s="2">
        <f>IF(Y$2="Bike &amp; Run",IF(ISNA(VLOOKUP(Y185,Paramètres!$B$3:$C$56,2,FALSE)),0,VLOOKUP(Y185,Paramètres!$B$3:$C$56,2,FALSE)*Paramètres!$N$13),IF(OR(Y185="",OR($D185="",$D185="NL",$D185="HORS LIGUE")),0,VLOOKUP(IF(OR(Y185="",OR($D185="",$D185="NL",$D185="HORS LIGUE")),"",COUNTIFS($D$5:$D$72,"&lt;&gt;"&amp;"",$D$5:$D$72,"&lt;&gt;"&amp;"NL",$D$5:$D$72,"&lt;&gt;"&amp;"HORS LIGUE",Y$5:Y$72,"&lt;"&amp;Y185)+1),Paramètres!$B$3:$C$56,2,FALSE)*Paramètres!$N$13))</f>
        <v>0</v>
      </c>
      <c r="AA185" s="46"/>
      <c r="AB185" s="2">
        <f>IF(AA$2="Bike &amp; Run",IF(ISNA(VLOOKUP(AA185,Paramètres!$B$3:$C$56,2,FALSE)),0,VLOOKUP(AA185,Paramètres!$B$3:$C$56,2,FALSE)*Paramètres!$N$14),IF(OR(AA185="",OR($D185="",$D185="NL",$D185="HORS LIGUE")),0,VLOOKUP(IF(OR(AA185="",OR($D185="",$D185="NL",$D185="HORS LIGUE")),"",COUNTIFS($D$5:$D$72,"&lt;&gt;"&amp;"",$D$5:$D$72,"&lt;&gt;"&amp;"NL",$D$5:$D$72,"&lt;&gt;"&amp;"HORS LIGUE",AA$5:AA$72,"&lt;"&amp;AA185)+1),Paramètres!$B$3:$C$56,2,FALSE)*Paramètres!$N$14))</f>
        <v>0</v>
      </c>
      <c r="AC185" s="46"/>
      <c r="AD185" s="2">
        <f>IF(AC$2="Bike &amp; Run",IF(ISNA(VLOOKUP(AC185,Paramètres!$B$3:$C$56,2,FALSE)),0,VLOOKUP(AC185,Paramètres!$B$3:$C$56,2,FALSE)*Paramètres!$N$15),IF(OR(AC185="",OR($D185="",$D185="NL",$D185="HORS LIGUE")),0,VLOOKUP(IF(OR(AC185="",OR($D185="",$D185="NL",$D185="HORS LIGUE")),"",COUNTIFS($D$5:$D$72,"&lt;&gt;"&amp;"",$D$5:$D$72,"&lt;&gt;"&amp;"NL",$D$5:$D$72,"&lt;&gt;"&amp;"HORS LIGUE",AC$5:AC$72,"&lt;"&amp;AC185)+1),Paramètres!$B$3:$C$56,2,FALSE)*Paramètres!$N$15))</f>
        <v>0</v>
      </c>
      <c r="AE185" s="46"/>
      <c r="AF185" s="2">
        <f>IF(AE$2="Bike &amp; Run",IF(ISNA(VLOOKUP(AE185,Paramètres!$B$3:$C$56,2,FALSE)),0,VLOOKUP(AE185,Paramètres!$B$3:$C$56,2,FALSE)*Paramètres!$N$16),IF(OR(AE185="",OR($D185="",$D185="NL",$D185="HORS LIGUE")),0,VLOOKUP(IF(OR(AE185="",OR($D185="",$D185="NL",$D185="HORS LIGUE")),"",COUNTIFS($D$5:$D$72,"&lt;&gt;"&amp;"",$D$5:$D$72,"&lt;&gt;"&amp;"NL",$D$5:$D$72,"&lt;&gt;"&amp;"HORS LIGUE",AE$5:AE$72,"&lt;"&amp;AE185)+1),Paramètres!$B$3:$C$56,2,FALSE)*Paramètres!$N$16))</f>
        <v>0</v>
      </c>
      <c r="AG185" s="46"/>
      <c r="AH185" s="2">
        <f>IF(AG$2="Bike &amp; Run",IF(ISNA(VLOOKUP(AG185,Paramètres!$B$3:$C$56,2,FALSE)),0,VLOOKUP(AG185,Paramètres!$B$3:$C$56,2,FALSE)*Paramètres!$N$17),IF(OR(AG185="",OR($D185="",$D185="NL",$D185="HORS LIGUE")),0,VLOOKUP(IF(OR(AG185="",OR($D185="",$D185="NL",$D185="HORS LIGUE")),"",COUNTIFS($D$5:$D$72,"&lt;&gt;"&amp;"",$D$5:$D$72,"&lt;&gt;"&amp;"NL",$D$5:$D$72,"&lt;&gt;"&amp;"HORS LIGUE",AG$5:AG$72,"&lt;"&amp;AG185)+1),Paramètres!$B$3:$C$56,2,FALSE)*Paramètres!$N$17))</f>
        <v>0</v>
      </c>
      <c r="AI185" s="40">
        <f t="shared" si="110"/>
        <v>0</v>
      </c>
      <c r="AJ185" s="3" t="str">
        <f t="shared" si="111"/>
        <v/>
      </c>
      <c r="AK185" s="5">
        <f t="shared" si="112"/>
        <v>0</v>
      </c>
      <c r="AL185" s="41" t="e">
        <f t="shared" si="113"/>
        <v>#REF!</v>
      </c>
      <c r="AM185" s="33" t="e">
        <f t="shared" si="114"/>
        <v>#REF!</v>
      </c>
    </row>
    <row r="186" spans="1:39" ht="16.5">
      <c r="A186" s="14"/>
      <c r="B186" s="32" t="str">
        <f>IF(ISNA(VLOOKUP(A186,'Licenciés Jeunes 2023'!A:C,3,0)),"",VLOOKUP(A186,'Licenciés Jeunes 2023'!A:C,3,0))</f>
        <v/>
      </c>
      <c r="C186" s="32" t="str">
        <f>IF(ISNA(VLOOKUP(A186,'Licenciés Jeunes 2023'!A:C,2,0)),"",VLOOKUP(A186,'Licenciés Jeunes 2023'!A:C,2,0))</f>
        <v/>
      </c>
      <c r="D186" s="32" t="str">
        <f>IF(ISNA(VLOOKUP(A186,'Licenciés Jeunes 2023'!A:F,6,0)),"",VLOOKUP(A186,'Licenciés Jeunes 2023'!A:F,6,0))</f>
        <v/>
      </c>
      <c r="E186" s="6"/>
      <c r="F186" s="2">
        <f>IF(E$2="Bike &amp; Run",IF(ISNA(VLOOKUP(E186,Paramètres!$B$3:$C$56,2,FALSE)),0,VLOOKUP(E186,Paramètres!$B$3:$C$56,2,FALSE)*Paramètres!$N$3),IF(OR(E186="",OR($D186="",$D186="NL",$D186="HORS LIGUE")),0,VLOOKUP(IF(OR(E186="",OR($D186="",$D186="NL",$D186="HORS LIGUE")),"",COUNTIFS($D$5:$D$72,"&lt;&gt;"&amp;"",$D$5:$D$72,"&lt;&gt;"&amp;"NL",$D$5:$D$72,"&lt;&gt;"&amp;"HORS LIGUE",E$5:E$72,"&lt;"&amp;E186)+1),Paramètres!$B$3:$C$56,2,FALSE)*Paramètres!$N$3))</f>
        <v>0</v>
      </c>
      <c r="G186" s="4"/>
      <c r="H186" s="2">
        <f>IF(G$2="Bike &amp; Run",IF(ISNA(VLOOKUP(G186,Paramètres!$B$3:$C$56,2,FALSE)),0,VLOOKUP(G186,Paramètres!$B$3:$C$56,2,FALSE)*Paramètres!$N$4),IF(OR(G186="",OR($D186="",$D186="NL",$D186="HORS LIGUE")),0,VLOOKUP(IF(OR(G186="",OR($D186="",$D186="NL",$D186="HORS LIGUE")),"",COUNTIFS($D$5:$D$72,"&lt;&gt;"&amp;"",$D$5:$D$72,"&lt;&gt;"&amp;"NL",$D$5:$D$72,"&lt;&gt;"&amp;"HORS LIGUE",G$5:G$72,"&lt;"&amp;G186)+1),Paramètres!$B$3:$C$56,2,FALSE)*Paramètres!$N$4))</f>
        <v>0</v>
      </c>
      <c r="I186" s="36"/>
      <c r="J186" s="2">
        <f>IF(I$2="Bike &amp; Run",IF(ISNA(VLOOKUP(I186,Paramètres!$B$3:$C$56,2,FALSE)),0,VLOOKUP(I186,Paramètres!$B$3:$C$56,2,FALSE)*Paramètres!$N$5),IF(OR(I186="",OR($D186="",$D186="NL",$D186="HORS LIGUE")),0,VLOOKUP(IF(OR(I186="",OR($D186="",$D186="NL",$D186="HORS LIGUE")),"",COUNTIFS($D$5:$D$72,"&lt;&gt;"&amp;"",$D$5:$D$72,"&lt;&gt;"&amp;"NL",$D$5:$D$72,"&lt;&gt;"&amp;"HORS LIGUE",I$5:I$72,"&lt;"&amp;I186)+1),Paramètres!$B$3:$C$56,2,FALSE)*Paramètres!$N$5))</f>
        <v>0</v>
      </c>
      <c r="K186" s="4"/>
      <c r="L186" s="2">
        <f>IF(K$2="Bike &amp; Run",IF(ISNA(VLOOKUP(K186,Paramètres!$B$3:$C$56,2,FALSE)),0,VLOOKUP(K186,Paramètres!$B$3:$C$56,2,FALSE)*Paramètres!$N$6),IF(OR(K186="",OR($D186="",$D186="NL",$D186="HORS LIGUE")),0,VLOOKUP(IF(OR(K186="",OR($D186="",$D186="NL",$D186="HORS LIGUE")),"",COUNTIFS($D$5:$D$72,"&lt;&gt;"&amp;"",$D$5:$D$72,"&lt;&gt;"&amp;"NL",$D$5:$D$72,"&lt;&gt;"&amp;"HORS LIGUE",K$5:K$72,"&lt;"&amp;K186)+1),Paramètres!$B$3:$C$56,2,FALSE)*Paramètres!$N$6))</f>
        <v>0</v>
      </c>
      <c r="M186" s="4"/>
      <c r="N186" s="2">
        <f>IF(M$2="Bike &amp; Run",IF(ISNA(VLOOKUP(M186,Paramètres!$B$3:$C$56,2,FALSE)),0,VLOOKUP(M186,Paramètres!$B$3:$C$56,2,FALSE)*Paramètres!$N$7),IF(OR(M186="",OR($D186="",$D186="NL",$D186="HORS LIGUE")),0,VLOOKUP(IF(OR(M186="",OR($D186="",$D186="NL",$D186="HORS LIGUE")),"",COUNTIFS($D$5:$D$72,"&lt;&gt;"&amp;"",$D$5:$D$72,"&lt;&gt;"&amp;"NL",$D$5:$D$72,"&lt;&gt;"&amp;"HORS LIGUE",M$5:M$72,"&lt;"&amp;M186)+1),Paramètres!$B$3:$C$56,2,FALSE)*Paramètres!$N$7))</f>
        <v>0</v>
      </c>
      <c r="O186" s="46"/>
      <c r="P186" s="2">
        <f>IF(O$2="Bike &amp; Run",IF(ISNA(VLOOKUP(O186,Paramètres!$B$3:$C$56,2,FALSE)),0,VLOOKUP(O186,Paramètres!$B$3:$C$56,2,FALSE)*Paramètres!$N$8),IF(OR(O186="",OR($D186="",$D186="NL",$D186="HORS LIGUE")),0,VLOOKUP(IF(OR(O186="",OR($D186="",$D186="NL",$D186="HORS LIGUE")),"",COUNTIFS($D$5:$D$72,"&lt;&gt;"&amp;"",$D$5:$D$72,"&lt;&gt;"&amp;"NL",$D$5:$D$72,"&lt;&gt;"&amp;"HORS LIGUE",O$5:O$72,"&lt;"&amp;O186)+1),Paramètres!$B$3:$C$56,2,FALSE)*Paramètres!$N$8))</f>
        <v>0</v>
      </c>
      <c r="Q186" s="46"/>
      <c r="R186" s="2">
        <f>IF(Q$2="Bike &amp; Run",IF(ISNA(VLOOKUP(Q186,Paramètres!$B$3:$C$56,2,FALSE)),0,VLOOKUP(Q186,Paramètres!$B$3:$C$56,2,FALSE)*Paramètres!$N$9),IF(OR(Q186="",OR($D186="",$D186="NL",$D186="HORS LIGUE")),0,VLOOKUP(IF(OR(Q186="",OR($D186="",$D186="NL",$D186="HORS LIGUE")),"",COUNTIFS($D$5:$D$72,"&lt;&gt;"&amp;"",$D$5:$D$72,"&lt;&gt;"&amp;"NL",$D$5:$D$72,"&lt;&gt;"&amp;"HORS LIGUE",Q$5:Q$72,"&lt;"&amp;Q186)+1),Paramètres!$B$3:$C$56,2,FALSE)*Paramètres!$N$9))</f>
        <v>0</v>
      </c>
      <c r="S186" s="46"/>
      <c r="T186" s="2">
        <f>IF(S$2="Bike &amp; Run",IF(ISNA(VLOOKUP(S186,Paramètres!$B$3:$C$56,2,FALSE)),0,VLOOKUP(S186,Paramètres!$B$3:$C$56,2,FALSE)*Paramètres!$N$10),IF(OR(S186="",OR($D186="",$D186="NL",$D186="HORS LIGUE")),0,VLOOKUP(IF(OR(S186="",OR($D186="",$D186="NL",$D186="HORS LIGUE")),"",COUNTIFS($D$5:$D$72,"&lt;&gt;"&amp;"",$D$5:$D$72,"&lt;&gt;"&amp;"NL",$D$5:$D$72,"&lt;&gt;"&amp;"HORS LIGUE",S$5:S$72,"&lt;"&amp;S186)+1),Paramètres!$B$3:$C$56,2,FALSE)*Paramètres!$N$10))</f>
        <v>0</v>
      </c>
      <c r="U186" s="46"/>
      <c r="V186" s="2">
        <f>IF(U$2="Bike &amp; Run",IF(ISNA(VLOOKUP(U186,Paramètres!$B$3:$C$56,2,FALSE)),0,VLOOKUP(U186,Paramètres!$B$3:$C$56,2,FALSE)*Paramètres!$N$11),IF(OR(U186="",OR($D186="",$D186="NL",$D186="HORS LIGUE")),0,VLOOKUP(IF(OR(U186="",OR($D186="",$D186="NL",$D186="HORS LIGUE")),"",COUNTIFS($D$5:$D$72,"&lt;&gt;"&amp;"",$D$5:$D$72,"&lt;&gt;"&amp;"NL",$D$5:$D$72,"&lt;&gt;"&amp;"HORS LIGUE",U$5:U$72,"&lt;"&amp;U186)+1),Paramètres!$B$3:$C$56,2,FALSE)*Paramètres!$N$11))</f>
        <v>0</v>
      </c>
      <c r="W186" s="46"/>
      <c r="X186" s="2">
        <f>IF(W$2="Bike &amp; Run",IF(ISNA(VLOOKUP(W186,Paramètres!$B$3:$C$56,2,FALSE)),0,VLOOKUP(W186,Paramètres!$B$3:$C$56,2,FALSE)*Paramètres!$N$12),IF(OR(W186="",OR($D186="",$D186="NL",$D186="HORS LIGUE")),0,VLOOKUP(IF(OR(W186="",OR($D186="",$D186="NL",$D186="HORS LIGUE")),"",COUNTIFS($D$5:$D$72,"&lt;&gt;"&amp;"",$D$5:$D$72,"&lt;&gt;"&amp;"NL",$D$5:$D$72,"&lt;&gt;"&amp;"HORS LIGUE",W$5:W$72,"&lt;"&amp;W186)+1),Paramètres!$B$3:$C$56,2,FALSE)*Paramètres!$N$12))</f>
        <v>0</v>
      </c>
      <c r="Y186" s="46"/>
      <c r="Z186" s="2">
        <f>IF(Y$2="Bike &amp; Run",IF(ISNA(VLOOKUP(Y186,Paramètres!$B$3:$C$56,2,FALSE)),0,VLOOKUP(Y186,Paramètres!$B$3:$C$56,2,FALSE)*Paramètres!$N$13),IF(OR(Y186="",OR($D186="",$D186="NL",$D186="HORS LIGUE")),0,VLOOKUP(IF(OR(Y186="",OR($D186="",$D186="NL",$D186="HORS LIGUE")),"",COUNTIFS($D$5:$D$72,"&lt;&gt;"&amp;"",$D$5:$D$72,"&lt;&gt;"&amp;"NL",$D$5:$D$72,"&lt;&gt;"&amp;"HORS LIGUE",Y$5:Y$72,"&lt;"&amp;Y186)+1),Paramètres!$B$3:$C$56,2,FALSE)*Paramètres!$N$13))</f>
        <v>0</v>
      </c>
      <c r="AA186" s="46"/>
      <c r="AB186" s="2">
        <f>IF(AA$2="Bike &amp; Run",IF(ISNA(VLOOKUP(AA186,Paramètres!$B$3:$C$56,2,FALSE)),0,VLOOKUP(AA186,Paramètres!$B$3:$C$56,2,FALSE)*Paramètres!$N$14),IF(OR(AA186="",OR($D186="",$D186="NL",$D186="HORS LIGUE")),0,VLOOKUP(IF(OR(AA186="",OR($D186="",$D186="NL",$D186="HORS LIGUE")),"",COUNTIFS($D$5:$D$72,"&lt;&gt;"&amp;"",$D$5:$D$72,"&lt;&gt;"&amp;"NL",$D$5:$D$72,"&lt;&gt;"&amp;"HORS LIGUE",AA$5:AA$72,"&lt;"&amp;AA186)+1),Paramètres!$B$3:$C$56,2,FALSE)*Paramètres!$N$14))</f>
        <v>0</v>
      </c>
      <c r="AC186" s="46"/>
      <c r="AD186" s="2">
        <f>IF(AC$2="Bike &amp; Run",IF(ISNA(VLOOKUP(AC186,Paramètres!$B$3:$C$56,2,FALSE)),0,VLOOKUP(AC186,Paramètres!$B$3:$C$56,2,FALSE)*Paramètres!$N$15),IF(OR(AC186="",OR($D186="",$D186="NL",$D186="HORS LIGUE")),0,VLOOKUP(IF(OR(AC186="",OR($D186="",$D186="NL",$D186="HORS LIGUE")),"",COUNTIFS($D$5:$D$72,"&lt;&gt;"&amp;"",$D$5:$D$72,"&lt;&gt;"&amp;"NL",$D$5:$D$72,"&lt;&gt;"&amp;"HORS LIGUE",AC$5:AC$72,"&lt;"&amp;AC186)+1),Paramètres!$B$3:$C$56,2,FALSE)*Paramètres!$N$15))</f>
        <v>0</v>
      </c>
      <c r="AE186" s="46"/>
      <c r="AF186" s="2">
        <f>IF(AE$2="Bike &amp; Run",IF(ISNA(VLOOKUP(AE186,Paramètres!$B$3:$C$56,2,FALSE)),0,VLOOKUP(AE186,Paramètres!$B$3:$C$56,2,FALSE)*Paramètres!$N$16),IF(OR(AE186="",OR($D186="",$D186="NL",$D186="HORS LIGUE")),0,VLOOKUP(IF(OR(AE186="",OR($D186="",$D186="NL",$D186="HORS LIGUE")),"",COUNTIFS($D$5:$D$72,"&lt;&gt;"&amp;"",$D$5:$D$72,"&lt;&gt;"&amp;"NL",$D$5:$D$72,"&lt;&gt;"&amp;"HORS LIGUE",AE$5:AE$72,"&lt;"&amp;AE186)+1),Paramètres!$B$3:$C$56,2,FALSE)*Paramètres!$N$16))</f>
        <v>0</v>
      </c>
      <c r="AG186" s="46"/>
      <c r="AH186" s="2">
        <f>IF(AG$2="Bike &amp; Run",IF(ISNA(VLOOKUP(AG186,Paramètres!$B$3:$C$56,2,FALSE)),0,VLOOKUP(AG186,Paramètres!$B$3:$C$56,2,FALSE)*Paramètres!$N$17),IF(OR(AG186="",OR($D186="",$D186="NL",$D186="HORS LIGUE")),0,VLOOKUP(IF(OR(AG186="",OR($D186="",$D186="NL",$D186="HORS LIGUE")),"",COUNTIFS($D$5:$D$72,"&lt;&gt;"&amp;"",$D$5:$D$72,"&lt;&gt;"&amp;"NL",$D$5:$D$72,"&lt;&gt;"&amp;"HORS LIGUE",AG$5:AG$72,"&lt;"&amp;AG186)+1),Paramètres!$B$3:$C$56,2,FALSE)*Paramètres!$N$17))</f>
        <v>0</v>
      </c>
      <c r="AI186" s="40">
        <f t="shared" si="110"/>
        <v>0</v>
      </c>
      <c r="AJ186" s="3" t="str">
        <f t="shared" si="111"/>
        <v/>
      </c>
      <c r="AK186" s="5">
        <f t="shared" si="112"/>
        <v>0</v>
      </c>
      <c r="AL186" s="41" t="e">
        <f t="shared" si="113"/>
        <v>#REF!</v>
      </c>
      <c r="AM186" s="33" t="e">
        <f t="shared" si="114"/>
        <v>#REF!</v>
      </c>
    </row>
    <row r="187" spans="1:39" ht="16.5">
      <c r="A187" s="14"/>
      <c r="B187" s="32" t="str">
        <f>IF(ISNA(VLOOKUP(A187,'Licenciés Jeunes 2023'!A:C,3,0)),"",VLOOKUP(A187,'Licenciés Jeunes 2023'!A:C,3,0))</f>
        <v/>
      </c>
      <c r="C187" s="32" t="str">
        <f>IF(ISNA(VLOOKUP(A187,'Licenciés Jeunes 2023'!A:C,2,0)),"",VLOOKUP(A187,'Licenciés Jeunes 2023'!A:C,2,0))</f>
        <v/>
      </c>
      <c r="D187" s="32" t="str">
        <f>IF(ISNA(VLOOKUP(A187,'Licenciés Jeunes 2023'!A:F,6,0)),"",VLOOKUP(A187,'Licenciés Jeunes 2023'!A:F,6,0))</f>
        <v/>
      </c>
      <c r="E187" s="6"/>
      <c r="F187" s="2">
        <f>IF(E$2="Bike &amp; Run",IF(ISNA(VLOOKUP(E187,Paramètres!$B$3:$C$56,2,FALSE)),0,VLOOKUP(E187,Paramètres!$B$3:$C$56,2,FALSE)*Paramètres!$N$3),IF(OR(E187="",OR($D187="",$D187="NL",$D187="HORS LIGUE")),0,VLOOKUP(IF(OR(E187="",OR($D187="",$D187="NL",$D187="HORS LIGUE")),"",COUNTIFS($D$5:$D$72,"&lt;&gt;"&amp;"",$D$5:$D$72,"&lt;&gt;"&amp;"NL",$D$5:$D$72,"&lt;&gt;"&amp;"HORS LIGUE",E$5:E$72,"&lt;"&amp;E187)+1),Paramètres!$B$3:$C$56,2,FALSE)*Paramètres!$N$3))</f>
        <v>0</v>
      </c>
      <c r="G187" s="4"/>
      <c r="H187" s="2">
        <f>IF(G$2="Bike &amp; Run",IF(ISNA(VLOOKUP(G187,Paramètres!$B$3:$C$56,2,FALSE)),0,VLOOKUP(G187,Paramètres!$B$3:$C$56,2,FALSE)*Paramètres!$N$4),IF(OR(G187="",OR($D187="",$D187="NL",$D187="HORS LIGUE")),0,VLOOKUP(IF(OR(G187="",OR($D187="",$D187="NL",$D187="HORS LIGUE")),"",COUNTIFS($D$5:$D$72,"&lt;&gt;"&amp;"",$D$5:$D$72,"&lt;&gt;"&amp;"NL",$D$5:$D$72,"&lt;&gt;"&amp;"HORS LIGUE",G$5:G$72,"&lt;"&amp;G187)+1),Paramètres!$B$3:$C$56,2,FALSE)*Paramètres!$N$4))</f>
        <v>0</v>
      </c>
      <c r="I187" s="36"/>
      <c r="J187" s="2">
        <f>IF(I$2="Bike &amp; Run",IF(ISNA(VLOOKUP(I187,Paramètres!$B$3:$C$56,2,FALSE)),0,VLOOKUP(I187,Paramètres!$B$3:$C$56,2,FALSE)*Paramètres!$N$5),IF(OR(I187="",OR($D187="",$D187="NL",$D187="HORS LIGUE")),0,VLOOKUP(IF(OR(I187="",OR($D187="",$D187="NL",$D187="HORS LIGUE")),"",COUNTIFS($D$5:$D$72,"&lt;&gt;"&amp;"",$D$5:$D$72,"&lt;&gt;"&amp;"NL",$D$5:$D$72,"&lt;&gt;"&amp;"HORS LIGUE",I$5:I$72,"&lt;"&amp;I187)+1),Paramètres!$B$3:$C$56,2,FALSE)*Paramètres!$N$5))</f>
        <v>0</v>
      </c>
      <c r="K187" s="4"/>
      <c r="L187" s="2">
        <f>IF(K$2="Bike &amp; Run",IF(ISNA(VLOOKUP(K187,Paramètres!$B$3:$C$56,2,FALSE)),0,VLOOKUP(K187,Paramètres!$B$3:$C$56,2,FALSE)*Paramètres!$N$6),IF(OR(K187="",OR($D187="",$D187="NL",$D187="HORS LIGUE")),0,VLOOKUP(IF(OR(K187="",OR($D187="",$D187="NL",$D187="HORS LIGUE")),"",COUNTIFS($D$5:$D$72,"&lt;&gt;"&amp;"",$D$5:$D$72,"&lt;&gt;"&amp;"NL",$D$5:$D$72,"&lt;&gt;"&amp;"HORS LIGUE",K$5:K$72,"&lt;"&amp;K187)+1),Paramètres!$B$3:$C$56,2,FALSE)*Paramètres!$N$6))</f>
        <v>0</v>
      </c>
      <c r="M187" s="4"/>
      <c r="N187" s="2">
        <f>IF(M$2="Bike &amp; Run",IF(ISNA(VLOOKUP(M187,Paramètres!$B$3:$C$56,2,FALSE)),0,VLOOKUP(M187,Paramètres!$B$3:$C$56,2,FALSE)*Paramètres!$N$7),IF(OR(M187="",OR($D187="",$D187="NL",$D187="HORS LIGUE")),0,VLOOKUP(IF(OR(M187="",OR($D187="",$D187="NL",$D187="HORS LIGUE")),"",COUNTIFS($D$5:$D$72,"&lt;&gt;"&amp;"",$D$5:$D$72,"&lt;&gt;"&amp;"NL",$D$5:$D$72,"&lt;&gt;"&amp;"HORS LIGUE",M$5:M$72,"&lt;"&amp;M187)+1),Paramètres!$B$3:$C$56,2,FALSE)*Paramètres!$N$7))</f>
        <v>0</v>
      </c>
      <c r="O187" s="46"/>
      <c r="P187" s="2">
        <f>IF(O$2="Bike &amp; Run",IF(ISNA(VLOOKUP(O187,Paramètres!$B$3:$C$56,2,FALSE)),0,VLOOKUP(O187,Paramètres!$B$3:$C$56,2,FALSE)*Paramètres!$N$8),IF(OR(O187="",OR($D187="",$D187="NL",$D187="HORS LIGUE")),0,VLOOKUP(IF(OR(O187="",OR($D187="",$D187="NL",$D187="HORS LIGUE")),"",COUNTIFS($D$5:$D$72,"&lt;&gt;"&amp;"",$D$5:$D$72,"&lt;&gt;"&amp;"NL",$D$5:$D$72,"&lt;&gt;"&amp;"HORS LIGUE",O$5:O$72,"&lt;"&amp;O187)+1),Paramètres!$B$3:$C$56,2,FALSE)*Paramètres!$N$8))</f>
        <v>0</v>
      </c>
      <c r="Q187" s="46"/>
      <c r="R187" s="2">
        <f>IF(Q$2="Bike &amp; Run",IF(ISNA(VLOOKUP(Q187,Paramètres!$B$3:$C$56,2,FALSE)),0,VLOOKUP(Q187,Paramètres!$B$3:$C$56,2,FALSE)*Paramètres!$N$9),IF(OR(Q187="",OR($D187="",$D187="NL",$D187="HORS LIGUE")),0,VLOOKUP(IF(OR(Q187="",OR($D187="",$D187="NL",$D187="HORS LIGUE")),"",COUNTIFS($D$5:$D$72,"&lt;&gt;"&amp;"",$D$5:$D$72,"&lt;&gt;"&amp;"NL",$D$5:$D$72,"&lt;&gt;"&amp;"HORS LIGUE",Q$5:Q$72,"&lt;"&amp;Q187)+1),Paramètres!$B$3:$C$56,2,FALSE)*Paramètres!$N$9))</f>
        <v>0</v>
      </c>
      <c r="S187" s="46"/>
      <c r="T187" s="2">
        <f>IF(S$2="Bike &amp; Run",IF(ISNA(VLOOKUP(S187,Paramètres!$B$3:$C$56,2,FALSE)),0,VLOOKUP(S187,Paramètres!$B$3:$C$56,2,FALSE)*Paramètres!$N$10),IF(OR(S187="",OR($D187="",$D187="NL",$D187="HORS LIGUE")),0,VLOOKUP(IF(OR(S187="",OR($D187="",$D187="NL",$D187="HORS LIGUE")),"",COUNTIFS($D$5:$D$72,"&lt;&gt;"&amp;"",$D$5:$D$72,"&lt;&gt;"&amp;"NL",$D$5:$D$72,"&lt;&gt;"&amp;"HORS LIGUE",S$5:S$72,"&lt;"&amp;S187)+1),Paramètres!$B$3:$C$56,2,FALSE)*Paramètres!$N$10))</f>
        <v>0</v>
      </c>
      <c r="U187" s="46"/>
      <c r="V187" s="2">
        <f>IF(U$2="Bike &amp; Run",IF(ISNA(VLOOKUP(U187,Paramètres!$B$3:$C$56,2,FALSE)),0,VLOOKUP(U187,Paramètres!$B$3:$C$56,2,FALSE)*Paramètres!$N$11),IF(OR(U187="",OR($D187="",$D187="NL",$D187="HORS LIGUE")),0,VLOOKUP(IF(OR(U187="",OR($D187="",$D187="NL",$D187="HORS LIGUE")),"",COUNTIFS($D$5:$D$72,"&lt;&gt;"&amp;"",$D$5:$D$72,"&lt;&gt;"&amp;"NL",$D$5:$D$72,"&lt;&gt;"&amp;"HORS LIGUE",U$5:U$72,"&lt;"&amp;U187)+1),Paramètres!$B$3:$C$56,2,FALSE)*Paramètres!$N$11))</f>
        <v>0</v>
      </c>
      <c r="W187" s="46"/>
      <c r="X187" s="2">
        <f>IF(W$2="Bike &amp; Run",IF(ISNA(VLOOKUP(W187,Paramètres!$B$3:$C$56,2,FALSE)),0,VLOOKUP(W187,Paramètres!$B$3:$C$56,2,FALSE)*Paramètres!$N$12),IF(OR(W187="",OR($D187="",$D187="NL",$D187="HORS LIGUE")),0,VLOOKUP(IF(OR(W187="",OR($D187="",$D187="NL",$D187="HORS LIGUE")),"",COUNTIFS($D$5:$D$72,"&lt;&gt;"&amp;"",$D$5:$D$72,"&lt;&gt;"&amp;"NL",$D$5:$D$72,"&lt;&gt;"&amp;"HORS LIGUE",W$5:W$72,"&lt;"&amp;W187)+1),Paramètres!$B$3:$C$56,2,FALSE)*Paramètres!$N$12))</f>
        <v>0</v>
      </c>
      <c r="Y187" s="46"/>
      <c r="Z187" s="2">
        <f>IF(Y$2="Bike &amp; Run",IF(ISNA(VLOOKUP(Y187,Paramètres!$B$3:$C$56,2,FALSE)),0,VLOOKUP(Y187,Paramètres!$B$3:$C$56,2,FALSE)*Paramètres!$N$13),IF(OR(Y187="",OR($D187="",$D187="NL",$D187="HORS LIGUE")),0,VLOOKUP(IF(OR(Y187="",OR($D187="",$D187="NL",$D187="HORS LIGUE")),"",COUNTIFS($D$5:$D$72,"&lt;&gt;"&amp;"",$D$5:$D$72,"&lt;&gt;"&amp;"NL",$D$5:$D$72,"&lt;&gt;"&amp;"HORS LIGUE",Y$5:Y$72,"&lt;"&amp;Y187)+1),Paramètres!$B$3:$C$56,2,FALSE)*Paramètres!$N$13))</f>
        <v>0</v>
      </c>
      <c r="AA187" s="46"/>
      <c r="AB187" s="2">
        <f>IF(AA$2="Bike &amp; Run",IF(ISNA(VLOOKUP(AA187,Paramètres!$B$3:$C$56,2,FALSE)),0,VLOOKUP(AA187,Paramètres!$B$3:$C$56,2,FALSE)*Paramètres!$N$14),IF(OR(AA187="",OR($D187="",$D187="NL",$D187="HORS LIGUE")),0,VLOOKUP(IF(OR(AA187="",OR($D187="",$D187="NL",$D187="HORS LIGUE")),"",COUNTIFS($D$5:$D$72,"&lt;&gt;"&amp;"",$D$5:$D$72,"&lt;&gt;"&amp;"NL",$D$5:$D$72,"&lt;&gt;"&amp;"HORS LIGUE",AA$5:AA$72,"&lt;"&amp;AA187)+1),Paramètres!$B$3:$C$56,2,FALSE)*Paramètres!$N$14))</f>
        <v>0</v>
      </c>
      <c r="AC187" s="46"/>
      <c r="AD187" s="2">
        <f>IF(AC$2="Bike &amp; Run",IF(ISNA(VLOOKUP(AC187,Paramètres!$B$3:$C$56,2,FALSE)),0,VLOOKUP(AC187,Paramètres!$B$3:$C$56,2,FALSE)*Paramètres!$N$15),IF(OR(AC187="",OR($D187="",$D187="NL",$D187="HORS LIGUE")),0,VLOOKUP(IF(OR(AC187="",OR($D187="",$D187="NL",$D187="HORS LIGUE")),"",COUNTIFS($D$5:$D$72,"&lt;&gt;"&amp;"",$D$5:$D$72,"&lt;&gt;"&amp;"NL",$D$5:$D$72,"&lt;&gt;"&amp;"HORS LIGUE",AC$5:AC$72,"&lt;"&amp;AC187)+1),Paramètres!$B$3:$C$56,2,FALSE)*Paramètres!$N$15))</f>
        <v>0</v>
      </c>
      <c r="AE187" s="46"/>
      <c r="AF187" s="2">
        <f>IF(AE$2="Bike &amp; Run",IF(ISNA(VLOOKUP(AE187,Paramètres!$B$3:$C$56,2,FALSE)),0,VLOOKUP(AE187,Paramètres!$B$3:$C$56,2,FALSE)*Paramètres!$N$16),IF(OR(AE187="",OR($D187="",$D187="NL",$D187="HORS LIGUE")),0,VLOOKUP(IF(OR(AE187="",OR($D187="",$D187="NL",$D187="HORS LIGUE")),"",COUNTIFS($D$5:$D$72,"&lt;&gt;"&amp;"",$D$5:$D$72,"&lt;&gt;"&amp;"NL",$D$5:$D$72,"&lt;&gt;"&amp;"HORS LIGUE",AE$5:AE$72,"&lt;"&amp;AE187)+1),Paramètres!$B$3:$C$56,2,FALSE)*Paramètres!$N$16))</f>
        <v>0</v>
      </c>
      <c r="AG187" s="46"/>
      <c r="AH187" s="2">
        <f>IF(AG$2="Bike &amp; Run",IF(ISNA(VLOOKUP(AG187,Paramètres!$B$3:$C$56,2,FALSE)),0,VLOOKUP(AG187,Paramètres!$B$3:$C$56,2,FALSE)*Paramètres!$N$17),IF(OR(AG187="",OR($D187="",$D187="NL",$D187="HORS LIGUE")),0,VLOOKUP(IF(OR(AG187="",OR($D187="",$D187="NL",$D187="HORS LIGUE")),"",COUNTIFS($D$5:$D$72,"&lt;&gt;"&amp;"",$D$5:$D$72,"&lt;&gt;"&amp;"NL",$D$5:$D$72,"&lt;&gt;"&amp;"HORS LIGUE",AG$5:AG$72,"&lt;"&amp;AG187)+1),Paramètres!$B$3:$C$56,2,FALSE)*Paramètres!$N$17))</f>
        <v>0</v>
      </c>
      <c r="AI187" s="40">
        <f t="shared" si="110"/>
        <v>0</v>
      </c>
      <c r="AJ187" s="3" t="str">
        <f t="shared" si="111"/>
        <v/>
      </c>
      <c r="AK187" s="5">
        <f t="shared" si="112"/>
        <v>0</v>
      </c>
      <c r="AL187" s="41" t="e">
        <f t="shared" si="113"/>
        <v>#REF!</v>
      </c>
      <c r="AM187" s="33" t="e">
        <f t="shared" si="114"/>
        <v>#REF!</v>
      </c>
    </row>
    <row r="188" spans="1:39" ht="16.5">
      <c r="A188" s="14"/>
      <c r="B188" s="32" t="str">
        <f>IF(ISNA(VLOOKUP(A188,'Licenciés Jeunes 2023'!A:C,3,0)),"",VLOOKUP(A188,'Licenciés Jeunes 2023'!A:C,3,0))</f>
        <v/>
      </c>
      <c r="C188" s="32" t="str">
        <f>IF(ISNA(VLOOKUP(A188,'Licenciés Jeunes 2023'!A:C,2,0)),"",VLOOKUP(A188,'Licenciés Jeunes 2023'!A:C,2,0))</f>
        <v/>
      </c>
      <c r="D188" s="32" t="str">
        <f>IF(ISNA(VLOOKUP(A188,'Licenciés Jeunes 2023'!A:F,6,0)),"",VLOOKUP(A188,'Licenciés Jeunes 2023'!A:F,6,0))</f>
        <v/>
      </c>
      <c r="E188" s="6"/>
      <c r="F188" s="2">
        <f>IF(E$2="Bike &amp; Run",IF(ISNA(VLOOKUP(E188,Paramètres!$B$3:$C$56,2,FALSE)),0,VLOOKUP(E188,Paramètres!$B$3:$C$56,2,FALSE)*Paramètres!$N$3),IF(OR(E188="",OR($D188="",$D188="NL",$D188="HORS LIGUE")),0,VLOOKUP(IF(OR(E188="",OR($D188="",$D188="NL",$D188="HORS LIGUE")),"",COUNTIFS($D$5:$D$72,"&lt;&gt;"&amp;"",$D$5:$D$72,"&lt;&gt;"&amp;"NL",$D$5:$D$72,"&lt;&gt;"&amp;"HORS LIGUE",E$5:E$72,"&lt;"&amp;E188)+1),Paramètres!$B$3:$C$56,2,FALSE)*Paramètres!$N$3))</f>
        <v>0</v>
      </c>
      <c r="G188" s="4"/>
      <c r="H188" s="2">
        <f>IF(G$2="Bike &amp; Run",IF(ISNA(VLOOKUP(G188,Paramètres!$B$3:$C$56,2,FALSE)),0,VLOOKUP(G188,Paramètres!$B$3:$C$56,2,FALSE)*Paramètres!$N$4),IF(OR(G188="",OR($D188="",$D188="NL",$D188="HORS LIGUE")),0,VLOOKUP(IF(OR(G188="",OR($D188="",$D188="NL",$D188="HORS LIGUE")),"",COUNTIFS($D$5:$D$72,"&lt;&gt;"&amp;"",$D$5:$D$72,"&lt;&gt;"&amp;"NL",$D$5:$D$72,"&lt;&gt;"&amp;"HORS LIGUE",G$5:G$72,"&lt;"&amp;G188)+1),Paramètres!$B$3:$C$56,2,FALSE)*Paramètres!$N$4))</f>
        <v>0</v>
      </c>
      <c r="I188" s="36"/>
      <c r="J188" s="2">
        <f>IF(I$2="Bike &amp; Run",IF(ISNA(VLOOKUP(I188,Paramètres!$B$3:$C$56,2,FALSE)),0,VLOOKUP(I188,Paramètres!$B$3:$C$56,2,FALSE)*Paramètres!$N$5),IF(OR(I188="",OR($D188="",$D188="NL",$D188="HORS LIGUE")),0,VLOOKUP(IF(OR(I188="",OR($D188="",$D188="NL",$D188="HORS LIGUE")),"",COUNTIFS($D$5:$D$72,"&lt;&gt;"&amp;"",$D$5:$D$72,"&lt;&gt;"&amp;"NL",$D$5:$D$72,"&lt;&gt;"&amp;"HORS LIGUE",I$5:I$72,"&lt;"&amp;I188)+1),Paramètres!$B$3:$C$56,2,FALSE)*Paramètres!$N$5))</f>
        <v>0</v>
      </c>
      <c r="K188" s="4"/>
      <c r="L188" s="2">
        <f>IF(K$2="Bike &amp; Run",IF(ISNA(VLOOKUP(K188,Paramètres!$B$3:$C$56,2,FALSE)),0,VLOOKUP(K188,Paramètres!$B$3:$C$56,2,FALSE)*Paramètres!$N$6),IF(OR(K188="",OR($D188="",$D188="NL",$D188="HORS LIGUE")),0,VLOOKUP(IF(OR(K188="",OR($D188="",$D188="NL",$D188="HORS LIGUE")),"",COUNTIFS($D$5:$D$72,"&lt;&gt;"&amp;"",$D$5:$D$72,"&lt;&gt;"&amp;"NL",$D$5:$D$72,"&lt;&gt;"&amp;"HORS LIGUE",K$5:K$72,"&lt;"&amp;K188)+1),Paramètres!$B$3:$C$56,2,FALSE)*Paramètres!$N$6))</f>
        <v>0</v>
      </c>
      <c r="M188" s="4"/>
      <c r="N188" s="2">
        <f>IF(M$2="Bike &amp; Run",IF(ISNA(VLOOKUP(M188,Paramètres!$B$3:$C$56,2,FALSE)),0,VLOOKUP(M188,Paramètres!$B$3:$C$56,2,FALSE)*Paramètres!$N$7),IF(OR(M188="",OR($D188="",$D188="NL",$D188="HORS LIGUE")),0,VLOOKUP(IF(OR(M188="",OR($D188="",$D188="NL",$D188="HORS LIGUE")),"",COUNTIFS($D$5:$D$72,"&lt;&gt;"&amp;"",$D$5:$D$72,"&lt;&gt;"&amp;"NL",$D$5:$D$72,"&lt;&gt;"&amp;"HORS LIGUE",M$5:M$72,"&lt;"&amp;M188)+1),Paramètres!$B$3:$C$56,2,FALSE)*Paramètres!$N$7))</f>
        <v>0</v>
      </c>
      <c r="O188" s="46"/>
      <c r="P188" s="2">
        <f>IF(O$2="Bike &amp; Run",IF(ISNA(VLOOKUP(O188,Paramètres!$B$3:$C$56,2,FALSE)),0,VLOOKUP(O188,Paramètres!$B$3:$C$56,2,FALSE)*Paramètres!$N$8),IF(OR(O188="",OR($D188="",$D188="NL",$D188="HORS LIGUE")),0,VLOOKUP(IF(OR(O188="",OR($D188="",$D188="NL",$D188="HORS LIGUE")),"",COUNTIFS($D$5:$D$72,"&lt;&gt;"&amp;"",$D$5:$D$72,"&lt;&gt;"&amp;"NL",$D$5:$D$72,"&lt;&gt;"&amp;"HORS LIGUE",O$5:O$72,"&lt;"&amp;O188)+1),Paramètres!$B$3:$C$56,2,FALSE)*Paramètres!$N$8))</f>
        <v>0</v>
      </c>
      <c r="Q188" s="46"/>
      <c r="R188" s="2">
        <f>IF(Q$2="Bike &amp; Run",IF(ISNA(VLOOKUP(Q188,Paramètres!$B$3:$C$56,2,FALSE)),0,VLOOKUP(Q188,Paramètres!$B$3:$C$56,2,FALSE)*Paramètres!$N$9),IF(OR(Q188="",OR($D188="",$D188="NL",$D188="HORS LIGUE")),0,VLOOKUP(IF(OR(Q188="",OR($D188="",$D188="NL",$D188="HORS LIGUE")),"",COUNTIFS($D$5:$D$72,"&lt;&gt;"&amp;"",$D$5:$D$72,"&lt;&gt;"&amp;"NL",$D$5:$D$72,"&lt;&gt;"&amp;"HORS LIGUE",Q$5:Q$72,"&lt;"&amp;Q188)+1),Paramètres!$B$3:$C$56,2,FALSE)*Paramètres!$N$9))</f>
        <v>0</v>
      </c>
      <c r="S188" s="46"/>
      <c r="T188" s="2">
        <f>IF(S$2="Bike &amp; Run",IF(ISNA(VLOOKUP(S188,Paramètres!$B$3:$C$56,2,FALSE)),0,VLOOKUP(S188,Paramètres!$B$3:$C$56,2,FALSE)*Paramètres!$N$10),IF(OR(S188="",OR($D188="",$D188="NL",$D188="HORS LIGUE")),0,VLOOKUP(IF(OR(S188="",OR($D188="",$D188="NL",$D188="HORS LIGUE")),"",COUNTIFS($D$5:$D$72,"&lt;&gt;"&amp;"",$D$5:$D$72,"&lt;&gt;"&amp;"NL",$D$5:$D$72,"&lt;&gt;"&amp;"HORS LIGUE",S$5:S$72,"&lt;"&amp;S188)+1),Paramètres!$B$3:$C$56,2,FALSE)*Paramètres!$N$10))</f>
        <v>0</v>
      </c>
      <c r="U188" s="46"/>
      <c r="V188" s="2">
        <f>IF(U$2="Bike &amp; Run",IF(ISNA(VLOOKUP(U188,Paramètres!$B$3:$C$56,2,FALSE)),0,VLOOKUP(U188,Paramètres!$B$3:$C$56,2,FALSE)*Paramètres!$N$11),IF(OR(U188="",OR($D188="",$D188="NL",$D188="HORS LIGUE")),0,VLOOKUP(IF(OR(U188="",OR($D188="",$D188="NL",$D188="HORS LIGUE")),"",COUNTIFS($D$5:$D$72,"&lt;&gt;"&amp;"",$D$5:$D$72,"&lt;&gt;"&amp;"NL",$D$5:$D$72,"&lt;&gt;"&amp;"HORS LIGUE",U$5:U$72,"&lt;"&amp;U188)+1),Paramètres!$B$3:$C$56,2,FALSE)*Paramètres!$N$11))</f>
        <v>0</v>
      </c>
      <c r="W188" s="46"/>
      <c r="X188" s="2">
        <f>IF(W$2="Bike &amp; Run",IF(ISNA(VLOOKUP(W188,Paramètres!$B$3:$C$56,2,FALSE)),0,VLOOKUP(W188,Paramètres!$B$3:$C$56,2,FALSE)*Paramètres!$N$12),IF(OR(W188="",OR($D188="",$D188="NL",$D188="HORS LIGUE")),0,VLOOKUP(IF(OR(W188="",OR($D188="",$D188="NL",$D188="HORS LIGUE")),"",COUNTIFS($D$5:$D$72,"&lt;&gt;"&amp;"",$D$5:$D$72,"&lt;&gt;"&amp;"NL",$D$5:$D$72,"&lt;&gt;"&amp;"HORS LIGUE",W$5:W$72,"&lt;"&amp;W188)+1),Paramètres!$B$3:$C$56,2,FALSE)*Paramètres!$N$12))</f>
        <v>0</v>
      </c>
      <c r="Y188" s="46"/>
      <c r="Z188" s="2">
        <f>IF(Y$2="Bike &amp; Run",IF(ISNA(VLOOKUP(Y188,Paramètres!$B$3:$C$56,2,FALSE)),0,VLOOKUP(Y188,Paramètres!$B$3:$C$56,2,FALSE)*Paramètres!$N$13),IF(OR(Y188="",OR($D188="",$D188="NL",$D188="HORS LIGUE")),0,VLOOKUP(IF(OR(Y188="",OR($D188="",$D188="NL",$D188="HORS LIGUE")),"",COUNTIFS($D$5:$D$72,"&lt;&gt;"&amp;"",$D$5:$D$72,"&lt;&gt;"&amp;"NL",$D$5:$D$72,"&lt;&gt;"&amp;"HORS LIGUE",Y$5:Y$72,"&lt;"&amp;Y188)+1),Paramètres!$B$3:$C$56,2,FALSE)*Paramètres!$N$13))</f>
        <v>0</v>
      </c>
      <c r="AA188" s="46"/>
      <c r="AB188" s="2">
        <f>IF(AA$2="Bike &amp; Run",IF(ISNA(VLOOKUP(AA188,Paramètres!$B$3:$C$56,2,FALSE)),0,VLOOKUP(AA188,Paramètres!$B$3:$C$56,2,FALSE)*Paramètres!$N$14),IF(OR(AA188="",OR($D188="",$D188="NL",$D188="HORS LIGUE")),0,VLOOKUP(IF(OR(AA188="",OR($D188="",$D188="NL",$D188="HORS LIGUE")),"",COUNTIFS($D$5:$D$72,"&lt;&gt;"&amp;"",$D$5:$D$72,"&lt;&gt;"&amp;"NL",$D$5:$D$72,"&lt;&gt;"&amp;"HORS LIGUE",AA$5:AA$72,"&lt;"&amp;AA188)+1),Paramètres!$B$3:$C$56,2,FALSE)*Paramètres!$N$14))</f>
        <v>0</v>
      </c>
      <c r="AC188" s="46"/>
      <c r="AD188" s="2">
        <f>IF(AC$2="Bike &amp; Run",IF(ISNA(VLOOKUP(AC188,Paramètres!$B$3:$C$56,2,FALSE)),0,VLOOKUP(AC188,Paramètres!$B$3:$C$56,2,FALSE)*Paramètres!$N$15),IF(OR(AC188="",OR($D188="",$D188="NL",$D188="HORS LIGUE")),0,VLOOKUP(IF(OR(AC188="",OR($D188="",$D188="NL",$D188="HORS LIGUE")),"",COUNTIFS($D$5:$D$72,"&lt;&gt;"&amp;"",$D$5:$D$72,"&lt;&gt;"&amp;"NL",$D$5:$D$72,"&lt;&gt;"&amp;"HORS LIGUE",AC$5:AC$72,"&lt;"&amp;AC188)+1),Paramètres!$B$3:$C$56,2,FALSE)*Paramètres!$N$15))</f>
        <v>0</v>
      </c>
      <c r="AE188" s="46"/>
      <c r="AF188" s="2">
        <f>IF(AE$2="Bike &amp; Run",IF(ISNA(VLOOKUP(AE188,Paramètres!$B$3:$C$56,2,FALSE)),0,VLOOKUP(AE188,Paramètres!$B$3:$C$56,2,FALSE)*Paramètres!$N$16),IF(OR(AE188="",OR($D188="",$D188="NL",$D188="HORS LIGUE")),0,VLOOKUP(IF(OR(AE188="",OR($D188="",$D188="NL",$D188="HORS LIGUE")),"",COUNTIFS($D$5:$D$72,"&lt;&gt;"&amp;"",$D$5:$D$72,"&lt;&gt;"&amp;"NL",$D$5:$D$72,"&lt;&gt;"&amp;"HORS LIGUE",AE$5:AE$72,"&lt;"&amp;AE188)+1),Paramètres!$B$3:$C$56,2,FALSE)*Paramètres!$N$16))</f>
        <v>0</v>
      </c>
      <c r="AG188" s="46"/>
      <c r="AH188" s="2">
        <f>IF(AG$2="Bike &amp; Run",IF(ISNA(VLOOKUP(AG188,Paramètres!$B$3:$C$56,2,FALSE)),0,VLOOKUP(AG188,Paramètres!$B$3:$C$56,2,FALSE)*Paramètres!$N$17),IF(OR(AG188="",OR($D188="",$D188="NL",$D188="HORS LIGUE")),0,VLOOKUP(IF(OR(AG188="",OR($D188="",$D188="NL",$D188="HORS LIGUE")),"",COUNTIFS($D$5:$D$72,"&lt;&gt;"&amp;"",$D$5:$D$72,"&lt;&gt;"&amp;"NL",$D$5:$D$72,"&lt;&gt;"&amp;"HORS LIGUE",AG$5:AG$72,"&lt;"&amp;AG188)+1),Paramètres!$B$3:$C$56,2,FALSE)*Paramètres!$N$17))</f>
        <v>0</v>
      </c>
      <c r="AI188" s="40">
        <f t="shared" si="110"/>
        <v>0</v>
      </c>
      <c r="AJ188" s="3" t="str">
        <f t="shared" si="111"/>
        <v/>
      </c>
      <c r="AK188" s="5">
        <f t="shared" si="112"/>
        <v>0</v>
      </c>
      <c r="AL188" s="41" t="e">
        <f t="shared" si="113"/>
        <v>#REF!</v>
      </c>
      <c r="AM188" s="33" t="e">
        <f t="shared" si="114"/>
        <v>#REF!</v>
      </c>
    </row>
    <row r="189" spans="1:39" ht="16.5">
      <c r="A189" s="14"/>
      <c r="B189" s="32" t="str">
        <f>IF(ISNA(VLOOKUP(A189,'Licenciés Jeunes 2023'!A:C,3,0)),"",VLOOKUP(A189,'Licenciés Jeunes 2023'!A:C,3,0))</f>
        <v/>
      </c>
      <c r="C189" s="32" t="str">
        <f>IF(ISNA(VLOOKUP(A189,'Licenciés Jeunes 2023'!A:C,2,0)),"",VLOOKUP(A189,'Licenciés Jeunes 2023'!A:C,2,0))</f>
        <v/>
      </c>
      <c r="D189" s="32" t="str">
        <f>IF(ISNA(VLOOKUP(A189,'Licenciés Jeunes 2023'!A:F,6,0)),"",VLOOKUP(A189,'Licenciés Jeunes 2023'!A:F,6,0))</f>
        <v/>
      </c>
      <c r="E189" s="6"/>
      <c r="F189" s="2">
        <f>IF(E$2="Bike &amp; Run",IF(ISNA(VLOOKUP(E189,Paramètres!$B$3:$C$56,2,FALSE)),0,VLOOKUP(E189,Paramètres!$B$3:$C$56,2,FALSE)*Paramètres!$N$3),IF(OR(E189="",OR($D189="",$D189="NL",$D189="HORS LIGUE")),0,VLOOKUP(IF(OR(E189="",OR($D189="",$D189="NL",$D189="HORS LIGUE")),"",COUNTIFS($D$5:$D$72,"&lt;&gt;"&amp;"",$D$5:$D$72,"&lt;&gt;"&amp;"NL",$D$5:$D$72,"&lt;&gt;"&amp;"HORS LIGUE",E$5:E$72,"&lt;"&amp;E189)+1),Paramètres!$B$3:$C$56,2,FALSE)*Paramètres!$N$3))</f>
        <v>0</v>
      </c>
      <c r="G189" s="4"/>
      <c r="H189" s="2">
        <f>IF(G$2="Bike &amp; Run",IF(ISNA(VLOOKUP(G189,Paramètres!$B$3:$C$56,2,FALSE)),0,VLOOKUP(G189,Paramètres!$B$3:$C$56,2,FALSE)*Paramètres!$N$4),IF(OR(G189="",OR($D189="",$D189="NL",$D189="HORS LIGUE")),0,VLOOKUP(IF(OR(G189="",OR($D189="",$D189="NL",$D189="HORS LIGUE")),"",COUNTIFS($D$5:$D$72,"&lt;&gt;"&amp;"",$D$5:$D$72,"&lt;&gt;"&amp;"NL",$D$5:$D$72,"&lt;&gt;"&amp;"HORS LIGUE",G$5:G$72,"&lt;"&amp;G189)+1),Paramètres!$B$3:$C$56,2,FALSE)*Paramètres!$N$4))</f>
        <v>0</v>
      </c>
      <c r="I189" s="36"/>
      <c r="J189" s="2">
        <f>IF(I$2="Bike &amp; Run",IF(ISNA(VLOOKUP(I189,Paramètres!$B$3:$C$56,2,FALSE)),0,VLOOKUP(I189,Paramètres!$B$3:$C$56,2,FALSE)*Paramètres!$N$5),IF(OR(I189="",OR($D189="",$D189="NL",$D189="HORS LIGUE")),0,VLOOKUP(IF(OR(I189="",OR($D189="",$D189="NL",$D189="HORS LIGUE")),"",COUNTIFS($D$5:$D$72,"&lt;&gt;"&amp;"",$D$5:$D$72,"&lt;&gt;"&amp;"NL",$D$5:$D$72,"&lt;&gt;"&amp;"HORS LIGUE",I$5:I$72,"&lt;"&amp;I189)+1),Paramètres!$B$3:$C$56,2,FALSE)*Paramètres!$N$5))</f>
        <v>0</v>
      </c>
      <c r="K189" s="4"/>
      <c r="L189" s="2">
        <f>IF(K$2="Bike &amp; Run",IF(ISNA(VLOOKUP(K189,Paramètres!$B$3:$C$56,2,FALSE)),0,VLOOKUP(K189,Paramètres!$B$3:$C$56,2,FALSE)*Paramètres!$N$6),IF(OR(K189="",OR($D189="",$D189="NL",$D189="HORS LIGUE")),0,VLOOKUP(IF(OR(K189="",OR($D189="",$D189="NL",$D189="HORS LIGUE")),"",COUNTIFS($D$5:$D$72,"&lt;&gt;"&amp;"",$D$5:$D$72,"&lt;&gt;"&amp;"NL",$D$5:$D$72,"&lt;&gt;"&amp;"HORS LIGUE",K$5:K$72,"&lt;"&amp;K189)+1),Paramètres!$B$3:$C$56,2,FALSE)*Paramètres!$N$6))</f>
        <v>0</v>
      </c>
      <c r="M189" s="4"/>
      <c r="N189" s="2">
        <f>IF(M$2="Bike &amp; Run",IF(ISNA(VLOOKUP(M189,Paramètres!$B$3:$C$56,2,FALSE)),0,VLOOKUP(M189,Paramètres!$B$3:$C$56,2,FALSE)*Paramètres!$N$7),IF(OR(M189="",OR($D189="",$D189="NL",$D189="HORS LIGUE")),0,VLOOKUP(IF(OR(M189="",OR($D189="",$D189="NL",$D189="HORS LIGUE")),"",COUNTIFS($D$5:$D$72,"&lt;&gt;"&amp;"",$D$5:$D$72,"&lt;&gt;"&amp;"NL",$D$5:$D$72,"&lt;&gt;"&amp;"HORS LIGUE",M$5:M$72,"&lt;"&amp;M189)+1),Paramètres!$B$3:$C$56,2,FALSE)*Paramètres!$N$7))</f>
        <v>0</v>
      </c>
      <c r="O189" s="46"/>
      <c r="P189" s="2">
        <f>IF(O$2="Bike &amp; Run",IF(ISNA(VLOOKUP(O189,Paramètres!$B$3:$C$56,2,FALSE)),0,VLOOKUP(O189,Paramètres!$B$3:$C$56,2,FALSE)*Paramètres!$N$8),IF(OR(O189="",OR($D189="",$D189="NL",$D189="HORS LIGUE")),0,VLOOKUP(IF(OR(O189="",OR($D189="",$D189="NL",$D189="HORS LIGUE")),"",COUNTIFS($D$5:$D$72,"&lt;&gt;"&amp;"",$D$5:$D$72,"&lt;&gt;"&amp;"NL",$D$5:$D$72,"&lt;&gt;"&amp;"HORS LIGUE",O$5:O$72,"&lt;"&amp;O189)+1),Paramètres!$B$3:$C$56,2,FALSE)*Paramètres!$N$8))</f>
        <v>0</v>
      </c>
      <c r="Q189" s="46"/>
      <c r="R189" s="2">
        <f>IF(Q$2="Bike &amp; Run",IF(ISNA(VLOOKUP(Q189,Paramètres!$B$3:$C$56,2,FALSE)),0,VLOOKUP(Q189,Paramètres!$B$3:$C$56,2,FALSE)*Paramètres!$N$9),IF(OR(Q189="",OR($D189="",$D189="NL",$D189="HORS LIGUE")),0,VLOOKUP(IF(OR(Q189="",OR($D189="",$D189="NL",$D189="HORS LIGUE")),"",COUNTIFS($D$5:$D$72,"&lt;&gt;"&amp;"",$D$5:$D$72,"&lt;&gt;"&amp;"NL",$D$5:$D$72,"&lt;&gt;"&amp;"HORS LIGUE",Q$5:Q$72,"&lt;"&amp;Q189)+1),Paramètres!$B$3:$C$56,2,FALSE)*Paramètres!$N$9))</f>
        <v>0</v>
      </c>
      <c r="S189" s="46"/>
      <c r="T189" s="2">
        <f>IF(S$2="Bike &amp; Run",IF(ISNA(VLOOKUP(S189,Paramètres!$B$3:$C$56,2,FALSE)),0,VLOOKUP(S189,Paramètres!$B$3:$C$56,2,FALSE)*Paramètres!$N$10),IF(OR(S189="",OR($D189="",$D189="NL",$D189="HORS LIGUE")),0,VLOOKUP(IF(OR(S189="",OR($D189="",$D189="NL",$D189="HORS LIGUE")),"",COUNTIFS($D$5:$D$72,"&lt;&gt;"&amp;"",$D$5:$D$72,"&lt;&gt;"&amp;"NL",$D$5:$D$72,"&lt;&gt;"&amp;"HORS LIGUE",S$5:S$72,"&lt;"&amp;S189)+1),Paramètres!$B$3:$C$56,2,FALSE)*Paramètres!$N$10))</f>
        <v>0</v>
      </c>
      <c r="U189" s="46"/>
      <c r="V189" s="2">
        <f>IF(U$2="Bike &amp; Run",IF(ISNA(VLOOKUP(U189,Paramètres!$B$3:$C$56,2,FALSE)),0,VLOOKUP(U189,Paramètres!$B$3:$C$56,2,FALSE)*Paramètres!$N$11),IF(OR(U189="",OR($D189="",$D189="NL",$D189="HORS LIGUE")),0,VLOOKUP(IF(OR(U189="",OR($D189="",$D189="NL",$D189="HORS LIGUE")),"",COUNTIFS($D$5:$D$72,"&lt;&gt;"&amp;"",$D$5:$D$72,"&lt;&gt;"&amp;"NL",$D$5:$D$72,"&lt;&gt;"&amp;"HORS LIGUE",U$5:U$72,"&lt;"&amp;U189)+1),Paramètres!$B$3:$C$56,2,FALSE)*Paramètres!$N$11))</f>
        <v>0</v>
      </c>
      <c r="W189" s="46"/>
      <c r="X189" s="2">
        <f>IF(W$2="Bike &amp; Run",IF(ISNA(VLOOKUP(W189,Paramètres!$B$3:$C$56,2,FALSE)),0,VLOOKUP(W189,Paramètres!$B$3:$C$56,2,FALSE)*Paramètres!$N$12),IF(OR(W189="",OR($D189="",$D189="NL",$D189="HORS LIGUE")),0,VLOOKUP(IF(OR(W189="",OR($D189="",$D189="NL",$D189="HORS LIGUE")),"",COUNTIFS($D$5:$D$72,"&lt;&gt;"&amp;"",$D$5:$D$72,"&lt;&gt;"&amp;"NL",$D$5:$D$72,"&lt;&gt;"&amp;"HORS LIGUE",W$5:W$72,"&lt;"&amp;W189)+1),Paramètres!$B$3:$C$56,2,FALSE)*Paramètres!$N$12))</f>
        <v>0</v>
      </c>
      <c r="Y189" s="46"/>
      <c r="Z189" s="2">
        <f>IF(Y$2="Bike &amp; Run",IF(ISNA(VLOOKUP(Y189,Paramètres!$B$3:$C$56,2,FALSE)),0,VLOOKUP(Y189,Paramètres!$B$3:$C$56,2,FALSE)*Paramètres!$N$13),IF(OR(Y189="",OR($D189="",$D189="NL",$D189="HORS LIGUE")),0,VLOOKUP(IF(OR(Y189="",OR($D189="",$D189="NL",$D189="HORS LIGUE")),"",COUNTIFS($D$5:$D$72,"&lt;&gt;"&amp;"",$D$5:$D$72,"&lt;&gt;"&amp;"NL",$D$5:$D$72,"&lt;&gt;"&amp;"HORS LIGUE",Y$5:Y$72,"&lt;"&amp;Y189)+1),Paramètres!$B$3:$C$56,2,FALSE)*Paramètres!$N$13))</f>
        <v>0</v>
      </c>
      <c r="AA189" s="46"/>
      <c r="AB189" s="2">
        <f>IF(AA$2="Bike &amp; Run",IF(ISNA(VLOOKUP(AA189,Paramètres!$B$3:$C$56,2,FALSE)),0,VLOOKUP(AA189,Paramètres!$B$3:$C$56,2,FALSE)*Paramètres!$N$14),IF(OR(AA189="",OR($D189="",$D189="NL",$D189="HORS LIGUE")),0,VLOOKUP(IF(OR(AA189="",OR($D189="",$D189="NL",$D189="HORS LIGUE")),"",COUNTIFS($D$5:$D$72,"&lt;&gt;"&amp;"",$D$5:$D$72,"&lt;&gt;"&amp;"NL",$D$5:$D$72,"&lt;&gt;"&amp;"HORS LIGUE",AA$5:AA$72,"&lt;"&amp;AA189)+1),Paramètres!$B$3:$C$56,2,FALSE)*Paramètres!$N$14))</f>
        <v>0</v>
      </c>
      <c r="AC189" s="46"/>
      <c r="AD189" s="2">
        <f>IF(AC$2="Bike &amp; Run",IF(ISNA(VLOOKUP(AC189,Paramètres!$B$3:$C$56,2,FALSE)),0,VLOOKUP(AC189,Paramètres!$B$3:$C$56,2,FALSE)*Paramètres!$N$15),IF(OR(AC189="",OR($D189="",$D189="NL",$D189="HORS LIGUE")),0,VLOOKUP(IF(OR(AC189="",OR($D189="",$D189="NL",$D189="HORS LIGUE")),"",COUNTIFS($D$5:$D$72,"&lt;&gt;"&amp;"",$D$5:$D$72,"&lt;&gt;"&amp;"NL",$D$5:$D$72,"&lt;&gt;"&amp;"HORS LIGUE",AC$5:AC$72,"&lt;"&amp;AC189)+1),Paramètres!$B$3:$C$56,2,FALSE)*Paramètres!$N$15))</f>
        <v>0</v>
      </c>
      <c r="AE189" s="46"/>
      <c r="AF189" s="2">
        <f>IF(AE$2="Bike &amp; Run",IF(ISNA(VLOOKUP(AE189,Paramètres!$B$3:$C$56,2,FALSE)),0,VLOOKUP(AE189,Paramètres!$B$3:$C$56,2,FALSE)*Paramètres!$N$16),IF(OR(AE189="",OR($D189="",$D189="NL",$D189="HORS LIGUE")),0,VLOOKUP(IF(OR(AE189="",OR($D189="",$D189="NL",$D189="HORS LIGUE")),"",COUNTIFS($D$5:$D$72,"&lt;&gt;"&amp;"",$D$5:$D$72,"&lt;&gt;"&amp;"NL",$D$5:$D$72,"&lt;&gt;"&amp;"HORS LIGUE",AE$5:AE$72,"&lt;"&amp;AE189)+1),Paramètres!$B$3:$C$56,2,FALSE)*Paramètres!$N$16))</f>
        <v>0</v>
      </c>
      <c r="AG189" s="46"/>
      <c r="AH189" s="2">
        <f>IF(AG$2="Bike &amp; Run",IF(ISNA(VLOOKUP(AG189,Paramètres!$B$3:$C$56,2,FALSE)),0,VLOOKUP(AG189,Paramètres!$B$3:$C$56,2,FALSE)*Paramètres!$N$17),IF(OR(AG189="",OR($D189="",$D189="NL",$D189="HORS LIGUE")),0,VLOOKUP(IF(OR(AG189="",OR($D189="",$D189="NL",$D189="HORS LIGUE")),"",COUNTIFS($D$5:$D$72,"&lt;&gt;"&amp;"",$D$5:$D$72,"&lt;&gt;"&amp;"NL",$D$5:$D$72,"&lt;&gt;"&amp;"HORS LIGUE",AG$5:AG$72,"&lt;"&amp;AG189)+1),Paramètres!$B$3:$C$56,2,FALSE)*Paramètres!$N$17))</f>
        <v>0</v>
      </c>
      <c r="AI189" s="40">
        <f t="shared" si="110"/>
        <v>0</v>
      </c>
      <c r="AJ189" s="3" t="str">
        <f t="shared" si="111"/>
        <v/>
      </c>
      <c r="AK189" s="5">
        <f t="shared" si="112"/>
        <v>0</v>
      </c>
      <c r="AL189" s="41" t="e">
        <f t="shared" si="113"/>
        <v>#REF!</v>
      </c>
      <c r="AM189" s="33" t="e">
        <f t="shared" si="114"/>
        <v>#REF!</v>
      </c>
    </row>
    <row r="190" spans="1:39" ht="16.5">
      <c r="A190" s="14"/>
      <c r="B190" s="32" t="str">
        <f>IF(ISNA(VLOOKUP(A190,'Licenciés Jeunes 2023'!A:C,3,0)),"",VLOOKUP(A190,'Licenciés Jeunes 2023'!A:C,3,0))</f>
        <v/>
      </c>
      <c r="C190" s="32" t="str">
        <f>IF(ISNA(VLOOKUP(A190,'Licenciés Jeunes 2023'!A:C,2,0)),"",VLOOKUP(A190,'Licenciés Jeunes 2023'!A:C,2,0))</f>
        <v/>
      </c>
      <c r="D190" s="32" t="str">
        <f>IF(ISNA(VLOOKUP(A190,'Licenciés Jeunes 2023'!A:F,6,0)),"",VLOOKUP(A190,'Licenciés Jeunes 2023'!A:F,6,0))</f>
        <v/>
      </c>
      <c r="E190" s="6"/>
      <c r="F190" s="2">
        <f>IF(E$2="Bike &amp; Run",IF(ISNA(VLOOKUP(E190,Paramètres!$B$3:$C$56,2,FALSE)),0,VLOOKUP(E190,Paramètres!$B$3:$C$56,2,FALSE)*Paramètres!$N$3),IF(OR(E190="",OR($D190="",$D190="NL",$D190="HORS LIGUE")),0,VLOOKUP(IF(OR(E190="",OR($D190="",$D190="NL",$D190="HORS LIGUE")),"",COUNTIFS($D$5:$D$72,"&lt;&gt;"&amp;"",$D$5:$D$72,"&lt;&gt;"&amp;"NL",$D$5:$D$72,"&lt;&gt;"&amp;"HORS LIGUE",E$5:E$72,"&lt;"&amp;E190)+1),Paramètres!$B$3:$C$56,2,FALSE)*Paramètres!$N$3))</f>
        <v>0</v>
      </c>
      <c r="G190" s="4"/>
      <c r="H190" s="2">
        <f>IF(G$2="Bike &amp; Run",IF(ISNA(VLOOKUP(G190,Paramètres!$B$3:$C$56,2,FALSE)),0,VLOOKUP(G190,Paramètres!$B$3:$C$56,2,FALSE)*Paramètres!$N$4),IF(OR(G190="",OR($D190="",$D190="NL",$D190="HORS LIGUE")),0,VLOOKUP(IF(OR(G190="",OR($D190="",$D190="NL",$D190="HORS LIGUE")),"",COUNTIFS($D$5:$D$72,"&lt;&gt;"&amp;"",$D$5:$D$72,"&lt;&gt;"&amp;"NL",$D$5:$D$72,"&lt;&gt;"&amp;"HORS LIGUE",G$5:G$72,"&lt;"&amp;G190)+1),Paramètres!$B$3:$C$56,2,FALSE)*Paramètres!$N$4))</f>
        <v>0</v>
      </c>
      <c r="I190" s="36"/>
      <c r="J190" s="2">
        <f>IF(I$2="Bike &amp; Run",IF(ISNA(VLOOKUP(I190,Paramètres!$B$3:$C$56,2,FALSE)),0,VLOOKUP(I190,Paramètres!$B$3:$C$56,2,FALSE)*Paramètres!$N$5),IF(OR(I190="",OR($D190="",$D190="NL",$D190="HORS LIGUE")),0,VLOOKUP(IF(OR(I190="",OR($D190="",$D190="NL",$D190="HORS LIGUE")),"",COUNTIFS($D$5:$D$72,"&lt;&gt;"&amp;"",$D$5:$D$72,"&lt;&gt;"&amp;"NL",$D$5:$D$72,"&lt;&gt;"&amp;"HORS LIGUE",I$5:I$72,"&lt;"&amp;I190)+1),Paramètres!$B$3:$C$56,2,FALSE)*Paramètres!$N$5))</f>
        <v>0</v>
      </c>
      <c r="K190" s="4"/>
      <c r="L190" s="2">
        <f>IF(K$2="Bike &amp; Run",IF(ISNA(VLOOKUP(K190,Paramètres!$B$3:$C$56,2,FALSE)),0,VLOOKUP(K190,Paramètres!$B$3:$C$56,2,FALSE)*Paramètres!$N$6),IF(OR(K190="",OR($D190="",$D190="NL",$D190="HORS LIGUE")),0,VLOOKUP(IF(OR(K190="",OR($D190="",$D190="NL",$D190="HORS LIGUE")),"",COUNTIFS($D$5:$D$72,"&lt;&gt;"&amp;"",$D$5:$D$72,"&lt;&gt;"&amp;"NL",$D$5:$D$72,"&lt;&gt;"&amp;"HORS LIGUE",K$5:K$72,"&lt;"&amp;K190)+1),Paramètres!$B$3:$C$56,2,FALSE)*Paramètres!$N$6))</f>
        <v>0</v>
      </c>
      <c r="M190" s="4"/>
      <c r="N190" s="2">
        <f>IF(M$2="Bike &amp; Run",IF(ISNA(VLOOKUP(M190,Paramètres!$B$3:$C$56,2,FALSE)),0,VLOOKUP(M190,Paramètres!$B$3:$C$56,2,FALSE)*Paramètres!$N$7),IF(OR(M190="",OR($D190="",$D190="NL",$D190="HORS LIGUE")),0,VLOOKUP(IF(OR(M190="",OR($D190="",$D190="NL",$D190="HORS LIGUE")),"",COUNTIFS($D$5:$D$72,"&lt;&gt;"&amp;"",$D$5:$D$72,"&lt;&gt;"&amp;"NL",$D$5:$D$72,"&lt;&gt;"&amp;"HORS LIGUE",M$5:M$72,"&lt;"&amp;M190)+1),Paramètres!$B$3:$C$56,2,FALSE)*Paramètres!$N$7))</f>
        <v>0</v>
      </c>
      <c r="O190" s="46"/>
      <c r="P190" s="2">
        <f>IF(O$2="Bike &amp; Run",IF(ISNA(VLOOKUP(O190,Paramètres!$B$3:$C$56,2,FALSE)),0,VLOOKUP(O190,Paramètres!$B$3:$C$56,2,FALSE)*Paramètres!$N$8),IF(OR(O190="",OR($D190="",$D190="NL",$D190="HORS LIGUE")),0,VLOOKUP(IF(OR(O190="",OR($D190="",$D190="NL",$D190="HORS LIGUE")),"",COUNTIFS($D$5:$D$72,"&lt;&gt;"&amp;"",$D$5:$D$72,"&lt;&gt;"&amp;"NL",$D$5:$D$72,"&lt;&gt;"&amp;"HORS LIGUE",O$5:O$72,"&lt;"&amp;O190)+1),Paramètres!$B$3:$C$56,2,FALSE)*Paramètres!$N$8))</f>
        <v>0</v>
      </c>
      <c r="Q190" s="46"/>
      <c r="R190" s="2">
        <f>IF(Q$2="Bike &amp; Run",IF(ISNA(VLOOKUP(Q190,Paramètres!$B$3:$C$56,2,FALSE)),0,VLOOKUP(Q190,Paramètres!$B$3:$C$56,2,FALSE)*Paramètres!$N$9),IF(OR(Q190="",OR($D190="",$D190="NL",$D190="HORS LIGUE")),0,VLOOKUP(IF(OR(Q190="",OR($D190="",$D190="NL",$D190="HORS LIGUE")),"",COUNTIFS($D$5:$D$72,"&lt;&gt;"&amp;"",$D$5:$D$72,"&lt;&gt;"&amp;"NL",$D$5:$D$72,"&lt;&gt;"&amp;"HORS LIGUE",Q$5:Q$72,"&lt;"&amp;Q190)+1),Paramètres!$B$3:$C$56,2,FALSE)*Paramètres!$N$9))</f>
        <v>0</v>
      </c>
      <c r="S190" s="46"/>
      <c r="T190" s="2">
        <f>IF(S$2="Bike &amp; Run",IF(ISNA(VLOOKUP(S190,Paramètres!$B$3:$C$56,2,FALSE)),0,VLOOKUP(S190,Paramètres!$B$3:$C$56,2,FALSE)*Paramètres!$N$10),IF(OR(S190="",OR($D190="",$D190="NL",$D190="HORS LIGUE")),0,VLOOKUP(IF(OR(S190="",OR($D190="",$D190="NL",$D190="HORS LIGUE")),"",COUNTIFS($D$5:$D$72,"&lt;&gt;"&amp;"",$D$5:$D$72,"&lt;&gt;"&amp;"NL",$D$5:$D$72,"&lt;&gt;"&amp;"HORS LIGUE",S$5:S$72,"&lt;"&amp;S190)+1),Paramètres!$B$3:$C$56,2,FALSE)*Paramètres!$N$10))</f>
        <v>0</v>
      </c>
      <c r="U190" s="46"/>
      <c r="V190" s="2">
        <f>IF(U$2="Bike &amp; Run",IF(ISNA(VLOOKUP(U190,Paramètres!$B$3:$C$56,2,FALSE)),0,VLOOKUP(U190,Paramètres!$B$3:$C$56,2,FALSE)*Paramètres!$N$11),IF(OR(U190="",OR($D190="",$D190="NL",$D190="HORS LIGUE")),0,VLOOKUP(IF(OR(U190="",OR($D190="",$D190="NL",$D190="HORS LIGUE")),"",COUNTIFS($D$5:$D$72,"&lt;&gt;"&amp;"",$D$5:$D$72,"&lt;&gt;"&amp;"NL",$D$5:$D$72,"&lt;&gt;"&amp;"HORS LIGUE",U$5:U$72,"&lt;"&amp;U190)+1),Paramètres!$B$3:$C$56,2,FALSE)*Paramètres!$N$11))</f>
        <v>0</v>
      </c>
      <c r="W190" s="46"/>
      <c r="X190" s="2">
        <f>IF(W$2="Bike &amp; Run",IF(ISNA(VLOOKUP(W190,Paramètres!$B$3:$C$56,2,FALSE)),0,VLOOKUP(W190,Paramètres!$B$3:$C$56,2,FALSE)*Paramètres!$N$12),IF(OR(W190="",OR($D190="",$D190="NL",$D190="HORS LIGUE")),0,VLOOKUP(IF(OR(W190="",OR($D190="",$D190="NL",$D190="HORS LIGUE")),"",COUNTIFS($D$5:$D$72,"&lt;&gt;"&amp;"",$D$5:$D$72,"&lt;&gt;"&amp;"NL",$D$5:$D$72,"&lt;&gt;"&amp;"HORS LIGUE",W$5:W$72,"&lt;"&amp;W190)+1),Paramètres!$B$3:$C$56,2,FALSE)*Paramètres!$N$12))</f>
        <v>0</v>
      </c>
      <c r="Y190" s="46"/>
      <c r="Z190" s="2">
        <f>IF(Y$2="Bike &amp; Run",IF(ISNA(VLOOKUP(Y190,Paramètres!$B$3:$C$56,2,FALSE)),0,VLOOKUP(Y190,Paramètres!$B$3:$C$56,2,FALSE)*Paramètres!$N$13),IF(OR(Y190="",OR($D190="",$D190="NL",$D190="HORS LIGUE")),0,VLOOKUP(IF(OR(Y190="",OR($D190="",$D190="NL",$D190="HORS LIGUE")),"",COUNTIFS($D$5:$D$72,"&lt;&gt;"&amp;"",$D$5:$D$72,"&lt;&gt;"&amp;"NL",$D$5:$D$72,"&lt;&gt;"&amp;"HORS LIGUE",Y$5:Y$72,"&lt;"&amp;Y190)+1),Paramètres!$B$3:$C$56,2,FALSE)*Paramètres!$N$13))</f>
        <v>0</v>
      </c>
      <c r="AA190" s="46"/>
      <c r="AB190" s="2">
        <f>IF(AA$2="Bike &amp; Run",IF(ISNA(VLOOKUP(AA190,Paramètres!$B$3:$C$56,2,FALSE)),0,VLOOKUP(AA190,Paramètres!$B$3:$C$56,2,FALSE)*Paramètres!$N$14),IF(OR(AA190="",OR($D190="",$D190="NL",$D190="HORS LIGUE")),0,VLOOKUP(IF(OR(AA190="",OR($D190="",$D190="NL",$D190="HORS LIGUE")),"",COUNTIFS($D$5:$D$72,"&lt;&gt;"&amp;"",$D$5:$D$72,"&lt;&gt;"&amp;"NL",$D$5:$D$72,"&lt;&gt;"&amp;"HORS LIGUE",AA$5:AA$72,"&lt;"&amp;AA190)+1),Paramètres!$B$3:$C$56,2,FALSE)*Paramètres!$N$14))</f>
        <v>0</v>
      </c>
      <c r="AC190" s="46"/>
      <c r="AD190" s="2">
        <f>IF(AC$2="Bike &amp; Run",IF(ISNA(VLOOKUP(AC190,Paramètres!$B$3:$C$56,2,FALSE)),0,VLOOKUP(AC190,Paramètres!$B$3:$C$56,2,FALSE)*Paramètres!$N$15),IF(OR(AC190="",OR($D190="",$D190="NL",$D190="HORS LIGUE")),0,VLOOKUP(IF(OR(AC190="",OR($D190="",$D190="NL",$D190="HORS LIGUE")),"",COUNTIFS($D$5:$D$72,"&lt;&gt;"&amp;"",$D$5:$D$72,"&lt;&gt;"&amp;"NL",$D$5:$D$72,"&lt;&gt;"&amp;"HORS LIGUE",AC$5:AC$72,"&lt;"&amp;AC190)+1),Paramètres!$B$3:$C$56,2,FALSE)*Paramètres!$N$15))</f>
        <v>0</v>
      </c>
      <c r="AE190" s="46"/>
      <c r="AF190" s="2">
        <f>IF(AE$2="Bike &amp; Run",IF(ISNA(VLOOKUP(AE190,Paramètres!$B$3:$C$56,2,FALSE)),0,VLOOKUP(AE190,Paramètres!$B$3:$C$56,2,FALSE)*Paramètres!$N$16),IF(OR(AE190="",OR($D190="",$D190="NL",$D190="HORS LIGUE")),0,VLOOKUP(IF(OR(AE190="",OR($D190="",$D190="NL",$D190="HORS LIGUE")),"",COUNTIFS($D$5:$D$72,"&lt;&gt;"&amp;"",$D$5:$D$72,"&lt;&gt;"&amp;"NL",$D$5:$D$72,"&lt;&gt;"&amp;"HORS LIGUE",AE$5:AE$72,"&lt;"&amp;AE190)+1),Paramètres!$B$3:$C$56,2,FALSE)*Paramètres!$N$16))</f>
        <v>0</v>
      </c>
      <c r="AG190" s="46"/>
      <c r="AH190" s="2">
        <f>IF(AG$2="Bike &amp; Run",IF(ISNA(VLOOKUP(AG190,Paramètres!$B$3:$C$56,2,FALSE)),0,VLOOKUP(AG190,Paramètres!$B$3:$C$56,2,FALSE)*Paramètres!$N$17),IF(OR(AG190="",OR($D190="",$D190="NL",$D190="HORS LIGUE")),0,VLOOKUP(IF(OR(AG190="",OR($D190="",$D190="NL",$D190="HORS LIGUE")),"",COUNTIFS($D$5:$D$72,"&lt;&gt;"&amp;"",$D$5:$D$72,"&lt;&gt;"&amp;"NL",$D$5:$D$72,"&lt;&gt;"&amp;"HORS LIGUE",AG$5:AG$72,"&lt;"&amp;AG190)+1),Paramètres!$B$3:$C$56,2,FALSE)*Paramètres!$N$17))</f>
        <v>0</v>
      </c>
      <c r="AI190" s="40">
        <f t="shared" si="110"/>
        <v>0</v>
      </c>
      <c r="AJ190" s="3" t="str">
        <f t="shared" si="111"/>
        <v/>
      </c>
      <c r="AK190" s="5">
        <f t="shared" si="112"/>
        <v>0</v>
      </c>
      <c r="AL190" s="41" t="e">
        <f t="shared" si="113"/>
        <v>#REF!</v>
      </c>
      <c r="AM190" s="33" t="e">
        <f t="shared" si="114"/>
        <v>#REF!</v>
      </c>
    </row>
    <row r="191" spans="1:39" ht="16.5">
      <c r="A191" s="14"/>
      <c r="B191" s="32" t="str">
        <f>IF(ISNA(VLOOKUP(A191,'Licenciés Jeunes 2023'!A:C,3,0)),"",VLOOKUP(A191,'Licenciés Jeunes 2023'!A:C,3,0))</f>
        <v/>
      </c>
      <c r="C191" s="32" t="str">
        <f>IF(ISNA(VLOOKUP(A191,'Licenciés Jeunes 2023'!A:C,2,0)),"",VLOOKUP(A191,'Licenciés Jeunes 2023'!A:C,2,0))</f>
        <v/>
      </c>
      <c r="D191" s="32" t="str">
        <f>IF(ISNA(VLOOKUP(A191,'Licenciés Jeunes 2023'!A:F,6,0)),"",VLOOKUP(A191,'Licenciés Jeunes 2023'!A:F,6,0))</f>
        <v/>
      </c>
      <c r="E191" s="6"/>
      <c r="F191" s="2">
        <f>IF(E$2="Bike &amp; Run",IF(ISNA(VLOOKUP(E191,Paramètres!$B$3:$C$56,2,FALSE)),0,VLOOKUP(E191,Paramètres!$B$3:$C$56,2,FALSE)*Paramètres!$N$3),IF(OR(E191="",OR($D191="",$D191="NL",$D191="HORS LIGUE")),0,VLOOKUP(IF(OR(E191="",OR($D191="",$D191="NL",$D191="HORS LIGUE")),"",COUNTIFS($D$5:$D$72,"&lt;&gt;"&amp;"",$D$5:$D$72,"&lt;&gt;"&amp;"NL",$D$5:$D$72,"&lt;&gt;"&amp;"HORS LIGUE",E$5:E$72,"&lt;"&amp;E191)+1),Paramètres!$B$3:$C$56,2,FALSE)*Paramètres!$N$3))</f>
        <v>0</v>
      </c>
      <c r="G191" s="4"/>
      <c r="H191" s="2">
        <f>IF(G$2="Bike &amp; Run",IF(ISNA(VLOOKUP(G191,Paramètres!$B$3:$C$56,2,FALSE)),0,VLOOKUP(G191,Paramètres!$B$3:$C$56,2,FALSE)*Paramètres!$N$4),IF(OR(G191="",OR($D191="",$D191="NL",$D191="HORS LIGUE")),0,VLOOKUP(IF(OR(G191="",OR($D191="",$D191="NL",$D191="HORS LIGUE")),"",COUNTIFS($D$5:$D$72,"&lt;&gt;"&amp;"",$D$5:$D$72,"&lt;&gt;"&amp;"NL",$D$5:$D$72,"&lt;&gt;"&amp;"HORS LIGUE",G$5:G$72,"&lt;"&amp;G191)+1),Paramètres!$B$3:$C$56,2,FALSE)*Paramètres!$N$4))</f>
        <v>0</v>
      </c>
      <c r="I191" s="36"/>
      <c r="J191" s="2">
        <f>IF(I$2="Bike &amp; Run",IF(ISNA(VLOOKUP(I191,Paramètres!$B$3:$C$56,2,FALSE)),0,VLOOKUP(I191,Paramètres!$B$3:$C$56,2,FALSE)*Paramètres!$N$5),IF(OR(I191="",OR($D191="",$D191="NL",$D191="HORS LIGUE")),0,VLOOKUP(IF(OR(I191="",OR($D191="",$D191="NL",$D191="HORS LIGUE")),"",COUNTIFS($D$5:$D$72,"&lt;&gt;"&amp;"",$D$5:$D$72,"&lt;&gt;"&amp;"NL",$D$5:$D$72,"&lt;&gt;"&amp;"HORS LIGUE",I$5:I$72,"&lt;"&amp;I191)+1),Paramètres!$B$3:$C$56,2,FALSE)*Paramètres!$N$5))</f>
        <v>0</v>
      </c>
      <c r="K191" s="4"/>
      <c r="L191" s="2">
        <f>IF(K$2="Bike &amp; Run",IF(ISNA(VLOOKUP(K191,Paramètres!$B$3:$C$56,2,FALSE)),0,VLOOKUP(K191,Paramètres!$B$3:$C$56,2,FALSE)*Paramètres!$N$6),IF(OR(K191="",OR($D191="",$D191="NL",$D191="HORS LIGUE")),0,VLOOKUP(IF(OR(K191="",OR($D191="",$D191="NL",$D191="HORS LIGUE")),"",COUNTIFS($D$5:$D$72,"&lt;&gt;"&amp;"",$D$5:$D$72,"&lt;&gt;"&amp;"NL",$D$5:$D$72,"&lt;&gt;"&amp;"HORS LIGUE",K$5:K$72,"&lt;"&amp;K191)+1),Paramètres!$B$3:$C$56,2,FALSE)*Paramètres!$N$6))</f>
        <v>0</v>
      </c>
      <c r="M191" s="4"/>
      <c r="N191" s="2">
        <f>IF(M$2="Bike &amp; Run",IF(ISNA(VLOOKUP(M191,Paramètres!$B$3:$C$56,2,FALSE)),0,VLOOKUP(M191,Paramètres!$B$3:$C$56,2,FALSE)*Paramètres!$N$7),IF(OR(M191="",OR($D191="",$D191="NL",$D191="HORS LIGUE")),0,VLOOKUP(IF(OR(M191="",OR($D191="",$D191="NL",$D191="HORS LIGUE")),"",COUNTIFS($D$5:$D$72,"&lt;&gt;"&amp;"",$D$5:$D$72,"&lt;&gt;"&amp;"NL",$D$5:$D$72,"&lt;&gt;"&amp;"HORS LIGUE",M$5:M$72,"&lt;"&amp;M191)+1),Paramètres!$B$3:$C$56,2,FALSE)*Paramètres!$N$7))</f>
        <v>0</v>
      </c>
      <c r="O191" s="46"/>
      <c r="P191" s="2">
        <f>IF(O$2="Bike &amp; Run",IF(ISNA(VLOOKUP(O191,Paramètres!$B$3:$C$56,2,FALSE)),0,VLOOKUP(O191,Paramètres!$B$3:$C$56,2,FALSE)*Paramètres!$N$8),IF(OR(O191="",OR($D191="",$D191="NL",$D191="HORS LIGUE")),0,VLOOKUP(IF(OR(O191="",OR($D191="",$D191="NL",$D191="HORS LIGUE")),"",COUNTIFS($D$5:$D$72,"&lt;&gt;"&amp;"",$D$5:$D$72,"&lt;&gt;"&amp;"NL",$D$5:$D$72,"&lt;&gt;"&amp;"HORS LIGUE",O$5:O$72,"&lt;"&amp;O191)+1),Paramètres!$B$3:$C$56,2,FALSE)*Paramètres!$N$8))</f>
        <v>0</v>
      </c>
      <c r="Q191" s="46"/>
      <c r="R191" s="2">
        <f>IF(Q$2="Bike &amp; Run",IF(ISNA(VLOOKUP(Q191,Paramètres!$B$3:$C$56,2,FALSE)),0,VLOOKUP(Q191,Paramètres!$B$3:$C$56,2,FALSE)*Paramètres!$N$9),IF(OR(Q191="",OR($D191="",$D191="NL",$D191="HORS LIGUE")),0,VLOOKUP(IF(OR(Q191="",OR($D191="",$D191="NL",$D191="HORS LIGUE")),"",COUNTIFS($D$5:$D$72,"&lt;&gt;"&amp;"",$D$5:$D$72,"&lt;&gt;"&amp;"NL",$D$5:$D$72,"&lt;&gt;"&amp;"HORS LIGUE",Q$5:Q$72,"&lt;"&amp;Q191)+1),Paramètres!$B$3:$C$56,2,FALSE)*Paramètres!$N$9))</f>
        <v>0</v>
      </c>
      <c r="S191" s="46"/>
      <c r="T191" s="2">
        <f>IF(S$2="Bike &amp; Run",IF(ISNA(VLOOKUP(S191,Paramètres!$B$3:$C$56,2,FALSE)),0,VLOOKUP(S191,Paramètres!$B$3:$C$56,2,FALSE)*Paramètres!$N$10),IF(OR(S191="",OR($D191="",$D191="NL",$D191="HORS LIGUE")),0,VLOOKUP(IF(OR(S191="",OR($D191="",$D191="NL",$D191="HORS LIGUE")),"",COUNTIFS($D$5:$D$72,"&lt;&gt;"&amp;"",$D$5:$D$72,"&lt;&gt;"&amp;"NL",$D$5:$D$72,"&lt;&gt;"&amp;"HORS LIGUE",S$5:S$72,"&lt;"&amp;S191)+1),Paramètres!$B$3:$C$56,2,FALSE)*Paramètres!$N$10))</f>
        <v>0</v>
      </c>
      <c r="U191" s="46"/>
      <c r="V191" s="2">
        <f>IF(U$2="Bike &amp; Run",IF(ISNA(VLOOKUP(U191,Paramètres!$B$3:$C$56,2,FALSE)),0,VLOOKUP(U191,Paramètres!$B$3:$C$56,2,FALSE)*Paramètres!$N$11),IF(OR(U191="",OR($D191="",$D191="NL",$D191="HORS LIGUE")),0,VLOOKUP(IF(OR(U191="",OR($D191="",$D191="NL",$D191="HORS LIGUE")),"",COUNTIFS($D$5:$D$72,"&lt;&gt;"&amp;"",$D$5:$D$72,"&lt;&gt;"&amp;"NL",$D$5:$D$72,"&lt;&gt;"&amp;"HORS LIGUE",U$5:U$72,"&lt;"&amp;U191)+1),Paramètres!$B$3:$C$56,2,FALSE)*Paramètres!$N$11))</f>
        <v>0</v>
      </c>
      <c r="W191" s="46"/>
      <c r="X191" s="2">
        <f>IF(W$2="Bike &amp; Run",IF(ISNA(VLOOKUP(W191,Paramètres!$B$3:$C$56,2,FALSE)),0,VLOOKUP(W191,Paramètres!$B$3:$C$56,2,FALSE)*Paramètres!$N$12),IF(OR(W191="",OR($D191="",$D191="NL",$D191="HORS LIGUE")),0,VLOOKUP(IF(OR(W191="",OR($D191="",$D191="NL",$D191="HORS LIGUE")),"",COUNTIFS($D$5:$D$72,"&lt;&gt;"&amp;"",$D$5:$D$72,"&lt;&gt;"&amp;"NL",$D$5:$D$72,"&lt;&gt;"&amp;"HORS LIGUE",W$5:W$72,"&lt;"&amp;W191)+1),Paramètres!$B$3:$C$56,2,FALSE)*Paramètres!$N$12))</f>
        <v>0</v>
      </c>
      <c r="Y191" s="46"/>
      <c r="Z191" s="2">
        <f>IF(Y$2="Bike &amp; Run",IF(ISNA(VLOOKUP(Y191,Paramètres!$B$3:$C$56,2,FALSE)),0,VLOOKUP(Y191,Paramètres!$B$3:$C$56,2,FALSE)*Paramètres!$N$13),IF(OR(Y191="",OR($D191="",$D191="NL",$D191="HORS LIGUE")),0,VLOOKUP(IF(OR(Y191="",OR($D191="",$D191="NL",$D191="HORS LIGUE")),"",COUNTIFS($D$5:$D$72,"&lt;&gt;"&amp;"",$D$5:$D$72,"&lt;&gt;"&amp;"NL",$D$5:$D$72,"&lt;&gt;"&amp;"HORS LIGUE",Y$5:Y$72,"&lt;"&amp;Y191)+1),Paramètres!$B$3:$C$56,2,FALSE)*Paramètres!$N$13))</f>
        <v>0</v>
      </c>
      <c r="AA191" s="46"/>
      <c r="AB191" s="2">
        <f>IF(AA$2="Bike &amp; Run",IF(ISNA(VLOOKUP(AA191,Paramètres!$B$3:$C$56,2,FALSE)),0,VLOOKUP(AA191,Paramètres!$B$3:$C$56,2,FALSE)*Paramètres!$N$14),IF(OR(AA191="",OR($D191="",$D191="NL",$D191="HORS LIGUE")),0,VLOOKUP(IF(OR(AA191="",OR($D191="",$D191="NL",$D191="HORS LIGUE")),"",COUNTIFS($D$5:$D$72,"&lt;&gt;"&amp;"",$D$5:$D$72,"&lt;&gt;"&amp;"NL",$D$5:$D$72,"&lt;&gt;"&amp;"HORS LIGUE",AA$5:AA$72,"&lt;"&amp;AA191)+1),Paramètres!$B$3:$C$56,2,FALSE)*Paramètres!$N$14))</f>
        <v>0</v>
      </c>
      <c r="AC191" s="46"/>
      <c r="AD191" s="2">
        <f>IF(AC$2="Bike &amp; Run",IF(ISNA(VLOOKUP(AC191,Paramètres!$B$3:$C$56,2,FALSE)),0,VLOOKUP(AC191,Paramètres!$B$3:$C$56,2,FALSE)*Paramètres!$N$15),IF(OR(AC191="",OR($D191="",$D191="NL",$D191="HORS LIGUE")),0,VLOOKUP(IF(OR(AC191="",OR($D191="",$D191="NL",$D191="HORS LIGUE")),"",COUNTIFS($D$5:$D$72,"&lt;&gt;"&amp;"",$D$5:$D$72,"&lt;&gt;"&amp;"NL",$D$5:$D$72,"&lt;&gt;"&amp;"HORS LIGUE",AC$5:AC$72,"&lt;"&amp;AC191)+1),Paramètres!$B$3:$C$56,2,FALSE)*Paramètres!$N$15))</f>
        <v>0</v>
      </c>
      <c r="AE191" s="46"/>
      <c r="AF191" s="2">
        <f>IF(AE$2="Bike &amp; Run",IF(ISNA(VLOOKUP(AE191,Paramètres!$B$3:$C$56,2,FALSE)),0,VLOOKUP(AE191,Paramètres!$B$3:$C$56,2,FALSE)*Paramètres!$N$16),IF(OR(AE191="",OR($D191="",$D191="NL",$D191="HORS LIGUE")),0,VLOOKUP(IF(OR(AE191="",OR($D191="",$D191="NL",$D191="HORS LIGUE")),"",COUNTIFS($D$5:$D$72,"&lt;&gt;"&amp;"",$D$5:$D$72,"&lt;&gt;"&amp;"NL",$D$5:$D$72,"&lt;&gt;"&amp;"HORS LIGUE",AE$5:AE$72,"&lt;"&amp;AE191)+1),Paramètres!$B$3:$C$56,2,FALSE)*Paramètres!$N$16))</f>
        <v>0</v>
      </c>
      <c r="AG191" s="46"/>
      <c r="AH191" s="2">
        <f>IF(AG$2="Bike &amp; Run",IF(ISNA(VLOOKUP(AG191,Paramètres!$B$3:$C$56,2,FALSE)),0,VLOOKUP(AG191,Paramètres!$B$3:$C$56,2,FALSE)*Paramètres!$N$17),IF(OR(AG191="",OR($D191="",$D191="NL",$D191="HORS LIGUE")),0,VLOOKUP(IF(OR(AG191="",OR($D191="",$D191="NL",$D191="HORS LIGUE")),"",COUNTIFS($D$5:$D$72,"&lt;&gt;"&amp;"",$D$5:$D$72,"&lt;&gt;"&amp;"NL",$D$5:$D$72,"&lt;&gt;"&amp;"HORS LIGUE",AG$5:AG$72,"&lt;"&amp;AG191)+1),Paramètres!$B$3:$C$56,2,FALSE)*Paramètres!$N$17))</f>
        <v>0</v>
      </c>
      <c r="AI191" s="40">
        <f t="shared" si="110"/>
        <v>0</v>
      </c>
      <c r="AJ191" s="3" t="str">
        <f t="shared" si="111"/>
        <v/>
      </c>
      <c r="AK191" s="5">
        <f t="shared" si="112"/>
        <v>0</v>
      </c>
      <c r="AL191" s="41" t="e">
        <f t="shared" si="113"/>
        <v>#REF!</v>
      </c>
      <c r="AM191" s="33" t="e">
        <f t="shared" si="114"/>
        <v>#REF!</v>
      </c>
    </row>
    <row r="192" spans="1:39" ht="16.5">
      <c r="A192" s="14"/>
      <c r="B192" s="32" t="str">
        <f>IF(ISNA(VLOOKUP(A192,'Licenciés Jeunes 2023'!A:C,3,0)),"",VLOOKUP(A192,'Licenciés Jeunes 2023'!A:C,3,0))</f>
        <v/>
      </c>
      <c r="C192" s="32" t="str">
        <f>IF(ISNA(VLOOKUP(A192,'Licenciés Jeunes 2023'!A:C,2,0)),"",VLOOKUP(A192,'Licenciés Jeunes 2023'!A:C,2,0))</f>
        <v/>
      </c>
      <c r="D192" s="32" t="str">
        <f>IF(ISNA(VLOOKUP(A192,'Licenciés Jeunes 2023'!A:F,6,0)),"",VLOOKUP(A192,'Licenciés Jeunes 2023'!A:F,6,0))</f>
        <v/>
      </c>
      <c r="E192" s="6"/>
      <c r="F192" s="2">
        <f>IF(E$2="Bike &amp; Run",IF(ISNA(VLOOKUP(E192,Paramètres!$B$3:$C$56,2,FALSE)),0,VLOOKUP(E192,Paramètres!$B$3:$C$56,2,FALSE)*Paramètres!$N$3),IF(OR(E192="",OR($D192="",$D192="NL",$D192="HORS LIGUE")),0,VLOOKUP(IF(OR(E192="",OR($D192="",$D192="NL",$D192="HORS LIGUE")),"",COUNTIFS($D$5:$D$72,"&lt;&gt;"&amp;"",$D$5:$D$72,"&lt;&gt;"&amp;"NL",$D$5:$D$72,"&lt;&gt;"&amp;"HORS LIGUE",E$5:E$72,"&lt;"&amp;E192)+1),Paramètres!$B$3:$C$56,2,FALSE)*Paramètres!$N$3))</f>
        <v>0</v>
      </c>
      <c r="G192" s="4"/>
      <c r="H192" s="2">
        <f>IF(G$2="Bike &amp; Run",IF(ISNA(VLOOKUP(G192,Paramètres!$B$3:$C$56,2,FALSE)),0,VLOOKUP(G192,Paramètres!$B$3:$C$56,2,FALSE)*Paramètres!$N$4),IF(OR(G192="",OR($D192="",$D192="NL",$D192="HORS LIGUE")),0,VLOOKUP(IF(OR(G192="",OR($D192="",$D192="NL",$D192="HORS LIGUE")),"",COUNTIFS($D$5:$D$72,"&lt;&gt;"&amp;"",$D$5:$D$72,"&lt;&gt;"&amp;"NL",$D$5:$D$72,"&lt;&gt;"&amp;"HORS LIGUE",G$5:G$72,"&lt;"&amp;G192)+1),Paramètres!$B$3:$C$56,2,FALSE)*Paramètres!$N$4))</f>
        <v>0</v>
      </c>
      <c r="I192" s="36"/>
      <c r="J192" s="2">
        <f>IF(I$2="Bike &amp; Run",IF(ISNA(VLOOKUP(I192,Paramètres!$B$3:$C$56,2,FALSE)),0,VLOOKUP(I192,Paramètres!$B$3:$C$56,2,FALSE)*Paramètres!$N$5),IF(OR(I192="",OR($D192="",$D192="NL",$D192="HORS LIGUE")),0,VLOOKUP(IF(OR(I192="",OR($D192="",$D192="NL",$D192="HORS LIGUE")),"",COUNTIFS($D$5:$D$72,"&lt;&gt;"&amp;"",$D$5:$D$72,"&lt;&gt;"&amp;"NL",$D$5:$D$72,"&lt;&gt;"&amp;"HORS LIGUE",I$5:I$72,"&lt;"&amp;I192)+1),Paramètres!$B$3:$C$56,2,FALSE)*Paramètres!$N$5))</f>
        <v>0</v>
      </c>
      <c r="K192" s="4"/>
      <c r="L192" s="2">
        <f>IF(K$2="Bike &amp; Run",IF(ISNA(VLOOKUP(K192,Paramètres!$B$3:$C$56,2,FALSE)),0,VLOOKUP(K192,Paramètres!$B$3:$C$56,2,FALSE)*Paramètres!$N$6),IF(OR(K192="",OR($D192="",$D192="NL",$D192="HORS LIGUE")),0,VLOOKUP(IF(OR(K192="",OR($D192="",$D192="NL",$D192="HORS LIGUE")),"",COUNTIFS($D$5:$D$72,"&lt;&gt;"&amp;"",$D$5:$D$72,"&lt;&gt;"&amp;"NL",$D$5:$D$72,"&lt;&gt;"&amp;"HORS LIGUE",K$5:K$72,"&lt;"&amp;K192)+1),Paramètres!$B$3:$C$56,2,FALSE)*Paramètres!$N$6))</f>
        <v>0</v>
      </c>
      <c r="M192" s="4"/>
      <c r="N192" s="2">
        <f>IF(M$2="Bike &amp; Run",IF(ISNA(VLOOKUP(M192,Paramètres!$B$3:$C$56,2,FALSE)),0,VLOOKUP(M192,Paramètres!$B$3:$C$56,2,FALSE)*Paramètres!$N$7),IF(OR(M192="",OR($D192="",$D192="NL",$D192="HORS LIGUE")),0,VLOOKUP(IF(OR(M192="",OR($D192="",$D192="NL",$D192="HORS LIGUE")),"",COUNTIFS($D$5:$D$72,"&lt;&gt;"&amp;"",$D$5:$D$72,"&lt;&gt;"&amp;"NL",$D$5:$D$72,"&lt;&gt;"&amp;"HORS LIGUE",M$5:M$72,"&lt;"&amp;M192)+1),Paramètres!$B$3:$C$56,2,FALSE)*Paramètres!$N$7))</f>
        <v>0</v>
      </c>
      <c r="O192" s="46"/>
      <c r="P192" s="2">
        <f>IF(O$2="Bike &amp; Run",IF(ISNA(VLOOKUP(O192,Paramètres!$B$3:$C$56,2,FALSE)),0,VLOOKUP(O192,Paramètres!$B$3:$C$56,2,FALSE)*Paramètres!$N$8),IF(OR(O192="",OR($D192="",$D192="NL",$D192="HORS LIGUE")),0,VLOOKUP(IF(OR(O192="",OR($D192="",$D192="NL",$D192="HORS LIGUE")),"",COUNTIFS($D$5:$D$72,"&lt;&gt;"&amp;"",$D$5:$D$72,"&lt;&gt;"&amp;"NL",$D$5:$D$72,"&lt;&gt;"&amp;"HORS LIGUE",O$5:O$72,"&lt;"&amp;O192)+1),Paramètres!$B$3:$C$56,2,FALSE)*Paramètres!$N$8))</f>
        <v>0</v>
      </c>
      <c r="Q192" s="46"/>
      <c r="R192" s="2">
        <f>IF(Q$2="Bike &amp; Run",IF(ISNA(VLOOKUP(Q192,Paramètres!$B$3:$C$56,2,FALSE)),0,VLOOKUP(Q192,Paramètres!$B$3:$C$56,2,FALSE)*Paramètres!$N$9),IF(OR(Q192="",OR($D192="",$D192="NL",$D192="HORS LIGUE")),0,VLOOKUP(IF(OR(Q192="",OR($D192="",$D192="NL",$D192="HORS LIGUE")),"",COUNTIFS($D$5:$D$72,"&lt;&gt;"&amp;"",$D$5:$D$72,"&lt;&gt;"&amp;"NL",$D$5:$D$72,"&lt;&gt;"&amp;"HORS LIGUE",Q$5:Q$72,"&lt;"&amp;Q192)+1),Paramètres!$B$3:$C$56,2,FALSE)*Paramètres!$N$9))</f>
        <v>0</v>
      </c>
      <c r="S192" s="46"/>
      <c r="T192" s="2">
        <f>IF(S$2="Bike &amp; Run",IF(ISNA(VLOOKUP(S192,Paramètres!$B$3:$C$56,2,FALSE)),0,VLOOKUP(S192,Paramètres!$B$3:$C$56,2,FALSE)*Paramètres!$N$10),IF(OR(S192="",OR($D192="",$D192="NL",$D192="HORS LIGUE")),0,VLOOKUP(IF(OR(S192="",OR($D192="",$D192="NL",$D192="HORS LIGUE")),"",COUNTIFS($D$5:$D$72,"&lt;&gt;"&amp;"",$D$5:$D$72,"&lt;&gt;"&amp;"NL",$D$5:$D$72,"&lt;&gt;"&amp;"HORS LIGUE",S$5:S$72,"&lt;"&amp;S192)+1),Paramètres!$B$3:$C$56,2,FALSE)*Paramètres!$N$10))</f>
        <v>0</v>
      </c>
      <c r="U192" s="46"/>
      <c r="V192" s="2">
        <f>IF(U$2="Bike &amp; Run",IF(ISNA(VLOOKUP(U192,Paramètres!$B$3:$C$56,2,FALSE)),0,VLOOKUP(U192,Paramètres!$B$3:$C$56,2,FALSE)*Paramètres!$N$11),IF(OR(U192="",OR($D192="",$D192="NL",$D192="HORS LIGUE")),0,VLOOKUP(IF(OR(U192="",OR($D192="",$D192="NL",$D192="HORS LIGUE")),"",COUNTIFS($D$5:$D$72,"&lt;&gt;"&amp;"",$D$5:$D$72,"&lt;&gt;"&amp;"NL",$D$5:$D$72,"&lt;&gt;"&amp;"HORS LIGUE",U$5:U$72,"&lt;"&amp;U192)+1),Paramètres!$B$3:$C$56,2,FALSE)*Paramètres!$N$11))</f>
        <v>0</v>
      </c>
      <c r="W192" s="46"/>
      <c r="X192" s="2">
        <f>IF(W$2="Bike &amp; Run",IF(ISNA(VLOOKUP(W192,Paramètres!$B$3:$C$56,2,FALSE)),0,VLOOKUP(W192,Paramètres!$B$3:$C$56,2,FALSE)*Paramètres!$N$12),IF(OR(W192="",OR($D192="",$D192="NL",$D192="HORS LIGUE")),0,VLOOKUP(IF(OR(W192="",OR($D192="",$D192="NL",$D192="HORS LIGUE")),"",COUNTIFS($D$5:$D$72,"&lt;&gt;"&amp;"",$D$5:$D$72,"&lt;&gt;"&amp;"NL",$D$5:$D$72,"&lt;&gt;"&amp;"HORS LIGUE",W$5:W$72,"&lt;"&amp;W192)+1),Paramètres!$B$3:$C$56,2,FALSE)*Paramètres!$N$12))</f>
        <v>0</v>
      </c>
      <c r="Y192" s="46"/>
      <c r="Z192" s="2">
        <f>IF(Y$2="Bike &amp; Run",IF(ISNA(VLOOKUP(Y192,Paramètres!$B$3:$C$56,2,FALSE)),0,VLOOKUP(Y192,Paramètres!$B$3:$C$56,2,FALSE)*Paramètres!$N$13),IF(OR(Y192="",OR($D192="",$D192="NL",$D192="HORS LIGUE")),0,VLOOKUP(IF(OR(Y192="",OR($D192="",$D192="NL",$D192="HORS LIGUE")),"",COUNTIFS($D$5:$D$72,"&lt;&gt;"&amp;"",$D$5:$D$72,"&lt;&gt;"&amp;"NL",$D$5:$D$72,"&lt;&gt;"&amp;"HORS LIGUE",Y$5:Y$72,"&lt;"&amp;Y192)+1),Paramètres!$B$3:$C$56,2,FALSE)*Paramètres!$N$13))</f>
        <v>0</v>
      </c>
      <c r="AA192" s="46"/>
      <c r="AB192" s="2">
        <f>IF(AA$2="Bike &amp; Run",IF(ISNA(VLOOKUP(AA192,Paramètres!$B$3:$C$56,2,FALSE)),0,VLOOKUP(AA192,Paramètres!$B$3:$C$56,2,FALSE)*Paramètres!$N$14),IF(OR(AA192="",OR($D192="",$D192="NL",$D192="HORS LIGUE")),0,VLOOKUP(IF(OR(AA192="",OR($D192="",$D192="NL",$D192="HORS LIGUE")),"",COUNTIFS($D$5:$D$72,"&lt;&gt;"&amp;"",$D$5:$D$72,"&lt;&gt;"&amp;"NL",$D$5:$D$72,"&lt;&gt;"&amp;"HORS LIGUE",AA$5:AA$72,"&lt;"&amp;AA192)+1),Paramètres!$B$3:$C$56,2,FALSE)*Paramètres!$N$14))</f>
        <v>0</v>
      </c>
      <c r="AC192" s="46"/>
      <c r="AD192" s="2">
        <f>IF(AC$2="Bike &amp; Run",IF(ISNA(VLOOKUP(AC192,Paramètres!$B$3:$C$56,2,FALSE)),0,VLOOKUP(AC192,Paramètres!$B$3:$C$56,2,FALSE)*Paramètres!$N$15),IF(OR(AC192="",OR($D192="",$D192="NL",$D192="HORS LIGUE")),0,VLOOKUP(IF(OR(AC192="",OR($D192="",$D192="NL",$D192="HORS LIGUE")),"",COUNTIFS($D$5:$D$72,"&lt;&gt;"&amp;"",$D$5:$D$72,"&lt;&gt;"&amp;"NL",$D$5:$D$72,"&lt;&gt;"&amp;"HORS LIGUE",AC$5:AC$72,"&lt;"&amp;AC192)+1),Paramètres!$B$3:$C$56,2,FALSE)*Paramètres!$N$15))</f>
        <v>0</v>
      </c>
      <c r="AE192" s="46"/>
      <c r="AF192" s="2">
        <f>IF(AE$2="Bike &amp; Run",IF(ISNA(VLOOKUP(AE192,Paramètres!$B$3:$C$56,2,FALSE)),0,VLOOKUP(AE192,Paramètres!$B$3:$C$56,2,FALSE)*Paramètres!$N$16),IF(OR(AE192="",OR($D192="",$D192="NL",$D192="HORS LIGUE")),0,VLOOKUP(IF(OR(AE192="",OR($D192="",$D192="NL",$D192="HORS LIGUE")),"",COUNTIFS($D$5:$D$72,"&lt;&gt;"&amp;"",$D$5:$D$72,"&lt;&gt;"&amp;"NL",$D$5:$D$72,"&lt;&gt;"&amp;"HORS LIGUE",AE$5:AE$72,"&lt;"&amp;AE192)+1),Paramètres!$B$3:$C$56,2,FALSE)*Paramètres!$N$16))</f>
        <v>0</v>
      </c>
      <c r="AG192" s="46"/>
      <c r="AH192" s="2">
        <f>IF(AG$2="Bike &amp; Run",IF(ISNA(VLOOKUP(AG192,Paramètres!$B$3:$C$56,2,FALSE)),0,VLOOKUP(AG192,Paramètres!$B$3:$C$56,2,FALSE)*Paramètres!$N$17),IF(OR(AG192="",OR($D192="",$D192="NL",$D192="HORS LIGUE")),0,VLOOKUP(IF(OR(AG192="",OR($D192="",$D192="NL",$D192="HORS LIGUE")),"",COUNTIFS($D$5:$D$72,"&lt;&gt;"&amp;"",$D$5:$D$72,"&lt;&gt;"&amp;"NL",$D$5:$D$72,"&lt;&gt;"&amp;"HORS LIGUE",AG$5:AG$72,"&lt;"&amp;AG192)+1),Paramètres!$B$3:$C$56,2,FALSE)*Paramètres!$N$17))</f>
        <v>0</v>
      </c>
      <c r="AI192" s="40">
        <f t="shared" si="110"/>
        <v>0</v>
      </c>
      <c r="AJ192" s="3" t="str">
        <f t="shared" si="111"/>
        <v/>
      </c>
      <c r="AK192" s="5">
        <f t="shared" si="112"/>
        <v>0</v>
      </c>
      <c r="AL192" s="41" t="e">
        <f t="shared" si="113"/>
        <v>#REF!</v>
      </c>
      <c r="AM192" s="33" t="e">
        <f t="shared" si="114"/>
        <v>#REF!</v>
      </c>
    </row>
    <row r="193" spans="1:39" ht="16.5">
      <c r="A193" s="14"/>
      <c r="B193" s="32" t="str">
        <f>IF(ISNA(VLOOKUP(A193,'Licenciés Jeunes 2023'!A:C,3,0)),"",VLOOKUP(A193,'Licenciés Jeunes 2023'!A:C,3,0))</f>
        <v/>
      </c>
      <c r="C193" s="32" t="str">
        <f>IF(ISNA(VLOOKUP(A193,'Licenciés Jeunes 2023'!A:C,2,0)),"",VLOOKUP(A193,'Licenciés Jeunes 2023'!A:C,2,0))</f>
        <v/>
      </c>
      <c r="D193" s="32" t="str">
        <f>IF(ISNA(VLOOKUP(A193,'Licenciés Jeunes 2023'!A:F,6,0)),"",VLOOKUP(A193,'Licenciés Jeunes 2023'!A:F,6,0))</f>
        <v/>
      </c>
      <c r="E193" s="6"/>
      <c r="F193" s="2">
        <f>IF(E$2="Bike &amp; Run",IF(ISNA(VLOOKUP(E193,Paramètres!$B$3:$C$56,2,FALSE)),0,VLOOKUP(E193,Paramètres!$B$3:$C$56,2,FALSE)*Paramètres!$N$3),IF(OR(E193="",OR($D193="",$D193="NL",$D193="HORS LIGUE")),0,VLOOKUP(IF(OR(E193="",OR($D193="",$D193="NL",$D193="HORS LIGUE")),"",COUNTIFS($D$5:$D$72,"&lt;&gt;"&amp;"",$D$5:$D$72,"&lt;&gt;"&amp;"NL",$D$5:$D$72,"&lt;&gt;"&amp;"HORS LIGUE",E$5:E$72,"&lt;"&amp;E193)+1),Paramètres!$B$3:$C$56,2,FALSE)*Paramètres!$N$3))</f>
        <v>0</v>
      </c>
      <c r="G193" s="4"/>
      <c r="H193" s="2">
        <f>IF(G$2="Bike &amp; Run",IF(ISNA(VLOOKUP(G193,Paramètres!$B$3:$C$56,2,FALSE)),0,VLOOKUP(G193,Paramètres!$B$3:$C$56,2,FALSE)*Paramètres!$N$4),IF(OR(G193="",OR($D193="",$D193="NL",$D193="HORS LIGUE")),0,VLOOKUP(IF(OR(G193="",OR($D193="",$D193="NL",$D193="HORS LIGUE")),"",COUNTIFS($D$5:$D$72,"&lt;&gt;"&amp;"",$D$5:$D$72,"&lt;&gt;"&amp;"NL",$D$5:$D$72,"&lt;&gt;"&amp;"HORS LIGUE",G$5:G$72,"&lt;"&amp;G193)+1),Paramètres!$B$3:$C$56,2,FALSE)*Paramètres!$N$4))</f>
        <v>0</v>
      </c>
      <c r="I193" s="36"/>
      <c r="J193" s="2">
        <f>IF(I$2="Bike &amp; Run",IF(ISNA(VLOOKUP(I193,Paramètres!$B$3:$C$56,2,FALSE)),0,VLOOKUP(I193,Paramètres!$B$3:$C$56,2,FALSE)*Paramètres!$N$5),IF(OR(I193="",OR($D193="",$D193="NL",$D193="HORS LIGUE")),0,VLOOKUP(IF(OR(I193="",OR($D193="",$D193="NL",$D193="HORS LIGUE")),"",COUNTIFS($D$5:$D$72,"&lt;&gt;"&amp;"",$D$5:$D$72,"&lt;&gt;"&amp;"NL",$D$5:$D$72,"&lt;&gt;"&amp;"HORS LIGUE",I$5:I$72,"&lt;"&amp;I193)+1),Paramètres!$B$3:$C$56,2,FALSE)*Paramètres!$N$5))</f>
        <v>0</v>
      </c>
      <c r="K193" s="4"/>
      <c r="L193" s="2">
        <f>IF(K$2="Bike &amp; Run",IF(ISNA(VLOOKUP(K193,Paramètres!$B$3:$C$56,2,FALSE)),0,VLOOKUP(K193,Paramètres!$B$3:$C$56,2,FALSE)*Paramètres!$N$6),IF(OR(K193="",OR($D193="",$D193="NL",$D193="HORS LIGUE")),0,VLOOKUP(IF(OR(K193="",OR($D193="",$D193="NL",$D193="HORS LIGUE")),"",COUNTIFS($D$5:$D$72,"&lt;&gt;"&amp;"",$D$5:$D$72,"&lt;&gt;"&amp;"NL",$D$5:$D$72,"&lt;&gt;"&amp;"HORS LIGUE",K$5:K$72,"&lt;"&amp;K193)+1),Paramètres!$B$3:$C$56,2,FALSE)*Paramètres!$N$6))</f>
        <v>0</v>
      </c>
      <c r="M193" s="4"/>
      <c r="N193" s="2">
        <f>IF(M$2="Bike &amp; Run",IF(ISNA(VLOOKUP(M193,Paramètres!$B$3:$C$56,2,FALSE)),0,VLOOKUP(M193,Paramètres!$B$3:$C$56,2,FALSE)*Paramètres!$N$7),IF(OR(M193="",OR($D193="",$D193="NL",$D193="HORS LIGUE")),0,VLOOKUP(IF(OR(M193="",OR($D193="",$D193="NL",$D193="HORS LIGUE")),"",COUNTIFS($D$5:$D$72,"&lt;&gt;"&amp;"",$D$5:$D$72,"&lt;&gt;"&amp;"NL",$D$5:$D$72,"&lt;&gt;"&amp;"HORS LIGUE",M$5:M$72,"&lt;"&amp;M193)+1),Paramètres!$B$3:$C$56,2,FALSE)*Paramètres!$N$7))</f>
        <v>0</v>
      </c>
      <c r="O193" s="46"/>
      <c r="P193" s="2">
        <f>IF(O$2="Bike &amp; Run",IF(ISNA(VLOOKUP(O193,Paramètres!$B$3:$C$56,2,FALSE)),0,VLOOKUP(O193,Paramètres!$B$3:$C$56,2,FALSE)*Paramètres!$N$8),IF(OR(O193="",OR($D193="",$D193="NL",$D193="HORS LIGUE")),0,VLOOKUP(IF(OR(O193="",OR($D193="",$D193="NL",$D193="HORS LIGUE")),"",COUNTIFS($D$5:$D$72,"&lt;&gt;"&amp;"",$D$5:$D$72,"&lt;&gt;"&amp;"NL",$D$5:$D$72,"&lt;&gt;"&amp;"HORS LIGUE",O$5:O$72,"&lt;"&amp;O193)+1),Paramètres!$B$3:$C$56,2,FALSE)*Paramètres!$N$8))</f>
        <v>0</v>
      </c>
      <c r="Q193" s="46"/>
      <c r="R193" s="2">
        <f>IF(Q$2="Bike &amp; Run",IF(ISNA(VLOOKUP(Q193,Paramètres!$B$3:$C$56,2,FALSE)),0,VLOOKUP(Q193,Paramètres!$B$3:$C$56,2,FALSE)*Paramètres!$N$9),IF(OR(Q193="",OR($D193="",$D193="NL",$D193="HORS LIGUE")),0,VLOOKUP(IF(OR(Q193="",OR($D193="",$D193="NL",$D193="HORS LIGUE")),"",COUNTIFS($D$5:$D$72,"&lt;&gt;"&amp;"",$D$5:$D$72,"&lt;&gt;"&amp;"NL",$D$5:$D$72,"&lt;&gt;"&amp;"HORS LIGUE",Q$5:Q$72,"&lt;"&amp;Q193)+1),Paramètres!$B$3:$C$56,2,FALSE)*Paramètres!$N$9))</f>
        <v>0</v>
      </c>
      <c r="S193" s="46"/>
      <c r="T193" s="2">
        <f>IF(S$2="Bike &amp; Run",IF(ISNA(VLOOKUP(S193,Paramètres!$B$3:$C$56,2,FALSE)),0,VLOOKUP(S193,Paramètres!$B$3:$C$56,2,FALSE)*Paramètres!$N$10),IF(OR(S193="",OR($D193="",$D193="NL",$D193="HORS LIGUE")),0,VLOOKUP(IF(OR(S193="",OR($D193="",$D193="NL",$D193="HORS LIGUE")),"",COUNTIFS($D$5:$D$72,"&lt;&gt;"&amp;"",$D$5:$D$72,"&lt;&gt;"&amp;"NL",$D$5:$D$72,"&lt;&gt;"&amp;"HORS LIGUE",S$5:S$72,"&lt;"&amp;S193)+1),Paramètres!$B$3:$C$56,2,FALSE)*Paramètres!$N$10))</f>
        <v>0</v>
      </c>
      <c r="U193" s="46"/>
      <c r="V193" s="2">
        <f>IF(U$2="Bike &amp; Run",IF(ISNA(VLOOKUP(U193,Paramètres!$B$3:$C$56,2,FALSE)),0,VLOOKUP(U193,Paramètres!$B$3:$C$56,2,FALSE)*Paramètres!$N$11),IF(OR(U193="",OR($D193="",$D193="NL",$D193="HORS LIGUE")),0,VLOOKUP(IF(OR(U193="",OR($D193="",$D193="NL",$D193="HORS LIGUE")),"",COUNTIFS($D$5:$D$72,"&lt;&gt;"&amp;"",$D$5:$D$72,"&lt;&gt;"&amp;"NL",$D$5:$D$72,"&lt;&gt;"&amp;"HORS LIGUE",U$5:U$72,"&lt;"&amp;U193)+1),Paramètres!$B$3:$C$56,2,FALSE)*Paramètres!$N$11))</f>
        <v>0</v>
      </c>
      <c r="W193" s="46"/>
      <c r="X193" s="2">
        <f>IF(W$2="Bike &amp; Run",IF(ISNA(VLOOKUP(W193,Paramètres!$B$3:$C$56,2,FALSE)),0,VLOOKUP(W193,Paramètres!$B$3:$C$56,2,FALSE)*Paramètres!$N$12),IF(OR(W193="",OR($D193="",$D193="NL",$D193="HORS LIGUE")),0,VLOOKUP(IF(OR(W193="",OR($D193="",$D193="NL",$D193="HORS LIGUE")),"",COUNTIFS($D$5:$D$72,"&lt;&gt;"&amp;"",$D$5:$D$72,"&lt;&gt;"&amp;"NL",$D$5:$D$72,"&lt;&gt;"&amp;"HORS LIGUE",W$5:W$72,"&lt;"&amp;W193)+1),Paramètres!$B$3:$C$56,2,FALSE)*Paramètres!$N$12))</f>
        <v>0</v>
      </c>
      <c r="Y193" s="46"/>
      <c r="Z193" s="2">
        <f>IF(Y$2="Bike &amp; Run",IF(ISNA(VLOOKUP(Y193,Paramètres!$B$3:$C$56,2,FALSE)),0,VLOOKUP(Y193,Paramètres!$B$3:$C$56,2,FALSE)*Paramètres!$N$13),IF(OR(Y193="",OR($D193="",$D193="NL",$D193="HORS LIGUE")),0,VLOOKUP(IF(OR(Y193="",OR($D193="",$D193="NL",$D193="HORS LIGUE")),"",COUNTIFS($D$5:$D$72,"&lt;&gt;"&amp;"",$D$5:$D$72,"&lt;&gt;"&amp;"NL",$D$5:$D$72,"&lt;&gt;"&amp;"HORS LIGUE",Y$5:Y$72,"&lt;"&amp;Y193)+1),Paramètres!$B$3:$C$56,2,FALSE)*Paramètres!$N$13))</f>
        <v>0</v>
      </c>
      <c r="AA193" s="46"/>
      <c r="AB193" s="2">
        <f>IF(AA$2="Bike &amp; Run",IF(ISNA(VLOOKUP(AA193,Paramètres!$B$3:$C$56,2,FALSE)),0,VLOOKUP(AA193,Paramètres!$B$3:$C$56,2,FALSE)*Paramètres!$N$14),IF(OR(AA193="",OR($D193="",$D193="NL",$D193="HORS LIGUE")),0,VLOOKUP(IF(OR(AA193="",OR($D193="",$D193="NL",$D193="HORS LIGUE")),"",COUNTIFS($D$5:$D$72,"&lt;&gt;"&amp;"",$D$5:$D$72,"&lt;&gt;"&amp;"NL",$D$5:$D$72,"&lt;&gt;"&amp;"HORS LIGUE",AA$5:AA$72,"&lt;"&amp;AA193)+1),Paramètres!$B$3:$C$56,2,FALSE)*Paramètres!$N$14))</f>
        <v>0</v>
      </c>
      <c r="AC193" s="46"/>
      <c r="AD193" s="2">
        <f>IF(AC$2="Bike &amp; Run",IF(ISNA(VLOOKUP(AC193,Paramètres!$B$3:$C$56,2,FALSE)),0,VLOOKUP(AC193,Paramètres!$B$3:$C$56,2,FALSE)*Paramètres!$N$15),IF(OR(AC193="",OR($D193="",$D193="NL",$D193="HORS LIGUE")),0,VLOOKUP(IF(OR(AC193="",OR($D193="",$D193="NL",$D193="HORS LIGUE")),"",COUNTIFS($D$5:$D$72,"&lt;&gt;"&amp;"",$D$5:$D$72,"&lt;&gt;"&amp;"NL",$D$5:$D$72,"&lt;&gt;"&amp;"HORS LIGUE",AC$5:AC$72,"&lt;"&amp;AC193)+1),Paramètres!$B$3:$C$56,2,FALSE)*Paramètres!$N$15))</f>
        <v>0</v>
      </c>
      <c r="AE193" s="46"/>
      <c r="AF193" s="2">
        <f>IF(AE$2="Bike &amp; Run",IF(ISNA(VLOOKUP(AE193,Paramètres!$B$3:$C$56,2,FALSE)),0,VLOOKUP(AE193,Paramètres!$B$3:$C$56,2,FALSE)*Paramètres!$N$16),IF(OR(AE193="",OR($D193="",$D193="NL",$D193="HORS LIGUE")),0,VLOOKUP(IF(OR(AE193="",OR($D193="",$D193="NL",$D193="HORS LIGUE")),"",COUNTIFS($D$5:$D$72,"&lt;&gt;"&amp;"",$D$5:$D$72,"&lt;&gt;"&amp;"NL",$D$5:$D$72,"&lt;&gt;"&amp;"HORS LIGUE",AE$5:AE$72,"&lt;"&amp;AE193)+1),Paramètres!$B$3:$C$56,2,FALSE)*Paramètres!$N$16))</f>
        <v>0</v>
      </c>
      <c r="AG193" s="46"/>
      <c r="AH193" s="2">
        <f>IF(AG$2="Bike &amp; Run",IF(ISNA(VLOOKUP(AG193,Paramètres!$B$3:$C$56,2,FALSE)),0,VLOOKUP(AG193,Paramètres!$B$3:$C$56,2,FALSE)*Paramètres!$N$17),IF(OR(AG193="",OR($D193="",$D193="NL",$D193="HORS LIGUE")),0,VLOOKUP(IF(OR(AG193="",OR($D193="",$D193="NL",$D193="HORS LIGUE")),"",COUNTIFS($D$5:$D$72,"&lt;&gt;"&amp;"",$D$5:$D$72,"&lt;&gt;"&amp;"NL",$D$5:$D$72,"&lt;&gt;"&amp;"HORS LIGUE",AG$5:AG$72,"&lt;"&amp;AG193)+1),Paramètres!$B$3:$C$56,2,FALSE)*Paramètres!$N$17))</f>
        <v>0</v>
      </c>
      <c r="AI193" s="40">
        <f t="shared" si="110"/>
        <v>0</v>
      </c>
      <c r="AJ193" s="3" t="str">
        <f t="shared" si="111"/>
        <v/>
      </c>
      <c r="AK193" s="5">
        <f t="shared" si="112"/>
        <v>0</v>
      </c>
      <c r="AL193" s="41" t="e">
        <f t="shared" si="113"/>
        <v>#REF!</v>
      </c>
      <c r="AM193" s="33" t="e">
        <f t="shared" si="114"/>
        <v>#REF!</v>
      </c>
    </row>
    <row r="194" spans="1:39" ht="16.5">
      <c r="A194" s="14"/>
      <c r="B194" s="32" t="str">
        <f>IF(ISNA(VLOOKUP(A194,'Licenciés Jeunes 2023'!A:C,3,0)),"",VLOOKUP(A194,'Licenciés Jeunes 2023'!A:C,3,0))</f>
        <v/>
      </c>
      <c r="C194" s="32" t="str">
        <f>IF(ISNA(VLOOKUP(A194,'Licenciés Jeunes 2023'!A:C,2,0)),"",VLOOKUP(A194,'Licenciés Jeunes 2023'!A:C,2,0))</f>
        <v/>
      </c>
      <c r="D194" s="32" t="str">
        <f>IF(ISNA(VLOOKUP(A194,'Licenciés Jeunes 2023'!A:F,6,0)),"",VLOOKUP(A194,'Licenciés Jeunes 2023'!A:F,6,0))</f>
        <v/>
      </c>
      <c r="E194" s="6"/>
      <c r="F194" s="2">
        <f>IF(E$2="Bike &amp; Run",IF(ISNA(VLOOKUP(E194,Paramètres!$B$3:$C$56,2,FALSE)),0,VLOOKUP(E194,Paramètres!$B$3:$C$56,2,FALSE)*Paramètres!$N$3),IF(OR(E194="",OR($D194="",$D194="NL",$D194="HORS LIGUE")),0,VLOOKUP(IF(OR(E194="",OR($D194="",$D194="NL",$D194="HORS LIGUE")),"",COUNTIFS($D$5:$D$72,"&lt;&gt;"&amp;"",$D$5:$D$72,"&lt;&gt;"&amp;"NL",$D$5:$D$72,"&lt;&gt;"&amp;"HORS LIGUE",E$5:E$72,"&lt;"&amp;E194)+1),Paramètres!$B$3:$C$56,2,FALSE)*Paramètres!$N$3))</f>
        <v>0</v>
      </c>
      <c r="G194" s="4"/>
      <c r="H194" s="2">
        <f>IF(G$2="Bike &amp; Run",IF(ISNA(VLOOKUP(G194,Paramètres!$B$3:$C$56,2,FALSE)),0,VLOOKUP(G194,Paramètres!$B$3:$C$56,2,FALSE)*Paramètres!$N$4),IF(OR(G194="",OR($D194="",$D194="NL",$D194="HORS LIGUE")),0,VLOOKUP(IF(OR(G194="",OR($D194="",$D194="NL",$D194="HORS LIGUE")),"",COUNTIFS($D$5:$D$72,"&lt;&gt;"&amp;"",$D$5:$D$72,"&lt;&gt;"&amp;"NL",$D$5:$D$72,"&lt;&gt;"&amp;"HORS LIGUE",G$5:G$72,"&lt;"&amp;G194)+1),Paramètres!$B$3:$C$56,2,FALSE)*Paramètres!$N$4))</f>
        <v>0</v>
      </c>
      <c r="I194" s="36"/>
      <c r="J194" s="2">
        <f>IF(I$2="Bike &amp; Run",IF(ISNA(VLOOKUP(I194,Paramètres!$B$3:$C$56,2,FALSE)),0,VLOOKUP(I194,Paramètres!$B$3:$C$56,2,FALSE)*Paramètres!$N$5),IF(OR(I194="",OR($D194="",$D194="NL",$D194="HORS LIGUE")),0,VLOOKUP(IF(OR(I194="",OR($D194="",$D194="NL",$D194="HORS LIGUE")),"",COUNTIFS($D$5:$D$72,"&lt;&gt;"&amp;"",$D$5:$D$72,"&lt;&gt;"&amp;"NL",$D$5:$D$72,"&lt;&gt;"&amp;"HORS LIGUE",I$5:I$72,"&lt;"&amp;I194)+1),Paramètres!$B$3:$C$56,2,FALSE)*Paramètres!$N$5))</f>
        <v>0</v>
      </c>
      <c r="K194" s="4"/>
      <c r="L194" s="2">
        <f>IF(K$2="Bike &amp; Run",IF(ISNA(VLOOKUP(K194,Paramètres!$B$3:$C$56,2,FALSE)),0,VLOOKUP(K194,Paramètres!$B$3:$C$56,2,FALSE)*Paramètres!$N$6),IF(OR(K194="",OR($D194="",$D194="NL",$D194="HORS LIGUE")),0,VLOOKUP(IF(OR(K194="",OR($D194="",$D194="NL",$D194="HORS LIGUE")),"",COUNTIFS($D$5:$D$72,"&lt;&gt;"&amp;"",$D$5:$D$72,"&lt;&gt;"&amp;"NL",$D$5:$D$72,"&lt;&gt;"&amp;"HORS LIGUE",K$5:K$72,"&lt;"&amp;K194)+1),Paramètres!$B$3:$C$56,2,FALSE)*Paramètres!$N$6))</f>
        <v>0</v>
      </c>
      <c r="M194" s="4"/>
      <c r="N194" s="2">
        <f>IF(M$2="Bike &amp; Run",IF(ISNA(VLOOKUP(M194,Paramètres!$B$3:$C$56,2,FALSE)),0,VLOOKUP(M194,Paramètres!$B$3:$C$56,2,FALSE)*Paramètres!$N$7),IF(OR(M194="",OR($D194="",$D194="NL",$D194="HORS LIGUE")),0,VLOOKUP(IF(OR(M194="",OR($D194="",$D194="NL",$D194="HORS LIGUE")),"",COUNTIFS($D$5:$D$72,"&lt;&gt;"&amp;"",$D$5:$D$72,"&lt;&gt;"&amp;"NL",$D$5:$D$72,"&lt;&gt;"&amp;"HORS LIGUE",M$5:M$72,"&lt;"&amp;M194)+1),Paramètres!$B$3:$C$56,2,FALSE)*Paramètres!$N$7))</f>
        <v>0</v>
      </c>
      <c r="O194" s="46"/>
      <c r="P194" s="2">
        <f>IF(O$2="Bike &amp; Run",IF(ISNA(VLOOKUP(O194,Paramètres!$B$3:$C$56,2,FALSE)),0,VLOOKUP(O194,Paramètres!$B$3:$C$56,2,FALSE)*Paramètres!$N$8),IF(OR(O194="",OR($D194="",$D194="NL",$D194="HORS LIGUE")),0,VLOOKUP(IF(OR(O194="",OR($D194="",$D194="NL",$D194="HORS LIGUE")),"",COUNTIFS($D$5:$D$72,"&lt;&gt;"&amp;"",$D$5:$D$72,"&lt;&gt;"&amp;"NL",$D$5:$D$72,"&lt;&gt;"&amp;"HORS LIGUE",O$5:O$72,"&lt;"&amp;O194)+1),Paramètres!$B$3:$C$56,2,FALSE)*Paramètres!$N$8))</f>
        <v>0</v>
      </c>
      <c r="Q194" s="46"/>
      <c r="R194" s="2">
        <f>IF(Q$2="Bike &amp; Run",IF(ISNA(VLOOKUP(Q194,Paramètres!$B$3:$C$56,2,FALSE)),0,VLOOKUP(Q194,Paramètres!$B$3:$C$56,2,FALSE)*Paramètres!$N$9),IF(OR(Q194="",OR($D194="",$D194="NL",$D194="HORS LIGUE")),0,VLOOKUP(IF(OR(Q194="",OR($D194="",$D194="NL",$D194="HORS LIGUE")),"",COUNTIFS($D$5:$D$72,"&lt;&gt;"&amp;"",$D$5:$D$72,"&lt;&gt;"&amp;"NL",$D$5:$D$72,"&lt;&gt;"&amp;"HORS LIGUE",Q$5:Q$72,"&lt;"&amp;Q194)+1),Paramètres!$B$3:$C$56,2,FALSE)*Paramètres!$N$9))</f>
        <v>0</v>
      </c>
      <c r="S194" s="46"/>
      <c r="T194" s="2">
        <f>IF(S$2="Bike &amp; Run",IF(ISNA(VLOOKUP(S194,Paramètres!$B$3:$C$56,2,FALSE)),0,VLOOKUP(S194,Paramètres!$B$3:$C$56,2,FALSE)*Paramètres!$N$10),IF(OR(S194="",OR($D194="",$D194="NL",$D194="HORS LIGUE")),0,VLOOKUP(IF(OR(S194="",OR($D194="",$D194="NL",$D194="HORS LIGUE")),"",COUNTIFS($D$5:$D$72,"&lt;&gt;"&amp;"",$D$5:$D$72,"&lt;&gt;"&amp;"NL",$D$5:$D$72,"&lt;&gt;"&amp;"HORS LIGUE",S$5:S$72,"&lt;"&amp;S194)+1),Paramètres!$B$3:$C$56,2,FALSE)*Paramètres!$N$10))</f>
        <v>0</v>
      </c>
      <c r="U194" s="46"/>
      <c r="V194" s="2">
        <f>IF(U$2="Bike &amp; Run",IF(ISNA(VLOOKUP(U194,Paramètres!$B$3:$C$56,2,FALSE)),0,VLOOKUP(U194,Paramètres!$B$3:$C$56,2,FALSE)*Paramètres!$N$11),IF(OR(U194="",OR($D194="",$D194="NL",$D194="HORS LIGUE")),0,VLOOKUP(IF(OR(U194="",OR($D194="",$D194="NL",$D194="HORS LIGUE")),"",COUNTIFS($D$5:$D$72,"&lt;&gt;"&amp;"",$D$5:$D$72,"&lt;&gt;"&amp;"NL",$D$5:$D$72,"&lt;&gt;"&amp;"HORS LIGUE",U$5:U$72,"&lt;"&amp;U194)+1),Paramètres!$B$3:$C$56,2,FALSE)*Paramètres!$N$11))</f>
        <v>0</v>
      </c>
      <c r="W194" s="46"/>
      <c r="X194" s="2">
        <f>IF(W$2="Bike &amp; Run",IF(ISNA(VLOOKUP(W194,Paramètres!$B$3:$C$56,2,FALSE)),0,VLOOKUP(W194,Paramètres!$B$3:$C$56,2,FALSE)*Paramètres!$N$12),IF(OR(W194="",OR($D194="",$D194="NL",$D194="HORS LIGUE")),0,VLOOKUP(IF(OR(W194="",OR($D194="",$D194="NL",$D194="HORS LIGUE")),"",COUNTIFS($D$5:$D$72,"&lt;&gt;"&amp;"",$D$5:$D$72,"&lt;&gt;"&amp;"NL",$D$5:$D$72,"&lt;&gt;"&amp;"HORS LIGUE",W$5:W$72,"&lt;"&amp;W194)+1),Paramètres!$B$3:$C$56,2,FALSE)*Paramètres!$N$12))</f>
        <v>0</v>
      </c>
      <c r="Y194" s="46"/>
      <c r="Z194" s="2">
        <f>IF(Y$2="Bike &amp; Run",IF(ISNA(VLOOKUP(Y194,Paramètres!$B$3:$C$56,2,FALSE)),0,VLOOKUP(Y194,Paramètres!$B$3:$C$56,2,FALSE)*Paramètres!$N$13),IF(OR(Y194="",OR($D194="",$D194="NL",$D194="HORS LIGUE")),0,VLOOKUP(IF(OR(Y194="",OR($D194="",$D194="NL",$D194="HORS LIGUE")),"",COUNTIFS($D$5:$D$72,"&lt;&gt;"&amp;"",$D$5:$D$72,"&lt;&gt;"&amp;"NL",$D$5:$D$72,"&lt;&gt;"&amp;"HORS LIGUE",Y$5:Y$72,"&lt;"&amp;Y194)+1),Paramètres!$B$3:$C$56,2,FALSE)*Paramètres!$N$13))</f>
        <v>0</v>
      </c>
      <c r="AA194" s="46"/>
      <c r="AB194" s="2">
        <f>IF(AA$2="Bike &amp; Run",IF(ISNA(VLOOKUP(AA194,Paramètres!$B$3:$C$56,2,FALSE)),0,VLOOKUP(AA194,Paramètres!$B$3:$C$56,2,FALSE)*Paramètres!$N$14),IF(OR(AA194="",OR($D194="",$D194="NL",$D194="HORS LIGUE")),0,VLOOKUP(IF(OR(AA194="",OR($D194="",$D194="NL",$D194="HORS LIGUE")),"",COUNTIFS($D$5:$D$72,"&lt;&gt;"&amp;"",$D$5:$D$72,"&lt;&gt;"&amp;"NL",$D$5:$D$72,"&lt;&gt;"&amp;"HORS LIGUE",AA$5:AA$72,"&lt;"&amp;AA194)+1),Paramètres!$B$3:$C$56,2,FALSE)*Paramètres!$N$14))</f>
        <v>0</v>
      </c>
      <c r="AC194" s="46"/>
      <c r="AD194" s="2">
        <f>IF(AC$2="Bike &amp; Run",IF(ISNA(VLOOKUP(AC194,Paramètres!$B$3:$C$56,2,FALSE)),0,VLOOKUP(AC194,Paramètres!$B$3:$C$56,2,FALSE)*Paramètres!$N$15),IF(OR(AC194="",OR($D194="",$D194="NL",$D194="HORS LIGUE")),0,VLOOKUP(IF(OR(AC194="",OR($D194="",$D194="NL",$D194="HORS LIGUE")),"",COUNTIFS($D$5:$D$72,"&lt;&gt;"&amp;"",$D$5:$D$72,"&lt;&gt;"&amp;"NL",$D$5:$D$72,"&lt;&gt;"&amp;"HORS LIGUE",AC$5:AC$72,"&lt;"&amp;AC194)+1),Paramètres!$B$3:$C$56,2,FALSE)*Paramètres!$N$15))</f>
        <v>0</v>
      </c>
      <c r="AE194" s="46"/>
      <c r="AF194" s="2">
        <f>IF(AE$2="Bike &amp; Run",IF(ISNA(VLOOKUP(AE194,Paramètres!$B$3:$C$56,2,FALSE)),0,VLOOKUP(AE194,Paramètres!$B$3:$C$56,2,FALSE)*Paramètres!$N$16),IF(OR(AE194="",OR($D194="",$D194="NL",$D194="HORS LIGUE")),0,VLOOKUP(IF(OR(AE194="",OR($D194="",$D194="NL",$D194="HORS LIGUE")),"",COUNTIFS($D$5:$D$72,"&lt;&gt;"&amp;"",$D$5:$D$72,"&lt;&gt;"&amp;"NL",$D$5:$D$72,"&lt;&gt;"&amp;"HORS LIGUE",AE$5:AE$72,"&lt;"&amp;AE194)+1),Paramètres!$B$3:$C$56,2,FALSE)*Paramètres!$N$16))</f>
        <v>0</v>
      </c>
      <c r="AG194" s="46"/>
      <c r="AH194" s="2">
        <f>IF(AG$2="Bike &amp; Run",IF(ISNA(VLOOKUP(AG194,Paramètres!$B$3:$C$56,2,FALSE)),0,VLOOKUP(AG194,Paramètres!$B$3:$C$56,2,FALSE)*Paramètres!$N$17),IF(OR(AG194="",OR($D194="",$D194="NL",$D194="HORS LIGUE")),0,VLOOKUP(IF(OR(AG194="",OR($D194="",$D194="NL",$D194="HORS LIGUE")),"",COUNTIFS($D$5:$D$72,"&lt;&gt;"&amp;"",$D$5:$D$72,"&lt;&gt;"&amp;"NL",$D$5:$D$72,"&lt;&gt;"&amp;"HORS LIGUE",AG$5:AG$72,"&lt;"&amp;AG194)+1),Paramètres!$B$3:$C$56,2,FALSE)*Paramètres!$N$17))</f>
        <v>0</v>
      </c>
      <c r="AI194" s="40">
        <f t="shared" si="110"/>
        <v>0</v>
      </c>
      <c r="AJ194" s="3" t="str">
        <f t="shared" si="111"/>
        <v/>
      </c>
      <c r="AK194" s="5">
        <f t="shared" si="112"/>
        <v>0</v>
      </c>
      <c r="AL194" s="41" t="e">
        <f t="shared" si="113"/>
        <v>#REF!</v>
      </c>
      <c r="AM194" s="33" t="e">
        <f t="shared" si="114"/>
        <v>#REF!</v>
      </c>
    </row>
    <row r="195" spans="1:39" ht="16.5">
      <c r="A195" s="14"/>
      <c r="B195" s="32" t="str">
        <f>IF(ISNA(VLOOKUP(A195,'Licenciés Jeunes 2023'!A:C,3,0)),"",VLOOKUP(A195,'Licenciés Jeunes 2023'!A:C,3,0))</f>
        <v/>
      </c>
      <c r="C195" s="32" t="str">
        <f>IF(ISNA(VLOOKUP(A195,'Licenciés Jeunes 2023'!A:C,2,0)),"",VLOOKUP(A195,'Licenciés Jeunes 2023'!A:C,2,0))</f>
        <v/>
      </c>
      <c r="D195" s="32" t="str">
        <f>IF(ISNA(VLOOKUP(A195,'Licenciés Jeunes 2023'!A:F,6,0)),"",VLOOKUP(A195,'Licenciés Jeunes 2023'!A:F,6,0))</f>
        <v/>
      </c>
      <c r="E195" s="6"/>
      <c r="F195" s="2">
        <f>IF(E$2="Bike &amp; Run",IF(ISNA(VLOOKUP(E195,Paramètres!$B$3:$C$56,2,FALSE)),0,VLOOKUP(E195,Paramètres!$B$3:$C$56,2,FALSE)*Paramètres!$N$3),IF(OR(E195="",OR($D195="",$D195="NL",$D195="HORS LIGUE")),0,VLOOKUP(IF(OR(E195="",OR($D195="",$D195="NL",$D195="HORS LIGUE")),"",COUNTIFS($D$5:$D$72,"&lt;&gt;"&amp;"",$D$5:$D$72,"&lt;&gt;"&amp;"NL",$D$5:$D$72,"&lt;&gt;"&amp;"HORS LIGUE",E$5:E$72,"&lt;"&amp;E195)+1),Paramètres!$B$3:$C$56,2,FALSE)*Paramètres!$N$3))</f>
        <v>0</v>
      </c>
      <c r="G195" s="4"/>
      <c r="H195" s="2">
        <f>IF(G$2="Bike &amp; Run",IF(ISNA(VLOOKUP(G195,Paramètres!$B$3:$C$56,2,FALSE)),0,VLOOKUP(G195,Paramètres!$B$3:$C$56,2,FALSE)*Paramètres!$N$4),IF(OR(G195="",OR($D195="",$D195="NL",$D195="HORS LIGUE")),0,VLOOKUP(IF(OR(G195="",OR($D195="",$D195="NL",$D195="HORS LIGUE")),"",COUNTIFS($D$5:$D$72,"&lt;&gt;"&amp;"",$D$5:$D$72,"&lt;&gt;"&amp;"NL",$D$5:$D$72,"&lt;&gt;"&amp;"HORS LIGUE",G$5:G$72,"&lt;"&amp;G195)+1),Paramètres!$B$3:$C$56,2,FALSE)*Paramètres!$N$4))</f>
        <v>0</v>
      </c>
      <c r="I195" s="36"/>
      <c r="J195" s="2">
        <f>IF(I$2="Bike &amp; Run",IF(ISNA(VLOOKUP(I195,Paramètres!$B$3:$C$56,2,FALSE)),0,VLOOKUP(I195,Paramètres!$B$3:$C$56,2,FALSE)*Paramètres!$N$5),IF(OR(I195="",OR($D195="",$D195="NL",$D195="HORS LIGUE")),0,VLOOKUP(IF(OR(I195="",OR($D195="",$D195="NL",$D195="HORS LIGUE")),"",COUNTIFS($D$5:$D$72,"&lt;&gt;"&amp;"",$D$5:$D$72,"&lt;&gt;"&amp;"NL",$D$5:$D$72,"&lt;&gt;"&amp;"HORS LIGUE",I$5:I$72,"&lt;"&amp;I195)+1),Paramètres!$B$3:$C$56,2,FALSE)*Paramètres!$N$5))</f>
        <v>0</v>
      </c>
      <c r="K195" s="4"/>
      <c r="L195" s="2">
        <f>IF(K$2="Bike &amp; Run",IF(ISNA(VLOOKUP(K195,Paramètres!$B$3:$C$56,2,FALSE)),0,VLOOKUP(K195,Paramètres!$B$3:$C$56,2,FALSE)*Paramètres!$N$6),IF(OR(K195="",OR($D195="",$D195="NL",$D195="HORS LIGUE")),0,VLOOKUP(IF(OR(K195="",OR($D195="",$D195="NL",$D195="HORS LIGUE")),"",COUNTIFS($D$5:$D$72,"&lt;&gt;"&amp;"",$D$5:$D$72,"&lt;&gt;"&amp;"NL",$D$5:$D$72,"&lt;&gt;"&amp;"HORS LIGUE",K$5:K$72,"&lt;"&amp;K195)+1),Paramètres!$B$3:$C$56,2,FALSE)*Paramètres!$N$6))</f>
        <v>0</v>
      </c>
      <c r="M195" s="4"/>
      <c r="N195" s="2">
        <f>IF(M$2="Bike &amp; Run",IF(ISNA(VLOOKUP(M195,Paramètres!$B$3:$C$56,2,FALSE)),0,VLOOKUP(M195,Paramètres!$B$3:$C$56,2,FALSE)*Paramètres!$N$7),IF(OR(M195="",OR($D195="",$D195="NL",$D195="HORS LIGUE")),0,VLOOKUP(IF(OR(M195="",OR($D195="",$D195="NL",$D195="HORS LIGUE")),"",COUNTIFS($D$5:$D$72,"&lt;&gt;"&amp;"",$D$5:$D$72,"&lt;&gt;"&amp;"NL",$D$5:$D$72,"&lt;&gt;"&amp;"HORS LIGUE",M$5:M$72,"&lt;"&amp;M195)+1),Paramètres!$B$3:$C$56,2,FALSE)*Paramètres!$N$7))</f>
        <v>0</v>
      </c>
      <c r="O195" s="46"/>
      <c r="P195" s="2">
        <f>IF(O$2="Bike &amp; Run",IF(ISNA(VLOOKUP(O195,Paramètres!$B$3:$C$56,2,FALSE)),0,VLOOKUP(O195,Paramètres!$B$3:$C$56,2,FALSE)*Paramètres!$N$8),IF(OR(O195="",OR($D195="",$D195="NL",$D195="HORS LIGUE")),0,VLOOKUP(IF(OR(O195="",OR($D195="",$D195="NL",$D195="HORS LIGUE")),"",COUNTIFS($D$5:$D$72,"&lt;&gt;"&amp;"",$D$5:$D$72,"&lt;&gt;"&amp;"NL",$D$5:$D$72,"&lt;&gt;"&amp;"HORS LIGUE",O$5:O$72,"&lt;"&amp;O195)+1),Paramètres!$B$3:$C$56,2,FALSE)*Paramètres!$N$8))</f>
        <v>0</v>
      </c>
      <c r="Q195" s="46"/>
      <c r="R195" s="2">
        <f>IF(Q$2="Bike &amp; Run",IF(ISNA(VLOOKUP(Q195,Paramètres!$B$3:$C$56,2,FALSE)),0,VLOOKUP(Q195,Paramètres!$B$3:$C$56,2,FALSE)*Paramètres!$N$9),IF(OR(Q195="",OR($D195="",$D195="NL",$D195="HORS LIGUE")),0,VLOOKUP(IF(OR(Q195="",OR($D195="",$D195="NL",$D195="HORS LIGUE")),"",COUNTIFS($D$5:$D$72,"&lt;&gt;"&amp;"",$D$5:$D$72,"&lt;&gt;"&amp;"NL",$D$5:$D$72,"&lt;&gt;"&amp;"HORS LIGUE",Q$5:Q$72,"&lt;"&amp;Q195)+1),Paramètres!$B$3:$C$56,2,FALSE)*Paramètres!$N$9))</f>
        <v>0</v>
      </c>
      <c r="S195" s="46"/>
      <c r="T195" s="2">
        <f>IF(S$2="Bike &amp; Run",IF(ISNA(VLOOKUP(S195,Paramètres!$B$3:$C$56,2,FALSE)),0,VLOOKUP(S195,Paramètres!$B$3:$C$56,2,FALSE)*Paramètres!$N$10),IF(OR(S195="",OR($D195="",$D195="NL",$D195="HORS LIGUE")),0,VLOOKUP(IF(OR(S195="",OR($D195="",$D195="NL",$D195="HORS LIGUE")),"",COUNTIFS($D$5:$D$72,"&lt;&gt;"&amp;"",$D$5:$D$72,"&lt;&gt;"&amp;"NL",$D$5:$D$72,"&lt;&gt;"&amp;"HORS LIGUE",S$5:S$72,"&lt;"&amp;S195)+1),Paramètres!$B$3:$C$56,2,FALSE)*Paramètres!$N$10))</f>
        <v>0</v>
      </c>
      <c r="U195" s="46"/>
      <c r="V195" s="2">
        <f>IF(U$2="Bike &amp; Run",IF(ISNA(VLOOKUP(U195,Paramètres!$B$3:$C$56,2,FALSE)),0,VLOOKUP(U195,Paramètres!$B$3:$C$56,2,FALSE)*Paramètres!$N$11),IF(OR(U195="",OR($D195="",$D195="NL",$D195="HORS LIGUE")),0,VLOOKUP(IF(OR(U195="",OR($D195="",$D195="NL",$D195="HORS LIGUE")),"",COUNTIFS($D$5:$D$72,"&lt;&gt;"&amp;"",$D$5:$D$72,"&lt;&gt;"&amp;"NL",$D$5:$D$72,"&lt;&gt;"&amp;"HORS LIGUE",U$5:U$72,"&lt;"&amp;U195)+1),Paramètres!$B$3:$C$56,2,FALSE)*Paramètres!$N$11))</f>
        <v>0</v>
      </c>
      <c r="W195" s="46"/>
      <c r="X195" s="2">
        <f>IF(W$2="Bike &amp; Run",IF(ISNA(VLOOKUP(W195,Paramètres!$B$3:$C$56,2,FALSE)),0,VLOOKUP(W195,Paramètres!$B$3:$C$56,2,FALSE)*Paramètres!$N$12),IF(OR(W195="",OR($D195="",$D195="NL",$D195="HORS LIGUE")),0,VLOOKUP(IF(OR(W195="",OR($D195="",$D195="NL",$D195="HORS LIGUE")),"",COUNTIFS($D$5:$D$72,"&lt;&gt;"&amp;"",$D$5:$D$72,"&lt;&gt;"&amp;"NL",$D$5:$D$72,"&lt;&gt;"&amp;"HORS LIGUE",W$5:W$72,"&lt;"&amp;W195)+1),Paramètres!$B$3:$C$56,2,FALSE)*Paramètres!$N$12))</f>
        <v>0</v>
      </c>
      <c r="Y195" s="46"/>
      <c r="Z195" s="2">
        <f>IF(Y$2="Bike &amp; Run",IF(ISNA(VLOOKUP(Y195,Paramètres!$B$3:$C$56,2,FALSE)),0,VLOOKUP(Y195,Paramètres!$B$3:$C$56,2,FALSE)*Paramètres!$N$13),IF(OR(Y195="",OR($D195="",$D195="NL",$D195="HORS LIGUE")),0,VLOOKUP(IF(OR(Y195="",OR($D195="",$D195="NL",$D195="HORS LIGUE")),"",COUNTIFS($D$5:$D$72,"&lt;&gt;"&amp;"",$D$5:$D$72,"&lt;&gt;"&amp;"NL",$D$5:$D$72,"&lt;&gt;"&amp;"HORS LIGUE",Y$5:Y$72,"&lt;"&amp;Y195)+1),Paramètres!$B$3:$C$56,2,FALSE)*Paramètres!$N$13))</f>
        <v>0</v>
      </c>
      <c r="AA195" s="46"/>
      <c r="AB195" s="2">
        <f>IF(AA$2="Bike &amp; Run",IF(ISNA(VLOOKUP(AA195,Paramètres!$B$3:$C$56,2,FALSE)),0,VLOOKUP(AA195,Paramètres!$B$3:$C$56,2,FALSE)*Paramètres!$N$14),IF(OR(AA195="",OR($D195="",$D195="NL",$D195="HORS LIGUE")),0,VLOOKUP(IF(OR(AA195="",OR($D195="",$D195="NL",$D195="HORS LIGUE")),"",COUNTIFS($D$5:$D$72,"&lt;&gt;"&amp;"",$D$5:$D$72,"&lt;&gt;"&amp;"NL",$D$5:$D$72,"&lt;&gt;"&amp;"HORS LIGUE",AA$5:AA$72,"&lt;"&amp;AA195)+1),Paramètres!$B$3:$C$56,2,FALSE)*Paramètres!$N$14))</f>
        <v>0</v>
      </c>
      <c r="AC195" s="46"/>
      <c r="AD195" s="2">
        <f>IF(AC$2="Bike &amp; Run",IF(ISNA(VLOOKUP(AC195,Paramètres!$B$3:$C$56,2,FALSE)),0,VLOOKUP(AC195,Paramètres!$B$3:$C$56,2,FALSE)*Paramètres!$N$15),IF(OR(AC195="",OR($D195="",$D195="NL",$D195="HORS LIGUE")),0,VLOOKUP(IF(OR(AC195="",OR($D195="",$D195="NL",$D195="HORS LIGUE")),"",COUNTIFS($D$5:$D$72,"&lt;&gt;"&amp;"",$D$5:$D$72,"&lt;&gt;"&amp;"NL",$D$5:$D$72,"&lt;&gt;"&amp;"HORS LIGUE",AC$5:AC$72,"&lt;"&amp;AC195)+1),Paramètres!$B$3:$C$56,2,FALSE)*Paramètres!$N$15))</f>
        <v>0</v>
      </c>
      <c r="AE195" s="46"/>
      <c r="AF195" s="2">
        <f>IF(AE$2="Bike &amp; Run",IF(ISNA(VLOOKUP(AE195,Paramètres!$B$3:$C$56,2,FALSE)),0,VLOOKUP(AE195,Paramètres!$B$3:$C$56,2,FALSE)*Paramètres!$N$16),IF(OR(AE195="",OR($D195="",$D195="NL",$D195="HORS LIGUE")),0,VLOOKUP(IF(OR(AE195="",OR($D195="",$D195="NL",$D195="HORS LIGUE")),"",COUNTIFS($D$5:$D$72,"&lt;&gt;"&amp;"",$D$5:$D$72,"&lt;&gt;"&amp;"NL",$D$5:$D$72,"&lt;&gt;"&amp;"HORS LIGUE",AE$5:AE$72,"&lt;"&amp;AE195)+1),Paramètres!$B$3:$C$56,2,FALSE)*Paramètres!$N$16))</f>
        <v>0</v>
      </c>
      <c r="AG195" s="46"/>
      <c r="AH195" s="2">
        <f>IF(AG$2="Bike &amp; Run",IF(ISNA(VLOOKUP(AG195,Paramètres!$B$3:$C$56,2,FALSE)),0,VLOOKUP(AG195,Paramètres!$B$3:$C$56,2,FALSE)*Paramètres!$N$17),IF(OR(AG195="",OR($D195="",$D195="NL",$D195="HORS LIGUE")),0,VLOOKUP(IF(OR(AG195="",OR($D195="",$D195="NL",$D195="HORS LIGUE")),"",COUNTIFS($D$5:$D$72,"&lt;&gt;"&amp;"",$D$5:$D$72,"&lt;&gt;"&amp;"NL",$D$5:$D$72,"&lt;&gt;"&amp;"HORS LIGUE",AG$5:AG$72,"&lt;"&amp;AG195)+1),Paramètres!$B$3:$C$56,2,FALSE)*Paramètres!$N$17))</f>
        <v>0</v>
      </c>
      <c r="AI195" s="40">
        <f t="shared" si="110"/>
        <v>0</v>
      </c>
      <c r="AJ195" s="3" t="str">
        <f t="shared" si="111"/>
        <v/>
      </c>
      <c r="AK195" s="5">
        <f t="shared" si="112"/>
        <v>0</v>
      </c>
      <c r="AL195" s="41" t="e">
        <f t="shared" si="113"/>
        <v>#REF!</v>
      </c>
      <c r="AM195" s="33" t="e">
        <f t="shared" si="114"/>
        <v>#REF!</v>
      </c>
    </row>
    <row r="196" spans="1:39" ht="16.5">
      <c r="A196" s="14"/>
      <c r="B196" s="32" t="str">
        <f>IF(ISNA(VLOOKUP(A196,'Licenciés Jeunes 2023'!A:C,3,0)),"",VLOOKUP(A196,'Licenciés Jeunes 2023'!A:C,3,0))</f>
        <v/>
      </c>
      <c r="C196" s="32" t="str">
        <f>IF(ISNA(VLOOKUP(A196,'Licenciés Jeunes 2023'!A:C,2,0)),"",VLOOKUP(A196,'Licenciés Jeunes 2023'!A:C,2,0))</f>
        <v/>
      </c>
      <c r="D196" s="32" t="str">
        <f>IF(ISNA(VLOOKUP(A196,'Licenciés Jeunes 2023'!A:F,6,0)),"",VLOOKUP(A196,'Licenciés Jeunes 2023'!A:F,6,0))</f>
        <v/>
      </c>
      <c r="E196" s="6"/>
      <c r="F196" s="2">
        <f>IF(E$2="Bike &amp; Run",IF(ISNA(VLOOKUP(E196,Paramètres!$B$3:$C$56,2,FALSE)),0,VLOOKUP(E196,Paramètres!$B$3:$C$56,2,FALSE)*Paramètres!$N$3),IF(OR(E196="",OR($D196="",$D196="NL",$D196="HORS LIGUE")),0,VLOOKUP(IF(OR(E196="",OR($D196="",$D196="NL",$D196="HORS LIGUE")),"",COUNTIFS($D$5:$D$72,"&lt;&gt;"&amp;"",$D$5:$D$72,"&lt;&gt;"&amp;"NL",$D$5:$D$72,"&lt;&gt;"&amp;"HORS LIGUE",E$5:E$72,"&lt;"&amp;E196)+1),Paramètres!$B$3:$C$56,2,FALSE)*Paramètres!$N$3))</f>
        <v>0</v>
      </c>
      <c r="G196" s="4"/>
      <c r="H196" s="2">
        <f>IF(G$2="Bike &amp; Run",IF(ISNA(VLOOKUP(G196,Paramètres!$B$3:$C$56,2,FALSE)),0,VLOOKUP(G196,Paramètres!$B$3:$C$56,2,FALSE)*Paramètres!$N$4),IF(OR(G196="",OR($D196="",$D196="NL",$D196="HORS LIGUE")),0,VLOOKUP(IF(OR(G196="",OR($D196="",$D196="NL",$D196="HORS LIGUE")),"",COUNTIFS($D$5:$D$72,"&lt;&gt;"&amp;"",$D$5:$D$72,"&lt;&gt;"&amp;"NL",$D$5:$D$72,"&lt;&gt;"&amp;"HORS LIGUE",G$5:G$72,"&lt;"&amp;G196)+1),Paramètres!$B$3:$C$56,2,FALSE)*Paramètres!$N$4))</f>
        <v>0</v>
      </c>
      <c r="I196" s="36"/>
      <c r="J196" s="2">
        <f>IF(I$2="Bike &amp; Run",IF(ISNA(VLOOKUP(I196,Paramètres!$B$3:$C$56,2,FALSE)),0,VLOOKUP(I196,Paramètres!$B$3:$C$56,2,FALSE)*Paramètres!$N$5),IF(OR(I196="",OR($D196="",$D196="NL",$D196="HORS LIGUE")),0,VLOOKUP(IF(OR(I196="",OR($D196="",$D196="NL",$D196="HORS LIGUE")),"",COUNTIFS($D$5:$D$72,"&lt;&gt;"&amp;"",$D$5:$D$72,"&lt;&gt;"&amp;"NL",$D$5:$D$72,"&lt;&gt;"&amp;"HORS LIGUE",I$5:I$72,"&lt;"&amp;I196)+1),Paramètres!$B$3:$C$56,2,FALSE)*Paramètres!$N$5))</f>
        <v>0</v>
      </c>
      <c r="K196" s="4"/>
      <c r="L196" s="2">
        <f>IF(K$2="Bike &amp; Run",IF(ISNA(VLOOKUP(K196,Paramètres!$B$3:$C$56,2,FALSE)),0,VLOOKUP(K196,Paramètres!$B$3:$C$56,2,FALSE)*Paramètres!$N$6),IF(OR(K196="",OR($D196="",$D196="NL",$D196="HORS LIGUE")),0,VLOOKUP(IF(OR(K196="",OR($D196="",$D196="NL",$D196="HORS LIGUE")),"",COUNTIFS($D$5:$D$72,"&lt;&gt;"&amp;"",$D$5:$D$72,"&lt;&gt;"&amp;"NL",$D$5:$D$72,"&lt;&gt;"&amp;"HORS LIGUE",K$5:K$72,"&lt;"&amp;K196)+1),Paramètres!$B$3:$C$56,2,FALSE)*Paramètres!$N$6))</f>
        <v>0</v>
      </c>
      <c r="M196" s="4"/>
      <c r="N196" s="2">
        <f>IF(M$2="Bike &amp; Run",IF(ISNA(VLOOKUP(M196,Paramètres!$B$3:$C$56,2,FALSE)),0,VLOOKUP(M196,Paramètres!$B$3:$C$56,2,FALSE)*Paramètres!$N$7),IF(OR(M196="",OR($D196="",$D196="NL",$D196="HORS LIGUE")),0,VLOOKUP(IF(OR(M196="",OR($D196="",$D196="NL",$D196="HORS LIGUE")),"",COUNTIFS($D$5:$D$72,"&lt;&gt;"&amp;"",$D$5:$D$72,"&lt;&gt;"&amp;"NL",$D$5:$D$72,"&lt;&gt;"&amp;"HORS LIGUE",M$5:M$72,"&lt;"&amp;M196)+1),Paramètres!$B$3:$C$56,2,FALSE)*Paramètres!$N$7))</f>
        <v>0</v>
      </c>
      <c r="O196" s="46"/>
      <c r="P196" s="2">
        <f>IF(O$2="Bike &amp; Run",IF(ISNA(VLOOKUP(O196,Paramètres!$B$3:$C$56,2,FALSE)),0,VLOOKUP(O196,Paramètres!$B$3:$C$56,2,FALSE)*Paramètres!$N$8),IF(OR(O196="",OR($D196="",$D196="NL",$D196="HORS LIGUE")),0,VLOOKUP(IF(OR(O196="",OR($D196="",$D196="NL",$D196="HORS LIGUE")),"",COUNTIFS($D$5:$D$72,"&lt;&gt;"&amp;"",$D$5:$D$72,"&lt;&gt;"&amp;"NL",$D$5:$D$72,"&lt;&gt;"&amp;"HORS LIGUE",O$5:O$72,"&lt;"&amp;O196)+1),Paramètres!$B$3:$C$56,2,FALSE)*Paramètres!$N$8))</f>
        <v>0</v>
      </c>
      <c r="Q196" s="46"/>
      <c r="R196" s="2">
        <f>IF(Q$2="Bike &amp; Run",IF(ISNA(VLOOKUP(Q196,Paramètres!$B$3:$C$56,2,FALSE)),0,VLOOKUP(Q196,Paramètres!$B$3:$C$56,2,FALSE)*Paramètres!$N$9),IF(OR(Q196="",OR($D196="",$D196="NL",$D196="HORS LIGUE")),0,VLOOKUP(IF(OR(Q196="",OR($D196="",$D196="NL",$D196="HORS LIGUE")),"",COUNTIFS($D$5:$D$72,"&lt;&gt;"&amp;"",$D$5:$D$72,"&lt;&gt;"&amp;"NL",$D$5:$D$72,"&lt;&gt;"&amp;"HORS LIGUE",Q$5:Q$72,"&lt;"&amp;Q196)+1),Paramètres!$B$3:$C$56,2,FALSE)*Paramètres!$N$9))</f>
        <v>0</v>
      </c>
      <c r="S196" s="46"/>
      <c r="T196" s="2">
        <f>IF(S$2="Bike &amp; Run",IF(ISNA(VLOOKUP(S196,Paramètres!$B$3:$C$56,2,FALSE)),0,VLOOKUP(S196,Paramètres!$B$3:$C$56,2,FALSE)*Paramètres!$N$10),IF(OR(S196="",OR($D196="",$D196="NL",$D196="HORS LIGUE")),0,VLOOKUP(IF(OR(S196="",OR($D196="",$D196="NL",$D196="HORS LIGUE")),"",COUNTIFS($D$5:$D$72,"&lt;&gt;"&amp;"",$D$5:$D$72,"&lt;&gt;"&amp;"NL",$D$5:$D$72,"&lt;&gt;"&amp;"HORS LIGUE",S$5:S$72,"&lt;"&amp;S196)+1),Paramètres!$B$3:$C$56,2,FALSE)*Paramètres!$N$10))</f>
        <v>0</v>
      </c>
      <c r="U196" s="46"/>
      <c r="V196" s="2">
        <f>IF(U$2="Bike &amp; Run",IF(ISNA(VLOOKUP(U196,Paramètres!$B$3:$C$56,2,FALSE)),0,VLOOKUP(U196,Paramètres!$B$3:$C$56,2,FALSE)*Paramètres!$N$11),IF(OR(U196="",OR($D196="",$D196="NL",$D196="HORS LIGUE")),0,VLOOKUP(IF(OR(U196="",OR($D196="",$D196="NL",$D196="HORS LIGUE")),"",COUNTIFS($D$5:$D$72,"&lt;&gt;"&amp;"",$D$5:$D$72,"&lt;&gt;"&amp;"NL",$D$5:$D$72,"&lt;&gt;"&amp;"HORS LIGUE",U$5:U$72,"&lt;"&amp;U196)+1),Paramètres!$B$3:$C$56,2,FALSE)*Paramètres!$N$11))</f>
        <v>0</v>
      </c>
      <c r="W196" s="46"/>
      <c r="X196" s="2">
        <f>IF(W$2="Bike &amp; Run",IF(ISNA(VLOOKUP(W196,Paramètres!$B$3:$C$56,2,FALSE)),0,VLOOKUP(W196,Paramètres!$B$3:$C$56,2,FALSE)*Paramètres!$N$12),IF(OR(W196="",OR($D196="",$D196="NL",$D196="HORS LIGUE")),0,VLOOKUP(IF(OR(W196="",OR($D196="",$D196="NL",$D196="HORS LIGUE")),"",COUNTIFS($D$5:$D$72,"&lt;&gt;"&amp;"",$D$5:$D$72,"&lt;&gt;"&amp;"NL",$D$5:$D$72,"&lt;&gt;"&amp;"HORS LIGUE",W$5:W$72,"&lt;"&amp;W196)+1),Paramètres!$B$3:$C$56,2,FALSE)*Paramètres!$N$12))</f>
        <v>0</v>
      </c>
      <c r="Y196" s="46"/>
      <c r="Z196" s="2">
        <f>IF(Y$2="Bike &amp; Run",IF(ISNA(VLOOKUP(Y196,Paramètres!$B$3:$C$56,2,FALSE)),0,VLOOKUP(Y196,Paramètres!$B$3:$C$56,2,FALSE)*Paramètres!$N$13),IF(OR(Y196="",OR($D196="",$D196="NL",$D196="HORS LIGUE")),0,VLOOKUP(IF(OR(Y196="",OR($D196="",$D196="NL",$D196="HORS LIGUE")),"",COUNTIFS($D$5:$D$72,"&lt;&gt;"&amp;"",$D$5:$D$72,"&lt;&gt;"&amp;"NL",$D$5:$D$72,"&lt;&gt;"&amp;"HORS LIGUE",Y$5:Y$72,"&lt;"&amp;Y196)+1),Paramètres!$B$3:$C$56,2,FALSE)*Paramètres!$N$13))</f>
        <v>0</v>
      </c>
      <c r="AA196" s="46"/>
      <c r="AB196" s="2">
        <f>IF(AA$2="Bike &amp; Run",IF(ISNA(VLOOKUP(AA196,Paramètres!$B$3:$C$56,2,FALSE)),0,VLOOKUP(AA196,Paramètres!$B$3:$C$56,2,FALSE)*Paramètres!$N$14),IF(OR(AA196="",OR($D196="",$D196="NL",$D196="HORS LIGUE")),0,VLOOKUP(IF(OR(AA196="",OR($D196="",$D196="NL",$D196="HORS LIGUE")),"",COUNTIFS($D$5:$D$72,"&lt;&gt;"&amp;"",$D$5:$D$72,"&lt;&gt;"&amp;"NL",$D$5:$D$72,"&lt;&gt;"&amp;"HORS LIGUE",AA$5:AA$72,"&lt;"&amp;AA196)+1),Paramètres!$B$3:$C$56,2,FALSE)*Paramètres!$N$14))</f>
        <v>0</v>
      </c>
      <c r="AC196" s="46"/>
      <c r="AD196" s="2">
        <f>IF(AC$2="Bike &amp; Run",IF(ISNA(VLOOKUP(AC196,Paramètres!$B$3:$C$56,2,FALSE)),0,VLOOKUP(AC196,Paramètres!$B$3:$C$56,2,FALSE)*Paramètres!$N$15),IF(OR(AC196="",OR($D196="",$D196="NL",$D196="HORS LIGUE")),0,VLOOKUP(IF(OR(AC196="",OR($D196="",$D196="NL",$D196="HORS LIGUE")),"",COUNTIFS($D$5:$D$72,"&lt;&gt;"&amp;"",$D$5:$D$72,"&lt;&gt;"&amp;"NL",$D$5:$D$72,"&lt;&gt;"&amp;"HORS LIGUE",AC$5:AC$72,"&lt;"&amp;AC196)+1),Paramètres!$B$3:$C$56,2,FALSE)*Paramètres!$N$15))</f>
        <v>0</v>
      </c>
      <c r="AE196" s="46"/>
      <c r="AF196" s="2">
        <f>IF(AE$2="Bike &amp; Run",IF(ISNA(VLOOKUP(AE196,Paramètres!$B$3:$C$56,2,FALSE)),0,VLOOKUP(AE196,Paramètres!$B$3:$C$56,2,FALSE)*Paramètres!$N$16),IF(OR(AE196="",OR($D196="",$D196="NL",$D196="HORS LIGUE")),0,VLOOKUP(IF(OR(AE196="",OR($D196="",$D196="NL",$D196="HORS LIGUE")),"",COUNTIFS($D$5:$D$72,"&lt;&gt;"&amp;"",$D$5:$D$72,"&lt;&gt;"&amp;"NL",$D$5:$D$72,"&lt;&gt;"&amp;"HORS LIGUE",AE$5:AE$72,"&lt;"&amp;AE196)+1),Paramètres!$B$3:$C$56,2,FALSE)*Paramètres!$N$16))</f>
        <v>0</v>
      </c>
      <c r="AG196" s="46"/>
      <c r="AH196" s="2">
        <f>IF(AG$2="Bike &amp; Run",IF(ISNA(VLOOKUP(AG196,Paramètres!$B$3:$C$56,2,FALSE)),0,VLOOKUP(AG196,Paramètres!$B$3:$C$56,2,FALSE)*Paramètres!$N$17),IF(OR(AG196="",OR($D196="",$D196="NL",$D196="HORS LIGUE")),0,VLOOKUP(IF(OR(AG196="",OR($D196="",$D196="NL",$D196="HORS LIGUE")),"",COUNTIFS($D$5:$D$72,"&lt;&gt;"&amp;"",$D$5:$D$72,"&lt;&gt;"&amp;"NL",$D$5:$D$72,"&lt;&gt;"&amp;"HORS LIGUE",AG$5:AG$72,"&lt;"&amp;AG196)+1),Paramètres!$B$3:$C$56,2,FALSE)*Paramètres!$N$17))</f>
        <v>0</v>
      </c>
      <c r="AI196" s="40">
        <f t="shared" si="110"/>
        <v>0</v>
      </c>
      <c r="AJ196" s="3" t="str">
        <f t="shared" si="111"/>
        <v/>
      </c>
      <c r="AK196" s="5">
        <f t="shared" si="112"/>
        <v>0</v>
      </c>
      <c r="AL196" s="41" t="e">
        <f t="shared" si="113"/>
        <v>#REF!</v>
      </c>
      <c r="AM196" s="33" t="e">
        <f t="shared" si="114"/>
        <v>#REF!</v>
      </c>
    </row>
    <row r="197" spans="1:39" ht="16.5">
      <c r="A197" s="14"/>
      <c r="B197" s="32" t="str">
        <f>IF(ISNA(VLOOKUP(A197,'Licenciés Jeunes 2023'!A:C,3,0)),"",VLOOKUP(A197,'Licenciés Jeunes 2023'!A:C,3,0))</f>
        <v/>
      </c>
      <c r="C197" s="32" t="str">
        <f>IF(ISNA(VLOOKUP(A197,'Licenciés Jeunes 2023'!A:C,2,0)),"",VLOOKUP(A197,'Licenciés Jeunes 2023'!A:C,2,0))</f>
        <v/>
      </c>
      <c r="D197" s="32" t="str">
        <f>IF(ISNA(VLOOKUP(A197,'Licenciés Jeunes 2023'!A:F,6,0)),"",VLOOKUP(A197,'Licenciés Jeunes 2023'!A:F,6,0))</f>
        <v/>
      </c>
      <c r="E197" s="6"/>
      <c r="F197" s="2">
        <f>IF(E$2="Bike &amp; Run",IF(ISNA(VLOOKUP(E197,Paramètres!$B$3:$C$56,2,FALSE)),0,VLOOKUP(E197,Paramètres!$B$3:$C$56,2,FALSE)*Paramètres!$N$3),IF(OR(E197="",OR($D197="",$D197="NL",$D197="HORS LIGUE")),0,VLOOKUP(IF(OR(E197="",OR($D197="",$D197="NL",$D197="HORS LIGUE")),"",COUNTIFS($D$5:$D$72,"&lt;&gt;"&amp;"",$D$5:$D$72,"&lt;&gt;"&amp;"NL",$D$5:$D$72,"&lt;&gt;"&amp;"HORS LIGUE",E$5:E$72,"&lt;"&amp;E197)+1),Paramètres!$B$3:$C$56,2,FALSE)*Paramètres!$N$3))</f>
        <v>0</v>
      </c>
      <c r="G197" s="4"/>
      <c r="H197" s="2">
        <f>IF(G$2="Bike &amp; Run",IF(ISNA(VLOOKUP(G197,Paramètres!$B$3:$C$56,2,FALSE)),0,VLOOKUP(G197,Paramètres!$B$3:$C$56,2,FALSE)*Paramètres!$N$4),IF(OR(G197="",OR($D197="",$D197="NL",$D197="HORS LIGUE")),0,VLOOKUP(IF(OR(G197="",OR($D197="",$D197="NL",$D197="HORS LIGUE")),"",COUNTIFS($D$5:$D$72,"&lt;&gt;"&amp;"",$D$5:$D$72,"&lt;&gt;"&amp;"NL",$D$5:$D$72,"&lt;&gt;"&amp;"HORS LIGUE",G$5:G$72,"&lt;"&amp;G197)+1),Paramètres!$B$3:$C$56,2,FALSE)*Paramètres!$N$4))</f>
        <v>0</v>
      </c>
      <c r="I197" s="36"/>
      <c r="J197" s="2">
        <f>IF(I$2="Bike &amp; Run",IF(ISNA(VLOOKUP(I197,Paramètres!$B$3:$C$56,2,FALSE)),0,VLOOKUP(I197,Paramètres!$B$3:$C$56,2,FALSE)*Paramètres!$N$5),IF(OR(I197="",OR($D197="",$D197="NL",$D197="HORS LIGUE")),0,VLOOKUP(IF(OR(I197="",OR($D197="",$D197="NL",$D197="HORS LIGUE")),"",COUNTIFS($D$5:$D$72,"&lt;&gt;"&amp;"",$D$5:$D$72,"&lt;&gt;"&amp;"NL",$D$5:$D$72,"&lt;&gt;"&amp;"HORS LIGUE",I$5:I$72,"&lt;"&amp;I197)+1),Paramètres!$B$3:$C$56,2,FALSE)*Paramètres!$N$5))</f>
        <v>0</v>
      </c>
      <c r="K197" s="4"/>
      <c r="L197" s="2">
        <f>IF(K$2="Bike &amp; Run",IF(ISNA(VLOOKUP(K197,Paramètres!$B$3:$C$56,2,FALSE)),0,VLOOKUP(K197,Paramètres!$B$3:$C$56,2,FALSE)*Paramètres!$N$6),IF(OR(K197="",OR($D197="",$D197="NL",$D197="HORS LIGUE")),0,VLOOKUP(IF(OR(K197="",OR($D197="",$D197="NL",$D197="HORS LIGUE")),"",COUNTIFS($D$5:$D$72,"&lt;&gt;"&amp;"",$D$5:$D$72,"&lt;&gt;"&amp;"NL",$D$5:$D$72,"&lt;&gt;"&amp;"HORS LIGUE",K$5:K$72,"&lt;"&amp;K197)+1),Paramètres!$B$3:$C$56,2,FALSE)*Paramètres!$N$6))</f>
        <v>0</v>
      </c>
      <c r="M197" s="4"/>
      <c r="N197" s="2">
        <f>IF(M$2="Bike &amp; Run",IF(ISNA(VLOOKUP(M197,Paramètres!$B$3:$C$56,2,FALSE)),0,VLOOKUP(M197,Paramètres!$B$3:$C$56,2,FALSE)*Paramètres!$N$7),IF(OR(M197="",OR($D197="",$D197="NL",$D197="HORS LIGUE")),0,VLOOKUP(IF(OR(M197="",OR($D197="",$D197="NL",$D197="HORS LIGUE")),"",COUNTIFS($D$5:$D$72,"&lt;&gt;"&amp;"",$D$5:$D$72,"&lt;&gt;"&amp;"NL",$D$5:$D$72,"&lt;&gt;"&amp;"HORS LIGUE",M$5:M$72,"&lt;"&amp;M197)+1),Paramètres!$B$3:$C$56,2,FALSE)*Paramètres!$N$7))</f>
        <v>0</v>
      </c>
      <c r="O197" s="46"/>
      <c r="P197" s="2">
        <f>IF(O$2="Bike &amp; Run",IF(ISNA(VLOOKUP(O197,Paramètres!$B$3:$C$56,2,FALSE)),0,VLOOKUP(O197,Paramètres!$B$3:$C$56,2,FALSE)*Paramètres!$N$8),IF(OR(O197="",OR($D197="",$D197="NL",$D197="HORS LIGUE")),0,VLOOKUP(IF(OR(O197="",OR($D197="",$D197="NL",$D197="HORS LIGUE")),"",COUNTIFS($D$5:$D$72,"&lt;&gt;"&amp;"",$D$5:$D$72,"&lt;&gt;"&amp;"NL",$D$5:$D$72,"&lt;&gt;"&amp;"HORS LIGUE",O$5:O$72,"&lt;"&amp;O197)+1),Paramètres!$B$3:$C$56,2,FALSE)*Paramètres!$N$8))</f>
        <v>0</v>
      </c>
      <c r="Q197" s="46"/>
      <c r="R197" s="2">
        <f>IF(Q$2="Bike &amp; Run",IF(ISNA(VLOOKUP(Q197,Paramètres!$B$3:$C$56,2,FALSE)),0,VLOOKUP(Q197,Paramètres!$B$3:$C$56,2,FALSE)*Paramètres!$N$9),IF(OR(Q197="",OR($D197="",$D197="NL",$D197="HORS LIGUE")),0,VLOOKUP(IF(OR(Q197="",OR($D197="",$D197="NL",$D197="HORS LIGUE")),"",COUNTIFS($D$5:$D$72,"&lt;&gt;"&amp;"",$D$5:$D$72,"&lt;&gt;"&amp;"NL",$D$5:$D$72,"&lt;&gt;"&amp;"HORS LIGUE",Q$5:Q$72,"&lt;"&amp;Q197)+1),Paramètres!$B$3:$C$56,2,FALSE)*Paramètres!$N$9))</f>
        <v>0</v>
      </c>
      <c r="S197" s="46"/>
      <c r="T197" s="2">
        <f>IF(S$2="Bike &amp; Run",IF(ISNA(VLOOKUP(S197,Paramètres!$B$3:$C$56,2,FALSE)),0,VLOOKUP(S197,Paramètres!$B$3:$C$56,2,FALSE)*Paramètres!$N$10),IF(OR(S197="",OR($D197="",$D197="NL",$D197="HORS LIGUE")),0,VLOOKUP(IF(OR(S197="",OR($D197="",$D197="NL",$D197="HORS LIGUE")),"",COUNTIFS($D$5:$D$72,"&lt;&gt;"&amp;"",$D$5:$D$72,"&lt;&gt;"&amp;"NL",$D$5:$D$72,"&lt;&gt;"&amp;"HORS LIGUE",S$5:S$72,"&lt;"&amp;S197)+1),Paramètres!$B$3:$C$56,2,FALSE)*Paramètres!$N$10))</f>
        <v>0</v>
      </c>
      <c r="U197" s="46"/>
      <c r="V197" s="2">
        <f>IF(U$2="Bike &amp; Run",IF(ISNA(VLOOKUP(U197,Paramètres!$B$3:$C$56,2,FALSE)),0,VLOOKUP(U197,Paramètres!$B$3:$C$56,2,FALSE)*Paramètres!$N$11),IF(OR(U197="",OR($D197="",$D197="NL",$D197="HORS LIGUE")),0,VLOOKUP(IF(OR(U197="",OR($D197="",$D197="NL",$D197="HORS LIGUE")),"",COUNTIFS($D$5:$D$72,"&lt;&gt;"&amp;"",$D$5:$D$72,"&lt;&gt;"&amp;"NL",$D$5:$D$72,"&lt;&gt;"&amp;"HORS LIGUE",U$5:U$72,"&lt;"&amp;U197)+1),Paramètres!$B$3:$C$56,2,FALSE)*Paramètres!$N$11))</f>
        <v>0</v>
      </c>
      <c r="W197" s="46"/>
      <c r="X197" s="2">
        <f>IF(W$2="Bike &amp; Run",IF(ISNA(VLOOKUP(W197,Paramètres!$B$3:$C$56,2,FALSE)),0,VLOOKUP(W197,Paramètres!$B$3:$C$56,2,FALSE)*Paramètres!$N$12),IF(OR(W197="",OR($D197="",$D197="NL",$D197="HORS LIGUE")),0,VLOOKUP(IF(OR(W197="",OR($D197="",$D197="NL",$D197="HORS LIGUE")),"",COUNTIFS($D$5:$D$72,"&lt;&gt;"&amp;"",$D$5:$D$72,"&lt;&gt;"&amp;"NL",$D$5:$D$72,"&lt;&gt;"&amp;"HORS LIGUE",W$5:W$72,"&lt;"&amp;W197)+1),Paramètres!$B$3:$C$56,2,FALSE)*Paramètres!$N$12))</f>
        <v>0</v>
      </c>
      <c r="Y197" s="46"/>
      <c r="Z197" s="2">
        <f>IF(Y$2="Bike &amp; Run",IF(ISNA(VLOOKUP(Y197,Paramètres!$B$3:$C$56,2,FALSE)),0,VLOOKUP(Y197,Paramètres!$B$3:$C$56,2,FALSE)*Paramètres!$N$13),IF(OR(Y197="",OR($D197="",$D197="NL",$D197="HORS LIGUE")),0,VLOOKUP(IF(OR(Y197="",OR($D197="",$D197="NL",$D197="HORS LIGUE")),"",COUNTIFS($D$5:$D$72,"&lt;&gt;"&amp;"",$D$5:$D$72,"&lt;&gt;"&amp;"NL",$D$5:$D$72,"&lt;&gt;"&amp;"HORS LIGUE",Y$5:Y$72,"&lt;"&amp;Y197)+1),Paramètres!$B$3:$C$56,2,FALSE)*Paramètres!$N$13))</f>
        <v>0</v>
      </c>
      <c r="AA197" s="46"/>
      <c r="AB197" s="2">
        <f>IF(AA$2="Bike &amp; Run",IF(ISNA(VLOOKUP(AA197,Paramètres!$B$3:$C$56,2,FALSE)),0,VLOOKUP(AA197,Paramètres!$B$3:$C$56,2,FALSE)*Paramètres!$N$14),IF(OR(AA197="",OR($D197="",$D197="NL",$D197="HORS LIGUE")),0,VLOOKUP(IF(OR(AA197="",OR($D197="",$D197="NL",$D197="HORS LIGUE")),"",COUNTIFS($D$5:$D$72,"&lt;&gt;"&amp;"",$D$5:$D$72,"&lt;&gt;"&amp;"NL",$D$5:$D$72,"&lt;&gt;"&amp;"HORS LIGUE",AA$5:AA$72,"&lt;"&amp;AA197)+1),Paramètres!$B$3:$C$56,2,FALSE)*Paramètres!$N$14))</f>
        <v>0</v>
      </c>
      <c r="AC197" s="46"/>
      <c r="AD197" s="2">
        <f>IF(AC$2="Bike &amp; Run",IF(ISNA(VLOOKUP(AC197,Paramètres!$B$3:$C$56,2,FALSE)),0,VLOOKUP(AC197,Paramètres!$B$3:$C$56,2,FALSE)*Paramètres!$N$15),IF(OR(AC197="",OR($D197="",$D197="NL",$D197="HORS LIGUE")),0,VLOOKUP(IF(OR(AC197="",OR($D197="",$D197="NL",$D197="HORS LIGUE")),"",COUNTIFS($D$5:$D$72,"&lt;&gt;"&amp;"",$D$5:$D$72,"&lt;&gt;"&amp;"NL",$D$5:$D$72,"&lt;&gt;"&amp;"HORS LIGUE",AC$5:AC$72,"&lt;"&amp;AC197)+1),Paramètres!$B$3:$C$56,2,FALSE)*Paramètres!$N$15))</f>
        <v>0</v>
      </c>
      <c r="AE197" s="46"/>
      <c r="AF197" s="2">
        <f>IF(AE$2="Bike &amp; Run",IF(ISNA(VLOOKUP(AE197,Paramètres!$B$3:$C$56,2,FALSE)),0,VLOOKUP(AE197,Paramètres!$B$3:$C$56,2,FALSE)*Paramètres!$N$16),IF(OR(AE197="",OR($D197="",$D197="NL",$D197="HORS LIGUE")),0,VLOOKUP(IF(OR(AE197="",OR($D197="",$D197="NL",$D197="HORS LIGUE")),"",COUNTIFS($D$5:$D$72,"&lt;&gt;"&amp;"",$D$5:$D$72,"&lt;&gt;"&amp;"NL",$D$5:$D$72,"&lt;&gt;"&amp;"HORS LIGUE",AE$5:AE$72,"&lt;"&amp;AE197)+1),Paramètres!$B$3:$C$56,2,FALSE)*Paramètres!$N$16))</f>
        <v>0</v>
      </c>
      <c r="AG197" s="46"/>
      <c r="AH197" s="2">
        <f>IF(AG$2="Bike &amp; Run",IF(ISNA(VLOOKUP(AG197,Paramètres!$B$3:$C$56,2,FALSE)),0,VLOOKUP(AG197,Paramètres!$B$3:$C$56,2,FALSE)*Paramètres!$N$17),IF(OR(AG197="",OR($D197="",$D197="NL",$D197="HORS LIGUE")),0,VLOOKUP(IF(OR(AG197="",OR($D197="",$D197="NL",$D197="HORS LIGUE")),"",COUNTIFS($D$5:$D$72,"&lt;&gt;"&amp;"",$D$5:$D$72,"&lt;&gt;"&amp;"NL",$D$5:$D$72,"&lt;&gt;"&amp;"HORS LIGUE",AG$5:AG$72,"&lt;"&amp;AG197)+1),Paramètres!$B$3:$C$56,2,FALSE)*Paramètres!$N$17))</f>
        <v>0</v>
      </c>
      <c r="AI197" s="40">
        <f t="shared" ref="AI197:AI260" si="115">F197+H197+J197+L197+N197+P197+R197+T197+V197+X197+Z197+AB197+AD197+AF197+AH197</f>
        <v>0</v>
      </c>
      <c r="AJ197" s="3" t="str">
        <f t="shared" ref="AJ197:AJ260" si="116">IF(AI197&lt;&gt;0,RANK(AI197,$AI$5:$AI$72),"")</f>
        <v/>
      </c>
      <c r="AK197" s="5">
        <f t="shared" ref="AK197:AK208" si="117">COUNTA(E197,G197,I197,K197,M197,O197,Q197,S197,U197,W197,Y197,AA197,AC197,AE197,AG197)</f>
        <v>0</v>
      </c>
      <c r="AL197" s="41" t="e">
        <f t="shared" ref="AL197:AL208" si="118">HLOOKUP($AL$2,$BD$4:$BR$72,ROW(A197)-3,FALSE)</f>
        <v>#REF!</v>
      </c>
      <c r="AM197" s="33" t="e">
        <f t="shared" ref="AM197:AM260" si="119">IF(AL197&lt;&gt;0,RANK(AL197,$AL$5:$AL$72),"")</f>
        <v>#REF!</v>
      </c>
    </row>
    <row r="198" spans="1:39" ht="16.5">
      <c r="A198" s="14"/>
      <c r="B198" s="32" t="str">
        <f>IF(ISNA(VLOOKUP(A198,'Licenciés Jeunes 2023'!A:C,3,0)),"",VLOOKUP(A198,'Licenciés Jeunes 2023'!A:C,3,0))</f>
        <v/>
      </c>
      <c r="C198" s="32" t="str">
        <f>IF(ISNA(VLOOKUP(A198,'Licenciés Jeunes 2023'!A:C,2,0)),"",VLOOKUP(A198,'Licenciés Jeunes 2023'!A:C,2,0))</f>
        <v/>
      </c>
      <c r="D198" s="32" t="str">
        <f>IF(ISNA(VLOOKUP(A198,'Licenciés Jeunes 2023'!A:F,6,0)),"",VLOOKUP(A198,'Licenciés Jeunes 2023'!A:F,6,0))</f>
        <v/>
      </c>
      <c r="E198" s="6"/>
      <c r="F198" s="2">
        <f>IF(E$2="Bike &amp; Run",IF(ISNA(VLOOKUP(E198,Paramètres!$B$3:$C$56,2,FALSE)),0,VLOOKUP(E198,Paramètres!$B$3:$C$56,2,FALSE)*Paramètres!$N$3),IF(OR(E198="",OR($D198="",$D198="NL",$D198="HORS LIGUE")),0,VLOOKUP(IF(OR(E198="",OR($D198="",$D198="NL",$D198="HORS LIGUE")),"",COUNTIFS($D$5:$D$72,"&lt;&gt;"&amp;"",$D$5:$D$72,"&lt;&gt;"&amp;"NL",$D$5:$D$72,"&lt;&gt;"&amp;"HORS LIGUE",E$5:E$72,"&lt;"&amp;E198)+1),Paramètres!$B$3:$C$56,2,FALSE)*Paramètres!$N$3))</f>
        <v>0</v>
      </c>
      <c r="G198" s="4"/>
      <c r="H198" s="2">
        <f>IF(G$2="Bike &amp; Run",IF(ISNA(VLOOKUP(G198,Paramètres!$B$3:$C$56,2,FALSE)),0,VLOOKUP(G198,Paramètres!$B$3:$C$56,2,FALSE)*Paramètres!$N$4),IF(OR(G198="",OR($D198="",$D198="NL",$D198="HORS LIGUE")),0,VLOOKUP(IF(OR(G198="",OR($D198="",$D198="NL",$D198="HORS LIGUE")),"",COUNTIFS($D$5:$D$72,"&lt;&gt;"&amp;"",$D$5:$D$72,"&lt;&gt;"&amp;"NL",$D$5:$D$72,"&lt;&gt;"&amp;"HORS LIGUE",G$5:G$72,"&lt;"&amp;G198)+1),Paramètres!$B$3:$C$56,2,FALSE)*Paramètres!$N$4))</f>
        <v>0</v>
      </c>
      <c r="I198" s="36"/>
      <c r="J198" s="2">
        <f>IF(I$2="Bike &amp; Run",IF(ISNA(VLOOKUP(I198,Paramètres!$B$3:$C$56,2,FALSE)),0,VLOOKUP(I198,Paramètres!$B$3:$C$56,2,FALSE)*Paramètres!$N$5),IF(OR(I198="",OR($D198="",$D198="NL",$D198="HORS LIGUE")),0,VLOOKUP(IF(OR(I198="",OR($D198="",$D198="NL",$D198="HORS LIGUE")),"",COUNTIFS($D$5:$D$72,"&lt;&gt;"&amp;"",$D$5:$D$72,"&lt;&gt;"&amp;"NL",$D$5:$D$72,"&lt;&gt;"&amp;"HORS LIGUE",I$5:I$72,"&lt;"&amp;I198)+1),Paramètres!$B$3:$C$56,2,FALSE)*Paramètres!$N$5))</f>
        <v>0</v>
      </c>
      <c r="K198" s="4"/>
      <c r="L198" s="2">
        <f>IF(K$2="Bike &amp; Run",IF(ISNA(VLOOKUP(K198,Paramètres!$B$3:$C$56,2,FALSE)),0,VLOOKUP(K198,Paramètres!$B$3:$C$56,2,FALSE)*Paramètres!$N$6),IF(OR(K198="",OR($D198="",$D198="NL",$D198="HORS LIGUE")),0,VLOOKUP(IF(OR(K198="",OR($D198="",$D198="NL",$D198="HORS LIGUE")),"",COUNTIFS($D$5:$D$72,"&lt;&gt;"&amp;"",$D$5:$D$72,"&lt;&gt;"&amp;"NL",$D$5:$D$72,"&lt;&gt;"&amp;"HORS LIGUE",K$5:K$72,"&lt;"&amp;K198)+1),Paramètres!$B$3:$C$56,2,FALSE)*Paramètres!$N$6))</f>
        <v>0</v>
      </c>
      <c r="M198" s="4"/>
      <c r="N198" s="2">
        <f>IF(M$2="Bike &amp; Run",IF(ISNA(VLOOKUP(M198,Paramètres!$B$3:$C$56,2,FALSE)),0,VLOOKUP(M198,Paramètres!$B$3:$C$56,2,FALSE)*Paramètres!$N$7),IF(OR(M198="",OR($D198="",$D198="NL",$D198="HORS LIGUE")),0,VLOOKUP(IF(OR(M198="",OR($D198="",$D198="NL",$D198="HORS LIGUE")),"",COUNTIFS($D$5:$D$72,"&lt;&gt;"&amp;"",$D$5:$D$72,"&lt;&gt;"&amp;"NL",$D$5:$D$72,"&lt;&gt;"&amp;"HORS LIGUE",M$5:M$72,"&lt;"&amp;M198)+1),Paramètres!$B$3:$C$56,2,FALSE)*Paramètres!$N$7))</f>
        <v>0</v>
      </c>
      <c r="O198" s="46"/>
      <c r="P198" s="2">
        <f>IF(O$2="Bike &amp; Run",IF(ISNA(VLOOKUP(O198,Paramètres!$B$3:$C$56,2,FALSE)),0,VLOOKUP(O198,Paramètres!$B$3:$C$56,2,FALSE)*Paramètres!$N$8),IF(OR(O198="",OR($D198="",$D198="NL",$D198="HORS LIGUE")),0,VLOOKUP(IF(OR(O198="",OR($D198="",$D198="NL",$D198="HORS LIGUE")),"",COUNTIFS($D$5:$D$72,"&lt;&gt;"&amp;"",$D$5:$D$72,"&lt;&gt;"&amp;"NL",$D$5:$D$72,"&lt;&gt;"&amp;"HORS LIGUE",O$5:O$72,"&lt;"&amp;O198)+1),Paramètres!$B$3:$C$56,2,FALSE)*Paramètres!$N$8))</f>
        <v>0</v>
      </c>
      <c r="Q198" s="46"/>
      <c r="R198" s="2">
        <f>IF(Q$2="Bike &amp; Run",IF(ISNA(VLOOKUP(Q198,Paramètres!$B$3:$C$56,2,FALSE)),0,VLOOKUP(Q198,Paramètres!$B$3:$C$56,2,FALSE)*Paramètres!$N$9),IF(OR(Q198="",OR($D198="",$D198="NL",$D198="HORS LIGUE")),0,VLOOKUP(IF(OR(Q198="",OR($D198="",$D198="NL",$D198="HORS LIGUE")),"",COUNTIFS($D$5:$D$72,"&lt;&gt;"&amp;"",$D$5:$D$72,"&lt;&gt;"&amp;"NL",$D$5:$D$72,"&lt;&gt;"&amp;"HORS LIGUE",Q$5:Q$72,"&lt;"&amp;Q198)+1),Paramètres!$B$3:$C$56,2,FALSE)*Paramètres!$N$9))</f>
        <v>0</v>
      </c>
      <c r="S198" s="46"/>
      <c r="T198" s="2">
        <f>IF(S$2="Bike &amp; Run",IF(ISNA(VLOOKUP(S198,Paramètres!$B$3:$C$56,2,FALSE)),0,VLOOKUP(S198,Paramètres!$B$3:$C$56,2,FALSE)*Paramètres!$N$10),IF(OR(S198="",OR($D198="",$D198="NL",$D198="HORS LIGUE")),0,VLOOKUP(IF(OR(S198="",OR($D198="",$D198="NL",$D198="HORS LIGUE")),"",COUNTIFS($D$5:$D$72,"&lt;&gt;"&amp;"",$D$5:$D$72,"&lt;&gt;"&amp;"NL",$D$5:$D$72,"&lt;&gt;"&amp;"HORS LIGUE",S$5:S$72,"&lt;"&amp;S198)+1),Paramètres!$B$3:$C$56,2,FALSE)*Paramètres!$N$10))</f>
        <v>0</v>
      </c>
      <c r="U198" s="46"/>
      <c r="V198" s="2">
        <f>IF(U$2="Bike &amp; Run",IF(ISNA(VLOOKUP(U198,Paramètres!$B$3:$C$56,2,FALSE)),0,VLOOKUP(U198,Paramètres!$B$3:$C$56,2,FALSE)*Paramètres!$N$11),IF(OR(U198="",OR($D198="",$D198="NL",$D198="HORS LIGUE")),0,VLOOKUP(IF(OR(U198="",OR($D198="",$D198="NL",$D198="HORS LIGUE")),"",COUNTIFS($D$5:$D$72,"&lt;&gt;"&amp;"",$D$5:$D$72,"&lt;&gt;"&amp;"NL",$D$5:$D$72,"&lt;&gt;"&amp;"HORS LIGUE",U$5:U$72,"&lt;"&amp;U198)+1),Paramètres!$B$3:$C$56,2,FALSE)*Paramètres!$N$11))</f>
        <v>0</v>
      </c>
      <c r="W198" s="46"/>
      <c r="X198" s="2">
        <f>IF(W$2="Bike &amp; Run",IF(ISNA(VLOOKUP(W198,Paramètres!$B$3:$C$56,2,FALSE)),0,VLOOKUP(W198,Paramètres!$B$3:$C$56,2,FALSE)*Paramètres!$N$12),IF(OR(W198="",OR($D198="",$D198="NL",$D198="HORS LIGUE")),0,VLOOKUP(IF(OR(W198="",OR($D198="",$D198="NL",$D198="HORS LIGUE")),"",COUNTIFS($D$5:$D$72,"&lt;&gt;"&amp;"",$D$5:$D$72,"&lt;&gt;"&amp;"NL",$D$5:$D$72,"&lt;&gt;"&amp;"HORS LIGUE",W$5:W$72,"&lt;"&amp;W198)+1),Paramètres!$B$3:$C$56,2,FALSE)*Paramètres!$N$12))</f>
        <v>0</v>
      </c>
      <c r="Y198" s="46"/>
      <c r="Z198" s="2">
        <f>IF(Y$2="Bike &amp; Run",IF(ISNA(VLOOKUP(Y198,Paramètres!$B$3:$C$56,2,FALSE)),0,VLOOKUP(Y198,Paramètres!$B$3:$C$56,2,FALSE)*Paramètres!$N$13),IF(OR(Y198="",OR($D198="",$D198="NL",$D198="HORS LIGUE")),0,VLOOKUP(IF(OR(Y198="",OR($D198="",$D198="NL",$D198="HORS LIGUE")),"",COUNTIFS($D$5:$D$72,"&lt;&gt;"&amp;"",$D$5:$D$72,"&lt;&gt;"&amp;"NL",$D$5:$D$72,"&lt;&gt;"&amp;"HORS LIGUE",Y$5:Y$72,"&lt;"&amp;Y198)+1),Paramètres!$B$3:$C$56,2,FALSE)*Paramètres!$N$13))</f>
        <v>0</v>
      </c>
      <c r="AA198" s="46"/>
      <c r="AB198" s="2">
        <f>IF(AA$2="Bike &amp; Run",IF(ISNA(VLOOKUP(AA198,Paramètres!$B$3:$C$56,2,FALSE)),0,VLOOKUP(AA198,Paramètres!$B$3:$C$56,2,FALSE)*Paramètres!$N$14),IF(OR(AA198="",OR($D198="",$D198="NL",$D198="HORS LIGUE")),0,VLOOKUP(IF(OR(AA198="",OR($D198="",$D198="NL",$D198="HORS LIGUE")),"",COUNTIFS($D$5:$D$72,"&lt;&gt;"&amp;"",$D$5:$D$72,"&lt;&gt;"&amp;"NL",$D$5:$D$72,"&lt;&gt;"&amp;"HORS LIGUE",AA$5:AA$72,"&lt;"&amp;AA198)+1),Paramètres!$B$3:$C$56,2,FALSE)*Paramètres!$N$14))</f>
        <v>0</v>
      </c>
      <c r="AC198" s="46"/>
      <c r="AD198" s="2">
        <f>IF(AC$2="Bike &amp; Run",IF(ISNA(VLOOKUP(AC198,Paramètres!$B$3:$C$56,2,FALSE)),0,VLOOKUP(AC198,Paramètres!$B$3:$C$56,2,FALSE)*Paramètres!$N$15),IF(OR(AC198="",OR($D198="",$D198="NL",$D198="HORS LIGUE")),0,VLOOKUP(IF(OR(AC198="",OR($D198="",$D198="NL",$D198="HORS LIGUE")),"",COUNTIFS($D$5:$D$72,"&lt;&gt;"&amp;"",$D$5:$D$72,"&lt;&gt;"&amp;"NL",$D$5:$D$72,"&lt;&gt;"&amp;"HORS LIGUE",AC$5:AC$72,"&lt;"&amp;AC198)+1),Paramètres!$B$3:$C$56,2,FALSE)*Paramètres!$N$15))</f>
        <v>0</v>
      </c>
      <c r="AE198" s="46"/>
      <c r="AF198" s="2">
        <f>IF(AE$2="Bike &amp; Run",IF(ISNA(VLOOKUP(AE198,Paramètres!$B$3:$C$56,2,FALSE)),0,VLOOKUP(AE198,Paramètres!$B$3:$C$56,2,FALSE)*Paramètres!$N$16),IF(OR(AE198="",OR($D198="",$D198="NL",$D198="HORS LIGUE")),0,VLOOKUP(IF(OR(AE198="",OR($D198="",$D198="NL",$D198="HORS LIGUE")),"",COUNTIFS($D$5:$D$72,"&lt;&gt;"&amp;"",$D$5:$D$72,"&lt;&gt;"&amp;"NL",$D$5:$D$72,"&lt;&gt;"&amp;"HORS LIGUE",AE$5:AE$72,"&lt;"&amp;AE198)+1),Paramètres!$B$3:$C$56,2,FALSE)*Paramètres!$N$16))</f>
        <v>0</v>
      </c>
      <c r="AG198" s="46"/>
      <c r="AH198" s="2">
        <f>IF(AG$2="Bike &amp; Run",IF(ISNA(VLOOKUP(AG198,Paramètres!$B$3:$C$56,2,FALSE)),0,VLOOKUP(AG198,Paramètres!$B$3:$C$56,2,FALSE)*Paramètres!$N$17),IF(OR(AG198="",OR($D198="",$D198="NL",$D198="HORS LIGUE")),0,VLOOKUP(IF(OR(AG198="",OR($D198="",$D198="NL",$D198="HORS LIGUE")),"",COUNTIFS($D$5:$D$72,"&lt;&gt;"&amp;"",$D$5:$D$72,"&lt;&gt;"&amp;"NL",$D$5:$D$72,"&lt;&gt;"&amp;"HORS LIGUE",AG$5:AG$72,"&lt;"&amp;AG198)+1),Paramètres!$B$3:$C$56,2,FALSE)*Paramètres!$N$17))</f>
        <v>0</v>
      </c>
      <c r="AI198" s="40">
        <f t="shared" si="115"/>
        <v>0</v>
      </c>
      <c r="AJ198" s="3" t="str">
        <f t="shared" si="116"/>
        <v/>
      </c>
      <c r="AK198" s="5">
        <f t="shared" si="117"/>
        <v>0</v>
      </c>
      <c r="AL198" s="41" t="e">
        <f t="shared" si="118"/>
        <v>#REF!</v>
      </c>
      <c r="AM198" s="33" t="e">
        <f t="shared" si="119"/>
        <v>#REF!</v>
      </c>
    </row>
    <row r="199" spans="1:39" ht="16.5">
      <c r="A199" s="14"/>
      <c r="B199" s="32" t="str">
        <f>IF(ISNA(VLOOKUP(A199,'Licenciés Jeunes 2023'!A:C,3,0)),"",VLOOKUP(A199,'Licenciés Jeunes 2023'!A:C,3,0))</f>
        <v/>
      </c>
      <c r="C199" s="32" t="str">
        <f>IF(ISNA(VLOOKUP(A199,'Licenciés Jeunes 2023'!A:C,2,0)),"",VLOOKUP(A199,'Licenciés Jeunes 2023'!A:C,2,0))</f>
        <v/>
      </c>
      <c r="D199" s="32" t="str">
        <f>IF(ISNA(VLOOKUP(A199,'Licenciés Jeunes 2023'!A:F,6,0)),"",VLOOKUP(A199,'Licenciés Jeunes 2023'!A:F,6,0))</f>
        <v/>
      </c>
      <c r="E199" s="6"/>
      <c r="F199" s="2">
        <f>IF(E$2="Bike &amp; Run",IF(ISNA(VLOOKUP(E199,Paramètres!$B$3:$C$56,2,FALSE)),0,VLOOKUP(E199,Paramètres!$B$3:$C$56,2,FALSE)*Paramètres!$N$3),IF(OR(E199="",OR($D199="",$D199="NL",$D199="HORS LIGUE")),0,VLOOKUP(IF(OR(E199="",OR($D199="",$D199="NL",$D199="HORS LIGUE")),"",COUNTIFS($D$5:$D$72,"&lt;&gt;"&amp;"",$D$5:$D$72,"&lt;&gt;"&amp;"NL",$D$5:$D$72,"&lt;&gt;"&amp;"HORS LIGUE",E$5:E$72,"&lt;"&amp;E199)+1),Paramètres!$B$3:$C$56,2,FALSE)*Paramètres!$N$3))</f>
        <v>0</v>
      </c>
      <c r="G199" s="4"/>
      <c r="H199" s="2">
        <f>IF(G$2="Bike &amp; Run",IF(ISNA(VLOOKUP(G199,Paramètres!$B$3:$C$56,2,FALSE)),0,VLOOKUP(G199,Paramètres!$B$3:$C$56,2,FALSE)*Paramètres!$N$4),IF(OR(G199="",OR($D199="",$D199="NL",$D199="HORS LIGUE")),0,VLOOKUP(IF(OR(G199="",OR($D199="",$D199="NL",$D199="HORS LIGUE")),"",COUNTIFS($D$5:$D$72,"&lt;&gt;"&amp;"",$D$5:$D$72,"&lt;&gt;"&amp;"NL",$D$5:$D$72,"&lt;&gt;"&amp;"HORS LIGUE",G$5:G$72,"&lt;"&amp;G199)+1),Paramètres!$B$3:$C$56,2,FALSE)*Paramètres!$N$4))</f>
        <v>0</v>
      </c>
      <c r="I199" s="36"/>
      <c r="J199" s="2">
        <f>IF(I$2="Bike &amp; Run",IF(ISNA(VLOOKUP(I199,Paramètres!$B$3:$C$56,2,FALSE)),0,VLOOKUP(I199,Paramètres!$B$3:$C$56,2,FALSE)*Paramètres!$N$5),IF(OR(I199="",OR($D199="",$D199="NL",$D199="HORS LIGUE")),0,VLOOKUP(IF(OR(I199="",OR($D199="",$D199="NL",$D199="HORS LIGUE")),"",COUNTIFS($D$5:$D$72,"&lt;&gt;"&amp;"",$D$5:$D$72,"&lt;&gt;"&amp;"NL",$D$5:$D$72,"&lt;&gt;"&amp;"HORS LIGUE",I$5:I$72,"&lt;"&amp;I199)+1),Paramètres!$B$3:$C$56,2,FALSE)*Paramètres!$N$5))</f>
        <v>0</v>
      </c>
      <c r="K199" s="4"/>
      <c r="L199" s="2">
        <f>IF(K$2="Bike &amp; Run",IF(ISNA(VLOOKUP(K199,Paramètres!$B$3:$C$56,2,FALSE)),0,VLOOKUP(K199,Paramètres!$B$3:$C$56,2,FALSE)*Paramètres!$N$6),IF(OR(K199="",OR($D199="",$D199="NL",$D199="HORS LIGUE")),0,VLOOKUP(IF(OR(K199="",OR($D199="",$D199="NL",$D199="HORS LIGUE")),"",COUNTIFS($D$5:$D$72,"&lt;&gt;"&amp;"",$D$5:$D$72,"&lt;&gt;"&amp;"NL",$D$5:$D$72,"&lt;&gt;"&amp;"HORS LIGUE",K$5:K$72,"&lt;"&amp;K199)+1),Paramètres!$B$3:$C$56,2,FALSE)*Paramètres!$N$6))</f>
        <v>0</v>
      </c>
      <c r="M199" s="4"/>
      <c r="N199" s="2">
        <f>IF(M$2="Bike &amp; Run",IF(ISNA(VLOOKUP(M199,Paramètres!$B$3:$C$56,2,FALSE)),0,VLOOKUP(M199,Paramètres!$B$3:$C$56,2,FALSE)*Paramètres!$N$7),IF(OR(M199="",OR($D199="",$D199="NL",$D199="HORS LIGUE")),0,VLOOKUP(IF(OR(M199="",OR($D199="",$D199="NL",$D199="HORS LIGUE")),"",COUNTIFS($D$5:$D$72,"&lt;&gt;"&amp;"",$D$5:$D$72,"&lt;&gt;"&amp;"NL",$D$5:$D$72,"&lt;&gt;"&amp;"HORS LIGUE",M$5:M$72,"&lt;"&amp;M199)+1),Paramètres!$B$3:$C$56,2,FALSE)*Paramètres!$N$7))</f>
        <v>0</v>
      </c>
      <c r="O199" s="46"/>
      <c r="P199" s="2">
        <f>IF(O$2="Bike &amp; Run",IF(ISNA(VLOOKUP(O199,Paramètres!$B$3:$C$56,2,FALSE)),0,VLOOKUP(O199,Paramètres!$B$3:$C$56,2,FALSE)*Paramètres!$N$8),IF(OR(O199="",OR($D199="",$D199="NL",$D199="HORS LIGUE")),0,VLOOKUP(IF(OR(O199="",OR($D199="",$D199="NL",$D199="HORS LIGUE")),"",COUNTIFS($D$5:$D$72,"&lt;&gt;"&amp;"",$D$5:$D$72,"&lt;&gt;"&amp;"NL",$D$5:$D$72,"&lt;&gt;"&amp;"HORS LIGUE",O$5:O$72,"&lt;"&amp;O199)+1),Paramètres!$B$3:$C$56,2,FALSE)*Paramètres!$N$8))</f>
        <v>0</v>
      </c>
      <c r="Q199" s="46"/>
      <c r="R199" s="2">
        <f>IF(Q$2="Bike &amp; Run",IF(ISNA(VLOOKUP(Q199,Paramètres!$B$3:$C$56,2,FALSE)),0,VLOOKUP(Q199,Paramètres!$B$3:$C$56,2,FALSE)*Paramètres!$N$9),IF(OR(Q199="",OR($D199="",$D199="NL",$D199="HORS LIGUE")),0,VLOOKUP(IF(OR(Q199="",OR($D199="",$D199="NL",$D199="HORS LIGUE")),"",COUNTIFS($D$5:$D$72,"&lt;&gt;"&amp;"",$D$5:$D$72,"&lt;&gt;"&amp;"NL",$D$5:$D$72,"&lt;&gt;"&amp;"HORS LIGUE",Q$5:Q$72,"&lt;"&amp;Q199)+1),Paramètres!$B$3:$C$56,2,FALSE)*Paramètres!$N$9))</f>
        <v>0</v>
      </c>
      <c r="S199" s="46"/>
      <c r="T199" s="2">
        <f>IF(S$2="Bike &amp; Run",IF(ISNA(VLOOKUP(S199,Paramètres!$B$3:$C$56,2,FALSE)),0,VLOOKUP(S199,Paramètres!$B$3:$C$56,2,FALSE)*Paramètres!$N$10),IF(OR(S199="",OR($D199="",$D199="NL",$D199="HORS LIGUE")),0,VLOOKUP(IF(OR(S199="",OR($D199="",$D199="NL",$D199="HORS LIGUE")),"",COUNTIFS($D$5:$D$72,"&lt;&gt;"&amp;"",$D$5:$D$72,"&lt;&gt;"&amp;"NL",$D$5:$D$72,"&lt;&gt;"&amp;"HORS LIGUE",S$5:S$72,"&lt;"&amp;S199)+1),Paramètres!$B$3:$C$56,2,FALSE)*Paramètres!$N$10))</f>
        <v>0</v>
      </c>
      <c r="U199" s="46"/>
      <c r="V199" s="2">
        <f>IF(U$2="Bike &amp; Run",IF(ISNA(VLOOKUP(U199,Paramètres!$B$3:$C$56,2,FALSE)),0,VLOOKUP(U199,Paramètres!$B$3:$C$56,2,FALSE)*Paramètres!$N$11),IF(OR(U199="",OR($D199="",$D199="NL",$D199="HORS LIGUE")),0,VLOOKUP(IF(OR(U199="",OR($D199="",$D199="NL",$D199="HORS LIGUE")),"",COUNTIFS($D$5:$D$72,"&lt;&gt;"&amp;"",$D$5:$D$72,"&lt;&gt;"&amp;"NL",$D$5:$D$72,"&lt;&gt;"&amp;"HORS LIGUE",U$5:U$72,"&lt;"&amp;U199)+1),Paramètres!$B$3:$C$56,2,FALSE)*Paramètres!$N$11))</f>
        <v>0</v>
      </c>
      <c r="W199" s="46"/>
      <c r="X199" s="2">
        <f>IF(W$2="Bike &amp; Run",IF(ISNA(VLOOKUP(W199,Paramètres!$B$3:$C$56,2,FALSE)),0,VLOOKUP(W199,Paramètres!$B$3:$C$56,2,FALSE)*Paramètres!$N$12),IF(OR(W199="",OR($D199="",$D199="NL",$D199="HORS LIGUE")),0,VLOOKUP(IF(OR(W199="",OR($D199="",$D199="NL",$D199="HORS LIGUE")),"",COUNTIFS($D$5:$D$72,"&lt;&gt;"&amp;"",$D$5:$D$72,"&lt;&gt;"&amp;"NL",$D$5:$D$72,"&lt;&gt;"&amp;"HORS LIGUE",W$5:W$72,"&lt;"&amp;W199)+1),Paramètres!$B$3:$C$56,2,FALSE)*Paramètres!$N$12))</f>
        <v>0</v>
      </c>
      <c r="Y199" s="46"/>
      <c r="Z199" s="2">
        <f>IF(Y$2="Bike &amp; Run",IF(ISNA(VLOOKUP(Y199,Paramètres!$B$3:$C$56,2,FALSE)),0,VLOOKUP(Y199,Paramètres!$B$3:$C$56,2,FALSE)*Paramètres!$N$13),IF(OR(Y199="",OR($D199="",$D199="NL",$D199="HORS LIGUE")),0,VLOOKUP(IF(OR(Y199="",OR($D199="",$D199="NL",$D199="HORS LIGUE")),"",COUNTIFS($D$5:$D$72,"&lt;&gt;"&amp;"",$D$5:$D$72,"&lt;&gt;"&amp;"NL",$D$5:$D$72,"&lt;&gt;"&amp;"HORS LIGUE",Y$5:Y$72,"&lt;"&amp;Y199)+1),Paramètres!$B$3:$C$56,2,FALSE)*Paramètres!$N$13))</f>
        <v>0</v>
      </c>
      <c r="AA199" s="46"/>
      <c r="AB199" s="2">
        <f>IF(AA$2="Bike &amp; Run",IF(ISNA(VLOOKUP(AA199,Paramètres!$B$3:$C$56,2,FALSE)),0,VLOOKUP(AA199,Paramètres!$B$3:$C$56,2,FALSE)*Paramètres!$N$14),IF(OR(AA199="",OR($D199="",$D199="NL",$D199="HORS LIGUE")),0,VLOOKUP(IF(OR(AA199="",OR($D199="",$D199="NL",$D199="HORS LIGUE")),"",COUNTIFS($D$5:$D$72,"&lt;&gt;"&amp;"",$D$5:$D$72,"&lt;&gt;"&amp;"NL",$D$5:$D$72,"&lt;&gt;"&amp;"HORS LIGUE",AA$5:AA$72,"&lt;"&amp;AA199)+1),Paramètres!$B$3:$C$56,2,FALSE)*Paramètres!$N$14))</f>
        <v>0</v>
      </c>
      <c r="AC199" s="46"/>
      <c r="AD199" s="2">
        <f>IF(AC$2="Bike &amp; Run",IF(ISNA(VLOOKUP(AC199,Paramètres!$B$3:$C$56,2,FALSE)),0,VLOOKUP(AC199,Paramètres!$B$3:$C$56,2,FALSE)*Paramètres!$N$15),IF(OR(AC199="",OR($D199="",$D199="NL",$D199="HORS LIGUE")),0,VLOOKUP(IF(OR(AC199="",OR($D199="",$D199="NL",$D199="HORS LIGUE")),"",COUNTIFS($D$5:$D$72,"&lt;&gt;"&amp;"",$D$5:$D$72,"&lt;&gt;"&amp;"NL",$D$5:$D$72,"&lt;&gt;"&amp;"HORS LIGUE",AC$5:AC$72,"&lt;"&amp;AC199)+1),Paramètres!$B$3:$C$56,2,FALSE)*Paramètres!$N$15))</f>
        <v>0</v>
      </c>
      <c r="AE199" s="46"/>
      <c r="AF199" s="2">
        <f>IF(AE$2="Bike &amp; Run",IF(ISNA(VLOOKUP(AE199,Paramètres!$B$3:$C$56,2,FALSE)),0,VLOOKUP(AE199,Paramètres!$B$3:$C$56,2,FALSE)*Paramètres!$N$16),IF(OR(AE199="",OR($D199="",$D199="NL",$D199="HORS LIGUE")),0,VLOOKUP(IF(OR(AE199="",OR($D199="",$D199="NL",$D199="HORS LIGUE")),"",COUNTIFS($D$5:$D$72,"&lt;&gt;"&amp;"",$D$5:$D$72,"&lt;&gt;"&amp;"NL",$D$5:$D$72,"&lt;&gt;"&amp;"HORS LIGUE",AE$5:AE$72,"&lt;"&amp;AE199)+1),Paramètres!$B$3:$C$56,2,FALSE)*Paramètres!$N$16))</f>
        <v>0</v>
      </c>
      <c r="AG199" s="46"/>
      <c r="AH199" s="2">
        <f>IF(AG$2="Bike &amp; Run",IF(ISNA(VLOOKUP(AG199,Paramètres!$B$3:$C$56,2,FALSE)),0,VLOOKUP(AG199,Paramètres!$B$3:$C$56,2,FALSE)*Paramètres!$N$17),IF(OR(AG199="",OR($D199="",$D199="NL",$D199="HORS LIGUE")),0,VLOOKUP(IF(OR(AG199="",OR($D199="",$D199="NL",$D199="HORS LIGUE")),"",COUNTIFS($D$5:$D$72,"&lt;&gt;"&amp;"",$D$5:$D$72,"&lt;&gt;"&amp;"NL",$D$5:$D$72,"&lt;&gt;"&amp;"HORS LIGUE",AG$5:AG$72,"&lt;"&amp;AG199)+1),Paramètres!$B$3:$C$56,2,FALSE)*Paramètres!$N$17))</f>
        <v>0</v>
      </c>
      <c r="AI199" s="40">
        <f t="shared" si="115"/>
        <v>0</v>
      </c>
      <c r="AJ199" s="3" t="str">
        <f t="shared" si="116"/>
        <v/>
      </c>
      <c r="AK199" s="5">
        <f t="shared" si="117"/>
        <v>0</v>
      </c>
      <c r="AL199" s="41" t="e">
        <f t="shared" si="118"/>
        <v>#REF!</v>
      </c>
      <c r="AM199" s="33" t="e">
        <f t="shared" si="119"/>
        <v>#REF!</v>
      </c>
    </row>
    <row r="200" spans="1:39" ht="16.5">
      <c r="A200" s="14"/>
      <c r="B200" s="32" t="str">
        <f>IF(ISNA(VLOOKUP(A200,'Licenciés Jeunes 2023'!A:C,3,0)),"",VLOOKUP(A200,'Licenciés Jeunes 2023'!A:C,3,0))</f>
        <v/>
      </c>
      <c r="C200" s="32" t="str">
        <f>IF(ISNA(VLOOKUP(A200,'Licenciés Jeunes 2023'!A:C,2,0)),"",VLOOKUP(A200,'Licenciés Jeunes 2023'!A:C,2,0))</f>
        <v/>
      </c>
      <c r="D200" s="32" t="str">
        <f>IF(ISNA(VLOOKUP(A200,'Licenciés Jeunes 2023'!A:F,6,0)),"",VLOOKUP(A200,'Licenciés Jeunes 2023'!A:F,6,0))</f>
        <v/>
      </c>
      <c r="E200" s="6"/>
      <c r="F200" s="2">
        <f>IF(E$2="Bike &amp; Run",IF(ISNA(VLOOKUP(E200,Paramètres!$B$3:$C$56,2,FALSE)),0,VLOOKUP(E200,Paramètres!$B$3:$C$56,2,FALSE)*Paramètres!$N$3),IF(OR(E200="",OR($D200="",$D200="NL",$D200="HORS LIGUE")),0,VLOOKUP(IF(OR(E200="",OR($D200="",$D200="NL",$D200="HORS LIGUE")),"",COUNTIFS($D$5:$D$72,"&lt;&gt;"&amp;"",$D$5:$D$72,"&lt;&gt;"&amp;"NL",$D$5:$D$72,"&lt;&gt;"&amp;"HORS LIGUE",E$5:E$72,"&lt;"&amp;E200)+1),Paramètres!$B$3:$C$56,2,FALSE)*Paramètres!$N$3))</f>
        <v>0</v>
      </c>
      <c r="G200" s="4"/>
      <c r="H200" s="2">
        <f>IF(G$2="Bike &amp; Run",IF(ISNA(VLOOKUP(G200,Paramètres!$B$3:$C$56,2,FALSE)),0,VLOOKUP(G200,Paramètres!$B$3:$C$56,2,FALSE)*Paramètres!$N$4),IF(OR(G200="",OR($D200="",$D200="NL",$D200="HORS LIGUE")),0,VLOOKUP(IF(OR(G200="",OR($D200="",$D200="NL",$D200="HORS LIGUE")),"",COUNTIFS($D$5:$D$72,"&lt;&gt;"&amp;"",$D$5:$D$72,"&lt;&gt;"&amp;"NL",$D$5:$D$72,"&lt;&gt;"&amp;"HORS LIGUE",G$5:G$72,"&lt;"&amp;G200)+1),Paramètres!$B$3:$C$56,2,FALSE)*Paramètres!$N$4))</f>
        <v>0</v>
      </c>
      <c r="I200" s="36"/>
      <c r="J200" s="2">
        <f>IF(I$2="Bike &amp; Run",IF(ISNA(VLOOKUP(I200,Paramètres!$B$3:$C$56,2,FALSE)),0,VLOOKUP(I200,Paramètres!$B$3:$C$56,2,FALSE)*Paramètres!$N$5),IF(OR(I200="",OR($D200="",$D200="NL",$D200="HORS LIGUE")),0,VLOOKUP(IF(OR(I200="",OR($D200="",$D200="NL",$D200="HORS LIGUE")),"",COUNTIFS($D$5:$D$72,"&lt;&gt;"&amp;"",$D$5:$D$72,"&lt;&gt;"&amp;"NL",$D$5:$D$72,"&lt;&gt;"&amp;"HORS LIGUE",I$5:I$72,"&lt;"&amp;I200)+1),Paramètres!$B$3:$C$56,2,FALSE)*Paramètres!$N$5))</f>
        <v>0</v>
      </c>
      <c r="K200" s="4"/>
      <c r="L200" s="2">
        <f>IF(K$2="Bike &amp; Run",IF(ISNA(VLOOKUP(K200,Paramètres!$B$3:$C$56,2,FALSE)),0,VLOOKUP(K200,Paramètres!$B$3:$C$56,2,FALSE)*Paramètres!$N$6),IF(OR(K200="",OR($D200="",$D200="NL",$D200="HORS LIGUE")),0,VLOOKUP(IF(OR(K200="",OR($D200="",$D200="NL",$D200="HORS LIGUE")),"",COUNTIFS($D$5:$D$72,"&lt;&gt;"&amp;"",$D$5:$D$72,"&lt;&gt;"&amp;"NL",$D$5:$D$72,"&lt;&gt;"&amp;"HORS LIGUE",K$5:K$72,"&lt;"&amp;K200)+1),Paramètres!$B$3:$C$56,2,FALSE)*Paramètres!$N$6))</f>
        <v>0</v>
      </c>
      <c r="M200" s="4"/>
      <c r="N200" s="2">
        <f>IF(M$2="Bike &amp; Run",IF(ISNA(VLOOKUP(M200,Paramètres!$B$3:$C$56,2,FALSE)),0,VLOOKUP(M200,Paramètres!$B$3:$C$56,2,FALSE)*Paramètres!$N$7),IF(OR(M200="",OR($D200="",$D200="NL",$D200="HORS LIGUE")),0,VLOOKUP(IF(OR(M200="",OR($D200="",$D200="NL",$D200="HORS LIGUE")),"",COUNTIFS($D$5:$D$72,"&lt;&gt;"&amp;"",$D$5:$D$72,"&lt;&gt;"&amp;"NL",$D$5:$D$72,"&lt;&gt;"&amp;"HORS LIGUE",M$5:M$72,"&lt;"&amp;M200)+1),Paramètres!$B$3:$C$56,2,FALSE)*Paramètres!$N$7))</f>
        <v>0</v>
      </c>
      <c r="O200" s="46"/>
      <c r="P200" s="2">
        <f>IF(O$2="Bike &amp; Run",IF(ISNA(VLOOKUP(O200,Paramètres!$B$3:$C$56,2,FALSE)),0,VLOOKUP(O200,Paramètres!$B$3:$C$56,2,FALSE)*Paramètres!$N$8),IF(OR(O200="",OR($D200="",$D200="NL",$D200="HORS LIGUE")),0,VLOOKUP(IF(OR(O200="",OR($D200="",$D200="NL",$D200="HORS LIGUE")),"",COUNTIFS($D$5:$D$72,"&lt;&gt;"&amp;"",$D$5:$D$72,"&lt;&gt;"&amp;"NL",$D$5:$D$72,"&lt;&gt;"&amp;"HORS LIGUE",O$5:O$72,"&lt;"&amp;O200)+1),Paramètres!$B$3:$C$56,2,FALSE)*Paramètres!$N$8))</f>
        <v>0</v>
      </c>
      <c r="Q200" s="46"/>
      <c r="R200" s="2">
        <f>IF(Q$2="Bike &amp; Run",IF(ISNA(VLOOKUP(Q200,Paramètres!$B$3:$C$56,2,FALSE)),0,VLOOKUP(Q200,Paramètres!$B$3:$C$56,2,FALSE)*Paramètres!$N$9),IF(OR(Q200="",OR($D200="",$D200="NL",$D200="HORS LIGUE")),0,VLOOKUP(IF(OR(Q200="",OR($D200="",$D200="NL",$D200="HORS LIGUE")),"",COUNTIFS($D$5:$D$72,"&lt;&gt;"&amp;"",$D$5:$D$72,"&lt;&gt;"&amp;"NL",$D$5:$D$72,"&lt;&gt;"&amp;"HORS LIGUE",Q$5:Q$72,"&lt;"&amp;Q200)+1),Paramètres!$B$3:$C$56,2,FALSE)*Paramètres!$N$9))</f>
        <v>0</v>
      </c>
      <c r="S200" s="46"/>
      <c r="T200" s="2">
        <f>IF(S$2="Bike &amp; Run",IF(ISNA(VLOOKUP(S200,Paramètres!$B$3:$C$56,2,FALSE)),0,VLOOKUP(S200,Paramètres!$B$3:$C$56,2,FALSE)*Paramètres!$N$10),IF(OR(S200="",OR($D200="",$D200="NL",$D200="HORS LIGUE")),0,VLOOKUP(IF(OR(S200="",OR($D200="",$D200="NL",$D200="HORS LIGUE")),"",COUNTIFS($D$5:$D$72,"&lt;&gt;"&amp;"",$D$5:$D$72,"&lt;&gt;"&amp;"NL",$D$5:$D$72,"&lt;&gt;"&amp;"HORS LIGUE",S$5:S$72,"&lt;"&amp;S200)+1),Paramètres!$B$3:$C$56,2,FALSE)*Paramètres!$N$10))</f>
        <v>0</v>
      </c>
      <c r="U200" s="46"/>
      <c r="V200" s="2">
        <f>IF(U$2="Bike &amp; Run",IF(ISNA(VLOOKUP(U200,Paramètres!$B$3:$C$56,2,FALSE)),0,VLOOKUP(U200,Paramètres!$B$3:$C$56,2,FALSE)*Paramètres!$N$11),IF(OR(U200="",OR($D200="",$D200="NL",$D200="HORS LIGUE")),0,VLOOKUP(IF(OR(U200="",OR($D200="",$D200="NL",$D200="HORS LIGUE")),"",COUNTIFS($D$5:$D$72,"&lt;&gt;"&amp;"",$D$5:$D$72,"&lt;&gt;"&amp;"NL",$D$5:$D$72,"&lt;&gt;"&amp;"HORS LIGUE",U$5:U$72,"&lt;"&amp;U200)+1),Paramètres!$B$3:$C$56,2,FALSE)*Paramètres!$N$11))</f>
        <v>0</v>
      </c>
      <c r="W200" s="46"/>
      <c r="X200" s="2">
        <f>IF(W$2="Bike &amp; Run",IF(ISNA(VLOOKUP(W200,Paramètres!$B$3:$C$56,2,FALSE)),0,VLOOKUP(W200,Paramètres!$B$3:$C$56,2,FALSE)*Paramètres!$N$12),IF(OR(W200="",OR($D200="",$D200="NL",$D200="HORS LIGUE")),0,VLOOKUP(IF(OR(W200="",OR($D200="",$D200="NL",$D200="HORS LIGUE")),"",COUNTIFS($D$5:$D$72,"&lt;&gt;"&amp;"",$D$5:$D$72,"&lt;&gt;"&amp;"NL",$D$5:$D$72,"&lt;&gt;"&amp;"HORS LIGUE",W$5:W$72,"&lt;"&amp;W200)+1),Paramètres!$B$3:$C$56,2,FALSE)*Paramètres!$N$12))</f>
        <v>0</v>
      </c>
      <c r="Y200" s="46"/>
      <c r="Z200" s="2">
        <f>IF(Y$2="Bike &amp; Run",IF(ISNA(VLOOKUP(Y200,Paramètres!$B$3:$C$56,2,FALSE)),0,VLOOKUP(Y200,Paramètres!$B$3:$C$56,2,FALSE)*Paramètres!$N$13),IF(OR(Y200="",OR($D200="",$D200="NL",$D200="HORS LIGUE")),0,VLOOKUP(IF(OR(Y200="",OR($D200="",$D200="NL",$D200="HORS LIGUE")),"",COUNTIFS($D$5:$D$72,"&lt;&gt;"&amp;"",$D$5:$D$72,"&lt;&gt;"&amp;"NL",$D$5:$D$72,"&lt;&gt;"&amp;"HORS LIGUE",Y$5:Y$72,"&lt;"&amp;Y200)+1),Paramètres!$B$3:$C$56,2,FALSE)*Paramètres!$N$13))</f>
        <v>0</v>
      </c>
      <c r="AA200" s="46"/>
      <c r="AB200" s="2">
        <f>IF(AA$2="Bike &amp; Run",IF(ISNA(VLOOKUP(AA200,Paramètres!$B$3:$C$56,2,FALSE)),0,VLOOKUP(AA200,Paramètres!$B$3:$C$56,2,FALSE)*Paramètres!$N$14),IF(OR(AA200="",OR($D200="",$D200="NL",$D200="HORS LIGUE")),0,VLOOKUP(IF(OR(AA200="",OR($D200="",$D200="NL",$D200="HORS LIGUE")),"",COUNTIFS($D$5:$D$72,"&lt;&gt;"&amp;"",$D$5:$D$72,"&lt;&gt;"&amp;"NL",$D$5:$D$72,"&lt;&gt;"&amp;"HORS LIGUE",AA$5:AA$72,"&lt;"&amp;AA200)+1),Paramètres!$B$3:$C$56,2,FALSE)*Paramètres!$N$14))</f>
        <v>0</v>
      </c>
      <c r="AC200" s="46"/>
      <c r="AD200" s="2">
        <f>IF(AC$2="Bike &amp; Run",IF(ISNA(VLOOKUP(AC200,Paramètres!$B$3:$C$56,2,FALSE)),0,VLOOKUP(AC200,Paramètres!$B$3:$C$56,2,FALSE)*Paramètres!$N$15),IF(OR(AC200="",OR($D200="",$D200="NL",$D200="HORS LIGUE")),0,VLOOKUP(IF(OR(AC200="",OR($D200="",$D200="NL",$D200="HORS LIGUE")),"",COUNTIFS($D$5:$D$72,"&lt;&gt;"&amp;"",$D$5:$D$72,"&lt;&gt;"&amp;"NL",$D$5:$D$72,"&lt;&gt;"&amp;"HORS LIGUE",AC$5:AC$72,"&lt;"&amp;AC200)+1),Paramètres!$B$3:$C$56,2,FALSE)*Paramètres!$N$15))</f>
        <v>0</v>
      </c>
      <c r="AE200" s="46"/>
      <c r="AF200" s="2">
        <f>IF(AE$2="Bike &amp; Run",IF(ISNA(VLOOKUP(AE200,Paramètres!$B$3:$C$56,2,FALSE)),0,VLOOKUP(AE200,Paramètres!$B$3:$C$56,2,FALSE)*Paramètres!$N$16),IF(OR(AE200="",OR($D200="",$D200="NL",$D200="HORS LIGUE")),0,VLOOKUP(IF(OR(AE200="",OR($D200="",$D200="NL",$D200="HORS LIGUE")),"",COUNTIFS($D$5:$D$72,"&lt;&gt;"&amp;"",$D$5:$D$72,"&lt;&gt;"&amp;"NL",$D$5:$D$72,"&lt;&gt;"&amp;"HORS LIGUE",AE$5:AE$72,"&lt;"&amp;AE200)+1),Paramètres!$B$3:$C$56,2,FALSE)*Paramètres!$N$16))</f>
        <v>0</v>
      </c>
      <c r="AG200" s="46"/>
      <c r="AH200" s="2">
        <f>IF(AG$2="Bike &amp; Run",IF(ISNA(VLOOKUP(AG200,Paramètres!$B$3:$C$56,2,FALSE)),0,VLOOKUP(AG200,Paramètres!$B$3:$C$56,2,FALSE)*Paramètres!$N$17),IF(OR(AG200="",OR($D200="",$D200="NL",$D200="HORS LIGUE")),0,VLOOKUP(IF(OR(AG200="",OR($D200="",$D200="NL",$D200="HORS LIGUE")),"",COUNTIFS($D$5:$D$72,"&lt;&gt;"&amp;"",$D$5:$D$72,"&lt;&gt;"&amp;"NL",$D$5:$D$72,"&lt;&gt;"&amp;"HORS LIGUE",AG$5:AG$72,"&lt;"&amp;AG200)+1),Paramètres!$B$3:$C$56,2,FALSE)*Paramètres!$N$17))</f>
        <v>0</v>
      </c>
      <c r="AI200" s="40">
        <f t="shared" si="115"/>
        <v>0</v>
      </c>
      <c r="AJ200" s="3" t="str">
        <f t="shared" si="116"/>
        <v/>
      </c>
      <c r="AK200" s="5">
        <f t="shared" si="117"/>
        <v>0</v>
      </c>
      <c r="AL200" s="41" t="e">
        <f t="shared" si="118"/>
        <v>#REF!</v>
      </c>
      <c r="AM200" s="33" t="e">
        <f t="shared" si="119"/>
        <v>#REF!</v>
      </c>
    </row>
    <row r="201" spans="1:39" ht="16.5">
      <c r="A201" s="14"/>
      <c r="B201" s="32" t="str">
        <f>IF(ISNA(VLOOKUP(A201,'Licenciés Jeunes 2023'!A:C,3,0)),"",VLOOKUP(A201,'Licenciés Jeunes 2023'!A:C,3,0))</f>
        <v/>
      </c>
      <c r="C201" s="32" t="str">
        <f>IF(ISNA(VLOOKUP(A201,'Licenciés Jeunes 2023'!A:C,2,0)),"",VLOOKUP(A201,'Licenciés Jeunes 2023'!A:C,2,0))</f>
        <v/>
      </c>
      <c r="D201" s="32" t="str">
        <f>IF(ISNA(VLOOKUP(A201,'Licenciés Jeunes 2023'!A:F,6,0)),"",VLOOKUP(A201,'Licenciés Jeunes 2023'!A:F,6,0))</f>
        <v/>
      </c>
      <c r="E201" s="6"/>
      <c r="F201" s="2">
        <f>IF(E$2="Bike &amp; Run",IF(ISNA(VLOOKUP(E201,Paramètres!$B$3:$C$56,2,FALSE)),0,VLOOKUP(E201,Paramètres!$B$3:$C$56,2,FALSE)*Paramètres!$N$3),IF(OR(E201="",OR($D201="",$D201="NL",$D201="HORS LIGUE")),0,VLOOKUP(IF(OR(E201="",OR($D201="",$D201="NL",$D201="HORS LIGUE")),"",COUNTIFS($D$5:$D$72,"&lt;&gt;"&amp;"",$D$5:$D$72,"&lt;&gt;"&amp;"NL",$D$5:$D$72,"&lt;&gt;"&amp;"HORS LIGUE",E$5:E$72,"&lt;"&amp;E201)+1),Paramètres!$B$3:$C$56,2,FALSE)*Paramètres!$N$3))</f>
        <v>0</v>
      </c>
      <c r="G201" s="4"/>
      <c r="H201" s="2">
        <f>IF(G$2="Bike &amp; Run",IF(ISNA(VLOOKUP(G201,Paramètres!$B$3:$C$56,2,FALSE)),0,VLOOKUP(G201,Paramètres!$B$3:$C$56,2,FALSE)*Paramètres!$N$4),IF(OR(G201="",OR($D201="",$D201="NL",$D201="HORS LIGUE")),0,VLOOKUP(IF(OR(G201="",OR($D201="",$D201="NL",$D201="HORS LIGUE")),"",COUNTIFS($D$5:$D$72,"&lt;&gt;"&amp;"",$D$5:$D$72,"&lt;&gt;"&amp;"NL",$D$5:$D$72,"&lt;&gt;"&amp;"HORS LIGUE",G$5:G$72,"&lt;"&amp;G201)+1),Paramètres!$B$3:$C$56,2,FALSE)*Paramètres!$N$4))</f>
        <v>0</v>
      </c>
      <c r="I201" s="36"/>
      <c r="J201" s="2">
        <f>IF(I$2="Bike &amp; Run",IF(ISNA(VLOOKUP(I201,Paramètres!$B$3:$C$56,2,FALSE)),0,VLOOKUP(I201,Paramètres!$B$3:$C$56,2,FALSE)*Paramètres!$N$5),IF(OR(I201="",OR($D201="",$D201="NL",$D201="HORS LIGUE")),0,VLOOKUP(IF(OR(I201="",OR($D201="",$D201="NL",$D201="HORS LIGUE")),"",COUNTIFS($D$5:$D$72,"&lt;&gt;"&amp;"",$D$5:$D$72,"&lt;&gt;"&amp;"NL",$D$5:$D$72,"&lt;&gt;"&amp;"HORS LIGUE",I$5:I$72,"&lt;"&amp;I201)+1),Paramètres!$B$3:$C$56,2,FALSE)*Paramètres!$N$5))</f>
        <v>0</v>
      </c>
      <c r="K201" s="4"/>
      <c r="L201" s="2">
        <f>IF(K$2="Bike &amp; Run",IF(ISNA(VLOOKUP(K201,Paramètres!$B$3:$C$56,2,FALSE)),0,VLOOKUP(K201,Paramètres!$B$3:$C$56,2,FALSE)*Paramètres!$N$6),IF(OR(K201="",OR($D201="",$D201="NL",$D201="HORS LIGUE")),0,VLOOKUP(IF(OR(K201="",OR($D201="",$D201="NL",$D201="HORS LIGUE")),"",COUNTIFS($D$5:$D$72,"&lt;&gt;"&amp;"",$D$5:$D$72,"&lt;&gt;"&amp;"NL",$D$5:$D$72,"&lt;&gt;"&amp;"HORS LIGUE",K$5:K$72,"&lt;"&amp;K201)+1),Paramètres!$B$3:$C$56,2,FALSE)*Paramètres!$N$6))</f>
        <v>0</v>
      </c>
      <c r="M201" s="4"/>
      <c r="N201" s="2">
        <f>IF(M$2="Bike &amp; Run",IF(ISNA(VLOOKUP(M201,Paramètres!$B$3:$C$56,2,FALSE)),0,VLOOKUP(M201,Paramètres!$B$3:$C$56,2,FALSE)*Paramètres!$N$7),IF(OR(M201="",OR($D201="",$D201="NL",$D201="HORS LIGUE")),0,VLOOKUP(IF(OR(M201="",OR($D201="",$D201="NL",$D201="HORS LIGUE")),"",COUNTIFS($D$5:$D$72,"&lt;&gt;"&amp;"",$D$5:$D$72,"&lt;&gt;"&amp;"NL",$D$5:$D$72,"&lt;&gt;"&amp;"HORS LIGUE",M$5:M$72,"&lt;"&amp;M201)+1),Paramètres!$B$3:$C$56,2,FALSE)*Paramètres!$N$7))</f>
        <v>0</v>
      </c>
      <c r="O201" s="46"/>
      <c r="P201" s="2">
        <f>IF(O$2="Bike &amp; Run",IF(ISNA(VLOOKUP(O201,Paramètres!$B$3:$C$56,2,FALSE)),0,VLOOKUP(O201,Paramètres!$B$3:$C$56,2,FALSE)*Paramètres!$N$8),IF(OR(O201="",OR($D201="",$D201="NL",$D201="HORS LIGUE")),0,VLOOKUP(IF(OR(O201="",OR($D201="",$D201="NL",$D201="HORS LIGUE")),"",COUNTIFS($D$5:$D$72,"&lt;&gt;"&amp;"",$D$5:$D$72,"&lt;&gt;"&amp;"NL",$D$5:$D$72,"&lt;&gt;"&amp;"HORS LIGUE",O$5:O$72,"&lt;"&amp;O201)+1),Paramètres!$B$3:$C$56,2,FALSE)*Paramètres!$N$8))</f>
        <v>0</v>
      </c>
      <c r="Q201" s="46"/>
      <c r="R201" s="2">
        <f>IF(Q$2="Bike &amp; Run",IF(ISNA(VLOOKUP(Q201,Paramètres!$B$3:$C$56,2,FALSE)),0,VLOOKUP(Q201,Paramètres!$B$3:$C$56,2,FALSE)*Paramètres!$N$9),IF(OR(Q201="",OR($D201="",$D201="NL",$D201="HORS LIGUE")),0,VLOOKUP(IF(OR(Q201="",OR($D201="",$D201="NL",$D201="HORS LIGUE")),"",COUNTIFS($D$5:$D$72,"&lt;&gt;"&amp;"",$D$5:$D$72,"&lt;&gt;"&amp;"NL",$D$5:$D$72,"&lt;&gt;"&amp;"HORS LIGUE",Q$5:Q$72,"&lt;"&amp;Q201)+1),Paramètres!$B$3:$C$56,2,FALSE)*Paramètres!$N$9))</f>
        <v>0</v>
      </c>
      <c r="S201" s="46"/>
      <c r="T201" s="2">
        <f>IF(S$2="Bike &amp; Run",IF(ISNA(VLOOKUP(S201,Paramètres!$B$3:$C$56,2,FALSE)),0,VLOOKUP(S201,Paramètres!$B$3:$C$56,2,FALSE)*Paramètres!$N$10),IF(OR(S201="",OR($D201="",$D201="NL",$D201="HORS LIGUE")),0,VLOOKUP(IF(OR(S201="",OR($D201="",$D201="NL",$D201="HORS LIGUE")),"",COUNTIFS($D$5:$D$72,"&lt;&gt;"&amp;"",$D$5:$D$72,"&lt;&gt;"&amp;"NL",$D$5:$D$72,"&lt;&gt;"&amp;"HORS LIGUE",S$5:S$72,"&lt;"&amp;S201)+1),Paramètres!$B$3:$C$56,2,FALSE)*Paramètres!$N$10))</f>
        <v>0</v>
      </c>
      <c r="U201" s="46"/>
      <c r="V201" s="2">
        <f>IF(U$2="Bike &amp; Run",IF(ISNA(VLOOKUP(U201,Paramètres!$B$3:$C$56,2,FALSE)),0,VLOOKUP(U201,Paramètres!$B$3:$C$56,2,FALSE)*Paramètres!$N$11),IF(OR(U201="",OR($D201="",$D201="NL",$D201="HORS LIGUE")),0,VLOOKUP(IF(OR(U201="",OR($D201="",$D201="NL",$D201="HORS LIGUE")),"",COUNTIFS($D$5:$D$72,"&lt;&gt;"&amp;"",$D$5:$D$72,"&lt;&gt;"&amp;"NL",$D$5:$D$72,"&lt;&gt;"&amp;"HORS LIGUE",U$5:U$72,"&lt;"&amp;U201)+1),Paramètres!$B$3:$C$56,2,FALSE)*Paramètres!$N$11))</f>
        <v>0</v>
      </c>
      <c r="W201" s="46"/>
      <c r="X201" s="2">
        <f>IF(W$2="Bike &amp; Run",IF(ISNA(VLOOKUP(W201,Paramètres!$B$3:$C$56,2,FALSE)),0,VLOOKUP(W201,Paramètres!$B$3:$C$56,2,FALSE)*Paramètres!$N$12),IF(OR(W201="",OR($D201="",$D201="NL",$D201="HORS LIGUE")),0,VLOOKUP(IF(OR(W201="",OR($D201="",$D201="NL",$D201="HORS LIGUE")),"",COUNTIFS($D$5:$D$72,"&lt;&gt;"&amp;"",$D$5:$D$72,"&lt;&gt;"&amp;"NL",$D$5:$D$72,"&lt;&gt;"&amp;"HORS LIGUE",W$5:W$72,"&lt;"&amp;W201)+1),Paramètres!$B$3:$C$56,2,FALSE)*Paramètres!$N$12))</f>
        <v>0</v>
      </c>
      <c r="Y201" s="46"/>
      <c r="Z201" s="2">
        <f>IF(Y$2="Bike &amp; Run",IF(ISNA(VLOOKUP(Y201,Paramètres!$B$3:$C$56,2,FALSE)),0,VLOOKUP(Y201,Paramètres!$B$3:$C$56,2,FALSE)*Paramètres!$N$13),IF(OR(Y201="",OR($D201="",$D201="NL",$D201="HORS LIGUE")),0,VLOOKUP(IF(OR(Y201="",OR($D201="",$D201="NL",$D201="HORS LIGUE")),"",COUNTIFS($D$5:$D$72,"&lt;&gt;"&amp;"",$D$5:$D$72,"&lt;&gt;"&amp;"NL",$D$5:$D$72,"&lt;&gt;"&amp;"HORS LIGUE",Y$5:Y$72,"&lt;"&amp;Y201)+1),Paramètres!$B$3:$C$56,2,FALSE)*Paramètres!$N$13))</f>
        <v>0</v>
      </c>
      <c r="AA201" s="46"/>
      <c r="AB201" s="2">
        <f>IF(AA$2="Bike &amp; Run",IF(ISNA(VLOOKUP(AA201,Paramètres!$B$3:$C$56,2,FALSE)),0,VLOOKUP(AA201,Paramètres!$B$3:$C$56,2,FALSE)*Paramètres!$N$14),IF(OR(AA201="",OR($D201="",$D201="NL",$D201="HORS LIGUE")),0,VLOOKUP(IF(OR(AA201="",OR($D201="",$D201="NL",$D201="HORS LIGUE")),"",COUNTIFS($D$5:$D$72,"&lt;&gt;"&amp;"",$D$5:$D$72,"&lt;&gt;"&amp;"NL",$D$5:$D$72,"&lt;&gt;"&amp;"HORS LIGUE",AA$5:AA$72,"&lt;"&amp;AA201)+1),Paramètres!$B$3:$C$56,2,FALSE)*Paramètres!$N$14))</f>
        <v>0</v>
      </c>
      <c r="AC201" s="46"/>
      <c r="AD201" s="2">
        <f>IF(AC$2="Bike &amp; Run",IF(ISNA(VLOOKUP(AC201,Paramètres!$B$3:$C$56,2,FALSE)),0,VLOOKUP(AC201,Paramètres!$B$3:$C$56,2,FALSE)*Paramètres!$N$15),IF(OR(AC201="",OR($D201="",$D201="NL",$D201="HORS LIGUE")),0,VLOOKUP(IF(OR(AC201="",OR($D201="",$D201="NL",$D201="HORS LIGUE")),"",COUNTIFS($D$5:$D$72,"&lt;&gt;"&amp;"",$D$5:$D$72,"&lt;&gt;"&amp;"NL",$D$5:$D$72,"&lt;&gt;"&amp;"HORS LIGUE",AC$5:AC$72,"&lt;"&amp;AC201)+1),Paramètres!$B$3:$C$56,2,FALSE)*Paramètres!$N$15))</f>
        <v>0</v>
      </c>
      <c r="AE201" s="46"/>
      <c r="AF201" s="2">
        <f>IF(AE$2="Bike &amp; Run",IF(ISNA(VLOOKUP(AE201,Paramètres!$B$3:$C$56,2,FALSE)),0,VLOOKUP(AE201,Paramètres!$B$3:$C$56,2,FALSE)*Paramètres!$N$16),IF(OR(AE201="",OR($D201="",$D201="NL",$D201="HORS LIGUE")),0,VLOOKUP(IF(OR(AE201="",OR($D201="",$D201="NL",$D201="HORS LIGUE")),"",COUNTIFS($D$5:$D$72,"&lt;&gt;"&amp;"",$D$5:$D$72,"&lt;&gt;"&amp;"NL",$D$5:$D$72,"&lt;&gt;"&amp;"HORS LIGUE",AE$5:AE$72,"&lt;"&amp;AE201)+1),Paramètres!$B$3:$C$56,2,FALSE)*Paramètres!$N$16))</f>
        <v>0</v>
      </c>
      <c r="AG201" s="46"/>
      <c r="AH201" s="2">
        <f>IF(AG$2="Bike &amp; Run",IF(ISNA(VLOOKUP(AG201,Paramètres!$B$3:$C$56,2,FALSE)),0,VLOOKUP(AG201,Paramètres!$B$3:$C$56,2,FALSE)*Paramètres!$N$17),IF(OR(AG201="",OR($D201="",$D201="NL",$D201="HORS LIGUE")),0,VLOOKUP(IF(OR(AG201="",OR($D201="",$D201="NL",$D201="HORS LIGUE")),"",COUNTIFS($D$5:$D$72,"&lt;&gt;"&amp;"",$D$5:$D$72,"&lt;&gt;"&amp;"NL",$D$5:$D$72,"&lt;&gt;"&amp;"HORS LIGUE",AG$5:AG$72,"&lt;"&amp;AG201)+1),Paramètres!$B$3:$C$56,2,FALSE)*Paramètres!$N$17))</f>
        <v>0</v>
      </c>
      <c r="AI201" s="40">
        <f t="shared" si="115"/>
        <v>0</v>
      </c>
      <c r="AJ201" s="3" t="str">
        <f t="shared" si="116"/>
        <v/>
      </c>
      <c r="AK201" s="5">
        <f t="shared" si="117"/>
        <v>0</v>
      </c>
      <c r="AL201" s="41" t="e">
        <f t="shared" si="118"/>
        <v>#REF!</v>
      </c>
      <c r="AM201" s="33" t="e">
        <f t="shared" si="119"/>
        <v>#REF!</v>
      </c>
    </row>
    <row r="202" spans="1:39" ht="16.5">
      <c r="A202" s="14"/>
      <c r="B202" s="32" t="str">
        <f>IF(ISNA(VLOOKUP(A202,'Licenciés Jeunes 2023'!A:C,3,0)),"",VLOOKUP(A202,'Licenciés Jeunes 2023'!A:C,3,0))</f>
        <v/>
      </c>
      <c r="C202" s="32" t="str">
        <f>IF(ISNA(VLOOKUP(A202,'Licenciés Jeunes 2023'!A:C,2,0)),"",VLOOKUP(A202,'Licenciés Jeunes 2023'!A:C,2,0))</f>
        <v/>
      </c>
      <c r="D202" s="32" t="str">
        <f>IF(ISNA(VLOOKUP(A202,'Licenciés Jeunes 2023'!A:F,6,0)),"",VLOOKUP(A202,'Licenciés Jeunes 2023'!A:F,6,0))</f>
        <v/>
      </c>
      <c r="E202" s="6"/>
      <c r="F202" s="2">
        <f>IF(E$2="Bike &amp; Run",IF(ISNA(VLOOKUP(E202,Paramètres!$B$3:$C$56,2,FALSE)),0,VLOOKUP(E202,Paramètres!$B$3:$C$56,2,FALSE)*Paramètres!$N$3),IF(OR(E202="",OR($D202="",$D202="NL",$D202="HORS LIGUE")),0,VLOOKUP(IF(OR(E202="",OR($D202="",$D202="NL",$D202="HORS LIGUE")),"",COUNTIFS($D$5:$D$72,"&lt;&gt;"&amp;"",$D$5:$D$72,"&lt;&gt;"&amp;"NL",$D$5:$D$72,"&lt;&gt;"&amp;"HORS LIGUE",E$5:E$72,"&lt;"&amp;E202)+1),Paramètres!$B$3:$C$56,2,FALSE)*Paramètres!$N$3))</f>
        <v>0</v>
      </c>
      <c r="G202" s="4"/>
      <c r="H202" s="2">
        <f>IF(G$2="Bike &amp; Run",IF(ISNA(VLOOKUP(G202,Paramètres!$B$3:$C$56,2,FALSE)),0,VLOOKUP(G202,Paramètres!$B$3:$C$56,2,FALSE)*Paramètres!$N$4),IF(OR(G202="",OR($D202="",$D202="NL",$D202="HORS LIGUE")),0,VLOOKUP(IF(OR(G202="",OR($D202="",$D202="NL",$D202="HORS LIGUE")),"",COUNTIFS($D$5:$D$72,"&lt;&gt;"&amp;"",$D$5:$D$72,"&lt;&gt;"&amp;"NL",$D$5:$D$72,"&lt;&gt;"&amp;"HORS LIGUE",G$5:G$72,"&lt;"&amp;G202)+1),Paramètres!$B$3:$C$56,2,FALSE)*Paramètres!$N$4))</f>
        <v>0</v>
      </c>
      <c r="I202" s="36"/>
      <c r="J202" s="2">
        <f>IF(I$2="Bike &amp; Run",IF(ISNA(VLOOKUP(I202,Paramètres!$B$3:$C$56,2,FALSE)),0,VLOOKUP(I202,Paramètres!$B$3:$C$56,2,FALSE)*Paramètres!$N$5),IF(OR(I202="",OR($D202="",$D202="NL",$D202="HORS LIGUE")),0,VLOOKUP(IF(OR(I202="",OR($D202="",$D202="NL",$D202="HORS LIGUE")),"",COUNTIFS($D$5:$D$72,"&lt;&gt;"&amp;"",$D$5:$D$72,"&lt;&gt;"&amp;"NL",$D$5:$D$72,"&lt;&gt;"&amp;"HORS LIGUE",I$5:I$72,"&lt;"&amp;I202)+1),Paramètres!$B$3:$C$56,2,FALSE)*Paramètres!$N$5))</f>
        <v>0</v>
      </c>
      <c r="K202" s="4"/>
      <c r="L202" s="2">
        <f>IF(K$2="Bike &amp; Run",IF(ISNA(VLOOKUP(K202,Paramètres!$B$3:$C$56,2,FALSE)),0,VLOOKUP(K202,Paramètres!$B$3:$C$56,2,FALSE)*Paramètres!$N$6),IF(OR(K202="",OR($D202="",$D202="NL",$D202="HORS LIGUE")),0,VLOOKUP(IF(OR(K202="",OR($D202="",$D202="NL",$D202="HORS LIGUE")),"",COUNTIFS($D$5:$D$72,"&lt;&gt;"&amp;"",$D$5:$D$72,"&lt;&gt;"&amp;"NL",$D$5:$D$72,"&lt;&gt;"&amp;"HORS LIGUE",K$5:K$72,"&lt;"&amp;K202)+1),Paramètres!$B$3:$C$56,2,FALSE)*Paramètres!$N$6))</f>
        <v>0</v>
      </c>
      <c r="M202" s="4"/>
      <c r="N202" s="2">
        <f>IF(M$2="Bike &amp; Run",IF(ISNA(VLOOKUP(M202,Paramètres!$B$3:$C$56,2,FALSE)),0,VLOOKUP(M202,Paramètres!$B$3:$C$56,2,FALSE)*Paramètres!$N$7),IF(OR(M202="",OR($D202="",$D202="NL",$D202="HORS LIGUE")),0,VLOOKUP(IF(OR(M202="",OR($D202="",$D202="NL",$D202="HORS LIGUE")),"",COUNTIFS($D$5:$D$72,"&lt;&gt;"&amp;"",$D$5:$D$72,"&lt;&gt;"&amp;"NL",$D$5:$D$72,"&lt;&gt;"&amp;"HORS LIGUE",M$5:M$72,"&lt;"&amp;M202)+1),Paramètres!$B$3:$C$56,2,FALSE)*Paramètres!$N$7))</f>
        <v>0</v>
      </c>
      <c r="O202" s="46"/>
      <c r="P202" s="2">
        <f>IF(O$2="Bike &amp; Run",IF(ISNA(VLOOKUP(O202,Paramètres!$B$3:$C$56,2,FALSE)),0,VLOOKUP(O202,Paramètres!$B$3:$C$56,2,FALSE)*Paramètres!$N$8),IF(OR(O202="",OR($D202="",$D202="NL",$D202="HORS LIGUE")),0,VLOOKUP(IF(OR(O202="",OR($D202="",$D202="NL",$D202="HORS LIGUE")),"",COUNTIFS($D$5:$D$72,"&lt;&gt;"&amp;"",$D$5:$D$72,"&lt;&gt;"&amp;"NL",$D$5:$D$72,"&lt;&gt;"&amp;"HORS LIGUE",O$5:O$72,"&lt;"&amp;O202)+1),Paramètres!$B$3:$C$56,2,FALSE)*Paramètres!$N$8))</f>
        <v>0</v>
      </c>
      <c r="Q202" s="46"/>
      <c r="R202" s="2">
        <f>IF(Q$2="Bike &amp; Run",IF(ISNA(VLOOKUP(Q202,Paramètres!$B$3:$C$56,2,FALSE)),0,VLOOKUP(Q202,Paramètres!$B$3:$C$56,2,FALSE)*Paramètres!$N$9),IF(OR(Q202="",OR($D202="",$D202="NL",$D202="HORS LIGUE")),0,VLOOKUP(IF(OR(Q202="",OR($D202="",$D202="NL",$D202="HORS LIGUE")),"",COUNTIFS($D$5:$D$72,"&lt;&gt;"&amp;"",$D$5:$D$72,"&lt;&gt;"&amp;"NL",$D$5:$D$72,"&lt;&gt;"&amp;"HORS LIGUE",Q$5:Q$72,"&lt;"&amp;Q202)+1),Paramètres!$B$3:$C$56,2,FALSE)*Paramètres!$N$9))</f>
        <v>0</v>
      </c>
      <c r="S202" s="46"/>
      <c r="T202" s="2">
        <f>IF(S$2="Bike &amp; Run",IF(ISNA(VLOOKUP(S202,Paramètres!$B$3:$C$56,2,FALSE)),0,VLOOKUP(S202,Paramètres!$B$3:$C$56,2,FALSE)*Paramètres!$N$10),IF(OR(S202="",OR($D202="",$D202="NL",$D202="HORS LIGUE")),0,VLOOKUP(IF(OR(S202="",OR($D202="",$D202="NL",$D202="HORS LIGUE")),"",COUNTIFS($D$5:$D$72,"&lt;&gt;"&amp;"",$D$5:$D$72,"&lt;&gt;"&amp;"NL",$D$5:$D$72,"&lt;&gt;"&amp;"HORS LIGUE",S$5:S$72,"&lt;"&amp;S202)+1),Paramètres!$B$3:$C$56,2,FALSE)*Paramètres!$N$10))</f>
        <v>0</v>
      </c>
      <c r="U202" s="46"/>
      <c r="V202" s="2">
        <f>IF(U$2="Bike &amp; Run",IF(ISNA(VLOOKUP(U202,Paramètres!$B$3:$C$56,2,FALSE)),0,VLOOKUP(U202,Paramètres!$B$3:$C$56,2,FALSE)*Paramètres!$N$11),IF(OR(U202="",OR($D202="",$D202="NL",$D202="HORS LIGUE")),0,VLOOKUP(IF(OR(U202="",OR($D202="",$D202="NL",$D202="HORS LIGUE")),"",COUNTIFS($D$5:$D$72,"&lt;&gt;"&amp;"",$D$5:$D$72,"&lt;&gt;"&amp;"NL",$D$5:$D$72,"&lt;&gt;"&amp;"HORS LIGUE",U$5:U$72,"&lt;"&amp;U202)+1),Paramètres!$B$3:$C$56,2,FALSE)*Paramètres!$N$11))</f>
        <v>0</v>
      </c>
      <c r="W202" s="46"/>
      <c r="X202" s="2">
        <f>IF(W$2="Bike &amp; Run",IF(ISNA(VLOOKUP(W202,Paramètres!$B$3:$C$56,2,FALSE)),0,VLOOKUP(W202,Paramètres!$B$3:$C$56,2,FALSE)*Paramètres!$N$12),IF(OR(W202="",OR($D202="",$D202="NL",$D202="HORS LIGUE")),0,VLOOKUP(IF(OR(W202="",OR($D202="",$D202="NL",$D202="HORS LIGUE")),"",COUNTIFS($D$5:$D$72,"&lt;&gt;"&amp;"",$D$5:$D$72,"&lt;&gt;"&amp;"NL",$D$5:$D$72,"&lt;&gt;"&amp;"HORS LIGUE",W$5:W$72,"&lt;"&amp;W202)+1),Paramètres!$B$3:$C$56,2,FALSE)*Paramètres!$N$12))</f>
        <v>0</v>
      </c>
      <c r="Y202" s="46"/>
      <c r="Z202" s="2">
        <f>IF(Y$2="Bike &amp; Run",IF(ISNA(VLOOKUP(Y202,Paramètres!$B$3:$C$56,2,FALSE)),0,VLOOKUP(Y202,Paramètres!$B$3:$C$56,2,FALSE)*Paramètres!$N$13),IF(OR(Y202="",OR($D202="",$D202="NL",$D202="HORS LIGUE")),0,VLOOKUP(IF(OR(Y202="",OR($D202="",$D202="NL",$D202="HORS LIGUE")),"",COUNTIFS($D$5:$D$72,"&lt;&gt;"&amp;"",$D$5:$D$72,"&lt;&gt;"&amp;"NL",$D$5:$D$72,"&lt;&gt;"&amp;"HORS LIGUE",Y$5:Y$72,"&lt;"&amp;Y202)+1),Paramètres!$B$3:$C$56,2,FALSE)*Paramètres!$N$13))</f>
        <v>0</v>
      </c>
      <c r="AA202" s="46"/>
      <c r="AB202" s="2">
        <f>IF(AA$2="Bike &amp; Run",IF(ISNA(VLOOKUP(AA202,Paramètres!$B$3:$C$56,2,FALSE)),0,VLOOKUP(AA202,Paramètres!$B$3:$C$56,2,FALSE)*Paramètres!$N$14),IF(OR(AA202="",OR($D202="",$D202="NL",$D202="HORS LIGUE")),0,VLOOKUP(IF(OR(AA202="",OR($D202="",$D202="NL",$D202="HORS LIGUE")),"",COUNTIFS($D$5:$D$72,"&lt;&gt;"&amp;"",$D$5:$D$72,"&lt;&gt;"&amp;"NL",$D$5:$D$72,"&lt;&gt;"&amp;"HORS LIGUE",AA$5:AA$72,"&lt;"&amp;AA202)+1),Paramètres!$B$3:$C$56,2,FALSE)*Paramètres!$N$14))</f>
        <v>0</v>
      </c>
      <c r="AC202" s="46"/>
      <c r="AD202" s="2">
        <f>IF(AC$2="Bike &amp; Run",IF(ISNA(VLOOKUP(AC202,Paramètres!$B$3:$C$56,2,FALSE)),0,VLOOKUP(AC202,Paramètres!$B$3:$C$56,2,FALSE)*Paramètres!$N$15),IF(OR(AC202="",OR($D202="",$D202="NL",$D202="HORS LIGUE")),0,VLOOKUP(IF(OR(AC202="",OR($D202="",$D202="NL",$D202="HORS LIGUE")),"",COUNTIFS($D$5:$D$72,"&lt;&gt;"&amp;"",$D$5:$D$72,"&lt;&gt;"&amp;"NL",$D$5:$D$72,"&lt;&gt;"&amp;"HORS LIGUE",AC$5:AC$72,"&lt;"&amp;AC202)+1),Paramètres!$B$3:$C$56,2,FALSE)*Paramètres!$N$15))</f>
        <v>0</v>
      </c>
      <c r="AE202" s="46"/>
      <c r="AF202" s="2">
        <f>IF(AE$2="Bike &amp; Run",IF(ISNA(VLOOKUP(AE202,Paramètres!$B$3:$C$56,2,FALSE)),0,VLOOKUP(AE202,Paramètres!$B$3:$C$56,2,FALSE)*Paramètres!$N$16),IF(OR(AE202="",OR($D202="",$D202="NL",$D202="HORS LIGUE")),0,VLOOKUP(IF(OR(AE202="",OR($D202="",$D202="NL",$D202="HORS LIGUE")),"",COUNTIFS($D$5:$D$72,"&lt;&gt;"&amp;"",$D$5:$D$72,"&lt;&gt;"&amp;"NL",$D$5:$D$72,"&lt;&gt;"&amp;"HORS LIGUE",AE$5:AE$72,"&lt;"&amp;AE202)+1),Paramètres!$B$3:$C$56,2,FALSE)*Paramètres!$N$16))</f>
        <v>0</v>
      </c>
      <c r="AG202" s="46"/>
      <c r="AH202" s="2">
        <f>IF(AG$2="Bike &amp; Run",IF(ISNA(VLOOKUP(AG202,Paramètres!$B$3:$C$56,2,FALSE)),0,VLOOKUP(AG202,Paramètres!$B$3:$C$56,2,FALSE)*Paramètres!$N$17),IF(OR(AG202="",OR($D202="",$D202="NL",$D202="HORS LIGUE")),0,VLOOKUP(IF(OR(AG202="",OR($D202="",$D202="NL",$D202="HORS LIGUE")),"",COUNTIFS($D$5:$D$72,"&lt;&gt;"&amp;"",$D$5:$D$72,"&lt;&gt;"&amp;"NL",$D$5:$D$72,"&lt;&gt;"&amp;"HORS LIGUE",AG$5:AG$72,"&lt;"&amp;AG202)+1),Paramètres!$B$3:$C$56,2,FALSE)*Paramètres!$N$17))</f>
        <v>0</v>
      </c>
      <c r="AI202" s="40">
        <f t="shared" si="115"/>
        <v>0</v>
      </c>
      <c r="AJ202" s="3" t="str">
        <f t="shared" si="116"/>
        <v/>
      </c>
      <c r="AK202" s="5">
        <f t="shared" si="117"/>
        <v>0</v>
      </c>
      <c r="AL202" s="41" t="e">
        <f t="shared" si="118"/>
        <v>#REF!</v>
      </c>
      <c r="AM202" s="33" t="e">
        <f t="shared" si="119"/>
        <v>#REF!</v>
      </c>
    </row>
    <row r="203" spans="1:39" ht="16.5">
      <c r="A203" s="14"/>
      <c r="B203" s="32" t="str">
        <f>IF(ISNA(VLOOKUP(A203,'Licenciés Jeunes 2023'!A:C,3,0)),"",VLOOKUP(A203,'Licenciés Jeunes 2023'!A:C,3,0))</f>
        <v/>
      </c>
      <c r="C203" s="32" t="str">
        <f>IF(ISNA(VLOOKUP(A203,'Licenciés Jeunes 2023'!A:C,2,0)),"",VLOOKUP(A203,'Licenciés Jeunes 2023'!A:C,2,0))</f>
        <v/>
      </c>
      <c r="D203" s="32" t="str">
        <f>IF(ISNA(VLOOKUP(A203,'Licenciés Jeunes 2023'!A:F,6,0)),"",VLOOKUP(A203,'Licenciés Jeunes 2023'!A:F,6,0))</f>
        <v/>
      </c>
      <c r="E203" s="6"/>
      <c r="F203" s="2">
        <f>IF(E$2="Bike &amp; Run",IF(ISNA(VLOOKUP(E203,Paramètres!$B$3:$C$56,2,FALSE)),0,VLOOKUP(E203,Paramètres!$B$3:$C$56,2,FALSE)*Paramètres!$N$3),IF(OR(E203="",OR($D203="",$D203="NL",$D203="HORS LIGUE")),0,VLOOKUP(IF(OR(E203="",OR($D203="",$D203="NL",$D203="HORS LIGUE")),"",COUNTIFS($D$5:$D$72,"&lt;&gt;"&amp;"",$D$5:$D$72,"&lt;&gt;"&amp;"NL",$D$5:$D$72,"&lt;&gt;"&amp;"HORS LIGUE",E$5:E$72,"&lt;"&amp;E203)+1),Paramètres!$B$3:$C$56,2,FALSE)*Paramètres!$N$3))</f>
        <v>0</v>
      </c>
      <c r="G203" s="4"/>
      <c r="H203" s="2">
        <f>IF(G$2="Bike &amp; Run",IF(ISNA(VLOOKUP(G203,Paramètres!$B$3:$C$56,2,FALSE)),0,VLOOKUP(G203,Paramètres!$B$3:$C$56,2,FALSE)*Paramètres!$N$4),IF(OR(G203="",OR($D203="",$D203="NL",$D203="HORS LIGUE")),0,VLOOKUP(IF(OR(G203="",OR($D203="",$D203="NL",$D203="HORS LIGUE")),"",COUNTIFS($D$5:$D$72,"&lt;&gt;"&amp;"",$D$5:$D$72,"&lt;&gt;"&amp;"NL",$D$5:$D$72,"&lt;&gt;"&amp;"HORS LIGUE",G$5:G$72,"&lt;"&amp;G203)+1),Paramètres!$B$3:$C$56,2,FALSE)*Paramètres!$N$4))</f>
        <v>0</v>
      </c>
      <c r="I203" s="36"/>
      <c r="J203" s="2">
        <f>IF(I$2="Bike &amp; Run",IF(ISNA(VLOOKUP(I203,Paramètres!$B$3:$C$56,2,FALSE)),0,VLOOKUP(I203,Paramètres!$B$3:$C$56,2,FALSE)*Paramètres!$N$5),IF(OR(I203="",OR($D203="",$D203="NL",$D203="HORS LIGUE")),0,VLOOKUP(IF(OR(I203="",OR($D203="",$D203="NL",$D203="HORS LIGUE")),"",COUNTIFS($D$5:$D$72,"&lt;&gt;"&amp;"",$D$5:$D$72,"&lt;&gt;"&amp;"NL",$D$5:$D$72,"&lt;&gt;"&amp;"HORS LIGUE",I$5:I$72,"&lt;"&amp;I203)+1),Paramètres!$B$3:$C$56,2,FALSE)*Paramètres!$N$5))</f>
        <v>0</v>
      </c>
      <c r="K203" s="4"/>
      <c r="L203" s="2">
        <f>IF(K$2="Bike &amp; Run",IF(ISNA(VLOOKUP(K203,Paramètres!$B$3:$C$56,2,FALSE)),0,VLOOKUP(K203,Paramètres!$B$3:$C$56,2,FALSE)*Paramètres!$N$6),IF(OR(K203="",OR($D203="",$D203="NL",$D203="HORS LIGUE")),0,VLOOKUP(IF(OR(K203="",OR($D203="",$D203="NL",$D203="HORS LIGUE")),"",COUNTIFS($D$5:$D$72,"&lt;&gt;"&amp;"",$D$5:$D$72,"&lt;&gt;"&amp;"NL",$D$5:$D$72,"&lt;&gt;"&amp;"HORS LIGUE",K$5:K$72,"&lt;"&amp;K203)+1),Paramètres!$B$3:$C$56,2,FALSE)*Paramètres!$N$6))</f>
        <v>0</v>
      </c>
      <c r="M203" s="4"/>
      <c r="N203" s="2">
        <f>IF(M$2="Bike &amp; Run",IF(ISNA(VLOOKUP(M203,Paramètres!$B$3:$C$56,2,FALSE)),0,VLOOKUP(M203,Paramètres!$B$3:$C$56,2,FALSE)*Paramètres!$N$7),IF(OR(M203="",OR($D203="",$D203="NL",$D203="HORS LIGUE")),0,VLOOKUP(IF(OR(M203="",OR($D203="",$D203="NL",$D203="HORS LIGUE")),"",COUNTIFS($D$5:$D$72,"&lt;&gt;"&amp;"",$D$5:$D$72,"&lt;&gt;"&amp;"NL",$D$5:$D$72,"&lt;&gt;"&amp;"HORS LIGUE",M$5:M$72,"&lt;"&amp;M203)+1),Paramètres!$B$3:$C$56,2,FALSE)*Paramètres!$N$7))</f>
        <v>0</v>
      </c>
      <c r="O203" s="46"/>
      <c r="P203" s="2">
        <f>IF(O$2="Bike &amp; Run",IF(ISNA(VLOOKUP(O203,Paramètres!$B$3:$C$56,2,FALSE)),0,VLOOKUP(O203,Paramètres!$B$3:$C$56,2,FALSE)*Paramètres!$N$8),IF(OR(O203="",OR($D203="",$D203="NL",$D203="HORS LIGUE")),0,VLOOKUP(IF(OR(O203="",OR($D203="",$D203="NL",$D203="HORS LIGUE")),"",COUNTIFS($D$5:$D$72,"&lt;&gt;"&amp;"",$D$5:$D$72,"&lt;&gt;"&amp;"NL",$D$5:$D$72,"&lt;&gt;"&amp;"HORS LIGUE",O$5:O$72,"&lt;"&amp;O203)+1),Paramètres!$B$3:$C$56,2,FALSE)*Paramètres!$N$8))</f>
        <v>0</v>
      </c>
      <c r="Q203" s="46"/>
      <c r="R203" s="2">
        <f>IF(Q$2="Bike &amp; Run",IF(ISNA(VLOOKUP(Q203,Paramètres!$B$3:$C$56,2,FALSE)),0,VLOOKUP(Q203,Paramètres!$B$3:$C$56,2,FALSE)*Paramètres!$N$9),IF(OR(Q203="",OR($D203="",$D203="NL",$D203="HORS LIGUE")),0,VLOOKUP(IF(OR(Q203="",OR($D203="",$D203="NL",$D203="HORS LIGUE")),"",COUNTIFS($D$5:$D$72,"&lt;&gt;"&amp;"",$D$5:$D$72,"&lt;&gt;"&amp;"NL",$D$5:$D$72,"&lt;&gt;"&amp;"HORS LIGUE",Q$5:Q$72,"&lt;"&amp;Q203)+1),Paramètres!$B$3:$C$56,2,FALSE)*Paramètres!$N$9))</f>
        <v>0</v>
      </c>
      <c r="S203" s="46"/>
      <c r="T203" s="2">
        <f>IF(S$2="Bike &amp; Run",IF(ISNA(VLOOKUP(S203,Paramètres!$B$3:$C$56,2,FALSE)),0,VLOOKUP(S203,Paramètres!$B$3:$C$56,2,FALSE)*Paramètres!$N$10),IF(OR(S203="",OR($D203="",$D203="NL",$D203="HORS LIGUE")),0,VLOOKUP(IF(OR(S203="",OR($D203="",$D203="NL",$D203="HORS LIGUE")),"",COUNTIFS($D$5:$D$72,"&lt;&gt;"&amp;"",$D$5:$D$72,"&lt;&gt;"&amp;"NL",$D$5:$D$72,"&lt;&gt;"&amp;"HORS LIGUE",S$5:S$72,"&lt;"&amp;S203)+1),Paramètres!$B$3:$C$56,2,FALSE)*Paramètres!$N$10))</f>
        <v>0</v>
      </c>
      <c r="U203" s="46"/>
      <c r="V203" s="2">
        <f>IF(U$2="Bike &amp; Run",IF(ISNA(VLOOKUP(U203,Paramètres!$B$3:$C$56,2,FALSE)),0,VLOOKUP(U203,Paramètres!$B$3:$C$56,2,FALSE)*Paramètres!$N$11),IF(OR(U203="",OR($D203="",$D203="NL",$D203="HORS LIGUE")),0,VLOOKUP(IF(OR(U203="",OR($D203="",$D203="NL",$D203="HORS LIGUE")),"",COUNTIFS($D$5:$D$72,"&lt;&gt;"&amp;"",$D$5:$D$72,"&lt;&gt;"&amp;"NL",$D$5:$D$72,"&lt;&gt;"&amp;"HORS LIGUE",U$5:U$72,"&lt;"&amp;U203)+1),Paramètres!$B$3:$C$56,2,FALSE)*Paramètres!$N$11))</f>
        <v>0</v>
      </c>
      <c r="W203" s="46"/>
      <c r="X203" s="2">
        <f>IF(W$2="Bike &amp; Run",IF(ISNA(VLOOKUP(W203,Paramètres!$B$3:$C$56,2,FALSE)),0,VLOOKUP(W203,Paramètres!$B$3:$C$56,2,FALSE)*Paramètres!$N$12),IF(OR(W203="",OR($D203="",$D203="NL",$D203="HORS LIGUE")),0,VLOOKUP(IF(OR(W203="",OR($D203="",$D203="NL",$D203="HORS LIGUE")),"",COUNTIFS($D$5:$D$72,"&lt;&gt;"&amp;"",$D$5:$D$72,"&lt;&gt;"&amp;"NL",$D$5:$D$72,"&lt;&gt;"&amp;"HORS LIGUE",W$5:W$72,"&lt;"&amp;W203)+1),Paramètres!$B$3:$C$56,2,FALSE)*Paramètres!$N$12))</f>
        <v>0</v>
      </c>
      <c r="Y203" s="46"/>
      <c r="Z203" s="2">
        <f>IF(Y$2="Bike &amp; Run",IF(ISNA(VLOOKUP(Y203,Paramètres!$B$3:$C$56,2,FALSE)),0,VLOOKUP(Y203,Paramètres!$B$3:$C$56,2,FALSE)*Paramètres!$N$13),IF(OR(Y203="",OR($D203="",$D203="NL",$D203="HORS LIGUE")),0,VLOOKUP(IF(OR(Y203="",OR($D203="",$D203="NL",$D203="HORS LIGUE")),"",COUNTIFS($D$5:$D$72,"&lt;&gt;"&amp;"",$D$5:$D$72,"&lt;&gt;"&amp;"NL",$D$5:$D$72,"&lt;&gt;"&amp;"HORS LIGUE",Y$5:Y$72,"&lt;"&amp;Y203)+1),Paramètres!$B$3:$C$56,2,FALSE)*Paramètres!$N$13))</f>
        <v>0</v>
      </c>
      <c r="AA203" s="46"/>
      <c r="AB203" s="2">
        <f>IF(AA$2="Bike &amp; Run",IF(ISNA(VLOOKUP(AA203,Paramètres!$B$3:$C$56,2,FALSE)),0,VLOOKUP(AA203,Paramètres!$B$3:$C$56,2,FALSE)*Paramètres!$N$14),IF(OR(AA203="",OR($D203="",$D203="NL",$D203="HORS LIGUE")),0,VLOOKUP(IF(OR(AA203="",OR($D203="",$D203="NL",$D203="HORS LIGUE")),"",COUNTIFS($D$5:$D$72,"&lt;&gt;"&amp;"",$D$5:$D$72,"&lt;&gt;"&amp;"NL",$D$5:$D$72,"&lt;&gt;"&amp;"HORS LIGUE",AA$5:AA$72,"&lt;"&amp;AA203)+1),Paramètres!$B$3:$C$56,2,FALSE)*Paramètres!$N$14))</f>
        <v>0</v>
      </c>
      <c r="AC203" s="46"/>
      <c r="AD203" s="2">
        <f>IF(AC$2="Bike &amp; Run",IF(ISNA(VLOOKUP(AC203,Paramètres!$B$3:$C$56,2,FALSE)),0,VLOOKUP(AC203,Paramètres!$B$3:$C$56,2,FALSE)*Paramètres!$N$15),IF(OR(AC203="",OR($D203="",$D203="NL",$D203="HORS LIGUE")),0,VLOOKUP(IF(OR(AC203="",OR($D203="",$D203="NL",$D203="HORS LIGUE")),"",COUNTIFS($D$5:$D$72,"&lt;&gt;"&amp;"",$D$5:$D$72,"&lt;&gt;"&amp;"NL",$D$5:$D$72,"&lt;&gt;"&amp;"HORS LIGUE",AC$5:AC$72,"&lt;"&amp;AC203)+1),Paramètres!$B$3:$C$56,2,FALSE)*Paramètres!$N$15))</f>
        <v>0</v>
      </c>
      <c r="AE203" s="46"/>
      <c r="AF203" s="2">
        <f>IF(AE$2="Bike &amp; Run",IF(ISNA(VLOOKUP(AE203,Paramètres!$B$3:$C$56,2,FALSE)),0,VLOOKUP(AE203,Paramètres!$B$3:$C$56,2,FALSE)*Paramètres!$N$16),IF(OR(AE203="",OR($D203="",$D203="NL",$D203="HORS LIGUE")),0,VLOOKUP(IF(OR(AE203="",OR($D203="",$D203="NL",$D203="HORS LIGUE")),"",COUNTIFS($D$5:$D$72,"&lt;&gt;"&amp;"",$D$5:$D$72,"&lt;&gt;"&amp;"NL",$D$5:$D$72,"&lt;&gt;"&amp;"HORS LIGUE",AE$5:AE$72,"&lt;"&amp;AE203)+1),Paramètres!$B$3:$C$56,2,FALSE)*Paramètres!$N$16))</f>
        <v>0</v>
      </c>
      <c r="AG203" s="46"/>
      <c r="AH203" s="2">
        <f>IF(AG$2="Bike &amp; Run",IF(ISNA(VLOOKUP(AG203,Paramètres!$B$3:$C$56,2,FALSE)),0,VLOOKUP(AG203,Paramètres!$B$3:$C$56,2,FALSE)*Paramètres!$N$17),IF(OR(AG203="",OR($D203="",$D203="NL",$D203="HORS LIGUE")),0,VLOOKUP(IF(OR(AG203="",OR($D203="",$D203="NL",$D203="HORS LIGUE")),"",COUNTIFS($D$5:$D$72,"&lt;&gt;"&amp;"",$D$5:$D$72,"&lt;&gt;"&amp;"NL",$D$5:$D$72,"&lt;&gt;"&amp;"HORS LIGUE",AG$5:AG$72,"&lt;"&amp;AG203)+1),Paramètres!$B$3:$C$56,2,FALSE)*Paramètres!$N$17))</f>
        <v>0</v>
      </c>
      <c r="AI203" s="40">
        <f t="shared" si="115"/>
        <v>0</v>
      </c>
      <c r="AJ203" s="3" t="str">
        <f t="shared" si="116"/>
        <v/>
      </c>
      <c r="AK203" s="5">
        <f t="shared" si="117"/>
        <v>0</v>
      </c>
      <c r="AL203" s="41" t="e">
        <f t="shared" si="118"/>
        <v>#REF!</v>
      </c>
      <c r="AM203" s="33" t="e">
        <f t="shared" si="119"/>
        <v>#REF!</v>
      </c>
    </row>
    <row r="204" spans="1:39" ht="16.5">
      <c r="A204" s="14"/>
      <c r="B204" s="32" t="str">
        <f>IF(ISNA(VLOOKUP(A204,'Licenciés Jeunes 2023'!A:C,3,0)),"",VLOOKUP(A204,'Licenciés Jeunes 2023'!A:C,3,0))</f>
        <v/>
      </c>
      <c r="C204" s="32" t="str">
        <f>IF(ISNA(VLOOKUP(A204,'Licenciés Jeunes 2023'!A:C,2,0)),"",VLOOKUP(A204,'Licenciés Jeunes 2023'!A:C,2,0))</f>
        <v/>
      </c>
      <c r="D204" s="32" t="str">
        <f>IF(ISNA(VLOOKUP(A204,'Licenciés Jeunes 2023'!A:F,6,0)),"",VLOOKUP(A204,'Licenciés Jeunes 2023'!A:F,6,0))</f>
        <v/>
      </c>
      <c r="E204" s="6"/>
      <c r="F204" s="2">
        <f>IF(E$2="Bike &amp; Run",IF(ISNA(VLOOKUP(E204,Paramètres!$B$3:$C$56,2,FALSE)),0,VLOOKUP(E204,Paramètres!$B$3:$C$56,2,FALSE)*Paramètres!$N$3),IF(OR(E204="",OR($D204="",$D204="NL",$D204="HORS LIGUE")),0,VLOOKUP(IF(OR(E204="",OR($D204="",$D204="NL",$D204="HORS LIGUE")),"",COUNTIFS($D$5:$D$72,"&lt;&gt;"&amp;"",$D$5:$D$72,"&lt;&gt;"&amp;"NL",$D$5:$D$72,"&lt;&gt;"&amp;"HORS LIGUE",E$5:E$72,"&lt;"&amp;E204)+1),Paramètres!$B$3:$C$56,2,FALSE)*Paramètres!$N$3))</f>
        <v>0</v>
      </c>
      <c r="G204" s="4"/>
      <c r="H204" s="2">
        <f>IF(G$2="Bike &amp; Run",IF(ISNA(VLOOKUP(G204,Paramètres!$B$3:$C$56,2,FALSE)),0,VLOOKUP(G204,Paramètres!$B$3:$C$56,2,FALSE)*Paramètres!$N$4),IF(OR(G204="",OR($D204="",$D204="NL",$D204="HORS LIGUE")),0,VLOOKUP(IF(OR(G204="",OR($D204="",$D204="NL",$D204="HORS LIGUE")),"",COUNTIFS($D$5:$D$72,"&lt;&gt;"&amp;"",$D$5:$D$72,"&lt;&gt;"&amp;"NL",$D$5:$D$72,"&lt;&gt;"&amp;"HORS LIGUE",G$5:G$72,"&lt;"&amp;G204)+1),Paramètres!$B$3:$C$56,2,FALSE)*Paramètres!$N$4))</f>
        <v>0</v>
      </c>
      <c r="I204" s="36"/>
      <c r="J204" s="2">
        <f>IF(I$2="Bike &amp; Run",IF(ISNA(VLOOKUP(I204,Paramètres!$B$3:$C$56,2,FALSE)),0,VLOOKUP(I204,Paramètres!$B$3:$C$56,2,FALSE)*Paramètres!$N$5),IF(OR(I204="",OR($D204="",$D204="NL",$D204="HORS LIGUE")),0,VLOOKUP(IF(OR(I204="",OR($D204="",$D204="NL",$D204="HORS LIGUE")),"",COUNTIFS($D$5:$D$72,"&lt;&gt;"&amp;"",$D$5:$D$72,"&lt;&gt;"&amp;"NL",$D$5:$D$72,"&lt;&gt;"&amp;"HORS LIGUE",I$5:I$72,"&lt;"&amp;I204)+1),Paramètres!$B$3:$C$56,2,FALSE)*Paramètres!$N$5))</f>
        <v>0</v>
      </c>
      <c r="K204" s="4"/>
      <c r="L204" s="2">
        <f>IF(K$2="Bike &amp; Run",IF(ISNA(VLOOKUP(K204,Paramètres!$B$3:$C$56,2,FALSE)),0,VLOOKUP(K204,Paramètres!$B$3:$C$56,2,FALSE)*Paramètres!$N$6),IF(OR(K204="",OR($D204="",$D204="NL",$D204="HORS LIGUE")),0,VLOOKUP(IF(OR(K204="",OR($D204="",$D204="NL",$D204="HORS LIGUE")),"",COUNTIFS($D$5:$D$72,"&lt;&gt;"&amp;"",$D$5:$D$72,"&lt;&gt;"&amp;"NL",$D$5:$D$72,"&lt;&gt;"&amp;"HORS LIGUE",K$5:K$72,"&lt;"&amp;K204)+1),Paramètres!$B$3:$C$56,2,FALSE)*Paramètres!$N$6))</f>
        <v>0</v>
      </c>
      <c r="M204" s="4"/>
      <c r="N204" s="2">
        <f>IF(M$2="Bike &amp; Run",IF(ISNA(VLOOKUP(M204,Paramètres!$B$3:$C$56,2,FALSE)),0,VLOOKUP(M204,Paramètres!$B$3:$C$56,2,FALSE)*Paramètres!$N$7),IF(OR(M204="",OR($D204="",$D204="NL",$D204="HORS LIGUE")),0,VLOOKUP(IF(OR(M204="",OR($D204="",$D204="NL",$D204="HORS LIGUE")),"",COUNTIFS($D$5:$D$72,"&lt;&gt;"&amp;"",$D$5:$D$72,"&lt;&gt;"&amp;"NL",$D$5:$D$72,"&lt;&gt;"&amp;"HORS LIGUE",M$5:M$72,"&lt;"&amp;M204)+1),Paramètres!$B$3:$C$56,2,FALSE)*Paramètres!$N$7))</f>
        <v>0</v>
      </c>
      <c r="O204" s="46"/>
      <c r="P204" s="2">
        <f>IF(O$2="Bike &amp; Run",IF(ISNA(VLOOKUP(O204,Paramètres!$B$3:$C$56,2,FALSE)),0,VLOOKUP(O204,Paramètres!$B$3:$C$56,2,FALSE)*Paramètres!$N$8),IF(OR(O204="",OR($D204="",$D204="NL",$D204="HORS LIGUE")),0,VLOOKUP(IF(OR(O204="",OR($D204="",$D204="NL",$D204="HORS LIGUE")),"",COUNTIFS($D$5:$D$72,"&lt;&gt;"&amp;"",$D$5:$D$72,"&lt;&gt;"&amp;"NL",$D$5:$D$72,"&lt;&gt;"&amp;"HORS LIGUE",O$5:O$72,"&lt;"&amp;O204)+1),Paramètres!$B$3:$C$56,2,FALSE)*Paramètres!$N$8))</f>
        <v>0</v>
      </c>
      <c r="Q204" s="46"/>
      <c r="R204" s="2">
        <f>IF(Q$2="Bike &amp; Run",IF(ISNA(VLOOKUP(Q204,Paramètres!$B$3:$C$56,2,FALSE)),0,VLOOKUP(Q204,Paramètres!$B$3:$C$56,2,FALSE)*Paramètres!$N$9),IF(OR(Q204="",OR($D204="",$D204="NL",$D204="HORS LIGUE")),0,VLOOKUP(IF(OR(Q204="",OR($D204="",$D204="NL",$D204="HORS LIGUE")),"",COUNTIFS($D$5:$D$72,"&lt;&gt;"&amp;"",$D$5:$D$72,"&lt;&gt;"&amp;"NL",$D$5:$D$72,"&lt;&gt;"&amp;"HORS LIGUE",Q$5:Q$72,"&lt;"&amp;Q204)+1),Paramètres!$B$3:$C$56,2,FALSE)*Paramètres!$N$9))</f>
        <v>0</v>
      </c>
      <c r="S204" s="46"/>
      <c r="T204" s="2">
        <f>IF(S$2="Bike &amp; Run",IF(ISNA(VLOOKUP(S204,Paramètres!$B$3:$C$56,2,FALSE)),0,VLOOKUP(S204,Paramètres!$B$3:$C$56,2,FALSE)*Paramètres!$N$10),IF(OR(S204="",OR($D204="",$D204="NL",$D204="HORS LIGUE")),0,VLOOKUP(IF(OR(S204="",OR($D204="",$D204="NL",$D204="HORS LIGUE")),"",COUNTIFS($D$5:$D$72,"&lt;&gt;"&amp;"",$D$5:$D$72,"&lt;&gt;"&amp;"NL",$D$5:$D$72,"&lt;&gt;"&amp;"HORS LIGUE",S$5:S$72,"&lt;"&amp;S204)+1),Paramètres!$B$3:$C$56,2,FALSE)*Paramètres!$N$10))</f>
        <v>0</v>
      </c>
      <c r="U204" s="46"/>
      <c r="V204" s="2">
        <f>IF(U$2="Bike &amp; Run",IF(ISNA(VLOOKUP(U204,Paramètres!$B$3:$C$56,2,FALSE)),0,VLOOKUP(U204,Paramètres!$B$3:$C$56,2,FALSE)*Paramètres!$N$11),IF(OR(U204="",OR($D204="",$D204="NL",$D204="HORS LIGUE")),0,VLOOKUP(IF(OR(U204="",OR($D204="",$D204="NL",$D204="HORS LIGUE")),"",COUNTIFS($D$5:$D$72,"&lt;&gt;"&amp;"",$D$5:$D$72,"&lt;&gt;"&amp;"NL",$D$5:$D$72,"&lt;&gt;"&amp;"HORS LIGUE",U$5:U$72,"&lt;"&amp;U204)+1),Paramètres!$B$3:$C$56,2,FALSE)*Paramètres!$N$11))</f>
        <v>0</v>
      </c>
      <c r="W204" s="46"/>
      <c r="X204" s="2">
        <f>IF(W$2="Bike &amp; Run",IF(ISNA(VLOOKUP(W204,Paramètres!$B$3:$C$56,2,FALSE)),0,VLOOKUP(W204,Paramètres!$B$3:$C$56,2,FALSE)*Paramètres!$N$12),IF(OR(W204="",OR($D204="",$D204="NL",$D204="HORS LIGUE")),0,VLOOKUP(IF(OR(W204="",OR($D204="",$D204="NL",$D204="HORS LIGUE")),"",COUNTIFS($D$5:$D$72,"&lt;&gt;"&amp;"",$D$5:$D$72,"&lt;&gt;"&amp;"NL",$D$5:$D$72,"&lt;&gt;"&amp;"HORS LIGUE",W$5:W$72,"&lt;"&amp;W204)+1),Paramètres!$B$3:$C$56,2,FALSE)*Paramètres!$N$12))</f>
        <v>0</v>
      </c>
      <c r="Y204" s="46"/>
      <c r="Z204" s="2">
        <f>IF(Y$2="Bike &amp; Run",IF(ISNA(VLOOKUP(Y204,Paramètres!$B$3:$C$56,2,FALSE)),0,VLOOKUP(Y204,Paramètres!$B$3:$C$56,2,FALSE)*Paramètres!$N$13),IF(OR(Y204="",OR($D204="",$D204="NL",$D204="HORS LIGUE")),0,VLOOKUP(IF(OR(Y204="",OR($D204="",$D204="NL",$D204="HORS LIGUE")),"",COUNTIFS($D$5:$D$72,"&lt;&gt;"&amp;"",$D$5:$D$72,"&lt;&gt;"&amp;"NL",$D$5:$D$72,"&lt;&gt;"&amp;"HORS LIGUE",Y$5:Y$72,"&lt;"&amp;Y204)+1),Paramètres!$B$3:$C$56,2,FALSE)*Paramètres!$N$13))</f>
        <v>0</v>
      </c>
      <c r="AA204" s="46"/>
      <c r="AB204" s="2">
        <f>IF(AA$2="Bike &amp; Run",IF(ISNA(VLOOKUP(AA204,Paramètres!$B$3:$C$56,2,FALSE)),0,VLOOKUP(AA204,Paramètres!$B$3:$C$56,2,FALSE)*Paramètres!$N$14),IF(OR(AA204="",OR($D204="",$D204="NL",$D204="HORS LIGUE")),0,VLOOKUP(IF(OR(AA204="",OR($D204="",$D204="NL",$D204="HORS LIGUE")),"",COUNTIFS($D$5:$D$72,"&lt;&gt;"&amp;"",$D$5:$D$72,"&lt;&gt;"&amp;"NL",$D$5:$D$72,"&lt;&gt;"&amp;"HORS LIGUE",AA$5:AA$72,"&lt;"&amp;AA204)+1),Paramètres!$B$3:$C$56,2,FALSE)*Paramètres!$N$14))</f>
        <v>0</v>
      </c>
      <c r="AC204" s="46"/>
      <c r="AD204" s="2">
        <f>IF(AC$2="Bike &amp; Run",IF(ISNA(VLOOKUP(AC204,Paramètres!$B$3:$C$56,2,FALSE)),0,VLOOKUP(AC204,Paramètres!$B$3:$C$56,2,FALSE)*Paramètres!$N$15),IF(OR(AC204="",OR($D204="",$D204="NL",$D204="HORS LIGUE")),0,VLOOKUP(IF(OR(AC204="",OR($D204="",$D204="NL",$D204="HORS LIGUE")),"",COUNTIFS($D$5:$D$72,"&lt;&gt;"&amp;"",$D$5:$D$72,"&lt;&gt;"&amp;"NL",$D$5:$D$72,"&lt;&gt;"&amp;"HORS LIGUE",AC$5:AC$72,"&lt;"&amp;AC204)+1),Paramètres!$B$3:$C$56,2,FALSE)*Paramètres!$N$15))</f>
        <v>0</v>
      </c>
      <c r="AE204" s="46"/>
      <c r="AF204" s="2">
        <f>IF(AE$2="Bike &amp; Run",IF(ISNA(VLOOKUP(AE204,Paramètres!$B$3:$C$56,2,FALSE)),0,VLOOKUP(AE204,Paramètres!$B$3:$C$56,2,FALSE)*Paramètres!$N$16),IF(OR(AE204="",OR($D204="",$D204="NL",$D204="HORS LIGUE")),0,VLOOKUP(IF(OR(AE204="",OR($D204="",$D204="NL",$D204="HORS LIGUE")),"",COUNTIFS($D$5:$D$72,"&lt;&gt;"&amp;"",$D$5:$D$72,"&lt;&gt;"&amp;"NL",$D$5:$D$72,"&lt;&gt;"&amp;"HORS LIGUE",AE$5:AE$72,"&lt;"&amp;AE204)+1),Paramètres!$B$3:$C$56,2,FALSE)*Paramètres!$N$16))</f>
        <v>0</v>
      </c>
      <c r="AG204" s="46"/>
      <c r="AH204" s="2">
        <f>IF(AG$2="Bike &amp; Run",IF(ISNA(VLOOKUP(AG204,Paramètres!$B$3:$C$56,2,FALSE)),0,VLOOKUP(AG204,Paramètres!$B$3:$C$56,2,FALSE)*Paramètres!$N$17),IF(OR(AG204="",OR($D204="",$D204="NL",$D204="HORS LIGUE")),0,VLOOKUP(IF(OR(AG204="",OR($D204="",$D204="NL",$D204="HORS LIGUE")),"",COUNTIFS($D$5:$D$72,"&lt;&gt;"&amp;"",$D$5:$D$72,"&lt;&gt;"&amp;"NL",$D$5:$D$72,"&lt;&gt;"&amp;"HORS LIGUE",AG$5:AG$72,"&lt;"&amp;AG204)+1),Paramètres!$B$3:$C$56,2,FALSE)*Paramètres!$N$17))</f>
        <v>0</v>
      </c>
      <c r="AI204" s="40">
        <f t="shared" si="115"/>
        <v>0</v>
      </c>
      <c r="AJ204" s="3" t="str">
        <f t="shared" si="116"/>
        <v/>
      </c>
      <c r="AK204" s="5">
        <f t="shared" si="117"/>
        <v>0</v>
      </c>
      <c r="AL204" s="41" t="e">
        <f t="shared" si="118"/>
        <v>#REF!</v>
      </c>
      <c r="AM204" s="33" t="e">
        <f t="shared" si="119"/>
        <v>#REF!</v>
      </c>
    </row>
    <row r="205" spans="1:39" ht="16.5">
      <c r="A205" s="14"/>
      <c r="B205" s="32" t="str">
        <f>IF(ISNA(VLOOKUP(A205,'Licenciés Jeunes 2023'!A:C,3,0)),"",VLOOKUP(A205,'Licenciés Jeunes 2023'!A:C,3,0))</f>
        <v/>
      </c>
      <c r="C205" s="32" t="str">
        <f>IF(ISNA(VLOOKUP(A205,'Licenciés Jeunes 2023'!A:C,2,0)),"",VLOOKUP(A205,'Licenciés Jeunes 2023'!A:C,2,0))</f>
        <v/>
      </c>
      <c r="D205" s="32" t="str">
        <f>IF(ISNA(VLOOKUP(A205,'Licenciés Jeunes 2023'!A:F,6,0)),"",VLOOKUP(A205,'Licenciés Jeunes 2023'!A:F,6,0))</f>
        <v/>
      </c>
      <c r="E205" s="6"/>
      <c r="F205" s="2">
        <f>IF(E$2="Bike &amp; Run",IF(ISNA(VLOOKUP(E205,Paramètres!$B$3:$C$56,2,FALSE)),0,VLOOKUP(E205,Paramètres!$B$3:$C$56,2,FALSE)*Paramètres!$N$3),IF(OR(E205="",OR($D205="",$D205="NL",$D205="HORS LIGUE")),0,VLOOKUP(IF(OR(E205="",OR($D205="",$D205="NL",$D205="HORS LIGUE")),"",COUNTIFS($D$5:$D$72,"&lt;&gt;"&amp;"",$D$5:$D$72,"&lt;&gt;"&amp;"NL",$D$5:$D$72,"&lt;&gt;"&amp;"HORS LIGUE",E$5:E$72,"&lt;"&amp;E205)+1),Paramètres!$B$3:$C$56,2,FALSE)*Paramètres!$N$3))</f>
        <v>0</v>
      </c>
      <c r="G205" s="4"/>
      <c r="H205" s="2">
        <f>IF(G$2="Bike &amp; Run",IF(ISNA(VLOOKUP(G205,Paramètres!$B$3:$C$56,2,FALSE)),0,VLOOKUP(G205,Paramètres!$B$3:$C$56,2,FALSE)*Paramètres!$N$4),IF(OR(G205="",OR($D205="",$D205="NL",$D205="HORS LIGUE")),0,VLOOKUP(IF(OR(G205="",OR($D205="",$D205="NL",$D205="HORS LIGUE")),"",COUNTIFS($D$5:$D$72,"&lt;&gt;"&amp;"",$D$5:$D$72,"&lt;&gt;"&amp;"NL",$D$5:$D$72,"&lt;&gt;"&amp;"HORS LIGUE",G$5:G$72,"&lt;"&amp;G205)+1),Paramètres!$B$3:$C$56,2,FALSE)*Paramètres!$N$4))</f>
        <v>0</v>
      </c>
      <c r="I205" s="36"/>
      <c r="J205" s="2">
        <f>IF(I$2="Bike &amp; Run",IF(ISNA(VLOOKUP(I205,Paramètres!$B$3:$C$56,2,FALSE)),0,VLOOKUP(I205,Paramètres!$B$3:$C$56,2,FALSE)*Paramètres!$N$5),IF(OR(I205="",OR($D205="",$D205="NL",$D205="HORS LIGUE")),0,VLOOKUP(IF(OR(I205="",OR($D205="",$D205="NL",$D205="HORS LIGUE")),"",COUNTIFS($D$5:$D$72,"&lt;&gt;"&amp;"",$D$5:$D$72,"&lt;&gt;"&amp;"NL",$D$5:$D$72,"&lt;&gt;"&amp;"HORS LIGUE",I$5:I$72,"&lt;"&amp;I205)+1),Paramètres!$B$3:$C$56,2,FALSE)*Paramètres!$N$5))</f>
        <v>0</v>
      </c>
      <c r="K205" s="4"/>
      <c r="L205" s="2">
        <f>IF(K$2="Bike &amp; Run",IF(ISNA(VLOOKUP(K205,Paramètres!$B$3:$C$56,2,FALSE)),0,VLOOKUP(K205,Paramètres!$B$3:$C$56,2,FALSE)*Paramètres!$N$6),IF(OR(K205="",OR($D205="",$D205="NL",$D205="HORS LIGUE")),0,VLOOKUP(IF(OR(K205="",OR($D205="",$D205="NL",$D205="HORS LIGUE")),"",COUNTIFS($D$5:$D$72,"&lt;&gt;"&amp;"",$D$5:$D$72,"&lt;&gt;"&amp;"NL",$D$5:$D$72,"&lt;&gt;"&amp;"HORS LIGUE",K$5:K$72,"&lt;"&amp;K205)+1),Paramètres!$B$3:$C$56,2,FALSE)*Paramètres!$N$6))</f>
        <v>0</v>
      </c>
      <c r="M205" s="4"/>
      <c r="N205" s="2">
        <f>IF(M$2="Bike &amp; Run",IF(ISNA(VLOOKUP(M205,Paramètres!$B$3:$C$56,2,FALSE)),0,VLOOKUP(M205,Paramètres!$B$3:$C$56,2,FALSE)*Paramètres!$N$7),IF(OR(M205="",OR($D205="",$D205="NL",$D205="HORS LIGUE")),0,VLOOKUP(IF(OR(M205="",OR($D205="",$D205="NL",$D205="HORS LIGUE")),"",COUNTIFS($D$5:$D$72,"&lt;&gt;"&amp;"",$D$5:$D$72,"&lt;&gt;"&amp;"NL",$D$5:$D$72,"&lt;&gt;"&amp;"HORS LIGUE",M$5:M$72,"&lt;"&amp;M205)+1),Paramètres!$B$3:$C$56,2,FALSE)*Paramètres!$N$7))</f>
        <v>0</v>
      </c>
      <c r="O205" s="46"/>
      <c r="P205" s="2">
        <f>IF(O$2="Bike &amp; Run",IF(ISNA(VLOOKUP(O205,Paramètres!$B$3:$C$56,2,FALSE)),0,VLOOKUP(O205,Paramètres!$B$3:$C$56,2,FALSE)*Paramètres!$N$8),IF(OR(O205="",OR($D205="",$D205="NL",$D205="HORS LIGUE")),0,VLOOKUP(IF(OR(O205="",OR($D205="",$D205="NL",$D205="HORS LIGUE")),"",COUNTIFS($D$5:$D$72,"&lt;&gt;"&amp;"",$D$5:$D$72,"&lt;&gt;"&amp;"NL",$D$5:$D$72,"&lt;&gt;"&amp;"HORS LIGUE",O$5:O$72,"&lt;"&amp;O205)+1),Paramètres!$B$3:$C$56,2,FALSE)*Paramètres!$N$8))</f>
        <v>0</v>
      </c>
      <c r="Q205" s="46"/>
      <c r="R205" s="2">
        <f>IF(Q$2="Bike &amp; Run",IF(ISNA(VLOOKUP(Q205,Paramètres!$B$3:$C$56,2,FALSE)),0,VLOOKUP(Q205,Paramètres!$B$3:$C$56,2,FALSE)*Paramètres!$N$9),IF(OR(Q205="",OR($D205="",$D205="NL",$D205="HORS LIGUE")),0,VLOOKUP(IF(OR(Q205="",OR($D205="",$D205="NL",$D205="HORS LIGUE")),"",COUNTIFS($D$5:$D$72,"&lt;&gt;"&amp;"",$D$5:$D$72,"&lt;&gt;"&amp;"NL",$D$5:$D$72,"&lt;&gt;"&amp;"HORS LIGUE",Q$5:Q$72,"&lt;"&amp;Q205)+1),Paramètres!$B$3:$C$56,2,FALSE)*Paramètres!$N$9))</f>
        <v>0</v>
      </c>
      <c r="S205" s="46"/>
      <c r="T205" s="2">
        <f>IF(S$2="Bike &amp; Run",IF(ISNA(VLOOKUP(S205,Paramètres!$B$3:$C$56,2,FALSE)),0,VLOOKUP(S205,Paramètres!$B$3:$C$56,2,FALSE)*Paramètres!$N$10),IF(OR(S205="",OR($D205="",$D205="NL",$D205="HORS LIGUE")),0,VLOOKUP(IF(OR(S205="",OR($D205="",$D205="NL",$D205="HORS LIGUE")),"",COUNTIFS($D$5:$D$72,"&lt;&gt;"&amp;"",$D$5:$D$72,"&lt;&gt;"&amp;"NL",$D$5:$D$72,"&lt;&gt;"&amp;"HORS LIGUE",S$5:S$72,"&lt;"&amp;S205)+1),Paramètres!$B$3:$C$56,2,FALSE)*Paramètres!$N$10))</f>
        <v>0</v>
      </c>
      <c r="U205" s="46"/>
      <c r="V205" s="2">
        <f>IF(U$2="Bike &amp; Run",IF(ISNA(VLOOKUP(U205,Paramètres!$B$3:$C$56,2,FALSE)),0,VLOOKUP(U205,Paramètres!$B$3:$C$56,2,FALSE)*Paramètres!$N$11),IF(OR(U205="",OR($D205="",$D205="NL",$D205="HORS LIGUE")),0,VLOOKUP(IF(OR(U205="",OR($D205="",$D205="NL",$D205="HORS LIGUE")),"",COUNTIFS($D$5:$D$72,"&lt;&gt;"&amp;"",$D$5:$D$72,"&lt;&gt;"&amp;"NL",$D$5:$D$72,"&lt;&gt;"&amp;"HORS LIGUE",U$5:U$72,"&lt;"&amp;U205)+1),Paramètres!$B$3:$C$56,2,FALSE)*Paramètres!$N$11))</f>
        <v>0</v>
      </c>
      <c r="W205" s="46"/>
      <c r="X205" s="2">
        <f>IF(W$2="Bike &amp; Run",IF(ISNA(VLOOKUP(W205,Paramètres!$B$3:$C$56,2,FALSE)),0,VLOOKUP(W205,Paramètres!$B$3:$C$56,2,FALSE)*Paramètres!$N$12),IF(OR(W205="",OR($D205="",$D205="NL",$D205="HORS LIGUE")),0,VLOOKUP(IF(OR(W205="",OR($D205="",$D205="NL",$D205="HORS LIGUE")),"",COUNTIFS($D$5:$D$72,"&lt;&gt;"&amp;"",$D$5:$D$72,"&lt;&gt;"&amp;"NL",$D$5:$D$72,"&lt;&gt;"&amp;"HORS LIGUE",W$5:W$72,"&lt;"&amp;W205)+1),Paramètres!$B$3:$C$56,2,FALSE)*Paramètres!$N$12))</f>
        <v>0</v>
      </c>
      <c r="Y205" s="46"/>
      <c r="Z205" s="2">
        <f>IF(Y$2="Bike &amp; Run",IF(ISNA(VLOOKUP(Y205,Paramètres!$B$3:$C$56,2,FALSE)),0,VLOOKUP(Y205,Paramètres!$B$3:$C$56,2,FALSE)*Paramètres!$N$13),IF(OR(Y205="",OR($D205="",$D205="NL",$D205="HORS LIGUE")),0,VLOOKUP(IF(OR(Y205="",OR($D205="",$D205="NL",$D205="HORS LIGUE")),"",COUNTIFS($D$5:$D$72,"&lt;&gt;"&amp;"",$D$5:$D$72,"&lt;&gt;"&amp;"NL",$D$5:$D$72,"&lt;&gt;"&amp;"HORS LIGUE",Y$5:Y$72,"&lt;"&amp;Y205)+1),Paramètres!$B$3:$C$56,2,FALSE)*Paramètres!$N$13))</f>
        <v>0</v>
      </c>
      <c r="AA205" s="46"/>
      <c r="AB205" s="2">
        <f>IF(AA$2="Bike &amp; Run",IF(ISNA(VLOOKUP(AA205,Paramètres!$B$3:$C$56,2,FALSE)),0,VLOOKUP(AA205,Paramètres!$B$3:$C$56,2,FALSE)*Paramètres!$N$14),IF(OR(AA205="",OR($D205="",$D205="NL",$D205="HORS LIGUE")),0,VLOOKUP(IF(OR(AA205="",OR($D205="",$D205="NL",$D205="HORS LIGUE")),"",COUNTIFS($D$5:$D$72,"&lt;&gt;"&amp;"",$D$5:$D$72,"&lt;&gt;"&amp;"NL",$D$5:$D$72,"&lt;&gt;"&amp;"HORS LIGUE",AA$5:AA$72,"&lt;"&amp;AA205)+1),Paramètres!$B$3:$C$56,2,FALSE)*Paramètres!$N$14))</f>
        <v>0</v>
      </c>
      <c r="AC205" s="46"/>
      <c r="AD205" s="2">
        <f>IF(AC$2="Bike &amp; Run",IF(ISNA(VLOOKUP(AC205,Paramètres!$B$3:$C$56,2,FALSE)),0,VLOOKUP(AC205,Paramètres!$B$3:$C$56,2,FALSE)*Paramètres!$N$15),IF(OR(AC205="",OR($D205="",$D205="NL",$D205="HORS LIGUE")),0,VLOOKUP(IF(OR(AC205="",OR($D205="",$D205="NL",$D205="HORS LIGUE")),"",COUNTIFS($D$5:$D$72,"&lt;&gt;"&amp;"",$D$5:$D$72,"&lt;&gt;"&amp;"NL",$D$5:$D$72,"&lt;&gt;"&amp;"HORS LIGUE",AC$5:AC$72,"&lt;"&amp;AC205)+1),Paramètres!$B$3:$C$56,2,FALSE)*Paramètres!$N$15))</f>
        <v>0</v>
      </c>
      <c r="AE205" s="46"/>
      <c r="AF205" s="2">
        <f>IF(AE$2="Bike &amp; Run",IF(ISNA(VLOOKUP(AE205,Paramètres!$B$3:$C$56,2,FALSE)),0,VLOOKUP(AE205,Paramètres!$B$3:$C$56,2,FALSE)*Paramètres!$N$16),IF(OR(AE205="",OR($D205="",$D205="NL",$D205="HORS LIGUE")),0,VLOOKUP(IF(OR(AE205="",OR($D205="",$D205="NL",$D205="HORS LIGUE")),"",COUNTIFS($D$5:$D$72,"&lt;&gt;"&amp;"",$D$5:$D$72,"&lt;&gt;"&amp;"NL",$D$5:$D$72,"&lt;&gt;"&amp;"HORS LIGUE",AE$5:AE$72,"&lt;"&amp;AE205)+1),Paramètres!$B$3:$C$56,2,FALSE)*Paramètres!$N$16))</f>
        <v>0</v>
      </c>
      <c r="AG205" s="46"/>
      <c r="AH205" s="2">
        <f>IF(AG$2="Bike &amp; Run",IF(ISNA(VLOOKUP(AG205,Paramètres!$B$3:$C$56,2,FALSE)),0,VLOOKUP(AG205,Paramètres!$B$3:$C$56,2,FALSE)*Paramètres!$N$17),IF(OR(AG205="",OR($D205="",$D205="NL",$D205="HORS LIGUE")),0,VLOOKUP(IF(OR(AG205="",OR($D205="",$D205="NL",$D205="HORS LIGUE")),"",COUNTIFS($D$5:$D$72,"&lt;&gt;"&amp;"",$D$5:$D$72,"&lt;&gt;"&amp;"NL",$D$5:$D$72,"&lt;&gt;"&amp;"HORS LIGUE",AG$5:AG$72,"&lt;"&amp;AG205)+1),Paramètres!$B$3:$C$56,2,FALSE)*Paramètres!$N$17))</f>
        <v>0</v>
      </c>
      <c r="AI205" s="40">
        <f t="shared" si="115"/>
        <v>0</v>
      </c>
      <c r="AJ205" s="3" t="str">
        <f t="shared" si="116"/>
        <v/>
      </c>
      <c r="AK205" s="5">
        <f t="shared" si="117"/>
        <v>0</v>
      </c>
      <c r="AL205" s="41" t="e">
        <f t="shared" si="118"/>
        <v>#REF!</v>
      </c>
      <c r="AM205" s="33" t="e">
        <f t="shared" si="119"/>
        <v>#REF!</v>
      </c>
    </row>
    <row r="206" spans="1:39" ht="16.5">
      <c r="A206" s="14"/>
      <c r="B206" s="32" t="str">
        <f>IF(ISNA(VLOOKUP(A206,'Licenciés Jeunes 2023'!A:C,3,0)),"",VLOOKUP(A206,'Licenciés Jeunes 2023'!A:C,3,0))</f>
        <v/>
      </c>
      <c r="C206" s="32" t="str">
        <f>IF(ISNA(VLOOKUP(A206,'Licenciés Jeunes 2023'!A:C,2,0)),"",VLOOKUP(A206,'Licenciés Jeunes 2023'!A:C,2,0))</f>
        <v/>
      </c>
      <c r="D206" s="32" t="str">
        <f>IF(ISNA(VLOOKUP(A206,'Licenciés Jeunes 2023'!A:F,6,0)),"",VLOOKUP(A206,'Licenciés Jeunes 2023'!A:F,6,0))</f>
        <v/>
      </c>
      <c r="E206" s="6"/>
      <c r="F206" s="2">
        <f>IF(E$2="Bike &amp; Run",IF(ISNA(VLOOKUP(E206,Paramètres!$B$3:$C$56,2,FALSE)),0,VLOOKUP(E206,Paramètres!$B$3:$C$56,2,FALSE)*Paramètres!$N$3),IF(OR(E206="",OR($D206="",$D206="NL",$D206="HORS LIGUE")),0,VLOOKUP(IF(OR(E206="",OR($D206="",$D206="NL",$D206="HORS LIGUE")),"",COUNTIFS($D$5:$D$72,"&lt;&gt;"&amp;"",$D$5:$D$72,"&lt;&gt;"&amp;"NL",$D$5:$D$72,"&lt;&gt;"&amp;"HORS LIGUE",E$5:E$72,"&lt;"&amp;E206)+1),Paramètres!$B$3:$C$56,2,FALSE)*Paramètres!$N$3))</f>
        <v>0</v>
      </c>
      <c r="G206" s="4"/>
      <c r="H206" s="2">
        <f>IF(G$2="Bike &amp; Run",IF(ISNA(VLOOKUP(G206,Paramètres!$B$3:$C$56,2,FALSE)),0,VLOOKUP(G206,Paramètres!$B$3:$C$56,2,FALSE)*Paramètres!$N$4),IF(OR(G206="",OR($D206="",$D206="NL",$D206="HORS LIGUE")),0,VLOOKUP(IF(OR(G206="",OR($D206="",$D206="NL",$D206="HORS LIGUE")),"",COUNTIFS($D$5:$D$72,"&lt;&gt;"&amp;"",$D$5:$D$72,"&lt;&gt;"&amp;"NL",$D$5:$D$72,"&lt;&gt;"&amp;"HORS LIGUE",G$5:G$72,"&lt;"&amp;G206)+1),Paramètres!$B$3:$C$56,2,FALSE)*Paramètres!$N$4))</f>
        <v>0</v>
      </c>
      <c r="I206" s="36"/>
      <c r="J206" s="2">
        <f>IF(I$2="Bike &amp; Run",IF(ISNA(VLOOKUP(I206,Paramètres!$B$3:$C$56,2,FALSE)),0,VLOOKUP(I206,Paramètres!$B$3:$C$56,2,FALSE)*Paramètres!$N$5),IF(OR(I206="",OR($D206="",$D206="NL",$D206="HORS LIGUE")),0,VLOOKUP(IF(OR(I206="",OR($D206="",$D206="NL",$D206="HORS LIGUE")),"",COUNTIFS($D$5:$D$72,"&lt;&gt;"&amp;"",$D$5:$D$72,"&lt;&gt;"&amp;"NL",$D$5:$D$72,"&lt;&gt;"&amp;"HORS LIGUE",I$5:I$72,"&lt;"&amp;I206)+1),Paramètres!$B$3:$C$56,2,FALSE)*Paramètres!$N$5))</f>
        <v>0</v>
      </c>
      <c r="K206" s="4"/>
      <c r="L206" s="2">
        <f>IF(K$2="Bike &amp; Run",IF(ISNA(VLOOKUP(K206,Paramètres!$B$3:$C$56,2,FALSE)),0,VLOOKUP(K206,Paramètres!$B$3:$C$56,2,FALSE)*Paramètres!$N$6),IF(OR(K206="",OR($D206="",$D206="NL",$D206="HORS LIGUE")),0,VLOOKUP(IF(OR(K206="",OR($D206="",$D206="NL",$D206="HORS LIGUE")),"",COUNTIFS($D$5:$D$72,"&lt;&gt;"&amp;"",$D$5:$D$72,"&lt;&gt;"&amp;"NL",$D$5:$D$72,"&lt;&gt;"&amp;"HORS LIGUE",K$5:K$72,"&lt;"&amp;K206)+1),Paramètres!$B$3:$C$56,2,FALSE)*Paramètres!$N$6))</f>
        <v>0</v>
      </c>
      <c r="M206" s="4"/>
      <c r="N206" s="2">
        <f>IF(M$2="Bike &amp; Run",IF(ISNA(VLOOKUP(M206,Paramètres!$B$3:$C$56,2,FALSE)),0,VLOOKUP(M206,Paramètres!$B$3:$C$56,2,FALSE)*Paramètres!$N$7),IF(OR(M206="",OR($D206="",$D206="NL",$D206="HORS LIGUE")),0,VLOOKUP(IF(OR(M206="",OR($D206="",$D206="NL",$D206="HORS LIGUE")),"",COUNTIFS($D$5:$D$72,"&lt;&gt;"&amp;"",$D$5:$D$72,"&lt;&gt;"&amp;"NL",$D$5:$D$72,"&lt;&gt;"&amp;"HORS LIGUE",M$5:M$72,"&lt;"&amp;M206)+1),Paramètres!$B$3:$C$56,2,FALSE)*Paramètres!$N$7))</f>
        <v>0</v>
      </c>
      <c r="O206" s="46"/>
      <c r="P206" s="2">
        <f>IF(O$2="Bike &amp; Run",IF(ISNA(VLOOKUP(O206,Paramètres!$B$3:$C$56,2,FALSE)),0,VLOOKUP(O206,Paramètres!$B$3:$C$56,2,FALSE)*Paramètres!$N$8),IF(OR(O206="",OR($D206="",$D206="NL",$D206="HORS LIGUE")),0,VLOOKUP(IF(OR(O206="",OR($D206="",$D206="NL",$D206="HORS LIGUE")),"",COUNTIFS($D$5:$D$72,"&lt;&gt;"&amp;"",$D$5:$D$72,"&lt;&gt;"&amp;"NL",$D$5:$D$72,"&lt;&gt;"&amp;"HORS LIGUE",O$5:O$72,"&lt;"&amp;O206)+1),Paramètres!$B$3:$C$56,2,FALSE)*Paramètres!$N$8))</f>
        <v>0</v>
      </c>
      <c r="Q206" s="46"/>
      <c r="R206" s="2">
        <f>IF(Q$2="Bike &amp; Run",IF(ISNA(VLOOKUP(Q206,Paramètres!$B$3:$C$56,2,FALSE)),0,VLOOKUP(Q206,Paramètres!$B$3:$C$56,2,FALSE)*Paramètres!$N$9),IF(OR(Q206="",OR($D206="",$D206="NL",$D206="HORS LIGUE")),0,VLOOKUP(IF(OR(Q206="",OR($D206="",$D206="NL",$D206="HORS LIGUE")),"",COUNTIFS($D$5:$D$72,"&lt;&gt;"&amp;"",$D$5:$D$72,"&lt;&gt;"&amp;"NL",$D$5:$D$72,"&lt;&gt;"&amp;"HORS LIGUE",Q$5:Q$72,"&lt;"&amp;Q206)+1),Paramètres!$B$3:$C$56,2,FALSE)*Paramètres!$N$9))</f>
        <v>0</v>
      </c>
      <c r="S206" s="46"/>
      <c r="T206" s="2">
        <f>IF(S$2="Bike &amp; Run",IF(ISNA(VLOOKUP(S206,Paramètres!$B$3:$C$56,2,FALSE)),0,VLOOKUP(S206,Paramètres!$B$3:$C$56,2,FALSE)*Paramètres!$N$10),IF(OR(S206="",OR($D206="",$D206="NL",$D206="HORS LIGUE")),0,VLOOKUP(IF(OR(S206="",OR($D206="",$D206="NL",$D206="HORS LIGUE")),"",COUNTIFS($D$5:$D$72,"&lt;&gt;"&amp;"",$D$5:$D$72,"&lt;&gt;"&amp;"NL",$D$5:$D$72,"&lt;&gt;"&amp;"HORS LIGUE",S$5:S$72,"&lt;"&amp;S206)+1),Paramètres!$B$3:$C$56,2,FALSE)*Paramètres!$N$10))</f>
        <v>0</v>
      </c>
      <c r="U206" s="46"/>
      <c r="V206" s="2">
        <f>IF(U$2="Bike &amp; Run",IF(ISNA(VLOOKUP(U206,Paramètres!$B$3:$C$56,2,FALSE)),0,VLOOKUP(U206,Paramètres!$B$3:$C$56,2,FALSE)*Paramètres!$N$11),IF(OR(U206="",OR($D206="",$D206="NL",$D206="HORS LIGUE")),0,VLOOKUP(IF(OR(U206="",OR($D206="",$D206="NL",$D206="HORS LIGUE")),"",COUNTIFS($D$5:$D$72,"&lt;&gt;"&amp;"",$D$5:$D$72,"&lt;&gt;"&amp;"NL",$D$5:$D$72,"&lt;&gt;"&amp;"HORS LIGUE",U$5:U$72,"&lt;"&amp;U206)+1),Paramètres!$B$3:$C$56,2,FALSE)*Paramètres!$N$11))</f>
        <v>0</v>
      </c>
      <c r="W206" s="46"/>
      <c r="X206" s="2">
        <f>IF(W$2="Bike &amp; Run",IF(ISNA(VLOOKUP(W206,Paramètres!$B$3:$C$56,2,FALSE)),0,VLOOKUP(W206,Paramètres!$B$3:$C$56,2,FALSE)*Paramètres!$N$12),IF(OR(W206="",OR($D206="",$D206="NL",$D206="HORS LIGUE")),0,VLOOKUP(IF(OR(W206="",OR($D206="",$D206="NL",$D206="HORS LIGUE")),"",COUNTIFS($D$5:$D$72,"&lt;&gt;"&amp;"",$D$5:$D$72,"&lt;&gt;"&amp;"NL",$D$5:$D$72,"&lt;&gt;"&amp;"HORS LIGUE",W$5:W$72,"&lt;"&amp;W206)+1),Paramètres!$B$3:$C$56,2,FALSE)*Paramètres!$N$12))</f>
        <v>0</v>
      </c>
      <c r="Y206" s="46"/>
      <c r="Z206" s="2">
        <f>IF(Y$2="Bike &amp; Run",IF(ISNA(VLOOKUP(Y206,Paramètres!$B$3:$C$56,2,FALSE)),0,VLOOKUP(Y206,Paramètres!$B$3:$C$56,2,FALSE)*Paramètres!$N$13),IF(OR(Y206="",OR($D206="",$D206="NL",$D206="HORS LIGUE")),0,VLOOKUP(IF(OR(Y206="",OR($D206="",$D206="NL",$D206="HORS LIGUE")),"",COUNTIFS($D$5:$D$72,"&lt;&gt;"&amp;"",$D$5:$D$72,"&lt;&gt;"&amp;"NL",$D$5:$D$72,"&lt;&gt;"&amp;"HORS LIGUE",Y$5:Y$72,"&lt;"&amp;Y206)+1),Paramètres!$B$3:$C$56,2,FALSE)*Paramètres!$N$13))</f>
        <v>0</v>
      </c>
      <c r="AA206" s="46"/>
      <c r="AB206" s="2">
        <f>IF(AA$2="Bike &amp; Run",IF(ISNA(VLOOKUP(AA206,Paramètres!$B$3:$C$56,2,FALSE)),0,VLOOKUP(AA206,Paramètres!$B$3:$C$56,2,FALSE)*Paramètres!$N$14),IF(OR(AA206="",OR($D206="",$D206="NL",$D206="HORS LIGUE")),0,VLOOKUP(IF(OR(AA206="",OR($D206="",$D206="NL",$D206="HORS LIGUE")),"",COUNTIFS($D$5:$D$72,"&lt;&gt;"&amp;"",$D$5:$D$72,"&lt;&gt;"&amp;"NL",$D$5:$D$72,"&lt;&gt;"&amp;"HORS LIGUE",AA$5:AA$72,"&lt;"&amp;AA206)+1),Paramètres!$B$3:$C$56,2,FALSE)*Paramètres!$N$14))</f>
        <v>0</v>
      </c>
      <c r="AC206" s="46"/>
      <c r="AD206" s="2">
        <f>IF(AC$2="Bike &amp; Run",IF(ISNA(VLOOKUP(AC206,Paramètres!$B$3:$C$56,2,FALSE)),0,VLOOKUP(AC206,Paramètres!$B$3:$C$56,2,FALSE)*Paramètres!$N$15),IF(OR(AC206="",OR($D206="",$D206="NL",$D206="HORS LIGUE")),0,VLOOKUP(IF(OR(AC206="",OR($D206="",$D206="NL",$D206="HORS LIGUE")),"",COUNTIFS($D$5:$D$72,"&lt;&gt;"&amp;"",$D$5:$D$72,"&lt;&gt;"&amp;"NL",$D$5:$D$72,"&lt;&gt;"&amp;"HORS LIGUE",AC$5:AC$72,"&lt;"&amp;AC206)+1),Paramètres!$B$3:$C$56,2,FALSE)*Paramètres!$N$15))</f>
        <v>0</v>
      </c>
      <c r="AE206" s="46"/>
      <c r="AF206" s="2">
        <f>IF(AE$2="Bike &amp; Run",IF(ISNA(VLOOKUP(AE206,Paramètres!$B$3:$C$56,2,FALSE)),0,VLOOKUP(AE206,Paramètres!$B$3:$C$56,2,FALSE)*Paramètres!$N$16),IF(OR(AE206="",OR($D206="",$D206="NL",$D206="HORS LIGUE")),0,VLOOKUP(IF(OR(AE206="",OR($D206="",$D206="NL",$D206="HORS LIGUE")),"",COUNTIFS($D$5:$D$72,"&lt;&gt;"&amp;"",$D$5:$D$72,"&lt;&gt;"&amp;"NL",$D$5:$D$72,"&lt;&gt;"&amp;"HORS LIGUE",AE$5:AE$72,"&lt;"&amp;AE206)+1),Paramètres!$B$3:$C$56,2,FALSE)*Paramètres!$N$16))</f>
        <v>0</v>
      </c>
      <c r="AG206" s="46"/>
      <c r="AH206" s="2">
        <f>IF(AG$2="Bike &amp; Run",IF(ISNA(VLOOKUP(AG206,Paramètres!$B$3:$C$56,2,FALSE)),0,VLOOKUP(AG206,Paramètres!$B$3:$C$56,2,FALSE)*Paramètres!$N$17),IF(OR(AG206="",OR($D206="",$D206="NL",$D206="HORS LIGUE")),0,VLOOKUP(IF(OR(AG206="",OR($D206="",$D206="NL",$D206="HORS LIGUE")),"",COUNTIFS($D$5:$D$72,"&lt;&gt;"&amp;"",$D$5:$D$72,"&lt;&gt;"&amp;"NL",$D$5:$D$72,"&lt;&gt;"&amp;"HORS LIGUE",AG$5:AG$72,"&lt;"&amp;AG206)+1),Paramètres!$B$3:$C$56,2,FALSE)*Paramètres!$N$17))</f>
        <v>0</v>
      </c>
      <c r="AI206" s="40">
        <f t="shared" si="115"/>
        <v>0</v>
      </c>
      <c r="AJ206" s="3" t="str">
        <f t="shared" si="116"/>
        <v/>
      </c>
      <c r="AK206" s="5">
        <f t="shared" si="117"/>
        <v>0</v>
      </c>
      <c r="AL206" s="41" t="e">
        <f t="shared" si="118"/>
        <v>#REF!</v>
      </c>
      <c r="AM206" s="33" t="e">
        <f t="shared" si="119"/>
        <v>#REF!</v>
      </c>
    </row>
    <row r="207" spans="1:39" ht="16.5">
      <c r="A207" s="14"/>
      <c r="B207" s="32" t="str">
        <f>IF(ISNA(VLOOKUP(A207,'Licenciés Jeunes 2023'!A:C,3,0)),"",VLOOKUP(A207,'Licenciés Jeunes 2023'!A:C,3,0))</f>
        <v/>
      </c>
      <c r="C207" s="32" t="str">
        <f>IF(ISNA(VLOOKUP(A207,'Licenciés Jeunes 2023'!A:C,2,0)),"",VLOOKUP(A207,'Licenciés Jeunes 2023'!A:C,2,0))</f>
        <v/>
      </c>
      <c r="D207" s="32" t="str">
        <f>IF(ISNA(VLOOKUP(A207,'Licenciés Jeunes 2023'!A:F,6,0)),"",VLOOKUP(A207,'Licenciés Jeunes 2023'!A:F,6,0))</f>
        <v/>
      </c>
      <c r="E207" s="6"/>
      <c r="F207" s="2">
        <f>IF(E$2="Bike &amp; Run",IF(ISNA(VLOOKUP(E207,Paramètres!$B$3:$C$56,2,FALSE)),0,VLOOKUP(E207,Paramètres!$B$3:$C$56,2,FALSE)*Paramètres!$N$3),IF(OR(E207="",OR($D207="",$D207="NL",$D207="HORS LIGUE")),0,VLOOKUP(IF(OR(E207="",OR($D207="",$D207="NL",$D207="HORS LIGUE")),"",COUNTIFS($D$5:$D$72,"&lt;&gt;"&amp;"",$D$5:$D$72,"&lt;&gt;"&amp;"NL",$D$5:$D$72,"&lt;&gt;"&amp;"HORS LIGUE",E$5:E$72,"&lt;"&amp;E207)+1),Paramètres!$B$3:$C$56,2,FALSE)*Paramètres!$N$3))</f>
        <v>0</v>
      </c>
      <c r="G207" s="4"/>
      <c r="H207" s="2">
        <f>IF(G$2="Bike &amp; Run",IF(ISNA(VLOOKUP(G207,Paramètres!$B$3:$C$56,2,FALSE)),0,VLOOKUP(G207,Paramètres!$B$3:$C$56,2,FALSE)*Paramètres!$N$4),IF(OR(G207="",OR($D207="",$D207="NL",$D207="HORS LIGUE")),0,VLOOKUP(IF(OR(G207="",OR($D207="",$D207="NL",$D207="HORS LIGUE")),"",COUNTIFS($D$5:$D$72,"&lt;&gt;"&amp;"",$D$5:$D$72,"&lt;&gt;"&amp;"NL",$D$5:$D$72,"&lt;&gt;"&amp;"HORS LIGUE",G$5:G$72,"&lt;"&amp;G207)+1),Paramètres!$B$3:$C$56,2,FALSE)*Paramètres!$N$4))</f>
        <v>0</v>
      </c>
      <c r="I207" s="36"/>
      <c r="J207" s="2">
        <f>IF(I$2="Bike &amp; Run",IF(ISNA(VLOOKUP(I207,Paramètres!$B$3:$C$56,2,FALSE)),0,VLOOKUP(I207,Paramètres!$B$3:$C$56,2,FALSE)*Paramètres!$N$5),IF(OR(I207="",OR($D207="",$D207="NL",$D207="HORS LIGUE")),0,VLOOKUP(IF(OR(I207="",OR($D207="",$D207="NL",$D207="HORS LIGUE")),"",COUNTIFS($D$5:$D$72,"&lt;&gt;"&amp;"",$D$5:$D$72,"&lt;&gt;"&amp;"NL",$D$5:$D$72,"&lt;&gt;"&amp;"HORS LIGUE",I$5:I$72,"&lt;"&amp;I207)+1),Paramètres!$B$3:$C$56,2,FALSE)*Paramètres!$N$5))</f>
        <v>0</v>
      </c>
      <c r="K207" s="4"/>
      <c r="L207" s="2">
        <f>IF(K$2="Bike &amp; Run",IF(ISNA(VLOOKUP(K207,Paramètres!$B$3:$C$56,2,FALSE)),0,VLOOKUP(K207,Paramètres!$B$3:$C$56,2,FALSE)*Paramètres!$N$6),IF(OR(K207="",OR($D207="",$D207="NL",$D207="HORS LIGUE")),0,VLOOKUP(IF(OR(K207="",OR($D207="",$D207="NL",$D207="HORS LIGUE")),"",COUNTIFS($D$5:$D$72,"&lt;&gt;"&amp;"",$D$5:$D$72,"&lt;&gt;"&amp;"NL",$D$5:$D$72,"&lt;&gt;"&amp;"HORS LIGUE",K$5:K$72,"&lt;"&amp;K207)+1),Paramètres!$B$3:$C$56,2,FALSE)*Paramètres!$N$6))</f>
        <v>0</v>
      </c>
      <c r="M207" s="4"/>
      <c r="N207" s="2">
        <f>IF(M$2="Bike &amp; Run",IF(ISNA(VLOOKUP(M207,Paramètres!$B$3:$C$56,2,FALSE)),0,VLOOKUP(M207,Paramètres!$B$3:$C$56,2,FALSE)*Paramètres!$N$7),IF(OR(M207="",OR($D207="",$D207="NL",$D207="HORS LIGUE")),0,VLOOKUP(IF(OR(M207="",OR($D207="",$D207="NL",$D207="HORS LIGUE")),"",COUNTIFS($D$5:$D$72,"&lt;&gt;"&amp;"",$D$5:$D$72,"&lt;&gt;"&amp;"NL",$D$5:$D$72,"&lt;&gt;"&amp;"HORS LIGUE",M$5:M$72,"&lt;"&amp;M207)+1),Paramètres!$B$3:$C$56,2,FALSE)*Paramètres!$N$7))</f>
        <v>0</v>
      </c>
      <c r="O207" s="46"/>
      <c r="P207" s="2">
        <f>IF(O$2="Bike &amp; Run",IF(ISNA(VLOOKUP(O207,Paramètres!$B$3:$C$56,2,FALSE)),0,VLOOKUP(O207,Paramètres!$B$3:$C$56,2,FALSE)*Paramètres!$N$8),IF(OR(O207="",OR($D207="",$D207="NL",$D207="HORS LIGUE")),0,VLOOKUP(IF(OR(O207="",OR($D207="",$D207="NL",$D207="HORS LIGUE")),"",COUNTIFS($D$5:$D$72,"&lt;&gt;"&amp;"",$D$5:$D$72,"&lt;&gt;"&amp;"NL",$D$5:$D$72,"&lt;&gt;"&amp;"HORS LIGUE",O$5:O$72,"&lt;"&amp;O207)+1),Paramètres!$B$3:$C$56,2,FALSE)*Paramètres!$N$8))</f>
        <v>0</v>
      </c>
      <c r="Q207" s="46"/>
      <c r="R207" s="2">
        <f>IF(Q$2="Bike &amp; Run",IF(ISNA(VLOOKUP(Q207,Paramètres!$B$3:$C$56,2,FALSE)),0,VLOOKUP(Q207,Paramètres!$B$3:$C$56,2,FALSE)*Paramètres!$N$9),IF(OR(Q207="",OR($D207="",$D207="NL",$D207="HORS LIGUE")),0,VLOOKUP(IF(OR(Q207="",OR($D207="",$D207="NL",$D207="HORS LIGUE")),"",COUNTIFS($D$5:$D$72,"&lt;&gt;"&amp;"",$D$5:$D$72,"&lt;&gt;"&amp;"NL",$D$5:$D$72,"&lt;&gt;"&amp;"HORS LIGUE",Q$5:Q$72,"&lt;"&amp;Q207)+1),Paramètres!$B$3:$C$56,2,FALSE)*Paramètres!$N$9))</f>
        <v>0</v>
      </c>
      <c r="S207" s="46"/>
      <c r="T207" s="2">
        <f>IF(S$2="Bike &amp; Run",IF(ISNA(VLOOKUP(S207,Paramètres!$B$3:$C$56,2,FALSE)),0,VLOOKUP(S207,Paramètres!$B$3:$C$56,2,FALSE)*Paramètres!$N$10),IF(OR(S207="",OR($D207="",$D207="NL",$D207="HORS LIGUE")),0,VLOOKUP(IF(OR(S207="",OR($D207="",$D207="NL",$D207="HORS LIGUE")),"",COUNTIFS($D$5:$D$72,"&lt;&gt;"&amp;"",$D$5:$D$72,"&lt;&gt;"&amp;"NL",$D$5:$D$72,"&lt;&gt;"&amp;"HORS LIGUE",S$5:S$72,"&lt;"&amp;S207)+1),Paramètres!$B$3:$C$56,2,FALSE)*Paramètres!$N$10))</f>
        <v>0</v>
      </c>
      <c r="U207" s="46"/>
      <c r="V207" s="2">
        <f>IF(U$2="Bike &amp; Run",IF(ISNA(VLOOKUP(U207,Paramètres!$B$3:$C$56,2,FALSE)),0,VLOOKUP(U207,Paramètres!$B$3:$C$56,2,FALSE)*Paramètres!$N$11),IF(OR(U207="",OR($D207="",$D207="NL",$D207="HORS LIGUE")),0,VLOOKUP(IF(OR(U207="",OR($D207="",$D207="NL",$D207="HORS LIGUE")),"",COUNTIFS($D$5:$D$72,"&lt;&gt;"&amp;"",$D$5:$D$72,"&lt;&gt;"&amp;"NL",$D$5:$D$72,"&lt;&gt;"&amp;"HORS LIGUE",U$5:U$72,"&lt;"&amp;U207)+1),Paramètres!$B$3:$C$56,2,FALSE)*Paramètres!$N$11))</f>
        <v>0</v>
      </c>
      <c r="W207" s="46"/>
      <c r="X207" s="2">
        <f>IF(W$2="Bike &amp; Run",IF(ISNA(VLOOKUP(W207,Paramètres!$B$3:$C$56,2,FALSE)),0,VLOOKUP(W207,Paramètres!$B$3:$C$56,2,FALSE)*Paramètres!$N$12),IF(OR(W207="",OR($D207="",$D207="NL",$D207="HORS LIGUE")),0,VLOOKUP(IF(OR(W207="",OR($D207="",$D207="NL",$D207="HORS LIGUE")),"",COUNTIFS($D$5:$D$72,"&lt;&gt;"&amp;"",$D$5:$D$72,"&lt;&gt;"&amp;"NL",$D$5:$D$72,"&lt;&gt;"&amp;"HORS LIGUE",W$5:W$72,"&lt;"&amp;W207)+1),Paramètres!$B$3:$C$56,2,FALSE)*Paramètres!$N$12))</f>
        <v>0</v>
      </c>
      <c r="Y207" s="46"/>
      <c r="Z207" s="2">
        <f>IF(Y$2="Bike &amp; Run",IF(ISNA(VLOOKUP(Y207,Paramètres!$B$3:$C$56,2,FALSE)),0,VLOOKUP(Y207,Paramètres!$B$3:$C$56,2,FALSE)*Paramètres!$N$13),IF(OR(Y207="",OR($D207="",$D207="NL",$D207="HORS LIGUE")),0,VLOOKUP(IF(OR(Y207="",OR($D207="",$D207="NL",$D207="HORS LIGUE")),"",COUNTIFS($D$5:$D$72,"&lt;&gt;"&amp;"",$D$5:$D$72,"&lt;&gt;"&amp;"NL",$D$5:$D$72,"&lt;&gt;"&amp;"HORS LIGUE",Y$5:Y$72,"&lt;"&amp;Y207)+1),Paramètres!$B$3:$C$56,2,FALSE)*Paramètres!$N$13))</f>
        <v>0</v>
      </c>
      <c r="AA207" s="46"/>
      <c r="AB207" s="2">
        <f>IF(AA$2="Bike &amp; Run",IF(ISNA(VLOOKUP(AA207,Paramètres!$B$3:$C$56,2,FALSE)),0,VLOOKUP(AA207,Paramètres!$B$3:$C$56,2,FALSE)*Paramètres!$N$14),IF(OR(AA207="",OR($D207="",$D207="NL",$D207="HORS LIGUE")),0,VLOOKUP(IF(OR(AA207="",OR($D207="",$D207="NL",$D207="HORS LIGUE")),"",COUNTIFS($D$5:$D$72,"&lt;&gt;"&amp;"",$D$5:$D$72,"&lt;&gt;"&amp;"NL",$D$5:$D$72,"&lt;&gt;"&amp;"HORS LIGUE",AA$5:AA$72,"&lt;"&amp;AA207)+1),Paramètres!$B$3:$C$56,2,FALSE)*Paramètres!$N$14))</f>
        <v>0</v>
      </c>
      <c r="AC207" s="46"/>
      <c r="AD207" s="2">
        <f>IF(AC$2="Bike &amp; Run",IF(ISNA(VLOOKUP(AC207,Paramètres!$B$3:$C$56,2,FALSE)),0,VLOOKUP(AC207,Paramètres!$B$3:$C$56,2,FALSE)*Paramètres!$N$15),IF(OR(AC207="",OR($D207="",$D207="NL",$D207="HORS LIGUE")),0,VLOOKUP(IF(OR(AC207="",OR($D207="",$D207="NL",$D207="HORS LIGUE")),"",COUNTIFS($D$5:$D$72,"&lt;&gt;"&amp;"",$D$5:$D$72,"&lt;&gt;"&amp;"NL",$D$5:$D$72,"&lt;&gt;"&amp;"HORS LIGUE",AC$5:AC$72,"&lt;"&amp;AC207)+1),Paramètres!$B$3:$C$56,2,FALSE)*Paramètres!$N$15))</f>
        <v>0</v>
      </c>
      <c r="AE207" s="46"/>
      <c r="AF207" s="2">
        <f>IF(AE$2="Bike &amp; Run",IF(ISNA(VLOOKUP(AE207,Paramètres!$B$3:$C$56,2,FALSE)),0,VLOOKUP(AE207,Paramètres!$B$3:$C$56,2,FALSE)*Paramètres!$N$16),IF(OR(AE207="",OR($D207="",$D207="NL",$D207="HORS LIGUE")),0,VLOOKUP(IF(OR(AE207="",OR($D207="",$D207="NL",$D207="HORS LIGUE")),"",COUNTIFS($D$5:$D$72,"&lt;&gt;"&amp;"",$D$5:$D$72,"&lt;&gt;"&amp;"NL",$D$5:$D$72,"&lt;&gt;"&amp;"HORS LIGUE",AE$5:AE$72,"&lt;"&amp;AE207)+1),Paramètres!$B$3:$C$56,2,FALSE)*Paramètres!$N$16))</f>
        <v>0</v>
      </c>
      <c r="AG207" s="46"/>
      <c r="AH207" s="2">
        <f>IF(AG$2="Bike &amp; Run",IF(ISNA(VLOOKUP(AG207,Paramètres!$B$3:$C$56,2,FALSE)),0,VLOOKUP(AG207,Paramètres!$B$3:$C$56,2,FALSE)*Paramètres!$N$17),IF(OR(AG207="",OR($D207="",$D207="NL",$D207="HORS LIGUE")),0,VLOOKUP(IF(OR(AG207="",OR($D207="",$D207="NL",$D207="HORS LIGUE")),"",COUNTIFS($D$5:$D$72,"&lt;&gt;"&amp;"",$D$5:$D$72,"&lt;&gt;"&amp;"NL",$D$5:$D$72,"&lt;&gt;"&amp;"HORS LIGUE",AG$5:AG$72,"&lt;"&amp;AG207)+1),Paramètres!$B$3:$C$56,2,FALSE)*Paramètres!$N$17))</f>
        <v>0</v>
      </c>
      <c r="AI207" s="40">
        <f t="shared" si="115"/>
        <v>0</v>
      </c>
      <c r="AJ207" s="3" t="str">
        <f t="shared" si="116"/>
        <v/>
      </c>
      <c r="AK207" s="5">
        <f t="shared" si="117"/>
        <v>0</v>
      </c>
      <c r="AL207" s="41" t="e">
        <f t="shared" si="118"/>
        <v>#REF!</v>
      </c>
      <c r="AM207" s="33" t="e">
        <f t="shared" si="119"/>
        <v>#REF!</v>
      </c>
    </row>
    <row r="208" spans="1:39" ht="16.5">
      <c r="A208" s="14"/>
      <c r="B208" s="32" t="str">
        <f>IF(ISNA(VLOOKUP(A208,'Licenciés Jeunes 2023'!A:C,3,0)),"",VLOOKUP(A208,'Licenciés Jeunes 2023'!A:C,3,0))</f>
        <v/>
      </c>
      <c r="C208" s="32" t="str">
        <f>IF(ISNA(VLOOKUP(A208,'Licenciés Jeunes 2023'!A:C,2,0)),"",VLOOKUP(A208,'Licenciés Jeunes 2023'!A:C,2,0))</f>
        <v/>
      </c>
      <c r="D208" s="32" t="str">
        <f>IF(ISNA(VLOOKUP(A208,'Licenciés Jeunes 2023'!A:F,6,0)),"",VLOOKUP(A208,'Licenciés Jeunes 2023'!A:F,6,0))</f>
        <v/>
      </c>
      <c r="E208" s="6"/>
      <c r="F208" s="2">
        <f>IF(E$2="Bike &amp; Run",IF(ISNA(VLOOKUP(E208,Paramètres!$B$3:$C$56,2,FALSE)),0,VLOOKUP(E208,Paramètres!$B$3:$C$56,2,FALSE)*Paramètres!$N$3),IF(OR(E208="",OR($D208="",$D208="NL",$D208="HORS LIGUE")),0,VLOOKUP(IF(OR(E208="",OR($D208="",$D208="NL",$D208="HORS LIGUE")),"",COUNTIFS($D$5:$D$72,"&lt;&gt;"&amp;"",$D$5:$D$72,"&lt;&gt;"&amp;"NL",$D$5:$D$72,"&lt;&gt;"&amp;"HORS LIGUE",E$5:E$72,"&lt;"&amp;E208)+1),Paramètres!$B$3:$C$56,2,FALSE)*Paramètres!$N$3))</f>
        <v>0</v>
      </c>
      <c r="G208" s="4"/>
      <c r="H208" s="2">
        <f>IF(G$2="Bike &amp; Run",IF(ISNA(VLOOKUP(G208,Paramètres!$B$3:$C$56,2,FALSE)),0,VLOOKUP(G208,Paramètres!$B$3:$C$56,2,FALSE)*Paramètres!$N$4),IF(OR(G208="",OR($D208="",$D208="NL",$D208="HORS LIGUE")),0,VLOOKUP(IF(OR(G208="",OR($D208="",$D208="NL",$D208="HORS LIGUE")),"",COUNTIFS($D$5:$D$72,"&lt;&gt;"&amp;"",$D$5:$D$72,"&lt;&gt;"&amp;"NL",$D$5:$D$72,"&lt;&gt;"&amp;"HORS LIGUE",G$5:G$72,"&lt;"&amp;G208)+1),Paramètres!$B$3:$C$56,2,FALSE)*Paramètres!$N$4))</f>
        <v>0</v>
      </c>
      <c r="I208" s="36"/>
      <c r="J208" s="2">
        <f>IF(I$2="Bike &amp; Run",IF(ISNA(VLOOKUP(I208,Paramètres!$B$3:$C$56,2,FALSE)),0,VLOOKUP(I208,Paramètres!$B$3:$C$56,2,FALSE)*Paramètres!$N$5),IF(OR(I208="",OR($D208="",$D208="NL",$D208="HORS LIGUE")),0,VLOOKUP(IF(OR(I208="",OR($D208="",$D208="NL",$D208="HORS LIGUE")),"",COUNTIFS($D$5:$D$72,"&lt;&gt;"&amp;"",$D$5:$D$72,"&lt;&gt;"&amp;"NL",$D$5:$D$72,"&lt;&gt;"&amp;"HORS LIGUE",I$5:I$72,"&lt;"&amp;I208)+1),Paramètres!$B$3:$C$56,2,FALSE)*Paramètres!$N$5))</f>
        <v>0</v>
      </c>
      <c r="K208" s="4"/>
      <c r="L208" s="2">
        <f>IF(K$2="Bike &amp; Run",IF(ISNA(VLOOKUP(K208,Paramètres!$B$3:$C$56,2,FALSE)),0,VLOOKUP(K208,Paramètres!$B$3:$C$56,2,FALSE)*Paramètres!$N$6),IF(OR(K208="",OR($D208="",$D208="NL",$D208="HORS LIGUE")),0,VLOOKUP(IF(OR(K208="",OR($D208="",$D208="NL",$D208="HORS LIGUE")),"",COUNTIFS($D$5:$D$72,"&lt;&gt;"&amp;"",$D$5:$D$72,"&lt;&gt;"&amp;"NL",$D$5:$D$72,"&lt;&gt;"&amp;"HORS LIGUE",K$5:K$72,"&lt;"&amp;K208)+1),Paramètres!$B$3:$C$56,2,FALSE)*Paramètres!$N$6))</f>
        <v>0</v>
      </c>
      <c r="M208" s="4"/>
      <c r="N208" s="2">
        <f>IF(M$2="Bike &amp; Run",IF(ISNA(VLOOKUP(M208,Paramètres!$B$3:$C$56,2,FALSE)),0,VLOOKUP(M208,Paramètres!$B$3:$C$56,2,FALSE)*Paramètres!$N$7),IF(OR(M208="",OR($D208="",$D208="NL",$D208="HORS LIGUE")),0,VLOOKUP(IF(OR(M208="",OR($D208="",$D208="NL",$D208="HORS LIGUE")),"",COUNTIFS($D$5:$D$72,"&lt;&gt;"&amp;"",$D$5:$D$72,"&lt;&gt;"&amp;"NL",$D$5:$D$72,"&lt;&gt;"&amp;"HORS LIGUE",M$5:M$72,"&lt;"&amp;M208)+1),Paramètres!$B$3:$C$56,2,FALSE)*Paramètres!$N$7))</f>
        <v>0</v>
      </c>
      <c r="O208" s="46"/>
      <c r="P208" s="2">
        <f>IF(O$2="Bike &amp; Run",IF(ISNA(VLOOKUP(O208,Paramètres!$B$3:$C$56,2,FALSE)),0,VLOOKUP(O208,Paramètres!$B$3:$C$56,2,FALSE)*Paramètres!$N$8),IF(OR(O208="",OR($D208="",$D208="NL",$D208="HORS LIGUE")),0,VLOOKUP(IF(OR(O208="",OR($D208="",$D208="NL",$D208="HORS LIGUE")),"",COUNTIFS($D$5:$D$72,"&lt;&gt;"&amp;"",$D$5:$D$72,"&lt;&gt;"&amp;"NL",$D$5:$D$72,"&lt;&gt;"&amp;"HORS LIGUE",O$5:O$72,"&lt;"&amp;O208)+1),Paramètres!$B$3:$C$56,2,FALSE)*Paramètres!$N$8))</f>
        <v>0</v>
      </c>
      <c r="Q208" s="46"/>
      <c r="R208" s="2">
        <f>IF(Q$2="Bike &amp; Run",IF(ISNA(VLOOKUP(Q208,Paramètres!$B$3:$C$56,2,FALSE)),0,VLOOKUP(Q208,Paramètres!$B$3:$C$56,2,FALSE)*Paramètres!$N$9),IF(OR(Q208="",OR($D208="",$D208="NL",$D208="HORS LIGUE")),0,VLOOKUP(IF(OR(Q208="",OR($D208="",$D208="NL",$D208="HORS LIGUE")),"",COUNTIFS($D$5:$D$72,"&lt;&gt;"&amp;"",$D$5:$D$72,"&lt;&gt;"&amp;"NL",$D$5:$D$72,"&lt;&gt;"&amp;"HORS LIGUE",Q$5:Q$72,"&lt;"&amp;Q208)+1),Paramètres!$B$3:$C$56,2,FALSE)*Paramètres!$N$9))</f>
        <v>0</v>
      </c>
      <c r="S208" s="46"/>
      <c r="T208" s="2">
        <f>IF(S$2="Bike &amp; Run",IF(ISNA(VLOOKUP(S208,Paramètres!$B$3:$C$56,2,FALSE)),0,VLOOKUP(S208,Paramètres!$B$3:$C$56,2,FALSE)*Paramètres!$N$10),IF(OR(S208="",OR($D208="",$D208="NL",$D208="HORS LIGUE")),0,VLOOKUP(IF(OR(S208="",OR($D208="",$D208="NL",$D208="HORS LIGUE")),"",COUNTIFS($D$5:$D$72,"&lt;&gt;"&amp;"",$D$5:$D$72,"&lt;&gt;"&amp;"NL",$D$5:$D$72,"&lt;&gt;"&amp;"HORS LIGUE",S$5:S$72,"&lt;"&amp;S208)+1),Paramètres!$B$3:$C$56,2,FALSE)*Paramètres!$N$10))</f>
        <v>0</v>
      </c>
      <c r="U208" s="46"/>
      <c r="V208" s="2">
        <f>IF(U$2="Bike &amp; Run",IF(ISNA(VLOOKUP(U208,Paramètres!$B$3:$C$56,2,FALSE)),0,VLOOKUP(U208,Paramètres!$B$3:$C$56,2,FALSE)*Paramètres!$N$11),IF(OR(U208="",OR($D208="",$D208="NL",$D208="HORS LIGUE")),0,VLOOKUP(IF(OR(U208="",OR($D208="",$D208="NL",$D208="HORS LIGUE")),"",COUNTIFS($D$5:$D$72,"&lt;&gt;"&amp;"",$D$5:$D$72,"&lt;&gt;"&amp;"NL",$D$5:$D$72,"&lt;&gt;"&amp;"HORS LIGUE",U$5:U$72,"&lt;"&amp;U208)+1),Paramètres!$B$3:$C$56,2,FALSE)*Paramètres!$N$11))</f>
        <v>0</v>
      </c>
      <c r="W208" s="46"/>
      <c r="X208" s="2">
        <f>IF(W$2="Bike &amp; Run",IF(ISNA(VLOOKUP(W208,Paramètres!$B$3:$C$56,2,FALSE)),0,VLOOKUP(W208,Paramètres!$B$3:$C$56,2,FALSE)*Paramètres!$N$12),IF(OR(W208="",OR($D208="",$D208="NL",$D208="HORS LIGUE")),0,VLOOKUP(IF(OR(W208="",OR($D208="",$D208="NL",$D208="HORS LIGUE")),"",COUNTIFS($D$5:$D$72,"&lt;&gt;"&amp;"",$D$5:$D$72,"&lt;&gt;"&amp;"NL",$D$5:$D$72,"&lt;&gt;"&amp;"HORS LIGUE",W$5:W$72,"&lt;"&amp;W208)+1),Paramètres!$B$3:$C$56,2,FALSE)*Paramètres!$N$12))</f>
        <v>0</v>
      </c>
      <c r="Y208" s="46"/>
      <c r="Z208" s="2">
        <f>IF(Y$2="Bike &amp; Run",IF(ISNA(VLOOKUP(Y208,Paramètres!$B$3:$C$56,2,FALSE)),0,VLOOKUP(Y208,Paramètres!$B$3:$C$56,2,FALSE)*Paramètres!$N$13),IF(OR(Y208="",OR($D208="",$D208="NL",$D208="HORS LIGUE")),0,VLOOKUP(IF(OR(Y208="",OR($D208="",$D208="NL",$D208="HORS LIGUE")),"",COUNTIFS($D$5:$D$72,"&lt;&gt;"&amp;"",$D$5:$D$72,"&lt;&gt;"&amp;"NL",$D$5:$D$72,"&lt;&gt;"&amp;"HORS LIGUE",Y$5:Y$72,"&lt;"&amp;Y208)+1),Paramètres!$B$3:$C$56,2,FALSE)*Paramètres!$N$13))</f>
        <v>0</v>
      </c>
      <c r="AA208" s="46"/>
      <c r="AB208" s="2">
        <f>IF(AA$2="Bike &amp; Run",IF(ISNA(VLOOKUP(AA208,Paramètres!$B$3:$C$56,2,FALSE)),0,VLOOKUP(AA208,Paramètres!$B$3:$C$56,2,FALSE)*Paramètres!$N$14),IF(OR(AA208="",OR($D208="",$D208="NL",$D208="HORS LIGUE")),0,VLOOKUP(IF(OR(AA208="",OR($D208="",$D208="NL",$D208="HORS LIGUE")),"",COUNTIFS($D$5:$D$72,"&lt;&gt;"&amp;"",$D$5:$D$72,"&lt;&gt;"&amp;"NL",$D$5:$D$72,"&lt;&gt;"&amp;"HORS LIGUE",AA$5:AA$72,"&lt;"&amp;AA208)+1),Paramètres!$B$3:$C$56,2,FALSE)*Paramètres!$N$14))</f>
        <v>0</v>
      </c>
      <c r="AC208" s="46"/>
      <c r="AD208" s="2">
        <f>IF(AC$2="Bike &amp; Run",IF(ISNA(VLOOKUP(AC208,Paramètres!$B$3:$C$56,2,FALSE)),0,VLOOKUP(AC208,Paramètres!$B$3:$C$56,2,FALSE)*Paramètres!$N$15),IF(OR(AC208="",OR($D208="",$D208="NL",$D208="HORS LIGUE")),0,VLOOKUP(IF(OR(AC208="",OR($D208="",$D208="NL",$D208="HORS LIGUE")),"",COUNTIFS($D$5:$D$72,"&lt;&gt;"&amp;"",$D$5:$D$72,"&lt;&gt;"&amp;"NL",$D$5:$D$72,"&lt;&gt;"&amp;"HORS LIGUE",AC$5:AC$72,"&lt;"&amp;AC208)+1),Paramètres!$B$3:$C$56,2,FALSE)*Paramètres!$N$15))</f>
        <v>0</v>
      </c>
      <c r="AE208" s="46"/>
      <c r="AF208" s="2">
        <f>IF(AE$2="Bike &amp; Run",IF(ISNA(VLOOKUP(AE208,Paramètres!$B$3:$C$56,2,FALSE)),0,VLOOKUP(AE208,Paramètres!$B$3:$C$56,2,FALSE)*Paramètres!$N$16),IF(OR(AE208="",OR($D208="",$D208="NL",$D208="HORS LIGUE")),0,VLOOKUP(IF(OR(AE208="",OR($D208="",$D208="NL",$D208="HORS LIGUE")),"",COUNTIFS($D$5:$D$72,"&lt;&gt;"&amp;"",$D$5:$D$72,"&lt;&gt;"&amp;"NL",$D$5:$D$72,"&lt;&gt;"&amp;"HORS LIGUE",AE$5:AE$72,"&lt;"&amp;AE208)+1),Paramètres!$B$3:$C$56,2,FALSE)*Paramètres!$N$16))</f>
        <v>0</v>
      </c>
      <c r="AG208" s="46"/>
      <c r="AH208" s="2">
        <f>IF(AG$2="Bike &amp; Run",IF(ISNA(VLOOKUP(AG208,Paramètres!$B$3:$C$56,2,FALSE)),0,VLOOKUP(AG208,Paramètres!$B$3:$C$56,2,FALSE)*Paramètres!$N$17),IF(OR(AG208="",OR($D208="",$D208="NL",$D208="HORS LIGUE")),0,VLOOKUP(IF(OR(AG208="",OR($D208="",$D208="NL",$D208="HORS LIGUE")),"",COUNTIFS($D$5:$D$72,"&lt;&gt;"&amp;"",$D$5:$D$72,"&lt;&gt;"&amp;"NL",$D$5:$D$72,"&lt;&gt;"&amp;"HORS LIGUE",AG$5:AG$72,"&lt;"&amp;AG208)+1),Paramètres!$B$3:$C$56,2,FALSE)*Paramètres!$N$17))</f>
        <v>0</v>
      </c>
      <c r="AI208" s="40">
        <f t="shared" si="115"/>
        <v>0</v>
      </c>
      <c r="AJ208" s="3" t="str">
        <f t="shared" si="116"/>
        <v/>
      </c>
      <c r="AK208" s="5">
        <f t="shared" si="117"/>
        <v>0</v>
      </c>
      <c r="AL208" s="41" t="e">
        <f t="shared" si="118"/>
        <v>#REF!</v>
      </c>
      <c r="AM208" s="33" t="e">
        <f t="shared" si="119"/>
        <v>#REF!</v>
      </c>
    </row>
  </sheetData>
  <sheetProtection selectLockedCells="1" selectUnlockedCells="1"/>
  <sortState xmlns:xlrd2="http://schemas.microsoft.com/office/spreadsheetml/2017/richdata2" ref="A5:AM212">
    <sortCondition descending="1" ref="AI4:AI21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208" xr:uid="{00000000-0002-0000-0900-000000000000}">
      <formula1>liste_clubs</formula1>
    </dataValidation>
    <dataValidation type="list" allowBlank="1" showInputMessage="1" sqref="A5:A208" xr:uid="{00000000-0002-0000-09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45"/>
  <dimension ref="A1:BR72"/>
  <sheetViews>
    <sheetView workbookViewId="0">
      <pane xSplit="4" ySplit="3" topLeftCell="P4" activePane="bottomRight" state="frozen"/>
      <selection pane="topRight" activeCell="E1" sqref="E1"/>
      <selection pane="bottomLeft" activeCell="A4" sqref="A4"/>
      <selection pane="bottomRight" activeCell="AE14" sqref="AE14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9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16"/>
      <c r="B1" s="119" t="s">
        <v>25</v>
      </c>
      <c r="C1" s="119"/>
      <c r="D1" s="122"/>
      <c r="E1" s="115">
        <f>IF(Paramètres!K3&lt;&gt;"",Paramètres!K3,"")</f>
        <v>45200</v>
      </c>
      <c r="F1" s="115"/>
      <c r="G1" s="115">
        <f>IF(Paramètres!K4&lt;&gt;"",Paramètres!K4,"")</f>
        <v>45243</v>
      </c>
      <c r="H1" s="115"/>
      <c r="I1" s="115">
        <f>IF(Paramètres!K5&lt;&gt;"",Paramètres!K5,"")</f>
        <v>45311</v>
      </c>
      <c r="J1" s="115"/>
      <c r="K1" s="115">
        <f>IF(Paramètres!K6&lt;&gt;"",Paramètres!K6,"")</f>
        <v>45326</v>
      </c>
      <c r="L1" s="115"/>
      <c r="M1" s="115">
        <f>IF(Paramètres!K7&lt;&gt;"",Paramètres!K7,"")</f>
        <v>45333</v>
      </c>
      <c r="N1" s="115"/>
      <c r="O1" s="115">
        <f>IF(Paramètres!K8&lt;&gt;"",Paramètres!K8,"")</f>
        <v>45368</v>
      </c>
      <c r="P1" s="115"/>
      <c r="Q1" s="115">
        <f>IF(Paramètres!K9&lt;&gt;"",Paramètres!K9,"")</f>
        <v>45396</v>
      </c>
      <c r="R1" s="115"/>
      <c r="S1" s="115" t="str">
        <f>IF(Paramètres!K10&lt;&gt;"",Paramètres!K10,"")</f>
        <v>4&amp;5/05/2024</v>
      </c>
      <c r="T1" s="115"/>
      <c r="U1" s="115" t="str">
        <f>IF(Paramètres!K11&lt;&gt;"",Paramètres!K11,"")</f>
        <v>25&amp;26/05/2024</v>
      </c>
      <c r="V1" s="115"/>
      <c r="W1" s="115">
        <f>IF(Paramètres!K12&lt;&gt;"",Paramètres!K12,"")</f>
        <v>45458</v>
      </c>
      <c r="X1" s="115"/>
      <c r="Y1" s="115">
        <f>IF(Paramètres!K13&lt;&gt;"",Paramètres!K13,"")</f>
        <v>45473</v>
      </c>
      <c r="Z1" s="115"/>
      <c r="AA1" s="115">
        <f>IF(Paramètres!K14&lt;&gt;"",Paramètres!K14,"")</f>
        <v>45550</v>
      </c>
      <c r="AB1" s="115"/>
      <c r="AC1" s="115">
        <f>IF(Paramètres!K15&lt;&gt;"",Paramètres!K15,"")</f>
        <v>45564</v>
      </c>
      <c r="AD1" s="115"/>
      <c r="AE1" s="115">
        <f>IF(Paramètres!K16&lt;&gt;"",Paramètres!K16,"")</f>
        <v>45571</v>
      </c>
      <c r="AF1" s="115"/>
      <c r="AG1" s="115">
        <f>IF(Paramètres!K17&lt;&gt;"",Paramètres!K17,"")</f>
        <v>45613</v>
      </c>
      <c r="AH1" s="107"/>
      <c r="AI1" s="114" t="s">
        <v>0</v>
      </c>
      <c r="AJ1" s="114"/>
      <c r="AK1" s="114"/>
      <c r="AL1" s="114"/>
      <c r="AM1" s="114"/>
    </row>
    <row r="2" spans="1:70" ht="32.25" customHeight="1">
      <c r="A2" s="117"/>
      <c r="B2" s="120"/>
      <c r="C2" s="120"/>
      <c r="D2" s="123"/>
      <c r="E2" s="107" t="str">
        <f>IF(E1&lt;&gt;"",Paramètres!L3,"")</f>
        <v>Triathlon</v>
      </c>
      <c r="F2" s="108"/>
      <c r="G2" s="107" t="str">
        <f>IF(G1&lt;&gt;"",Paramètres!L4,"")</f>
        <v>Bike &amp; Run</v>
      </c>
      <c r="H2" s="108"/>
      <c r="I2" s="107" t="str">
        <f>IF(I1&lt;&gt;"",Paramètres!L5,"")</f>
        <v>Bike &amp; Run</v>
      </c>
      <c r="J2" s="108"/>
      <c r="K2" s="107" t="str">
        <f>IF(K1&lt;&gt;"",Paramètres!L6,"")</f>
        <v>Bike &amp; Run</v>
      </c>
      <c r="L2" s="108"/>
      <c r="M2" s="107" t="str">
        <f>IF(M1&lt;&gt;"",Paramètres!L7,"")</f>
        <v>Class Triathlon</v>
      </c>
      <c r="N2" s="108"/>
      <c r="O2" s="107" t="str">
        <f>IF(O1&lt;&gt;"",Paramètres!L8,"")</f>
        <v>Bike &amp; Run</v>
      </c>
      <c r="P2" s="108"/>
      <c r="Q2" s="107" t="str">
        <f>IF(Q1&lt;&gt;"",Paramètres!L9,"")</f>
        <v>Cross Duathlon</v>
      </c>
      <c r="R2" s="108"/>
      <c r="S2" s="107" t="str">
        <f>IF(S1&lt;&gt;"",Paramètres!L10,"")</f>
        <v>Cross Triathlon - Triathlon</v>
      </c>
      <c r="T2" s="108"/>
      <c r="U2" s="107" t="str">
        <f>IF(U1&lt;&gt;"",Paramètres!L11,"")</f>
        <v>Cross Triathlon - Triathlon</v>
      </c>
      <c r="V2" s="108"/>
      <c r="W2" s="107" t="str">
        <f>IF(W1&lt;&gt;"",Paramètres!L12,"")</f>
        <v>Aquathlon</v>
      </c>
      <c r="X2" s="108"/>
      <c r="Y2" s="107" t="str">
        <f>IF(Y1&lt;&gt;"",Paramètres!L13,"")</f>
        <v>Cross Triathlon - Triathlon</v>
      </c>
      <c r="Z2" s="108"/>
      <c r="AA2" s="107" t="str">
        <f>IF(AA1&lt;&gt;"",Paramètres!L14,"")</f>
        <v>Cross Triathlon - Triathlon</v>
      </c>
      <c r="AB2" s="108"/>
      <c r="AC2" s="107" t="str">
        <f>IF(AC1&lt;&gt;"",Paramètres!L15,"")</f>
        <v>Cross Triathlon - Triathlon</v>
      </c>
      <c r="AD2" s="108"/>
      <c r="AE2" s="107" t="str">
        <f>IF(AE1&lt;&gt;"",Paramètres!L16,"")</f>
        <v>Cross Duathlon</v>
      </c>
      <c r="AF2" s="108"/>
      <c r="AG2" s="107" t="str">
        <f>IF(AG1&lt;&gt;"",Paramètres!L17,"")</f>
        <v>Bike &amp; Run</v>
      </c>
      <c r="AH2" s="111"/>
      <c r="AI2" s="109" t="s">
        <v>87</v>
      </c>
      <c r="AJ2" s="109"/>
      <c r="AK2" s="109"/>
      <c r="AL2" s="110">
        <f>Paramètres!T13</f>
        <v>9</v>
      </c>
      <c r="AM2" s="110"/>
    </row>
    <row r="3" spans="1:70" ht="44.25" customHeight="1">
      <c r="A3" s="118"/>
      <c r="B3" s="121"/>
      <c r="C3" s="121"/>
      <c r="D3" s="124"/>
      <c r="E3" s="107" t="str">
        <f>IF(E1&lt;&gt;"",Paramètres!M3,"")</f>
        <v>La Chapelle d'Angillon (18)</v>
      </c>
      <c r="F3" s="108"/>
      <c r="G3" s="107" t="str">
        <f>IF(G1&lt;&gt;"",Paramètres!M4,"")</f>
        <v>Amilly (45)</v>
      </c>
      <c r="H3" s="108"/>
      <c r="I3" s="107" t="str">
        <f>IF(I1&lt;&gt;"",Paramètres!M5,"")</f>
        <v>St Avertin (37)</v>
      </c>
      <c r="J3" s="108"/>
      <c r="K3" s="107" t="str">
        <f>IF(K1&lt;&gt;"",Paramètres!M6,"")</f>
        <v>Orléans (45)</v>
      </c>
      <c r="L3" s="108"/>
      <c r="M3" s="107" t="str">
        <f>IF(M1&lt;&gt;"",Paramètres!M7,"")</f>
        <v>Châteauroux (36)</v>
      </c>
      <c r="N3" s="108"/>
      <c r="O3" s="107" t="str">
        <f>IF(O1&lt;&gt;"",Paramètres!M8,"")</f>
        <v>Bourges (18)</v>
      </c>
      <c r="P3" s="108"/>
      <c r="Q3" s="107" t="str">
        <f>IF(Q1&lt;&gt;"",Paramètres!M9,"")</f>
        <v>St Cyr sur Loire (37)</v>
      </c>
      <c r="R3" s="108"/>
      <c r="S3" s="107" t="str">
        <f>IF(S1&lt;&gt;"",Paramètres!M10,"")</f>
        <v>Suèvres (41)</v>
      </c>
      <c r="T3" s="108"/>
      <c r="U3" s="107" t="str">
        <f>IF(U1&lt;&gt;"",Paramètres!M11,"")</f>
        <v>Villiers sur Loir (41)</v>
      </c>
      <c r="V3" s="108"/>
      <c r="W3" s="107" t="str">
        <f>IF(W1&lt;&gt;"",Paramètres!M12,"")</f>
        <v>St Laurent Nouan (41)</v>
      </c>
      <c r="X3" s="108"/>
      <c r="Y3" s="107" t="str">
        <f>IF(Y1&lt;&gt;"",Paramètres!M13,"")</f>
        <v>St George sur Eure (28)</v>
      </c>
      <c r="Z3" s="108"/>
      <c r="AA3" s="107" t="str">
        <f>IF(AA1&lt;&gt;"",Paramètres!M14,"")</f>
        <v>Joué les Tours (37)</v>
      </c>
      <c r="AB3" s="108"/>
      <c r="AC3" s="107" t="str">
        <f>IF(AC1&lt;&gt;"",Paramètres!M15,"")</f>
        <v>Chartres (28)</v>
      </c>
      <c r="AD3" s="108"/>
      <c r="AE3" s="107" t="str">
        <f>IF(AE1&lt;&gt;"",Paramètres!M16,"")</f>
        <v>Chaâteau Renault (37)</v>
      </c>
      <c r="AF3" s="108"/>
      <c r="AG3" s="107" t="str">
        <f>IF(AG1&lt;&gt;"",Paramètres!M17,"")</f>
        <v>Amilly (45)</v>
      </c>
      <c r="AH3" s="108"/>
      <c r="AI3" s="109"/>
      <c r="AJ3" s="109"/>
      <c r="AK3" s="109"/>
      <c r="AL3" s="110"/>
      <c r="AM3" s="110"/>
      <c r="BD3" s="106" t="s">
        <v>103</v>
      </c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546</v>
      </c>
      <c r="B5" s="73" t="s">
        <v>547</v>
      </c>
      <c r="C5" s="73" t="s">
        <v>548</v>
      </c>
      <c r="D5" s="73" t="s">
        <v>20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8</v>
      </c>
      <c r="N5" s="61">
        <v>27</v>
      </c>
      <c r="O5" s="46">
        <v>1</v>
      </c>
      <c r="P5" s="2">
        <v>55</v>
      </c>
      <c r="Q5" s="46">
        <v>2</v>
      </c>
      <c r="R5" s="61">
        <v>50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242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5</v>
      </c>
      <c r="AL5" s="41">
        <f t="shared" ref="AL5:AL36" si="3">HLOOKUP($AL$2,$BD$4:$BR$72,ROW(A5)-3,FALSE)</f>
        <v>242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27</v>
      </c>
      <c r="AT5">
        <f t="shared" ref="AT5:AT36" si="10">P5</f>
        <v>55</v>
      </c>
      <c r="AU5">
        <f t="shared" ref="AU5:AU36" si="11">R5</f>
        <v>50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215</v>
      </c>
      <c r="BH5" s="22">
        <f t="shared" si="21"/>
        <v>242</v>
      </c>
      <c r="BI5" s="22">
        <f t="shared" si="21"/>
        <v>242</v>
      </c>
      <c r="BJ5" s="22">
        <f t="shared" si="21"/>
        <v>242</v>
      </c>
      <c r="BK5" s="22">
        <f t="shared" si="21"/>
        <v>242</v>
      </c>
      <c r="BL5" s="22">
        <f t="shared" si="21"/>
        <v>242</v>
      </c>
      <c r="BM5" s="22">
        <f t="shared" si="21"/>
        <v>242</v>
      </c>
      <c r="BN5" s="22">
        <f t="shared" si="21"/>
        <v>242</v>
      </c>
      <c r="BO5" s="22">
        <f t="shared" si="21"/>
        <v>242</v>
      </c>
      <c r="BP5" s="22">
        <f t="shared" si="21"/>
        <v>242</v>
      </c>
      <c r="BQ5" s="22">
        <f t="shared" si="21"/>
        <v>242</v>
      </c>
      <c r="BR5" s="22">
        <f t="shared" si="21"/>
        <v>242</v>
      </c>
    </row>
    <row r="6" spans="1:70" ht="16.5">
      <c r="A6" s="82" t="s">
        <v>571</v>
      </c>
      <c r="B6" s="73" t="s">
        <v>509</v>
      </c>
      <c r="C6" s="73" t="s">
        <v>318</v>
      </c>
      <c r="D6" s="73" t="s">
        <v>17</v>
      </c>
      <c r="E6" s="6">
        <v>1</v>
      </c>
      <c r="F6" s="2">
        <v>70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>
        <v>1</v>
      </c>
      <c r="N6" s="95">
        <v>85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65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155</v>
      </c>
      <c r="AJ6" s="3">
        <f t="shared" si="1"/>
        <v>2</v>
      </c>
      <c r="AK6" s="5">
        <f t="shared" si="2"/>
        <v>2</v>
      </c>
      <c r="AL6" s="41">
        <f t="shared" si="3"/>
        <v>155</v>
      </c>
      <c r="AM6" s="33">
        <f t="shared" si="4"/>
        <v>2</v>
      </c>
      <c r="AO6" s="22">
        <f t="shared" si="5"/>
        <v>70</v>
      </c>
      <c r="AP6">
        <f t="shared" si="6"/>
        <v>0</v>
      </c>
      <c r="AQ6">
        <f t="shared" si="7"/>
        <v>0</v>
      </c>
      <c r="AR6">
        <f t="shared" si="8"/>
        <v>0</v>
      </c>
      <c r="AS6">
        <f t="shared" si="9"/>
        <v>85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85</v>
      </c>
      <c r="BE6" s="22">
        <f t="shared" ref="BE6:BR6" si="22">BD6+LARGE($AO6:$BC6,BE$4)</f>
        <v>155</v>
      </c>
      <c r="BF6" s="22">
        <f t="shared" si="22"/>
        <v>155</v>
      </c>
      <c r="BG6" s="22">
        <f t="shared" si="22"/>
        <v>155</v>
      </c>
      <c r="BH6" s="22">
        <f t="shared" si="22"/>
        <v>155</v>
      </c>
      <c r="BI6" s="22">
        <f t="shared" si="22"/>
        <v>155</v>
      </c>
      <c r="BJ6" s="22">
        <f t="shared" si="22"/>
        <v>155</v>
      </c>
      <c r="BK6" s="22">
        <f t="shared" si="22"/>
        <v>155</v>
      </c>
      <c r="BL6" s="22">
        <f t="shared" si="22"/>
        <v>155</v>
      </c>
      <c r="BM6" s="22">
        <f t="shared" si="22"/>
        <v>155</v>
      </c>
      <c r="BN6" s="22">
        <f t="shared" si="22"/>
        <v>155</v>
      </c>
      <c r="BO6" s="22">
        <f t="shared" si="22"/>
        <v>155</v>
      </c>
      <c r="BP6" s="22">
        <f t="shared" si="22"/>
        <v>155</v>
      </c>
      <c r="BQ6" s="22">
        <f t="shared" si="22"/>
        <v>155</v>
      </c>
      <c r="BR6" s="22">
        <f t="shared" si="22"/>
        <v>155</v>
      </c>
    </row>
    <row r="7" spans="1:70" ht="16.5">
      <c r="A7" s="81" t="s">
        <v>1365</v>
      </c>
      <c r="B7" s="32" t="s">
        <v>209</v>
      </c>
      <c r="C7" s="32" t="s">
        <v>1264</v>
      </c>
      <c r="D7" s="32" t="s">
        <v>21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>
        <v>3</v>
      </c>
      <c r="N7" s="95">
        <v>50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105</v>
      </c>
      <c r="AJ7" s="3">
        <f t="shared" si="1"/>
        <v>3</v>
      </c>
      <c r="AK7" s="5">
        <f t="shared" si="2"/>
        <v>2</v>
      </c>
      <c r="AL7" s="41">
        <f t="shared" si="3"/>
        <v>105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55</v>
      </c>
      <c r="AS7">
        <f t="shared" si="9"/>
        <v>50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105</v>
      </c>
      <c r="BF7" s="22">
        <f t="shared" si="23"/>
        <v>105</v>
      </c>
      <c r="BG7" s="22">
        <f t="shared" si="23"/>
        <v>105</v>
      </c>
      <c r="BH7" s="22">
        <f t="shared" si="23"/>
        <v>105</v>
      </c>
      <c r="BI7" s="22">
        <f t="shared" si="23"/>
        <v>105</v>
      </c>
      <c r="BJ7" s="22">
        <f t="shared" si="23"/>
        <v>105</v>
      </c>
      <c r="BK7" s="22">
        <f t="shared" si="23"/>
        <v>105</v>
      </c>
      <c r="BL7" s="22">
        <f t="shared" si="23"/>
        <v>105</v>
      </c>
      <c r="BM7" s="22">
        <f t="shared" si="23"/>
        <v>105</v>
      </c>
      <c r="BN7" s="22">
        <f t="shared" si="23"/>
        <v>105</v>
      </c>
      <c r="BO7" s="22">
        <f t="shared" si="23"/>
        <v>105</v>
      </c>
      <c r="BP7" s="22">
        <f t="shared" si="23"/>
        <v>105</v>
      </c>
      <c r="BQ7" s="22">
        <f t="shared" si="23"/>
        <v>105</v>
      </c>
      <c r="BR7" s="22">
        <f t="shared" si="23"/>
        <v>105</v>
      </c>
    </row>
    <row r="8" spans="1:70" ht="16.5">
      <c r="A8" s="82" t="s">
        <v>539</v>
      </c>
      <c r="B8" s="73" t="s">
        <v>540</v>
      </c>
      <c r="C8" s="73" t="s">
        <v>541</v>
      </c>
      <c r="D8" s="73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2</v>
      </c>
      <c r="L8" s="2">
        <v>35</v>
      </c>
      <c r="M8" s="4">
        <v>6</v>
      </c>
      <c r="N8" s="95">
        <v>31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3</v>
      </c>
      <c r="R8" s="61">
        <v>35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101</v>
      </c>
      <c r="AJ8" s="3">
        <f t="shared" si="1"/>
        <v>4</v>
      </c>
      <c r="AK8" s="5">
        <f t="shared" si="2"/>
        <v>3</v>
      </c>
      <c r="AL8" s="41">
        <f t="shared" si="3"/>
        <v>101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35</v>
      </c>
      <c r="AS8">
        <f t="shared" si="9"/>
        <v>31</v>
      </c>
      <c r="AT8">
        <f t="shared" si="10"/>
        <v>0</v>
      </c>
      <c r="AU8">
        <f t="shared" si="11"/>
        <v>35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70</v>
      </c>
      <c r="BF8" s="22">
        <f t="shared" si="24"/>
        <v>101</v>
      </c>
      <c r="BG8" s="22">
        <f t="shared" si="24"/>
        <v>101</v>
      </c>
      <c r="BH8" s="22">
        <f t="shared" si="24"/>
        <v>101</v>
      </c>
      <c r="BI8" s="22">
        <f t="shared" si="24"/>
        <v>101</v>
      </c>
      <c r="BJ8" s="22">
        <f t="shared" si="24"/>
        <v>101</v>
      </c>
      <c r="BK8" s="22">
        <f t="shared" si="24"/>
        <v>101</v>
      </c>
      <c r="BL8" s="22">
        <f t="shared" si="24"/>
        <v>101</v>
      </c>
      <c r="BM8" s="22">
        <f t="shared" si="24"/>
        <v>101</v>
      </c>
      <c r="BN8" s="22">
        <f t="shared" si="24"/>
        <v>101</v>
      </c>
      <c r="BO8" s="22">
        <f t="shared" si="24"/>
        <v>101</v>
      </c>
      <c r="BP8" s="22">
        <f t="shared" si="24"/>
        <v>101</v>
      </c>
      <c r="BQ8" s="22">
        <f t="shared" si="24"/>
        <v>101</v>
      </c>
      <c r="BR8" s="22">
        <f t="shared" si="24"/>
        <v>101</v>
      </c>
    </row>
    <row r="9" spans="1:70" ht="16.5">
      <c r="A9" s="82" t="s">
        <v>553</v>
      </c>
      <c r="B9" s="73" t="s">
        <v>554</v>
      </c>
      <c r="C9" s="73" t="s">
        <v>228</v>
      </c>
      <c r="D9" s="73" t="s">
        <v>221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4</v>
      </c>
      <c r="L9" s="2">
        <v>10</v>
      </c>
      <c r="M9" s="4"/>
      <c r="N9" s="96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4</v>
      </c>
      <c r="R9" s="61">
        <v>25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90</v>
      </c>
      <c r="AJ9" s="3">
        <f t="shared" si="1"/>
        <v>5</v>
      </c>
      <c r="AK9" s="5">
        <f t="shared" si="2"/>
        <v>3</v>
      </c>
      <c r="AL9" s="41">
        <f t="shared" si="3"/>
        <v>90</v>
      </c>
      <c r="AM9" s="33">
        <f t="shared" si="4"/>
        <v>5</v>
      </c>
      <c r="AO9" s="22">
        <f t="shared" si="5"/>
        <v>0</v>
      </c>
      <c r="AP9">
        <f t="shared" si="6"/>
        <v>55</v>
      </c>
      <c r="AQ9">
        <f t="shared" si="7"/>
        <v>0</v>
      </c>
      <c r="AR9">
        <f t="shared" si="8"/>
        <v>10</v>
      </c>
      <c r="AS9">
        <f t="shared" si="9"/>
        <v>0</v>
      </c>
      <c r="AT9">
        <f t="shared" si="10"/>
        <v>0</v>
      </c>
      <c r="AU9">
        <f t="shared" si="11"/>
        <v>25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80</v>
      </c>
      <c r="BF9" s="22">
        <f t="shared" si="25"/>
        <v>90</v>
      </c>
      <c r="BG9" s="22">
        <f t="shared" si="25"/>
        <v>90</v>
      </c>
      <c r="BH9" s="22">
        <f t="shared" si="25"/>
        <v>90</v>
      </c>
      <c r="BI9" s="22">
        <f t="shared" si="25"/>
        <v>90</v>
      </c>
      <c r="BJ9" s="22">
        <f t="shared" si="25"/>
        <v>90</v>
      </c>
      <c r="BK9" s="22">
        <f t="shared" si="25"/>
        <v>90</v>
      </c>
      <c r="BL9" s="22">
        <f t="shared" si="25"/>
        <v>90</v>
      </c>
      <c r="BM9" s="22">
        <f t="shared" si="25"/>
        <v>90</v>
      </c>
      <c r="BN9" s="22">
        <f t="shared" si="25"/>
        <v>90</v>
      </c>
      <c r="BO9" s="22">
        <f t="shared" si="25"/>
        <v>90</v>
      </c>
      <c r="BP9" s="22">
        <f t="shared" si="25"/>
        <v>90</v>
      </c>
      <c r="BQ9" s="22">
        <f t="shared" si="25"/>
        <v>90</v>
      </c>
      <c r="BR9" s="22">
        <f t="shared" si="25"/>
        <v>90</v>
      </c>
    </row>
    <row r="10" spans="1:70" ht="16.5">
      <c r="A10" s="82" t="s">
        <v>580</v>
      </c>
      <c r="B10" s="73" t="s">
        <v>581</v>
      </c>
      <c r="C10" s="73" t="s">
        <v>582</v>
      </c>
      <c r="D10" s="73" t="s">
        <v>43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1</v>
      </c>
      <c r="J10" s="2">
        <v>55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>
        <v>12</v>
      </c>
      <c r="N10" s="95">
        <v>19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6</v>
      </c>
      <c r="R10" s="61">
        <v>16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90</v>
      </c>
      <c r="AJ10" s="3">
        <f t="shared" si="1"/>
        <v>5</v>
      </c>
      <c r="AK10" s="5">
        <f t="shared" si="2"/>
        <v>3</v>
      </c>
      <c r="AL10" s="41">
        <f t="shared" si="3"/>
        <v>90</v>
      </c>
      <c r="AM10" s="33">
        <f t="shared" si="4"/>
        <v>5</v>
      </c>
      <c r="AO10" s="22">
        <f t="shared" si="5"/>
        <v>0</v>
      </c>
      <c r="AP10">
        <f t="shared" si="6"/>
        <v>0</v>
      </c>
      <c r="AQ10">
        <f t="shared" si="7"/>
        <v>55</v>
      </c>
      <c r="AR10">
        <f t="shared" si="8"/>
        <v>0</v>
      </c>
      <c r="AS10">
        <f t="shared" si="9"/>
        <v>19</v>
      </c>
      <c r="AT10">
        <f t="shared" si="10"/>
        <v>0</v>
      </c>
      <c r="AU10">
        <f t="shared" si="11"/>
        <v>16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74</v>
      </c>
      <c r="BF10" s="22">
        <f t="shared" si="26"/>
        <v>90</v>
      </c>
      <c r="BG10" s="22">
        <f t="shared" si="26"/>
        <v>90</v>
      </c>
      <c r="BH10" s="22">
        <f t="shared" si="26"/>
        <v>90</v>
      </c>
      <c r="BI10" s="22">
        <f t="shared" si="26"/>
        <v>90</v>
      </c>
      <c r="BJ10" s="22">
        <f t="shared" si="26"/>
        <v>90</v>
      </c>
      <c r="BK10" s="22">
        <f t="shared" si="26"/>
        <v>90</v>
      </c>
      <c r="BL10" s="22">
        <f t="shared" si="26"/>
        <v>90</v>
      </c>
      <c r="BM10" s="22">
        <f t="shared" si="26"/>
        <v>90</v>
      </c>
      <c r="BN10" s="22">
        <f t="shared" si="26"/>
        <v>90</v>
      </c>
      <c r="BO10" s="22">
        <f t="shared" si="26"/>
        <v>90</v>
      </c>
      <c r="BP10" s="22">
        <f t="shared" si="26"/>
        <v>90</v>
      </c>
      <c r="BQ10" s="22">
        <f t="shared" si="26"/>
        <v>90</v>
      </c>
      <c r="BR10" s="22">
        <f t="shared" si="26"/>
        <v>90</v>
      </c>
    </row>
    <row r="11" spans="1:70" ht="16.5">
      <c r="A11" s="82" t="s">
        <v>587</v>
      </c>
      <c r="B11" s="73" t="s">
        <v>588</v>
      </c>
      <c r="C11" s="73" t="s">
        <v>529</v>
      </c>
      <c r="D11" s="73" t="s">
        <v>19</v>
      </c>
      <c r="E11" s="6">
        <v>9</v>
      </c>
      <c r="F11" s="2">
        <v>10</v>
      </c>
      <c r="G11" s="4">
        <v>2</v>
      </c>
      <c r="H11" s="2">
        <v>35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>
        <v>10</v>
      </c>
      <c r="N11" s="95">
        <v>23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5</v>
      </c>
      <c r="R11" s="61">
        <v>20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88</v>
      </c>
      <c r="AJ11" s="3">
        <f t="shared" si="1"/>
        <v>7</v>
      </c>
      <c r="AK11" s="5">
        <f t="shared" si="2"/>
        <v>4</v>
      </c>
      <c r="AL11" s="41">
        <f t="shared" si="3"/>
        <v>88</v>
      </c>
      <c r="AM11" s="33">
        <f t="shared" si="4"/>
        <v>7</v>
      </c>
      <c r="AO11" s="22">
        <f t="shared" si="5"/>
        <v>10</v>
      </c>
      <c r="AP11">
        <f t="shared" si="6"/>
        <v>35</v>
      </c>
      <c r="AQ11">
        <f t="shared" si="7"/>
        <v>0</v>
      </c>
      <c r="AR11">
        <f t="shared" si="8"/>
        <v>0</v>
      </c>
      <c r="AS11">
        <f t="shared" si="9"/>
        <v>23</v>
      </c>
      <c r="AT11">
        <f t="shared" si="10"/>
        <v>0</v>
      </c>
      <c r="AU11">
        <f t="shared" si="11"/>
        <v>20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58</v>
      </c>
      <c r="BF11" s="22">
        <f t="shared" si="27"/>
        <v>78</v>
      </c>
      <c r="BG11" s="22">
        <f t="shared" si="27"/>
        <v>88</v>
      </c>
      <c r="BH11" s="22">
        <f t="shared" si="27"/>
        <v>88</v>
      </c>
      <c r="BI11" s="22">
        <f t="shared" si="27"/>
        <v>88</v>
      </c>
      <c r="BJ11" s="22">
        <f t="shared" si="27"/>
        <v>88</v>
      </c>
      <c r="BK11" s="22">
        <f t="shared" si="27"/>
        <v>88</v>
      </c>
      <c r="BL11" s="22">
        <f t="shared" si="27"/>
        <v>88</v>
      </c>
      <c r="BM11" s="22">
        <f t="shared" si="27"/>
        <v>88</v>
      </c>
      <c r="BN11" s="22">
        <f t="shared" si="27"/>
        <v>88</v>
      </c>
      <c r="BO11" s="22">
        <f t="shared" si="27"/>
        <v>88</v>
      </c>
      <c r="BP11" s="22">
        <f t="shared" si="27"/>
        <v>88</v>
      </c>
      <c r="BQ11" s="22">
        <f t="shared" si="27"/>
        <v>88</v>
      </c>
      <c r="BR11" s="22">
        <f t="shared" si="27"/>
        <v>88</v>
      </c>
    </row>
    <row r="12" spans="1:70" ht="16.5">
      <c r="A12" s="82" t="s">
        <v>575</v>
      </c>
      <c r="B12" s="73" t="s">
        <v>552</v>
      </c>
      <c r="C12" s="73" t="s">
        <v>576</v>
      </c>
      <c r="D12" s="73" t="s">
        <v>43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1</v>
      </c>
      <c r="J12" s="2">
        <v>55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>
        <v>11</v>
      </c>
      <c r="N12" s="95">
        <v>21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76</v>
      </c>
      <c r="AJ12" s="3">
        <f t="shared" si="1"/>
        <v>8</v>
      </c>
      <c r="AK12" s="5">
        <f t="shared" si="2"/>
        <v>2</v>
      </c>
      <c r="AL12" s="41">
        <f t="shared" si="3"/>
        <v>76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55</v>
      </c>
      <c r="AR12">
        <f t="shared" si="8"/>
        <v>0</v>
      </c>
      <c r="AS12">
        <f t="shared" si="9"/>
        <v>21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76</v>
      </c>
      <c r="BF12" s="22">
        <f t="shared" si="28"/>
        <v>76</v>
      </c>
      <c r="BG12" s="22">
        <f t="shared" si="28"/>
        <v>76</v>
      </c>
      <c r="BH12" s="22">
        <f t="shared" si="28"/>
        <v>76</v>
      </c>
      <c r="BI12" s="22">
        <f t="shared" si="28"/>
        <v>76</v>
      </c>
      <c r="BJ12" s="22">
        <f t="shared" si="28"/>
        <v>76</v>
      </c>
      <c r="BK12" s="22">
        <f t="shared" si="28"/>
        <v>76</v>
      </c>
      <c r="BL12" s="22">
        <f t="shared" si="28"/>
        <v>76</v>
      </c>
      <c r="BM12" s="22">
        <f t="shared" si="28"/>
        <v>76</v>
      </c>
      <c r="BN12" s="22">
        <f t="shared" si="28"/>
        <v>76</v>
      </c>
      <c r="BO12" s="22">
        <f t="shared" si="28"/>
        <v>76</v>
      </c>
      <c r="BP12" s="22">
        <f t="shared" si="28"/>
        <v>76</v>
      </c>
      <c r="BQ12" s="22">
        <f t="shared" si="28"/>
        <v>76</v>
      </c>
      <c r="BR12" s="22">
        <f t="shared" si="28"/>
        <v>76</v>
      </c>
    </row>
    <row r="13" spans="1:70" ht="16.5">
      <c r="A13" s="82" t="s">
        <v>589</v>
      </c>
      <c r="B13" s="73" t="s">
        <v>590</v>
      </c>
      <c r="C13" s="73" t="s">
        <v>591</v>
      </c>
      <c r="D13" s="73" t="s">
        <v>19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96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1</v>
      </c>
      <c r="R13" s="61">
        <v>70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70</v>
      </c>
      <c r="AJ13" s="3">
        <f t="shared" si="1"/>
        <v>9</v>
      </c>
      <c r="AK13" s="5">
        <f t="shared" si="2"/>
        <v>1</v>
      </c>
      <c r="AL13" s="41">
        <f t="shared" si="3"/>
        <v>70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70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70</v>
      </c>
      <c r="BE13" s="22">
        <f t="shared" ref="BE13:BR13" si="29">BD13+LARGE($AO13:$BC13,BE$4)</f>
        <v>70</v>
      </c>
      <c r="BF13" s="22">
        <f t="shared" si="29"/>
        <v>70</v>
      </c>
      <c r="BG13" s="22">
        <f t="shared" si="29"/>
        <v>70</v>
      </c>
      <c r="BH13" s="22">
        <f t="shared" si="29"/>
        <v>70</v>
      </c>
      <c r="BI13" s="22">
        <f t="shared" si="29"/>
        <v>70</v>
      </c>
      <c r="BJ13" s="22">
        <f t="shared" si="29"/>
        <v>70</v>
      </c>
      <c r="BK13" s="22">
        <f t="shared" si="29"/>
        <v>70</v>
      </c>
      <c r="BL13" s="22">
        <f t="shared" si="29"/>
        <v>70</v>
      </c>
      <c r="BM13" s="22">
        <f t="shared" si="29"/>
        <v>70</v>
      </c>
      <c r="BN13" s="22">
        <f t="shared" si="29"/>
        <v>70</v>
      </c>
      <c r="BO13" s="22">
        <f t="shared" si="29"/>
        <v>70</v>
      </c>
      <c r="BP13" s="22">
        <f t="shared" si="29"/>
        <v>70</v>
      </c>
      <c r="BQ13" s="22">
        <f t="shared" si="29"/>
        <v>70</v>
      </c>
      <c r="BR13" s="22">
        <f t="shared" si="29"/>
        <v>70</v>
      </c>
    </row>
    <row r="14" spans="1:70" ht="16.5">
      <c r="A14" s="81" t="s">
        <v>1363</v>
      </c>
      <c r="B14" s="32" t="s">
        <v>1124</v>
      </c>
      <c r="C14" s="32" t="s">
        <v>1349</v>
      </c>
      <c r="D14" s="32" t="s">
        <v>44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3</v>
      </c>
      <c r="L14" s="2">
        <v>35</v>
      </c>
      <c r="M14" s="4">
        <v>5</v>
      </c>
      <c r="N14" s="95">
        <v>35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65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70</v>
      </c>
      <c r="AJ14" s="3">
        <f t="shared" si="1"/>
        <v>9</v>
      </c>
      <c r="AK14" s="5">
        <f t="shared" si="2"/>
        <v>2</v>
      </c>
      <c r="AL14" s="41">
        <f t="shared" si="3"/>
        <v>70</v>
      </c>
      <c r="AM14" s="33">
        <f t="shared" si="4"/>
        <v>9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35</v>
      </c>
      <c r="AS14">
        <f t="shared" si="9"/>
        <v>35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70</v>
      </c>
      <c r="BF14" s="22">
        <f t="shared" si="30"/>
        <v>70</v>
      </c>
      <c r="BG14" s="22">
        <f t="shared" si="30"/>
        <v>70</v>
      </c>
      <c r="BH14" s="22">
        <f t="shared" si="30"/>
        <v>70</v>
      </c>
      <c r="BI14" s="22">
        <f t="shared" si="30"/>
        <v>70</v>
      </c>
      <c r="BJ14" s="22">
        <f t="shared" si="30"/>
        <v>70</v>
      </c>
      <c r="BK14" s="22">
        <f t="shared" si="30"/>
        <v>70</v>
      </c>
      <c r="BL14" s="22">
        <f t="shared" si="30"/>
        <v>70</v>
      </c>
      <c r="BM14" s="22">
        <f t="shared" si="30"/>
        <v>70</v>
      </c>
      <c r="BN14" s="22">
        <f t="shared" si="30"/>
        <v>70</v>
      </c>
      <c r="BO14" s="22">
        <f t="shared" si="30"/>
        <v>70</v>
      </c>
      <c r="BP14" s="22">
        <f t="shared" si="30"/>
        <v>70</v>
      </c>
      <c r="BQ14" s="22">
        <f t="shared" si="30"/>
        <v>70</v>
      </c>
      <c r="BR14" s="22">
        <f t="shared" si="30"/>
        <v>70</v>
      </c>
    </row>
    <row r="15" spans="1:70" ht="16.5">
      <c r="A15" s="81" t="s">
        <v>1361</v>
      </c>
      <c r="B15" s="32" t="s">
        <v>203</v>
      </c>
      <c r="C15" s="32" t="s">
        <v>1348</v>
      </c>
      <c r="D15" s="32" t="s">
        <v>222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>
        <v>17</v>
      </c>
      <c r="N15" s="95">
        <v>12</v>
      </c>
      <c r="O15" s="46">
        <v>1</v>
      </c>
      <c r="P15" s="2">
        <v>55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67</v>
      </c>
      <c r="AJ15" s="3">
        <f t="shared" si="1"/>
        <v>11</v>
      </c>
      <c r="AK15" s="5">
        <f t="shared" si="2"/>
        <v>2</v>
      </c>
      <c r="AL15" s="41">
        <f t="shared" si="3"/>
        <v>67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12</v>
      </c>
      <c r="AT15">
        <f t="shared" si="10"/>
        <v>55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55</v>
      </c>
      <c r="BE15" s="22">
        <f t="shared" ref="BE15:BR15" si="31">BD15+LARGE($AO15:$BC15,BE$4)</f>
        <v>67</v>
      </c>
      <c r="BF15" s="22">
        <f t="shared" si="31"/>
        <v>67</v>
      </c>
      <c r="BG15" s="22">
        <f t="shared" si="31"/>
        <v>67</v>
      </c>
      <c r="BH15" s="22">
        <f t="shared" si="31"/>
        <v>67</v>
      </c>
      <c r="BI15" s="22">
        <f t="shared" si="31"/>
        <v>67</v>
      </c>
      <c r="BJ15" s="22">
        <f t="shared" si="31"/>
        <v>67</v>
      </c>
      <c r="BK15" s="22">
        <f t="shared" si="31"/>
        <v>67</v>
      </c>
      <c r="BL15" s="22">
        <f t="shared" si="31"/>
        <v>67</v>
      </c>
      <c r="BM15" s="22">
        <f t="shared" si="31"/>
        <v>67</v>
      </c>
      <c r="BN15" s="22">
        <f t="shared" si="31"/>
        <v>67</v>
      </c>
      <c r="BO15" s="22">
        <f t="shared" si="31"/>
        <v>67</v>
      </c>
      <c r="BP15" s="22">
        <f t="shared" si="31"/>
        <v>67</v>
      </c>
      <c r="BQ15" s="22">
        <f t="shared" si="31"/>
        <v>67</v>
      </c>
      <c r="BR15" s="22">
        <f t="shared" si="31"/>
        <v>67</v>
      </c>
    </row>
    <row r="16" spans="1:70" ht="16.5">
      <c r="A16" s="82" t="s">
        <v>557</v>
      </c>
      <c r="B16" s="73" t="s">
        <v>558</v>
      </c>
      <c r="C16" s="73" t="s">
        <v>559</v>
      </c>
      <c r="D16" s="73" t="s">
        <v>43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1</v>
      </c>
      <c r="J16" s="2">
        <v>55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18</v>
      </c>
      <c r="N16" s="95">
        <v>11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65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66</v>
      </c>
      <c r="AJ16" s="3">
        <f t="shared" si="1"/>
        <v>12</v>
      </c>
      <c r="AK16" s="5">
        <f t="shared" si="2"/>
        <v>2</v>
      </c>
      <c r="AL16" s="41">
        <f t="shared" si="3"/>
        <v>66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55</v>
      </c>
      <c r="AR16">
        <f t="shared" si="8"/>
        <v>0</v>
      </c>
      <c r="AS16">
        <f t="shared" si="9"/>
        <v>11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55</v>
      </c>
      <c r="BE16" s="22">
        <f t="shared" ref="BE16:BR16" si="32">BD16+LARGE($AO16:$BC16,BE$4)</f>
        <v>66</v>
      </c>
      <c r="BF16" s="22">
        <f t="shared" si="32"/>
        <v>66</v>
      </c>
      <c r="BG16" s="22">
        <f t="shared" si="32"/>
        <v>66</v>
      </c>
      <c r="BH16" s="22">
        <f t="shared" si="32"/>
        <v>66</v>
      </c>
      <c r="BI16" s="22">
        <f t="shared" si="32"/>
        <v>66</v>
      </c>
      <c r="BJ16" s="22">
        <f t="shared" si="32"/>
        <v>66</v>
      </c>
      <c r="BK16" s="22">
        <f t="shared" si="32"/>
        <v>66</v>
      </c>
      <c r="BL16" s="22">
        <f t="shared" si="32"/>
        <v>66</v>
      </c>
      <c r="BM16" s="22">
        <f t="shared" si="32"/>
        <v>66</v>
      </c>
      <c r="BN16" s="22">
        <f t="shared" si="32"/>
        <v>66</v>
      </c>
      <c r="BO16" s="22">
        <f t="shared" si="32"/>
        <v>66</v>
      </c>
      <c r="BP16" s="22">
        <f t="shared" si="32"/>
        <v>66</v>
      </c>
      <c r="BQ16" s="22">
        <f t="shared" si="32"/>
        <v>66</v>
      </c>
      <c r="BR16" s="22">
        <f t="shared" si="32"/>
        <v>66</v>
      </c>
    </row>
    <row r="17" spans="1:70" ht="16.5">
      <c r="A17" s="82" t="s">
        <v>555</v>
      </c>
      <c r="B17" s="73" t="s">
        <v>156</v>
      </c>
      <c r="C17" s="73" t="s">
        <v>556</v>
      </c>
      <c r="D17" s="73" t="s">
        <v>221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1</v>
      </c>
      <c r="H17" s="2">
        <v>55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96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11</v>
      </c>
      <c r="R17" s="94">
        <v>10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65</v>
      </c>
      <c r="AJ17" s="3">
        <f t="shared" si="1"/>
        <v>13</v>
      </c>
      <c r="AK17" s="5">
        <f t="shared" si="2"/>
        <v>2</v>
      </c>
      <c r="AL17" s="41">
        <f t="shared" si="3"/>
        <v>65</v>
      </c>
      <c r="AM17" s="33">
        <f t="shared" si="4"/>
        <v>13</v>
      </c>
      <c r="AO17" s="22">
        <f t="shared" si="5"/>
        <v>0</v>
      </c>
      <c r="AP17">
        <f t="shared" si="6"/>
        <v>55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10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55</v>
      </c>
      <c r="BE17" s="22">
        <f t="shared" ref="BE17:BR17" si="33">BD17+LARGE($AO17:$BC17,BE$4)</f>
        <v>65</v>
      </c>
      <c r="BF17" s="22">
        <f t="shared" si="33"/>
        <v>65</v>
      </c>
      <c r="BG17" s="22">
        <f t="shared" si="33"/>
        <v>65</v>
      </c>
      <c r="BH17" s="22">
        <f t="shared" si="33"/>
        <v>65</v>
      </c>
      <c r="BI17" s="22">
        <f t="shared" si="33"/>
        <v>65</v>
      </c>
      <c r="BJ17" s="22">
        <f t="shared" si="33"/>
        <v>65</v>
      </c>
      <c r="BK17" s="22">
        <f t="shared" si="33"/>
        <v>65</v>
      </c>
      <c r="BL17" s="22">
        <f t="shared" si="33"/>
        <v>65</v>
      </c>
      <c r="BM17" s="22">
        <f t="shared" si="33"/>
        <v>65</v>
      </c>
      <c r="BN17" s="22">
        <f t="shared" si="33"/>
        <v>65</v>
      </c>
      <c r="BO17" s="22">
        <f t="shared" si="33"/>
        <v>65</v>
      </c>
      <c r="BP17" s="22">
        <f t="shared" si="33"/>
        <v>65</v>
      </c>
      <c r="BQ17" s="22">
        <f t="shared" si="33"/>
        <v>65</v>
      </c>
      <c r="BR17" s="22">
        <f t="shared" si="33"/>
        <v>65</v>
      </c>
    </row>
    <row r="18" spans="1:70" ht="16.5">
      <c r="A18" s="82" t="s">
        <v>568</v>
      </c>
      <c r="B18" s="73" t="s">
        <v>569</v>
      </c>
      <c r="C18" s="73" t="s">
        <v>570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2</v>
      </c>
      <c r="N18" s="95">
        <v>65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65</v>
      </c>
      <c r="AJ18" s="3">
        <f t="shared" si="1"/>
        <v>13</v>
      </c>
      <c r="AK18" s="5">
        <f t="shared" si="2"/>
        <v>1</v>
      </c>
      <c r="AL18" s="41">
        <f t="shared" si="3"/>
        <v>65</v>
      </c>
      <c r="AM18" s="33">
        <f t="shared" si="4"/>
        <v>13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65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65</v>
      </c>
      <c r="BE18" s="22">
        <f t="shared" ref="BE18:BR18" si="34">BD18+LARGE($AO18:$BC18,BE$4)</f>
        <v>65</v>
      </c>
      <c r="BF18" s="22">
        <f t="shared" si="34"/>
        <v>65</v>
      </c>
      <c r="BG18" s="22">
        <f t="shared" si="34"/>
        <v>65</v>
      </c>
      <c r="BH18" s="22">
        <f t="shared" si="34"/>
        <v>65</v>
      </c>
      <c r="BI18" s="22">
        <f t="shared" si="34"/>
        <v>65</v>
      </c>
      <c r="BJ18" s="22">
        <f t="shared" si="34"/>
        <v>65</v>
      </c>
      <c r="BK18" s="22">
        <f t="shared" si="34"/>
        <v>65</v>
      </c>
      <c r="BL18" s="22">
        <f t="shared" si="34"/>
        <v>65</v>
      </c>
      <c r="BM18" s="22">
        <f t="shared" si="34"/>
        <v>65</v>
      </c>
      <c r="BN18" s="22">
        <f t="shared" si="34"/>
        <v>65</v>
      </c>
      <c r="BO18" s="22">
        <f t="shared" si="34"/>
        <v>65</v>
      </c>
      <c r="BP18" s="22">
        <f t="shared" si="34"/>
        <v>65</v>
      </c>
      <c r="BQ18" s="22">
        <f t="shared" si="34"/>
        <v>65</v>
      </c>
      <c r="BR18" s="22">
        <f t="shared" si="34"/>
        <v>65</v>
      </c>
    </row>
    <row r="19" spans="1:70" ht="16.5">
      <c r="A19" s="81" t="s">
        <v>1364</v>
      </c>
      <c r="B19" s="32" t="s">
        <v>1356</v>
      </c>
      <c r="C19" s="32" t="s">
        <v>1350</v>
      </c>
      <c r="D19" s="32" t="s">
        <v>44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3</v>
      </c>
      <c r="L19" s="2">
        <v>35</v>
      </c>
      <c r="M19" s="4">
        <v>13</v>
      </c>
      <c r="N19" s="95">
        <v>17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52</v>
      </c>
      <c r="AJ19" s="3">
        <f t="shared" si="1"/>
        <v>15</v>
      </c>
      <c r="AK19" s="5">
        <f t="shared" si="2"/>
        <v>2</v>
      </c>
      <c r="AL19" s="41">
        <f t="shared" si="3"/>
        <v>52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35</v>
      </c>
      <c r="AS19">
        <f t="shared" si="9"/>
        <v>17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35</v>
      </c>
      <c r="BE19" s="22">
        <f t="shared" ref="BE19:BR19" si="35">BD19+LARGE($AO19:$BC19,BE$4)</f>
        <v>52</v>
      </c>
      <c r="BF19" s="22">
        <f t="shared" si="35"/>
        <v>52</v>
      </c>
      <c r="BG19" s="22">
        <f t="shared" si="35"/>
        <v>52</v>
      </c>
      <c r="BH19" s="22">
        <f t="shared" si="35"/>
        <v>52</v>
      </c>
      <c r="BI19" s="22">
        <f t="shared" si="35"/>
        <v>52</v>
      </c>
      <c r="BJ19" s="22">
        <f t="shared" si="35"/>
        <v>52</v>
      </c>
      <c r="BK19" s="22">
        <f t="shared" si="35"/>
        <v>52</v>
      </c>
      <c r="BL19" s="22">
        <f t="shared" si="35"/>
        <v>52</v>
      </c>
      <c r="BM19" s="22">
        <f t="shared" si="35"/>
        <v>52</v>
      </c>
      <c r="BN19" s="22">
        <f t="shared" si="35"/>
        <v>52</v>
      </c>
      <c r="BO19" s="22">
        <f t="shared" si="35"/>
        <v>52</v>
      </c>
      <c r="BP19" s="22">
        <f t="shared" si="35"/>
        <v>52</v>
      </c>
      <c r="BQ19" s="22">
        <f t="shared" si="35"/>
        <v>52</v>
      </c>
      <c r="BR19" s="22">
        <f t="shared" si="35"/>
        <v>52</v>
      </c>
    </row>
    <row r="20" spans="1:70" ht="16.5">
      <c r="A20" s="82" t="s">
        <v>545</v>
      </c>
      <c r="B20" s="73" t="s">
        <v>500</v>
      </c>
      <c r="C20" s="73" t="s">
        <v>240</v>
      </c>
      <c r="D20" s="73" t="s">
        <v>45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3</v>
      </c>
      <c r="L20" s="2">
        <v>20</v>
      </c>
      <c r="M20" s="4">
        <v>16</v>
      </c>
      <c r="N20" s="95">
        <v>13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8</v>
      </c>
      <c r="R20" s="94">
        <v>12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45</v>
      </c>
      <c r="AJ20" s="3">
        <f t="shared" si="1"/>
        <v>16</v>
      </c>
      <c r="AK20" s="5">
        <f t="shared" si="2"/>
        <v>3</v>
      </c>
      <c r="AL20" s="41">
        <f t="shared" si="3"/>
        <v>45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20</v>
      </c>
      <c r="AS20">
        <f t="shared" si="9"/>
        <v>13</v>
      </c>
      <c r="AT20">
        <f t="shared" si="10"/>
        <v>0</v>
      </c>
      <c r="AU20">
        <f t="shared" si="11"/>
        <v>12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20</v>
      </c>
      <c r="BE20" s="22">
        <f t="shared" ref="BE20:BR20" si="36">BD20+LARGE($AO20:$BC20,BE$4)</f>
        <v>33</v>
      </c>
      <c r="BF20" s="22">
        <f t="shared" si="36"/>
        <v>45</v>
      </c>
      <c r="BG20" s="22">
        <f t="shared" si="36"/>
        <v>45</v>
      </c>
      <c r="BH20" s="22">
        <f t="shared" si="36"/>
        <v>45</v>
      </c>
      <c r="BI20" s="22">
        <f t="shared" si="36"/>
        <v>45</v>
      </c>
      <c r="BJ20" s="22">
        <f t="shared" si="36"/>
        <v>45</v>
      </c>
      <c r="BK20" s="22">
        <f t="shared" si="36"/>
        <v>45</v>
      </c>
      <c r="BL20" s="22">
        <f t="shared" si="36"/>
        <v>45</v>
      </c>
      <c r="BM20" s="22">
        <f t="shared" si="36"/>
        <v>45</v>
      </c>
      <c r="BN20" s="22">
        <f t="shared" si="36"/>
        <v>45</v>
      </c>
      <c r="BO20" s="22">
        <f t="shared" si="36"/>
        <v>45</v>
      </c>
      <c r="BP20" s="22">
        <f t="shared" si="36"/>
        <v>45</v>
      </c>
      <c r="BQ20" s="22">
        <f t="shared" si="36"/>
        <v>45</v>
      </c>
      <c r="BR20" s="22">
        <f t="shared" si="36"/>
        <v>45</v>
      </c>
    </row>
    <row r="21" spans="1:70" ht="16.5">
      <c r="A21" s="82" t="s">
        <v>583</v>
      </c>
      <c r="B21" s="73" t="s">
        <v>584</v>
      </c>
      <c r="C21" s="73" t="s">
        <v>207</v>
      </c>
      <c r="D21" s="73" t="s">
        <v>19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3</v>
      </c>
      <c r="H21" s="2">
        <v>20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14</v>
      </c>
      <c r="N21" s="95">
        <v>15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9</v>
      </c>
      <c r="R21" s="94">
        <v>10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45</v>
      </c>
      <c r="AJ21" s="3">
        <f t="shared" si="1"/>
        <v>16</v>
      </c>
      <c r="AK21" s="5">
        <f t="shared" si="2"/>
        <v>3</v>
      </c>
      <c r="AL21" s="41">
        <f t="shared" si="3"/>
        <v>45</v>
      </c>
      <c r="AM21" s="33">
        <f t="shared" si="4"/>
        <v>16</v>
      </c>
      <c r="AO21" s="22">
        <f t="shared" si="5"/>
        <v>0</v>
      </c>
      <c r="AP21">
        <f t="shared" si="6"/>
        <v>20</v>
      </c>
      <c r="AQ21">
        <f t="shared" si="7"/>
        <v>0</v>
      </c>
      <c r="AR21">
        <f t="shared" si="8"/>
        <v>0</v>
      </c>
      <c r="AS21">
        <f t="shared" si="9"/>
        <v>15</v>
      </c>
      <c r="AT21">
        <f t="shared" si="10"/>
        <v>0</v>
      </c>
      <c r="AU21">
        <f t="shared" si="11"/>
        <v>10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20</v>
      </c>
      <c r="BE21" s="22">
        <f t="shared" ref="BE21:BR21" si="37">BD21+LARGE($AO21:$BC21,BE$4)</f>
        <v>35</v>
      </c>
      <c r="BF21" s="22">
        <f t="shared" si="37"/>
        <v>45</v>
      </c>
      <c r="BG21" s="22">
        <f t="shared" si="37"/>
        <v>45</v>
      </c>
      <c r="BH21" s="22">
        <f t="shared" si="37"/>
        <v>45</v>
      </c>
      <c r="BI21" s="22">
        <f t="shared" si="37"/>
        <v>45</v>
      </c>
      <c r="BJ21" s="22">
        <f t="shared" si="37"/>
        <v>45</v>
      </c>
      <c r="BK21" s="22">
        <f t="shared" si="37"/>
        <v>45</v>
      </c>
      <c r="BL21" s="22">
        <f t="shared" si="37"/>
        <v>45</v>
      </c>
      <c r="BM21" s="22">
        <f t="shared" si="37"/>
        <v>45</v>
      </c>
      <c r="BN21" s="22">
        <f t="shared" si="37"/>
        <v>45</v>
      </c>
      <c r="BO21" s="22">
        <f t="shared" si="37"/>
        <v>45</v>
      </c>
      <c r="BP21" s="22">
        <f t="shared" si="37"/>
        <v>45</v>
      </c>
      <c r="BQ21" s="22">
        <f t="shared" si="37"/>
        <v>45</v>
      </c>
      <c r="BR21" s="22">
        <f t="shared" si="37"/>
        <v>45</v>
      </c>
    </row>
    <row r="22" spans="1:70" ht="16.5">
      <c r="A22" s="81" t="s">
        <v>1446</v>
      </c>
      <c r="B22" s="32" t="s">
        <v>469</v>
      </c>
      <c r="C22" s="32" t="s">
        <v>752</v>
      </c>
      <c r="D22" s="32" t="s">
        <v>19</v>
      </c>
      <c r="E22" s="6">
        <v>2</v>
      </c>
      <c r="F22" s="2">
        <v>35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>
        <v>18</v>
      </c>
      <c r="N22" s="95">
        <v>10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45</v>
      </c>
      <c r="AJ22" s="3">
        <f t="shared" si="1"/>
        <v>16</v>
      </c>
      <c r="AK22" s="5">
        <f t="shared" si="2"/>
        <v>2</v>
      </c>
      <c r="AL22" s="41">
        <f t="shared" si="3"/>
        <v>45</v>
      </c>
      <c r="AM22" s="33">
        <f t="shared" si="4"/>
        <v>16</v>
      </c>
      <c r="AO22" s="22">
        <f t="shared" si="5"/>
        <v>35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10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35</v>
      </c>
      <c r="BE22" s="22">
        <f t="shared" ref="BE22:BR22" si="38">BD22+LARGE($AO22:$BC22,BE$4)</f>
        <v>45</v>
      </c>
      <c r="BF22" s="22">
        <f t="shared" si="38"/>
        <v>45</v>
      </c>
      <c r="BG22" s="22">
        <f t="shared" si="38"/>
        <v>45</v>
      </c>
      <c r="BH22" s="22">
        <f t="shared" si="38"/>
        <v>45</v>
      </c>
      <c r="BI22" s="22">
        <f t="shared" si="38"/>
        <v>45</v>
      </c>
      <c r="BJ22" s="22">
        <f t="shared" si="38"/>
        <v>45</v>
      </c>
      <c r="BK22" s="22">
        <f t="shared" si="38"/>
        <v>45</v>
      </c>
      <c r="BL22" s="22">
        <f t="shared" si="38"/>
        <v>45</v>
      </c>
      <c r="BM22" s="22">
        <f t="shared" si="38"/>
        <v>45</v>
      </c>
      <c r="BN22" s="22">
        <f t="shared" si="38"/>
        <v>45</v>
      </c>
      <c r="BO22" s="22">
        <f t="shared" si="38"/>
        <v>45</v>
      </c>
      <c r="BP22" s="22">
        <f t="shared" si="38"/>
        <v>45</v>
      </c>
      <c r="BQ22" s="22">
        <f t="shared" si="38"/>
        <v>45</v>
      </c>
      <c r="BR22" s="22">
        <f t="shared" si="38"/>
        <v>45</v>
      </c>
    </row>
    <row r="23" spans="1:70" ht="16.5">
      <c r="A23" s="82" t="s">
        <v>565</v>
      </c>
      <c r="B23" s="73" t="s">
        <v>564</v>
      </c>
      <c r="C23" s="73" t="s">
        <v>377</v>
      </c>
      <c r="D23" s="73" t="s">
        <v>45</v>
      </c>
      <c r="E23" s="6">
        <v>4</v>
      </c>
      <c r="F23" s="2">
        <v>10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3</v>
      </c>
      <c r="J23" s="2">
        <v>20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96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11</v>
      </c>
      <c r="R23" s="94">
        <v>10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40</v>
      </c>
      <c r="AJ23" s="3">
        <f t="shared" si="1"/>
        <v>19</v>
      </c>
      <c r="AK23" s="5">
        <f t="shared" si="2"/>
        <v>3</v>
      </c>
      <c r="AL23" s="41">
        <f t="shared" si="3"/>
        <v>40</v>
      </c>
      <c r="AM23" s="33">
        <f t="shared" si="4"/>
        <v>19</v>
      </c>
      <c r="AO23" s="22">
        <f t="shared" si="5"/>
        <v>10</v>
      </c>
      <c r="AP23">
        <f t="shared" si="6"/>
        <v>0</v>
      </c>
      <c r="AQ23">
        <f t="shared" si="7"/>
        <v>20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10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20</v>
      </c>
      <c r="BE23" s="22">
        <f t="shared" ref="BE23:BR23" si="39">BD23+LARGE($AO23:$BC23,BE$4)</f>
        <v>30</v>
      </c>
      <c r="BF23" s="22">
        <f t="shared" si="39"/>
        <v>40</v>
      </c>
      <c r="BG23" s="22">
        <f t="shared" si="39"/>
        <v>40</v>
      </c>
      <c r="BH23" s="22">
        <f t="shared" si="39"/>
        <v>40</v>
      </c>
      <c r="BI23" s="22">
        <f t="shared" si="39"/>
        <v>40</v>
      </c>
      <c r="BJ23" s="22">
        <f t="shared" si="39"/>
        <v>40</v>
      </c>
      <c r="BK23" s="22">
        <f t="shared" si="39"/>
        <v>40</v>
      </c>
      <c r="BL23" s="22">
        <f t="shared" si="39"/>
        <v>40</v>
      </c>
      <c r="BM23" s="22">
        <f t="shared" si="39"/>
        <v>40</v>
      </c>
      <c r="BN23" s="22">
        <f t="shared" si="39"/>
        <v>40</v>
      </c>
      <c r="BO23" s="22">
        <f t="shared" si="39"/>
        <v>40</v>
      </c>
      <c r="BP23" s="22">
        <f t="shared" si="39"/>
        <v>40</v>
      </c>
      <c r="BQ23" s="22">
        <f t="shared" si="39"/>
        <v>40</v>
      </c>
      <c r="BR23" s="22">
        <f t="shared" si="39"/>
        <v>40</v>
      </c>
    </row>
    <row r="24" spans="1:70" ht="16.5">
      <c r="A24" s="81" t="s">
        <v>1369</v>
      </c>
      <c r="B24" s="32" t="s">
        <v>1358</v>
      </c>
      <c r="C24" s="32" t="s">
        <v>1354</v>
      </c>
      <c r="D24" s="32" t="s">
        <v>21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4</v>
      </c>
      <c r="N24" s="95">
        <v>40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40</v>
      </c>
      <c r="AJ24" s="3">
        <f t="shared" si="1"/>
        <v>19</v>
      </c>
      <c r="AK24" s="5">
        <f t="shared" si="2"/>
        <v>1</v>
      </c>
      <c r="AL24" s="41">
        <f t="shared" si="3"/>
        <v>40</v>
      </c>
      <c r="AM24" s="33">
        <f t="shared" si="4"/>
        <v>19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40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40</v>
      </c>
      <c r="BE24" s="22">
        <f t="shared" ref="BE24:BR24" si="40">BD24+LARGE($AO24:$BC24,BE$4)</f>
        <v>40</v>
      </c>
      <c r="BF24" s="22">
        <f t="shared" si="40"/>
        <v>40</v>
      </c>
      <c r="BG24" s="22">
        <f t="shared" si="40"/>
        <v>40</v>
      </c>
      <c r="BH24" s="22">
        <f t="shared" si="40"/>
        <v>40</v>
      </c>
      <c r="BI24" s="22">
        <f t="shared" si="40"/>
        <v>40</v>
      </c>
      <c r="BJ24" s="22">
        <f t="shared" si="40"/>
        <v>40</v>
      </c>
      <c r="BK24" s="22">
        <f t="shared" si="40"/>
        <v>40</v>
      </c>
      <c r="BL24" s="22">
        <f t="shared" si="40"/>
        <v>40</v>
      </c>
      <c r="BM24" s="22">
        <f t="shared" si="40"/>
        <v>40</v>
      </c>
      <c r="BN24" s="22">
        <f t="shared" si="40"/>
        <v>40</v>
      </c>
      <c r="BO24" s="22">
        <f t="shared" si="40"/>
        <v>40</v>
      </c>
      <c r="BP24" s="22">
        <f t="shared" si="40"/>
        <v>40</v>
      </c>
      <c r="BQ24" s="22">
        <f t="shared" si="40"/>
        <v>40</v>
      </c>
      <c r="BR24" s="22">
        <f t="shared" si="40"/>
        <v>40</v>
      </c>
    </row>
    <row r="25" spans="1:70" ht="16.5">
      <c r="A25" s="82" t="s">
        <v>560</v>
      </c>
      <c r="B25" s="73" t="s">
        <v>561</v>
      </c>
      <c r="C25" s="73" t="s">
        <v>562</v>
      </c>
      <c r="D25" s="73" t="s">
        <v>17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2</v>
      </c>
      <c r="J25" s="2">
        <v>35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35</v>
      </c>
      <c r="AJ25" s="3">
        <f t="shared" si="1"/>
        <v>21</v>
      </c>
      <c r="AK25" s="5">
        <f t="shared" si="2"/>
        <v>1</v>
      </c>
      <c r="AL25" s="41">
        <f t="shared" si="3"/>
        <v>35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35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35</v>
      </c>
      <c r="BE25" s="22">
        <f t="shared" ref="BE25:BR25" si="41">BD25+LARGE($AO25:$BC25,BE$4)</f>
        <v>35</v>
      </c>
      <c r="BF25" s="22">
        <f t="shared" si="41"/>
        <v>35</v>
      </c>
      <c r="BG25" s="22">
        <f t="shared" si="41"/>
        <v>35</v>
      </c>
      <c r="BH25" s="22">
        <f t="shared" si="41"/>
        <v>35</v>
      </c>
      <c r="BI25" s="22">
        <f t="shared" si="41"/>
        <v>35</v>
      </c>
      <c r="BJ25" s="22">
        <f t="shared" si="41"/>
        <v>35</v>
      </c>
      <c r="BK25" s="22">
        <f t="shared" si="41"/>
        <v>35</v>
      </c>
      <c r="BL25" s="22">
        <f t="shared" si="41"/>
        <v>35</v>
      </c>
      <c r="BM25" s="22">
        <f t="shared" si="41"/>
        <v>35</v>
      </c>
      <c r="BN25" s="22">
        <f t="shared" si="41"/>
        <v>35</v>
      </c>
      <c r="BO25" s="22">
        <f t="shared" si="41"/>
        <v>35</v>
      </c>
      <c r="BP25" s="22">
        <f t="shared" si="41"/>
        <v>35</v>
      </c>
      <c r="BQ25" s="22">
        <f t="shared" si="41"/>
        <v>35</v>
      </c>
      <c r="BR25" s="22">
        <f t="shared" si="41"/>
        <v>35</v>
      </c>
    </row>
    <row r="26" spans="1:70" ht="16.5">
      <c r="A26" s="82" t="s">
        <v>577</v>
      </c>
      <c r="B26" s="73" t="s">
        <v>578</v>
      </c>
      <c r="C26" s="73" t="s">
        <v>579</v>
      </c>
      <c r="D26" s="73" t="s">
        <v>19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3</v>
      </c>
      <c r="H26" s="2">
        <v>20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>
        <v>10</v>
      </c>
      <c r="R26" s="94">
        <v>10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30</v>
      </c>
      <c r="AJ26" s="3">
        <f t="shared" si="1"/>
        <v>22</v>
      </c>
      <c r="AK26" s="5">
        <f t="shared" si="2"/>
        <v>2</v>
      </c>
      <c r="AL26" s="41">
        <f t="shared" si="3"/>
        <v>30</v>
      </c>
      <c r="AM26" s="33">
        <f t="shared" si="4"/>
        <v>22</v>
      </c>
      <c r="AO26" s="22">
        <f t="shared" si="5"/>
        <v>0</v>
      </c>
      <c r="AP26">
        <f t="shared" si="6"/>
        <v>20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10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20</v>
      </c>
      <c r="BE26" s="22">
        <f t="shared" ref="BE26:BR26" si="42">BD26+LARGE($AO26:$BC26,BE$4)</f>
        <v>30</v>
      </c>
      <c r="BF26" s="22">
        <f t="shared" si="42"/>
        <v>30</v>
      </c>
      <c r="BG26" s="22">
        <f t="shared" si="42"/>
        <v>30</v>
      </c>
      <c r="BH26" s="22">
        <f t="shared" si="42"/>
        <v>30</v>
      </c>
      <c r="BI26" s="22">
        <f t="shared" si="42"/>
        <v>30</v>
      </c>
      <c r="BJ26" s="22">
        <f t="shared" si="42"/>
        <v>30</v>
      </c>
      <c r="BK26" s="22">
        <f t="shared" si="42"/>
        <v>30</v>
      </c>
      <c r="BL26" s="22">
        <f t="shared" si="42"/>
        <v>30</v>
      </c>
      <c r="BM26" s="22">
        <f t="shared" si="42"/>
        <v>30</v>
      </c>
      <c r="BN26" s="22">
        <f t="shared" si="42"/>
        <v>30</v>
      </c>
      <c r="BO26" s="22">
        <f t="shared" si="42"/>
        <v>30</v>
      </c>
      <c r="BP26" s="22">
        <f t="shared" si="42"/>
        <v>30</v>
      </c>
      <c r="BQ26" s="22">
        <f t="shared" si="42"/>
        <v>30</v>
      </c>
      <c r="BR26" s="22">
        <f t="shared" si="42"/>
        <v>30</v>
      </c>
    </row>
    <row r="27" spans="1:70" ht="16.5">
      <c r="A27" s="81" t="s">
        <v>1499</v>
      </c>
      <c r="B27" s="32" t="s">
        <v>1498</v>
      </c>
      <c r="C27" s="32" t="s">
        <v>971</v>
      </c>
      <c r="D27" s="32" t="s">
        <v>21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7</v>
      </c>
      <c r="N27" s="94">
        <v>29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29</v>
      </c>
      <c r="AJ27" s="3">
        <f t="shared" si="1"/>
        <v>23</v>
      </c>
      <c r="AK27" s="5">
        <f t="shared" si="2"/>
        <v>1</v>
      </c>
      <c r="AL27" s="41">
        <f t="shared" si="3"/>
        <v>29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29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29</v>
      </c>
      <c r="BE27" s="22">
        <f t="shared" ref="BE27:BR27" si="43">BD27+LARGE($AO27:$BC27,BE$4)</f>
        <v>29</v>
      </c>
      <c r="BF27" s="22">
        <f t="shared" si="43"/>
        <v>29</v>
      </c>
      <c r="BG27" s="22">
        <f t="shared" si="43"/>
        <v>29</v>
      </c>
      <c r="BH27" s="22">
        <f t="shared" si="43"/>
        <v>29</v>
      </c>
      <c r="BI27" s="22">
        <f t="shared" si="43"/>
        <v>29</v>
      </c>
      <c r="BJ27" s="22">
        <f t="shared" si="43"/>
        <v>29</v>
      </c>
      <c r="BK27" s="22">
        <f t="shared" si="43"/>
        <v>29</v>
      </c>
      <c r="BL27" s="22">
        <f t="shared" si="43"/>
        <v>29</v>
      </c>
      <c r="BM27" s="22">
        <f t="shared" si="43"/>
        <v>29</v>
      </c>
      <c r="BN27" s="22">
        <f t="shared" si="43"/>
        <v>29</v>
      </c>
      <c r="BO27" s="22">
        <f t="shared" si="43"/>
        <v>29</v>
      </c>
      <c r="BP27" s="22">
        <f t="shared" si="43"/>
        <v>29</v>
      </c>
      <c r="BQ27" s="22">
        <f t="shared" si="43"/>
        <v>29</v>
      </c>
      <c r="BR27" s="22">
        <f t="shared" si="43"/>
        <v>29</v>
      </c>
    </row>
    <row r="28" spans="1:70" ht="16.5">
      <c r="A28" s="81" t="s">
        <v>1360</v>
      </c>
      <c r="B28" s="32" t="s">
        <v>931</v>
      </c>
      <c r="C28" s="32" t="s">
        <v>1347</v>
      </c>
      <c r="D28" s="32" t="s">
        <v>44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15</v>
      </c>
      <c r="N28" s="94">
        <v>14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7</v>
      </c>
      <c r="R28" s="94">
        <v>14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28</v>
      </c>
      <c r="AJ28" s="3">
        <f t="shared" si="1"/>
        <v>24</v>
      </c>
      <c r="AK28" s="5">
        <f t="shared" si="2"/>
        <v>2</v>
      </c>
      <c r="AL28" s="41">
        <f t="shared" si="3"/>
        <v>28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14</v>
      </c>
      <c r="AT28">
        <f t="shared" si="10"/>
        <v>0</v>
      </c>
      <c r="AU28">
        <f t="shared" si="11"/>
        <v>14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14</v>
      </c>
      <c r="BE28" s="22">
        <f t="shared" ref="BE28:BR28" si="44">BD28+LARGE($AO28:$BC28,BE$4)</f>
        <v>28</v>
      </c>
      <c r="BF28" s="22">
        <f t="shared" si="44"/>
        <v>28</v>
      </c>
      <c r="BG28" s="22">
        <f t="shared" si="44"/>
        <v>28</v>
      </c>
      <c r="BH28" s="22">
        <f t="shared" si="44"/>
        <v>28</v>
      </c>
      <c r="BI28" s="22">
        <f t="shared" si="44"/>
        <v>28</v>
      </c>
      <c r="BJ28" s="22">
        <f t="shared" si="44"/>
        <v>28</v>
      </c>
      <c r="BK28" s="22">
        <f t="shared" si="44"/>
        <v>28</v>
      </c>
      <c r="BL28" s="22">
        <f t="shared" si="44"/>
        <v>28</v>
      </c>
      <c r="BM28" s="22">
        <f t="shared" si="44"/>
        <v>28</v>
      </c>
      <c r="BN28" s="22">
        <f t="shared" si="44"/>
        <v>28</v>
      </c>
      <c r="BO28" s="22">
        <f t="shared" si="44"/>
        <v>28</v>
      </c>
      <c r="BP28" s="22">
        <f t="shared" si="44"/>
        <v>28</v>
      </c>
      <c r="BQ28" s="22">
        <f t="shared" si="44"/>
        <v>28</v>
      </c>
      <c r="BR28" s="22">
        <f t="shared" si="44"/>
        <v>28</v>
      </c>
    </row>
    <row r="29" spans="1:70" ht="16.5">
      <c r="A29" s="82" t="s">
        <v>572</v>
      </c>
      <c r="B29" s="73" t="s">
        <v>573</v>
      </c>
      <c r="C29" s="73" t="s">
        <v>574</v>
      </c>
      <c r="D29" s="73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9</v>
      </c>
      <c r="N29" s="94">
        <v>25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25</v>
      </c>
      <c r="AJ29" s="3">
        <f t="shared" si="1"/>
        <v>25</v>
      </c>
      <c r="AK29" s="5">
        <f t="shared" si="2"/>
        <v>1</v>
      </c>
      <c r="AL29" s="41">
        <f t="shared" si="3"/>
        <v>25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25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25</v>
      </c>
      <c r="BE29" s="22">
        <f t="shared" ref="BE29:BR29" si="45">BD29+LARGE($AO29:$BC29,BE$4)</f>
        <v>25</v>
      </c>
      <c r="BF29" s="22">
        <f t="shared" si="45"/>
        <v>25</v>
      </c>
      <c r="BG29" s="22">
        <f t="shared" si="45"/>
        <v>25</v>
      </c>
      <c r="BH29" s="22">
        <f t="shared" si="45"/>
        <v>25</v>
      </c>
      <c r="BI29" s="22">
        <f t="shared" si="45"/>
        <v>25</v>
      </c>
      <c r="BJ29" s="22">
        <f t="shared" si="45"/>
        <v>25</v>
      </c>
      <c r="BK29" s="22">
        <f t="shared" si="45"/>
        <v>25</v>
      </c>
      <c r="BL29" s="22">
        <f t="shared" si="45"/>
        <v>25</v>
      </c>
      <c r="BM29" s="22">
        <f t="shared" si="45"/>
        <v>25</v>
      </c>
      <c r="BN29" s="22">
        <f t="shared" si="45"/>
        <v>25</v>
      </c>
      <c r="BO29" s="22">
        <f t="shared" si="45"/>
        <v>25</v>
      </c>
      <c r="BP29" s="22">
        <f t="shared" si="45"/>
        <v>25</v>
      </c>
      <c r="BQ29" s="22">
        <f t="shared" si="45"/>
        <v>25</v>
      </c>
      <c r="BR29" s="22">
        <f t="shared" si="45"/>
        <v>25</v>
      </c>
    </row>
    <row r="30" spans="1:70" ht="16.5">
      <c r="A30" s="82" t="s">
        <v>549</v>
      </c>
      <c r="B30" s="73" t="s">
        <v>506</v>
      </c>
      <c r="C30" s="73" t="s">
        <v>550</v>
      </c>
      <c r="D30" s="73" t="s">
        <v>19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>
        <v>5</v>
      </c>
      <c r="H30" s="2">
        <v>10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>
        <v>20</v>
      </c>
      <c r="N30" s="94">
        <v>10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20</v>
      </c>
      <c r="AJ30" s="3">
        <f t="shared" si="1"/>
        <v>26</v>
      </c>
      <c r="AK30" s="5">
        <f t="shared" si="2"/>
        <v>2</v>
      </c>
      <c r="AL30" s="41">
        <f t="shared" si="3"/>
        <v>20</v>
      </c>
      <c r="AM30" s="33">
        <f t="shared" si="4"/>
        <v>26</v>
      </c>
      <c r="AO30" s="22">
        <f t="shared" si="5"/>
        <v>0</v>
      </c>
      <c r="AP30">
        <f t="shared" si="6"/>
        <v>10</v>
      </c>
      <c r="AQ30">
        <f t="shared" si="7"/>
        <v>0</v>
      </c>
      <c r="AR30">
        <f t="shared" si="8"/>
        <v>0</v>
      </c>
      <c r="AS30">
        <f t="shared" si="9"/>
        <v>10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6">BD30+LARGE($AO30:$BC30,BE$4)</f>
        <v>20</v>
      </c>
      <c r="BF30" s="22">
        <f t="shared" si="46"/>
        <v>20</v>
      </c>
      <c r="BG30" s="22">
        <f t="shared" si="46"/>
        <v>20</v>
      </c>
      <c r="BH30" s="22">
        <f t="shared" si="46"/>
        <v>20</v>
      </c>
      <c r="BI30" s="22">
        <f t="shared" si="46"/>
        <v>20</v>
      </c>
      <c r="BJ30" s="22">
        <f t="shared" si="46"/>
        <v>20</v>
      </c>
      <c r="BK30" s="22">
        <f t="shared" si="46"/>
        <v>20</v>
      </c>
      <c r="BL30" s="22">
        <f t="shared" si="46"/>
        <v>20</v>
      </c>
      <c r="BM30" s="22">
        <f t="shared" si="46"/>
        <v>20</v>
      </c>
      <c r="BN30" s="22">
        <f t="shared" si="46"/>
        <v>20</v>
      </c>
      <c r="BO30" s="22">
        <f t="shared" si="46"/>
        <v>20</v>
      </c>
      <c r="BP30" s="22">
        <f t="shared" si="46"/>
        <v>20</v>
      </c>
      <c r="BQ30" s="22">
        <f t="shared" si="46"/>
        <v>20</v>
      </c>
      <c r="BR30" s="22">
        <f t="shared" si="46"/>
        <v>20</v>
      </c>
    </row>
    <row r="31" spans="1:70" ht="16.5">
      <c r="A31" s="14" t="s">
        <v>7</v>
      </c>
      <c r="B31" s="32" t="s">
        <v>1358</v>
      </c>
      <c r="C31" s="32" t="s">
        <v>1488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>
        <v>2</v>
      </c>
      <c r="L31" s="2"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 t="s">
        <v>7</v>
      </c>
      <c r="B32" s="32" t="s">
        <v>1490</v>
      </c>
      <c r="C32" s="32" t="s">
        <v>1489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>
        <v>2</v>
      </c>
      <c r="L32" s="2"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1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2" t="s">
        <v>533</v>
      </c>
      <c r="B33" s="73" t="s">
        <v>534</v>
      </c>
      <c r="C33" s="73" t="s">
        <v>225</v>
      </c>
      <c r="D33" s="73" t="s">
        <v>221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2" t="s">
        <v>535</v>
      </c>
      <c r="B34" s="73" t="s">
        <v>536</v>
      </c>
      <c r="C34" s="73" t="s">
        <v>225</v>
      </c>
      <c r="D34" s="73" t="s">
        <v>221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2" t="s">
        <v>537</v>
      </c>
      <c r="B35" s="73" t="s">
        <v>180</v>
      </c>
      <c r="C35" s="73" t="s">
        <v>538</v>
      </c>
      <c r="D35" s="73" t="s">
        <v>221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82" t="s">
        <v>542</v>
      </c>
      <c r="B36" s="73" t="s">
        <v>543</v>
      </c>
      <c r="C36" s="73" t="s">
        <v>544</v>
      </c>
      <c r="D36" s="73" t="s">
        <v>17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82" t="s">
        <v>551</v>
      </c>
      <c r="B37" s="73" t="s">
        <v>552</v>
      </c>
      <c r="C37" s="73" t="s">
        <v>157</v>
      </c>
      <c r="D37" s="73" t="s">
        <v>221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2" t="s">
        <v>563</v>
      </c>
      <c r="B38" s="73" t="s">
        <v>564</v>
      </c>
      <c r="C38" s="73" t="s">
        <v>365</v>
      </c>
      <c r="D38" s="73" t="s">
        <v>56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2" t="s">
        <v>566</v>
      </c>
      <c r="B39" s="73" t="s">
        <v>219</v>
      </c>
      <c r="C39" s="73" t="s">
        <v>567</v>
      </c>
      <c r="D39" s="73" t="s">
        <v>17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2" t="s">
        <v>585</v>
      </c>
      <c r="B40" s="73" t="s">
        <v>573</v>
      </c>
      <c r="C40" s="73" t="s">
        <v>525</v>
      </c>
      <c r="D40" s="73" t="s">
        <v>19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2" t="s">
        <v>586</v>
      </c>
      <c r="B41" s="73" t="s">
        <v>189</v>
      </c>
      <c r="C41" s="73" t="s">
        <v>395</v>
      </c>
      <c r="D41" s="73" t="s">
        <v>41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1" t="s">
        <v>1362</v>
      </c>
      <c r="B42" s="32" t="s">
        <v>540</v>
      </c>
      <c r="C42" s="32" t="s">
        <v>1098</v>
      </c>
      <c r="D42" s="32" t="s">
        <v>107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1" t="s">
        <v>1366</v>
      </c>
      <c r="B43" s="32" t="s">
        <v>931</v>
      </c>
      <c r="C43" s="32" t="s">
        <v>1351</v>
      </c>
      <c r="D43" s="32" t="s">
        <v>17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81" t="s">
        <v>1367</v>
      </c>
      <c r="B44" s="32" t="s">
        <v>1357</v>
      </c>
      <c r="C44" s="32" t="s">
        <v>1352</v>
      </c>
      <c r="D44" s="32" t="s">
        <v>18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1" t="s">
        <v>1368</v>
      </c>
      <c r="B45" s="32" t="s">
        <v>516</v>
      </c>
      <c r="C45" s="32" t="s">
        <v>1353</v>
      </c>
      <c r="D45" s="32" t="s">
        <v>113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1" t="s">
        <v>1370</v>
      </c>
      <c r="B46" s="32" t="s">
        <v>1359</v>
      </c>
      <c r="C46" s="32" t="s">
        <v>1355</v>
      </c>
      <c r="D46" s="32" t="s">
        <v>108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81" t="s">
        <v>1371</v>
      </c>
      <c r="B47" s="32" t="s">
        <v>1275</v>
      </c>
      <c r="C47" s="32" t="s">
        <v>732</v>
      </c>
      <c r="D47" s="32" t="s">
        <v>108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81" t="s">
        <v>1372</v>
      </c>
      <c r="B48" s="32" t="s">
        <v>915</v>
      </c>
      <c r="C48" s="32" t="s">
        <v>1254</v>
      </c>
      <c r="D48" s="32" t="s">
        <v>108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/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A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A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46"/>
  <dimension ref="A1:BR72"/>
  <sheetViews>
    <sheetView zoomScale="101" workbookViewId="0">
      <pane xSplit="4" ySplit="3" topLeftCell="J4" activePane="bottomRight" state="frozen"/>
      <selection pane="topRight" activeCell="E1" sqref="E1"/>
      <selection pane="bottomLeft" activeCell="A4" sqref="A4"/>
      <selection pane="bottomRight" activeCell="E4" sqref="E1:E1048576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8.3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16"/>
      <c r="B1" s="119" t="s">
        <v>52</v>
      </c>
      <c r="C1" s="119"/>
      <c r="D1" s="122"/>
      <c r="E1" s="115">
        <f>IF(Paramètres!K3&lt;&gt;"",Paramètres!K3,"")</f>
        <v>45200</v>
      </c>
      <c r="F1" s="115"/>
      <c r="G1" s="115">
        <f>IF(Paramètres!K4&lt;&gt;"",Paramètres!K4,"")</f>
        <v>45243</v>
      </c>
      <c r="H1" s="115"/>
      <c r="I1" s="115">
        <f>IF(Paramètres!K5&lt;&gt;"",Paramètres!K5,"")</f>
        <v>45311</v>
      </c>
      <c r="J1" s="115"/>
      <c r="K1" s="115">
        <f>IF(Paramètres!K6&lt;&gt;"",Paramètres!K6,"")</f>
        <v>45326</v>
      </c>
      <c r="L1" s="115"/>
      <c r="M1" s="115">
        <f>IF(Paramètres!K7&lt;&gt;"",Paramètres!K7,"")</f>
        <v>45333</v>
      </c>
      <c r="N1" s="115"/>
      <c r="O1" s="115">
        <f>IF(Paramètres!K8&lt;&gt;"",Paramètres!K8,"")</f>
        <v>45368</v>
      </c>
      <c r="P1" s="115"/>
      <c r="Q1" s="115">
        <f>IF(Paramètres!K9&lt;&gt;"",Paramètres!K9,"")</f>
        <v>45396</v>
      </c>
      <c r="R1" s="115"/>
      <c r="S1" s="115" t="str">
        <f>IF(Paramètres!K10&lt;&gt;"",Paramètres!K10,"")</f>
        <v>4&amp;5/05/2024</v>
      </c>
      <c r="T1" s="115"/>
      <c r="U1" s="115" t="str">
        <f>IF(Paramètres!K11&lt;&gt;"",Paramètres!K11,"")</f>
        <v>25&amp;26/05/2024</v>
      </c>
      <c r="V1" s="115"/>
      <c r="W1" s="115">
        <f>IF(Paramètres!K12&lt;&gt;"",Paramètres!K12,"")</f>
        <v>45458</v>
      </c>
      <c r="X1" s="115"/>
      <c r="Y1" s="115">
        <f>IF(Paramètres!K13&lt;&gt;"",Paramètres!K13,"")</f>
        <v>45473</v>
      </c>
      <c r="Z1" s="115"/>
      <c r="AA1" s="115">
        <f>IF(Paramètres!K14&lt;&gt;"",Paramètres!K14,"")</f>
        <v>45550</v>
      </c>
      <c r="AB1" s="115"/>
      <c r="AC1" s="115">
        <f>IF(Paramètres!K15&lt;&gt;"",Paramètres!K15,"")</f>
        <v>45564</v>
      </c>
      <c r="AD1" s="115"/>
      <c r="AE1" s="115">
        <f>IF(Paramètres!K16&lt;&gt;"",Paramètres!K16,"")</f>
        <v>45571</v>
      </c>
      <c r="AF1" s="115"/>
      <c r="AG1" s="115">
        <f>IF(Paramètres!K17&lt;&gt;"",Paramètres!K17,"")</f>
        <v>45613</v>
      </c>
      <c r="AH1" s="107"/>
      <c r="AI1" s="114" t="s">
        <v>0</v>
      </c>
      <c r="AJ1" s="114"/>
      <c r="AK1" s="114"/>
      <c r="AL1" s="114"/>
      <c r="AM1" s="114"/>
    </row>
    <row r="2" spans="1:70" ht="32.25" customHeight="1">
      <c r="A2" s="117"/>
      <c r="B2" s="120"/>
      <c r="C2" s="120"/>
      <c r="D2" s="123"/>
      <c r="E2" s="107" t="str">
        <f>IF(E1&lt;&gt;"",Paramètres!L3,"")</f>
        <v>Triathlon</v>
      </c>
      <c r="F2" s="108"/>
      <c r="G2" s="107" t="str">
        <f>IF(G1&lt;&gt;"",Paramètres!L4,"")</f>
        <v>Bike &amp; Run</v>
      </c>
      <c r="H2" s="108"/>
      <c r="I2" s="107" t="str">
        <f>IF(I1&lt;&gt;"",Paramètres!L5,"")</f>
        <v>Bike &amp; Run</v>
      </c>
      <c r="J2" s="108"/>
      <c r="K2" s="107" t="str">
        <f>IF(K1&lt;&gt;"",Paramètres!L6,"")</f>
        <v>Bike &amp; Run</v>
      </c>
      <c r="L2" s="108"/>
      <c r="M2" s="107" t="str">
        <f>IF(M1&lt;&gt;"",Paramètres!L7,"")</f>
        <v>Class Triathlon</v>
      </c>
      <c r="N2" s="108"/>
      <c r="O2" s="107" t="str">
        <f>IF(O1&lt;&gt;"",Paramètres!L8,"")</f>
        <v>Bike &amp; Run</v>
      </c>
      <c r="P2" s="108"/>
      <c r="Q2" s="107" t="str">
        <f>IF(Q1&lt;&gt;"",Paramètres!L9,"")</f>
        <v>Cross Duathlon</v>
      </c>
      <c r="R2" s="108"/>
      <c r="S2" s="107" t="str">
        <f>IF(S1&lt;&gt;"",Paramètres!L10,"")</f>
        <v>Cross Triathlon - Triathlon</v>
      </c>
      <c r="T2" s="108"/>
      <c r="U2" s="107" t="str">
        <f>IF(U1&lt;&gt;"",Paramètres!L11,"")</f>
        <v>Cross Triathlon - Triathlon</v>
      </c>
      <c r="V2" s="108"/>
      <c r="W2" s="107" t="str">
        <f>IF(W1&lt;&gt;"",Paramètres!L12,"")</f>
        <v>Aquathlon</v>
      </c>
      <c r="X2" s="108"/>
      <c r="Y2" s="107" t="str">
        <f>IF(Y1&lt;&gt;"",Paramètres!L13,"")</f>
        <v>Cross Triathlon - Triathlon</v>
      </c>
      <c r="Z2" s="108"/>
      <c r="AA2" s="107" t="str">
        <f>IF(AA1&lt;&gt;"",Paramètres!L14,"")</f>
        <v>Cross Triathlon - Triathlon</v>
      </c>
      <c r="AB2" s="108"/>
      <c r="AC2" s="107" t="str">
        <f>IF(AC1&lt;&gt;"",Paramètres!L15,"")</f>
        <v>Cross Triathlon - Triathlon</v>
      </c>
      <c r="AD2" s="108"/>
      <c r="AE2" s="107" t="str">
        <f>IF(AE1&lt;&gt;"",Paramètres!L16,"")</f>
        <v>Cross Duathlon</v>
      </c>
      <c r="AF2" s="108"/>
      <c r="AG2" s="107" t="str">
        <f>IF(AG1&lt;&gt;"",Paramètres!L17,"")</f>
        <v>Bike &amp; Run</v>
      </c>
      <c r="AH2" s="111"/>
      <c r="AI2" s="109" t="s">
        <v>87</v>
      </c>
      <c r="AJ2" s="109"/>
      <c r="AK2" s="109"/>
      <c r="AL2" s="110">
        <f>Paramètres!T14</f>
        <v>9</v>
      </c>
      <c r="AM2" s="110"/>
    </row>
    <row r="3" spans="1:70" ht="44.25" customHeight="1">
      <c r="A3" s="118"/>
      <c r="B3" s="121"/>
      <c r="C3" s="121"/>
      <c r="D3" s="124"/>
      <c r="E3" s="107" t="str">
        <f>IF(E1&lt;&gt;"",Paramètres!M3,"")</f>
        <v>La Chapelle d'Angillon (18)</v>
      </c>
      <c r="F3" s="108"/>
      <c r="G3" s="107" t="str">
        <f>IF(G1&lt;&gt;"",Paramètres!M4,"")</f>
        <v>Amilly (45)</v>
      </c>
      <c r="H3" s="108"/>
      <c r="I3" s="107" t="str">
        <f>IF(I1&lt;&gt;"",Paramètres!M5,"")</f>
        <v>St Avertin (37)</v>
      </c>
      <c r="J3" s="108"/>
      <c r="K3" s="107" t="str">
        <f>IF(K1&lt;&gt;"",Paramètres!M6,"")</f>
        <v>Orléans (45)</v>
      </c>
      <c r="L3" s="108"/>
      <c r="M3" s="107" t="str">
        <f>IF(M1&lt;&gt;"",Paramètres!M7,"")</f>
        <v>Châteauroux (36)</v>
      </c>
      <c r="N3" s="108"/>
      <c r="O3" s="107" t="str">
        <f>IF(O1&lt;&gt;"",Paramètres!M8,"")</f>
        <v>Bourges (18)</v>
      </c>
      <c r="P3" s="108"/>
      <c r="Q3" s="107" t="str">
        <f>IF(Q1&lt;&gt;"",Paramètres!M9,"")</f>
        <v>St Cyr sur Loire (37)</v>
      </c>
      <c r="R3" s="108"/>
      <c r="S3" s="107" t="str">
        <f>IF(S1&lt;&gt;"",Paramètres!M10,"")</f>
        <v>Suèvres (41)</v>
      </c>
      <c r="T3" s="108"/>
      <c r="U3" s="107" t="str">
        <f>IF(U1&lt;&gt;"",Paramètres!M11,"")</f>
        <v>Villiers sur Loir (41)</v>
      </c>
      <c r="V3" s="108"/>
      <c r="W3" s="107" t="str">
        <f>IF(W1&lt;&gt;"",Paramètres!M12,"")</f>
        <v>St Laurent Nouan (41)</v>
      </c>
      <c r="X3" s="108"/>
      <c r="Y3" s="107" t="str">
        <f>IF(Y1&lt;&gt;"",Paramètres!M13,"")</f>
        <v>St George sur Eure (28)</v>
      </c>
      <c r="Z3" s="108"/>
      <c r="AA3" s="107" t="str">
        <f>IF(AA1&lt;&gt;"",Paramètres!M14,"")</f>
        <v>Joué les Tours (37)</v>
      </c>
      <c r="AB3" s="108"/>
      <c r="AC3" s="107" t="str">
        <f>IF(AC1&lt;&gt;"",Paramètres!M15,"")</f>
        <v>Chartres (28)</v>
      </c>
      <c r="AD3" s="108"/>
      <c r="AE3" s="107" t="str">
        <f>IF(AE1&lt;&gt;"",Paramètres!M16,"")</f>
        <v>Chaâteau Renault (37)</v>
      </c>
      <c r="AF3" s="108"/>
      <c r="AG3" s="107" t="str">
        <f>IF(AG1&lt;&gt;"",Paramètres!M17,"")</f>
        <v>Amilly (45)</v>
      </c>
      <c r="AH3" s="108"/>
      <c r="AI3" s="109"/>
      <c r="AJ3" s="109"/>
      <c r="AK3" s="109"/>
      <c r="AL3" s="110"/>
      <c r="AM3" s="110"/>
      <c r="BD3" s="106" t="s">
        <v>103</v>
      </c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626</v>
      </c>
      <c r="B5" s="73" t="s">
        <v>627</v>
      </c>
      <c r="C5" s="73" t="s">
        <v>171</v>
      </c>
      <c r="D5" s="73" t="s">
        <v>17</v>
      </c>
      <c r="E5" s="6">
        <v>1</v>
      </c>
      <c r="F5" s="2">
        <v>70</v>
      </c>
      <c r="G5" s="4">
        <v>2</v>
      </c>
      <c r="H5" s="2">
        <v>35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3</v>
      </c>
      <c r="N5" s="61">
        <v>50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2</v>
      </c>
      <c r="R5" s="61">
        <v>50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205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4</v>
      </c>
      <c r="AL5" s="41">
        <f t="shared" ref="AL5:AL36" si="3">HLOOKUP($AL$2,$BD$4:$BR$72,ROW(A5)-3,FALSE)</f>
        <v>205</v>
      </c>
      <c r="AM5" s="33">
        <f t="shared" ref="AM5:AM36" si="4">IF(AL5&lt;&gt;0,RANK(AL5,$AL$5:$AL$72),"")</f>
        <v>1</v>
      </c>
      <c r="AO5" s="22">
        <f t="shared" ref="AO5:AO36" si="5">F5</f>
        <v>70</v>
      </c>
      <c r="AP5">
        <f t="shared" ref="AP5:AP36" si="6">H5</f>
        <v>35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50</v>
      </c>
      <c r="AT5">
        <f t="shared" ref="AT5:AT36" si="10">P5</f>
        <v>0</v>
      </c>
      <c r="AU5">
        <f t="shared" ref="AU5:AU36" si="11">R5</f>
        <v>50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120</v>
      </c>
      <c r="BF5" s="22">
        <f t="shared" si="21"/>
        <v>170</v>
      </c>
      <c r="BG5" s="22">
        <f t="shared" si="21"/>
        <v>205</v>
      </c>
      <c r="BH5" s="22">
        <f t="shared" si="21"/>
        <v>205</v>
      </c>
      <c r="BI5" s="22">
        <f t="shared" si="21"/>
        <v>205</v>
      </c>
      <c r="BJ5" s="22">
        <f t="shared" si="21"/>
        <v>205</v>
      </c>
      <c r="BK5" s="22">
        <f t="shared" si="21"/>
        <v>205</v>
      </c>
      <c r="BL5" s="22">
        <f t="shared" si="21"/>
        <v>205</v>
      </c>
      <c r="BM5" s="22">
        <f t="shared" si="21"/>
        <v>205</v>
      </c>
      <c r="BN5" s="22">
        <f t="shared" si="21"/>
        <v>205</v>
      </c>
      <c r="BO5" s="22">
        <f t="shared" si="21"/>
        <v>205</v>
      </c>
      <c r="BP5" s="22">
        <f t="shared" si="21"/>
        <v>205</v>
      </c>
      <c r="BQ5" s="22">
        <f t="shared" si="21"/>
        <v>205</v>
      </c>
      <c r="BR5" s="22">
        <f t="shared" si="21"/>
        <v>205</v>
      </c>
    </row>
    <row r="6" spans="1:70" ht="16.5">
      <c r="A6" s="81" t="s">
        <v>1439</v>
      </c>
      <c r="B6" s="32" t="s">
        <v>739</v>
      </c>
      <c r="C6" s="32" t="s">
        <v>740</v>
      </c>
      <c r="D6" s="32" t="s">
        <v>44</v>
      </c>
      <c r="E6" s="6">
        <v>2</v>
      </c>
      <c r="F6" s="2">
        <v>50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55</v>
      </c>
      <c r="M6" s="4">
        <v>9</v>
      </c>
      <c r="N6" s="61">
        <v>25</v>
      </c>
      <c r="O6" s="46">
        <v>1</v>
      </c>
      <c r="P6" s="2">
        <v>55</v>
      </c>
      <c r="Q6" s="46"/>
      <c r="R6" s="65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185</v>
      </c>
      <c r="AJ6" s="3">
        <f t="shared" si="1"/>
        <v>2</v>
      </c>
      <c r="AK6" s="5">
        <f t="shared" si="2"/>
        <v>4</v>
      </c>
      <c r="AL6" s="41">
        <f t="shared" si="3"/>
        <v>185</v>
      </c>
      <c r="AM6" s="33">
        <f t="shared" si="4"/>
        <v>2</v>
      </c>
      <c r="AO6" s="22">
        <f t="shared" si="5"/>
        <v>50</v>
      </c>
      <c r="AP6">
        <f t="shared" si="6"/>
        <v>0</v>
      </c>
      <c r="AQ6">
        <f t="shared" si="7"/>
        <v>0</v>
      </c>
      <c r="AR6">
        <f t="shared" si="8"/>
        <v>55</v>
      </c>
      <c r="AS6">
        <f t="shared" si="9"/>
        <v>25</v>
      </c>
      <c r="AT6">
        <f t="shared" si="10"/>
        <v>55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160</v>
      </c>
      <c r="BG6" s="22">
        <f t="shared" si="22"/>
        <v>185</v>
      </c>
      <c r="BH6" s="22">
        <f t="shared" si="22"/>
        <v>185</v>
      </c>
      <c r="BI6" s="22">
        <f t="shared" si="22"/>
        <v>185</v>
      </c>
      <c r="BJ6" s="22">
        <f t="shared" si="22"/>
        <v>185</v>
      </c>
      <c r="BK6" s="22">
        <f t="shared" si="22"/>
        <v>185</v>
      </c>
      <c r="BL6" s="22">
        <f t="shared" si="22"/>
        <v>185</v>
      </c>
      <c r="BM6" s="22">
        <f t="shared" si="22"/>
        <v>185</v>
      </c>
      <c r="BN6" s="22">
        <f t="shared" si="22"/>
        <v>185</v>
      </c>
      <c r="BO6" s="22">
        <f t="shared" si="22"/>
        <v>185</v>
      </c>
      <c r="BP6" s="22">
        <f t="shared" si="22"/>
        <v>185</v>
      </c>
      <c r="BQ6" s="22">
        <f t="shared" si="22"/>
        <v>185</v>
      </c>
      <c r="BR6" s="22">
        <f t="shared" si="22"/>
        <v>185</v>
      </c>
    </row>
    <row r="7" spans="1:70" ht="16.5">
      <c r="A7" s="81" t="s">
        <v>1442</v>
      </c>
      <c r="B7" s="32" t="s">
        <v>394</v>
      </c>
      <c r="C7" s="32" t="s">
        <v>729</v>
      </c>
      <c r="D7" s="32" t="s">
        <v>44</v>
      </c>
      <c r="E7" s="6">
        <v>3</v>
      </c>
      <c r="F7" s="2">
        <v>20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>
        <v>7</v>
      </c>
      <c r="N7" s="61">
        <v>29</v>
      </c>
      <c r="O7" s="46">
        <v>1</v>
      </c>
      <c r="P7" s="2">
        <v>55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159</v>
      </c>
      <c r="AJ7" s="3">
        <f t="shared" si="1"/>
        <v>3</v>
      </c>
      <c r="AK7" s="5">
        <f t="shared" si="2"/>
        <v>4</v>
      </c>
      <c r="AL7" s="41">
        <f t="shared" si="3"/>
        <v>159</v>
      </c>
      <c r="AM7" s="33">
        <f t="shared" si="4"/>
        <v>3</v>
      </c>
      <c r="AO7" s="22">
        <f t="shared" si="5"/>
        <v>20</v>
      </c>
      <c r="AP7">
        <f t="shared" si="6"/>
        <v>0</v>
      </c>
      <c r="AQ7">
        <f t="shared" si="7"/>
        <v>0</v>
      </c>
      <c r="AR7">
        <f t="shared" si="8"/>
        <v>55</v>
      </c>
      <c r="AS7">
        <f t="shared" si="9"/>
        <v>29</v>
      </c>
      <c r="AT7">
        <f t="shared" si="10"/>
        <v>55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139</v>
      </c>
      <c r="BG7" s="22">
        <f t="shared" si="23"/>
        <v>159</v>
      </c>
      <c r="BH7" s="22">
        <f t="shared" si="23"/>
        <v>159</v>
      </c>
      <c r="BI7" s="22">
        <f t="shared" si="23"/>
        <v>159</v>
      </c>
      <c r="BJ7" s="22">
        <f t="shared" si="23"/>
        <v>159</v>
      </c>
      <c r="BK7" s="22">
        <f t="shared" si="23"/>
        <v>159</v>
      </c>
      <c r="BL7" s="22">
        <f t="shared" si="23"/>
        <v>159</v>
      </c>
      <c r="BM7" s="22">
        <f t="shared" si="23"/>
        <v>159</v>
      </c>
      <c r="BN7" s="22">
        <f t="shared" si="23"/>
        <v>159</v>
      </c>
      <c r="BO7" s="22">
        <f t="shared" si="23"/>
        <v>159</v>
      </c>
      <c r="BP7" s="22">
        <f t="shared" si="23"/>
        <v>159</v>
      </c>
      <c r="BQ7" s="22">
        <f t="shared" si="23"/>
        <v>159</v>
      </c>
      <c r="BR7" s="22">
        <f t="shared" si="23"/>
        <v>159</v>
      </c>
    </row>
    <row r="8" spans="1:70" ht="16.5">
      <c r="A8" s="82" t="s">
        <v>644</v>
      </c>
      <c r="B8" s="73" t="s">
        <v>645</v>
      </c>
      <c r="C8" s="73" t="s">
        <v>646</v>
      </c>
      <c r="D8" s="73" t="s">
        <v>43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6</v>
      </c>
      <c r="N8" s="61">
        <v>31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1</v>
      </c>
      <c r="R8" s="61">
        <v>70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156</v>
      </c>
      <c r="AJ8" s="3">
        <f t="shared" si="1"/>
        <v>4</v>
      </c>
      <c r="AK8" s="5">
        <f t="shared" si="2"/>
        <v>3</v>
      </c>
      <c r="AL8" s="41">
        <f t="shared" si="3"/>
        <v>156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55</v>
      </c>
      <c r="AR8">
        <f t="shared" si="8"/>
        <v>0</v>
      </c>
      <c r="AS8">
        <f t="shared" si="9"/>
        <v>31</v>
      </c>
      <c r="AT8">
        <f t="shared" si="10"/>
        <v>0</v>
      </c>
      <c r="AU8">
        <f t="shared" si="11"/>
        <v>70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70</v>
      </c>
      <c r="BE8" s="22">
        <f t="shared" ref="BE8:BR8" si="24">BD8+LARGE($AO8:$BC8,BE$4)</f>
        <v>125</v>
      </c>
      <c r="BF8" s="22">
        <f t="shared" si="24"/>
        <v>156</v>
      </c>
      <c r="BG8" s="22">
        <f t="shared" si="24"/>
        <v>156</v>
      </c>
      <c r="BH8" s="22">
        <f t="shared" si="24"/>
        <v>156</v>
      </c>
      <c r="BI8" s="22">
        <f t="shared" si="24"/>
        <v>156</v>
      </c>
      <c r="BJ8" s="22">
        <f t="shared" si="24"/>
        <v>156</v>
      </c>
      <c r="BK8" s="22">
        <f t="shared" si="24"/>
        <v>156</v>
      </c>
      <c r="BL8" s="22">
        <f t="shared" si="24"/>
        <v>156</v>
      </c>
      <c r="BM8" s="22">
        <f t="shared" si="24"/>
        <v>156</v>
      </c>
      <c r="BN8" s="22">
        <f t="shared" si="24"/>
        <v>156</v>
      </c>
      <c r="BO8" s="22">
        <f t="shared" si="24"/>
        <v>156</v>
      </c>
      <c r="BP8" s="22">
        <f t="shared" si="24"/>
        <v>156</v>
      </c>
      <c r="BQ8" s="22">
        <f t="shared" si="24"/>
        <v>156</v>
      </c>
      <c r="BR8" s="22">
        <f t="shared" si="24"/>
        <v>156</v>
      </c>
    </row>
    <row r="9" spans="1:70" ht="16.5">
      <c r="A9" s="81" t="s">
        <v>1438</v>
      </c>
      <c r="B9" s="32" t="s">
        <v>755</v>
      </c>
      <c r="C9" s="32" t="s">
        <v>756</v>
      </c>
      <c r="D9" s="32" t="s">
        <v>21</v>
      </c>
      <c r="E9" s="6">
        <v>1</v>
      </c>
      <c r="F9" s="2">
        <v>55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>
        <v>1</v>
      </c>
      <c r="N9" s="61">
        <v>85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11</v>
      </c>
      <c r="R9" s="61">
        <v>10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150</v>
      </c>
      <c r="AJ9" s="3">
        <f t="shared" si="1"/>
        <v>5</v>
      </c>
      <c r="AK9" s="5">
        <f t="shared" si="2"/>
        <v>3</v>
      </c>
      <c r="AL9" s="41">
        <f t="shared" si="3"/>
        <v>150</v>
      </c>
      <c r="AM9" s="33">
        <f t="shared" si="4"/>
        <v>5</v>
      </c>
      <c r="AO9" s="22">
        <f t="shared" si="5"/>
        <v>55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85</v>
      </c>
      <c r="AT9">
        <f t="shared" si="10"/>
        <v>0</v>
      </c>
      <c r="AU9">
        <f t="shared" si="11"/>
        <v>10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85</v>
      </c>
      <c r="BE9" s="22">
        <f t="shared" ref="BE9:BR9" si="25">BD9+LARGE($AO9:$BC9,BE$4)</f>
        <v>140</v>
      </c>
      <c r="BF9" s="22">
        <f t="shared" si="25"/>
        <v>150</v>
      </c>
      <c r="BG9" s="22">
        <f t="shared" si="25"/>
        <v>150</v>
      </c>
      <c r="BH9" s="22">
        <f t="shared" si="25"/>
        <v>150</v>
      </c>
      <c r="BI9" s="22">
        <f t="shared" si="25"/>
        <v>150</v>
      </c>
      <c r="BJ9" s="22">
        <f t="shared" si="25"/>
        <v>150</v>
      </c>
      <c r="BK9" s="22">
        <f t="shared" si="25"/>
        <v>150</v>
      </c>
      <c r="BL9" s="22">
        <f t="shared" si="25"/>
        <v>150</v>
      </c>
      <c r="BM9" s="22">
        <f t="shared" si="25"/>
        <v>150</v>
      </c>
      <c r="BN9" s="22">
        <f t="shared" si="25"/>
        <v>150</v>
      </c>
      <c r="BO9" s="22">
        <f t="shared" si="25"/>
        <v>150</v>
      </c>
      <c r="BP9" s="22">
        <f t="shared" si="25"/>
        <v>150</v>
      </c>
      <c r="BQ9" s="22">
        <f t="shared" si="25"/>
        <v>150</v>
      </c>
      <c r="BR9" s="22">
        <f t="shared" si="25"/>
        <v>150</v>
      </c>
    </row>
    <row r="10" spans="1:70" ht="16.5">
      <c r="A10" s="82" t="s">
        <v>603</v>
      </c>
      <c r="B10" s="73" t="s">
        <v>604</v>
      </c>
      <c r="C10" s="73" t="s">
        <v>605</v>
      </c>
      <c r="D10" s="73" t="s">
        <v>20</v>
      </c>
      <c r="E10" s="6">
        <v>6</v>
      </c>
      <c r="F10" s="2">
        <v>16</v>
      </c>
      <c r="G10" s="4">
        <v>1</v>
      </c>
      <c r="H10" s="2">
        <v>55</v>
      </c>
      <c r="I10" s="36">
        <v>1</v>
      </c>
      <c r="J10" s="2">
        <v>55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65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5</v>
      </c>
      <c r="R10" s="61">
        <v>20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146</v>
      </c>
      <c r="AJ10" s="3">
        <f t="shared" si="1"/>
        <v>6</v>
      </c>
      <c r="AK10" s="5">
        <f t="shared" si="2"/>
        <v>4</v>
      </c>
      <c r="AL10" s="41">
        <f t="shared" si="3"/>
        <v>146</v>
      </c>
      <c r="AM10" s="33">
        <f t="shared" si="4"/>
        <v>6</v>
      </c>
      <c r="AO10" s="22">
        <f t="shared" si="5"/>
        <v>16</v>
      </c>
      <c r="AP10">
        <f t="shared" si="6"/>
        <v>55</v>
      </c>
      <c r="AQ10">
        <f t="shared" si="7"/>
        <v>55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20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110</v>
      </c>
      <c r="BF10" s="22">
        <f t="shared" si="26"/>
        <v>130</v>
      </c>
      <c r="BG10" s="22">
        <f t="shared" si="26"/>
        <v>146</v>
      </c>
      <c r="BH10" s="22">
        <f t="shared" si="26"/>
        <v>146</v>
      </c>
      <c r="BI10" s="22">
        <f t="shared" si="26"/>
        <v>146</v>
      </c>
      <c r="BJ10" s="22">
        <f t="shared" si="26"/>
        <v>146</v>
      </c>
      <c r="BK10" s="22">
        <f t="shared" si="26"/>
        <v>146</v>
      </c>
      <c r="BL10" s="22">
        <f t="shared" si="26"/>
        <v>146</v>
      </c>
      <c r="BM10" s="22">
        <f t="shared" si="26"/>
        <v>146</v>
      </c>
      <c r="BN10" s="22">
        <f t="shared" si="26"/>
        <v>146</v>
      </c>
      <c r="BO10" s="22">
        <f t="shared" si="26"/>
        <v>146</v>
      </c>
      <c r="BP10" s="22">
        <f t="shared" si="26"/>
        <v>146</v>
      </c>
      <c r="BQ10" s="22">
        <f t="shared" si="26"/>
        <v>146</v>
      </c>
      <c r="BR10" s="22">
        <f t="shared" si="26"/>
        <v>146</v>
      </c>
    </row>
    <row r="11" spans="1:70" ht="16.5">
      <c r="A11" s="81" t="s">
        <v>1382</v>
      </c>
      <c r="B11" s="32" t="s">
        <v>375</v>
      </c>
      <c r="C11" s="32" t="s">
        <v>1220</v>
      </c>
      <c r="D11" s="32" t="s">
        <v>222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2</v>
      </c>
      <c r="L11" s="2">
        <v>35</v>
      </c>
      <c r="M11" s="4">
        <v>10</v>
      </c>
      <c r="N11" s="61">
        <v>23</v>
      </c>
      <c r="O11" s="46">
        <v>1</v>
      </c>
      <c r="P11" s="2">
        <v>55</v>
      </c>
      <c r="Q11" s="46">
        <v>4</v>
      </c>
      <c r="R11" s="61">
        <v>25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138</v>
      </c>
      <c r="AJ11" s="3">
        <f t="shared" si="1"/>
        <v>7</v>
      </c>
      <c r="AK11" s="5">
        <f t="shared" si="2"/>
        <v>4</v>
      </c>
      <c r="AL11" s="41">
        <f t="shared" si="3"/>
        <v>138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35</v>
      </c>
      <c r="AS11">
        <f t="shared" si="9"/>
        <v>23</v>
      </c>
      <c r="AT11">
        <f t="shared" si="10"/>
        <v>55</v>
      </c>
      <c r="AU11">
        <f t="shared" si="11"/>
        <v>25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90</v>
      </c>
      <c r="BF11" s="22">
        <f t="shared" si="27"/>
        <v>115</v>
      </c>
      <c r="BG11" s="22">
        <f t="shared" si="27"/>
        <v>138</v>
      </c>
      <c r="BH11" s="22">
        <f t="shared" si="27"/>
        <v>138</v>
      </c>
      <c r="BI11" s="22">
        <f t="shared" si="27"/>
        <v>138</v>
      </c>
      <c r="BJ11" s="22">
        <f t="shared" si="27"/>
        <v>138</v>
      </c>
      <c r="BK11" s="22">
        <f t="shared" si="27"/>
        <v>138</v>
      </c>
      <c r="BL11" s="22">
        <f t="shared" si="27"/>
        <v>138</v>
      </c>
      <c r="BM11" s="22">
        <f t="shared" si="27"/>
        <v>138</v>
      </c>
      <c r="BN11" s="22">
        <f t="shared" si="27"/>
        <v>138</v>
      </c>
      <c r="BO11" s="22">
        <f t="shared" si="27"/>
        <v>138</v>
      </c>
      <c r="BP11" s="22">
        <f t="shared" si="27"/>
        <v>138</v>
      </c>
      <c r="BQ11" s="22">
        <f t="shared" si="27"/>
        <v>138</v>
      </c>
      <c r="BR11" s="22">
        <f t="shared" si="27"/>
        <v>138</v>
      </c>
    </row>
    <row r="12" spans="1:70" ht="16.5">
      <c r="A12" s="81" t="s">
        <v>1445</v>
      </c>
      <c r="B12" s="32" t="s">
        <v>749</v>
      </c>
      <c r="C12" s="32" t="s">
        <v>750</v>
      </c>
      <c r="D12" s="32" t="s">
        <v>44</v>
      </c>
      <c r="E12" s="6">
        <v>15</v>
      </c>
      <c r="F12" s="2">
        <v>10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2</v>
      </c>
      <c r="L12" s="2">
        <v>35</v>
      </c>
      <c r="M12" s="4">
        <v>13</v>
      </c>
      <c r="N12" s="61">
        <v>17</v>
      </c>
      <c r="O12" s="46">
        <v>2</v>
      </c>
      <c r="P12" s="2">
        <v>35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97</v>
      </c>
      <c r="AJ12" s="3">
        <f t="shared" si="1"/>
        <v>8</v>
      </c>
      <c r="AK12" s="5">
        <f t="shared" si="2"/>
        <v>4</v>
      </c>
      <c r="AL12" s="41">
        <f t="shared" si="3"/>
        <v>97</v>
      </c>
      <c r="AM12" s="33">
        <f t="shared" si="4"/>
        <v>8</v>
      </c>
      <c r="AO12" s="22">
        <f t="shared" si="5"/>
        <v>10</v>
      </c>
      <c r="AP12">
        <f t="shared" si="6"/>
        <v>0</v>
      </c>
      <c r="AQ12">
        <f t="shared" si="7"/>
        <v>0</v>
      </c>
      <c r="AR12">
        <f t="shared" si="8"/>
        <v>35</v>
      </c>
      <c r="AS12">
        <f t="shared" si="9"/>
        <v>17</v>
      </c>
      <c r="AT12">
        <f t="shared" si="10"/>
        <v>35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70</v>
      </c>
      <c r="BF12" s="22">
        <f t="shared" si="28"/>
        <v>87</v>
      </c>
      <c r="BG12" s="22">
        <f t="shared" si="28"/>
        <v>97</v>
      </c>
      <c r="BH12" s="22">
        <f t="shared" si="28"/>
        <v>97</v>
      </c>
      <c r="BI12" s="22">
        <f t="shared" si="28"/>
        <v>97</v>
      </c>
      <c r="BJ12" s="22">
        <f t="shared" si="28"/>
        <v>97</v>
      </c>
      <c r="BK12" s="22">
        <f t="shared" si="28"/>
        <v>97</v>
      </c>
      <c r="BL12" s="22">
        <f t="shared" si="28"/>
        <v>97</v>
      </c>
      <c r="BM12" s="22">
        <f t="shared" si="28"/>
        <v>97</v>
      </c>
      <c r="BN12" s="22">
        <f t="shared" si="28"/>
        <v>97</v>
      </c>
      <c r="BO12" s="22">
        <f t="shared" si="28"/>
        <v>97</v>
      </c>
      <c r="BP12" s="22">
        <f t="shared" si="28"/>
        <v>97</v>
      </c>
      <c r="BQ12" s="22">
        <f t="shared" si="28"/>
        <v>97</v>
      </c>
      <c r="BR12" s="22">
        <f t="shared" si="28"/>
        <v>97</v>
      </c>
    </row>
    <row r="13" spans="1:70" ht="16.5">
      <c r="A13" s="82" t="s">
        <v>628</v>
      </c>
      <c r="B13" s="73" t="s">
        <v>629</v>
      </c>
      <c r="C13" s="73" t="s">
        <v>630</v>
      </c>
      <c r="D13" s="73" t="s">
        <v>17</v>
      </c>
      <c r="E13" s="6">
        <v>8</v>
      </c>
      <c r="F13" s="2">
        <v>12</v>
      </c>
      <c r="G13" s="4">
        <v>1</v>
      </c>
      <c r="H13" s="2">
        <v>55</v>
      </c>
      <c r="I13" s="36">
        <v>4</v>
      </c>
      <c r="J13" s="2">
        <v>10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12</v>
      </c>
      <c r="N13" s="61">
        <v>19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65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96</v>
      </c>
      <c r="AJ13" s="3">
        <f t="shared" si="1"/>
        <v>9</v>
      </c>
      <c r="AK13" s="5">
        <f t="shared" si="2"/>
        <v>4</v>
      </c>
      <c r="AL13" s="41">
        <f t="shared" si="3"/>
        <v>96</v>
      </c>
      <c r="AM13" s="33">
        <f t="shared" si="4"/>
        <v>9</v>
      </c>
      <c r="AO13" s="22">
        <f t="shared" si="5"/>
        <v>12</v>
      </c>
      <c r="AP13">
        <f t="shared" si="6"/>
        <v>55</v>
      </c>
      <c r="AQ13">
        <f t="shared" si="7"/>
        <v>10</v>
      </c>
      <c r="AR13">
        <f t="shared" si="8"/>
        <v>0</v>
      </c>
      <c r="AS13">
        <f t="shared" si="9"/>
        <v>19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74</v>
      </c>
      <c r="BF13" s="22">
        <f t="shared" si="29"/>
        <v>86</v>
      </c>
      <c r="BG13" s="22">
        <f t="shared" si="29"/>
        <v>96</v>
      </c>
      <c r="BH13" s="22">
        <f t="shared" si="29"/>
        <v>96</v>
      </c>
      <c r="BI13" s="22">
        <f t="shared" si="29"/>
        <v>96</v>
      </c>
      <c r="BJ13" s="22">
        <f t="shared" si="29"/>
        <v>96</v>
      </c>
      <c r="BK13" s="22">
        <f t="shared" si="29"/>
        <v>96</v>
      </c>
      <c r="BL13" s="22">
        <f t="shared" si="29"/>
        <v>96</v>
      </c>
      <c r="BM13" s="22">
        <f t="shared" si="29"/>
        <v>96</v>
      </c>
      <c r="BN13" s="22">
        <f t="shared" si="29"/>
        <v>96</v>
      </c>
      <c r="BO13" s="22">
        <f t="shared" si="29"/>
        <v>96</v>
      </c>
      <c r="BP13" s="22">
        <f t="shared" si="29"/>
        <v>96</v>
      </c>
      <c r="BQ13" s="22">
        <f t="shared" si="29"/>
        <v>96</v>
      </c>
      <c r="BR13" s="22">
        <f t="shared" si="29"/>
        <v>96</v>
      </c>
    </row>
    <row r="14" spans="1:70" ht="16.5">
      <c r="A14" s="81" t="s">
        <v>1440</v>
      </c>
      <c r="B14" s="32" t="s">
        <v>692</v>
      </c>
      <c r="C14" s="32" t="s">
        <v>701</v>
      </c>
      <c r="D14" s="32" t="s">
        <v>27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3</v>
      </c>
      <c r="H14" s="2">
        <v>20</v>
      </c>
      <c r="I14" s="36">
        <v>3</v>
      </c>
      <c r="J14" s="2">
        <v>20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15</v>
      </c>
      <c r="N14" s="61">
        <v>14</v>
      </c>
      <c r="O14" s="46">
        <v>2</v>
      </c>
      <c r="P14" s="2">
        <v>35</v>
      </c>
      <c r="Q14" s="46"/>
      <c r="R14" s="65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89</v>
      </c>
      <c r="AJ14" s="3">
        <f t="shared" si="1"/>
        <v>10</v>
      </c>
      <c r="AK14" s="5">
        <f t="shared" si="2"/>
        <v>4</v>
      </c>
      <c r="AL14" s="41">
        <f t="shared" si="3"/>
        <v>89</v>
      </c>
      <c r="AM14" s="33">
        <f t="shared" si="4"/>
        <v>10</v>
      </c>
      <c r="AO14" s="22">
        <f t="shared" si="5"/>
        <v>0</v>
      </c>
      <c r="AP14">
        <f t="shared" si="6"/>
        <v>20</v>
      </c>
      <c r="AQ14">
        <f t="shared" si="7"/>
        <v>20</v>
      </c>
      <c r="AR14">
        <f t="shared" si="8"/>
        <v>0</v>
      </c>
      <c r="AS14">
        <f t="shared" si="9"/>
        <v>14</v>
      </c>
      <c r="AT14">
        <f t="shared" si="10"/>
        <v>35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55</v>
      </c>
      <c r="BF14" s="22">
        <f t="shared" si="30"/>
        <v>75</v>
      </c>
      <c r="BG14" s="22">
        <f t="shared" si="30"/>
        <v>89</v>
      </c>
      <c r="BH14" s="22">
        <f t="shared" si="30"/>
        <v>89</v>
      </c>
      <c r="BI14" s="22">
        <f t="shared" si="30"/>
        <v>89</v>
      </c>
      <c r="BJ14" s="22">
        <f t="shared" si="30"/>
        <v>89</v>
      </c>
      <c r="BK14" s="22">
        <f t="shared" si="30"/>
        <v>89</v>
      </c>
      <c r="BL14" s="22">
        <f t="shared" si="30"/>
        <v>89</v>
      </c>
      <c r="BM14" s="22">
        <f t="shared" si="30"/>
        <v>89</v>
      </c>
      <c r="BN14" s="22">
        <f t="shared" si="30"/>
        <v>89</v>
      </c>
      <c r="BO14" s="22">
        <f t="shared" si="30"/>
        <v>89</v>
      </c>
      <c r="BP14" s="22">
        <f t="shared" si="30"/>
        <v>89</v>
      </c>
      <c r="BQ14" s="22">
        <f t="shared" si="30"/>
        <v>89</v>
      </c>
      <c r="BR14" s="22">
        <f t="shared" si="30"/>
        <v>89</v>
      </c>
    </row>
    <row r="15" spans="1:70" ht="16.5">
      <c r="A15" s="81" t="s">
        <v>1441</v>
      </c>
      <c r="B15" s="32" t="s">
        <v>768</v>
      </c>
      <c r="C15" s="32" t="s">
        <v>769</v>
      </c>
      <c r="D15" s="32" t="s">
        <v>27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3</v>
      </c>
      <c r="H15" s="2">
        <v>20</v>
      </c>
      <c r="I15" s="36">
        <v>3</v>
      </c>
      <c r="J15" s="2">
        <v>20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>
        <v>17</v>
      </c>
      <c r="N15" s="61">
        <v>12</v>
      </c>
      <c r="O15" s="46">
        <v>2</v>
      </c>
      <c r="P15" s="2">
        <v>35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87</v>
      </c>
      <c r="AJ15" s="3">
        <f t="shared" si="1"/>
        <v>11</v>
      </c>
      <c r="AK15" s="5">
        <f t="shared" si="2"/>
        <v>4</v>
      </c>
      <c r="AL15" s="41">
        <f t="shared" si="3"/>
        <v>87</v>
      </c>
      <c r="AM15" s="33">
        <f t="shared" si="4"/>
        <v>11</v>
      </c>
      <c r="AO15" s="22">
        <f t="shared" si="5"/>
        <v>0</v>
      </c>
      <c r="AP15">
        <f t="shared" si="6"/>
        <v>20</v>
      </c>
      <c r="AQ15">
        <f t="shared" si="7"/>
        <v>20</v>
      </c>
      <c r="AR15">
        <f t="shared" si="8"/>
        <v>0</v>
      </c>
      <c r="AS15">
        <f t="shared" si="9"/>
        <v>12</v>
      </c>
      <c r="AT15">
        <f t="shared" si="10"/>
        <v>35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55</v>
      </c>
      <c r="BF15" s="22">
        <f t="shared" si="31"/>
        <v>75</v>
      </c>
      <c r="BG15" s="22">
        <f t="shared" si="31"/>
        <v>87</v>
      </c>
      <c r="BH15" s="22">
        <f t="shared" si="31"/>
        <v>87</v>
      </c>
      <c r="BI15" s="22">
        <f t="shared" si="31"/>
        <v>87</v>
      </c>
      <c r="BJ15" s="22">
        <f t="shared" si="31"/>
        <v>87</v>
      </c>
      <c r="BK15" s="22">
        <f t="shared" si="31"/>
        <v>87</v>
      </c>
      <c r="BL15" s="22">
        <f t="shared" si="31"/>
        <v>87</v>
      </c>
      <c r="BM15" s="22">
        <f t="shared" si="31"/>
        <v>87</v>
      </c>
      <c r="BN15" s="22">
        <f t="shared" si="31"/>
        <v>87</v>
      </c>
      <c r="BO15" s="22">
        <f t="shared" si="31"/>
        <v>87</v>
      </c>
      <c r="BP15" s="22">
        <f t="shared" si="31"/>
        <v>87</v>
      </c>
      <c r="BQ15" s="22">
        <f t="shared" si="31"/>
        <v>87</v>
      </c>
      <c r="BR15" s="22">
        <f t="shared" si="31"/>
        <v>87</v>
      </c>
    </row>
    <row r="16" spans="1:70" ht="16.5">
      <c r="A16" s="82" t="s">
        <v>643</v>
      </c>
      <c r="B16" s="73" t="s">
        <v>596</v>
      </c>
      <c r="C16" s="73" t="s">
        <v>517</v>
      </c>
      <c r="D16" s="73" t="s">
        <v>43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2</v>
      </c>
      <c r="J16" s="2">
        <v>35</v>
      </c>
      <c r="K16" s="4">
        <v>2</v>
      </c>
      <c r="L16" s="2">
        <v>35</v>
      </c>
      <c r="M16" s="4"/>
      <c r="N16" s="65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13</v>
      </c>
      <c r="R16" s="61">
        <v>10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80</v>
      </c>
      <c r="AJ16" s="3">
        <f t="shared" si="1"/>
        <v>12</v>
      </c>
      <c r="AK16" s="5">
        <f t="shared" si="2"/>
        <v>3</v>
      </c>
      <c r="AL16" s="41">
        <f t="shared" si="3"/>
        <v>80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35</v>
      </c>
      <c r="AR16">
        <f t="shared" si="8"/>
        <v>35</v>
      </c>
      <c r="AS16">
        <f t="shared" si="9"/>
        <v>0</v>
      </c>
      <c r="AT16">
        <f t="shared" si="10"/>
        <v>0</v>
      </c>
      <c r="AU16">
        <f t="shared" si="11"/>
        <v>10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35</v>
      </c>
      <c r="BE16" s="22">
        <f t="shared" ref="BE16:BR16" si="32">BD16+LARGE($AO16:$BC16,BE$4)</f>
        <v>70</v>
      </c>
      <c r="BF16" s="22">
        <f t="shared" si="32"/>
        <v>80</v>
      </c>
      <c r="BG16" s="22">
        <f t="shared" si="32"/>
        <v>80</v>
      </c>
      <c r="BH16" s="22">
        <f t="shared" si="32"/>
        <v>80</v>
      </c>
      <c r="BI16" s="22">
        <f t="shared" si="32"/>
        <v>80</v>
      </c>
      <c r="BJ16" s="22">
        <f t="shared" si="32"/>
        <v>80</v>
      </c>
      <c r="BK16" s="22">
        <f t="shared" si="32"/>
        <v>80</v>
      </c>
      <c r="BL16" s="22">
        <f t="shared" si="32"/>
        <v>80</v>
      </c>
      <c r="BM16" s="22">
        <f t="shared" si="32"/>
        <v>80</v>
      </c>
      <c r="BN16" s="22">
        <f t="shared" si="32"/>
        <v>80</v>
      </c>
      <c r="BO16" s="22">
        <f t="shared" si="32"/>
        <v>80</v>
      </c>
      <c r="BP16" s="22">
        <f t="shared" si="32"/>
        <v>80</v>
      </c>
      <c r="BQ16" s="22">
        <f t="shared" si="32"/>
        <v>80</v>
      </c>
      <c r="BR16" s="22">
        <f t="shared" si="32"/>
        <v>80</v>
      </c>
    </row>
    <row r="17" spans="1:70" ht="16.5">
      <c r="A17" s="82" t="s">
        <v>610</v>
      </c>
      <c r="B17" s="73" t="s">
        <v>611</v>
      </c>
      <c r="C17" s="73" t="s">
        <v>612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2</v>
      </c>
      <c r="J17" s="2">
        <v>35</v>
      </c>
      <c r="K17" s="4">
        <v>2</v>
      </c>
      <c r="L17" s="2">
        <v>35</v>
      </c>
      <c r="M17" s="4">
        <v>19</v>
      </c>
      <c r="N17" s="61">
        <v>10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65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80</v>
      </c>
      <c r="AJ17" s="3">
        <f t="shared" si="1"/>
        <v>12</v>
      </c>
      <c r="AK17" s="5">
        <f t="shared" si="2"/>
        <v>3</v>
      </c>
      <c r="AL17" s="41">
        <f t="shared" si="3"/>
        <v>80</v>
      </c>
      <c r="AM17" s="33">
        <f t="shared" si="4"/>
        <v>12</v>
      </c>
      <c r="AO17" s="22">
        <f t="shared" si="5"/>
        <v>0</v>
      </c>
      <c r="AP17">
        <f t="shared" si="6"/>
        <v>0</v>
      </c>
      <c r="AQ17">
        <f t="shared" si="7"/>
        <v>35</v>
      </c>
      <c r="AR17">
        <f t="shared" si="8"/>
        <v>35</v>
      </c>
      <c r="AS17">
        <f t="shared" si="9"/>
        <v>10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70</v>
      </c>
      <c r="BF17" s="22">
        <f t="shared" si="33"/>
        <v>80</v>
      </c>
      <c r="BG17" s="22">
        <f t="shared" si="33"/>
        <v>80</v>
      </c>
      <c r="BH17" s="22">
        <f t="shared" si="33"/>
        <v>80</v>
      </c>
      <c r="BI17" s="22">
        <f t="shared" si="33"/>
        <v>80</v>
      </c>
      <c r="BJ17" s="22">
        <f t="shared" si="33"/>
        <v>80</v>
      </c>
      <c r="BK17" s="22">
        <f t="shared" si="33"/>
        <v>80</v>
      </c>
      <c r="BL17" s="22">
        <f t="shared" si="33"/>
        <v>80</v>
      </c>
      <c r="BM17" s="22">
        <f t="shared" si="33"/>
        <v>80</v>
      </c>
      <c r="BN17" s="22">
        <f t="shared" si="33"/>
        <v>80</v>
      </c>
      <c r="BO17" s="22">
        <f t="shared" si="33"/>
        <v>80</v>
      </c>
      <c r="BP17" s="22">
        <f t="shared" si="33"/>
        <v>80</v>
      </c>
      <c r="BQ17" s="22">
        <f t="shared" si="33"/>
        <v>80</v>
      </c>
      <c r="BR17" s="22">
        <f t="shared" si="33"/>
        <v>80</v>
      </c>
    </row>
    <row r="18" spans="1:70" ht="16.5">
      <c r="A18" s="82" t="s">
        <v>637</v>
      </c>
      <c r="B18" s="73" t="s">
        <v>638</v>
      </c>
      <c r="C18" s="73" t="s">
        <v>639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4</v>
      </c>
      <c r="N18" s="61">
        <v>40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3</v>
      </c>
      <c r="R18" s="61">
        <v>35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75</v>
      </c>
      <c r="AJ18" s="3">
        <f t="shared" si="1"/>
        <v>14</v>
      </c>
      <c r="AK18" s="5">
        <f t="shared" si="2"/>
        <v>2</v>
      </c>
      <c r="AL18" s="41">
        <f t="shared" si="3"/>
        <v>75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40</v>
      </c>
      <c r="AT18">
        <f t="shared" si="10"/>
        <v>0</v>
      </c>
      <c r="AU18">
        <f t="shared" si="11"/>
        <v>35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40</v>
      </c>
      <c r="BE18" s="22">
        <f t="shared" ref="BE18:BR18" si="34">BD18+LARGE($AO18:$BC18,BE$4)</f>
        <v>75</v>
      </c>
      <c r="BF18" s="22">
        <f t="shared" si="34"/>
        <v>75</v>
      </c>
      <c r="BG18" s="22">
        <f t="shared" si="34"/>
        <v>75</v>
      </c>
      <c r="BH18" s="22">
        <f t="shared" si="34"/>
        <v>75</v>
      </c>
      <c r="BI18" s="22">
        <f t="shared" si="34"/>
        <v>75</v>
      </c>
      <c r="BJ18" s="22">
        <f t="shared" si="34"/>
        <v>75</v>
      </c>
      <c r="BK18" s="22">
        <f t="shared" si="34"/>
        <v>75</v>
      </c>
      <c r="BL18" s="22">
        <f t="shared" si="34"/>
        <v>75</v>
      </c>
      <c r="BM18" s="22">
        <f t="shared" si="34"/>
        <v>75</v>
      </c>
      <c r="BN18" s="22">
        <f t="shared" si="34"/>
        <v>75</v>
      </c>
      <c r="BO18" s="22">
        <f t="shared" si="34"/>
        <v>75</v>
      </c>
      <c r="BP18" s="22">
        <f t="shared" si="34"/>
        <v>75</v>
      </c>
      <c r="BQ18" s="22">
        <f t="shared" si="34"/>
        <v>75</v>
      </c>
      <c r="BR18" s="22">
        <f t="shared" si="34"/>
        <v>75</v>
      </c>
    </row>
    <row r="19" spans="1:70" ht="16.5">
      <c r="A19" s="82" t="s">
        <v>613</v>
      </c>
      <c r="B19" s="73" t="s">
        <v>614</v>
      </c>
      <c r="C19" s="73" t="s">
        <v>615</v>
      </c>
      <c r="D19" s="73" t="s">
        <v>221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>
        <v>1</v>
      </c>
      <c r="H19" s="2">
        <v>55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65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7</v>
      </c>
      <c r="R19" s="61">
        <v>14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69</v>
      </c>
      <c r="AJ19" s="3">
        <f t="shared" si="1"/>
        <v>15</v>
      </c>
      <c r="AK19" s="5">
        <f t="shared" si="2"/>
        <v>2</v>
      </c>
      <c r="AL19" s="41">
        <f t="shared" si="3"/>
        <v>69</v>
      </c>
      <c r="AM19" s="33">
        <f t="shared" si="4"/>
        <v>15</v>
      </c>
      <c r="AO19" s="22">
        <f t="shared" si="5"/>
        <v>0</v>
      </c>
      <c r="AP19">
        <f t="shared" si="6"/>
        <v>55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14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55</v>
      </c>
      <c r="BE19" s="22">
        <f t="shared" ref="BE19:BR19" si="35">BD19+LARGE($AO19:$BC19,BE$4)</f>
        <v>69</v>
      </c>
      <c r="BF19" s="22">
        <f t="shared" si="35"/>
        <v>69</v>
      </c>
      <c r="BG19" s="22">
        <f t="shared" si="35"/>
        <v>69</v>
      </c>
      <c r="BH19" s="22">
        <f t="shared" si="35"/>
        <v>69</v>
      </c>
      <c r="BI19" s="22">
        <f t="shared" si="35"/>
        <v>69</v>
      </c>
      <c r="BJ19" s="22">
        <f t="shared" si="35"/>
        <v>69</v>
      </c>
      <c r="BK19" s="22">
        <f t="shared" si="35"/>
        <v>69</v>
      </c>
      <c r="BL19" s="22">
        <f t="shared" si="35"/>
        <v>69</v>
      </c>
      <c r="BM19" s="22">
        <f t="shared" si="35"/>
        <v>69</v>
      </c>
      <c r="BN19" s="22">
        <f t="shared" si="35"/>
        <v>69</v>
      </c>
      <c r="BO19" s="22">
        <f t="shared" si="35"/>
        <v>69</v>
      </c>
      <c r="BP19" s="22">
        <f t="shared" si="35"/>
        <v>69</v>
      </c>
      <c r="BQ19" s="22">
        <f t="shared" si="35"/>
        <v>69</v>
      </c>
      <c r="BR19" s="22">
        <f t="shared" si="35"/>
        <v>69</v>
      </c>
    </row>
    <row r="20" spans="1:70" ht="16.5">
      <c r="A20" s="82" t="s">
        <v>631</v>
      </c>
      <c r="B20" s="73" t="s">
        <v>632</v>
      </c>
      <c r="C20" s="73" t="s">
        <v>633</v>
      </c>
      <c r="D20" s="73" t="s">
        <v>17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2</v>
      </c>
      <c r="N20" s="61">
        <v>65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65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65</v>
      </c>
      <c r="AJ20" s="3">
        <f t="shared" si="1"/>
        <v>16</v>
      </c>
      <c r="AK20" s="5">
        <f t="shared" si="2"/>
        <v>1</v>
      </c>
      <c r="AL20" s="41">
        <f t="shared" si="3"/>
        <v>65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65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65</v>
      </c>
      <c r="BE20" s="22">
        <f t="shared" ref="BE20:BR20" si="36">BD20+LARGE($AO20:$BC20,BE$4)</f>
        <v>65</v>
      </c>
      <c r="BF20" s="22">
        <f t="shared" si="36"/>
        <v>65</v>
      </c>
      <c r="BG20" s="22">
        <f t="shared" si="36"/>
        <v>65</v>
      </c>
      <c r="BH20" s="22">
        <f t="shared" si="36"/>
        <v>65</v>
      </c>
      <c r="BI20" s="22">
        <f t="shared" si="36"/>
        <v>65</v>
      </c>
      <c r="BJ20" s="22">
        <f t="shared" si="36"/>
        <v>65</v>
      </c>
      <c r="BK20" s="22">
        <f t="shared" si="36"/>
        <v>65</v>
      </c>
      <c r="BL20" s="22">
        <f t="shared" si="36"/>
        <v>65</v>
      </c>
      <c r="BM20" s="22">
        <f t="shared" si="36"/>
        <v>65</v>
      </c>
      <c r="BN20" s="22">
        <f t="shared" si="36"/>
        <v>65</v>
      </c>
      <c r="BO20" s="22">
        <f t="shared" si="36"/>
        <v>65</v>
      </c>
      <c r="BP20" s="22">
        <f t="shared" si="36"/>
        <v>65</v>
      </c>
      <c r="BQ20" s="22">
        <f t="shared" si="36"/>
        <v>65</v>
      </c>
      <c r="BR20" s="22">
        <f t="shared" si="36"/>
        <v>65</v>
      </c>
    </row>
    <row r="21" spans="1:70" ht="16.5">
      <c r="A21" s="81" t="s">
        <v>1385</v>
      </c>
      <c r="B21" s="32" t="s">
        <v>811</v>
      </c>
      <c r="C21" s="32" t="s">
        <v>1209</v>
      </c>
      <c r="D21" s="32" t="s">
        <v>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1</v>
      </c>
      <c r="L21" s="2">
        <v>55</v>
      </c>
      <c r="M21" s="4">
        <v>24</v>
      </c>
      <c r="N21" s="61">
        <v>10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65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65</v>
      </c>
      <c r="AJ21" s="3">
        <f t="shared" si="1"/>
        <v>16</v>
      </c>
      <c r="AK21" s="5">
        <f t="shared" si="2"/>
        <v>2</v>
      </c>
      <c r="AL21" s="41">
        <f t="shared" si="3"/>
        <v>65</v>
      </c>
      <c r="AM21" s="33">
        <f t="shared" si="4"/>
        <v>16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55</v>
      </c>
      <c r="AS21">
        <f t="shared" si="9"/>
        <v>10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55</v>
      </c>
      <c r="BE21" s="22">
        <f t="shared" ref="BE21:BR21" si="37">BD21+LARGE($AO21:$BC21,BE$4)</f>
        <v>65</v>
      </c>
      <c r="BF21" s="22">
        <f t="shared" si="37"/>
        <v>65</v>
      </c>
      <c r="BG21" s="22">
        <f t="shared" si="37"/>
        <v>65</v>
      </c>
      <c r="BH21" s="22">
        <f t="shared" si="37"/>
        <v>65</v>
      </c>
      <c r="BI21" s="22">
        <f t="shared" si="37"/>
        <v>65</v>
      </c>
      <c r="BJ21" s="22">
        <f t="shared" si="37"/>
        <v>65</v>
      </c>
      <c r="BK21" s="22">
        <f t="shared" si="37"/>
        <v>65</v>
      </c>
      <c r="BL21" s="22">
        <f t="shared" si="37"/>
        <v>65</v>
      </c>
      <c r="BM21" s="22">
        <f t="shared" si="37"/>
        <v>65</v>
      </c>
      <c r="BN21" s="22">
        <f t="shared" si="37"/>
        <v>65</v>
      </c>
      <c r="BO21" s="22">
        <f t="shared" si="37"/>
        <v>65</v>
      </c>
      <c r="BP21" s="22">
        <f t="shared" si="37"/>
        <v>65</v>
      </c>
      <c r="BQ21" s="22">
        <f t="shared" si="37"/>
        <v>65</v>
      </c>
      <c r="BR21" s="22">
        <f t="shared" si="37"/>
        <v>65</v>
      </c>
    </row>
    <row r="22" spans="1:70" ht="16.5">
      <c r="A22" s="82" t="s">
        <v>640</v>
      </c>
      <c r="B22" s="73" t="s">
        <v>641</v>
      </c>
      <c r="C22" s="73" t="s">
        <v>642</v>
      </c>
      <c r="D22" s="73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2</v>
      </c>
      <c r="H22" s="2">
        <v>35</v>
      </c>
      <c r="I22" s="36">
        <v>4</v>
      </c>
      <c r="J22" s="2">
        <v>10</v>
      </c>
      <c r="K22" s="4">
        <v>3</v>
      </c>
      <c r="L22" s="2">
        <v>20</v>
      </c>
      <c r="M22" s="4"/>
      <c r="N22" s="65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65</v>
      </c>
      <c r="AJ22" s="3">
        <f t="shared" si="1"/>
        <v>16</v>
      </c>
      <c r="AK22" s="5">
        <f t="shared" si="2"/>
        <v>3</v>
      </c>
      <c r="AL22" s="41">
        <f t="shared" si="3"/>
        <v>65</v>
      </c>
      <c r="AM22" s="33">
        <f t="shared" si="4"/>
        <v>16</v>
      </c>
      <c r="AO22" s="22">
        <f t="shared" si="5"/>
        <v>0</v>
      </c>
      <c r="AP22">
        <f t="shared" si="6"/>
        <v>35</v>
      </c>
      <c r="AQ22">
        <f t="shared" si="7"/>
        <v>10</v>
      </c>
      <c r="AR22">
        <f t="shared" si="8"/>
        <v>20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35</v>
      </c>
      <c r="BE22" s="22">
        <f t="shared" ref="BE22:BR22" si="38">BD22+LARGE($AO22:$BC22,BE$4)</f>
        <v>55</v>
      </c>
      <c r="BF22" s="22">
        <f t="shared" si="38"/>
        <v>65</v>
      </c>
      <c r="BG22" s="22">
        <f t="shared" si="38"/>
        <v>65</v>
      </c>
      <c r="BH22" s="22">
        <f t="shared" si="38"/>
        <v>65</v>
      </c>
      <c r="BI22" s="22">
        <f t="shared" si="38"/>
        <v>65</v>
      </c>
      <c r="BJ22" s="22">
        <f t="shared" si="38"/>
        <v>65</v>
      </c>
      <c r="BK22" s="22">
        <f t="shared" si="38"/>
        <v>65</v>
      </c>
      <c r="BL22" s="22">
        <f t="shared" si="38"/>
        <v>65</v>
      </c>
      <c r="BM22" s="22">
        <f t="shared" si="38"/>
        <v>65</v>
      </c>
      <c r="BN22" s="22">
        <f t="shared" si="38"/>
        <v>65</v>
      </c>
      <c r="BO22" s="22">
        <f t="shared" si="38"/>
        <v>65</v>
      </c>
      <c r="BP22" s="22">
        <f t="shared" si="38"/>
        <v>65</v>
      </c>
      <c r="BQ22" s="22">
        <f t="shared" si="38"/>
        <v>65</v>
      </c>
      <c r="BR22" s="22">
        <f t="shared" si="38"/>
        <v>65</v>
      </c>
    </row>
    <row r="23" spans="1:70" ht="16.5">
      <c r="A23" s="82" t="s">
        <v>616</v>
      </c>
      <c r="B23" s="73" t="s">
        <v>348</v>
      </c>
      <c r="C23" s="73" t="s">
        <v>617</v>
      </c>
      <c r="D23" s="73" t="s">
        <v>221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1</v>
      </c>
      <c r="H23" s="2">
        <v>55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65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55</v>
      </c>
      <c r="AJ23" s="3">
        <f t="shared" si="1"/>
        <v>19</v>
      </c>
      <c r="AK23" s="5">
        <f t="shared" si="2"/>
        <v>1</v>
      </c>
      <c r="AL23" s="41">
        <f t="shared" si="3"/>
        <v>55</v>
      </c>
      <c r="AM23" s="33">
        <f t="shared" si="4"/>
        <v>19</v>
      </c>
      <c r="AO23" s="22">
        <f t="shared" si="5"/>
        <v>0</v>
      </c>
      <c r="AP23">
        <f t="shared" si="6"/>
        <v>55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55</v>
      </c>
      <c r="BE23" s="22">
        <f t="shared" ref="BE23:BR23" si="39">BD23+LARGE($AO23:$BC23,BE$4)</f>
        <v>55</v>
      </c>
      <c r="BF23" s="22">
        <f t="shared" si="39"/>
        <v>55</v>
      </c>
      <c r="BG23" s="22">
        <f t="shared" si="39"/>
        <v>55</v>
      </c>
      <c r="BH23" s="22">
        <f t="shared" si="39"/>
        <v>55</v>
      </c>
      <c r="BI23" s="22">
        <f t="shared" si="39"/>
        <v>55</v>
      </c>
      <c r="BJ23" s="22">
        <f t="shared" si="39"/>
        <v>55</v>
      </c>
      <c r="BK23" s="22">
        <f t="shared" si="39"/>
        <v>55</v>
      </c>
      <c r="BL23" s="22">
        <f t="shared" si="39"/>
        <v>55</v>
      </c>
      <c r="BM23" s="22">
        <f t="shared" si="39"/>
        <v>55</v>
      </c>
      <c r="BN23" s="22">
        <f t="shared" si="39"/>
        <v>55</v>
      </c>
      <c r="BO23" s="22">
        <f t="shared" si="39"/>
        <v>55</v>
      </c>
      <c r="BP23" s="22">
        <f t="shared" si="39"/>
        <v>55</v>
      </c>
      <c r="BQ23" s="22">
        <f t="shared" si="39"/>
        <v>55</v>
      </c>
      <c r="BR23" s="22">
        <f t="shared" si="39"/>
        <v>55</v>
      </c>
    </row>
    <row r="24" spans="1:70" ht="16.5">
      <c r="A24" s="81" t="s">
        <v>1443</v>
      </c>
      <c r="B24" s="32" t="s">
        <v>742</v>
      </c>
      <c r="C24" s="32" t="s">
        <v>743</v>
      </c>
      <c r="D24" s="32" t="s">
        <v>21</v>
      </c>
      <c r="E24" s="6">
        <v>5</v>
      </c>
      <c r="F24" s="2">
        <v>20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11</v>
      </c>
      <c r="N24" s="61">
        <v>21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10</v>
      </c>
      <c r="R24" s="94">
        <v>10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51</v>
      </c>
      <c r="AJ24" s="3">
        <f t="shared" si="1"/>
        <v>20</v>
      </c>
      <c r="AK24" s="5">
        <f t="shared" si="2"/>
        <v>3</v>
      </c>
      <c r="AL24" s="41">
        <f t="shared" si="3"/>
        <v>51</v>
      </c>
      <c r="AM24" s="33">
        <f t="shared" si="4"/>
        <v>20</v>
      </c>
      <c r="AO24" s="22">
        <f t="shared" si="5"/>
        <v>20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21</v>
      </c>
      <c r="AT24">
        <f t="shared" si="10"/>
        <v>0</v>
      </c>
      <c r="AU24">
        <f t="shared" si="11"/>
        <v>10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21</v>
      </c>
      <c r="BE24" s="22">
        <f t="shared" ref="BE24:BR24" si="40">BD24+LARGE($AO24:$BC24,BE$4)</f>
        <v>41</v>
      </c>
      <c r="BF24" s="22">
        <f t="shared" si="40"/>
        <v>51</v>
      </c>
      <c r="BG24" s="22">
        <f t="shared" si="40"/>
        <v>51</v>
      </c>
      <c r="BH24" s="22">
        <f t="shared" si="40"/>
        <v>51</v>
      </c>
      <c r="BI24" s="22">
        <f t="shared" si="40"/>
        <v>51</v>
      </c>
      <c r="BJ24" s="22">
        <f t="shared" si="40"/>
        <v>51</v>
      </c>
      <c r="BK24" s="22">
        <f t="shared" si="40"/>
        <v>51</v>
      </c>
      <c r="BL24" s="22">
        <f t="shared" si="40"/>
        <v>51</v>
      </c>
      <c r="BM24" s="22">
        <f t="shared" si="40"/>
        <v>51</v>
      </c>
      <c r="BN24" s="22">
        <f t="shared" si="40"/>
        <v>51</v>
      </c>
      <c r="BO24" s="22">
        <f t="shared" si="40"/>
        <v>51</v>
      </c>
      <c r="BP24" s="22">
        <f t="shared" si="40"/>
        <v>51</v>
      </c>
      <c r="BQ24" s="22">
        <f t="shared" si="40"/>
        <v>51</v>
      </c>
      <c r="BR24" s="22">
        <f t="shared" si="40"/>
        <v>51</v>
      </c>
    </row>
    <row r="25" spans="1:70" ht="16.5">
      <c r="A25" s="82" t="s">
        <v>647</v>
      </c>
      <c r="B25" s="73" t="s">
        <v>648</v>
      </c>
      <c r="C25" s="73" t="s">
        <v>649</v>
      </c>
      <c r="D25" s="73" t="s">
        <v>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5</v>
      </c>
      <c r="N25" s="61">
        <v>35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35</v>
      </c>
      <c r="AJ25" s="3">
        <f t="shared" si="1"/>
        <v>21</v>
      </c>
      <c r="AK25" s="5">
        <f t="shared" si="2"/>
        <v>1</v>
      </c>
      <c r="AL25" s="41">
        <f t="shared" si="3"/>
        <v>35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35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35</v>
      </c>
      <c r="BE25" s="22">
        <f t="shared" ref="BE25:BR25" si="41">BD25+LARGE($AO25:$BC25,BE$4)</f>
        <v>35</v>
      </c>
      <c r="BF25" s="22">
        <f t="shared" si="41"/>
        <v>35</v>
      </c>
      <c r="BG25" s="22">
        <f t="shared" si="41"/>
        <v>35</v>
      </c>
      <c r="BH25" s="22">
        <f t="shared" si="41"/>
        <v>35</v>
      </c>
      <c r="BI25" s="22">
        <f t="shared" si="41"/>
        <v>35</v>
      </c>
      <c r="BJ25" s="22">
        <f t="shared" si="41"/>
        <v>35</v>
      </c>
      <c r="BK25" s="22">
        <f t="shared" si="41"/>
        <v>35</v>
      </c>
      <c r="BL25" s="22">
        <f t="shared" si="41"/>
        <v>35</v>
      </c>
      <c r="BM25" s="22">
        <f t="shared" si="41"/>
        <v>35</v>
      </c>
      <c r="BN25" s="22">
        <f t="shared" si="41"/>
        <v>35</v>
      </c>
      <c r="BO25" s="22">
        <f t="shared" si="41"/>
        <v>35</v>
      </c>
      <c r="BP25" s="22">
        <f t="shared" si="41"/>
        <v>35</v>
      </c>
      <c r="BQ25" s="22">
        <f t="shared" si="41"/>
        <v>35</v>
      </c>
      <c r="BR25" s="22">
        <f t="shared" si="41"/>
        <v>35</v>
      </c>
    </row>
    <row r="26" spans="1:70" ht="16.5">
      <c r="A26" s="81" t="s">
        <v>1444</v>
      </c>
      <c r="B26" s="32" t="s">
        <v>772</v>
      </c>
      <c r="C26" s="32" t="s">
        <v>773</v>
      </c>
      <c r="D26" s="32" t="s">
        <v>27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4</v>
      </c>
      <c r="H26" s="2">
        <v>10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>
        <v>20</v>
      </c>
      <c r="N26" s="61">
        <v>10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>
        <v>17</v>
      </c>
      <c r="R26" s="94">
        <v>10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30</v>
      </c>
      <c r="AJ26" s="3">
        <f t="shared" si="1"/>
        <v>22</v>
      </c>
      <c r="AK26" s="5">
        <f t="shared" si="2"/>
        <v>3</v>
      </c>
      <c r="AL26" s="41">
        <f t="shared" si="3"/>
        <v>30</v>
      </c>
      <c r="AM26" s="33">
        <f t="shared" si="4"/>
        <v>22</v>
      </c>
      <c r="AO26" s="22">
        <f t="shared" si="5"/>
        <v>0</v>
      </c>
      <c r="AP26">
        <f t="shared" si="6"/>
        <v>10</v>
      </c>
      <c r="AQ26">
        <f t="shared" si="7"/>
        <v>0</v>
      </c>
      <c r="AR26">
        <f t="shared" si="8"/>
        <v>0</v>
      </c>
      <c r="AS26">
        <f t="shared" si="9"/>
        <v>10</v>
      </c>
      <c r="AT26">
        <f t="shared" si="10"/>
        <v>0</v>
      </c>
      <c r="AU26">
        <f t="shared" si="11"/>
        <v>10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10</v>
      </c>
      <c r="BE26" s="22">
        <f t="shared" ref="BE26:BR26" si="42">BD26+LARGE($AO26:$BC26,BE$4)</f>
        <v>20</v>
      </c>
      <c r="BF26" s="22">
        <f t="shared" si="42"/>
        <v>30</v>
      </c>
      <c r="BG26" s="22">
        <f t="shared" si="42"/>
        <v>30</v>
      </c>
      <c r="BH26" s="22">
        <f t="shared" si="42"/>
        <v>30</v>
      </c>
      <c r="BI26" s="22">
        <f t="shared" si="42"/>
        <v>30</v>
      </c>
      <c r="BJ26" s="22">
        <f t="shared" si="42"/>
        <v>30</v>
      </c>
      <c r="BK26" s="22">
        <f t="shared" si="42"/>
        <v>30</v>
      </c>
      <c r="BL26" s="22">
        <f t="shared" si="42"/>
        <v>30</v>
      </c>
      <c r="BM26" s="22">
        <f t="shared" si="42"/>
        <v>30</v>
      </c>
      <c r="BN26" s="22">
        <f t="shared" si="42"/>
        <v>30</v>
      </c>
      <c r="BO26" s="22">
        <f t="shared" si="42"/>
        <v>30</v>
      </c>
      <c r="BP26" s="22">
        <f t="shared" si="42"/>
        <v>30</v>
      </c>
      <c r="BQ26" s="22">
        <f t="shared" si="42"/>
        <v>30</v>
      </c>
      <c r="BR26" s="22">
        <f t="shared" si="42"/>
        <v>30</v>
      </c>
    </row>
    <row r="27" spans="1:70" ht="16.5">
      <c r="A27" s="81" t="s">
        <v>1386</v>
      </c>
      <c r="B27" s="32" t="s">
        <v>1378</v>
      </c>
      <c r="C27" s="32" t="s">
        <v>1298</v>
      </c>
      <c r="D27" s="32" t="s">
        <v>21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8</v>
      </c>
      <c r="N27" s="61">
        <v>27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27</v>
      </c>
      <c r="AJ27" s="3">
        <f t="shared" si="1"/>
        <v>23</v>
      </c>
      <c r="AK27" s="5">
        <f t="shared" si="2"/>
        <v>1</v>
      </c>
      <c r="AL27" s="41">
        <f t="shared" si="3"/>
        <v>27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27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27</v>
      </c>
      <c r="BE27" s="22">
        <f t="shared" ref="BE27:BR27" si="43">BD27+LARGE($AO27:$BC27,BE$4)</f>
        <v>27</v>
      </c>
      <c r="BF27" s="22">
        <f t="shared" si="43"/>
        <v>27</v>
      </c>
      <c r="BG27" s="22">
        <f t="shared" si="43"/>
        <v>27</v>
      </c>
      <c r="BH27" s="22">
        <f t="shared" si="43"/>
        <v>27</v>
      </c>
      <c r="BI27" s="22">
        <f t="shared" si="43"/>
        <v>27</v>
      </c>
      <c r="BJ27" s="22">
        <f t="shared" si="43"/>
        <v>27</v>
      </c>
      <c r="BK27" s="22">
        <f t="shared" si="43"/>
        <v>27</v>
      </c>
      <c r="BL27" s="22">
        <f t="shared" si="43"/>
        <v>27</v>
      </c>
      <c r="BM27" s="22">
        <f t="shared" si="43"/>
        <v>27</v>
      </c>
      <c r="BN27" s="22">
        <f t="shared" si="43"/>
        <v>27</v>
      </c>
      <c r="BO27" s="22">
        <f t="shared" si="43"/>
        <v>27</v>
      </c>
      <c r="BP27" s="22">
        <f t="shared" si="43"/>
        <v>27</v>
      </c>
      <c r="BQ27" s="22">
        <f t="shared" si="43"/>
        <v>27</v>
      </c>
      <c r="BR27" s="22">
        <f t="shared" si="43"/>
        <v>27</v>
      </c>
    </row>
    <row r="28" spans="1:70" ht="16.5">
      <c r="A28" s="82" t="s">
        <v>634</v>
      </c>
      <c r="B28" s="73" t="s">
        <v>635</v>
      </c>
      <c r="C28" s="73" t="s">
        <v>636</v>
      </c>
      <c r="D28" s="73" t="s">
        <v>45</v>
      </c>
      <c r="E28" s="6">
        <v>6</v>
      </c>
      <c r="F28" s="2">
        <v>10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65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6</v>
      </c>
      <c r="R28" s="94">
        <v>16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26</v>
      </c>
      <c r="AJ28" s="3">
        <f t="shared" si="1"/>
        <v>24</v>
      </c>
      <c r="AK28" s="5">
        <f t="shared" si="2"/>
        <v>2</v>
      </c>
      <c r="AL28" s="41">
        <f t="shared" si="3"/>
        <v>26</v>
      </c>
      <c r="AM28" s="33">
        <f t="shared" si="4"/>
        <v>24</v>
      </c>
      <c r="AO28" s="22">
        <f t="shared" si="5"/>
        <v>10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16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16</v>
      </c>
      <c r="BE28" s="22">
        <f t="shared" ref="BE28:BR28" si="44">BD28+LARGE($AO28:$BC28,BE$4)</f>
        <v>26</v>
      </c>
      <c r="BF28" s="22">
        <f t="shared" si="44"/>
        <v>26</v>
      </c>
      <c r="BG28" s="22">
        <f t="shared" si="44"/>
        <v>26</v>
      </c>
      <c r="BH28" s="22">
        <f t="shared" si="44"/>
        <v>26</v>
      </c>
      <c r="BI28" s="22">
        <f t="shared" si="44"/>
        <v>26</v>
      </c>
      <c r="BJ28" s="22">
        <f t="shared" si="44"/>
        <v>26</v>
      </c>
      <c r="BK28" s="22">
        <f t="shared" si="44"/>
        <v>26</v>
      </c>
      <c r="BL28" s="22">
        <f t="shared" si="44"/>
        <v>26</v>
      </c>
      <c r="BM28" s="22">
        <f t="shared" si="44"/>
        <v>26</v>
      </c>
      <c r="BN28" s="22">
        <f t="shared" si="44"/>
        <v>26</v>
      </c>
      <c r="BO28" s="22">
        <f t="shared" si="44"/>
        <v>26</v>
      </c>
      <c r="BP28" s="22">
        <f t="shared" si="44"/>
        <v>26</v>
      </c>
      <c r="BQ28" s="22">
        <f t="shared" si="44"/>
        <v>26</v>
      </c>
      <c r="BR28" s="22">
        <f t="shared" si="44"/>
        <v>26</v>
      </c>
    </row>
    <row r="29" spans="1:70" ht="16.5">
      <c r="A29" s="82" t="s">
        <v>623</v>
      </c>
      <c r="B29" s="73" t="s">
        <v>624</v>
      </c>
      <c r="C29" s="73" t="s">
        <v>625</v>
      </c>
      <c r="D29" s="73" t="s">
        <v>19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16</v>
      </c>
      <c r="N29" s="94">
        <v>13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>
        <v>12</v>
      </c>
      <c r="R29" s="94">
        <v>10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23</v>
      </c>
      <c r="AJ29" s="3">
        <f t="shared" si="1"/>
        <v>25</v>
      </c>
      <c r="AK29" s="5">
        <f t="shared" si="2"/>
        <v>2</v>
      </c>
      <c r="AL29" s="41">
        <f t="shared" si="3"/>
        <v>23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13</v>
      </c>
      <c r="AT29">
        <f t="shared" si="10"/>
        <v>0</v>
      </c>
      <c r="AU29">
        <f t="shared" si="11"/>
        <v>10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13</v>
      </c>
      <c r="BE29" s="22">
        <f t="shared" ref="BE29:BR29" si="45">BD29+LARGE($AO29:$BC29,BE$4)</f>
        <v>23</v>
      </c>
      <c r="BF29" s="22">
        <f t="shared" si="45"/>
        <v>23</v>
      </c>
      <c r="BG29" s="22">
        <f t="shared" si="45"/>
        <v>23</v>
      </c>
      <c r="BH29" s="22">
        <f t="shared" si="45"/>
        <v>23</v>
      </c>
      <c r="BI29" s="22">
        <f t="shared" si="45"/>
        <v>23</v>
      </c>
      <c r="BJ29" s="22">
        <f t="shared" si="45"/>
        <v>23</v>
      </c>
      <c r="BK29" s="22">
        <f t="shared" si="45"/>
        <v>23</v>
      </c>
      <c r="BL29" s="22">
        <f t="shared" si="45"/>
        <v>23</v>
      </c>
      <c r="BM29" s="22">
        <f t="shared" si="45"/>
        <v>23</v>
      </c>
      <c r="BN29" s="22">
        <f t="shared" si="45"/>
        <v>23</v>
      </c>
      <c r="BO29" s="22">
        <f t="shared" si="45"/>
        <v>23</v>
      </c>
      <c r="BP29" s="22">
        <f t="shared" si="45"/>
        <v>23</v>
      </c>
      <c r="BQ29" s="22">
        <f t="shared" si="45"/>
        <v>23</v>
      </c>
      <c r="BR29" s="22">
        <f t="shared" si="45"/>
        <v>23</v>
      </c>
    </row>
    <row r="30" spans="1:70" ht="16.5">
      <c r="A30" s="82" t="s">
        <v>650</v>
      </c>
      <c r="B30" s="73" t="s">
        <v>651</v>
      </c>
      <c r="C30" s="73" t="s">
        <v>652</v>
      </c>
      <c r="D30" s="73" t="s">
        <v>19</v>
      </c>
      <c r="E30" s="6">
        <v>5</v>
      </c>
      <c r="F30" s="2">
        <v>10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>
        <v>8</v>
      </c>
      <c r="R30" s="94">
        <v>12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22</v>
      </c>
      <c r="AJ30" s="3">
        <f t="shared" si="1"/>
        <v>26</v>
      </c>
      <c r="AK30" s="5">
        <f t="shared" si="2"/>
        <v>2</v>
      </c>
      <c r="AL30" s="41">
        <f t="shared" si="3"/>
        <v>22</v>
      </c>
      <c r="AM30" s="33">
        <f t="shared" si="4"/>
        <v>26</v>
      </c>
      <c r="AO30" s="22">
        <f t="shared" si="5"/>
        <v>10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12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12</v>
      </c>
      <c r="BE30" s="22">
        <f t="shared" ref="BE30:BR30" si="46">BD30+LARGE($AO30:$BC30,BE$4)</f>
        <v>22</v>
      </c>
      <c r="BF30" s="22">
        <f t="shared" si="46"/>
        <v>22</v>
      </c>
      <c r="BG30" s="22">
        <f t="shared" si="46"/>
        <v>22</v>
      </c>
      <c r="BH30" s="22">
        <f t="shared" si="46"/>
        <v>22</v>
      </c>
      <c r="BI30" s="22">
        <f t="shared" si="46"/>
        <v>22</v>
      </c>
      <c r="BJ30" s="22">
        <f t="shared" si="46"/>
        <v>22</v>
      </c>
      <c r="BK30" s="22">
        <f t="shared" si="46"/>
        <v>22</v>
      </c>
      <c r="BL30" s="22">
        <f t="shared" si="46"/>
        <v>22</v>
      </c>
      <c r="BM30" s="22">
        <f t="shared" si="46"/>
        <v>22</v>
      </c>
      <c r="BN30" s="22">
        <f t="shared" si="46"/>
        <v>22</v>
      </c>
      <c r="BO30" s="22">
        <f t="shared" si="46"/>
        <v>22</v>
      </c>
      <c r="BP30" s="22">
        <f t="shared" si="46"/>
        <v>22</v>
      </c>
      <c r="BQ30" s="22">
        <f t="shared" si="46"/>
        <v>22</v>
      </c>
      <c r="BR30" s="22">
        <f t="shared" si="46"/>
        <v>22</v>
      </c>
    </row>
    <row r="31" spans="1:70" ht="16.5">
      <c r="A31" s="81" t="s">
        <v>1501</v>
      </c>
      <c r="B31" s="32" t="s">
        <v>677</v>
      </c>
      <c r="C31" s="32" t="s">
        <v>1500</v>
      </c>
      <c r="D31" s="32" t="s">
        <v>108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21</v>
      </c>
      <c r="N31" s="94">
        <v>10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>
        <v>16</v>
      </c>
      <c r="R31" s="94">
        <v>10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20</v>
      </c>
      <c r="AJ31" s="3">
        <f t="shared" si="1"/>
        <v>27</v>
      </c>
      <c r="AK31" s="5">
        <f t="shared" si="2"/>
        <v>2</v>
      </c>
      <c r="AL31" s="41">
        <f t="shared" si="3"/>
        <v>20</v>
      </c>
      <c r="AM31" s="33">
        <f t="shared" si="4"/>
        <v>27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10</v>
      </c>
      <c r="AT31">
        <f t="shared" si="10"/>
        <v>0</v>
      </c>
      <c r="AU31">
        <f t="shared" si="11"/>
        <v>10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7">BD31+LARGE($AO31:$BC31,BE$4)</f>
        <v>20</v>
      </c>
      <c r="BF31" s="22">
        <f t="shared" si="47"/>
        <v>20</v>
      </c>
      <c r="BG31" s="22">
        <f t="shared" si="47"/>
        <v>20</v>
      </c>
      <c r="BH31" s="22">
        <f t="shared" si="47"/>
        <v>20</v>
      </c>
      <c r="BI31" s="22">
        <f t="shared" si="47"/>
        <v>20</v>
      </c>
      <c r="BJ31" s="22">
        <f t="shared" si="47"/>
        <v>20</v>
      </c>
      <c r="BK31" s="22">
        <f t="shared" si="47"/>
        <v>20</v>
      </c>
      <c r="BL31" s="22">
        <f t="shared" si="47"/>
        <v>20</v>
      </c>
      <c r="BM31" s="22">
        <f t="shared" si="47"/>
        <v>20</v>
      </c>
      <c r="BN31" s="22">
        <f t="shared" si="47"/>
        <v>20</v>
      </c>
      <c r="BO31" s="22">
        <f t="shared" si="47"/>
        <v>20</v>
      </c>
      <c r="BP31" s="22">
        <f t="shared" si="47"/>
        <v>20</v>
      </c>
      <c r="BQ31" s="22">
        <f t="shared" si="47"/>
        <v>20</v>
      </c>
      <c r="BR31" s="22">
        <f t="shared" si="47"/>
        <v>20</v>
      </c>
    </row>
    <row r="32" spans="1:70" ht="16.5">
      <c r="A32" s="81" t="s">
        <v>1389</v>
      </c>
      <c r="B32" s="32" t="s">
        <v>1380</v>
      </c>
      <c r="C32" s="32" t="s">
        <v>1284</v>
      </c>
      <c r="D32" s="32" t="s">
        <v>18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14</v>
      </c>
      <c r="N32" s="94">
        <v>15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15</v>
      </c>
      <c r="AJ32" s="3">
        <f t="shared" si="1"/>
        <v>28</v>
      </c>
      <c r="AK32" s="5">
        <f t="shared" si="2"/>
        <v>1</v>
      </c>
      <c r="AL32" s="41">
        <f t="shared" si="3"/>
        <v>15</v>
      </c>
      <c r="AM32" s="33">
        <f t="shared" si="4"/>
        <v>28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15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15</v>
      </c>
      <c r="BE32" s="22">
        <f t="shared" ref="BE32:BR32" si="48">BD32+LARGE($AO32:$BC32,BE$4)</f>
        <v>15</v>
      </c>
      <c r="BF32" s="22">
        <f t="shared" si="48"/>
        <v>15</v>
      </c>
      <c r="BG32" s="22">
        <f t="shared" si="48"/>
        <v>15</v>
      </c>
      <c r="BH32" s="22">
        <f t="shared" si="48"/>
        <v>15</v>
      </c>
      <c r="BI32" s="22">
        <f t="shared" si="48"/>
        <v>15</v>
      </c>
      <c r="BJ32" s="22">
        <f t="shared" si="48"/>
        <v>15</v>
      </c>
      <c r="BK32" s="22">
        <f t="shared" si="48"/>
        <v>15</v>
      </c>
      <c r="BL32" s="22">
        <f t="shared" si="48"/>
        <v>15</v>
      </c>
      <c r="BM32" s="22">
        <f t="shared" si="48"/>
        <v>15</v>
      </c>
      <c r="BN32" s="22">
        <f t="shared" si="48"/>
        <v>15</v>
      </c>
      <c r="BO32" s="22">
        <f t="shared" si="48"/>
        <v>15</v>
      </c>
      <c r="BP32" s="22">
        <f t="shared" si="48"/>
        <v>15</v>
      </c>
      <c r="BQ32" s="22">
        <f t="shared" si="48"/>
        <v>15</v>
      </c>
      <c r="BR32" s="22">
        <f t="shared" si="48"/>
        <v>15</v>
      </c>
    </row>
    <row r="33" spans="1:70" ht="16.5">
      <c r="A33" s="81" t="s">
        <v>1390</v>
      </c>
      <c r="B33" s="32" t="s">
        <v>1381</v>
      </c>
      <c r="C33" s="32" t="s">
        <v>1290</v>
      </c>
      <c r="D33" s="32" t="s">
        <v>44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18</v>
      </c>
      <c r="N33" s="94">
        <v>11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11</v>
      </c>
      <c r="AJ33" s="3">
        <f t="shared" si="1"/>
        <v>29</v>
      </c>
      <c r="AK33" s="5">
        <f t="shared" si="2"/>
        <v>1</v>
      </c>
      <c r="AL33" s="41">
        <f t="shared" si="3"/>
        <v>11</v>
      </c>
      <c r="AM33" s="33">
        <f t="shared" si="4"/>
        <v>29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11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11</v>
      </c>
      <c r="BE33" s="22">
        <f t="shared" ref="BE33:BR33" si="49">BD33+LARGE($AO33:$BC33,BE$4)</f>
        <v>11</v>
      </c>
      <c r="BF33" s="22">
        <f t="shared" si="49"/>
        <v>11</v>
      </c>
      <c r="BG33" s="22">
        <f t="shared" si="49"/>
        <v>11</v>
      </c>
      <c r="BH33" s="22">
        <f t="shared" si="49"/>
        <v>11</v>
      </c>
      <c r="BI33" s="22">
        <f t="shared" si="49"/>
        <v>11</v>
      </c>
      <c r="BJ33" s="22">
        <f t="shared" si="49"/>
        <v>11</v>
      </c>
      <c r="BK33" s="22">
        <f t="shared" si="49"/>
        <v>11</v>
      </c>
      <c r="BL33" s="22">
        <f t="shared" si="49"/>
        <v>11</v>
      </c>
      <c r="BM33" s="22">
        <f t="shared" si="49"/>
        <v>11</v>
      </c>
      <c r="BN33" s="22">
        <f t="shared" si="49"/>
        <v>11</v>
      </c>
      <c r="BO33" s="22">
        <f t="shared" si="49"/>
        <v>11</v>
      </c>
      <c r="BP33" s="22">
        <f t="shared" si="49"/>
        <v>11</v>
      </c>
      <c r="BQ33" s="22">
        <f t="shared" si="49"/>
        <v>11</v>
      </c>
      <c r="BR33" s="22">
        <f t="shared" si="49"/>
        <v>11</v>
      </c>
    </row>
    <row r="34" spans="1:70" ht="16.5">
      <c r="A34" s="81" t="s">
        <v>1504</v>
      </c>
      <c r="B34" s="32" t="s">
        <v>1503</v>
      </c>
      <c r="C34" s="32" t="s">
        <v>1502</v>
      </c>
      <c r="D34" s="32" t="s">
        <v>107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>
        <v>22</v>
      </c>
      <c r="N34" s="94">
        <v>10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10</v>
      </c>
      <c r="AJ34" s="3">
        <f t="shared" si="1"/>
        <v>30</v>
      </c>
      <c r="AK34" s="5">
        <f t="shared" si="2"/>
        <v>1</v>
      </c>
      <c r="AL34" s="41">
        <f t="shared" si="3"/>
        <v>10</v>
      </c>
      <c r="AM34" s="33">
        <f t="shared" si="4"/>
        <v>30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10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10</v>
      </c>
      <c r="BE34" s="22">
        <f t="shared" ref="BE34:BR34" si="50">BD34+LARGE($AO34:$BC34,BE$4)</f>
        <v>10</v>
      </c>
      <c r="BF34" s="22">
        <f t="shared" si="50"/>
        <v>10</v>
      </c>
      <c r="BG34" s="22">
        <f t="shared" si="50"/>
        <v>10</v>
      </c>
      <c r="BH34" s="22">
        <f t="shared" si="50"/>
        <v>10</v>
      </c>
      <c r="BI34" s="22">
        <f t="shared" si="50"/>
        <v>10</v>
      </c>
      <c r="BJ34" s="22">
        <f t="shared" si="50"/>
        <v>10</v>
      </c>
      <c r="BK34" s="22">
        <f t="shared" si="50"/>
        <v>10</v>
      </c>
      <c r="BL34" s="22">
        <f t="shared" si="50"/>
        <v>10</v>
      </c>
      <c r="BM34" s="22">
        <f t="shared" si="50"/>
        <v>10</v>
      </c>
      <c r="BN34" s="22">
        <f t="shared" si="50"/>
        <v>10</v>
      </c>
      <c r="BO34" s="22">
        <f t="shared" si="50"/>
        <v>10</v>
      </c>
      <c r="BP34" s="22">
        <f t="shared" si="50"/>
        <v>10</v>
      </c>
      <c r="BQ34" s="22">
        <f t="shared" si="50"/>
        <v>10</v>
      </c>
      <c r="BR34" s="22">
        <f t="shared" si="50"/>
        <v>10</v>
      </c>
    </row>
    <row r="35" spans="1:70" ht="16.5">
      <c r="A35" s="81" t="s">
        <v>1384</v>
      </c>
      <c r="B35" s="32" t="s">
        <v>1377</v>
      </c>
      <c r="C35" s="32" t="s">
        <v>1374</v>
      </c>
      <c r="D35" s="32" t="s">
        <v>21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23</v>
      </c>
      <c r="N35" s="94">
        <v>10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10</v>
      </c>
      <c r="AJ35" s="3">
        <f t="shared" si="1"/>
        <v>30</v>
      </c>
      <c r="AK35" s="5">
        <f t="shared" si="2"/>
        <v>1</v>
      </c>
      <c r="AL35" s="41">
        <f t="shared" si="3"/>
        <v>10</v>
      </c>
      <c r="AM35" s="33">
        <f t="shared" si="4"/>
        <v>30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10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10</v>
      </c>
      <c r="BE35" s="22">
        <f t="shared" ref="BE35:BR35" si="51">BD35+LARGE($AO35:$BC35,BE$4)</f>
        <v>10</v>
      </c>
      <c r="BF35" s="22">
        <f t="shared" si="51"/>
        <v>10</v>
      </c>
      <c r="BG35" s="22">
        <f t="shared" si="51"/>
        <v>10</v>
      </c>
      <c r="BH35" s="22">
        <f t="shared" si="51"/>
        <v>10</v>
      </c>
      <c r="BI35" s="22">
        <f t="shared" si="51"/>
        <v>10</v>
      </c>
      <c r="BJ35" s="22">
        <f t="shared" si="51"/>
        <v>10</v>
      </c>
      <c r="BK35" s="22">
        <f t="shared" si="51"/>
        <v>10</v>
      </c>
      <c r="BL35" s="22">
        <f t="shared" si="51"/>
        <v>10</v>
      </c>
      <c r="BM35" s="22">
        <f t="shared" si="51"/>
        <v>10</v>
      </c>
      <c r="BN35" s="22">
        <f t="shared" si="51"/>
        <v>10</v>
      </c>
      <c r="BO35" s="22">
        <f t="shared" si="51"/>
        <v>10</v>
      </c>
      <c r="BP35" s="22">
        <f t="shared" si="51"/>
        <v>10</v>
      </c>
      <c r="BQ35" s="22">
        <f t="shared" si="51"/>
        <v>10</v>
      </c>
      <c r="BR35" s="22">
        <f t="shared" si="51"/>
        <v>10</v>
      </c>
    </row>
    <row r="36" spans="1:70" ht="16.5">
      <c r="A36" s="82" t="s">
        <v>618</v>
      </c>
      <c r="B36" s="73" t="s">
        <v>619</v>
      </c>
      <c r="C36" s="73" t="s">
        <v>620</v>
      </c>
      <c r="D36" s="73" t="s">
        <v>221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>
        <v>5</v>
      </c>
      <c r="H36" s="2">
        <v>10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10</v>
      </c>
      <c r="AJ36" s="3">
        <f t="shared" si="1"/>
        <v>30</v>
      </c>
      <c r="AK36" s="5">
        <f t="shared" si="2"/>
        <v>1</v>
      </c>
      <c r="AL36" s="41">
        <f t="shared" si="3"/>
        <v>10</v>
      </c>
      <c r="AM36" s="33">
        <f t="shared" si="4"/>
        <v>30</v>
      </c>
      <c r="AO36" s="22">
        <f t="shared" si="5"/>
        <v>0</v>
      </c>
      <c r="AP36">
        <f t="shared" si="6"/>
        <v>10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10</v>
      </c>
      <c r="BE36" s="22">
        <f t="shared" ref="BE36:BR36" si="52">BD36+LARGE($AO36:$BC36,BE$4)</f>
        <v>10</v>
      </c>
      <c r="BF36" s="22">
        <f t="shared" si="52"/>
        <v>10</v>
      </c>
      <c r="BG36" s="22">
        <f t="shared" si="52"/>
        <v>10</v>
      </c>
      <c r="BH36" s="22">
        <f t="shared" si="52"/>
        <v>10</v>
      </c>
      <c r="BI36" s="22">
        <f t="shared" si="52"/>
        <v>10</v>
      </c>
      <c r="BJ36" s="22">
        <f t="shared" si="52"/>
        <v>10</v>
      </c>
      <c r="BK36" s="22">
        <f t="shared" si="52"/>
        <v>10</v>
      </c>
      <c r="BL36" s="22">
        <f t="shared" si="52"/>
        <v>10</v>
      </c>
      <c r="BM36" s="22">
        <f t="shared" si="52"/>
        <v>10</v>
      </c>
      <c r="BN36" s="22">
        <f t="shared" si="52"/>
        <v>10</v>
      </c>
      <c r="BO36" s="22">
        <f t="shared" si="52"/>
        <v>10</v>
      </c>
      <c r="BP36" s="22">
        <f t="shared" si="52"/>
        <v>10</v>
      </c>
      <c r="BQ36" s="22">
        <f t="shared" si="52"/>
        <v>10</v>
      </c>
      <c r="BR36" s="22">
        <f t="shared" si="52"/>
        <v>10</v>
      </c>
    </row>
    <row r="37" spans="1:70" ht="16.5">
      <c r="A37" s="82" t="s">
        <v>621</v>
      </c>
      <c r="B37" s="73" t="s">
        <v>254</v>
      </c>
      <c r="C37" s="73" t="s">
        <v>622</v>
      </c>
      <c r="D37" s="73" t="s">
        <v>40</v>
      </c>
      <c r="E37" s="6">
        <v>8</v>
      </c>
      <c r="F37" s="2">
        <v>10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10</v>
      </c>
      <c r="AJ37" s="3">
        <f t="shared" ref="AJ37:AJ68" si="54">IF(AI37&lt;&gt;0,RANK(AI37,$AI$5:$AI$72),"")</f>
        <v>30</v>
      </c>
      <c r="AK37" s="5">
        <f t="shared" ref="AK37:AK72" si="55">COUNTA(E37,G37,I37,K37,M37,O37,Q37,S37,U37,W37,Y37,AA37,AC37,AE37,AG37)</f>
        <v>1</v>
      </c>
      <c r="AL37" s="41">
        <f t="shared" ref="AL37:AL72" si="56">HLOOKUP($AL$2,$BD$4:$BR$72,ROW(A37)-3,FALSE)</f>
        <v>10</v>
      </c>
      <c r="AM37" s="33">
        <f t="shared" ref="AM37:AM68" si="57">IF(AL37&lt;&gt;0,RANK(AL37,$AL$5:$AL$72),"")</f>
        <v>30</v>
      </c>
      <c r="AO37" s="22">
        <f t="shared" ref="AO37:AO72" si="58">F37</f>
        <v>10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10</v>
      </c>
      <c r="BF37" s="22">
        <f t="shared" si="74"/>
        <v>10</v>
      </c>
      <c r="BG37" s="22">
        <f t="shared" si="74"/>
        <v>10</v>
      </c>
      <c r="BH37" s="22">
        <f t="shared" si="74"/>
        <v>10</v>
      </c>
      <c r="BI37" s="22">
        <f t="shared" si="74"/>
        <v>10</v>
      </c>
      <c r="BJ37" s="22">
        <f t="shared" si="74"/>
        <v>10</v>
      </c>
      <c r="BK37" s="22">
        <f t="shared" si="74"/>
        <v>10</v>
      </c>
      <c r="BL37" s="22">
        <f t="shared" si="74"/>
        <v>10</v>
      </c>
      <c r="BM37" s="22">
        <f t="shared" si="74"/>
        <v>10</v>
      </c>
      <c r="BN37" s="22">
        <f t="shared" si="74"/>
        <v>10</v>
      </c>
      <c r="BO37" s="22">
        <f t="shared" si="74"/>
        <v>10</v>
      </c>
      <c r="BP37" s="22">
        <f t="shared" si="74"/>
        <v>10</v>
      </c>
      <c r="BQ37" s="22">
        <f t="shared" si="74"/>
        <v>10</v>
      </c>
      <c r="BR37" s="22">
        <f t="shared" si="74"/>
        <v>10</v>
      </c>
    </row>
    <row r="38" spans="1:70" ht="16.5">
      <c r="A38" s="14" t="s">
        <v>726</v>
      </c>
      <c r="B38" s="32" t="s">
        <v>315</v>
      </c>
      <c r="C38" s="32" t="s">
        <v>1562</v>
      </c>
      <c r="D38" s="32" t="s">
        <v>22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>
        <v>9</v>
      </c>
      <c r="R38" s="94"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1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 t="s">
        <v>7</v>
      </c>
      <c r="B39" s="32" t="s">
        <v>599</v>
      </c>
      <c r="C39" s="32" t="s">
        <v>1563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>
        <v>14</v>
      </c>
      <c r="R39" s="94"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1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 t="s">
        <v>7</v>
      </c>
      <c r="B40" s="32" t="s">
        <v>1564</v>
      </c>
      <c r="C40" s="32" t="s">
        <v>1565</v>
      </c>
      <c r="D40" s="32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>
        <v>15</v>
      </c>
      <c r="R40" s="94"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1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 t="s">
        <v>726</v>
      </c>
      <c r="B41" s="32" t="s">
        <v>758</v>
      </c>
      <c r="C41" s="32" t="s">
        <v>759</v>
      </c>
      <c r="D41" s="32" t="s">
        <v>22</v>
      </c>
      <c r="E41" s="6">
        <v>4</v>
      </c>
      <c r="F41" s="2"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1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 t="s">
        <v>7</v>
      </c>
      <c r="B42" s="32" t="s">
        <v>760</v>
      </c>
      <c r="C42" s="32" t="s">
        <v>761</v>
      </c>
      <c r="D42" s="32" t="s">
        <v>7</v>
      </c>
      <c r="E42" s="6">
        <v>7</v>
      </c>
      <c r="F42" s="2"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1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 t="s">
        <v>7</v>
      </c>
      <c r="B43" s="32" t="s">
        <v>762</v>
      </c>
      <c r="C43" s="32" t="s">
        <v>763</v>
      </c>
      <c r="D43" s="32" t="s">
        <v>7</v>
      </c>
      <c r="E43" s="6">
        <v>9</v>
      </c>
      <c r="F43" s="2"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1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82" t="s">
        <v>592</v>
      </c>
      <c r="B44" s="73" t="s">
        <v>593</v>
      </c>
      <c r="C44" s="73" t="s">
        <v>594</v>
      </c>
      <c r="D44" s="73" t="s">
        <v>221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2" t="s">
        <v>595</v>
      </c>
      <c r="B45" s="73" t="s">
        <v>596</v>
      </c>
      <c r="C45" s="73" t="s">
        <v>597</v>
      </c>
      <c r="D45" s="73" t="s">
        <v>221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2" t="s">
        <v>598</v>
      </c>
      <c r="B46" s="73" t="s">
        <v>599</v>
      </c>
      <c r="C46" s="73" t="s">
        <v>139</v>
      </c>
      <c r="D46" s="73" t="s">
        <v>41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82" t="s">
        <v>600</v>
      </c>
      <c r="B47" s="73" t="s">
        <v>601</v>
      </c>
      <c r="C47" s="73" t="s">
        <v>602</v>
      </c>
      <c r="D47" s="73" t="s">
        <v>45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82" t="s">
        <v>606</v>
      </c>
      <c r="B48" s="73" t="s">
        <v>607</v>
      </c>
      <c r="C48" s="73" t="s">
        <v>608</v>
      </c>
      <c r="D48" s="73" t="s">
        <v>653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82" t="s">
        <v>609</v>
      </c>
      <c r="B49" s="73" t="s">
        <v>320</v>
      </c>
      <c r="C49" s="73" t="s">
        <v>365</v>
      </c>
      <c r="D49" s="73" t="s">
        <v>56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81" t="s">
        <v>1383</v>
      </c>
      <c r="B50" s="32" t="s">
        <v>375</v>
      </c>
      <c r="C50" s="32" t="s">
        <v>1373</v>
      </c>
      <c r="D50" s="32" t="s">
        <v>18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81" t="s">
        <v>1387</v>
      </c>
      <c r="B51" s="32" t="s">
        <v>346</v>
      </c>
      <c r="C51" s="32" t="s">
        <v>1375</v>
      </c>
      <c r="D51" s="32" t="s">
        <v>21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81" t="s">
        <v>1388</v>
      </c>
      <c r="B52" s="32" t="s">
        <v>1379</v>
      </c>
      <c r="C52" s="32" t="s">
        <v>1376</v>
      </c>
      <c r="D52" s="32" t="s">
        <v>108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72" xr:uid="{00000000-0002-0000-0B00-000000000000}">
      <formula1>liste_clubs</formula1>
    </dataValidation>
    <dataValidation type="list" allowBlank="1" showInputMessage="1" sqref="A5:A72" xr:uid="{00000000-0002-0000-0B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47"/>
  <dimension ref="A1:BR72"/>
  <sheetViews>
    <sheetView topLeftCell="A3" workbookViewId="0">
      <pane xSplit="4" ySplit="1" topLeftCell="R4" activePane="bottomRight" state="frozen"/>
      <selection activeCell="A3" sqref="A3"/>
      <selection pane="topRight" activeCell="E3" sqref="E3"/>
      <selection pane="bottomLeft" activeCell="A4" sqref="A4"/>
      <selection pane="bottomRight" activeCell="U9" sqref="U9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5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16"/>
      <c r="B1" s="119" t="s">
        <v>53</v>
      </c>
      <c r="C1" s="119"/>
      <c r="D1" s="122"/>
      <c r="E1" s="115">
        <f>IF(Paramètres!K3&lt;&gt;"",Paramètres!K3,"")</f>
        <v>45200</v>
      </c>
      <c r="F1" s="115"/>
      <c r="G1" s="115">
        <f>IF(Paramètres!K4&lt;&gt;"",Paramètres!K4,"")</f>
        <v>45243</v>
      </c>
      <c r="H1" s="115"/>
      <c r="I1" s="115">
        <f>IF(Paramètres!K5&lt;&gt;"",Paramètres!K5,"")</f>
        <v>45311</v>
      </c>
      <c r="J1" s="115"/>
      <c r="K1" s="115">
        <f>IF(Paramètres!K6&lt;&gt;"",Paramètres!K6,"")</f>
        <v>45326</v>
      </c>
      <c r="L1" s="115"/>
      <c r="M1" s="115">
        <f>IF(Paramètres!K7&lt;&gt;"",Paramètres!K7,"")</f>
        <v>45333</v>
      </c>
      <c r="N1" s="115"/>
      <c r="O1" s="115">
        <f>IF(Paramètres!K8&lt;&gt;"",Paramètres!K8,"")</f>
        <v>45368</v>
      </c>
      <c r="P1" s="115"/>
      <c r="Q1" s="115">
        <f>IF(Paramètres!K9&lt;&gt;"",Paramètres!K9,"")</f>
        <v>45396</v>
      </c>
      <c r="R1" s="115"/>
      <c r="S1" s="115" t="str">
        <f>IF(Paramètres!K10&lt;&gt;"",Paramètres!K10,"")</f>
        <v>4&amp;5/05/2024</v>
      </c>
      <c r="T1" s="115"/>
      <c r="U1" s="115" t="str">
        <f>IF(Paramètres!K11&lt;&gt;"",Paramètres!K11,"")</f>
        <v>25&amp;26/05/2024</v>
      </c>
      <c r="V1" s="115"/>
      <c r="W1" s="115">
        <f>IF(Paramètres!K12&lt;&gt;"",Paramètres!K12,"")</f>
        <v>45458</v>
      </c>
      <c r="X1" s="115"/>
      <c r="Y1" s="115">
        <f>IF(Paramètres!K13&lt;&gt;"",Paramètres!K13,"")</f>
        <v>45473</v>
      </c>
      <c r="Z1" s="115"/>
      <c r="AA1" s="115">
        <f>IF(Paramètres!K14&lt;&gt;"",Paramètres!K14,"")</f>
        <v>45550</v>
      </c>
      <c r="AB1" s="115"/>
      <c r="AC1" s="115">
        <f>IF(Paramètres!K15&lt;&gt;"",Paramètres!K15,"")</f>
        <v>45564</v>
      </c>
      <c r="AD1" s="115"/>
      <c r="AE1" s="115">
        <f>IF(Paramètres!K16&lt;&gt;"",Paramètres!K16,"")</f>
        <v>45571</v>
      </c>
      <c r="AF1" s="115"/>
      <c r="AG1" s="115">
        <f>IF(Paramètres!K17&lt;&gt;"",Paramètres!K17,"")</f>
        <v>45613</v>
      </c>
      <c r="AH1" s="107"/>
      <c r="AI1" s="114" t="s">
        <v>0</v>
      </c>
      <c r="AJ1" s="114"/>
      <c r="AK1" s="114"/>
      <c r="AL1" s="114"/>
      <c r="AM1" s="114"/>
    </row>
    <row r="2" spans="1:70" ht="32.25" customHeight="1">
      <c r="A2" s="117"/>
      <c r="B2" s="120"/>
      <c r="C2" s="120"/>
      <c r="D2" s="123"/>
      <c r="E2" s="107" t="str">
        <f>IF(E1&lt;&gt;"",Paramètres!L3,"")</f>
        <v>Triathlon</v>
      </c>
      <c r="F2" s="108"/>
      <c r="G2" s="107" t="str">
        <f>IF(G1&lt;&gt;"",Paramètres!L4,"")</f>
        <v>Bike &amp; Run</v>
      </c>
      <c r="H2" s="108"/>
      <c r="I2" s="107" t="str">
        <f>IF(I1&lt;&gt;"",Paramètres!L5,"")</f>
        <v>Bike &amp; Run</v>
      </c>
      <c r="J2" s="108"/>
      <c r="K2" s="107" t="str">
        <f>IF(K1&lt;&gt;"",Paramètres!L6,"")</f>
        <v>Bike &amp; Run</v>
      </c>
      <c r="L2" s="108"/>
      <c r="M2" s="107" t="str">
        <f>IF(M1&lt;&gt;"",Paramètres!L7,"")</f>
        <v>Class Triathlon</v>
      </c>
      <c r="N2" s="108"/>
      <c r="O2" s="107" t="str">
        <f>IF(O1&lt;&gt;"",Paramètres!L8,"")</f>
        <v>Bike &amp; Run</v>
      </c>
      <c r="P2" s="108"/>
      <c r="Q2" s="107" t="str">
        <f>IF(Q1&lt;&gt;"",Paramètres!L9,"")</f>
        <v>Cross Duathlon</v>
      </c>
      <c r="R2" s="108"/>
      <c r="S2" s="107" t="str">
        <f>IF(S1&lt;&gt;"",Paramètres!L10,"")</f>
        <v>Cross Triathlon - Triathlon</v>
      </c>
      <c r="T2" s="108"/>
      <c r="U2" s="107" t="str">
        <f>IF(U1&lt;&gt;"",Paramètres!L11,"")</f>
        <v>Cross Triathlon - Triathlon</v>
      </c>
      <c r="V2" s="108"/>
      <c r="W2" s="107" t="str">
        <f>IF(W1&lt;&gt;"",Paramètres!L12,"")</f>
        <v>Aquathlon</v>
      </c>
      <c r="X2" s="108"/>
      <c r="Y2" s="107" t="str">
        <f>IF(Y1&lt;&gt;"",Paramètres!L13,"")</f>
        <v>Cross Triathlon - Triathlon</v>
      </c>
      <c r="Z2" s="108"/>
      <c r="AA2" s="107" t="str">
        <f>IF(AA1&lt;&gt;"",Paramètres!L14,"")</f>
        <v>Cross Triathlon - Triathlon</v>
      </c>
      <c r="AB2" s="108"/>
      <c r="AC2" s="107" t="str">
        <f>IF(AC1&lt;&gt;"",Paramètres!L15,"")</f>
        <v>Cross Triathlon - Triathlon</v>
      </c>
      <c r="AD2" s="108"/>
      <c r="AE2" s="107" t="str">
        <f>IF(AE1&lt;&gt;"",Paramètres!L16,"")</f>
        <v>Cross Duathlon</v>
      </c>
      <c r="AF2" s="108"/>
      <c r="AG2" s="107" t="str">
        <f>IF(AG1&lt;&gt;"",Paramètres!L17,"")</f>
        <v>Bike &amp; Run</v>
      </c>
      <c r="AH2" s="111"/>
      <c r="AI2" s="109" t="s">
        <v>87</v>
      </c>
      <c r="AJ2" s="109"/>
      <c r="AK2" s="109"/>
      <c r="AL2" s="110">
        <f>Paramètres!T15</f>
        <v>9</v>
      </c>
      <c r="AM2" s="110"/>
    </row>
    <row r="3" spans="1:70" ht="44.25" customHeight="1">
      <c r="A3" s="118"/>
      <c r="B3" s="121"/>
      <c r="C3" s="121"/>
      <c r="D3" s="124"/>
      <c r="E3" s="107" t="str">
        <f>IF(E1&lt;&gt;"",Paramètres!M3,"")</f>
        <v>La Chapelle d'Angillon (18)</v>
      </c>
      <c r="F3" s="108"/>
      <c r="G3" s="107" t="str">
        <f>IF(G1&lt;&gt;"",Paramètres!M4,"")</f>
        <v>Amilly (45)</v>
      </c>
      <c r="H3" s="108"/>
      <c r="I3" s="107" t="str">
        <f>IF(I1&lt;&gt;"",Paramètres!M5,"")</f>
        <v>St Avertin (37)</v>
      </c>
      <c r="J3" s="108"/>
      <c r="K3" s="107" t="str">
        <f>IF(K1&lt;&gt;"",Paramètres!M6,"")</f>
        <v>Orléans (45)</v>
      </c>
      <c r="L3" s="108"/>
      <c r="M3" s="107" t="str">
        <f>IF(M1&lt;&gt;"",Paramètres!M7,"")</f>
        <v>Châteauroux (36)</v>
      </c>
      <c r="N3" s="108"/>
      <c r="O3" s="107" t="str">
        <f>IF(O1&lt;&gt;"",Paramètres!M8,"")</f>
        <v>Bourges (18)</v>
      </c>
      <c r="P3" s="108"/>
      <c r="Q3" s="107" t="str">
        <f>IF(Q1&lt;&gt;"",Paramètres!M9,"")</f>
        <v>St Cyr sur Loire (37)</v>
      </c>
      <c r="R3" s="108"/>
      <c r="S3" s="107" t="str">
        <f>IF(S1&lt;&gt;"",Paramètres!M10,"")</f>
        <v>Suèvres (41)</v>
      </c>
      <c r="T3" s="108"/>
      <c r="U3" s="107" t="str">
        <f>IF(U1&lt;&gt;"",Paramètres!M11,"")</f>
        <v>Villiers sur Loir (41)</v>
      </c>
      <c r="V3" s="108"/>
      <c r="W3" s="107" t="str">
        <f>IF(W1&lt;&gt;"",Paramètres!M12,"")</f>
        <v>St Laurent Nouan (41)</v>
      </c>
      <c r="X3" s="108"/>
      <c r="Y3" s="107" t="str">
        <f>IF(Y1&lt;&gt;"",Paramètres!M13,"")</f>
        <v>St George sur Eure (28)</v>
      </c>
      <c r="Z3" s="108"/>
      <c r="AA3" s="107" t="str">
        <f>IF(AA1&lt;&gt;"",Paramètres!M14,"")</f>
        <v>Joué les Tours (37)</v>
      </c>
      <c r="AB3" s="108"/>
      <c r="AC3" s="107" t="str">
        <f>IF(AC1&lt;&gt;"",Paramètres!M15,"")</f>
        <v>Chartres (28)</v>
      </c>
      <c r="AD3" s="108"/>
      <c r="AE3" s="107" t="str">
        <f>IF(AE1&lt;&gt;"",Paramètres!M16,"")</f>
        <v>Chaâteau Renault (37)</v>
      </c>
      <c r="AF3" s="108"/>
      <c r="AG3" s="107" t="str">
        <f>IF(AG1&lt;&gt;"",Paramètres!M17,"")</f>
        <v>Amilly (45)</v>
      </c>
      <c r="AH3" s="108"/>
      <c r="AI3" s="109"/>
      <c r="AJ3" s="109"/>
      <c r="AK3" s="109"/>
      <c r="AL3" s="110"/>
      <c r="AM3" s="110"/>
      <c r="BD3" s="106" t="s">
        <v>103</v>
      </c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713</v>
      </c>
      <c r="B5" s="73" t="s">
        <v>714</v>
      </c>
      <c r="C5" s="73" t="s">
        <v>715</v>
      </c>
      <c r="D5" s="73" t="s">
        <v>19</v>
      </c>
      <c r="E5" s="6">
        <v>1</v>
      </c>
      <c r="F5" s="2">
        <v>55</v>
      </c>
      <c r="G5" s="4">
        <v>2</v>
      </c>
      <c r="H5" s="2">
        <v>35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1</v>
      </c>
      <c r="N5" s="61">
        <v>55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61">
        <v>55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200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4</v>
      </c>
      <c r="AL5" s="41">
        <f t="shared" ref="AL5:AL36" si="3">HLOOKUP($AL$2,$BD$4:$BR$72,ROW(A5)-3,FALSE)</f>
        <v>200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35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55</v>
      </c>
      <c r="AT5">
        <f t="shared" ref="AT5:AT36" si="10">P5</f>
        <v>0</v>
      </c>
      <c r="AU5">
        <f t="shared" ref="AU5:AU36" si="11">R5</f>
        <v>55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200</v>
      </c>
      <c r="BH5" s="22">
        <f t="shared" si="21"/>
        <v>200</v>
      </c>
      <c r="BI5" s="22">
        <f t="shared" si="21"/>
        <v>200</v>
      </c>
      <c r="BJ5" s="22">
        <f t="shared" si="21"/>
        <v>200</v>
      </c>
      <c r="BK5" s="22">
        <f t="shared" si="21"/>
        <v>200</v>
      </c>
      <c r="BL5" s="22">
        <f t="shared" si="21"/>
        <v>200</v>
      </c>
      <c r="BM5" s="22">
        <f t="shared" si="21"/>
        <v>200</v>
      </c>
      <c r="BN5" s="22">
        <f t="shared" si="21"/>
        <v>200</v>
      </c>
      <c r="BO5" s="22">
        <f t="shared" si="21"/>
        <v>200</v>
      </c>
      <c r="BP5" s="22">
        <f t="shared" si="21"/>
        <v>200</v>
      </c>
      <c r="BQ5" s="22">
        <f t="shared" si="21"/>
        <v>200</v>
      </c>
      <c r="BR5" s="22">
        <f t="shared" si="21"/>
        <v>200</v>
      </c>
    </row>
    <row r="6" spans="1:70" ht="16.5">
      <c r="A6" s="82" t="s">
        <v>720</v>
      </c>
      <c r="B6" s="73" t="s">
        <v>721</v>
      </c>
      <c r="C6" s="73" t="s">
        <v>722</v>
      </c>
      <c r="D6" s="73" t="s">
        <v>19</v>
      </c>
      <c r="E6" s="6">
        <v>1</v>
      </c>
      <c r="F6" s="2">
        <v>55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>
        <v>2</v>
      </c>
      <c r="N6" s="61">
        <v>35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2</v>
      </c>
      <c r="R6" s="61">
        <v>35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180</v>
      </c>
      <c r="AJ6" s="3">
        <f t="shared" si="1"/>
        <v>2</v>
      </c>
      <c r="AK6" s="5">
        <f t="shared" si="2"/>
        <v>4</v>
      </c>
      <c r="AL6" s="41">
        <f t="shared" si="3"/>
        <v>180</v>
      </c>
      <c r="AM6" s="33">
        <f t="shared" si="4"/>
        <v>2</v>
      </c>
      <c r="AO6" s="22">
        <f t="shared" si="5"/>
        <v>55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35</v>
      </c>
      <c r="AT6">
        <f t="shared" si="10"/>
        <v>0</v>
      </c>
      <c r="AU6">
        <f t="shared" si="11"/>
        <v>35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145</v>
      </c>
      <c r="BG6" s="22">
        <f t="shared" si="22"/>
        <v>180</v>
      </c>
      <c r="BH6" s="22">
        <f t="shared" si="22"/>
        <v>180</v>
      </c>
      <c r="BI6" s="22">
        <f t="shared" si="22"/>
        <v>180</v>
      </c>
      <c r="BJ6" s="22">
        <f t="shared" si="22"/>
        <v>180</v>
      </c>
      <c r="BK6" s="22">
        <f t="shared" si="22"/>
        <v>180</v>
      </c>
      <c r="BL6" s="22">
        <f t="shared" si="22"/>
        <v>180</v>
      </c>
      <c r="BM6" s="22">
        <f t="shared" si="22"/>
        <v>180</v>
      </c>
      <c r="BN6" s="22">
        <f t="shared" si="22"/>
        <v>180</v>
      </c>
      <c r="BO6" s="22">
        <f t="shared" si="22"/>
        <v>180</v>
      </c>
      <c r="BP6" s="22">
        <f t="shared" si="22"/>
        <v>180</v>
      </c>
      <c r="BQ6" s="22">
        <f t="shared" si="22"/>
        <v>180</v>
      </c>
      <c r="BR6" s="22">
        <f t="shared" si="22"/>
        <v>180</v>
      </c>
    </row>
    <row r="7" spans="1:70" ht="16.5">
      <c r="A7" s="82" t="s">
        <v>1437</v>
      </c>
      <c r="B7" s="73" t="s">
        <v>753</v>
      </c>
      <c r="C7" s="73" t="s">
        <v>754</v>
      </c>
      <c r="D7" s="32" t="s">
        <v>21</v>
      </c>
      <c r="E7" s="6">
        <v>3</v>
      </c>
      <c r="F7" s="2">
        <v>20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3</v>
      </c>
      <c r="N7" s="61">
        <v>20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40</v>
      </c>
      <c r="AJ7" s="3">
        <f t="shared" si="1"/>
        <v>3</v>
      </c>
      <c r="AK7" s="5">
        <f t="shared" si="2"/>
        <v>2</v>
      </c>
      <c r="AL7" s="41">
        <f t="shared" si="3"/>
        <v>40</v>
      </c>
      <c r="AM7" s="33">
        <f t="shared" si="4"/>
        <v>3</v>
      </c>
      <c r="AO7" s="22">
        <f t="shared" si="5"/>
        <v>20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20</v>
      </c>
      <c r="AT7">
        <f t="shared" si="10"/>
        <v>0</v>
      </c>
      <c r="AU7">
        <f>R7</f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20</v>
      </c>
      <c r="BE7" s="22">
        <f t="shared" ref="BE7:BR7" si="23">BD7+LARGE($AO7:$BC7,BE$4)</f>
        <v>40</v>
      </c>
      <c r="BF7" s="22">
        <f t="shared" si="23"/>
        <v>40</v>
      </c>
      <c r="BG7" s="22">
        <f t="shared" si="23"/>
        <v>40</v>
      </c>
      <c r="BH7" s="22">
        <f t="shared" si="23"/>
        <v>40</v>
      </c>
      <c r="BI7" s="22">
        <f t="shared" si="23"/>
        <v>40</v>
      </c>
      <c r="BJ7" s="22">
        <f t="shared" si="23"/>
        <v>40</v>
      </c>
      <c r="BK7" s="22">
        <f t="shared" si="23"/>
        <v>40</v>
      </c>
      <c r="BL7" s="22">
        <f t="shared" si="23"/>
        <v>40</v>
      </c>
      <c r="BM7" s="22">
        <f t="shared" si="23"/>
        <v>40</v>
      </c>
      <c r="BN7" s="22">
        <f t="shared" si="23"/>
        <v>40</v>
      </c>
      <c r="BO7" s="22">
        <f t="shared" si="23"/>
        <v>40</v>
      </c>
      <c r="BP7" s="22">
        <f t="shared" si="23"/>
        <v>40</v>
      </c>
      <c r="BQ7" s="22">
        <f t="shared" si="23"/>
        <v>40</v>
      </c>
      <c r="BR7" s="22">
        <f t="shared" si="23"/>
        <v>40</v>
      </c>
    </row>
    <row r="8" spans="1:70" ht="16.5">
      <c r="A8" s="82" t="s">
        <v>696</v>
      </c>
      <c r="B8" s="73" t="s">
        <v>697</v>
      </c>
      <c r="C8" s="73" t="s">
        <v>698</v>
      </c>
      <c r="D8" s="73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65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4</v>
      </c>
      <c r="R8" s="61">
        <v>20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20</v>
      </c>
      <c r="AJ8" s="3">
        <f t="shared" si="1"/>
        <v>4</v>
      </c>
      <c r="AK8" s="5">
        <f t="shared" si="2"/>
        <v>1</v>
      </c>
      <c r="AL8" s="41">
        <f t="shared" si="3"/>
        <v>20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>R8</f>
        <v>20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20</v>
      </c>
      <c r="BE8" s="22">
        <f t="shared" ref="BE8:BR8" si="24">BD8+LARGE($AO8:$BC8,BE$4)</f>
        <v>20</v>
      </c>
      <c r="BF8" s="22">
        <f t="shared" si="24"/>
        <v>20</v>
      </c>
      <c r="BG8" s="22">
        <f t="shared" si="24"/>
        <v>20</v>
      </c>
      <c r="BH8" s="22">
        <f t="shared" si="24"/>
        <v>20</v>
      </c>
      <c r="BI8" s="22">
        <f t="shared" si="24"/>
        <v>20</v>
      </c>
      <c r="BJ8" s="22">
        <f t="shared" si="24"/>
        <v>20</v>
      </c>
      <c r="BK8" s="22">
        <f t="shared" si="24"/>
        <v>20</v>
      </c>
      <c r="BL8" s="22">
        <f t="shared" si="24"/>
        <v>20</v>
      </c>
      <c r="BM8" s="22">
        <f t="shared" si="24"/>
        <v>20</v>
      </c>
      <c r="BN8" s="22">
        <f t="shared" si="24"/>
        <v>20</v>
      </c>
      <c r="BO8" s="22">
        <f t="shared" si="24"/>
        <v>20</v>
      </c>
      <c r="BP8" s="22">
        <f t="shared" si="24"/>
        <v>20</v>
      </c>
      <c r="BQ8" s="22">
        <f t="shared" si="24"/>
        <v>20</v>
      </c>
      <c r="BR8" s="22">
        <f t="shared" si="24"/>
        <v>20</v>
      </c>
    </row>
    <row r="9" spans="1:70" ht="16.5">
      <c r="A9" s="82" t="s">
        <v>1406</v>
      </c>
      <c r="B9" s="73" t="s">
        <v>1397</v>
      </c>
      <c r="C9" s="73" t="s">
        <v>1393</v>
      </c>
      <c r="D9" s="32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5</v>
      </c>
      <c r="R9" s="61">
        <v>10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10</v>
      </c>
      <c r="AJ9" s="3">
        <f t="shared" si="1"/>
        <v>5</v>
      </c>
      <c r="AK9" s="5">
        <f t="shared" si="2"/>
        <v>1</v>
      </c>
      <c r="AL9" s="41">
        <f t="shared" si="3"/>
        <v>10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10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10</v>
      </c>
      <c r="BE9" s="22">
        <f t="shared" ref="BE9:BR9" si="25">BD9+LARGE($AO9:$BC9,BE$4)</f>
        <v>10</v>
      </c>
      <c r="BF9" s="22">
        <f t="shared" si="25"/>
        <v>10</v>
      </c>
      <c r="BG9" s="22">
        <f t="shared" si="25"/>
        <v>10</v>
      </c>
      <c r="BH9" s="22">
        <f t="shared" si="25"/>
        <v>10</v>
      </c>
      <c r="BI9" s="22">
        <f t="shared" si="25"/>
        <v>10</v>
      </c>
      <c r="BJ9" s="22">
        <f t="shared" si="25"/>
        <v>10</v>
      </c>
      <c r="BK9" s="22">
        <f t="shared" si="25"/>
        <v>10</v>
      </c>
      <c r="BL9" s="22">
        <f t="shared" si="25"/>
        <v>10</v>
      </c>
      <c r="BM9" s="22">
        <f t="shared" si="25"/>
        <v>10</v>
      </c>
      <c r="BN9" s="22">
        <f t="shared" si="25"/>
        <v>10</v>
      </c>
      <c r="BO9" s="22">
        <f t="shared" si="25"/>
        <v>10</v>
      </c>
      <c r="BP9" s="22">
        <f t="shared" si="25"/>
        <v>10</v>
      </c>
      <c r="BQ9" s="22">
        <f t="shared" si="25"/>
        <v>10</v>
      </c>
      <c r="BR9" s="22">
        <f t="shared" si="25"/>
        <v>10</v>
      </c>
    </row>
    <row r="10" spans="1:70" ht="16.5">
      <c r="A10" s="82" t="s">
        <v>1403</v>
      </c>
      <c r="B10" s="73" t="s">
        <v>1396</v>
      </c>
      <c r="C10" s="73" t="s">
        <v>1392</v>
      </c>
      <c r="D10" s="32" t="s">
        <v>43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6</v>
      </c>
      <c r="R10" s="61">
        <v>10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10</v>
      </c>
      <c r="AJ10" s="3">
        <f t="shared" si="1"/>
        <v>5</v>
      </c>
      <c r="AK10" s="5">
        <f t="shared" si="2"/>
        <v>1</v>
      </c>
      <c r="AL10" s="41">
        <f t="shared" si="3"/>
        <v>10</v>
      </c>
      <c r="AM10" s="33">
        <f t="shared" si="4"/>
        <v>5</v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10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10</v>
      </c>
      <c r="BE10" s="22">
        <f t="shared" ref="BE10:BR10" si="26">BD10+LARGE($AO10:$BC10,BE$4)</f>
        <v>10</v>
      </c>
      <c r="BF10" s="22">
        <f t="shared" si="26"/>
        <v>10</v>
      </c>
      <c r="BG10" s="22">
        <f t="shared" si="26"/>
        <v>10</v>
      </c>
      <c r="BH10" s="22">
        <f t="shared" si="26"/>
        <v>10</v>
      </c>
      <c r="BI10" s="22">
        <f t="shared" si="26"/>
        <v>10</v>
      </c>
      <c r="BJ10" s="22">
        <f t="shared" si="26"/>
        <v>10</v>
      </c>
      <c r="BK10" s="22">
        <f t="shared" si="26"/>
        <v>10</v>
      </c>
      <c r="BL10" s="22">
        <f t="shared" si="26"/>
        <v>10</v>
      </c>
      <c r="BM10" s="22">
        <f t="shared" si="26"/>
        <v>10</v>
      </c>
      <c r="BN10" s="22">
        <f t="shared" si="26"/>
        <v>10</v>
      </c>
      <c r="BO10" s="22">
        <f t="shared" si="26"/>
        <v>10</v>
      </c>
      <c r="BP10" s="22">
        <f t="shared" si="26"/>
        <v>10</v>
      </c>
      <c r="BQ10" s="22">
        <f t="shared" si="26"/>
        <v>10</v>
      </c>
      <c r="BR10" s="22">
        <f t="shared" si="26"/>
        <v>10</v>
      </c>
    </row>
    <row r="11" spans="1:70" ht="16.5">
      <c r="A11" s="81" t="s">
        <v>1410</v>
      </c>
      <c r="B11" s="32" t="s">
        <v>552</v>
      </c>
      <c r="C11" s="32" t="s">
        <v>723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>
        <v>4</v>
      </c>
      <c r="N11" s="94">
        <v>10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10</v>
      </c>
      <c r="AJ11" s="3">
        <f t="shared" si="1"/>
        <v>5</v>
      </c>
      <c r="AK11" s="5">
        <f t="shared" si="2"/>
        <v>1</v>
      </c>
      <c r="AL11" s="41">
        <f t="shared" si="3"/>
        <v>10</v>
      </c>
      <c r="AM11" s="33">
        <f t="shared" si="4"/>
        <v>5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10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10</v>
      </c>
      <c r="BE11" s="22">
        <f t="shared" ref="BE11:BR11" si="27">BD11+LARGE($AO11:$BC11,BE$4)</f>
        <v>10</v>
      </c>
      <c r="BF11" s="22">
        <f t="shared" si="27"/>
        <v>10</v>
      </c>
      <c r="BG11" s="22">
        <f t="shared" si="27"/>
        <v>10</v>
      </c>
      <c r="BH11" s="22">
        <f t="shared" si="27"/>
        <v>10</v>
      </c>
      <c r="BI11" s="22">
        <f t="shared" si="27"/>
        <v>10</v>
      </c>
      <c r="BJ11" s="22">
        <f t="shared" si="27"/>
        <v>10</v>
      </c>
      <c r="BK11" s="22">
        <f t="shared" si="27"/>
        <v>10</v>
      </c>
      <c r="BL11" s="22">
        <f t="shared" si="27"/>
        <v>10</v>
      </c>
      <c r="BM11" s="22">
        <f t="shared" si="27"/>
        <v>10</v>
      </c>
      <c r="BN11" s="22">
        <f t="shared" si="27"/>
        <v>10</v>
      </c>
      <c r="BO11" s="22">
        <f t="shared" si="27"/>
        <v>10</v>
      </c>
      <c r="BP11" s="22">
        <f t="shared" si="27"/>
        <v>10</v>
      </c>
      <c r="BQ11" s="22">
        <f t="shared" si="27"/>
        <v>10</v>
      </c>
      <c r="BR11" s="22">
        <f t="shared" si="27"/>
        <v>10</v>
      </c>
    </row>
    <row r="12" spans="1:70" ht="16.5">
      <c r="A12" s="82" t="s">
        <v>710</v>
      </c>
      <c r="B12" s="73" t="s">
        <v>711</v>
      </c>
      <c r="C12" s="73" t="s">
        <v>712</v>
      </c>
      <c r="D12" s="32" t="s">
        <v>19</v>
      </c>
      <c r="E12" s="6">
        <v>5</v>
      </c>
      <c r="F12" s="2">
        <v>10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10</v>
      </c>
      <c r="AJ12" s="3">
        <f t="shared" si="1"/>
        <v>5</v>
      </c>
      <c r="AK12" s="5">
        <f t="shared" si="2"/>
        <v>1</v>
      </c>
      <c r="AL12" s="41">
        <f t="shared" si="3"/>
        <v>10</v>
      </c>
      <c r="AM12" s="33">
        <f t="shared" si="4"/>
        <v>5</v>
      </c>
      <c r="AO12" s="22">
        <f t="shared" si="5"/>
        <v>10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10</v>
      </c>
      <c r="BE12" s="22">
        <f t="shared" ref="BE12:BR12" si="28">BD12+LARGE($AO12:$BC12,BE$4)</f>
        <v>10</v>
      </c>
      <c r="BF12" s="22">
        <f t="shared" si="28"/>
        <v>10</v>
      </c>
      <c r="BG12" s="22">
        <f t="shared" si="28"/>
        <v>10</v>
      </c>
      <c r="BH12" s="22">
        <f t="shared" si="28"/>
        <v>10</v>
      </c>
      <c r="BI12" s="22">
        <f t="shared" si="28"/>
        <v>10</v>
      </c>
      <c r="BJ12" s="22">
        <f t="shared" si="28"/>
        <v>10</v>
      </c>
      <c r="BK12" s="22">
        <f t="shared" si="28"/>
        <v>10</v>
      </c>
      <c r="BL12" s="22">
        <f t="shared" si="28"/>
        <v>10</v>
      </c>
      <c r="BM12" s="22">
        <f t="shared" si="28"/>
        <v>10</v>
      </c>
      <c r="BN12" s="22">
        <f t="shared" si="28"/>
        <v>10</v>
      </c>
      <c r="BO12" s="22">
        <f t="shared" si="28"/>
        <v>10</v>
      </c>
      <c r="BP12" s="22">
        <f t="shared" si="28"/>
        <v>10</v>
      </c>
      <c r="BQ12" s="22">
        <f t="shared" si="28"/>
        <v>10</v>
      </c>
      <c r="BR12" s="22">
        <f t="shared" si="28"/>
        <v>10</v>
      </c>
    </row>
    <row r="13" spans="1:70" ht="16.5">
      <c r="A13" s="14" t="s">
        <v>726</v>
      </c>
      <c r="B13" s="32" t="s">
        <v>564</v>
      </c>
      <c r="C13" s="32" t="s">
        <v>406</v>
      </c>
      <c r="D13" s="32" t="s">
        <v>22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3</v>
      </c>
      <c r="R13" s="94"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0</v>
      </c>
      <c r="AJ13" s="3" t="str">
        <f t="shared" si="1"/>
        <v/>
      </c>
      <c r="AK13" s="5">
        <f t="shared" si="2"/>
        <v>1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82" t="s">
        <v>699</v>
      </c>
      <c r="B14" s="73" t="s">
        <v>700</v>
      </c>
      <c r="C14" s="73" t="s">
        <v>701</v>
      </c>
      <c r="D14" s="73" t="s">
        <v>19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82" t="s">
        <v>702</v>
      </c>
      <c r="B15" s="73" t="s">
        <v>703</v>
      </c>
      <c r="C15" s="73" t="s">
        <v>136</v>
      </c>
      <c r="D15" s="73" t="s">
        <v>38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82" t="s">
        <v>704</v>
      </c>
      <c r="B16" s="73" t="s">
        <v>516</v>
      </c>
      <c r="C16" s="73" t="s">
        <v>617</v>
      </c>
      <c r="D16" s="73" t="s">
        <v>221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82" t="s">
        <v>705</v>
      </c>
      <c r="B17" s="73" t="s">
        <v>474</v>
      </c>
      <c r="C17" s="73" t="s">
        <v>706</v>
      </c>
      <c r="D17" s="73" t="s">
        <v>19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82" t="s">
        <v>707</v>
      </c>
      <c r="B18" s="73" t="s">
        <v>708</v>
      </c>
      <c r="C18" s="73" t="s">
        <v>709</v>
      </c>
      <c r="D18" s="73" t="s">
        <v>43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82" t="s">
        <v>710</v>
      </c>
      <c r="B19" s="73" t="s">
        <v>711</v>
      </c>
      <c r="C19" s="73" t="s">
        <v>712</v>
      </c>
      <c r="D19" s="73" t="s">
        <v>19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82" t="s">
        <v>716</v>
      </c>
      <c r="B20" s="73" t="s">
        <v>156</v>
      </c>
      <c r="C20" s="73" t="s">
        <v>717</v>
      </c>
      <c r="D20" s="73" t="s">
        <v>19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82" t="s">
        <v>718</v>
      </c>
      <c r="B21" s="73" t="s">
        <v>719</v>
      </c>
      <c r="C21" s="73" t="s">
        <v>388</v>
      </c>
      <c r="D21" s="73" t="s">
        <v>43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82" t="s">
        <v>1402</v>
      </c>
      <c r="B22" s="73" t="s">
        <v>192</v>
      </c>
      <c r="C22" s="73" t="s">
        <v>1391</v>
      </c>
      <c r="D22" s="32" t="s">
        <v>107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82" t="s">
        <v>1404</v>
      </c>
      <c r="B23" s="73" t="s">
        <v>1357</v>
      </c>
      <c r="C23" s="73" t="s">
        <v>1349</v>
      </c>
      <c r="D23" s="32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82" t="s">
        <v>1405</v>
      </c>
      <c r="B24" s="73" t="s">
        <v>209</v>
      </c>
      <c r="C24" s="73" t="s">
        <v>998</v>
      </c>
      <c r="D24" s="32" t="s">
        <v>222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81" t="s">
        <v>1407</v>
      </c>
      <c r="B25" s="32" t="s">
        <v>1398</v>
      </c>
      <c r="C25" s="32" t="s">
        <v>1394</v>
      </c>
      <c r="D25" s="32" t="s">
        <v>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1" t="s">
        <v>1408</v>
      </c>
      <c r="B26" s="32" t="s">
        <v>558</v>
      </c>
      <c r="C26" s="32" t="s">
        <v>1036</v>
      </c>
      <c r="D26" s="32" t="s">
        <v>21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84" t="s">
        <v>1409</v>
      </c>
      <c r="B27" s="32" t="s">
        <v>931</v>
      </c>
      <c r="C27" s="32" t="s">
        <v>1375</v>
      </c>
      <c r="D27" s="32" t="s">
        <v>21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1" t="s">
        <v>1411</v>
      </c>
      <c r="B28" s="32" t="s">
        <v>1399</v>
      </c>
      <c r="C28" s="32" t="s">
        <v>1400</v>
      </c>
      <c r="D28" s="32" t="s">
        <v>44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1" t="s">
        <v>1412</v>
      </c>
      <c r="B29" s="32" t="s">
        <v>1401</v>
      </c>
      <c r="C29" s="32" t="s">
        <v>1395</v>
      </c>
      <c r="D29" s="32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81" t="s">
        <v>1413</v>
      </c>
      <c r="B30" s="32" t="s">
        <v>931</v>
      </c>
      <c r="C30" s="32" t="s">
        <v>1216</v>
      </c>
      <c r="D30" s="32" t="s">
        <v>44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/>
      <c r="C31" s="32"/>
      <c r="D31" s="32"/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/>
      <c r="C32" s="32"/>
      <c r="D32" s="32"/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/>
      <c r="C33" s="32"/>
      <c r="D33" s="32"/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/>
      <c r="C34" s="32"/>
      <c r="D34" s="32"/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/>
      <c r="C35" s="32"/>
      <c r="D35" s="32"/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/>
      <c r="C36" s="32"/>
      <c r="D36" s="32"/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/>
      <c r="C37" s="32"/>
      <c r="D37" s="32"/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/>
      <c r="C38" s="32"/>
      <c r="D38" s="32"/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/>
      <c r="C39" s="32"/>
      <c r="D39" s="32"/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/>
      <c r="C40" s="32"/>
      <c r="D40" s="32"/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/>
      <c r="C41" s="32"/>
      <c r="D41" s="32"/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/>
      <c r="C42" s="32"/>
      <c r="D42" s="32"/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/>
      <c r="C43" s="32"/>
      <c r="D43" s="32"/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/>
      <c r="C44" s="32"/>
      <c r="D44" s="32"/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/>
      <c r="C45" s="32"/>
      <c r="D45" s="32"/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/>
      <c r="C46" s="32"/>
      <c r="D46" s="32"/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/>
      <c r="C47" s="32"/>
      <c r="D47" s="32"/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/>
      <c r="C48" s="32"/>
      <c r="D48" s="32"/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/>
      <c r="D49" s="32"/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/>
      <c r="D50" s="32"/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/>
      <c r="D51" s="32"/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/>
      <c r="D52" s="32"/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/>
      <c r="D53" s="32"/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/>
      <c r="D54" s="32"/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/>
      <c r="D55" s="32"/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/>
      <c r="D56" s="32"/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/>
      <c r="D57" s="32"/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C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C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48"/>
  <dimension ref="A1:BR72"/>
  <sheetViews>
    <sheetView zoomScale="101" workbookViewId="0">
      <pane xSplit="4" ySplit="3" topLeftCell="O5" activePane="bottomRight" state="frozen"/>
      <selection pane="topRight" activeCell="E1" sqref="E1"/>
      <selection pane="bottomLeft" activeCell="A4" sqref="A4"/>
      <selection pane="bottomRight" activeCell="E4" sqref="E1:E1048576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2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16"/>
      <c r="B1" s="119" t="s">
        <v>54</v>
      </c>
      <c r="C1" s="119"/>
      <c r="D1" s="122"/>
      <c r="E1" s="115">
        <f>IF(Paramètres!K3&lt;&gt;"",Paramètres!K3,"")</f>
        <v>45200</v>
      </c>
      <c r="F1" s="115"/>
      <c r="G1" s="115">
        <f>IF(Paramètres!K4&lt;&gt;"",Paramètres!K4,"")</f>
        <v>45243</v>
      </c>
      <c r="H1" s="115"/>
      <c r="I1" s="115">
        <f>IF(Paramètres!K5&lt;&gt;"",Paramètres!K5,"")</f>
        <v>45311</v>
      </c>
      <c r="J1" s="115"/>
      <c r="K1" s="115">
        <f>IF(Paramètres!K6&lt;&gt;"",Paramètres!K6,"")</f>
        <v>45326</v>
      </c>
      <c r="L1" s="115"/>
      <c r="M1" s="115">
        <f>IF(Paramètres!K7&lt;&gt;"",Paramètres!K7,"")</f>
        <v>45333</v>
      </c>
      <c r="N1" s="115"/>
      <c r="O1" s="115">
        <f>IF(Paramètres!K8&lt;&gt;"",Paramètres!K8,"")</f>
        <v>45368</v>
      </c>
      <c r="P1" s="115"/>
      <c r="Q1" s="115">
        <f>IF(Paramètres!K9&lt;&gt;"",Paramètres!K9,"")</f>
        <v>45396</v>
      </c>
      <c r="R1" s="115"/>
      <c r="S1" s="115" t="str">
        <f>IF(Paramètres!K10&lt;&gt;"",Paramètres!K10,"")</f>
        <v>4&amp;5/05/2024</v>
      </c>
      <c r="T1" s="115"/>
      <c r="U1" s="115" t="str">
        <f>IF(Paramètres!K11&lt;&gt;"",Paramètres!K11,"")</f>
        <v>25&amp;26/05/2024</v>
      </c>
      <c r="V1" s="115"/>
      <c r="W1" s="115">
        <f>IF(Paramètres!K12&lt;&gt;"",Paramètres!K12,"")</f>
        <v>45458</v>
      </c>
      <c r="X1" s="115"/>
      <c r="Y1" s="115">
        <f>IF(Paramètres!K13&lt;&gt;"",Paramètres!K13,"")</f>
        <v>45473</v>
      </c>
      <c r="Z1" s="115"/>
      <c r="AA1" s="115">
        <f>IF(Paramètres!K14&lt;&gt;"",Paramètres!K14,"")</f>
        <v>45550</v>
      </c>
      <c r="AB1" s="115"/>
      <c r="AC1" s="115">
        <f>IF(Paramètres!K15&lt;&gt;"",Paramètres!K15,"")</f>
        <v>45564</v>
      </c>
      <c r="AD1" s="115"/>
      <c r="AE1" s="115">
        <f>IF(Paramètres!K16&lt;&gt;"",Paramètres!K16,"")</f>
        <v>45571</v>
      </c>
      <c r="AF1" s="115"/>
      <c r="AG1" s="115">
        <f>IF(Paramètres!K17&lt;&gt;"",Paramètres!K17,"")</f>
        <v>45613</v>
      </c>
      <c r="AH1" s="107"/>
      <c r="AI1" s="114" t="s">
        <v>0</v>
      </c>
      <c r="AJ1" s="114"/>
      <c r="AK1" s="114"/>
      <c r="AL1" s="114"/>
      <c r="AM1" s="114"/>
    </row>
    <row r="2" spans="1:70" ht="32.25" customHeight="1">
      <c r="A2" s="117"/>
      <c r="B2" s="120"/>
      <c r="C2" s="120"/>
      <c r="D2" s="123"/>
      <c r="E2" s="107" t="str">
        <f>IF(E1&lt;&gt;"",Paramètres!L3,"")</f>
        <v>Triathlon</v>
      </c>
      <c r="F2" s="108"/>
      <c r="G2" s="107" t="str">
        <f>IF(G1&lt;&gt;"",Paramètres!L4,"")</f>
        <v>Bike &amp; Run</v>
      </c>
      <c r="H2" s="108"/>
      <c r="I2" s="107" t="str">
        <f>IF(I1&lt;&gt;"",Paramètres!L5,"")</f>
        <v>Bike &amp; Run</v>
      </c>
      <c r="J2" s="108"/>
      <c r="K2" s="107" t="str">
        <f>IF(K1&lt;&gt;"",Paramètres!L6,"")</f>
        <v>Bike &amp; Run</v>
      </c>
      <c r="L2" s="108"/>
      <c r="M2" s="107" t="str">
        <f>IF(M1&lt;&gt;"",Paramètres!L7,"")</f>
        <v>Class Triathlon</v>
      </c>
      <c r="N2" s="108"/>
      <c r="O2" s="107" t="str">
        <f>IF(O1&lt;&gt;"",Paramètres!L8,"")</f>
        <v>Bike &amp; Run</v>
      </c>
      <c r="P2" s="108"/>
      <c r="Q2" s="107" t="str">
        <f>IF(Q1&lt;&gt;"",Paramètres!L9,"")</f>
        <v>Cross Duathlon</v>
      </c>
      <c r="R2" s="108"/>
      <c r="S2" s="107" t="str">
        <f>IF(S1&lt;&gt;"",Paramètres!L10,"")</f>
        <v>Cross Triathlon - Triathlon</v>
      </c>
      <c r="T2" s="108"/>
      <c r="U2" s="107" t="str">
        <f>IF(U1&lt;&gt;"",Paramètres!L11,"")</f>
        <v>Cross Triathlon - Triathlon</v>
      </c>
      <c r="V2" s="108"/>
      <c r="W2" s="107" t="str">
        <f>IF(W1&lt;&gt;"",Paramètres!L12,"")</f>
        <v>Aquathlon</v>
      </c>
      <c r="X2" s="108"/>
      <c r="Y2" s="107" t="str">
        <f>IF(Y1&lt;&gt;"",Paramètres!L13,"")</f>
        <v>Cross Triathlon - Triathlon</v>
      </c>
      <c r="Z2" s="108"/>
      <c r="AA2" s="107" t="str">
        <f>IF(AA1&lt;&gt;"",Paramètres!L14,"")</f>
        <v>Cross Triathlon - Triathlon</v>
      </c>
      <c r="AB2" s="108"/>
      <c r="AC2" s="107" t="str">
        <f>IF(AC1&lt;&gt;"",Paramètres!L15,"")</f>
        <v>Cross Triathlon - Triathlon</v>
      </c>
      <c r="AD2" s="108"/>
      <c r="AE2" s="107" t="str">
        <f>IF(AE1&lt;&gt;"",Paramètres!L16,"")</f>
        <v>Cross Duathlon</v>
      </c>
      <c r="AF2" s="108"/>
      <c r="AG2" s="107" t="str">
        <f>IF(AG1&lt;&gt;"",Paramètres!L17,"")</f>
        <v>Bike &amp; Run</v>
      </c>
      <c r="AH2" s="111"/>
      <c r="AI2" s="109" t="s">
        <v>87</v>
      </c>
      <c r="AJ2" s="109"/>
      <c r="AK2" s="109"/>
      <c r="AL2" s="110">
        <f>Paramètres!T16</f>
        <v>9</v>
      </c>
      <c r="AM2" s="110"/>
    </row>
    <row r="3" spans="1:70" ht="44.25" customHeight="1">
      <c r="A3" s="118"/>
      <c r="B3" s="121"/>
      <c r="C3" s="121"/>
      <c r="D3" s="124"/>
      <c r="E3" s="107" t="str">
        <f>IF(E1&lt;&gt;"",Paramètres!M3,"")</f>
        <v>La Chapelle d'Angillon (18)</v>
      </c>
      <c r="F3" s="108"/>
      <c r="G3" s="107" t="str">
        <f>IF(G1&lt;&gt;"",Paramètres!M4,"")</f>
        <v>Amilly (45)</v>
      </c>
      <c r="H3" s="108"/>
      <c r="I3" s="107" t="str">
        <f>IF(I1&lt;&gt;"",Paramètres!M5,"")</f>
        <v>St Avertin (37)</v>
      </c>
      <c r="J3" s="108"/>
      <c r="K3" s="107" t="str">
        <f>IF(K1&lt;&gt;"",Paramètres!M6,"")</f>
        <v>Orléans (45)</v>
      </c>
      <c r="L3" s="108"/>
      <c r="M3" s="107" t="str">
        <f>IF(M1&lt;&gt;"",Paramètres!M7,"")</f>
        <v>Châteauroux (36)</v>
      </c>
      <c r="N3" s="108"/>
      <c r="O3" s="107" t="str">
        <f>IF(O1&lt;&gt;"",Paramètres!M8,"")</f>
        <v>Bourges (18)</v>
      </c>
      <c r="P3" s="108"/>
      <c r="Q3" s="107" t="str">
        <f>IF(Q1&lt;&gt;"",Paramètres!M9,"")</f>
        <v>St Cyr sur Loire (37)</v>
      </c>
      <c r="R3" s="108"/>
      <c r="S3" s="107" t="str">
        <f>IF(S1&lt;&gt;"",Paramètres!M10,"")</f>
        <v>Suèvres (41)</v>
      </c>
      <c r="T3" s="108"/>
      <c r="U3" s="107" t="str">
        <f>IF(U1&lt;&gt;"",Paramètres!M11,"")</f>
        <v>Villiers sur Loir (41)</v>
      </c>
      <c r="V3" s="108"/>
      <c r="W3" s="107" t="str">
        <f>IF(W1&lt;&gt;"",Paramètres!M12,"")</f>
        <v>St Laurent Nouan (41)</v>
      </c>
      <c r="X3" s="108"/>
      <c r="Y3" s="107" t="str">
        <f>IF(Y1&lt;&gt;"",Paramètres!M13,"")</f>
        <v>St George sur Eure (28)</v>
      </c>
      <c r="Z3" s="108"/>
      <c r="AA3" s="107" t="str">
        <f>IF(AA1&lt;&gt;"",Paramètres!M14,"")</f>
        <v>Joué les Tours (37)</v>
      </c>
      <c r="AB3" s="108"/>
      <c r="AC3" s="107" t="str">
        <f>IF(AC1&lt;&gt;"",Paramètres!M15,"")</f>
        <v>Chartres (28)</v>
      </c>
      <c r="AD3" s="108"/>
      <c r="AE3" s="107" t="str">
        <f>IF(AE1&lt;&gt;"",Paramètres!M16,"")</f>
        <v>Chaâteau Renault (37)</v>
      </c>
      <c r="AF3" s="108"/>
      <c r="AG3" s="107" t="str">
        <f>IF(AG1&lt;&gt;"",Paramètres!M17,"")</f>
        <v>Amilly (45)</v>
      </c>
      <c r="AH3" s="108"/>
      <c r="AI3" s="109"/>
      <c r="AJ3" s="109"/>
      <c r="AK3" s="109"/>
      <c r="AL3" s="110"/>
      <c r="AM3" s="110"/>
      <c r="BD3" s="106" t="s">
        <v>103</v>
      </c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679</v>
      </c>
      <c r="B5" s="73" t="s">
        <v>380</v>
      </c>
      <c r="C5" s="73" t="s">
        <v>151</v>
      </c>
      <c r="D5" s="74" t="s">
        <v>41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2</v>
      </c>
      <c r="N5" s="61">
        <v>35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2</v>
      </c>
      <c r="R5" s="61">
        <v>50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140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3</v>
      </c>
      <c r="AL5" s="41">
        <f t="shared" ref="AL5:AL36" si="3">HLOOKUP($AL$2,$BD$4:$BR$72,ROW(A5)-3,FALSE)</f>
        <v>140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35</v>
      </c>
      <c r="AT5">
        <f t="shared" ref="AT5:AT36" si="10">P5</f>
        <v>0</v>
      </c>
      <c r="AU5">
        <f t="shared" ref="AU5:AU36" si="11">R5</f>
        <v>50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105</v>
      </c>
      <c r="BF5" s="22">
        <f t="shared" si="21"/>
        <v>140</v>
      </c>
      <c r="BG5" s="22">
        <f t="shared" si="21"/>
        <v>140</v>
      </c>
      <c r="BH5" s="22">
        <f t="shared" si="21"/>
        <v>140</v>
      </c>
      <c r="BI5" s="22">
        <f t="shared" si="21"/>
        <v>140</v>
      </c>
      <c r="BJ5" s="22">
        <f t="shared" si="21"/>
        <v>140</v>
      </c>
      <c r="BK5" s="22">
        <f t="shared" si="21"/>
        <v>140</v>
      </c>
      <c r="BL5" s="22">
        <f t="shared" si="21"/>
        <v>140</v>
      </c>
      <c r="BM5" s="22">
        <f t="shared" si="21"/>
        <v>140</v>
      </c>
      <c r="BN5" s="22">
        <f t="shared" si="21"/>
        <v>140</v>
      </c>
      <c r="BO5" s="22">
        <f t="shared" si="21"/>
        <v>140</v>
      </c>
      <c r="BP5" s="22">
        <f t="shared" si="21"/>
        <v>140</v>
      </c>
      <c r="BQ5" s="22">
        <f t="shared" si="21"/>
        <v>140</v>
      </c>
      <c r="BR5" s="22">
        <f t="shared" si="21"/>
        <v>140</v>
      </c>
    </row>
    <row r="6" spans="1:70" ht="16.5">
      <c r="A6" s="81" t="s">
        <v>1430</v>
      </c>
      <c r="B6" s="32" t="s">
        <v>1423</v>
      </c>
      <c r="C6" s="32" t="s">
        <v>1415</v>
      </c>
      <c r="D6" s="32" t="s">
        <v>222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2</v>
      </c>
      <c r="L6" s="2">
        <v>35</v>
      </c>
      <c r="M6" s="4">
        <v>4</v>
      </c>
      <c r="N6" s="61">
        <v>10</v>
      </c>
      <c r="O6" s="46">
        <v>1</v>
      </c>
      <c r="P6" s="2">
        <v>55</v>
      </c>
      <c r="Q6" s="46">
        <v>3</v>
      </c>
      <c r="R6" s="61">
        <v>35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135</v>
      </c>
      <c r="AJ6" s="3">
        <f t="shared" si="1"/>
        <v>2</v>
      </c>
      <c r="AK6" s="5">
        <f t="shared" si="2"/>
        <v>4</v>
      </c>
      <c r="AL6" s="41">
        <f t="shared" si="3"/>
        <v>135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35</v>
      </c>
      <c r="AS6">
        <f t="shared" si="9"/>
        <v>10</v>
      </c>
      <c r="AT6">
        <f t="shared" si="10"/>
        <v>55</v>
      </c>
      <c r="AU6">
        <f t="shared" si="11"/>
        <v>35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125</v>
      </c>
      <c r="BG6" s="22">
        <f t="shared" si="22"/>
        <v>135</v>
      </c>
      <c r="BH6" s="22">
        <f t="shared" si="22"/>
        <v>135</v>
      </c>
      <c r="BI6" s="22">
        <f t="shared" si="22"/>
        <v>135</v>
      </c>
      <c r="BJ6" s="22">
        <f t="shared" si="22"/>
        <v>135</v>
      </c>
      <c r="BK6" s="22">
        <f t="shared" si="22"/>
        <v>135</v>
      </c>
      <c r="BL6" s="22">
        <f t="shared" si="22"/>
        <v>135</v>
      </c>
      <c r="BM6" s="22">
        <f t="shared" si="22"/>
        <v>135</v>
      </c>
      <c r="BN6" s="22">
        <f t="shared" si="22"/>
        <v>135</v>
      </c>
      <c r="BO6" s="22">
        <f t="shared" si="22"/>
        <v>135</v>
      </c>
      <c r="BP6" s="22">
        <f t="shared" si="22"/>
        <v>135</v>
      </c>
      <c r="BQ6" s="22">
        <f t="shared" si="22"/>
        <v>135</v>
      </c>
      <c r="BR6" s="22">
        <f t="shared" si="22"/>
        <v>135</v>
      </c>
    </row>
    <row r="7" spans="1:70" ht="16.5">
      <c r="A7" s="81" t="s">
        <v>1428</v>
      </c>
      <c r="B7" s="32" t="s">
        <v>757</v>
      </c>
      <c r="C7" s="32" t="s">
        <v>663</v>
      </c>
      <c r="D7" s="32" t="s">
        <v>21</v>
      </c>
      <c r="E7" s="6">
        <v>2</v>
      </c>
      <c r="F7" s="2">
        <v>35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1</v>
      </c>
      <c r="N7" s="61">
        <v>55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7</v>
      </c>
      <c r="R7" s="61">
        <v>14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104</v>
      </c>
      <c r="AJ7" s="3">
        <f t="shared" si="1"/>
        <v>3</v>
      </c>
      <c r="AK7" s="5">
        <f t="shared" si="2"/>
        <v>3</v>
      </c>
      <c r="AL7" s="41">
        <f t="shared" si="3"/>
        <v>104</v>
      </c>
      <c r="AM7" s="33">
        <f t="shared" si="4"/>
        <v>3</v>
      </c>
      <c r="AO7" s="22">
        <f t="shared" si="5"/>
        <v>35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55</v>
      </c>
      <c r="AT7">
        <f t="shared" si="10"/>
        <v>0</v>
      </c>
      <c r="AU7">
        <f t="shared" si="11"/>
        <v>14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90</v>
      </c>
      <c r="BF7" s="22">
        <f t="shared" si="23"/>
        <v>104</v>
      </c>
      <c r="BG7" s="22">
        <f t="shared" si="23"/>
        <v>104</v>
      </c>
      <c r="BH7" s="22">
        <f t="shared" si="23"/>
        <v>104</v>
      </c>
      <c r="BI7" s="22">
        <f t="shared" si="23"/>
        <v>104</v>
      </c>
      <c r="BJ7" s="22">
        <f t="shared" si="23"/>
        <v>104</v>
      </c>
      <c r="BK7" s="22">
        <f t="shared" si="23"/>
        <v>104</v>
      </c>
      <c r="BL7" s="22">
        <f t="shared" si="23"/>
        <v>104</v>
      </c>
      <c r="BM7" s="22">
        <f t="shared" si="23"/>
        <v>104</v>
      </c>
      <c r="BN7" s="22">
        <f t="shared" si="23"/>
        <v>104</v>
      </c>
      <c r="BO7" s="22">
        <f t="shared" si="23"/>
        <v>104</v>
      </c>
      <c r="BP7" s="22">
        <f t="shared" si="23"/>
        <v>104</v>
      </c>
      <c r="BQ7" s="22">
        <f t="shared" si="23"/>
        <v>104</v>
      </c>
      <c r="BR7" s="22">
        <f t="shared" si="23"/>
        <v>104</v>
      </c>
    </row>
    <row r="8" spans="1:70" ht="16.5">
      <c r="A8" s="81" t="s">
        <v>1429</v>
      </c>
      <c r="B8" s="32" t="s">
        <v>407</v>
      </c>
      <c r="C8" s="32" t="s">
        <v>764</v>
      </c>
      <c r="D8" s="32" t="s">
        <v>44</v>
      </c>
      <c r="E8" s="6">
        <v>1</v>
      </c>
      <c r="F8" s="2">
        <v>55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6</v>
      </c>
      <c r="N8" s="61">
        <v>10</v>
      </c>
      <c r="O8" s="46">
        <v>2</v>
      </c>
      <c r="P8" s="2">
        <v>35</v>
      </c>
      <c r="Q8" s="46"/>
      <c r="R8" s="65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100</v>
      </c>
      <c r="AJ8" s="3">
        <f t="shared" si="1"/>
        <v>4</v>
      </c>
      <c r="AK8" s="5">
        <f t="shared" si="2"/>
        <v>3</v>
      </c>
      <c r="AL8" s="41">
        <f t="shared" si="3"/>
        <v>100</v>
      </c>
      <c r="AM8" s="33">
        <f t="shared" si="4"/>
        <v>4</v>
      </c>
      <c r="AO8" s="22">
        <f t="shared" si="5"/>
        <v>55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10</v>
      </c>
      <c r="AT8">
        <f t="shared" si="10"/>
        <v>35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100</v>
      </c>
      <c r="BG8" s="22">
        <f t="shared" si="24"/>
        <v>100</v>
      </c>
      <c r="BH8" s="22">
        <f t="shared" si="24"/>
        <v>100</v>
      </c>
      <c r="BI8" s="22">
        <f t="shared" si="24"/>
        <v>100</v>
      </c>
      <c r="BJ8" s="22">
        <f t="shared" si="24"/>
        <v>100</v>
      </c>
      <c r="BK8" s="22">
        <f t="shared" si="24"/>
        <v>100</v>
      </c>
      <c r="BL8" s="22">
        <f t="shared" si="24"/>
        <v>100</v>
      </c>
      <c r="BM8" s="22">
        <f t="shared" si="24"/>
        <v>100</v>
      </c>
      <c r="BN8" s="22">
        <f t="shared" si="24"/>
        <v>100</v>
      </c>
      <c r="BO8" s="22">
        <f t="shared" si="24"/>
        <v>100</v>
      </c>
      <c r="BP8" s="22">
        <f t="shared" si="24"/>
        <v>100</v>
      </c>
      <c r="BQ8" s="22">
        <f t="shared" si="24"/>
        <v>100</v>
      </c>
      <c r="BR8" s="22">
        <f t="shared" si="24"/>
        <v>100</v>
      </c>
    </row>
    <row r="9" spans="1:70" ht="16.5">
      <c r="A9" s="82" t="s">
        <v>657</v>
      </c>
      <c r="B9" s="73" t="s">
        <v>327</v>
      </c>
      <c r="C9" s="73" t="s">
        <v>658</v>
      </c>
      <c r="D9" s="74" t="s">
        <v>221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65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1</v>
      </c>
      <c r="R9" s="61">
        <v>70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70</v>
      </c>
      <c r="AJ9" s="3">
        <f t="shared" si="1"/>
        <v>5</v>
      </c>
      <c r="AK9" s="5">
        <f t="shared" si="2"/>
        <v>1</v>
      </c>
      <c r="AL9" s="41">
        <f t="shared" si="3"/>
        <v>70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70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70</v>
      </c>
      <c r="BE9" s="22">
        <f t="shared" ref="BE9:BR9" si="25">BD9+LARGE($AO9:$BC9,BE$4)</f>
        <v>70</v>
      </c>
      <c r="BF9" s="22">
        <f t="shared" si="25"/>
        <v>70</v>
      </c>
      <c r="BG9" s="22">
        <f t="shared" si="25"/>
        <v>70</v>
      </c>
      <c r="BH9" s="22">
        <f t="shared" si="25"/>
        <v>70</v>
      </c>
      <c r="BI9" s="22">
        <f t="shared" si="25"/>
        <v>70</v>
      </c>
      <c r="BJ9" s="22">
        <f t="shared" si="25"/>
        <v>70</v>
      </c>
      <c r="BK9" s="22">
        <f t="shared" si="25"/>
        <v>70</v>
      </c>
      <c r="BL9" s="22">
        <f t="shared" si="25"/>
        <v>70</v>
      </c>
      <c r="BM9" s="22">
        <f t="shared" si="25"/>
        <v>70</v>
      </c>
      <c r="BN9" s="22">
        <f t="shared" si="25"/>
        <v>70</v>
      </c>
      <c r="BO9" s="22">
        <f t="shared" si="25"/>
        <v>70</v>
      </c>
      <c r="BP9" s="22">
        <f t="shared" si="25"/>
        <v>70</v>
      </c>
      <c r="BQ9" s="22">
        <f t="shared" si="25"/>
        <v>70</v>
      </c>
      <c r="BR9" s="22">
        <f t="shared" si="25"/>
        <v>70</v>
      </c>
    </row>
    <row r="10" spans="1:70" ht="16.5">
      <c r="A10" s="82" t="s">
        <v>654</v>
      </c>
      <c r="B10" s="73" t="s">
        <v>655</v>
      </c>
      <c r="C10" s="73" t="s">
        <v>656</v>
      </c>
      <c r="D10" s="74" t="s">
        <v>20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1</v>
      </c>
      <c r="H10" s="2">
        <v>55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65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12</v>
      </c>
      <c r="R10" s="61">
        <v>10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65</v>
      </c>
      <c r="AJ10" s="3">
        <f t="shared" si="1"/>
        <v>6</v>
      </c>
      <c r="AK10" s="5">
        <f t="shared" si="2"/>
        <v>2</v>
      </c>
      <c r="AL10" s="41">
        <f t="shared" si="3"/>
        <v>65</v>
      </c>
      <c r="AM10" s="33">
        <f t="shared" si="4"/>
        <v>6</v>
      </c>
      <c r="AO10" s="22">
        <f t="shared" si="5"/>
        <v>0</v>
      </c>
      <c r="AP10">
        <f t="shared" si="6"/>
        <v>55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10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65</v>
      </c>
      <c r="BF10" s="22">
        <f t="shared" si="26"/>
        <v>65</v>
      </c>
      <c r="BG10" s="22">
        <f t="shared" si="26"/>
        <v>65</v>
      </c>
      <c r="BH10" s="22">
        <f t="shared" si="26"/>
        <v>65</v>
      </c>
      <c r="BI10" s="22">
        <f t="shared" si="26"/>
        <v>65</v>
      </c>
      <c r="BJ10" s="22">
        <f t="shared" si="26"/>
        <v>65</v>
      </c>
      <c r="BK10" s="22">
        <f t="shared" si="26"/>
        <v>65</v>
      </c>
      <c r="BL10" s="22">
        <f t="shared" si="26"/>
        <v>65</v>
      </c>
      <c r="BM10" s="22">
        <f t="shared" si="26"/>
        <v>65</v>
      </c>
      <c r="BN10" s="22">
        <f t="shared" si="26"/>
        <v>65</v>
      </c>
      <c r="BO10" s="22">
        <f t="shared" si="26"/>
        <v>65</v>
      </c>
      <c r="BP10" s="22">
        <f t="shared" si="26"/>
        <v>65</v>
      </c>
      <c r="BQ10" s="22">
        <f t="shared" si="26"/>
        <v>65</v>
      </c>
      <c r="BR10" s="22">
        <f t="shared" si="26"/>
        <v>65</v>
      </c>
    </row>
    <row r="11" spans="1:70" ht="16.5">
      <c r="A11" s="82" t="s">
        <v>676</v>
      </c>
      <c r="B11" s="73" t="s">
        <v>677</v>
      </c>
      <c r="C11" s="73" t="s">
        <v>678</v>
      </c>
      <c r="D11" s="74" t="s">
        <v>221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2</v>
      </c>
      <c r="H11" s="2">
        <v>35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65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5</v>
      </c>
      <c r="R11" s="61">
        <v>20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55</v>
      </c>
      <c r="AJ11" s="3">
        <f t="shared" si="1"/>
        <v>7</v>
      </c>
      <c r="AK11" s="5">
        <f t="shared" si="2"/>
        <v>2</v>
      </c>
      <c r="AL11" s="41">
        <f t="shared" si="3"/>
        <v>55</v>
      </c>
      <c r="AM11" s="33">
        <f t="shared" si="4"/>
        <v>7</v>
      </c>
      <c r="AO11" s="22">
        <f t="shared" si="5"/>
        <v>0</v>
      </c>
      <c r="AP11">
        <f t="shared" si="6"/>
        <v>35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20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55</v>
      </c>
      <c r="BF11" s="22">
        <f t="shared" si="27"/>
        <v>55</v>
      </c>
      <c r="BG11" s="22">
        <f t="shared" si="27"/>
        <v>55</v>
      </c>
      <c r="BH11" s="22">
        <f t="shared" si="27"/>
        <v>55</v>
      </c>
      <c r="BI11" s="22">
        <f t="shared" si="27"/>
        <v>55</v>
      </c>
      <c r="BJ11" s="22">
        <f t="shared" si="27"/>
        <v>55</v>
      </c>
      <c r="BK11" s="22">
        <f t="shared" si="27"/>
        <v>55</v>
      </c>
      <c r="BL11" s="22">
        <f t="shared" si="27"/>
        <v>55</v>
      </c>
      <c r="BM11" s="22">
        <f t="shared" si="27"/>
        <v>55</v>
      </c>
      <c r="BN11" s="22">
        <f t="shared" si="27"/>
        <v>55</v>
      </c>
      <c r="BO11" s="22">
        <f t="shared" si="27"/>
        <v>55</v>
      </c>
      <c r="BP11" s="22">
        <f t="shared" si="27"/>
        <v>55</v>
      </c>
      <c r="BQ11" s="22">
        <f t="shared" si="27"/>
        <v>55</v>
      </c>
      <c r="BR11" s="22">
        <f t="shared" si="27"/>
        <v>55</v>
      </c>
    </row>
    <row r="12" spans="1:70" ht="16.5">
      <c r="A12" s="82" t="s">
        <v>661</v>
      </c>
      <c r="B12" s="73" t="s">
        <v>662</v>
      </c>
      <c r="C12" s="73" t="s">
        <v>663</v>
      </c>
      <c r="D12" s="74" t="s">
        <v>45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1</v>
      </c>
      <c r="L12" s="2">
        <v>55</v>
      </c>
      <c r="M12" s="4"/>
      <c r="N12" s="65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55</v>
      </c>
      <c r="AJ12" s="3">
        <f t="shared" si="1"/>
        <v>7</v>
      </c>
      <c r="AK12" s="5">
        <f t="shared" si="2"/>
        <v>1</v>
      </c>
      <c r="AL12" s="41">
        <f t="shared" si="3"/>
        <v>55</v>
      </c>
      <c r="AM12" s="33">
        <f t="shared" si="4"/>
        <v>7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55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55</v>
      </c>
      <c r="BF12" s="22">
        <f t="shared" si="28"/>
        <v>55</v>
      </c>
      <c r="BG12" s="22">
        <f t="shared" si="28"/>
        <v>55</v>
      </c>
      <c r="BH12" s="22">
        <f t="shared" si="28"/>
        <v>55</v>
      </c>
      <c r="BI12" s="22">
        <f t="shared" si="28"/>
        <v>55</v>
      </c>
      <c r="BJ12" s="22">
        <f t="shared" si="28"/>
        <v>55</v>
      </c>
      <c r="BK12" s="22">
        <f t="shared" si="28"/>
        <v>55</v>
      </c>
      <c r="BL12" s="22">
        <f t="shared" si="28"/>
        <v>55</v>
      </c>
      <c r="BM12" s="22">
        <f t="shared" si="28"/>
        <v>55</v>
      </c>
      <c r="BN12" s="22">
        <f t="shared" si="28"/>
        <v>55</v>
      </c>
      <c r="BO12" s="22">
        <f t="shared" si="28"/>
        <v>55</v>
      </c>
      <c r="BP12" s="22">
        <f t="shared" si="28"/>
        <v>55</v>
      </c>
      <c r="BQ12" s="22">
        <f t="shared" si="28"/>
        <v>55</v>
      </c>
      <c r="BR12" s="22">
        <f t="shared" si="28"/>
        <v>55</v>
      </c>
    </row>
    <row r="13" spans="1:70" ht="16.5">
      <c r="A13" s="81" t="s">
        <v>1426</v>
      </c>
      <c r="B13" s="32" t="s">
        <v>1421</v>
      </c>
      <c r="C13" s="32" t="s">
        <v>1414</v>
      </c>
      <c r="D13" s="32" t="s">
        <v>222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3</v>
      </c>
      <c r="L13" s="2">
        <v>20</v>
      </c>
      <c r="M13" s="4">
        <v>5</v>
      </c>
      <c r="N13" s="94">
        <v>10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11</v>
      </c>
      <c r="R13" s="61">
        <v>10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40</v>
      </c>
      <c r="AJ13" s="3">
        <f t="shared" si="1"/>
        <v>9</v>
      </c>
      <c r="AK13" s="5">
        <f t="shared" si="2"/>
        <v>3</v>
      </c>
      <c r="AL13" s="41">
        <f t="shared" si="3"/>
        <v>40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20</v>
      </c>
      <c r="AS13">
        <f t="shared" si="9"/>
        <v>10</v>
      </c>
      <c r="AT13">
        <f t="shared" si="10"/>
        <v>0</v>
      </c>
      <c r="AU13">
        <f t="shared" si="11"/>
        <v>10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20</v>
      </c>
      <c r="BE13" s="22">
        <f t="shared" ref="BE13:BR13" si="29">BD13+LARGE($AO13:$BC13,BE$4)</f>
        <v>30</v>
      </c>
      <c r="BF13" s="22">
        <f t="shared" si="29"/>
        <v>40</v>
      </c>
      <c r="BG13" s="22">
        <f t="shared" si="29"/>
        <v>40</v>
      </c>
      <c r="BH13" s="22">
        <f t="shared" si="29"/>
        <v>40</v>
      </c>
      <c r="BI13" s="22">
        <f t="shared" si="29"/>
        <v>40</v>
      </c>
      <c r="BJ13" s="22">
        <f t="shared" si="29"/>
        <v>40</v>
      </c>
      <c r="BK13" s="22">
        <f t="shared" si="29"/>
        <v>40</v>
      </c>
      <c r="BL13" s="22">
        <f t="shared" si="29"/>
        <v>40</v>
      </c>
      <c r="BM13" s="22">
        <f t="shared" si="29"/>
        <v>40</v>
      </c>
      <c r="BN13" s="22">
        <f t="shared" si="29"/>
        <v>40</v>
      </c>
      <c r="BO13" s="22">
        <f t="shared" si="29"/>
        <v>40</v>
      </c>
      <c r="BP13" s="22">
        <f t="shared" si="29"/>
        <v>40</v>
      </c>
      <c r="BQ13" s="22">
        <f t="shared" si="29"/>
        <v>40</v>
      </c>
      <c r="BR13" s="22">
        <f t="shared" si="29"/>
        <v>40</v>
      </c>
    </row>
    <row r="14" spans="1:70" ht="16.5">
      <c r="A14" s="82" t="s">
        <v>687</v>
      </c>
      <c r="B14" s="73" t="s">
        <v>239</v>
      </c>
      <c r="C14" s="73" t="s">
        <v>688</v>
      </c>
      <c r="D14" s="74" t="s">
        <v>17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3</v>
      </c>
      <c r="N14" s="94">
        <v>20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6</v>
      </c>
      <c r="R14" s="61">
        <v>16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36</v>
      </c>
      <c r="AJ14" s="3">
        <f t="shared" si="1"/>
        <v>10</v>
      </c>
      <c r="AK14" s="5">
        <f t="shared" si="2"/>
        <v>2</v>
      </c>
      <c r="AL14" s="41">
        <f t="shared" si="3"/>
        <v>36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20</v>
      </c>
      <c r="AT14">
        <f t="shared" si="10"/>
        <v>0</v>
      </c>
      <c r="AU14">
        <f t="shared" si="11"/>
        <v>16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20</v>
      </c>
      <c r="BE14" s="22">
        <f t="shared" ref="BE14:BR14" si="30">BD14+LARGE($AO14:$BC14,BE$4)</f>
        <v>36</v>
      </c>
      <c r="BF14" s="22">
        <f t="shared" si="30"/>
        <v>36</v>
      </c>
      <c r="BG14" s="22">
        <f t="shared" si="30"/>
        <v>36</v>
      </c>
      <c r="BH14" s="22">
        <f t="shared" si="30"/>
        <v>36</v>
      </c>
      <c r="BI14" s="22">
        <f t="shared" si="30"/>
        <v>36</v>
      </c>
      <c r="BJ14" s="22">
        <f t="shared" si="30"/>
        <v>36</v>
      </c>
      <c r="BK14" s="22">
        <f t="shared" si="30"/>
        <v>36</v>
      </c>
      <c r="BL14" s="22">
        <f t="shared" si="30"/>
        <v>36</v>
      </c>
      <c r="BM14" s="22">
        <f t="shared" si="30"/>
        <v>36</v>
      </c>
      <c r="BN14" s="22">
        <f t="shared" si="30"/>
        <v>36</v>
      </c>
      <c r="BO14" s="22">
        <f t="shared" si="30"/>
        <v>36</v>
      </c>
      <c r="BP14" s="22">
        <f t="shared" si="30"/>
        <v>36</v>
      </c>
      <c r="BQ14" s="22">
        <f t="shared" si="30"/>
        <v>36</v>
      </c>
      <c r="BR14" s="22">
        <f t="shared" si="30"/>
        <v>36</v>
      </c>
    </row>
    <row r="15" spans="1:70" ht="16.5">
      <c r="A15" s="81" t="s">
        <v>1431</v>
      </c>
      <c r="B15" s="32" t="s">
        <v>733</v>
      </c>
      <c r="C15" s="32" t="s">
        <v>1416</v>
      </c>
      <c r="D15" s="32" t="s">
        <v>20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3</v>
      </c>
      <c r="P15" s="2">
        <v>20</v>
      </c>
      <c r="Q15" s="46">
        <v>8</v>
      </c>
      <c r="R15" s="61">
        <v>12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32</v>
      </c>
      <c r="AJ15" s="3">
        <f t="shared" si="1"/>
        <v>11</v>
      </c>
      <c r="AK15" s="5">
        <f t="shared" si="2"/>
        <v>2</v>
      </c>
      <c r="AL15" s="41">
        <f t="shared" si="3"/>
        <v>32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20</v>
      </c>
      <c r="AU15">
        <f t="shared" si="11"/>
        <v>12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32</v>
      </c>
      <c r="BF15" s="22">
        <f t="shared" si="31"/>
        <v>32</v>
      </c>
      <c r="BG15" s="22">
        <f t="shared" si="31"/>
        <v>32</v>
      </c>
      <c r="BH15" s="22">
        <f t="shared" si="31"/>
        <v>32</v>
      </c>
      <c r="BI15" s="22">
        <f t="shared" si="31"/>
        <v>32</v>
      </c>
      <c r="BJ15" s="22">
        <f t="shared" si="31"/>
        <v>32</v>
      </c>
      <c r="BK15" s="22">
        <f t="shared" si="31"/>
        <v>32</v>
      </c>
      <c r="BL15" s="22">
        <f t="shared" si="31"/>
        <v>32</v>
      </c>
      <c r="BM15" s="22">
        <f t="shared" si="31"/>
        <v>32</v>
      </c>
      <c r="BN15" s="22">
        <f t="shared" si="31"/>
        <v>32</v>
      </c>
      <c r="BO15" s="22">
        <f t="shared" si="31"/>
        <v>32</v>
      </c>
      <c r="BP15" s="22">
        <f t="shared" si="31"/>
        <v>32</v>
      </c>
      <c r="BQ15" s="22">
        <f t="shared" si="31"/>
        <v>32</v>
      </c>
      <c r="BR15" s="22">
        <f t="shared" si="31"/>
        <v>32</v>
      </c>
    </row>
    <row r="16" spans="1:70" ht="16.5">
      <c r="A16" s="82" t="s">
        <v>666</v>
      </c>
      <c r="B16" s="73" t="s">
        <v>667</v>
      </c>
      <c r="C16" s="73" t="s">
        <v>668</v>
      </c>
      <c r="D16" s="74" t="s">
        <v>20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4</v>
      </c>
      <c r="R16" s="61">
        <v>25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25</v>
      </c>
      <c r="AJ16" s="3">
        <f t="shared" si="1"/>
        <v>12</v>
      </c>
      <c r="AK16" s="5">
        <f t="shared" si="2"/>
        <v>1</v>
      </c>
      <c r="AL16" s="41">
        <f t="shared" si="3"/>
        <v>25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25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25</v>
      </c>
      <c r="BE16" s="22">
        <f t="shared" ref="BE16:BR16" si="32">BD16+LARGE($AO16:$BC16,BE$4)</f>
        <v>25</v>
      </c>
      <c r="BF16" s="22">
        <f t="shared" si="32"/>
        <v>25</v>
      </c>
      <c r="BG16" s="22">
        <f t="shared" si="32"/>
        <v>25</v>
      </c>
      <c r="BH16" s="22">
        <f t="shared" si="32"/>
        <v>25</v>
      </c>
      <c r="BI16" s="22">
        <f t="shared" si="32"/>
        <v>25</v>
      </c>
      <c r="BJ16" s="22">
        <f t="shared" si="32"/>
        <v>25</v>
      </c>
      <c r="BK16" s="22">
        <f t="shared" si="32"/>
        <v>25</v>
      </c>
      <c r="BL16" s="22">
        <f t="shared" si="32"/>
        <v>25</v>
      </c>
      <c r="BM16" s="22">
        <f t="shared" si="32"/>
        <v>25</v>
      </c>
      <c r="BN16" s="22">
        <f t="shared" si="32"/>
        <v>25</v>
      </c>
      <c r="BO16" s="22">
        <f t="shared" si="32"/>
        <v>25</v>
      </c>
      <c r="BP16" s="22">
        <f t="shared" si="32"/>
        <v>25</v>
      </c>
      <c r="BQ16" s="22">
        <f t="shared" si="32"/>
        <v>25</v>
      </c>
      <c r="BR16" s="22">
        <f t="shared" si="32"/>
        <v>25</v>
      </c>
    </row>
    <row r="17" spans="1:70" ht="16.5">
      <c r="A17" s="82" t="s">
        <v>674</v>
      </c>
      <c r="B17" s="73" t="s">
        <v>312</v>
      </c>
      <c r="C17" s="73" t="s">
        <v>675</v>
      </c>
      <c r="D17" s="74" t="s">
        <v>221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9</v>
      </c>
      <c r="R17" s="61">
        <v>10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</v>
      </c>
      <c r="AJ17" s="3">
        <f t="shared" si="1"/>
        <v>13</v>
      </c>
      <c r="AK17" s="5">
        <f t="shared" si="2"/>
        <v>1</v>
      </c>
      <c r="AL17" s="41">
        <f t="shared" si="3"/>
        <v>10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10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10</v>
      </c>
      <c r="BF17" s="22">
        <f t="shared" si="33"/>
        <v>10</v>
      </c>
      <c r="BG17" s="22">
        <f t="shared" si="33"/>
        <v>10</v>
      </c>
      <c r="BH17" s="22">
        <f t="shared" si="33"/>
        <v>10</v>
      </c>
      <c r="BI17" s="22">
        <f t="shared" si="33"/>
        <v>10</v>
      </c>
      <c r="BJ17" s="22">
        <f t="shared" si="33"/>
        <v>10</v>
      </c>
      <c r="BK17" s="22">
        <f t="shared" si="33"/>
        <v>10</v>
      </c>
      <c r="BL17" s="22">
        <f t="shared" si="33"/>
        <v>10</v>
      </c>
      <c r="BM17" s="22">
        <f t="shared" si="33"/>
        <v>10</v>
      </c>
      <c r="BN17" s="22">
        <f t="shared" si="33"/>
        <v>10</v>
      </c>
      <c r="BO17" s="22">
        <f t="shared" si="33"/>
        <v>10</v>
      </c>
      <c r="BP17" s="22">
        <f t="shared" si="33"/>
        <v>10</v>
      </c>
      <c r="BQ17" s="22">
        <f t="shared" si="33"/>
        <v>10</v>
      </c>
      <c r="BR17" s="22">
        <f t="shared" si="33"/>
        <v>10</v>
      </c>
    </row>
    <row r="18" spans="1:70" ht="16.5">
      <c r="A18" s="82" t="s">
        <v>693</v>
      </c>
      <c r="B18" s="73" t="s">
        <v>694</v>
      </c>
      <c r="C18" s="73" t="s">
        <v>695</v>
      </c>
      <c r="D18" s="74" t="s">
        <v>43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13</v>
      </c>
      <c r="R18" s="61">
        <v>10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13</v>
      </c>
      <c r="AK18" s="5">
        <f t="shared" si="2"/>
        <v>1</v>
      </c>
      <c r="AL18" s="41">
        <f t="shared" si="3"/>
        <v>10</v>
      </c>
      <c r="AM18" s="33">
        <f t="shared" si="4"/>
        <v>13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10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82" t="s">
        <v>685</v>
      </c>
      <c r="B19" s="73" t="s">
        <v>686</v>
      </c>
      <c r="C19" s="73" t="s">
        <v>483</v>
      </c>
      <c r="D19" s="74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14</v>
      </c>
      <c r="R19" s="94">
        <v>10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10</v>
      </c>
      <c r="AJ19" s="3">
        <f t="shared" si="1"/>
        <v>13</v>
      </c>
      <c r="AK19" s="5">
        <f t="shared" si="2"/>
        <v>1</v>
      </c>
      <c r="AL19" s="41">
        <f t="shared" si="3"/>
        <v>10</v>
      </c>
      <c r="AM19" s="33">
        <f t="shared" si="4"/>
        <v>13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10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</v>
      </c>
      <c r="BE19" s="22">
        <f t="shared" ref="BE19:BR19" si="35">BD19+LARGE($AO19:$BC19,BE$4)</f>
        <v>10</v>
      </c>
      <c r="BF19" s="22">
        <f t="shared" si="35"/>
        <v>10</v>
      </c>
      <c r="BG19" s="22">
        <f t="shared" si="35"/>
        <v>10</v>
      </c>
      <c r="BH19" s="22">
        <f t="shared" si="35"/>
        <v>10</v>
      </c>
      <c r="BI19" s="22">
        <f t="shared" si="35"/>
        <v>10</v>
      </c>
      <c r="BJ19" s="22">
        <f t="shared" si="35"/>
        <v>10</v>
      </c>
      <c r="BK19" s="22">
        <f t="shared" si="35"/>
        <v>10</v>
      </c>
      <c r="BL19" s="22">
        <f t="shared" si="35"/>
        <v>10</v>
      </c>
      <c r="BM19" s="22">
        <f t="shared" si="35"/>
        <v>10</v>
      </c>
      <c r="BN19" s="22">
        <f t="shared" si="35"/>
        <v>10</v>
      </c>
      <c r="BO19" s="22">
        <f t="shared" si="35"/>
        <v>10</v>
      </c>
      <c r="BP19" s="22">
        <f t="shared" si="35"/>
        <v>10</v>
      </c>
      <c r="BQ19" s="22">
        <f t="shared" si="35"/>
        <v>10</v>
      </c>
      <c r="BR19" s="22">
        <f t="shared" si="35"/>
        <v>10</v>
      </c>
    </row>
    <row r="20" spans="1:70" ht="16.5">
      <c r="A20" s="82" t="s">
        <v>691</v>
      </c>
      <c r="B20" s="73" t="s">
        <v>692</v>
      </c>
      <c r="C20" s="73" t="s">
        <v>646</v>
      </c>
      <c r="D20" s="74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7</v>
      </c>
      <c r="N20" s="94">
        <v>10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13</v>
      </c>
      <c r="AK20" s="5">
        <f t="shared" si="2"/>
        <v>1</v>
      </c>
      <c r="AL20" s="41">
        <f t="shared" si="3"/>
        <v>10</v>
      </c>
      <c r="AM20" s="33">
        <f t="shared" si="4"/>
        <v>13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10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81" t="s">
        <v>1436</v>
      </c>
      <c r="B21" s="32" t="s">
        <v>1425</v>
      </c>
      <c r="C21" s="32" t="s">
        <v>729</v>
      </c>
      <c r="D21" s="32" t="s">
        <v>44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8</v>
      </c>
      <c r="N21" s="94">
        <v>10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13</v>
      </c>
      <c r="AK21" s="5">
        <f t="shared" si="2"/>
        <v>1</v>
      </c>
      <c r="AL21" s="41">
        <f t="shared" si="3"/>
        <v>10</v>
      </c>
      <c r="AM21" s="33">
        <f t="shared" si="4"/>
        <v>13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10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81" t="s">
        <v>1434</v>
      </c>
      <c r="B22" s="32" t="s">
        <v>1056</v>
      </c>
      <c r="C22" s="32" t="s">
        <v>1419</v>
      </c>
      <c r="D22" s="32" t="s">
        <v>8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4</v>
      </c>
      <c r="L22" s="2">
        <v>10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</v>
      </c>
      <c r="AJ22" s="3">
        <f t="shared" si="1"/>
        <v>13</v>
      </c>
      <c r="AK22" s="5">
        <f t="shared" si="2"/>
        <v>1</v>
      </c>
      <c r="AL22" s="41">
        <f t="shared" si="3"/>
        <v>10</v>
      </c>
      <c r="AM22" s="33">
        <f t="shared" si="4"/>
        <v>13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10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10</v>
      </c>
      <c r="BE22" s="22">
        <f t="shared" ref="BE22:BR22" si="38">BD22+LARGE($AO22:$BC22,BE$4)</f>
        <v>10</v>
      </c>
      <c r="BF22" s="22">
        <f t="shared" si="38"/>
        <v>10</v>
      </c>
      <c r="BG22" s="22">
        <f t="shared" si="38"/>
        <v>10</v>
      </c>
      <c r="BH22" s="22">
        <f t="shared" si="38"/>
        <v>10</v>
      </c>
      <c r="BI22" s="22">
        <f t="shared" si="38"/>
        <v>10</v>
      </c>
      <c r="BJ22" s="22">
        <f t="shared" si="38"/>
        <v>10</v>
      </c>
      <c r="BK22" s="22">
        <f t="shared" si="38"/>
        <v>10</v>
      </c>
      <c r="BL22" s="22">
        <f t="shared" si="38"/>
        <v>10</v>
      </c>
      <c r="BM22" s="22">
        <f t="shared" si="38"/>
        <v>10</v>
      </c>
      <c r="BN22" s="22">
        <f t="shared" si="38"/>
        <v>10</v>
      </c>
      <c r="BO22" s="22">
        <f t="shared" si="38"/>
        <v>10</v>
      </c>
      <c r="BP22" s="22">
        <f t="shared" si="38"/>
        <v>10</v>
      </c>
      <c r="BQ22" s="22">
        <f t="shared" si="38"/>
        <v>10</v>
      </c>
      <c r="BR22" s="22">
        <f t="shared" si="38"/>
        <v>10</v>
      </c>
    </row>
    <row r="23" spans="1:70" ht="16.5">
      <c r="A23" s="14" t="s">
        <v>7</v>
      </c>
      <c r="B23" s="32" t="s">
        <v>1566</v>
      </c>
      <c r="C23" s="32" t="s">
        <v>1567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10</v>
      </c>
      <c r="R23" s="94"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1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 t="s">
        <v>726</v>
      </c>
      <c r="B24" s="32" t="s">
        <v>404</v>
      </c>
      <c r="C24" s="32" t="s">
        <v>765</v>
      </c>
      <c r="D24" s="32" t="s">
        <v>22</v>
      </c>
      <c r="E24" s="6">
        <v>3</v>
      </c>
      <c r="F24" s="2"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82" t="s">
        <v>659</v>
      </c>
      <c r="B25" s="73" t="s">
        <v>364</v>
      </c>
      <c r="C25" s="73" t="s">
        <v>660</v>
      </c>
      <c r="D25" s="74" t="s">
        <v>44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2" t="s">
        <v>664</v>
      </c>
      <c r="B26" s="73" t="s">
        <v>632</v>
      </c>
      <c r="C26" s="73" t="s">
        <v>665</v>
      </c>
      <c r="D26" s="74" t="s">
        <v>41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82" t="s">
        <v>669</v>
      </c>
      <c r="B27" s="73" t="s">
        <v>670</v>
      </c>
      <c r="C27" s="73" t="s">
        <v>671</v>
      </c>
      <c r="D27" s="74" t="s">
        <v>452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2" t="s">
        <v>672</v>
      </c>
      <c r="B28" s="73" t="s">
        <v>327</v>
      </c>
      <c r="C28" s="73" t="s">
        <v>673</v>
      </c>
      <c r="D28" s="74" t="s">
        <v>37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2" t="s">
        <v>680</v>
      </c>
      <c r="B29" s="73" t="s">
        <v>681</v>
      </c>
      <c r="C29" s="73" t="s">
        <v>682</v>
      </c>
      <c r="D29" s="74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82" t="s">
        <v>683</v>
      </c>
      <c r="B30" s="73" t="s">
        <v>394</v>
      </c>
      <c r="C30" s="73" t="s">
        <v>684</v>
      </c>
      <c r="D30" s="74" t="s">
        <v>17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2" t="s">
        <v>689</v>
      </c>
      <c r="B31" s="73" t="s">
        <v>690</v>
      </c>
      <c r="C31" s="73" t="s">
        <v>525</v>
      </c>
      <c r="D31" s="74" t="s">
        <v>19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1" t="s">
        <v>1427</v>
      </c>
      <c r="B32" s="32" t="s">
        <v>1422</v>
      </c>
      <c r="C32" s="32" t="s">
        <v>1296</v>
      </c>
      <c r="D32" s="32" t="s">
        <v>222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1" t="s">
        <v>1432</v>
      </c>
      <c r="B33" s="32" t="s">
        <v>1424</v>
      </c>
      <c r="C33" s="32" t="s">
        <v>1417</v>
      </c>
      <c r="D33" s="32" t="s">
        <v>44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1" t="s">
        <v>1433</v>
      </c>
      <c r="B34" s="32" t="s">
        <v>1240</v>
      </c>
      <c r="C34" s="32" t="s">
        <v>1418</v>
      </c>
      <c r="D34" s="32" t="s">
        <v>112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1" t="s">
        <v>1435</v>
      </c>
      <c r="B35" s="32" t="s">
        <v>1059</v>
      </c>
      <c r="C35" s="32" t="s">
        <v>1420</v>
      </c>
      <c r="D35" s="32" t="s">
        <v>107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72" xr:uid="{00000000-0002-0000-0D00-000000000000}">
      <formula1>liste_clubs</formula1>
    </dataValidation>
    <dataValidation type="list" allowBlank="1" showInputMessage="1" sqref="A5:A72" xr:uid="{00000000-0002-0000-0D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8"/>
  <dimension ref="A1"/>
  <sheetViews>
    <sheetView workbookViewId="0">
      <selection activeCell="D32" sqref="D32"/>
    </sheetView>
  </sheetViews>
  <sheetFormatPr baseColWidth="10" defaultRowHeight="12.5"/>
  <cols>
    <col min="1" max="1" width="24" bestFit="1" customWidth="1"/>
    <col min="2" max="2" width="12.36328125" bestFit="1" customWidth="1"/>
    <col min="3" max="3" width="23.453125" bestFit="1" customWidth="1"/>
    <col min="4" max="4" width="16.453125" bestFit="1" customWidth="1"/>
    <col min="5" max="5" width="5.36328125" bestFit="1" customWidth="1"/>
    <col min="6" max="6" width="42" bestFit="1" customWidth="1"/>
    <col min="7" max="7" width="29.453125" bestFit="1" customWidth="1"/>
    <col min="9" max="9" width="11.453125" bestFit="1" customWidth="1"/>
    <col min="10" max="10" width="18.36328125" bestFit="1" customWidth="1"/>
  </cols>
  <sheetData/>
  <autoFilter ref="A1:J1943" xr:uid="{00000000-0009-0000-0000-000010000000}"/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6"/>
  <dimension ref="A1:BF45"/>
  <sheetViews>
    <sheetView tabSelected="1" zoomScaleNormal="100" workbookViewId="0">
      <pane xSplit="2" topLeftCell="C1" activePane="topRight" state="frozen"/>
      <selection pane="topRight" activeCell="BC20" sqref="BC20"/>
    </sheetView>
  </sheetViews>
  <sheetFormatPr baseColWidth="10" defaultColWidth="11" defaultRowHeight="12.5"/>
  <cols>
    <col min="1" max="1" width="7.453125" customWidth="1"/>
    <col min="2" max="2" width="46.36328125" bestFit="1" customWidth="1"/>
    <col min="3" max="3" width="4.453125" customWidth="1"/>
    <col min="4" max="4" width="3.81640625" customWidth="1"/>
    <col min="5" max="5" width="6.6328125" customWidth="1"/>
    <col min="6" max="7" width="4.453125" style="70" customWidth="1"/>
    <col min="8" max="8" width="5.453125" style="70" customWidth="1"/>
    <col min="9" max="10" width="4.453125" customWidth="1"/>
    <col min="11" max="11" width="5.453125" customWidth="1"/>
    <col min="12" max="13" width="4.453125" style="70" customWidth="1"/>
    <col min="14" max="14" width="5.453125" style="70" customWidth="1"/>
    <col min="15" max="16" width="4.453125" customWidth="1"/>
    <col min="17" max="17" width="5.453125" customWidth="1"/>
    <col min="18" max="20" width="5.453125" style="70" customWidth="1"/>
    <col min="21" max="23" width="5.453125" customWidth="1"/>
    <col min="24" max="26" width="5.453125" style="70" customWidth="1"/>
    <col min="27" max="29" width="5.453125" customWidth="1"/>
    <col min="30" max="32" width="5.453125" style="70" customWidth="1"/>
    <col min="33" max="35" width="5.453125" customWidth="1"/>
    <col min="36" max="38" width="5.453125" style="70" customWidth="1"/>
    <col min="39" max="41" width="5.453125" customWidth="1"/>
    <col min="42" max="44" width="5.453125" style="70" customWidth="1"/>
    <col min="45" max="47" width="5.453125" customWidth="1"/>
    <col min="48" max="48" width="7.453125" customWidth="1"/>
    <col min="49" max="50" width="7.6328125" customWidth="1"/>
    <col min="51" max="52" width="6.453125" customWidth="1"/>
    <col min="53" max="53" width="7.453125" customWidth="1"/>
    <col min="58" max="58" width="31.453125" customWidth="1"/>
  </cols>
  <sheetData>
    <row r="1" spans="1:54" ht="229">
      <c r="A1" s="23" t="s">
        <v>35</v>
      </c>
      <c r="B1" s="8"/>
      <c r="C1" s="9" t="str">
        <f>IF(Paramètres!K3&lt;&gt;"","Engagés "&amp;Paramètres!L3&amp;" - "&amp;Paramètres!M3,"")</f>
        <v>Engagés Triathlon - La Chapelle d'Angillon (18)</v>
      </c>
      <c r="D1" s="9" t="s">
        <v>1456</v>
      </c>
      <c r="E1" s="10" t="str">
        <f>IF(Paramètres!K3&lt;&gt;"","Points Etape n°"&amp;Paramètres!J3,"")</f>
        <v>Points Etape n°1</v>
      </c>
      <c r="F1" s="66" t="str">
        <f>IF(Paramètres!K4&lt;&gt;"","Engagés "&amp;Paramètres!L4&amp;" - "&amp;Paramètres!M4,"")</f>
        <v>Engagés Bike &amp; Run - Amilly (45)</v>
      </c>
      <c r="G1" s="66" t="s">
        <v>1456</v>
      </c>
      <c r="H1" s="67" t="str">
        <f>IF(Paramètres!K4&lt;&gt;"","Points Etape n°"&amp;Paramètres!J4,"")</f>
        <v>Points Etape n°2</v>
      </c>
      <c r="I1" s="9" t="str">
        <f>IF(Paramètres!K5&lt;&gt;"","Engagés "&amp;Paramètres!L5&amp;" - "&amp;Paramètres!M5,"")</f>
        <v>Engagés Bike &amp; Run - St Avertin (37)</v>
      </c>
      <c r="J1" s="9" t="s">
        <v>1456</v>
      </c>
      <c r="K1" s="10" t="str">
        <f>IF(Paramètres!K5&lt;&gt;"","Points Etape n°"&amp;Paramètres!J5,"")</f>
        <v>Points Etape n°3</v>
      </c>
      <c r="L1" s="66" t="str">
        <f>IF(Paramètres!K6&lt;&gt;"","Engagés "&amp;Paramètres!L6&amp;" - "&amp;Paramètres!M6,"")</f>
        <v>Engagés Bike &amp; Run - Orléans (45)</v>
      </c>
      <c r="M1" s="66" t="s">
        <v>1456</v>
      </c>
      <c r="N1" s="67" t="str">
        <f>IF(Paramètres!K6&lt;&gt;"","Points Etape n°"&amp;Paramètres!J6,"")</f>
        <v>Points Etape n°4</v>
      </c>
      <c r="O1" s="9" t="str">
        <f>IF(Paramètres!K7&lt;&gt;"","Engagés "&amp;Paramètres!L7&amp;" - "&amp;Paramètres!M7,"")</f>
        <v>Engagés Class Triathlon - Châteauroux (36)</v>
      </c>
      <c r="P1" s="9" t="s">
        <v>1456</v>
      </c>
      <c r="Q1" s="10" t="str">
        <f>IF(Paramètres!K7&lt;&gt;"","Points Etape n°"&amp;Paramètres!J7,"")</f>
        <v>Points Etape n°5</v>
      </c>
      <c r="R1" s="66" t="str">
        <f>IF(Paramètres!K8&lt;&gt;"","Engagés "&amp;Paramètres!L8&amp;" - "&amp;Paramètres!M8,"")</f>
        <v>Engagés Bike &amp; Run - Bourges (18)</v>
      </c>
      <c r="S1" s="66" t="s">
        <v>1456</v>
      </c>
      <c r="T1" s="67" t="str">
        <f>IF(Paramètres!K8&lt;&gt;"","Points Etape n°"&amp;Paramètres!J8,"")</f>
        <v>Points Etape n°6</v>
      </c>
      <c r="U1" s="9" t="str">
        <f>IF(Paramètres!K9&lt;&gt;"","Engagés "&amp;Paramètres!L9&amp;" - "&amp;Paramètres!M9,"")</f>
        <v>Engagés Cross Duathlon - St Cyr sur Loire (37)</v>
      </c>
      <c r="V1" s="9" t="s">
        <v>1456</v>
      </c>
      <c r="W1" s="10" t="str">
        <f>IF(Paramètres!K9&lt;&gt;"","Points Etape n°"&amp;Paramètres!J9,"")</f>
        <v>Points Etape n°7</v>
      </c>
      <c r="X1" s="66" t="str">
        <f>IF(Paramètres!K10&lt;&gt;"","Engagés "&amp;Paramètres!L10&amp;" - "&amp;Paramètres!M10,"")</f>
        <v>Engagés Cross Triathlon - Triathlon - Suèvres (41)</v>
      </c>
      <c r="Y1" s="66" t="s">
        <v>1456</v>
      </c>
      <c r="Z1" s="67" t="str">
        <f>IF(Paramètres!K10&lt;&gt;"","Points Etape n°"&amp;Paramètres!J10,"")</f>
        <v>Points Etape n°8</v>
      </c>
      <c r="AA1" s="9" t="str">
        <f>IF(Paramètres!K11&lt;&gt;"","Engagés "&amp;Paramètres!L11&amp;" - "&amp;Paramètres!M11,"")</f>
        <v>Engagés Cross Triathlon - Triathlon - Villiers sur Loir (41)</v>
      </c>
      <c r="AB1" s="9" t="s">
        <v>1456</v>
      </c>
      <c r="AC1" s="10" t="str">
        <f>IF(Paramètres!K11&lt;&gt;"","Points Etape n°"&amp;Paramètres!J11,"")</f>
        <v>Points Etape n°9</v>
      </c>
      <c r="AD1" s="66" t="str">
        <f>IF(Paramètres!K12&lt;&gt;"","Engagés "&amp;Paramètres!L12&amp;" - "&amp;Paramètres!M12,"")</f>
        <v>Engagés Aquathlon - St Laurent Nouan (41)</v>
      </c>
      <c r="AE1" s="66" t="s">
        <v>1456</v>
      </c>
      <c r="AF1" s="67" t="str">
        <f>IF(Paramètres!K12&lt;&gt;"","Points Etape n°"&amp;Paramètres!J12,"")</f>
        <v>Points Etape n°10</v>
      </c>
      <c r="AG1" s="9" t="str">
        <f>IF(Paramètres!K13&lt;&gt;"","Engagés "&amp;Paramètres!L13&amp;" - "&amp;Paramètres!M13,"")</f>
        <v>Engagés Cross Triathlon - Triathlon - St George sur Eure (28)</v>
      </c>
      <c r="AH1" s="9" t="s">
        <v>1456</v>
      </c>
      <c r="AI1" s="10" t="str">
        <f>IF(Paramètres!K13&lt;&gt;"","Points Etape n°"&amp;Paramètres!J13,"")</f>
        <v>Points Etape n°11</v>
      </c>
      <c r="AJ1" s="66" t="str">
        <f>IF(Paramètres!K14&lt;&gt;"","Engagés "&amp;Paramètres!L14&amp;" - "&amp;Paramètres!M14,"")</f>
        <v>Engagés Cross Triathlon - Triathlon - Joué les Tours (37)</v>
      </c>
      <c r="AK1" s="66" t="s">
        <v>1456</v>
      </c>
      <c r="AL1" s="67" t="str">
        <f>IF(Paramètres!K14&lt;&gt;"","Points Etape n°"&amp;Paramètres!J14,"")</f>
        <v>Points Etape n°12</v>
      </c>
      <c r="AM1" s="9" t="str">
        <f>IF(Paramètres!K15&lt;&gt;"","Engagés "&amp;Paramètres!L15&amp;" - "&amp;Paramètres!M15,"")</f>
        <v>Engagés Cross Triathlon - Triathlon - Chartres (28)</v>
      </c>
      <c r="AN1" s="9" t="s">
        <v>1456</v>
      </c>
      <c r="AO1" s="10" t="str">
        <f>IF(Paramètres!K15&lt;&gt;"","Points Etape n°"&amp;Paramètres!J15,"")</f>
        <v>Points Etape n°13</v>
      </c>
      <c r="AP1" s="66" t="str">
        <f>IF(Paramètres!K16&lt;&gt;"","Engagés "&amp;Paramètres!L16&amp;" - "&amp;Paramètres!M16,"")</f>
        <v>Engagés Cross Duathlon - Chaâteau Renault (37)</v>
      </c>
      <c r="AQ1" s="66" t="s">
        <v>1456</v>
      </c>
      <c r="AR1" s="67" t="str">
        <f>IF(Paramètres!K16&lt;&gt;"","Points Etape n°"&amp;Paramètres!J16,"")</f>
        <v>Points Etape n°14</v>
      </c>
      <c r="AS1" s="9" t="str">
        <f>IF(Paramètres!K17&lt;&gt;"","Engagés "&amp;Paramètres!L17&amp;" - "&amp;Paramètres!M17,"")</f>
        <v>Engagés Bike &amp; Run - Amilly (45)</v>
      </c>
      <c r="AT1" s="9" t="s">
        <v>1456</v>
      </c>
      <c r="AU1" s="10" t="str">
        <f>IF(Paramètres!K17&lt;&gt;"","Points Etape n°"&amp;Paramètres!J17,"")</f>
        <v>Points Etape n°15</v>
      </c>
      <c r="AV1" s="10" t="s">
        <v>11</v>
      </c>
      <c r="AW1" s="11" t="s">
        <v>12</v>
      </c>
      <c r="AX1" s="12" t="s">
        <v>13</v>
      </c>
      <c r="AY1" s="10" t="s">
        <v>14</v>
      </c>
      <c r="AZ1" s="10" t="s">
        <v>1505</v>
      </c>
      <c r="BA1" s="10" t="s">
        <v>15</v>
      </c>
    </row>
    <row r="2" spans="1:54" ht="15" customHeight="1">
      <c r="A2" s="34">
        <f>RANK(AW2,$AW$2:$AW$36)</f>
        <v>5</v>
      </c>
      <c r="B2" s="64" t="s">
        <v>221</v>
      </c>
      <c r="C2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2" s="14">
        <f>C2/AZ2</f>
        <v>0</v>
      </c>
      <c r="E2" s="27">
        <f>(SUMIF('MP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H'!$F$5:$F$72))*D2</f>
        <v>0</v>
      </c>
      <c r="F2" s="68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33</v>
      </c>
      <c r="G2" s="68">
        <f>F2/AY2</f>
        <v>0.54098360655737709</v>
      </c>
      <c r="H2" s="69">
        <f>(SUMIF('MP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H'!$H$5:$H$72))*G2</f>
        <v>511.22950819672133</v>
      </c>
      <c r="I2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0</v>
      </c>
      <c r="J2" s="14">
        <f>I2/AY2</f>
        <v>0</v>
      </c>
      <c r="K2" s="26">
        <f>(SUMIF('MP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H'!$J$5:$J$72))*J2</f>
        <v>0</v>
      </c>
      <c r="L2" s="68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23</v>
      </c>
      <c r="M2" s="68">
        <f>L2/AY2</f>
        <v>0.37704918032786883</v>
      </c>
      <c r="N2" s="68">
        <f>(SUMIF('MP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H'!$L$5:$L$72))*M2</f>
        <v>205.86885245901638</v>
      </c>
      <c r="O2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8</v>
      </c>
      <c r="P2" s="26">
        <f>O2/AZ2</f>
        <v>0.26666666666666666</v>
      </c>
      <c r="Q2" s="26">
        <f>(SUMIF('MP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H'!$N$5:$N$72))*P2</f>
        <v>39.466666666666669</v>
      </c>
      <c r="R2" s="68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2</v>
      </c>
      <c r="S2" s="68">
        <f>R2/AY2</f>
        <v>3.2786885245901641E-2</v>
      </c>
      <c r="T2" s="68">
        <f>(SUMIF('MP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H'!$P$5:$P$72))*S2</f>
        <v>3.278688524590164</v>
      </c>
      <c r="U2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15</v>
      </c>
      <c r="V2" s="26">
        <f>U2/AY2</f>
        <v>0.24590163934426229</v>
      </c>
      <c r="W2" s="26">
        <f>(SUMIF('MP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H'!$R$5:$R$72))*V2</f>
        <v>72.295081967213108</v>
      </c>
      <c r="X2" s="68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0</v>
      </c>
      <c r="Y2" s="68">
        <f>X2/AY2</f>
        <v>0</v>
      </c>
      <c r="Z2" s="68">
        <f>(SUMIF('MP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H'!$T$5:$T$72))*Y2</f>
        <v>0</v>
      </c>
      <c r="AA2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0</v>
      </c>
      <c r="AB2" s="26">
        <f>AA2/AY2</f>
        <v>0</v>
      </c>
      <c r="AC2" s="26">
        <f>(SUMIF('MP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H'!$V$5:$V$72))*AB2</f>
        <v>0</v>
      </c>
      <c r="AD2" s="68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0</v>
      </c>
      <c r="AE2" s="68">
        <f>AD2/AY2</f>
        <v>0</v>
      </c>
      <c r="AF2" s="68">
        <f>(SUMIF('MP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F'!$X$5:$X$72)+SUMIF('CA H'!$D$5:$D$72,CLUBS!$B2,'CA H'!$X$5:$X$72)+SUMIF('JU F'!$D$5:$D$72,CLUBS!$B2,'JU F'!$X$5:$X$72)+SUMIF('JU H'!$D$5:$D$72,CLUBS!$B2,'JU H'!$X$5:$X$72))*AE2</f>
        <v>0</v>
      </c>
      <c r="AG2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0</v>
      </c>
      <c r="AH2" s="26">
        <f>AG2/AY2</f>
        <v>0</v>
      </c>
      <c r="AI2" s="26">
        <f>(SUMIF('MP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H'!$Z$5:$Z$72))*AH2</f>
        <v>0</v>
      </c>
      <c r="AJ2" s="68">
        <f>COUNTIFS('MP F'!$D$5:$D$72,CLUBS!$B2,'MP F'!$AA$5:$AA$72,"&gt;0")+COUNTIFS('MP H'!$D$5:$D$72,CLUBS!$B2,'MP H'!$AA$5:$AA$72,"&gt;0")+COUNTIFS('PO F'!$D$5:$D$72,CLUBS!$B2,'PO F'!$AA$5:$AA$72,"&gt;0")+COUNTIFS('PO H'!$D$5:$D$72,CLUBS!$B2,'PO H'!$AA$5:$AA$72,"&gt;0")+COUNTIFS('PU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0</v>
      </c>
      <c r="AK2" s="68">
        <f>AJ2/AY2</f>
        <v>0</v>
      </c>
      <c r="AL2" s="68">
        <f>(SUMIF('MP F'!$D$5:$D$72,CLUBS!$B2,'MP F'!$AB$5:$AB$72)+SUMIF('MP H'!$D$5:$D$72,CLUBS!$B2,'MP H'!$AB$5:$AB$72)+SUMIF('PO F'!$D$5:$D$72,CLUBS!$B2,'PO F'!$AB$5:$AB$72)+SUMIF('PO H'!$D$5:$D$72,CLUBS!$B2,'PO H'!$AB$5:$AB$72)+SUMIF('PU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H'!$AB$5:$AB$72))*AK2</f>
        <v>0</v>
      </c>
      <c r="AM2" s="26">
        <f>COUNTIFS('MP F'!$D$5:$D$72,CLUBS!$B2,'MP F'!$AC$5:$AC$72,"&gt;0")+COUNTIFS('MP H'!$D$5:$D$72,CLUBS!$B2,'MP H'!$AC$5:$AC$72,"&gt;0")+COUNTIFS('PO F'!$D$5:$D$72,CLUBS!$B2,'PO F'!$AC$5:$AC$72,"&gt;0")+COUNTIFS('PO H'!$D$5:$D$72,CLUBS!$B2,'PO H'!$AC$5:$AC$72,"&gt;0")+COUNTIFS('PU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0</v>
      </c>
      <c r="AN2" s="26">
        <f>AM2/AY2</f>
        <v>0</v>
      </c>
      <c r="AO2" s="26">
        <f>(SUMIF('MP F'!$D$5:$D$72,CLUBS!$B2,'MP F'!$AD$5:$AD$72)+SUMIF('MP H'!$D$5:$D$72,CLUBS!$B2,'MP H'!$AD$5:$AD$72)+SUMIF('PO F'!$D$5:$D$72,CLUBS!$B2,'PO F'!$AD$5:$AD$72)+SUMIF('PO H'!$D$5:$D$72,CLUBS!$B2,'PO H'!$AD$5:$AD$72)+SUMIF('PU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H'!$AD$5:$AD$72))*AN2</f>
        <v>0</v>
      </c>
      <c r="AP2" s="68">
        <f>COUNTIFS('MP F'!$D$5:$D$72,CLUBS!$B2,'MP F'!$AE$5:$AE$72,"&gt;0")+COUNTIFS('MP H'!$D$5:$D$72,CLUBS!$B2,'MP H'!$AE$5:$AE$72,"&gt;0")+COUNTIFS('PO F'!$D$5:$D$72,CLUBS!$B2,'PO F'!$AE$5:$AE$72,"&gt;0")+COUNTIFS('PO H'!$D$5:$D$72,CLUBS!$B2,'PO H'!$AE$5:$AE$72,"&gt;0")+COUNTIFS('PU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Q2" s="68">
        <f>AP2/AY2</f>
        <v>0</v>
      </c>
      <c r="AR2" s="68">
        <f>(SUMIF('MP F'!$D$5:$D$72,CLUBS!$B2,'MP F'!$AF$5:$AF$72)+SUMIF('MP H'!$D$5:$D$72,CLUBS!$B2,'MP H'!$AF$5:$AF$72)+SUMIF('PO F'!$D$5:$D$72,CLUBS!$B2,'PO F'!$AF$5:$AF$72)+SUMIF('PO H'!$D$5:$D$72,CLUBS!$B2,'PO H'!$AF$5:$AF$72)+SUMIF('PU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H'!$AF$5:$AF$72))*AQ2</f>
        <v>0</v>
      </c>
      <c r="AS2" s="26">
        <f>COUNTIFS('MP F'!$D$5:$D$72,CLUBS!$B2,'MP F'!$AG$5:$AG$72,"&gt;0")+COUNTIFS('MP H'!$D$5:$D$72,CLUBS!$B2,'MP H'!$AG$5:$AG$72,"&gt;0")+COUNTIFS('PO F'!$D$5:$D$72,CLUBS!$B2,'PO F'!$AG$5:$AG$72,"&gt;0")+COUNTIFS('PO H'!$D$5:$D$72,CLUBS!$B2,'PO H'!$AG$5:$AG$72,"&gt;0")+COUNTIFS('PU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T2" s="26">
        <f>AS2/AY2</f>
        <v>0</v>
      </c>
      <c r="AU2" s="26">
        <f>(SUMIF('MP F'!$D$5:$D$72,CLUBS!$B2,'MP F'!$AH$5:$AH$72)+SUMIF('MP H'!$D$5:$D$72,CLUBS!$B2,'MP H'!$AH$5:$AH$72)+SUMIF('PO F'!$D$5:$D$72,CLUBS!$B2,'PO F'!$AH$5:$AH$72)+SUMIF('PO H'!$D$5:$D$72,CLUBS!$B2,'PO H'!$AH$5:$AH$72)+SUMIF('PU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H'!$AH$5:$AH$72))*AT2</f>
        <v>0</v>
      </c>
      <c r="AV2" s="16">
        <f t="shared" ref="AV2:AV38" si="0">C2+F2+I2+L2+O2+R2+U2+X2+AA2+AD2+AG2+AJ2+AM2+AP2+AS2</f>
        <v>81</v>
      </c>
      <c r="AW2" s="28">
        <f t="shared" ref="AW2:AW38" si="1">SUM(Q2,N2,K2,H2,E2,T2,W2,Z2,AC2,AF2,AI2,AL2,AO2,AR2,AU2)</f>
        <v>832.13879781420769</v>
      </c>
      <c r="AX2" s="29">
        <f>IF(AV2=0,0,PRODUCT(AW2,1/AV2))</f>
        <v>10.273318491533427</v>
      </c>
      <c r="AY2" s="14">
        <v>61</v>
      </c>
      <c r="AZ2" s="14">
        <v>30</v>
      </c>
      <c r="BA2" s="27">
        <f>IF(AY2=0,0,AW2/AY2)</f>
        <v>13.641619636298486</v>
      </c>
      <c r="BB2" s="22"/>
    </row>
    <row r="3" spans="1:54" ht="13.5">
      <c r="A3" s="34">
        <f t="shared" ref="A3:A36" si="2">RANK(AW3,$AW$2:$AW$36)</f>
        <v>7</v>
      </c>
      <c r="B3" s="64" t="s">
        <v>19</v>
      </c>
      <c r="C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9</v>
      </c>
      <c r="D3" s="14">
        <f t="shared" ref="D3:D36" si="3">C3/AZ3</f>
        <v>0.28125</v>
      </c>
      <c r="E3" s="27">
        <f>(SUMIF('MP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H'!$F$5:$F$72))*D3</f>
        <v>58.21875</v>
      </c>
      <c r="F3" s="68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14</v>
      </c>
      <c r="G3" s="68">
        <f t="shared" ref="G3:G36" si="4">F3/AY3</f>
        <v>0.36842105263157893</v>
      </c>
      <c r="H3" s="69">
        <f>(SUMIF('MP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H'!$H$5:$H$72))*G3</f>
        <v>121.57894736842104</v>
      </c>
      <c r="I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0</v>
      </c>
      <c r="J3" s="14">
        <f t="shared" ref="J3:J36" si="5">I3/AY3</f>
        <v>0</v>
      </c>
      <c r="K3" s="26">
        <f>(SUMIF('MP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H'!$J$5:$J$72))*J3</f>
        <v>0</v>
      </c>
      <c r="L3" s="68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6</v>
      </c>
      <c r="M3" s="68">
        <f t="shared" ref="M3:M36" si="6">L3/AY3</f>
        <v>0.15789473684210525</v>
      </c>
      <c r="N3" s="68">
        <f>(SUMIF('MP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H'!$L$5:$L$72))*M3</f>
        <v>34.736842105263158</v>
      </c>
      <c r="O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15</v>
      </c>
      <c r="P3" s="26">
        <f t="shared" ref="P3:P36" si="7">O3/AZ3</f>
        <v>0.46875</v>
      </c>
      <c r="Q3" s="26">
        <f>(SUMIF('MP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H'!$N$5:$N$72))*P3</f>
        <v>152.34375</v>
      </c>
      <c r="R3" s="68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7</v>
      </c>
      <c r="S3" s="68">
        <f t="shared" ref="S3:S36" si="8">R3/AY3</f>
        <v>0.18421052631578946</v>
      </c>
      <c r="T3" s="68">
        <f>(SUMIF('MP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H'!$P$5:$P$72))*S3</f>
        <v>50.657894736842103</v>
      </c>
      <c r="U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12</v>
      </c>
      <c r="V3" s="26">
        <f t="shared" ref="V3:V36" si="9">U3/AY3</f>
        <v>0.31578947368421051</v>
      </c>
      <c r="W3" s="26">
        <f>(SUMIF('MP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H'!$R$5:$R$72))*V3</f>
        <v>102.94736842105263</v>
      </c>
      <c r="X3" s="68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0</v>
      </c>
      <c r="Y3" s="68">
        <f t="shared" ref="Y3:Y36" si="10">X3/AY3</f>
        <v>0</v>
      </c>
      <c r="Z3" s="68">
        <f>(SUMIF('MP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H'!$T$5:$T$72))*Y3</f>
        <v>0</v>
      </c>
      <c r="AA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0</v>
      </c>
      <c r="AB3" s="26">
        <f t="shared" ref="AB3:AB36" si="11">AA3/AY3</f>
        <v>0</v>
      </c>
      <c r="AC3" s="26">
        <f>(SUMIF('MP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H'!$V$5:$V$72))*AB3</f>
        <v>0</v>
      </c>
      <c r="AD3" s="68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0</v>
      </c>
      <c r="AE3" s="68">
        <f t="shared" ref="AE3:AE36" si="12">AD3/AY3</f>
        <v>0</v>
      </c>
      <c r="AF3" s="68">
        <f>(SUMIF('MP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F'!$X$5:$X$72)+SUMIF('CA H'!$D$5:$D$72,CLUBS!$B3,'CA H'!$X$5:$X$72)+SUMIF('JU F'!$D$5:$D$72,CLUBS!$B3,'JU F'!$X$5:$X$72)+SUMIF('JU H'!$D$5:$D$72,CLUBS!$B3,'JU H'!$X$5:$X$72))*AE3</f>
        <v>0</v>
      </c>
      <c r="AG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0</v>
      </c>
      <c r="AH3" s="26">
        <f t="shared" ref="AH3:AH36" si="13">AG3/AY3</f>
        <v>0</v>
      </c>
      <c r="AI3" s="26">
        <f>(SUMIF('MP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H'!$Z$5:$Z$72))*AH3</f>
        <v>0</v>
      </c>
      <c r="AJ3" s="68">
        <f>COUNTIFS('MP F'!$D$5:$D$72,CLUBS!$B3,'MP F'!$AA$5:$AA$72,"&gt;0")+COUNTIFS('MP H'!$D$5:$D$72,CLUBS!$B3,'MP H'!$AA$5:$AA$72,"&gt;0")+COUNTIFS('PO F'!$D$5:$D$72,CLUBS!$B3,'PO F'!$AA$5:$AA$72,"&gt;0")+COUNTIFS('PO H'!$D$5:$D$72,CLUBS!$B3,'PO H'!$AA$5:$AA$72,"&gt;0")+COUNTIFS('PU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0</v>
      </c>
      <c r="AK3" s="68">
        <f t="shared" ref="AK3:AK36" si="14">AJ3/AY3</f>
        <v>0</v>
      </c>
      <c r="AL3" s="68">
        <f>(SUMIF('MP F'!$D$5:$D$72,CLUBS!$B3,'MP F'!$AB$5:$AB$72)+SUMIF('MP H'!$D$5:$D$72,CLUBS!$B3,'MP H'!$AB$5:$AB$72)+SUMIF('PO F'!$D$5:$D$72,CLUBS!$B3,'PO F'!$AB$5:$AB$72)+SUMIF('PO H'!$D$5:$D$72,CLUBS!$B3,'PO H'!$AB$5:$AB$72)+SUMIF('PU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H'!$AB$5:$AB$72))*AK3</f>
        <v>0</v>
      </c>
      <c r="AM3" s="26">
        <f>COUNTIFS('MP F'!$D$5:$D$72,CLUBS!$B3,'MP F'!$AC$5:$AC$72,"&gt;0")+COUNTIFS('MP H'!$D$5:$D$72,CLUBS!$B3,'MP H'!$AC$5:$AC$72,"&gt;0")+COUNTIFS('PO F'!$D$5:$D$72,CLUBS!$B3,'PO F'!$AC$5:$AC$72,"&gt;0")+COUNTIFS('PO H'!$D$5:$D$72,CLUBS!$B3,'PO H'!$AC$5:$AC$72,"&gt;0")+COUNTIFS('PU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0</v>
      </c>
      <c r="AN3" s="26">
        <f t="shared" ref="AN3:AN36" si="15">AM3/AY3</f>
        <v>0</v>
      </c>
      <c r="AO3" s="26">
        <f>(SUMIF('MP F'!$D$5:$D$72,CLUBS!$B3,'MP F'!$AD$5:$AD$72)+SUMIF('MP H'!$D$5:$D$72,CLUBS!$B3,'MP H'!$AD$5:$AD$72)+SUMIF('PO F'!$D$5:$D$72,CLUBS!$B3,'PO F'!$AD$5:$AD$72)+SUMIF('PO H'!$D$5:$D$72,CLUBS!$B3,'PO H'!$AD$5:$AD$72)+SUMIF('PU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H'!$AD$5:$AD$72))*AN3</f>
        <v>0</v>
      </c>
      <c r="AP3" s="68">
        <f>COUNTIFS('MP F'!$D$5:$D$72,CLUBS!$B3,'MP F'!$AE$5:$AE$72,"&gt;0")+COUNTIFS('MP H'!$D$5:$D$72,CLUBS!$B3,'MP H'!$AE$5:$AE$72,"&gt;0")+COUNTIFS('PO F'!$D$5:$D$72,CLUBS!$B3,'PO F'!$AE$5:$AE$72,"&gt;0")+COUNTIFS('PO H'!$D$5:$D$72,CLUBS!$B3,'PO H'!$AE$5:$AE$72,"&gt;0")+COUNTIFS('PU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Q3" s="68">
        <f t="shared" ref="AQ3:AQ36" si="16">AP3/AY3</f>
        <v>0</v>
      </c>
      <c r="AR3" s="68">
        <f>(SUMIF('MP F'!$D$5:$D$72,CLUBS!$B3,'MP F'!$AF$5:$AF$72)+SUMIF('MP H'!$D$5:$D$72,CLUBS!$B3,'MP H'!$AF$5:$AF$72)+SUMIF('PO F'!$D$5:$D$72,CLUBS!$B3,'PO F'!$AF$5:$AF$72)+SUMIF('PO H'!$D$5:$D$72,CLUBS!$B3,'PO H'!$AF$5:$AF$72)+SUMIF('PU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H'!$AF$5:$AF$72))*AQ3</f>
        <v>0</v>
      </c>
      <c r="AS3" s="26">
        <f>COUNTIFS('MP F'!$D$5:$D$72,CLUBS!$B3,'MP F'!$AG$5:$AG$72,"&gt;0")+COUNTIFS('MP H'!$D$5:$D$72,CLUBS!$B3,'MP H'!$AG$5:$AG$72,"&gt;0")+COUNTIFS('PO F'!$D$5:$D$72,CLUBS!$B3,'PO F'!$AG$5:$AG$72,"&gt;0")+COUNTIFS('PO H'!$D$5:$D$72,CLUBS!$B3,'PO H'!$AG$5:$AG$72,"&gt;0")+COUNTIFS('PU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T3" s="26">
        <f t="shared" ref="AT3:AT36" si="17">AS3/AY3</f>
        <v>0</v>
      </c>
      <c r="AU3" s="26">
        <f>(SUMIF('MP F'!$D$5:$D$72,CLUBS!$B3,'MP F'!$AH$5:$AH$72)+SUMIF('MP H'!$D$5:$D$72,CLUBS!$B3,'MP H'!$AH$5:$AH$72)+SUMIF('PO F'!$D$5:$D$72,CLUBS!$B3,'PO F'!$AH$5:$AH$72)+SUMIF('PO H'!$D$5:$D$72,CLUBS!$B3,'PO H'!$AH$5:$AH$72)+SUMIF('PU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H'!$AH$5:$AH$72))*AT3</f>
        <v>0</v>
      </c>
      <c r="AV3" s="16">
        <f t="shared" si="0"/>
        <v>63</v>
      </c>
      <c r="AW3" s="28">
        <f t="shared" si="1"/>
        <v>520.48355263157885</v>
      </c>
      <c r="AX3" s="29">
        <f t="shared" ref="AX3:AX38" si="18">IF(AV3=0,0,PRODUCT(AW3,1/AV3))</f>
        <v>8.2616436925647427</v>
      </c>
      <c r="AY3" s="14">
        <v>38</v>
      </c>
      <c r="AZ3" s="14">
        <v>32</v>
      </c>
      <c r="BA3" s="27">
        <f t="shared" ref="BA3:BA38" si="19">IF(AY3=0,0,AW3/AY3)</f>
        <v>13.696935595567865</v>
      </c>
      <c r="BB3" s="22"/>
    </row>
    <row r="4" spans="1:54" ht="13.5">
      <c r="A4" s="100">
        <f t="shared" si="2"/>
        <v>1</v>
      </c>
      <c r="B4" s="101" t="s">
        <v>17</v>
      </c>
      <c r="C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14</v>
      </c>
      <c r="D4" s="14">
        <f t="shared" si="3"/>
        <v>0.32558139534883723</v>
      </c>
      <c r="E4" s="27">
        <f>(SUMIF('MP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H'!$F$5:$F$72))*D4</f>
        <v>136.09302325581396</v>
      </c>
      <c r="F4" s="68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26</v>
      </c>
      <c r="G4" s="68">
        <f t="shared" si="4"/>
        <v>0.33333333333333331</v>
      </c>
      <c r="H4" s="69">
        <f>(SUMIF('MP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H'!$H$5:$H$72))*G4</f>
        <v>310</v>
      </c>
      <c r="I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J4" s="14">
        <f t="shared" si="5"/>
        <v>0.46153846153846156</v>
      </c>
      <c r="K4" s="26">
        <f>(SUMIF('MP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H'!$J$5:$J$72))*J4</f>
        <v>481.38461538461542</v>
      </c>
      <c r="L4" s="68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34</v>
      </c>
      <c r="M4" s="68">
        <f t="shared" si="6"/>
        <v>0.4358974358974359</v>
      </c>
      <c r="N4" s="68">
        <f>(SUMIF('MP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H'!$L$5:$L$72))*M4</f>
        <v>446.35897435897436</v>
      </c>
      <c r="O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27</v>
      </c>
      <c r="P4" s="26">
        <f t="shared" si="7"/>
        <v>0.62790697674418605</v>
      </c>
      <c r="Q4" s="26">
        <f>(SUMIF('MP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H'!$N$5:$N$72))*P4</f>
        <v>758.51162790697674</v>
      </c>
      <c r="R4" s="68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22</v>
      </c>
      <c r="S4" s="68">
        <f t="shared" si="8"/>
        <v>0.28205128205128205</v>
      </c>
      <c r="T4" s="68">
        <f>(SUMIF('MP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H'!$P$5:$P$72))*S4</f>
        <v>219.43589743589743</v>
      </c>
      <c r="U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44</v>
      </c>
      <c r="V4" s="26">
        <f t="shared" si="9"/>
        <v>0.5641025641025641</v>
      </c>
      <c r="W4" s="26">
        <f>(SUMIF('MP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H'!$R$5:$R$72))*V4</f>
        <v>908.20512820512818</v>
      </c>
      <c r="X4" s="68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0</v>
      </c>
      <c r="Y4" s="68">
        <f t="shared" si="10"/>
        <v>0</v>
      </c>
      <c r="Z4" s="68">
        <f>(SUMIF('MP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H'!$T$5:$T$72))*Y4</f>
        <v>0</v>
      </c>
      <c r="AA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0</v>
      </c>
      <c r="AB4" s="26">
        <f t="shared" si="11"/>
        <v>0</v>
      </c>
      <c r="AC4" s="26">
        <f>(SUMIF('MP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H'!$V$5:$V$72))*AB4</f>
        <v>0</v>
      </c>
      <c r="AD4" s="68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0</v>
      </c>
      <c r="AE4" s="68">
        <f t="shared" si="12"/>
        <v>0</v>
      </c>
      <c r="AF4" s="68">
        <f>(SUMIF('MP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F'!$X$5:$X$72)+SUMIF('CA H'!$D$5:$D$72,CLUBS!$B4,'CA H'!$X$5:$X$72)+SUMIF('JU F'!$D$5:$D$72,CLUBS!$B4,'JU F'!$X$5:$X$72)+SUMIF('JU H'!$D$5:$D$72,CLUBS!$B4,'JU H'!$X$5:$X$72))*AE4</f>
        <v>0</v>
      </c>
      <c r="AG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0</v>
      </c>
      <c r="AH4" s="26">
        <f t="shared" si="13"/>
        <v>0</v>
      </c>
      <c r="AI4" s="26">
        <f>(SUMIF('MP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H'!$Z$5:$Z$72))*AH4</f>
        <v>0</v>
      </c>
      <c r="AJ4" s="68">
        <f>COUNTIFS('MP F'!$D$5:$D$72,CLUBS!$B4,'MP F'!$AA$5:$AA$72,"&gt;0")+COUNTIFS('MP H'!$D$5:$D$72,CLUBS!$B4,'MP H'!$AA$5:$AA$72,"&gt;0")+COUNTIFS('PO F'!$D$5:$D$72,CLUBS!$B4,'PO F'!$AA$5:$AA$72,"&gt;0")+COUNTIFS('PO H'!$D$5:$D$72,CLUBS!$B4,'PO H'!$AA$5:$AA$72,"&gt;0")+COUNTIFS('PU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0</v>
      </c>
      <c r="AK4" s="68">
        <f t="shared" si="14"/>
        <v>0</v>
      </c>
      <c r="AL4" s="68">
        <f>(SUMIF('MP F'!$D$5:$D$72,CLUBS!$B4,'MP F'!$AB$5:$AB$72)+SUMIF('MP H'!$D$5:$D$72,CLUBS!$B4,'MP H'!$AB$5:$AB$72)+SUMIF('PO F'!$D$5:$D$72,CLUBS!$B4,'PO F'!$AB$5:$AB$72)+SUMIF('PO H'!$D$5:$D$72,CLUBS!$B4,'PO H'!$AB$5:$AB$72)+SUMIF('PU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H'!$AB$5:$AB$72))*AK4</f>
        <v>0</v>
      </c>
      <c r="AM4" s="26">
        <f>COUNTIFS('MP F'!$D$5:$D$72,CLUBS!$B4,'MP F'!$AC$5:$AC$72,"&gt;0")+COUNTIFS('MP H'!$D$5:$D$72,CLUBS!$B4,'MP H'!$AC$5:$AC$72,"&gt;0")+COUNTIFS('PO F'!$D$5:$D$72,CLUBS!$B4,'PO F'!$AC$5:$AC$72,"&gt;0")+COUNTIFS('PO H'!$D$5:$D$72,CLUBS!$B4,'PO H'!$AC$5:$AC$72,"&gt;0")+COUNTIFS('PU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0</v>
      </c>
      <c r="AN4" s="26">
        <f t="shared" si="15"/>
        <v>0</v>
      </c>
      <c r="AO4" s="26">
        <f>(SUMIF('MP F'!$D$5:$D$72,CLUBS!$B4,'MP F'!$AD$5:$AD$72)+SUMIF('MP H'!$D$5:$D$72,CLUBS!$B4,'MP H'!$AD$5:$AD$72)+SUMIF('PO F'!$D$5:$D$72,CLUBS!$B4,'PO F'!$AD$5:$AD$72)+SUMIF('PO H'!$D$5:$D$72,CLUBS!$B4,'PO H'!$AD$5:$AD$72)+SUMIF('PU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H'!$AD$5:$AD$72))*AN4</f>
        <v>0</v>
      </c>
      <c r="AP4" s="68">
        <f>COUNTIFS('MP F'!$D$5:$D$72,CLUBS!$B4,'MP F'!$AE$5:$AE$72,"&gt;0")+COUNTIFS('MP H'!$D$5:$D$72,CLUBS!$B4,'MP H'!$AE$5:$AE$72,"&gt;0")+COUNTIFS('PO F'!$D$5:$D$72,CLUBS!$B4,'PO F'!$AE$5:$AE$72,"&gt;0")+COUNTIFS('PO H'!$D$5:$D$72,CLUBS!$B4,'PO H'!$AE$5:$AE$72,"&gt;0")+COUNTIFS('PU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Q4" s="68">
        <f t="shared" si="16"/>
        <v>0</v>
      </c>
      <c r="AR4" s="68">
        <f>(SUMIF('MP F'!$D$5:$D$72,CLUBS!$B4,'MP F'!$AF$5:$AF$72)+SUMIF('MP H'!$D$5:$D$72,CLUBS!$B4,'MP H'!$AF$5:$AF$72)+SUMIF('PO F'!$D$5:$D$72,CLUBS!$B4,'PO F'!$AF$5:$AF$72)+SUMIF('PO H'!$D$5:$D$72,CLUBS!$B4,'PO H'!$AF$5:$AF$72)+SUMIF('PU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H'!$AF$5:$AF$72))*AQ4</f>
        <v>0</v>
      </c>
      <c r="AS4" s="26">
        <f>COUNTIFS('MP F'!$D$5:$D$72,CLUBS!$B4,'MP F'!$AG$5:$AG$72,"&gt;0")+COUNTIFS('MP H'!$D$5:$D$72,CLUBS!$B4,'MP H'!$AG$5:$AG$72,"&gt;0")+COUNTIFS('PO F'!$D$5:$D$72,CLUBS!$B4,'PO F'!$AG$5:$AG$72,"&gt;0")+COUNTIFS('PO H'!$D$5:$D$72,CLUBS!$B4,'PO H'!$AG$5:$AG$72,"&gt;0")+COUNTIFS('PU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T4" s="26">
        <f t="shared" si="17"/>
        <v>0</v>
      </c>
      <c r="AU4" s="26">
        <f>(SUMIF('MP F'!$D$5:$D$72,CLUBS!$B4,'MP F'!$AH$5:$AH$72)+SUMIF('MP H'!$D$5:$D$72,CLUBS!$B4,'MP H'!$AH$5:$AH$72)+SUMIF('PO F'!$D$5:$D$72,CLUBS!$B4,'PO F'!$AH$5:$AH$72)+SUMIF('PO H'!$D$5:$D$72,CLUBS!$B4,'PO H'!$AH$5:$AH$72)+SUMIF('PU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H'!$AH$5:$AH$72))*AT4</f>
        <v>0</v>
      </c>
      <c r="AV4" s="16">
        <f t="shared" si="0"/>
        <v>203</v>
      </c>
      <c r="AW4" s="28">
        <f t="shared" si="1"/>
        <v>3259.9892665474063</v>
      </c>
      <c r="AX4" s="29">
        <f t="shared" si="18"/>
        <v>16.059060426341905</v>
      </c>
      <c r="AY4" s="14">
        <v>78</v>
      </c>
      <c r="AZ4" s="14">
        <v>43</v>
      </c>
      <c r="BA4" s="27">
        <f t="shared" si="19"/>
        <v>41.79473418650521</v>
      </c>
      <c r="BB4" s="22"/>
    </row>
    <row r="5" spans="1:54" ht="13.5">
      <c r="A5" s="34">
        <f t="shared" si="2"/>
        <v>9</v>
      </c>
      <c r="B5" s="64" t="s">
        <v>41</v>
      </c>
      <c r="C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5" s="14">
        <f t="shared" si="3"/>
        <v>0</v>
      </c>
      <c r="E5" s="27">
        <f>(SUMIF('MP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H'!$F$5:$F$72))*D5</f>
        <v>0</v>
      </c>
      <c r="F5" s="68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6</v>
      </c>
      <c r="G5" s="68">
        <f t="shared" si="4"/>
        <v>0.20689655172413793</v>
      </c>
      <c r="H5" s="69">
        <f>(SUMIF('MP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H'!$H$5:$H$72))*G5</f>
        <v>68.275862068965523</v>
      </c>
      <c r="I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9</v>
      </c>
      <c r="J5" s="14">
        <f t="shared" si="5"/>
        <v>0.31034482758620691</v>
      </c>
      <c r="K5" s="26">
        <f>(SUMIF('MP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H'!$J$5:$J$72))*J5</f>
        <v>88.448275862068968</v>
      </c>
      <c r="L5" s="68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12</v>
      </c>
      <c r="M5" s="68">
        <f t="shared" si="6"/>
        <v>0.41379310344827586</v>
      </c>
      <c r="N5" s="68">
        <f>(SUMIF('MP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H'!$L$5:$L$72))*M5</f>
        <v>127.03448275862068</v>
      </c>
      <c r="O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3</v>
      </c>
      <c r="P5" s="26">
        <f t="shared" si="7"/>
        <v>0.17647058823529413</v>
      </c>
      <c r="Q5" s="26">
        <f>(SUMIF('MP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H'!$N$5:$N$72))*P5</f>
        <v>21</v>
      </c>
      <c r="R5" s="68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S5" s="68">
        <f t="shared" si="8"/>
        <v>0</v>
      </c>
      <c r="T5" s="68">
        <f>(SUMIF('MP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H'!$P$5:$P$72))*S5</f>
        <v>0</v>
      </c>
      <c r="U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12</v>
      </c>
      <c r="V5" s="26">
        <f t="shared" si="9"/>
        <v>0.41379310344827586</v>
      </c>
      <c r="W5" s="26">
        <f>(SUMIF('MP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H'!$R$5:$R$72))*V5</f>
        <v>197.37931034482759</v>
      </c>
      <c r="X5" s="68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0</v>
      </c>
      <c r="Y5" s="68">
        <f t="shared" si="10"/>
        <v>0</v>
      </c>
      <c r="Z5" s="68">
        <f>(SUMIF('MP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H'!$T$5:$T$72))*Y5</f>
        <v>0</v>
      </c>
      <c r="AA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0</v>
      </c>
      <c r="AB5" s="26">
        <f t="shared" si="11"/>
        <v>0</v>
      </c>
      <c r="AC5" s="26">
        <f>(SUMIF('MP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H'!$V$5:$V$72))*AB5</f>
        <v>0</v>
      </c>
      <c r="AD5" s="68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0</v>
      </c>
      <c r="AE5" s="68">
        <f t="shared" si="12"/>
        <v>0</v>
      </c>
      <c r="AF5" s="68">
        <f>(SUMIF('MP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F'!$X$5:$X$72)+SUMIF('CA H'!$D$5:$D$72,CLUBS!$B5,'CA H'!$X$5:$X$72)+SUMIF('JU F'!$D$5:$D$72,CLUBS!$B5,'JU F'!$X$5:$X$72)+SUMIF('JU H'!$D$5:$D$72,CLUBS!$B5,'JU H'!$X$5:$X$72))*AE5</f>
        <v>0</v>
      </c>
      <c r="AG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0</v>
      </c>
      <c r="AH5" s="26">
        <f t="shared" si="13"/>
        <v>0</v>
      </c>
      <c r="AI5" s="26">
        <f>(SUMIF('MP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H'!$Z$5:$Z$72))*AH5</f>
        <v>0</v>
      </c>
      <c r="AJ5" s="68">
        <f>COUNTIFS('MP F'!$D$5:$D$72,CLUBS!$B5,'MP F'!$AA$5:$AA$72,"&gt;0")+COUNTIFS('MP H'!$D$5:$D$72,CLUBS!$B5,'MP H'!$AA$5:$AA$72,"&gt;0")+COUNTIFS('PO F'!$D$5:$D$72,CLUBS!$B5,'PO F'!$AA$5:$AA$72,"&gt;0")+COUNTIFS('PO H'!$D$5:$D$72,CLUBS!$B5,'PO H'!$AA$5:$AA$72,"&gt;0")+COUNTIFS('PU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0</v>
      </c>
      <c r="AK5" s="68">
        <f t="shared" si="14"/>
        <v>0</v>
      </c>
      <c r="AL5" s="68">
        <f>(SUMIF('MP F'!$D$5:$D$72,CLUBS!$B5,'MP F'!$AB$5:$AB$72)+SUMIF('MP H'!$D$5:$D$72,CLUBS!$B5,'MP H'!$AB$5:$AB$72)+SUMIF('PO F'!$D$5:$D$72,CLUBS!$B5,'PO F'!$AB$5:$AB$72)+SUMIF('PO H'!$D$5:$D$72,CLUBS!$B5,'PO H'!$AB$5:$AB$72)+SUMIF('PU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H'!$AB$5:$AB$72))*AK5</f>
        <v>0</v>
      </c>
      <c r="AM5" s="26">
        <f>COUNTIFS('MP F'!$D$5:$D$72,CLUBS!$B5,'MP F'!$AC$5:$AC$72,"&gt;0")+COUNTIFS('MP H'!$D$5:$D$72,CLUBS!$B5,'MP H'!$AC$5:$AC$72,"&gt;0")+COUNTIFS('PO F'!$D$5:$D$72,CLUBS!$B5,'PO F'!$AC$5:$AC$72,"&gt;0")+COUNTIFS('PO H'!$D$5:$D$72,CLUBS!$B5,'PO H'!$AC$5:$AC$72,"&gt;0")+COUNTIFS('PU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0</v>
      </c>
      <c r="AN5" s="26">
        <f t="shared" si="15"/>
        <v>0</v>
      </c>
      <c r="AO5" s="26">
        <f>(SUMIF('MP F'!$D$5:$D$72,CLUBS!$B5,'MP F'!$AD$5:$AD$72)+SUMIF('MP H'!$D$5:$D$72,CLUBS!$B5,'MP H'!$AD$5:$AD$72)+SUMIF('PO F'!$D$5:$D$72,CLUBS!$B5,'PO F'!$AD$5:$AD$72)+SUMIF('PO H'!$D$5:$D$72,CLUBS!$B5,'PO H'!$AD$5:$AD$72)+SUMIF('PU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H'!$AD$5:$AD$72))*AN5</f>
        <v>0</v>
      </c>
      <c r="AP5" s="68">
        <f>COUNTIFS('MP F'!$D$5:$D$72,CLUBS!$B5,'MP F'!$AE$5:$AE$72,"&gt;0")+COUNTIFS('MP H'!$D$5:$D$72,CLUBS!$B5,'MP H'!$AE$5:$AE$72,"&gt;0")+COUNTIFS('PO F'!$D$5:$D$72,CLUBS!$B5,'PO F'!$AE$5:$AE$72,"&gt;0")+COUNTIFS('PO H'!$D$5:$D$72,CLUBS!$B5,'PO H'!$AE$5:$AE$72,"&gt;0")+COUNTIFS('PU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Q5" s="68">
        <f t="shared" si="16"/>
        <v>0</v>
      </c>
      <c r="AR5" s="68">
        <f>(SUMIF('MP F'!$D$5:$D$72,CLUBS!$B5,'MP F'!$AF$5:$AF$72)+SUMIF('MP H'!$D$5:$D$72,CLUBS!$B5,'MP H'!$AF$5:$AF$72)+SUMIF('PO F'!$D$5:$D$72,CLUBS!$B5,'PO F'!$AF$5:$AF$72)+SUMIF('PO H'!$D$5:$D$72,CLUBS!$B5,'PO H'!$AF$5:$AF$72)+SUMIF('PU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H'!$AF$5:$AF$72))*AQ5</f>
        <v>0</v>
      </c>
      <c r="AS5" s="26">
        <f>COUNTIFS('MP F'!$D$5:$D$72,CLUBS!$B5,'MP F'!$AG$5:$AG$72,"&gt;0")+COUNTIFS('MP H'!$D$5:$D$72,CLUBS!$B5,'MP H'!$AG$5:$AG$72,"&gt;0")+COUNTIFS('PO F'!$D$5:$D$72,CLUBS!$B5,'PO F'!$AG$5:$AG$72,"&gt;0")+COUNTIFS('PO H'!$D$5:$D$72,CLUBS!$B5,'PO H'!$AG$5:$AG$72,"&gt;0")+COUNTIFS('PU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T5" s="26">
        <f t="shared" si="17"/>
        <v>0</v>
      </c>
      <c r="AU5" s="26">
        <f>(SUMIF('MP F'!$D$5:$D$72,CLUBS!$B5,'MP F'!$AH$5:$AH$72)+SUMIF('MP H'!$D$5:$D$72,CLUBS!$B5,'MP H'!$AH$5:$AH$72)+SUMIF('PO F'!$D$5:$D$72,CLUBS!$B5,'PO F'!$AH$5:$AH$72)+SUMIF('PO H'!$D$5:$D$72,CLUBS!$B5,'PO H'!$AH$5:$AH$72)+SUMIF('PU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H'!$AH$5:$AH$72))*AT5</f>
        <v>0</v>
      </c>
      <c r="AV5" s="16">
        <f t="shared" si="0"/>
        <v>42</v>
      </c>
      <c r="AW5" s="28">
        <f t="shared" si="1"/>
        <v>502.13793103448279</v>
      </c>
      <c r="AX5" s="29">
        <f t="shared" si="18"/>
        <v>11.955665024630543</v>
      </c>
      <c r="AY5" s="14">
        <v>29</v>
      </c>
      <c r="AZ5" s="14">
        <v>17</v>
      </c>
      <c r="BA5" s="27">
        <f t="shared" si="19"/>
        <v>17.315101070154579</v>
      </c>
      <c r="BB5" s="22"/>
    </row>
    <row r="6" spans="1:54" ht="13.5">
      <c r="A6" s="104">
        <f t="shared" si="2"/>
        <v>3</v>
      </c>
      <c r="B6" s="105" t="s">
        <v>43</v>
      </c>
      <c r="C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2</v>
      </c>
      <c r="D6" s="14">
        <f t="shared" si="3"/>
        <v>5.128205128205128E-2</v>
      </c>
      <c r="E6" s="27">
        <f>(SUMIF('MP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H'!$F$5:$F$72))*D6</f>
        <v>2.3076923076923075</v>
      </c>
      <c r="F6" s="68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G6" s="68">
        <f t="shared" si="4"/>
        <v>0</v>
      </c>
      <c r="H6" s="69">
        <f>(SUMIF('MP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H'!$H$5:$H$72))*G6</f>
        <v>0</v>
      </c>
      <c r="I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40</v>
      </c>
      <c r="J6" s="14">
        <f t="shared" si="5"/>
        <v>0.76923076923076927</v>
      </c>
      <c r="K6" s="26">
        <f>(SUMIF('MP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H'!$J$5:$J$72))*J6</f>
        <v>965.38461538461547</v>
      </c>
      <c r="L6" s="68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14</v>
      </c>
      <c r="M6" s="68">
        <f t="shared" si="6"/>
        <v>0.26923076923076922</v>
      </c>
      <c r="N6" s="68">
        <f>(SUMIF('MP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H'!$L$5:$L$72))*M6</f>
        <v>91.538461538461533</v>
      </c>
      <c r="O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25</v>
      </c>
      <c r="P6" s="26">
        <f t="shared" si="7"/>
        <v>0.64102564102564108</v>
      </c>
      <c r="Q6" s="26">
        <f>(SUMIF('MP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H'!$N$5:$N$72))*P6</f>
        <v>408.33333333333337</v>
      </c>
      <c r="R6" s="68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12</v>
      </c>
      <c r="S6" s="68">
        <f t="shared" si="8"/>
        <v>0.23076923076923078</v>
      </c>
      <c r="T6" s="68">
        <f>(SUMIF('MP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H'!$P$5:$P$72))*S6</f>
        <v>76.615384615384613</v>
      </c>
      <c r="U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35</v>
      </c>
      <c r="V6" s="26">
        <f t="shared" si="9"/>
        <v>0.67307692307692313</v>
      </c>
      <c r="W6" s="26">
        <f>(SUMIF('MP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H'!$R$5:$R$72))*V6</f>
        <v>690.57692307692309</v>
      </c>
      <c r="X6" s="68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0</v>
      </c>
      <c r="Y6" s="68">
        <f t="shared" si="10"/>
        <v>0</v>
      </c>
      <c r="Z6" s="68">
        <f>(SUMIF('MP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H'!$T$5:$T$72))*Y6</f>
        <v>0</v>
      </c>
      <c r="AA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0</v>
      </c>
      <c r="AB6" s="26">
        <f t="shared" si="11"/>
        <v>0</v>
      </c>
      <c r="AC6" s="26">
        <f>(SUMIF('MP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H'!$V$5:$V$72))*AB6</f>
        <v>0</v>
      </c>
      <c r="AD6" s="68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0</v>
      </c>
      <c r="AE6" s="68">
        <f t="shared" si="12"/>
        <v>0</v>
      </c>
      <c r="AF6" s="68">
        <f>(SUMIF('MP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F'!$X$5:$X$72)+SUMIF('CA H'!$D$5:$D$72,CLUBS!$B6,'CA H'!$X$5:$X$72)+SUMIF('JU F'!$D$5:$D$72,CLUBS!$B6,'JU F'!$X$5:$X$72)+SUMIF('JU H'!$D$5:$D$72,CLUBS!$B6,'JU H'!$X$5:$X$72))*AE6</f>
        <v>0</v>
      </c>
      <c r="AG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AH6" s="26">
        <f t="shared" si="13"/>
        <v>0</v>
      </c>
      <c r="AI6" s="26">
        <f>(SUMIF('MP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H'!$Z$5:$Z$72))*AH6</f>
        <v>0</v>
      </c>
      <c r="AJ6" s="68">
        <f>COUNTIFS('MP F'!$D$5:$D$72,CLUBS!$B6,'MP F'!$AA$5:$AA$72,"&gt;0")+COUNTIFS('MP H'!$D$5:$D$72,CLUBS!$B6,'MP H'!$AA$5:$AA$72,"&gt;0")+COUNTIFS('PO F'!$D$5:$D$72,CLUBS!$B6,'PO F'!$AA$5:$AA$72,"&gt;0")+COUNTIFS('PO H'!$D$5:$D$72,CLUBS!$B6,'PO H'!$AA$5:$AA$72,"&gt;0")+COUNTIFS('PU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0</v>
      </c>
      <c r="AK6" s="68">
        <f t="shared" si="14"/>
        <v>0</v>
      </c>
      <c r="AL6" s="68">
        <f>(SUMIF('MP F'!$D$5:$D$72,CLUBS!$B6,'MP F'!$AB$5:$AB$72)+SUMIF('MP H'!$D$5:$D$72,CLUBS!$B6,'MP H'!$AB$5:$AB$72)+SUMIF('PO F'!$D$5:$D$72,CLUBS!$B6,'PO F'!$AB$5:$AB$72)+SUMIF('PO H'!$D$5:$D$72,CLUBS!$B6,'PO H'!$AB$5:$AB$72)+SUMIF('PU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H'!$AB$5:$AB$72))*AK6</f>
        <v>0</v>
      </c>
      <c r="AM6" s="26">
        <f>COUNTIFS('MP F'!$D$5:$D$72,CLUBS!$B6,'MP F'!$AC$5:$AC$72,"&gt;0")+COUNTIFS('MP H'!$D$5:$D$72,CLUBS!$B6,'MP H'!$AC$5:$AC$72,"&gt;0")+COUNTIFS('PO F'!$D$5:$D$72,CLUBS!$B6,'PO F'!$AC$5:$AC$72,"&gt;0")+COUNTIFS('PO H'!$D$5:$D$72,CLUBS!$B6,'PO H'!$AC$5:$AC$72,"&gt;0")+COUNTIFS('PU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0</v>
      </c>
      <c r="AN6" s="26">
        <f t="shared" si="15"/>
        <v>0</v>
      </c>
      <c r="AO6" s="26">
        <f>(SUMIF('MP F'!$D$5:$D$72,CLUBS!$B6,'MP F'!$AD$5:$AD$72)+SUMIF('MP H'!$D$5:$D$72,CLUBS!$B6,'MP H'!$AD$5:$AD$72)+SUMIF('PO F'!$D$5:$D$72,CLUBS!$B6,'PO F'!$AD$5:$AD$72)+SUMIF('PO H'!$D$5:$D$72,CLUBS!$B6,'PO H'!$AD$5:$AD$72)+SUMIF('PU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H'!$AD$5:$AD$72))*AN6</f>
        <v>0</v>
      </c>
      <c r="AP6" s="68">
        <f>COUNTIFS('MP F'!$D$5:$D$72,CLUBS!$B6,'MP F'!$AE$5:$AE$72,"&gt;0")+COUNTIFS('MP H'!$D$5:$D$72,CLUBS!$B6,'MP H'!$AE$5:$AE$72,"&gt;0")+COUNTIFS('PO F'!$D$5:$D$72,CLUBS!$B6,'PO F'!$AE$5:$AE$72,"&gt;0")+COUNTIFS('PO H'!$D$5:$D$72,CLUBS!$B6,'PO H'!$AE$5:$AE$72,"&gt;0")+COUNTIFS('PU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Q6" s="68">
        <f t="shared" si="16"/>
        <v>0</v>
      </c>
      <c r="AR6" s="68">
        <f>(SUMIF('MP F'!$D$5:$D$72,CLUBS!$B6,'MP F'!$AF$5:$AF$72)+SUMIF('MP H'!$D$5:$D$72,CLUBS!$B6,'MP H'!$AF$5:$AF$72)+SUMIF('PO F'!$D$5:$D$72,CLUBS!$B6,'PO F'!$AF$5:$AF$72)+SUMIF('PO H'!$D$5:$D$72,CLUBS!$B6,'PO H'!$AF$5:$AF$72)+SUMIF('PU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H'!$AF$5:$AF$72))*AQ6</f>
        <v>0</v>
      </c>
      <c r="AS6" s="26">
        <f>COUNTIFS('MP F'!$D$5:$D$72,CLUBS!$B6,'MP F'!$AG$5:$AG$72,"&gt;0")+COUNTIFS('MP H'!$D$5:$D$72,CLUBS!$B6,'MP H'!$AG$5:$AG$72,"&gt;0")+COUNTIFS('PO F'!$D$5:$D$72,CLUBS!$B6,'PO F'!$AG$5:$AG$72,"&gt;0")+COUNTIFS('PO H'!$D$5:$D$72,CLUBS!$B6,'PO H'!$AG$5:$AG$72,"&gt;0")+COUNTIFS('PU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T6" s="26">
        <f t="shared" si="17"/>
        <v>0</v>
      </c>
      <c r="AU6" s="26">
        <f>(SUMIF('MP F'!$D$5:$D$72,CLUBS!$B6,'MP F'!$AH$5:$AH$72)+SUMIF('MP H'!$D$5:$D$72,CLUBS!$B6,'MP H'!$AH$5:$AH$72)+SUMIF('PO F'!$D$5:$D$72,CLUBS!$B6,'PO F'!$AH$5:$AH$72)+SUMIF('PO H'!$D$5:$D$72,CLUBS!$B6,'PO H'!$AH$5:$AH$72)+SUMIF('PU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H'!$AH$5:$AH$72))*AT6</f>
        <v>0</v>
      </c>
      <c r="AV6" s="16">
        <f t="shared" si="0"/>
        <v>128</v>
      </c>
      <c r="AW6" s="28">
        <f t="shared" si="1"/>
        <v>2234.7564102564102</v>
      </c>
      <c r="AX6" s="29">
        <f t="shared" si="18"/>
        <v>17.459034455128204</v>
      </c>
      <c r="AY6" s="14">
        <v>52</v>
      </c>
      <c r="AZ6" s="14">
        <v>39</v>
      </c>
      <c r="BA6" s="27">
        <f t="shared" si="19"/>
        <v>42.97608481262327</v>
      </c>
      <c r="BB6" s="22"/>
    </row>
    <row r="7" spans="1:54" ht="13.5">
      <c r="A7" s="34">
        <f t="shared" si="2"/>
        <v>15</v>
      </c>
      <c r="B7" s="64" t="s">
        <v>18</v>
      </c>
      <c r="C7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7" s="14">
        <f t="shared" si="3"/>
        <v>0</v>
      </c>
      <c r="E7" s="27">
        <f>(SUMIF('MP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H'!$F$5:$F$72))*D7</f>
        <v>0</v>
      </c>
      <c r="F7" s="68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G7" s="68">
        <f t="shared" si="4"/>
        <v>0</v>
      </c>
      <c r="H7" s="69">
        <f>(SUMIF('MP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H'!$H$5:$H$72))*G7</f>
        <v>0</v>
      </c>
      <c r="I7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J7" s="14">
        <f t="shared" si="5"/>
        <v>0</v>
      </c>
      <c r="K7" s="26">
        <f>(SUMIF('MP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H'!$J$5:$J$72))*J7</f>
        <v>0</v>
      </c>
      <c r="L7" s="68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0</v>
      </c>
      <c r="M7" s="68">
        <f t="shared" si="6"/>
        <v>0</v>
      </c>
      <c r="N7" s="68">
        <f>(SUMIF('MP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H'!$L$5:$L$72))*M7</f>
        <v>0</v>
      </c>
      <c r="O7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6</v>
      </c>
      <c r="P7" s="26">
        <f t="shared" si="7"/>
        <v>0.75</v>
      </c>
      <c r="Q7" s="26">
        <f>(SUMIF('MP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H'!$N$5:$N$72))*P7</f>
        <v>65.25</v>
      </c>
      <c r="R7" s="68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2</v>
      </c>
      <c r="S7" s="68">
        <f t="shared" si="8"/>
        <v>0.1111111111111111</v>
      </c>
      <c r="T7" s="68">
        <f>(SUMIF('MP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H'!$P$5:$P$72))*S7</f>
        <v>2.2222222222222223</v>
      </c>
      <c r="U7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V7" s="26">
        <f t="shared" si="9"/>
        <v>0</v>
      </c>
      <c r="W7" s="26">
        <f>(SUMIF('MP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H'!$R$5:$R$72))*V7</f>
        <v>0</v>
      </c>
      <c r="X7" s="68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Y7" s="68">
        <f t="shared" si="10"/>
        <v>0</v>
      </c>
      <c r="Z7" s="68">
        <f>(SUMIF('MP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H'!$T$5:$T$72))*Y7</f>
        <v>0</v>
      </c>
      <c r="AA7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AB7" s="26">
        <f t="shared" si="11"/>
        <v>0</v>
      </c>
      <c r="AC7" s="26">
        <f>(SUMIF('MP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H'!$V$5:$V$72))*AB7</f>
        <v>0</v>
      </c>
      <c r="AD7" s="68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AE7" s="68">
        <f t="shared" si="12"/>
        <v>0</v>
      </c>
      <c r="AF7" s="68">
        <f>(SUMIF('MP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F'!$X$5:$X$72)+SUMIF('CA H'!$D$5:$D$72,CLUBS!$B7,'CA H'!$X$5:$X$72)+SUMIF('JU F'!$D$5:$D$72,CLUBS!$B7,'JU F'!$X$5:$X$72)+SUMIF('JU H'!$D$5:$D$72,CLUBS!$B7,'JU H'!$X$5:$X$72))*AE7</f>
        <v>0</v>
      </c>
      <c r="AG7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AH7" s="26">
        <f t="shared" si="13"/>
        <v>0</v>
      </c>
      <c r="AI7" s="26">
        <f>(SUMIF('MP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H'!$Z$5:$Z$72))*AH7</f>
        <v>0</v>
      </c>
      <c r="AJ7" s="68">
        <f>COUNTIFS('MP F'!$D$5:$D$72,CLUBS!$B7,'MP F'!$AA$5:$AA$72,"&gt;0")+COUNTIFS('MP H'!$D$5:$D$72,CLUBS!$B7,'MP H'!$AA$5:$AA$72,"&gt;0")+COUNTIFS('PO F'!$D$5:$D$72,CLUBS!$B7,'PO F'!$AA$5:$AA$72,"&gt;0")+COUNTIFS('PO H'!$D$5:$D$72,CLUBS!$B7,'PO H'!$AA$5:$AA$72,"&gt;0")+COUNTIFS('PU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AK7" s="68">
        <f t="shared" si="14"/>
        <v>0</v>
      </c>
      <c r="AL7" s="68">
        <f>(SUMIF('MP F'!$D$5:$D$72,CLUBS!$B7,'MP F'!$AB$5:$AB$72)+SUMIF('MP H'!$D$5:$D$72,CLUBS!$B7,'MP H'!$AB$5:$AB$72)+SUMIF('PO F'!$D$5:$D$72,CLUBS!$B7,'PO F'!$AB$5:$AB$72)+SUMIF('PO H'!$D$5:$D$72,CLUBS!$B7,'PO H'!$AB$5:$AB$72)+SUMIF('PU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H'!$AB$5:$AB$72))*AK7</f>
        <v>0</v>
      </c>
      <c r="AM7" s="26">
        <f>COUNTIFS('MP F'!$D$5:$D$72,CLUBS!$B7,'MP F'!$AC$5:$AC$72,"&gt;0")+COUNTIFS('MP H'!$D$5:$D$72,CLUBS!$B7,'MP H'!$AC$5:$AC$72,"&gt;0")+COUNTIFS('PO F'!$D$5:$D$72,CLUBS!$B7,'PO F'!$AC$5:$AC$72,"&gt;0")+COUNTIFS('PO H'!$D$5:$D$72,CLUBS!$B7,'PO H'!$AC$5:$AC$72,"&gt;0")+COUNTIFS('PU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N7" s="26">
        <f t="shared" si="15"/>
        <v>0</v>
      </c>
      <c r="AO7" s="26">
        <f>(SUMIF('MP F'!$D$5:$D$72,CLUBS!$B7,'MP F'!$AD$5:$AD$72)+SUMIF('MP H'!$D$5:$D$72,CLUBS!$B7,'MP H'!$AD$5:$AD$72)+SUMIF('PO F'!$D$5:$D$72,CLUBS!$B7,'PO F'!$AD$5:$AD$72)+SUMIF('PO H'!$D$5:$D$72,CLUBS!$B7,'PO H'!$AD$5:$AD$72)+SUMIF('PU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H'!$AD$5:$AD$72))*AN7</f>
        <v>0</v>
      </c>
      <c r="AP7" s="68">
        <f>COUNTIFS('MP F'!$D$5:$D$72,CLUBS!$B7,'MP F'!$AE$5:$AE$72,"&gt;0")+COUNTIFS('MP H'!$D$5:$D$72,CLUBS!$B7,'MP H'!$AE$5:$AE$72,"&gt;0")+COUNTIFS('PO F'!$D$5:$D$72,CLUBS!$B7,'PO F'!$AE$5:$AE$72,"&gt;0")+COUNTIFS('PO H'!$D$5:$D$72,CLUBS!$B7,'PO H'!$AE$5:$AE$72,"&gt;0")+COUNTIFS('PU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Q7" s="68">
        <f t="shared" si="16"/>
        <v>0</v>
      </c>
      <c r="AR7" s="68">
        <f>(SUMIF('MP F'!$D$5:$D$72,CLUBS!$B7,'MP F'!$AF$5:$AF$72)+SUMIF('MP H'!$D$5:$D$72,CLUBS!$B7,'MP H'!$AF$5:$AF$72)+SUMIF('PO F'!$D$5:$D$72,CLUBS!$B7,'PO F'!$AF$5:$AF$72)+SUMIF('PO H'!$D$5:$D$72,CLUBS!$B7,'PO H'!$AF$5:$AF$72)+SUMIF('PU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H'!$AF$5:$AF$72))*AQ7</f>
        <v>0</v>
      </c>
      <c r="AS7" s="26">
        <f>COUNTIFS('MP F'!$D$5:$D$72,CLUBS!$B7,'MP F'!$AG$5:$AG$72,"&gt;0")+COUNTIFS('MP H'!$D$5:$D$72,CLUBS!$B7,'MP H'!$AG$5:$AG$72,"&gt;0")+COUNTIFS('PO F'!$D$5:$D$72,CLUBS!$B7,'PO F'!$AG$5:$AG$72,"&gt;0")+COUNTIFS('PO H'!$D$5:$D$72,CLUBS!$B7,'PO H'!$AG$5:$AG$72,"&gt;0")+COUNTIFS('PU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T7" s="26">
        <f t="shared" si="17"/>
        <v>0</v>
      </c>
      <c r="AU7" s="26">
        <f>(SUMIF('MP F'!$D$5:$D$72,CLUBS!$B7,'MP F'!$AH$5:$AH$72)+SUMIF('MP H'!$D$5:$D$72,CLUBS!$B7,'MP H'!$AH$5:$AH$72)+SUMIF('PO F'!$D$5:$D$72,CLUBS!$B7,'PO F'!$AH$5:$AH$72)+SUMIF('PO H'!$D$5:$D$72,CLUBS!$B7,'PO H'!$AH$5:$AH$72)+SUMIF('PU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H'!$AH$5:$AH$72))*AT7</f>
        <v>0</v>
      </c>
      <c r="AV7" s="16">
        <f t="shared" si="0"/>
        <v>8</v>
      </c>
      <c r="AW7" s="28">
        <f t="shared" si="1"/>
        <v>67.472222222222229</v>
      </c>
      <c r="AX7" s="29">
        <f t="shared" si="18"/>
        <v>8.4340277777777786</v>
      </c>
      <c r="AY7" s="14">
        <v>18</v>
      </c>
      <c r="AZ7" s="14">
        <v>8</v>
      </c>
      <c r="BA7" s="27">
        <f t="shared" si="19"/>
        <v>3.7484567901234573</v>
      </c>
      <c r="BB7" s="22"/>
    </row>
    <row r="8" spans="1:54" ht="13.5">
      <c r="A8" s="34">
        <f t="shared" si="2"/>
        <v>4</v>
      </c>
      <c r="B8" s="64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14">
        <f t="shared" si="3"/>
        <v>0.14285714285714285</v>
      </c>
      <c r="E8" s="27">
        <f>(SUMIF('MP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H'!$F$5:$F$72))*D8</f>
        <v>13.714285714285714</v>
      </c>
      <c r="F8" s="68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G8" s="68">
        <f t="shared" si="4"/>
        <v>0.33333333333333331</v>
      </c>
      <c r="H8" s="69">
        <f>(SUMIF('MP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H'!$H$5:$H$72))*G8</f>
        <v>140</v>
      </c>
      <c r="I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</v>
      </c>
      <c r="J8" s="14">
        <f t="shared" si="5"/>
        <v>6.6666666666666666E-2</v>
      </c>
      <c r="K8" s="26">
        <f>(SUMIF('MP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H'!$J$5:$J$72))*J8</f>
        <v>7.333333333333333</v>
      </c>
      <c r="L8" s="68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20</v>
      </c>
      <c r="M8" s="68">
        <f t="shared" si="6"/>
        <v>0.66666666666666663</v>
      </c>
      <c r="N8" s="68">
        <f>(SUMIF('MP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H'!$L$5:$L$72))*M8</f>
        <v>236</v>
      </c>
      <c r="O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5</v>
      </c>
      <c r="P8" s="26">
        <f t="shared" si="7"/>
        <v>0.23809523809523808</v>
      </c>
      <c r="Q8" s="26">
        <f>(SUMIF('MP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H'!$N$5:$N$72))*P8</f>
        <v>33.80952380952381</v>
      </c>
      <c r="R8" s="68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13</v>
      </c>
      <c r="S8" s="68">
        <f t="shared" si="8"/>
        <v>0.43333333333333335</v>
      </c>
      <c r="T8" s="68">
        <f>(SUMIF('MP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H'!$P$5:$P$72))*S8</f>
        <v>123.06666666666668</v>
      </c>
      <c r="U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20</v>
      </c>
      <c r="V8" s="26">
        <f t="shared" si="9"/>
        <v>0.66666666666666663</v>
      </c>
      <c r="W8" s="26">
        <f>(SUMIF('MP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H'!$R$5:$R$72))*V8</f>
        <v>304.66666666666663</v>
      </c>
      <c r="X8" s="68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0</v>
      </c>
      <c r="Y8" s="68">
        <f t="shared" si="10"/>
        <v>0</v>
      </c>
      <c r="Z8" s="68">
        <f>(SUMIF('MP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H'!$T$5:$T$72))*Y8</f>
        <v>0</v>
      </c>
      <c r="AA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0</v>
      </c>
      <c r="AB8" s="26">
        <f t="shared" si="11"/>
        <v>0</v>
      </c>
      <c r="AC8" s="26">
        <f>(SUMIF('MP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H'!$V$5:$V$72))*AB8</f>
        <v>0</v>
      </c>
      <c r="AD8" s="68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0</v>
      </c>
      <c r="AE8" s="68">
        <f t="shared" si="12"/>
        <v>0</v>
      </c>
      <c r="AF8" s="68">
        <f>(SUMIF('MP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F'!$X$5:$X$72)+SUMIF('CA H'!$D$5:$D$72,CLUBS!$B8,'CA H'!$X$5:$X$72)+SUMIF('JU F'!$D$5:$D$72,CLUBS!$B8,'JU F'!$X$5:$X$72)+SUMIF('JU H'!$D$5:$D$72,CLUBS!$B8,'JU H'!$X$5:$X$72))*AE8</f>
        <v>0</v>
      </c>
      <c r="AG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0</v>
      </c>
      <c r="AH8" s="26">
        <f t="shared" si="13"/>
        <v>0</v>
      </c>
      <c r="AI8" s="26">
        <f>(SUMIF('MP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H'!$Z$5:$Z$72))*AH8</f>
        <v>0</v>
      </c>
      <c r="AJ8" s="68">
        <f>COUNTIFS('MP F'!$D$5:$D$72,CLUBS!$B8,'MP F'!$AA$5:$AA$72,"&gt;0")+COUNTIFS('MP H'!$D$5:$D$72,CLUBS!$B8,'MP H'!$AA$5:$AA$72,"&gt;0")+COUNTIFS('PO F'!$D$5:$D$72,CLUBS!$B8,'PO F'!$AA$5:$AA$72,"&gt;0")+COUNTIFS('PO H'!$D$5:$D$72,CLUBS!$B8,'PO H'!$AA$5:$AA$72,"&gt;0")+COUNTIFS('PU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0</v>
      </c>
      <c r="AK8" s="68">
        <f t="shared" si="14"/>
        <v>0</v>
      </c>
      <c r="AL8" s="68">
        <f>(SUMIF('MP F'!$D$5:$D$72,CLUBS!$B8,'MP F'!$AB$5:$AB$72)+SUMIF('MP H'!$D$5:$D$72,CLUBS!$B8,'MP H'!$AB$5:$AB$72)+SUMIF('PO F'!$D$5:$D$72,CLUBS!$B8,'PO F'!$AB$5:$AB$72)+SUMIF('PO H'!$D$5:$D$72,CLUBS!$B8,'PO H'!$AB$5:$AB$72)+SUMIF('PU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H'!$AB$5:$AB$72))*AK8</f>
        <v>0</v>
      </c>
      <c r="AM8" s="26">
        <f>COUNTIFS('MP F'!$D$5:$D$72,CLUBS!$B8,'MP F'!$AC$5:$AC$72,"&gt;0")+COUNTIFS('MP H'!$D$5:$D$72,CLUBS!$B8,'MP H'!$AC$5:$AC$72,"&gt;0")+COUNTIFS('PO F'!$D$5:$D$72,CLUBS!$B8,'PO F'!$AC$5:$AC$72,"&gt;0")+COUNTIFS('PO H'!$D$5:$D$72,CLUBS!$B8,'PO H'!$AC$5:$AC$72,"&gt;0")+COUNTIFS('PU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0</v>
      </c>
      <c r="AN8" s="26">
        <f t="shared" si="15"/>
        <v>0</v>
      </c>
      <c r="AO8" s="26">
        <f>(SUMIF('MP F'!$D$5:$D$72,CLUBS!$B8,'MP F'!$AD$5:$AD$72)+SUMIF('MP H'!$D$5:$D$72,CLUBS!$B8,'MP H'!$AD$5:$AD$72)+SUMIF('PO F'!$D$5:$D$72,CLUBS!$B8,'PO F'!$AD$5:$AD$72)+SUMIF('PO H'!$D$5:$D$72,CLUBS!$B8,'PO H'!$AD$5:$AD$72)+SUMIF('PU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H'!$AD$5:$AD$72))*AN8</f>
        <v>0</v>
      </c>
      <c r="AP8" s="68">
        <f>COUNTIFS('MP F'!$D$5:$D$72,CLUBS!$B8,'MP F'!$AE$5:$AE$72,"&gt;0")+COUNTIFS('MP H'!$D$5:$D$72,CLUBS!$B8,'MP H'!$AE$5:$AE$72,"&gt;0")+COUNTIFS('PO F'!$D$5:$D$72,CLUBS!$B8,'PO F'!$AE$5:$AE$72,"&gt;0")+COUNTIFS('PO H'!$D$5:$D$72,CLUBS!$B8,'PO H'!$AE$5:$AE$72,"&gt;0")+COUNTIFS('PU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Q8" s="68">
        <f t="shared" si="16"/>
        <v>0</v>
      </c>
      <c r="AR8" s="68">
        <f>(SUMIF('MP F'!$D$5:$D$72,CLUBS!$B8,'MP F'!$AF$5:$AF$72)+SUMIF('MP H'!$D$5:$D$72,CLUBS!$B8,'MP H'!$AF$5:$AF$72)+SUMIF('PO F'!$D$5:$D$72,CLUBS!$B8,'PO F'!$AF$5:$AF$72)+SUMIF('PO H'!$D$5:$D$72,CLUBS!$B8,'PO H'!$AF$5:$AF$72)+SUMIF('PU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H'!$AF$5:$AF$72))*AQ8</f>
        <v>0</v>
      </c>
      <c r="AS8" s="26">
        <f>COUNTIFS('MP F'!$D$5:$D$72,CLUBS!$B8,'MP F'!$AG$5:$AG$72,"&gt;0")+COUNTIFS('MP H'!$D$5:$D$72,CLUBS!$B8,'MP H'!$AG$5:$AG$72,"&gt;0")+COUNTIFS('PO F'!$D$5:$D$72,CLUBS!$B8,'PO F'!$AG$5:$AG$72,"&gt;0")+COUNTIFS('PO H'!$D$5:$D$72,CLUBS!$B8,'PO H'!$AG$5:$AG$72,"&gt;0")+COUNTIFS('PU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T8" s="26">
        <f t="shared" si="17"/>
        <v>0</v>
      </c>
      <c r="AU8" s="26">
        <f>(SUMIF('MP F'!$D$5:$D$72,CLUBS!$B8,'MP F'!$AH$5:$AH$72)+SUMIF('MP H'!$D$5:$D$72,CLUBS!$B8,'MP H'!$AH$5:$AH$72)+SUMIF('PO F'!$D$5:$D$72,CLUBS!$B8,'PO F'!$AH$5:$AH$72)+SUMIF('PO H'!$D$5:$D$72,CLUBS!$B8,'PO H'!$AH$5:$AH$72)+SUMIF('PU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H'!$AH$5:$AH$72))*AT8</f>
        <v>0</v>
      </c>
      <c r="AV8" s="16">
        <f t="shared" si="0"/>
        <v>73</v>
      </c>
      <c r="AW8" s="28">
        <f t="shared" si="1"/>
        <v>858.59047619047612</v>
      </c>
      <c r="AX8" s="29">
        <f t="shared" si="18"/>
        <v>11.761513372472274</v>
      </c>
      <c r="AY8" s="14">
        <v>30</v>
      </c>
      <c r="AZ8" s="14">
        <v>21</v>
      </c>
      <c r="BA8" s="27">
        <f t="shared" si="19"/>
        <v>28.619682539682536</v>
      </c>
      <c r="BB8" s="22"/>
    </row>
    <row r="9" spans="1:54" ht="13.5">
      <c r="A9" s="34">
        <f t="shared" si="2"/>
        <v>13</v>
      </c>
      <c r="B9" s="64" t="s">
        <v>107</v>
      </c>
      <c r="C9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2</v>
      </c>
      <c r="D9" s="14">
        <f t="shared" si="3"/>
        <v>0.11764705882352941</v>
      </c>
      <c r="E9" s="27">
        <f>(SUMIF('MP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H'!$F$5:$F$72))*D9</f>
        <v>2.3529411764705883</v>
      </c>
      <c r="F9" s="68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G9" s="68">
        <f t="shared" si="4"/>
        <v>0</v>
      </c>
      <c r="H9" s="69">
        <f>(SUMIF('MP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H'!$H$5:$H$72))*G9</f>
        <v>0</v>
      </c>
      <c r="I9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5</v>
      </c>
      <c r="J9" s="14">
        <f t="shared" si="5"/>
        <v>0.16129032258064516</v>
      </c>
      <c r="K9" s="26">
        <f>(SUMIF('MP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H'!$J$5:$J$72))*J9</f>
        <v>11.935483870967742</v>
      </c>
      <c r="L9" s="68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7</v>
      </c>
      <c r="M9" s="68">
        <f t="shared" si="6"/>
        <v>0.22580645161290322</v>
      </c>
      <c r="N9" s="68">
        <f>(SUMIF('MP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H'!$L$5:$L$72))*M9</f>
        <v>27.096774193548388</v>
      </c>
      <c r="O9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7</v>
      </c>
      <c r="P9" s="26">
        <f t="shared" si="7"/>
        <v>0.41176470588235292</v>
      </c>
      <c r="Q9" s="26">
        <f>(SUMIF('MP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H'!$N$5:$N$72))*P9</f>
        <v>37.058823529411761</v>
      </c>
      <c r="R9" s="68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9</v>
      </c>
      <c r="S9" s="68">
        <f t="shared" si="8"/>
        <v>0.29032258064516131</v>
      </c>
      <c r="T9" s="68">
        <f>(SUMIF('MP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H'!$P$5:$P$72))*S9</f>
        <v>83.612903225806463</v>
      </c>
      <c r="U9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7</v>
      </c>
      <c r="V9" s="26">
        <f t="shared" si="9"/>
        <v>0.22580645161290322</v>
      </c>
      <c r="W9" s="26">
        <f>(SUMIF('MP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H'!$R$5:$R$72))*V9</f>
        <v>47.87096774193548</v>
      </c>
      <c r="X9" s="68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0</v>
      </c>
      <c r="Y9" s="68">
        <f t="shared" si="10"/>
        <v>0</v>
      </c>
      <c r="Z9" s="68">
        <f>(SUMIF('MP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H'!$T$5:$T$72))*Y9</f>
        <v>0</v>
      </c>
      <c r="AA9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0</v>
      </c>
      <c r="AB9" s="26">
        <f t="shared" si="11"/>
        <v>0</v>
      </c>
      <c r="AC9" s="26">
        <f>(SUMIF('MP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H'!$V$5:$V$72))*AB9</f>
        <v>0</v>
      </c>
      <c r="AD9" s="68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AE9" s="68">
        <f t="shared" si="12"/>
        <v>0</v>
      </c>
      <c r="AF9" s="68">
        <f>(SUMIF('MP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F'!$X$5:$X$72)+SUMIF('CA H'!$D$5:$D$72,CLUBS!$B9,'CA H'!$X$5:$X$72)+SUMIF('JU F'!$D$5:$D$72,CLUBS!$B9,'JU F'!$X$5:$X$72)+SUMIF('JU H'!$D$5:$D$72,CLUBS!$B9,'JU H'!$X$5:$X$72))*AE9</f>
        <v>0</v>
      </c>
      <c r="AG9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AH9" s="26">
        <f t="shared" si="13"/>
        <v>0</v>
      </c>
      <c r="AI9" s="26">
        <f>(SUMIF('MP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H'!$Z$5:$Z$72))*AH9</f>
        <v>0</v>
      </c>
      <c r="AJ9" s="68">
        <f>COUNTIFS('MP F'!$D$5:$D$72,CLUBS!$B9,'MP F'!$AA$5:$AA$72,"&gt;0")+COUNTIFS('MP H'!$D$5:$D$72,CLUBS!$B9,'MP H'!$AA$5:$AA$72,"&gt;0")+COUNTIFS('PO F'!$D$5:$D$72,CLUBS!$B9,'PO F'!$AA$5:$AA$72,"&gt;0")+COUNTIFS('PO H'!$D$5:$D$72,CLUBS!$B9,'PO H'!$AA$5:$AA$72,"&gt;0")+COUNTIFS('PU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0</v>
      </c>
      <c r="AK9" s="68">
        <f t="shared" si="14"/>
        <v>0</v>
      </c>
      <c r="AL9" s="68">
        <f>(SUMIF('MP F'!$D$5:$D$72,CLUBS!$B9,'MP F'!$AB$5:$AB$72)+SUMIF('MP H'!$D$5:$D$72,CLUBS!$B9,'MP H'!$AB$5:$AB$72)+SUMIF('PO F'!$D$5:$D$72,CLUBS!$B9,'PO F'!$AB$5:$AB$72)+SUMIF('PO H'!$D$5:$D$72,CLUBS!$B9,'PO H'!$AB$5:$AB$72)+SUMIF('PU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H'!$AB$5:$AB$72))*AK9</f>
        <v>0</v>
      </c>
      <c r="AM9" s="26">
        <f>COUNTIFS('MP F'!$D$5:$D$72,CLUBS!$B9,'MP F'!$AC$5:$AC$72,"&gt;0")+COUNTIFS('MP H'!$D$5:$D$72,CLUBS!$B9,'MP H'!$AC$5:$AC$72,"&gt;0")+COUNTIFS('PO F'!$D$5:$D$72,CLUBS!$B9,'PO F'!$AC$5:$AC$72,"&gt;0")+COUNTIFS('PO H'!$D$5:$D$72,CLUBS!$B9,'PO H'!$AC$5:$AC$72,"&gt;0")+COUNTIFS('PU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N9" s="26">
        <f t="shared" si="15"/>
        <v>0</v>
      </c>
      <c r="AO9" s="26">
        <f>(SUMIF('MP F'!$D$5:$D$72,CLUBS!$B9,'MP F'!$AD$5:$AD$72)+SUMIF('MP H'!$D$5:$D$72,CLUBS!$B9,'MP H'!$AD$5:$AD$72)+SUMIF('PO F'!$D$5:$D$72,CLUBS!$B9,'PO F'!$AD$5:$AD$72)+SUMIF('PO H'!$D$5:$D$72,CLUBS!$B9,'PO H'!$AD$5:$AD$72)+SUMIF('PU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H'!$AD$5:$AD$72))*AN9</f>
        <v>0</v>
      </c>
      <c r="AP9" s="68">
        <f>COUNTIFS('MP F'!$D$5:$D$72,CLUBS!$B9,'MP F'!$AE$5:$AE$72,"&gt;0")+COUNTIFS('MP H'!$D$5:$D$72,CLUBS!$B9,'MP H'!$AE$5:$AE$72,"&gt;0")+COUNTIFS('PO F'!$D$5:$D$72,CLUBS!$B9,'PO F'!$AE$5:$AE$72,"&gt;0")+COUNTIFS('PO H'!$D$5:$D$72,CLUBS!$B9,'PO H'!$AE$5:$AE$72,"&gt;0")+COUNTIFS('PU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Q9" s="68">
        <f t="shared" si="16"/>
        <v>0</v>
      </c>
      <c r="AR9" s="68">
        <f>(SUMIF('MP F'!$D$5:$D$72,CLUBS!$B9,'MP F'!$AF$5:$AF$72)+SUMIF('MP H'!$D$5:$D$72,CLUBS!$B9,'MP H'!$AF$5:$AF$72)+SUMIF('PO F'!$D$5:$D$72,CLUBS!$B9,'PO F'!$AF$5:$AF$72)+SUMIF('PO H'!$D$5:$D$72,CLUBS!$B9,'PO H'!$AF$5:$AF$72)+SUMIF('PU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H'!$AF$5:$AF$72))*AQ9</f>
        <v>0</v>
      </c>
      <c r="AS9" s="26">
        <f>COUNTIFS('MP F'!$D$5:$D$72,CLUBS!$B9,'MP F'!$AG$5:$AG$72,"&gt;0")+COUNTIFS('MP H'!$D$5:$D$72,CLUBS!$B9,'MP H'!$AG$5:$AG$72,"&gt;0")+COUNTIFS('PO F'!$D$5:$D$72,CLUBS!$B9,'PO F'!$AG$5:$AG$72,"&gt;0")+COUNTIFS('PO H'!$D$5:$D$72,CLUBS!$B9,'PO H'!$AG$5:$AG$72,"&gt;0")+COUNTIFS('PU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T9" s="26">
        <f t="shared" si="17"/>
        <v>0</v>
      </c>
      <c r="AU9" s="26">
        <f>(SUMIF('MP F'!$D$5:$D$72,CLUBS!$B9,'MP F'!$AH$5:$AH$72)+SUMIF('MP H'!$D$5:$D$72,CLUBS!$B9,'MP H'!$AH$5:$AH$72)+SUMIF('PO F'!$D$5:$D$72,CLUBS!$B9,'PO F'!$AH$5:$AH$72)+SUMIF('PO H'!$D$5:$D$72,CLUBS!$B9,'PO H'!$AH$5:$AH$72)+SUMIF('PU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H'!$AH$5:$AH$72))*AT9</f>
        <v>0</v>
      </c>
      <c r="AV9" s="16">
        <f t="shared" si="0"/>
        <v>37</v>
      </c>
      <c r="AW9" s="28">
        <f t="shared" si="1"/>
        <v>209.92789373814043</v>
      </c>
      <c r="AX9" s="29">
        <f t="shared" si="18"/>
        <v>5.673726857787579</v>
      </c>
      <c r="AY9" s="14">
        <v>31</v>
      </c>
      <c r="AZ9" s="14">
        <v>17</v>
      </c>
      <c r="BA9" s="27">
        <f t="shared" si="19"/>
        <v>6.7718675399400139</v>
      </c>
      <c r="BB9" s="22"/>
    </row>
    <row r="10" spans="1:54" ht="13.5">
      <c r="A10" s="34">
        <f t="shared" si="2"/>
        <v>10</v>
      </c>
      <c r="B10" s="64" t="s">
        <v>21</v>
      </c>
      <c r="C10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5</v>
      </c>
      <c r="D10" s="14">
        <f t="shared" si="3"/>
        <v>0.2</v>
      </c>
      <c r="E10" s="27">
        <f>(SUMIF('MP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H'!$F$5:$F$72))*D10</f>
        <v>28</v>
      </c>
      <c r="F10" s="68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G10" s="68">
        <f t="shared" si="4"/>
        <v>0</v>
      </c>
      <c r="H10" s="69">
        <f>(SUMIF('MP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H'!$H$5:$H$72))*G10</f>
        <v>0</v>
      </c>
      <c r="I10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J10" s="14">
        <f t="shared" si="5"/>
        <v>0</v>
      </c>
      <c r="K10" s="26">
        <f>(SUMIF('MP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H'!$J$5:$J$72))*J10</f>
        <v>0</v>
      </c>
      <c r="L10" s="68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4</v>
      </c>
      <c r="M10" s="68">
        <f t="shared" si="6"/>
        <v>0.125</v>
      </c>
      <c r="N10" s="68">
        <f>(SUMIF('MP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H'!$L$5:$L$72))*M10</f>
        <v>27.5</v>
      </c>
      <c r="O10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17</v>
      </c>
      <c r="P10" s="26">
        <f t="shared" si="7"/>
        <v>0.68</v>
      </c>
      <c r="Q10" s="26">
        <f>(SUMIF('MP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H'!$N$5:$N$72))*P10</f>
        <v>380.8</v>
      </c>
      <c r="R10" s="68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2</v>
      </c>
      <c r="S10" s="68">
        <f t="shared" si="8"/>
        <v>6.25E-2</v>
      </c>
      <c r="T10" s="68">
        <f>(SUMIF('MP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H'!$P$5:$P$72))*S10</f>
        <v>4.375</v>
      </c>
      <c r="U10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3</v>
      </c>
      <c r="V10" s="26">
        <f t="shared" si="9"/>
        <v>9.375E-2</v>
      </c>
      <c r="W10" s="26">
        <f>(SUMIF('MP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H'!$R$5:$R$72))*V10</f>
        <v>3.1875</v>
      </c>
      <c r="X10" s="68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0</v>
      </c>
      <c r="Y10" s="68">
        <f t="shared" si="10"/>
        <v>0</v>
      </c>
      <c r="Z10" s="68">
        <f>(SUMIF('MP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H'!$T$5:$T$72))*Y10</f>
        <v>0</v>
      </c>
      <c r="AA10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0</v>
      </c>
      <c r="AB10" s="26">
        <f t="shared" si="11"/>
        <v>0</v>
      </c>
      <c r="AC10" s="26">
        <f>(SUMIF('MP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H'!$V$5:$V$72))*AB10</f>
        <v>0</v>
      </c>
      <c r="AD10" s="68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0</v>
      </c>
      <c r="AE10" s="68">
        <f t="shared" si="12"/>
        <v>0</v>
      </c>
      <c r="AF10" s="68">
        <f>(SUMIF('MP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F'!$X$5:$X$72)+SUMIF('CA H'!$D$5:$D$72,CLUBS!$B10,'CA H'!$X$5:$X$72)+SUMIF('JU F'!$D$5:$D$72,CLUBS!$B10,'JU F'!$X$5:$X$72)+SUMIF('JU H'!$D$5:$D$72,CLUBS!$B10,'JU H'!$X$5:$X$72))*AE10</f>
        <v>0</v>
      </c>
      <c r="AG10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AH10" s="26">
        <f t="shared" si="13"/>
        <v>0</v>
      </c>
      <c r="AI10" s="26">
        <f>(SUMIF('MP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H'!$Z$5:$Z$72))*AH10</f>
        <v>0</v>
      </c>
      <c r="AJ10" s="68">
        <f>COUNTIFS('MP F'!$D$5:$D$72,CLUBS!$B10,'MP F'!$AA$5:$AA$72,"&gt;0")+COUNTIFS('MP H'!$D$5:$D$72,CLUBS!$B10,'MP H'!$AA$5:$AA$72,"&gt;0")+COUNTIFS('PO F'!$D$5:$D$72,CLUBS!$B10,'PO F'!$AA$5:$AA$72,"&gt;0")+COUNTIFS('PO H'!$D$5:$D$72,CLUBS!$B10,'PO H'!$AA$5:$AA$72,"&gt;0")+COUNTIFS('PU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AK10" s="68">
        <f t="shared" si="14"/>
        <v>0</v>
      </c>
      <c r="AL10" s="68">
        <f>(SUMIF('MP F'!$D$5:$D$72,CLUBS!$B10,'MP F'!$AB$5:$AB$72)+SUMIF('MP H'!$D$5:$D$72,CLUBS!$B10,'MP H'!$AB$5:$AB$72)+SUMIF('PO F'!$D$5:$D$72,CLUBS!$B10,'PO F'!$AB$5:$AB$72)+SUMIF('PO H'!$D$5:$D$72,CLUBS!$B10,'PO H'!$AB$5:$AB$72)+SUMIF('PU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H'!$AB$5:$AB$72))*AK10</f>
        <v>0</v>
      </c>
      <c r="AM10" s="26">
        <f>COUNTIFS('MP F'!$D$5:$D$72,CLUBS!$B10,'MP F'!$AC$5:$AC$72,"&gt;0")+COUNTIFS('MP H'!$D$5:$D$72,CLUBS!$B10,'MP H'!$AC$5:$AC$72,"&gt;0")+COUNTIFS('PO F'!$D$5:$D$72,CLUBS!$B10,'PO F'!$AC$5:$AC$72,"&gt;0")+COUNTIFS('PO H'!$D$5:$D$72,CLUBS!$B10,'PO H'!$AC$5:$AC$72,"&gt;0")+COUNTIFS('PU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N10" s="26">
        <f t="shared" si="15"/>
        <v>0</v>
      </c>
      <c r="AO10" s="26">
        <f>(SUMIF('MP F'!$D$5:$D$72,CLUBS!$B10,'MP F'!$AD$5:$AD$72)+SUMIF('MP H'!$D$5:$D$72,CLUBS!$B10,'MP H'!$AD$5:$AD$72)+SUMIF('PO F'!$D$5:$D$72,CLUBS!$B10,'PO F'!$AD$5:$AD$72)+SUMIF('PO H'!$D$5:$D$72,CLUBS!$B10,'PO H'!$AD$5:$AD$72)+SUMIF('PU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H'!$AD$5:$AD$72))*AN10</f>
        <v>0</v>
      </c>
      <c r="AP10" s="68">
        <f>COUNTIFS('MP F'!$D$5:$D$72,CLUBS!$B10,'MP F'!$AE$5:$AE$72,"&gt;0")+COUNTIFS('MP H'!$D$5:$D$72,CLUBS!$B10,'MP H'!$AE$5:$AE$72,"&gt;0")+COUNTIFS('PO F'!$D$5:$D$72,CLUBS!$B10,'PO F'!$AE$5:$AE$72,"&gt;0")+COUNTIFS('PO H'!$D$5:$D$72,CLUBS!$B10,'PO H'!$AE$5:$AE$72,"&gt;0")+COUNTIFS('PU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Q10" s="68">
        <f t="shared" si="16"/>
        <v>0</v>
      </c>
      <c r="AR10" s="68">
        <f>(SUMIF('MP F'!$D$5:$D$72,CLUBS!$B10,'MP F'!$AF$5:$AF$72)+SUMIF('MP H'!$D$5:$D$72,CLUBS!$B10,'MP H'!$AF$5:$AF$72)+SUMIF('PO F'!$D$5:$D$72,CLUBS!$B10,'PO F'!$AF$5:$AF$72)+SUMIF('PO H'!$D$5:$D$72,CLUBS!$B10,'PO H'!$AF$5:$AF$72)+SUMIF('PU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H'!$AF$5:$AF$72))*AQ10</f>
        <v>0</v>
      </c>
      <c r="AS10" s="26">
        <f>COUNTIFS('MP F'!$D$5:$D$72,CLUBS!$B10,'MP F'!$AG$5:$AG$72,"&gt;0")+COUNTIFS('MP H'!$D$5:$D$72,CLUBS!$B10,'MP H'!$AG$5:$AG$72,"&gt;0")+COUNTIFS('PO F'!$D$5:$D$72,CLUBS!$B10,'PO F'!$AG$5:$AG$72,"&gt;0")+COUNTIFS('PO H'!$D$5:$D$72,CLUBS!$B10,'PO H'!$AG$5:$AG$72,"&gt;0")+COUNTIFS('PU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T10" s="26">
        <f t="shared" si="17"/>
        <v>0</v>
      </c>
      <c r="AU10" s="26">
        <f>(SUMIF('MP F'!$D$5:$D$72,CLUBS!$B10,'MP F'!$AH$5:$AH$72)+SUMIF('MP H'!$D$5:$D$72,CLUBS!$B10,'MP H'!$AH$5:$AH$72)+SUMIF('PO F'!$D$5:$D$72,CLUBS!$B10,'PO F'!$AH$5:$AH$72)+SUMIF('PO H'!$D$5:$D$72,CLUBS!$B10,'PO H'!$AH$5:$AH$72)+SUMIF('PU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H'!$AH$5:$AH$72))*AT10</f>
        <v>0</v>
      </c>
      <c r="AV10" s="16">
        <f t="shared" si="0"/>
        <v>31</v>
      </c>
      <c r="AW10" s="28">
        <f t="shared" si="1"/>
        <v>443.86250000000001</v>
      </c>
      <c r="AX10" s="29">
        <f t="shared" si="18"/>
        <v>14.318145161290323</v>
      </c>
      <c r="AY10" s="14">
        <v>32</v>
      </c>
      <c r="AZ10" s="14">
        <v>25</v>
      </c>
      <c r="BA10" s="27">
        <f t="shared" si="19"/>
        <v>13.870703125</v>
      </c>
      <c r="BB10" s="22"/>
    </row>
    <row r="11" spans="1:54" ht="13.5">
      <c r="A11" s="34">
        <f t="shared" si="2"/>
        <v>17</v>
      </c>
      <c r="B11" s="64" t="s">
        <v>8</v>
      </c>
      <c r="C11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1" s="14">
        <f t="shared" si="3"/>
        <v>0</v>
      </c>
      <c r="E11" s="27">
        <f>(SUMIF('MP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H'!$F$5:$F$72))*D11</f>
        <v>0</v>
      </c>
      <c r="F11" s="68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G11" s="68">
        <f t="shared" si="4"/>
        <v>0</v>
      </c>
      <c r="H11" s="69">
        <f>(SUMIF('MP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H'!$H$5:$H$72))*G11</f>
        <v>0</v>
      </c>
      <c r="I11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J11" s="14">
        <f t="shared" si="5"/>
        <v>0</v>
      </c>
      <c r="K11" s="26">
        <f>(SUMIF('MP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H'!$J$5:$J$72))*J11</f>
        <v>0</v>
      </c>
      <c r="L11" s="68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</v>
      </c>
      <c r="M11" s="68">
        <f t="shared" si="6"/>
        <v>1</v>
      </c>
      <c r="N11" s="68">
        <f>(SUMIF('MP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H'!$L$5:$L$72))*M11</f>
        <v>10</v>
      </c>
      <c r="O11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P11" s="26">
        <f t="shared" si="7"/>
        <v>0</v>
      </c>
      <c r="Q11" s="26">
        <f>(SUMIF('MP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H'!$N$5:$N$72))*P11</f>
        <v>0</v>
      </c>
      <c r="R11" s="68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S11" s="68">
        <f t="shared" si="8"/>
        <v>0</v>
      </c>
      <c r="T11" s="68">
        <f>(SUMIF('MP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H'!$P$5:$P$72))*S11</f>
        <v>0</v>
      </c>
      <c r="U11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V11" s="26">
        <f t="shared" si="9"/>
        <v>0</v>
      </c>
      <c r="W11" s="26">
        <f>(SUMIF('MP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H'!$R$5:$R$72))*V11</f>
        <v>0</v>
      </c>
      <c r="X11" s="68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Y11" s="68">
        <f t="shared" si="10"/>
        <v>0</v>
      </c>
      <c r="Z11" s="68">
        <f>(SUMIF('MP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H'!$T$5:$T$72))*Y11</f>
        <v>0</v>
      </c>
      <c r="AA11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AB11" s="26">
        <f t="shared" si="11"/>
        <v>0</v>
      </c>
      <c r="AC11" s="26">
        <f>(SUMIF('MP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H'!$V$5:$V$72))*AB11</f>
        <v>0</v>
      </c>
      <c r="AD11" s="68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AE11" s="68">
        <f t="shared" si="12"/>
        <v>0</v>
      </c>
      <c r="AF11" s="68">
        <f>(SUMIF('MP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F'!$X$5:$X$72)+SUMIF('CA H'!$D$5:$D$72,CLUBS!$B11,'CA H'!$X$5:$X$72)+SUMIF('JU F'!$D$5:$D$72,CLUBS!$B11,'JU F'!$X$5:$X$72)+SUMIF('JU H'!$D$5:$D$72,CLUBS!$B11,'JU H'!$X$5:$X$72))*AE11</f>
        <v>0</v>
      </c>
      <c r="AG11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AH11" s="26">
        <f t="shared" si="13"/>
        <v>0</v>
      </c>
      <c r="AI11" s="26">
        <f>(SUMIF('MP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H'!$Z$5:$Z$72))*AH11</f>
        <v>0</v>
      </c>
      <c r="AJ11" s="68">
        <f>COUNTIFS('MP F'!$D$5:$D$72,CLUBS!$B11,'MP F'!$AA$5:$AA$72,"&gt;0")+COUNTIFS('MP H'!$D$5:$D$72,CLUBS!$B11,'MP H'!$AA$5:$AA$72,"&gt;0")+COUNTIFS('PO F'!$D$5:$D$72,CLUBS!$B11,'PO F'!$AA$5:$AA$72,"&gt;0")+COUNTIFS('PO H'!$D$5:$D$72,CLUBS!$B11,'PO H'!$AA$5:$AA$72,"&gt;0")+COUNTIFS('PU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AK11" s="68">
        <f t="shared" si="14"/>
        <v>0</v>
      </c>
      <c r="AL11" s="68">
        <f>(SUMIF('MP F'!$D$5:$D$72,CLUBS!$B11,'MP F'!$AB$5:$AB$72)+SUMIF('MP H'!$D$5:$D$72,CLUBS!$B11,'MP H'!$AB$5:$AB$72)+SUMIF('PO F'!$D$5:$D$72,CLUBS!$B11,'PO F'!$AB$5:$AB$72)+SUMIF('PO H'!$D$5:$D$72,CLUBS!$B11,'PO H'!$AB$5:$AB$72)+SUMIF('PU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H'!$AB$5:$AB$72))*AK11</f>
        <v>0</v>
      </c>
      <c r="AM11" s="26">
        <f>COUNTIFS('MP F'!$D$5:$D$72,CLUBS!$B11,'MP F'!$AC$5:$AC$72,"&gt;0")+COUNTIFS('MP H'!$D$5:$D$72,CLUBS!$B11,'MP H'!$AC$5:$AC$72,"&gt;0")+COUNTIFS('PO F'!$D$5:$D$72,CLUBS!$B11,'PO F'!$AC$5:$AC$72,"&gt;0")+COUNTIFS('PO H'!$D$5:$D$72,CLUBS!$B11,'PO H'!$AC$5:$AC$72,"&gt;0")+COUNTIFS('PU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N11" s="26">
        <f t="shared" si="15"/>
        <v>0</v>
      </c>
      <c r="AO11" s="26">
        <f>(SUMIF('MP F'!$D$5:$D$72,CLUBS!$B11,'MP F'!$AD$5:$AD$72)+SUMIF('MP H'!$D$5:$D$72,CLUBS!$B11,'MP H'!$AD$5:$AD$72)+SUMIF('PO F'!$D$5:$D$72,CLUBS!$B11,'PO F'!$AD$5:$AD$72)+SUMIF('PO H'!$D$5:$D$72,CLUBS!$B11,'PO H'!$AD$5:$AD$72)+SUMIF('PU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H'!$AD$5:$AD$72))*AN11</f>
        <v>0</v>
      </c>
      <c r="AP11" s="68">
        <f>COUNTIFS('MP F'!$D$5:$D$72,CLUBS!$B11,'MP F'!$AE$5:$AE$72,"&gt;0")+COUNTIFS('MP H'!$D$5:$D$72,CLUBS!$B11,'MP H'!$AE$5:$AE$72,"&gt;0")+COUNTIFS('PO F'!$D$5:$D$72,CLUBS!$B11,'PO F'!$AE$5:$AE$72,"&gt;0")+COUNTIFS('PO H'!$D$5:$D$72,CLUBS!$B11,'PO H'!$AE$5:$AE$72,"&gt;0")+COUNTIFS('PU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Q11" s="68">
        <f t="shared" si="16"/>
        <v>0</v>
      </c>
      <c r="AR11" s="68">
        <f>(SUMIF('MP F'!$D$5:$D$72,CLUBS!$B11,'MP F'!$AF$5:$AF$72)+SUMIF('MP H'!$D$5:$D$72,CLUBS!$B11,'MP H'!$AF$5:$AF$72)+SUMIF('PO F'!$D$5:$D$72,CLUBS!$B11,'PO F'!$AF$5:$AF$72)+SUMIF('PO H'!$D$5:$D$72,CLUBS!$B11,'PO H'!$AF$5:$AF$72)+SUMIF('PU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H'!$AF$5:$AF$72))*AQ11</f>
        <v>0</v>
      </c>
      <c r="AS11" s="26">
        <f>COUNTIFS('MP F'!$D$5:$D$72,CLUBS!$B11,'MP F'!$AG$5:$AG$72,"&gt;0")+COUNTIFS('MP H'!$D$5:$D$72,CLUBS!$B11,'MP H'!$AG$5:$AG$72,"&gt;0")+COUNTIFS('PO F'!$D$5:$D$72,CLUBS!$B11,'PO F'!$AG$5:$AG$72,"&gt;0")+COUNTIFS('PO H'!$D$5:$D$72,CLUBS!$B11,'PO H'!$AG$5:$AG$72,"&gt;0")+COUNTIFS('PU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T11" s="26">
        <f t="shared" si="17"/>
        <v>0</v>
      </c>
      <c r="AU11" s="26">
        <f>(SUMIF('MP F'!$D$5:$D$72,CLUBS!$B11,'MP F'!$AH$5:$AH$72)+SUMIF('MP H'!$D$5:$D$72,CLUBS!$B11,'MP H'!$AH$5:$AH$72)+SUMIF('PO F'!$D$5:$D$72,CLUBS!$B11,'PO F'!$AH$5:$AH$72)+SUMIF('PO H'!$D$5:$D$72,CLUBS!$B11,'PO H'!$AH$5:$AH$72)+SUMIF('PU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H'!$AH$5:$AH$72))*AT11</f>
        <v>0</v>
      </c>
      <c r="AV11" s="16">
        <f t="shared" si="0"/>
        <v>1</v>
      </c>
      <c r="AW11" s="28">
        <f t="shared" si="1"/>
        <v>10</v>
      </c>
      <c r="AX11" s="29">
        <f t="shared" si="18"/>
        <v>10</v>
      </c>
      <c r="AY11" s="14">
        <v>1</v>
      </c>
      <c r="AZ11" s="14">
        <v>1</v>
      </c>
      <c r="BA11" s="27">
        <f t="shared" si="19"/>
        <v>10</v>
      </c>
      <c r="BB11" s="22"/>
    </row>
    <row r="12" spans="1:54" ht="13.5">
      <c r="A12" s="34">
        <f t="shared" si="2"/>
        <v>16</v>
      </c>
      <c r="B12" s="64" t="s">
        <v>108</v>
      </c>
      <c r="C12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1</v>
      </c>
      <c r="D12" s="14">
        <f t="shared" si="3"/>
        <v>0.1111111111111111</v>
      </c>
      <c r="E12" s="27">
        <f>(SUMIF('MP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H'!$F$5:$F$72))*D12</f>
        <v>1.1111111111111112</v>
      </c>
      <c r="F12" s="68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G12" s="68">
        <f t="shared" si="4"/>
        <v>0</v>
      </c>
      <c r="H12" s="69">
        <f>(SUMIF('MP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H'!$H$5:$H$72))*G12</f>
        <v>0</v>
      </c>
      <c r="I12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J12" s="14">
        <f t="shared" si="5"/>
        <v>0</v>
      </c>
      <c r="K12" s="26">
        <f>(SUMIF('MP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H'!$J$5:$J$72))*J12</f>
        <v>0</v>
      </c>
      <c r="L12" s="68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0</v>
      </c>
      <c r="M12" s="68">
        <f t="shared" si="6"/>
        <v>0</v>
      </c>
      <c r="N12" s="68">
        <f>(SUMIF('MP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H'!$L$5:$L$72))*M12</f>
        <v>0</v>
      </c>
      <c r="O12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3</v>
      </c>
      <c r="P12" s="26">
        <f t="shared" si="7"/>
        <v>0.33333333333333331</v>
      </c>
      <c r="Q12" s="26">
        <f>(SUMIF('MP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H'!$N$5:$N$72))*P12</f>
        <v>16</v>
      </c>
      <c r="R12" s="68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2</v>
      </c>
      <c r="S12" s="68">
        <f t="shared" si="8"/>
        <v>0.15384615384615385</v>
      </c>
      <c r="T12" s="68">
        <f>(SUMIF('MP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H'!$P$5:$P$72))*S12</f>
        <v>4.9230769230769234</v>
      </c>
      <c r="U12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1</v>
      </c>
      <c r="V12" s="26">
        <f t="shared" si="9"/>
        <v>7.6923076923076927E-2</v>
      </c>
      <c r="W12" s="26">
        <f>(SUMIF('MP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H'!$R$5:$R$72))*V12</f>
        <v>0.76923076923076927</v>
      </c>
      <c r="X12" s="68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Y12" s="68">
        <f t="shared" si="10"/>
        <v>0</v>
      </c>
      <c r="Z12" s="68">
        <f>(SUMIF('MP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H'!$T$5:$T$72))*Y12</f>
        <v>0</v>
      </c>
      <c r="AA12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AB12" s="26">
        <f t="shared" si="11"/>
        <v>0</v>
      </c>
      <c r="AC12" s="26">
        <f>(SUMIF('MP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H'!$V$5:$V$72))*AB12</f>
        <v>0</v>
      </c>
      <c r="AD12" s="68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AE12" s="68">
        <f t="shared" si="12"/>
        <v>0</v>
      </c>
      <c r="AF12" s="68">
        <f>(SUMIF('MP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F'!$X$5:$X$72)+SUMIF('CA H'!$D$5:$D$72,CLUBS!$B12,'CA H'!$X$5:$X$72)+SUMIF('JU F'!$D$5:$D$72,CLUBS!$B12,'JU F'!$X$5:$X$72)+SUMIF('JU H'!$D$5:$D$72,CLUBS!$B12,'JU H'!$X$5:$X$72))*AE12</f>
        <v>0</v>
      </c>
      <c r="AG12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AH12" s="26">
        <f t="shared" si="13"/>
        <v>0</v>
      </c>
      <c r="AI12" s="26">
        <f>(SUMIF('MP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H'!$Z$5:$Z$72))*AH12</f>
        <v>0</v>
      </c>
      <c r="AJ12" s="68">
        <f>COUNTIFS('MP F'!$D$5:$D$72,CLUBS!$B12,'MP F'!$AA$5:$AA$72,"&gt;0")+COUNTIFS('MP H'!$D$5:$D$72,CLUBS!$B12,'MP H'!$AA$5:$AA$72,"&gt;0")+COUNTIFS('PO F'!$D$5:$D$72,CLUBS!$B12,'PO F'!$AA$5:$AA$72,"&gt;0")+COUNTIFS('PO H'!$D$5:$D$72,CLUBS!$B12,'PO H'!$AA$5:$AA$72,"&gt;0")+COUNTIFS('PU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AK12" s="68">
        <f t="shared" si="14"/>
        <v>0</v>
      </c>
      <c r="AL12" s="68">
        <f>(SUMIF('MP F'!$D$5:$D$72,CLUBS!$B12,'MP F'!$AB$5:$AB$72)+SUMIF('MP H'!$D$5:$D$72,CLUBS!$B12,'MP H'!$AB$5:$AB$72)+SUMIF('PO F'!$D$5:$D$72,CLUBS!$B12,'PO F'!$AB$5:$AB$72)+SUMIF('PO H'!$D$5:$D$72,CLUBS!$B12,'PO H'!$AB$5:$AB$72)+SUMIF('PU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H'!$AB$5:$AB$72))*AK12</f>
        <v>0</v>
      </c>
      <c r="AM12" s="26">
        <f>COUNTIFS('MP F'!$D$5:$D$72,CLUBS!$B12,'MP F'!$AC$5:$AC$72,"&gt;0")+COUNTIFS('MP H'!$D$5:$D$72,CLUBS!$B12,'MP H'!$AC$5:$AC$72,"&gt;0")+COUNTIFS('PO F'!$D$5:$D$72,CLUBS!$B12,'PO F'!$AC$5:$AC$72,"&gt;0")+COUNTIFS('PO H'!$D$5:$D$72,CLUBS!$B12,'PO H'!$AC$5:$AC$72,"&gt;0")+COUNTIFS('PU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N12" s="26">
        <f t="shared" si="15"/>
        <v>0</v>
      </c>
      <c r="AO12" s="26">
        <f>(SUMIF('MP F'!$D$5:$D$72,CLUBS!$B12,'MP F'!$AD$5:$AD$72)+SUMIF('MP H'!$D$5:$D$72,CLUBS!$B12,'MP H'!$AD$5:$AD$72)+SUMIF('PO F'!$D$5:$D$72,CLUBS!$B12,'PO F'!$AD$5:$AD$72)+SUMIF('PO H'!$D$5:$D$72,CLUBS!$B12,'PO H'!$AD$5:$AD$72)+SUMIF('PU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H'!$AD$5:$AD$72))*AN12</f>
        <v>0</v>
      </c>
      <c r="AP12" s="68">
        <f>COUNTIFS('MP F'!$D$5:$D$72,CLUBS!$B12,'MP F'!$AE$5:$AE$72,"&gt;0")+COUNTIFS('MP H'!$D$5:$D$72,CLUBS!$B12,'MP H'!$AE$5:$AE$72,"&gt;0")+COUNTIFS('PO F'!$D$5:$D$72,CLUBS!$B12,'PO F'!$AE$5:$AE$72,"&gt;0")+COUNTIFS('PO H'!$D$5:$D$72,CLUBS!$B12,'PO H'!$AE$5:$AE$72,"&gt;0")+COUNTIFS('PU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Q12" s="68">
        <f t="shared" si="16"/>
        <v>0</v>
      </c>
      <c r="AR12" s="68">
        <f>(SUMIF('MP F'!$D$5:$D$72,CLUBS!$B12,'MP F'!$AF$5:$AF$72)+SUMIF('MP H'!$D$5:$D$72,CLUBS!$B12,'MP H'!$AF$5:$AF$72)+SUMIF('PO F'!$D$5:$D$72,CLUBS!$B12,'PO F'!$AF$5:$AF$72)+SUMIF('PO H'!$D$5:$D$72,CLUBS!$B12,'PO H'!$AF$5:$AF$72)+SUMIF('PU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H'!$AF$5:$AF$72))*AQ12</f>
        <v>0</v>
      </c>
      <c r="AS12" s="26">
        <f>COUNTIFS('MP F'!$D$5:$D$72,CLUBS!$B12,'MP F'!$AG$5:$AG$72,"&gt;0")+COUNTIFS('MP H'!$D$5:$D$72,CLUBS!$B12,'MP H'!$AG$5:$AG$72,"&gt;0")+COUNTIFS('PO F'!$D$5:$D$72,CLUBS!$B12,'PO F'!$AG$5:$AG$72,"&gt;0")+COUNTIFS('PO H'!$D$5:$D$72,CLUBS!$B12,'PO H'!$AG$5:$AG$72,"&gt;0")+COUNTIFS('PU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T12" s="26">
        <f t="shared" si="17"/>
        <v>0</v>
      </c>
      <c r="AU12" s="26">
        <f>(SUMIF('MP F'!$D$5:$D$72,CLUBS!$B12,'MP F'!$AH$5:$AH$72)+SUMIF('MP H'!$D$5:$D$72,CLUBS!$B12,'MP H'!$AH$5:$AH$72)+SUMIF('PO F'!$D$5:$D$72,CLUBS!$B12,'PO F'!$AH$5:$AH$72)+SUMIF('PO H'!$D$5:$D$72,CLUBS!$B12,'PO H'!$AH$5:$AH$72)+SUMIF('PU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H'!$AH$5:$AH$72))*AT12</f>
        <v>0</v>
      </c>
      <c r="AV12" s="16">
        <f t="shared" si="0"/>
        <v>7</v>
      </c>
      <c r="AW12" s="28">
        <f t="shared" si="1"/>
        <v>22.803418803418804</v>
      </c>
      <c r="AX12" s="29">
        <f t="shared" si="18"/>
        <v>3.2576312576312576</v>
      </c>
      <c r="AY12" s="14">
        <v>13</v>
      </c>
      <c r="AZ12" s="14">
        <v>9</v>
      </c>
      <c r="BA12" s="27">
        <f t="shared" si="19"/>
        <v>1.7541091387245233</v>
      </c>
      <c r="BB12" s="22"/>
    </row>
    <row r="13" spans="1:54" ht="13.5">
      <c r="A13" s="34">
        <f t="shared" si="2"/>
        <v>12</v>
      </c>
      <c r="B13" s="64" t="s">
        <v>56</v>
      </c>
      <c r="C13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13" s="14">
        <f t="shared" si="3"/>
        <v>0.2</v>
      </c>
      <c r="E13" s="27">
        <f>(SUMIF('MP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H'!$F$5:$F$72))*D13</f>
        <v>4</v>
      </c>
      <c r="F13" s="68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G13" s="68">
        <f t="shared" si="4"/>
        <v>0.16666666666666666</v>
      </c>
      <c r="H13" s="69">
        <f>(SUMIF('MP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H'!$H$5:$H$72))*G13</f>
        <v>18.333333333333332</v>
      </c>
      <c r="I13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J13" s="14">
        <f t="shared" si="5"/>
        <v>0</v>
      </c>
      <c r="K13" s="26">
        <f>(SUMIF('MP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H'!$J$5:$J$72))*J13</f>
        <v>0</v>
      </c>
      <c r="L13" s="68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8</v>
      </c>
      <c r="M13" s="68">
        <f t="shared" si="6"/>
        <v>0.66666666666666663</v>
      </c>
      <c r="N13" s="68">
        <f>(SUMIF('MP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H'!$L$5:$L$72))*M13</f>
        <v>73.333333333333329</v>
      </c>
      <c r="O13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P13" s="26">
        <f t="shared" si="7"/>
        <v>0</v>
      </c>
      <c r="Q13" s="26">
        <f>(SUMIF('MP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H'!$N$5:$N$72))*P13</f>
        <v>0</v>
      </c>
      <c r="R13" s="68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6</v>
      </c>
      <c r="S13" s="68">
        <f t="shared" si="8"/>
        <v>0.5</v>
      </c>
      <c r="T13" s="68">
        <f>(SUMIF('MP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H'!$P$5:$P$72))*S13</f>
        <v>57</v>
      </c>
      <c r="U13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7</v>
      </c>
      <c r="V13" s="26">
        <f t="shared" si="9"/>
        <v>0.58333333333333337</v>
      </c>
      <c r="W13" s="26">
        <f>(SUMIF('MP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H'!$R$5:$R$72))*V13</f>
        <v>82.833333333333343</v>
      </c>
      <c r="X13" s="68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0</v>
      </c>
      <c r="Y13" s="68">
        <f t="shared" si="10"/>
        <v>0</v>
      </c>
      <c r="Z13" s="68">
        <f>(SUMIF('MP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H'!$T$5:$T$72))*Y13</f>
        <v>0</v>
      </c>
      <c r="AA13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0</v>
      </c>
      <c r="AB13" s="26">
        <f t="shared" si="11"/>
        <v>0</v>
      </c>
      <c r="AC13" s="26">
        <f>(SUMIF('MP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H'!$V$5:$V$72))*AB13</f>
        <v>0</v>
      </c>
      <c r="AD13" s="68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0</v>
      </c>
      <c r="AE13" s="68">
        <f t="shared" si="12"/>
        <v>0</v>
      </c>
      <c r="AF13" s="68">
        <f>(SUMIF('MP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F'!$X$5:$X$72)+SUMIF('CA H'!$D$5:$D$72,CLUBS!$B13,'CA H'!$X$5:$X$72)+SUMIF('JU F'!$D$5:$D$72,CLUBS!$B13,'JU F'!$X$5:$X$72)+SUMIF('JU H'!$D$5:$D$72,CLUBS!$B13,'JU H'!$X$5:$X$72))*AE13</f>
        <v>0</v>
      </c>
      <c r="AG13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AH13" s="26">
        <f t="shared" si="13"/>
        <v>0</v>
      </c>
      <c r="AI13" s="26">
        <f>(SUMIF('MP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H'!$Z$5:$Z$72))*AH13</f>
        <v>0</v>
      </c>
      <c r="AJ13" s="68">
        <f>COUNTIFS('MP F'!$D$5:$D$72,CLUBS!$B13,'MP F'!$AA$5:$AA$72,"&gt;0")+COUNTIFS('MP H'!$D$5:$D$72,CLUBS!$B13,'MP H'!$AA$5:$AA$72,"&gt;0")+COUNTIFS('PO F'!$D$5:$D$72,CLUBS!$B13,'PO F'!$AA$5:$AA$72,"&gt;0")+COUNTIFS('PO H'!$D$5:$D$72,CLUBS!$B13,'PO H'!$AA$5:$AA$72,"&gt;0")+COUNTIFS('PU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0</v>
      </c>
      <c r="AK13" s="68">
        <f t="shared" si="14"/>
        <v>0</v>
      </c>
      <c r="AL13" s="68">
        <f>(SUMIF('MP F'!$D$5:$D$72,CLUBS!$B13,'MP F'!$AB$5:$AB$72)+SUMIF('MP H'!$D$5:$D$72,CLUBS!$B13,'MP H'!$AB$5:$AB$72)+SUMIF('PO F'!$D$5:$D$72,CLUBS!$B13,'PO F'!$AB$5:$AB$72)+SUMIF('PO H'!$D$5:$D$72,CLUBS!$B13,'PO H'!$AB$5:$AB$72)+SUMIF('PU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H'!$AB$5:$AB$72))*AK13</f>
        <v>0</v>
      </c>
      <c r="AM13" s="26">
        <f>COUNTIFS('MP F'!$D$5:$D$72,CLUBS!$B13,'MP F'!$AC$5:$AC$72,"&gt;0")+COUNTIFS('MP H'!$D$5:$D$72,CLUBS!$B13,'MP H'!$AC$5:$AC$72,"&gt;0")+COUNTIFS('PO F'!$D$5:$D$72,CLUBS!$B13,'PO F'!$AC$5:$AC$72,"&gt;0")+COUNTIFS('PO H'!$D$5:$D$72,CLUBS!$B13,'PO H'!$AC$5:$AC$72,"&gt;0")+COUNTIFS('PU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N13" s="26">
        <f t="shared" si="15"/>
        <v>0</v>
      </c>
      <c r="AO13" s="26">
        <f>(SUMIF('MP F'!$D$5:$D$72,CLUBS!$B13,'MP F'!$AD$5:$AD$72)+SUMIF('MP H'!$D$5:$D$72,CLUBS!$B13,'MP H'!$AD$5:$AD$72)+SUMIF('PO F'!$D$5:$D$72,CLUBS!$B13,'PO F'!$AD$5:$AD$72)+SUMIF('PO H'!$D$5:$D$72,CLUBS!$B13,'PO H'!$AD$5:$AD$72)+SUMIF('PU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H'!$AD$5:$AD$72))*AN13</f>
        <v>0</v>
      </c>
      <c r="AP13" s="68">
        <f>COUNTIFS('MP F'!$D$5:$D$72,CLUBS!$B13,'MP F'!$AE$5:$AE$72,"&gt;0")+COUNTIFS('MP H'!$D$5:$D$72,CLUBS!$B13,'MP H'!$AE$5:$AE$72,"&gt;0")+COUNTIFS('PO F'!$D$5:$D$72,CLUBS!$B13,'PO F'!$AE$5:$AE$72,"&gt;0")+COUNTIFS('PO H'!$D$5:$D$72,CLUBS!$B13,'PO H'!$AE$5:$AE$72,"&gt;0")+COUNTIFS('PU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Q13" s="68">
        <f t="shared" si="16"/>
        <v>0</v>
      </c>
      <c r="AR13" s="68">
        <f>(SUMIF('MP F'!$D$5:$D$72,CLUBS!$B13,'MP F'!$AF$5:$AF$72)+SUMIF('MP H'!$D$5:$D$72,CLUBS!$B13,'MP H'!$AF$5:$AF$72)+SUMIF('PO F'!$D$5:$D$72,CLUBS!$B13,'PO F'!$AF$5:$AF$72)+SUMIF('PO H'!$D$5:$D$72,CLUBS!$B13,'PO H'!$AF$5:$AF$72)+SUMIF('PU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H'!$AF$5:$AF$72))*AQ13</f>
        <v>0</v>
      </c>
      <c r="AS13" s="26">
        <f>COUNTIFS('MP F'!$D$5:$D$72,CLUBS!$B13,'MP F'!$AG$5:$AG$72,"&gt;0")+COUNTIFS('MP H'!$D$5:$D$72,CLUBS!$B13,'MP H'!$AG$5:$AG$72,"&gt;0")+COUNTIFS('PO F'!$D$5:$D$72,CLUBS!$B13,'PO F'!$AG$5:$AG$72,"&gt;0")+COUNTIFS('PO H'!$D$5:$D$72,CLUBS!$B13,'PO H'!$AG$5:$AG$72,"&gt;0")+COUNTIFS('PU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T13" s="26">
        <f t="shared" si="17"/>
        <v>0</v>
      </c>
      <c r="AU13" s="26">
        <f>(SUMIF('MP F'!$D$5:$D$72,CLUBS!$B13,'MP F'!$AH$5:$AH$72)+SUMIF('MP H'!$D$5:$D$72,CLUBS!$B13,'MP H'!$AH$5:$AH$72)+SUMIF('PO F'!$D$5:$D$72,CLUBS!$B13,'PO F'!$AH$5:$AH$72)+SUMIF('PO H'!$D$5:$D$72,CLUBS!$B13,'PO H'!$AH$5:$AH$72)+SUMIF('PU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H'!$AH$5:$AH$72))*AT13</f>
        <v>0</v>
      </c>
      <c r="AV13" s="16">
        <f t="shared" si="0"/>
        <v>25</v>
      </c>
      <c r="AW13" s="28">
        <f t="shared" si="1"/>
        <v>235.5</v>
      </c>
      <c r="AX13" s="29">
        <f t="shared" si="18"/>
        <v>9.42</v>
      </c>
      <c r="AY13" s="14">
        <v>12</v>
      </c>
      <c r="AZ13" s="14">
        <v>10</v>
      </c>
      <c r="BA13" s="27">
        <f t="shared" si="19"/>
        <v>19.625</v>
      </c>
      <c r="BB13" s="22"/>
    </row>
    <row r="14" spans="1:54" ht="13.5">
      <c r="A14" s="102">
        <f t="shared" si="2"/>
        <v>2</v>
      </c>
      <c r="B14" s="103" t="s">
        <v>44</v>
      </c>
      <c r="C14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14</v>
      </c>
      <c r="D14" s="14">
        <f t="shared" si="3"/>
        <v>0.29166666666666669</v>
      </c>
      <c r="E14" s="27">
        <f>(SUMIF('MP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H'!$F$5:$F$72))*D14</f>
        <v>105.29166666666667</v>
      </c>
      <c r="F14" s="68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6</v>
      </c>
      <c r="G14" s="68">
        <f t="shared" si="4"/>
        <v>6.8181818181818177E-2</v>
      </c>
      <c r="H14" s="69">
        <f>(SUMIF('MP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H'!$H$5:$H$72))*G14</f>
        <v>17.045454545454543</v>
      </c>
      <c r="I14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24</v>
      </c>
      <c r="J14" s="14">
        <f t="shared" si="5"/>
        <v>0.27272727272727271</v>
      </c>
      <c r="K14" s="26">
        <f>(SUMIF('MP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H'!$J$5:$J$72))*J14</f>
        <v>175.09090909090907</v>
      </c>
      <c r="L14" s="68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34</v>
      </c>
      <c r="M14" s="68">
        <f t="shared" si="6"/>
        <v>0.38636363636363635</v>
      </c>
      <c r="N14" s="68">
        <f>(SUMIF('MP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H'!$L$5:$L$72))*M14</f>
        <v>429.63636363636363</v>
      </c>
      <c r="O14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39</v>
      </c>
      <c r="P14" s="26">
        <f t="shared" si="7"/>
        <v>0.8125</v>
      </c>
      <c r="Q14" s="26">
        <f>(SUMIF('MP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H'!$N$5:$N$72))*P14</f>
        <v>781.625</v>
      </c>
      <c r="R14" s="68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30</v>
      </c>
      <c r="S14" s="68">
        <f t="shared" si="8"/>
        <v>0.34090909090909088</v>
      </c>
      <c r="T14" s="68">
        <f>(SUMIF('MP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H'!$P$5:$P$72))*S14</f>
        <v>354.20454545454544</v>
      </c>
      <c r="U14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48</v>
      </c>
      <c r="V14" s="26">
        <f t="shared" si="9"/>
        <v>0.54545454545454541</v>
      </c>
      <c r="W14" s="26">
        <f>(SUMIF('MP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H'!$R$5:$R$72))*V14</f>
        <v>706.90909090909088</v>
      </c>
      <c r="X14" s="68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0</v>
      </c>
      <c r="Y14" s="68">
        <f t="shared" si="10"/>
        <v>0</v>
      </c>
      <c r="Z14" s="68">
        <f>(SUMIF('MP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H'!$T$5:$T$72))*Y14</f>
        <v>0</v>
      </c>
      <c r="AA14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0</v>
      </c>
      <c r="AB14" s="26">
        <f t="shared" si="11"/>
        <v>0</v>
      </c>
      <c r="AC14" s="26">
        <f>(SUMIF('MP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H'!$V$5:$V$72))*AB14</f>
        <v>0</v>
      </c>
      <c r="AD14" s="68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0</v>
      </c>
      <c r="AE14" s="68">
        <f t="shared" si="12"/>
        <v>0</v>
      </c>
      <c r="AF14" s="68">
        <f>(SUMIF('MP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F'!$X$5:$X$72)+SUMIF('CA H'!$D$5:$D$72,CLUBS!$B14,'CA H'!$X$5:$X$72)+SUMIF('JU F'!$D$5:$D$72,CLUBS!$B14,'JU F'!$X$5:$X$72)+SUMIF('JU H'!$D$5:$D$72,CLUBS!$B14,'JU H'!$X$5:$X$72))*AE14</f>
        <v>0</v>
      </c>
      <c r="AG14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AH14" s="26">
        <f t="shared" si="13"/>
        <v>0</v>
      </c>
      <c r="AI14" s="26">
        <f>(SUMIF('MP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H'!$Z$5:$Z$72))*AH14</f>
        <v>0</v>
      </c>
      <c r="AJ14" s="68">
        <f>COUNTIFS('MP F'!$D$5:$D$72,CLUBS!$B14,'MP F'!$AA$5:$AA$72,"&gt;0")+COUNTIFS('MP H'!$D$5:$D$72,CLUBS!$B14,'MP H'!$AA$5:$AA$72,"&gt;0")+COUNTIFS('PO F'!$D$5:$D$72,CLUBS!$B14,'PO F'!$AA$5:$AA$72,"&gt;0")+COUNTIFS('PO H'!$D$5:$D$72,CLUBS!$B14,'PO H'!$AA$5:$AA$72,"&gt;0")+COUNTIFS('PU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0</v>
      </c>
      <c r="AK14" s="68">
        <f t="shared" si="14"/>
        <v>0</v>
      </c>
      <c r="AL14" s="68">
        <f>(SUMIF('MP F'!$D$5:$D$72,CLUBS!$B14,'MP F'!$AB$5:$AB$72)+SUMIF('MP H'!$D$5:$D$72,CLUBS!$B14,'MP H'!$AB$5:$AB$72)+SUMIF('PO F'!$D$5:$D$72,CLUBS!$B14,'PO F'!$AB$5:$AB$72)+SUMIF('PO H'!$D$5:$D$72,CLUBS!$B14,'PO H'!$AB$5:$AB$72)+SUMIF('PU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H'!$AB$5:$AB$72))*AK14</f>
        <v>0</v>
      </c>
      <c r="AM14" s="26">
        <f>COUNTIFS('MP F'!$D$5:$D$72,CLUBS!$B14,'MP F'!$AC$5:$AC$72,"&gt;0")+COUNTIFS('MP H'!$D$5:$D$72,CLUBS!$B14,'MP H'!$AC$5:$AC$72,"&gt;0")+COUNTIFS('PO F'!$D$5:$D$72,CLUBS!$B14,'PO F'!$AC$5:$AC$72,"&gt;0")+COUNTIFS('PO H'!$D$5:$D$72,CLUBS!$B14,'PO H'!$AC$5:$AC$72,"&gt;0")+COUNTIFS('PU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N14" s="26">
        <f t="shared" si="15"/>
        <v>0</v>
      </c>
      <c r="AO14" s="26">
        <f>(SUMIF('MP F'!$D$5:$D$72,CLUBS!$B14,'MP F'!$AD$5:$AD$72)+SUMIF('MP H'!$D$5:$D$72,CLUBS!$B14,'MP H'!$AD$5:$AD$72)+SUMIF('PO F'!$D$5:$D$72,CLUBS!$B14,'PO F'!$AD$5:$AD$72)+SUMIF('PO H'!$D$5:$D$72,CLUBS!$B14,'PO H'!$AD$5:$AD$72)+SUMIF('PU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H'!$AD$5:$AD$72))*AN14</f>
        <v>0</v>
      </c>
      <c r="AP14" s="68">
        <f>COUNTIFS('MP F'!$D$5:$D$72,CLUBS!$B14,'MP F'!$AE$5:$AE$72,"&gt;0")+COUNTIFS('MP H'!$D$5:$D$72,CLUBS!$B14,'MP H'!$AE$5:$AE$72,"&gt;0")+COUNTIFS('PO F'!$D$5:$D$72,CLUBS!$B14,'PO F'!$AE$5:$AE$72,"&gt;0")+COUNTIFS('PO H'!$D$5:$D$72,CLUBS!$B14,'PO H'!$AE$5:$AE$72,"&gt;0")+COUNTIFS('PU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Q14" s="68">
        <f t="shared" si="16"/>
        <v>0</v>
      </c>
      <c r="AR14" s="68">
        <f>(SUMIF('MP F'!$D$5:$D$72,CLUBS!$B14,'MP F'!$AF$5:$AF$72)+SUMIF('MP H'!$D$5:$D$72,CLUBS!$B14,'MP H'!$AF$5:$AF$72)+SUMIF('PO F'!$D$5:$D$72,CLUBS!$B14,'PO F'!$AF$5:$AF$72)+SUMIF('PO H'!$D$5:$D$72,CLUBS!$B14,'PO H'!$AF$5:$AF$72)+SUMIF('PU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H'!$AF$5:$AF$72))*AQ14</f>
        <v>0</v>
      </c>
      <c r="AS14" s="26">
        <f>COUNTIFS('MP F'!$D$5:$D$72,CLUBS!$B14,'MP F'!$AG$5:$AG$72,"&gt;0")+COUNTIFS('MP H'!$D$5:$D$72,CLUBS!$B14,'MP H'!$AG$5:$AG$72,"&gt;0")+COUNTIFS('PO F'!$D$5:$D$72,CLUBS!$B14,'PO F'!$AG$5:$AG$72,"&gt;0")+COUNTIFS('PO H'!$D$5:$D$72,CLUBS!$B14,'PO H'!$AG$5:$AG$72,"&gt;0")+COUNTIFS('PU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T14" s="26">
        <f t="shared" si="17"/>
        <v>0</v>
      </c>
      <c r="AU14" s="26">
        <f>(SUMIF('MP F'!$D$5:$D$72,CLUBS!$B14,'MP F'!$AH$5:$AH$72)+SUMIF('MP H'!$D$5:$D$72,CLUBS!$B14,'MP H'!$AH$5:$AH$72)+SUMIF('PO F'!$D$5:$D$72,CLUBS!$B14,'PO F'!$AH$5:$AH$72)+SUMIF('PO H'!$D$5:$D$72,CLUBS!$B14,'PO H'!$AH$5:$AH$72)+SUMIF('PU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H'!$AH$5:$AH$72))*AT14</f>
        <v>0</v>
      </c>
      <c r="AV14" s="16">
        <f t="shared" si="0"/>
        <v>195</v>
      </c>
      <c r="AW14" s="28">
        <f t="shared" si="1"/>
        <v>2569.80303030303</v>
      </c>
      <c r="AX14" s="29">
        <f t="shared" si="18"/>
        <v>13.178477078477076</v>
      </c>
      <c r="AY14" s="14">
        <v>88</v>
      </c>
      <c r="AZ14" s="14">
        <v>48</v>
      </c>
      <c r="BA14" s="27">
        <f t="shared" si="19"/>
        <v>29.202307162534431</v>
      </c>
      <c r="BB14" s="22"/>
    </row>
    <row r="15" spans="1:54" ht="13.5">
      <c r="A15" s="34">
        <f t="shared" si="2"/>
        <v>18</v>
      </c>
      <c r="B15" s="64" t="s">
        <v>109</v>
      </c>
      <c r="C15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15" s="14">
        <f t="shared" si="3"/>
        <v>0</v>
      </c>
      <c r="E15" s="27">
        <f>(SUMIF('MP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H'!$F$5:$F$72))*D15</f>
        <v>0</v>
      </c>
      <c r="F15" s="68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G15" s="68">
        <f t="shared" si="4"/>
        <v>0</v>
      </c>
      <c r="H15" s="69">
        <f>(SUMIF('MP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H'!$H$5:$H$72))*G15</f>
        <v>0</v>
      </c>
      <c r="I15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J15" s="14">
        <f t="shared" si="5"/>
        <v>0</v>
      </c>
      <c r="K15" s="26">
        <f>(SUMIF('MP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H'!$J$5:$J$72))*J15</f>
        <v>0</v>
      </c>
      <c r="L15" s="68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M15" s="68">
        <f t="shared" si="6"/>
        <v>0</v>
      </c>
      <c r="N15" s="68">
        <f>(SUMIF('MP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H'!$L$5:$L$72))*M15</f>
        <v>0</v>
      </c>
      <c r="O15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P15" s="26">
        <f t="shared" si="7"/>
        <v>0</v>
      </c>
      <c r="Q15" s="26">
        <f>(SUMIF('MP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H'!$N$5:$N$72))*P15</f>
        <v>0</v>
      </c>
      <c r="R15" s="68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S15" s="68">
        <f t="shared" si="8"/>
        <v>0</v>
      </c>
      <c r="T15" s="68">
        <f>(SUMIF('MP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H'!$P$5:$P$72))*S15</f>
        <v>0</v>
      </c>
      <c r="U15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V15" s="26">
        <f t="shared" si="9"/>
        <v>0</v>
      </c>
      <c r="W15" s="26">
        <f>(SUMIF('MP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H'!$R$5:$R$72))*V15</f>
        <v>0</v>
      </c>
      <c r="X15" s="68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Y15" s="68">
        <f t="shared" si="10"/>
        <v>0</v>
      </c>
      <c r="Z15" s="68">
        <f>(SUMIF('MP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H'!$T$5:$T$72))*Y15</f>
        <v>0</v>
      </c>
      <c r="AA15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AB15" s="26">
        <f t="shared" si="11"/>
        <v>0</v>
      </c>
      <c r="AC15" s="26">
        <f>(SUMIF('MP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H'!$V$5:$V$72))*AB15</f>
        <v>0</v>
      </c>
      <c r="AD15" s="68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AE15" s="68">
        <f t="shared" si="12"/>
        <v>0</v>
      </c>
      <c r="AF15" s="68">
        <f>(SUMIF('MP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F'!$X$5:$X$72)+SUMIF('CA H'!$D$5:$D$72,CLUBS!$B15,'CA H'!$X$5:$X$72)+SUMIF('JU F'!$D$5:$D$72,CLUBS!$B15,'JU F'!$X$5:$X$72)+SUMIF('JU H'!$D$5:$D$72,CLUBS!$B15,'JU H'!$X$5:$X$72))*AE15</f>
        <v>0</v>
      </c>
      <c r="AG15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AH15" s="26">
        <f t="shared" si="13"/>
        <v>0</v>
      </c>
      <c r="AI15" s="26">
        <f>(SUMIF('MP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H'!$Z$5:$Z$72))*AH15</f>
        <v>0</v>
      </c>
      <c r="AJ15" s="68">
        <f>COUNTIFS('MP F'!$D$5:$D$72,CLUBS!$B15,'MP F'!$AA$5:$AA$72,"&gt;0")+COUNTIFS('MP H'!$D$5:$D$72,CLUBS!$B15,'MP H'!$AA$5:$AA$72,"&gt;0")+COUNTIFS('PO F'!$D$5:$D$72,CLUBS!$B15,'PO F'!$AA$5:$AA$72,"&gt;0")+COUNTIFS('PO H'!$D$5:$D$72,CLUBS!$B15,'PO H'!$AA$5:$AA$72,"&gt;0")+COUNTIFS('PU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AK15" s="68">
        <f t="shared" si="14"/>
        <v>0</v>
      </c>
      <c r="AL15" s="68">
        <f>(SUMIF('MP F'!$D$5:$D$72,CLUBS!$B15,'MP F'!$AB$5:$AB$72)+SUMIF('MP H'!$D$5:$D$72,CLUBS!$B15,'MP H'!$AB$5:$AB$72)+SUMIF('PO F'!$D$5:$D$72,CLUBS!$B15,'PO F'!$AB$5:$AB$72)+SUMIF('PO H'!$D$5:$D$72,CLUBS!$B15,'PO H'!$AB$5:$AB$72)+SUMIF('PU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H'!$AB$5:$AB$72))*AK15</f>
        <v>0</v>
      </c>
      <c r="AM15" s="26">
        <f>COUNTIFS('MP F'!$D$5:$D$72,CLUBS!$B15,'MP F'!$AC$5:$AC$72,"&gt;0")+COUNTIFS('MP H'!$D$5:$D$72,CLUBS!$B15,'MP H'!$AC$5:$AC$72,"&gt;0")+COUNTIFS('PO F'!$D$5:$D$72,CLUBS!$B15,'PO F'!$AC$5:$AC$72,"&gt;0")+COUNTIFS('PO H'!$D$5:$D$72,CLUBS!$B15,'PO H'!$AC$5:$AC$72,"&gt;0")+COUNTIFS('PU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N15" s="26">
        <f t="shared" si="15"/>
        <v>0</v>
      </c>
      <c r="AO15" s="26">
        <f>(SUMIF('MP F'!$D$5:$D$72,CLUBS!$B15,'MP F'!$AD$5:$AD$72)+SUMIF('MP H'!$D$5:$D$72,CLUBS!$B15,'MP H'!$AD$5:$AD$72)+SUMIF('PO F'!$D$5:$D$72,CLUBS!$B15,'PO F'!$AD$5:$AD$72)+SUMIF('PO H'!$D$5:$D$72,CLUBS!$B15,'PO H'!$AD$5:$AD$72)+SUMIF('PU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H'!$AD$5:$AD$72))*AN15</f>
        <v>0</v>
      </c>
      <c r="AP15" s="68">
        <f>COUNTIFS('MP F'!$D$5:$D$72,CLUBS!$B15,'MP F'!$AE$5:$AE$72,"&gt;0")+COUNTIFS('MP H'!$D$5:$D$72,CLUBS!$B15,'MP H'!$AE$5:$AE$72,"&gt;0")+COUNTIFS('PO F'!$D$5:$D$72,CLUBS!$B15,'PO F'!$AE$5:$AE$72,"&gt;0")+COUNTIFS('PO H'!$D$5:$D$72,CLUBS!$B15,'PO H'!$AE$5:$AE$72,"&gt;0")+COUNTIFS('PU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Q15" s="68">
        <f t="shared" si="16"/>
        <v>0</v>
      </c>
      <c r="AR15" s="68">
        <f>(SUMIF('MP F'!$D$5:$D$72,CLUBS!$B15,'MP F'!$AF$5:$AF$72)+SUMIF('MP H'!$D$5:$D$72,CLUBS!$B15,'MP H'!$AF$5:$AF$72)+SUMIF('PO F'!$D$5:$D$72,CLUBS!$B15,'PO F'!$AF$5:$AF$72)+SUMIF('PO H'!$D$5:$D$72,CLUBS!$B15,'PO H'!$AF$5:$AF$72)+SUMIF('PU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H'!$AF$5:$AF$72))*AQ15</f>
        <v>0</v>
      </c>
      <c r="AS15" s="26">
        <f>COUNTIFS('MP F'!$D$5:$D$72,CLUBS!$B15,'MP F'!$AG$5:$AG$72,"&gt;0")+COUNTIFS('MP H'!$D$5:$D$72,CLUBS!$B15,'MP H'!$AG$5:$AG$72,"&gt;0")+COUNTIFS('PO F'!$D$5:$D$72,CLUBS!$B15,'PO F'!$AG$5:$AG$72,"&gt;0")+COUNTIFS('PO H'!$D$5:$D$72,CLUBS!$B15,'PO H'!$AG$5:$AG$72,"&gt;0")+COUNTIFS('PU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T15" s="26">
        <f t="shared" si="17"/>
        <v>0</v>
      </c>
      <c r="AU15" s="26">
        <f>(SUMIF('MP F'!$D$5:$D$72,CLUBS!$B15,'MP F'!$AH$5:$AH$72)+SUMIF('MP H'!$D$5:$D$72,CLUBS!$B15,'MP H'!$AH$5:$AH$72)+SUMIF('PO F'!$D$5:$D$72,CLUBS!$B15,'PO F'!$AH$5:$AH$72)+SUMIF('PO H'!$D$5:$D$72,CLUBS!$B15,'PO H'!$AH$5:$AH$72)+SUMIF('PU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H'!$AH$5:$AH$72))*AT15</f>
        <v>0</v>
      </c>
      <c r="AV15" s="16">
        <f t="shared" si="0"/>
        <v>0</v>
      </c>
      <c r="AW15" s="28">
        <f t="shared" si="1"/>
        <v>0</v>
      </c>
      <c r="AX15" s="29">
        <f t="shared" si="18"/>
        <v>0</v>
      </c>
      <c r="AY15" s="14">
        <v>2</v>
      </c>
      <c r="AZ15" s="14">
        <v>2</v>
      </c>
      <c r="BA15" s="27">
        <f t="shared" si="19"/>
        <v>0</v>
      </c>
      <c r="BB15" s="22"/>
    </row>
    <row r="16" spans="1:54" ht="13.5">
      <c r="A16" s="34">
        <f t="shared" si="2"/>
        <v>14</v>
      </c>
      <c r="B16" s="64" t="s">
        <v>27</v>
      </c>
      <c r="C16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16" s="14">
        <f t="shared" si="3"/>
        <v>0</v>
      </c>
      <c r="E16" s="27">
        <f>(SUMIF('MP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H'!$F$5:$F$72))*D16</f>
        <v>0</v>
      </c>
      <c r="F16" s="68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3</v>
      </c>
      <c r="G16" s="68">
        <f t="shared" si="4"/>
        <v>0.33333333333333331</v>
      </c>
      <c r="H16" s="69">
        <f>(SUMIF('MP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H'!$H$5:$H$72))*G16</f>
        <v>16.666666666666664</v>
      </c>
      <c r="I16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J16" s="14">
        <f t="shared" si="5"/>
        <v>0.22222222222222221</v>
      </c>
      <c r="K16" s="26">
        <f>(SUMIF('MP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H'!$J$5:$J$72))*J16</f>
        <v>8.8888888888888893</v>
      </c>
      <c r="L16" s="68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M16" s="68">
        <f t="shared" si="6"/>
        <v>0</v>
      </c>
      <c r="N16" s="68">
        <f>(SUMIF('MP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H'!$L$5:$L$72))*M16</f>
        <v>0</v>
      </c>
      <c r="O16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5</v>
      </c>
      <c r="P16" s="26">
        <f t="shared" si="7"/>
        <v>0.55555555555555558</v>
      </c>
      <c r="Q16" s="26">
        <f>(SUMIF('MP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H'!$N$5:$N$72))*P16</f>
        <v>35</v>
      </c>
      <c r="R16" s="68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2</v>
      </c>
      <c r="S16" s="68">
        <f t="shared" si="8"/>
        <v>0.22222222222222221</v>
      </c>
      <c r="T16" s="68">
        <f>(SUMIF('MP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H'!$P$5:$P$72))*S16</f>
        <v>15.555555555555555</v>
      </c>
      <c r="U16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1</v>
      </c>
      <c r="V16" s="26">
        <f t="shared" si="9"/>
        <v>0.1111111111111111</v>
      </c>
      <c r="W16" s="26">
        <f>(SUMIF('MP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H'!$R$5:$R$72))*V16</f>
        <v>1.1111111111111112</v>
      </c>
      <c r="X16" s="68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0</v>
      </c>
      <c r="Y16" s="68">
        <f t="shared" si="10"/>
        <v>0</v>
      </c>
      <c r="Z16" s="68">
        <f>(SUMIF('MP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H'!$T$5:$T$72))*Y16</f>
        <v>0</v>
      </c>
      <c r="AA16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0</v>
      </c>
      <c r="AB16" s="26">
        <f t="shared" si="11"/>
        <v>0</v>
      </c>
      <c r="AC16" s="26">
        <f>(SUMIF('MP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H'!$V$5:$V$72))*AB16</f>
        <v>0</v>
      </c>
      <c r="AD16" s="68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AE16" s="68">
        <f t="shared" si="12"/>
        <v>0</v>
      </c>
      <c r="AF16" s="68">
        <f>(SUMIF('MP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F'!$X$5:$X$72)+SUMIF('CA H'!$D$5:$D$72,CLUBS!$B16,'CA H'!$X$5:$X$72)+SUMIF('JU F'!$D$5:$D$72,CLUBS!$B16,'JU F'!$X$5:$X$72)+SUMIF('JU H'!$D$5:$D$72,CLUBS!$B16,'JU H'!$X$5:$X$72))*AE16</f>
        <v>0</v>
      </c>
      <c r="AG16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0</v>
      </c>
      <c r="AH16" s="26">
        <f t="shared" si="13"/>
        <v>0</v>
      </c>
      <c r="AI16" s="26">
        <f>(SUMIF('MP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H'!$Z$5:$Z$72))*AH16</f>
        <v>0</v>
      </c>
      <c r="AJ16" s="68">
        <f>COUNTIFS('MP F'!$D$5:$D$72,CLUBS!$B16,'MP F'!$AA$5:$AA$72,"&gt;0")+COUNTIFS('MP H'!$D$5:$D$72,CLUBS!$B16,'MP H'!$AA$5:$AA$72,"&gt;0")+COUNTIFS('PO F'!$D$5:$D$72,CLUBS!$B16,'PO F'!$AA$5:$AA$72,"&gt;0")+COUNTIFS('PO H'!$D$5:$D$72,CLUBS!$B16,'PO H'!$AA$5:$AA$72,"&gt;0")+COUNTIFS('PU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0</v>
      </c>
      <c r="AK16" s="68">
        <f t="shared" si="14"/>
        <v>0</v>
      </c>
      <c r="AL16" s="68">
        <f>(SUMIF('MP F'!$D$5:$D$72,CLUBS!$B16,'MP F'!$AB$5:$AB$72)+SUMIF('MP H'!$D$5:$D$72,CLUBS!$B16,'MP H'!$AB$5:$AB$72)+SUMIF('PO F'!$D$5:$D$72,CLUBS!$B16,'PO F'!$AB$5:$AB$72)+SUMIF('PO H'!$D$5:$D$72,CLUBS!$B16,'PO H'!$AB$5:$AB$72)+SUMIF('PU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H'!$AB$5:$AB$72))*AK16</f>
        <v>0</v>
      </c>
      <c r="AM16" s="26">
        <f>COUNTIFS('MP F'!$D$5:$D$72,CLUBS!$B16,'MP F'!$AC$5:$AC$72,"&gt;0")+COUNTIFS('MP H'!$D$5:$D$72,CLUBS!$B16,'MP H'!$AC$5:$AC$72,"&gt;0")+COUNTIFS('PO F'!$D$5:$D$72,CLUBS!$B16,'PO F'!$AC$5:$AC$72,"&gt;0")+COUNTIFS('PO H'!$D$5:$D$72,CLUBS!$B16,'PO H'!$AC$5:$AC$72,"&gt;0")+COUNTIFS('PU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N16" s="26">
        <f t="shared" si="15"/>
        <v>0</v>
      </c>
      <c r="AO16" s="26">
        <f>(SUMIF('MP F'!$D$5:$D$72,CLUBS!$B16,'MP F'!$AD$5:$AD$72)+SUMIF('MP H'!$D$5:$D$72,CLUBS!$B16,'MP H'!$AD$5:$AD$72)+SUMIF('PO F'!$D$5:$D$72,CLUBS!$B16,'PO F'!$AD$5:$AD$72)+SUMIF('PO H'!$D$5:$D$72,CLUBS!$B16,'PO H'!$AD$5:$AD$72)+SUMIF('PU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H'!$AD$5:$AD$72))*AN16</f>
        <v>0</v>
      </c>
      <c r="AP16" s="68">
        <f>COUNTIFS('MP F'!$D$5:$D$72,CLUBS!$B16,'MP F'!$AE$5:$AE$72,"&gt;0")+COUNTIFS('MP H'!$D$5:$D$72,CLUBS!$B16,'MP H'!$AE$5:$AE$72,"&gt;0")+COUNTIFS('PO F'!$D$5:$D$72,CLUBS!$B16,'PO F'!$AE$5:$AE$72,"&gt;0")+COUNTIFS('PO H'!$D$5:$D$72,CLUBS!$B16,'PO H'!$AE$5:$AE$72,"&gt;0")+COUNTIFS('PU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Q16" s="68">
        <f t="shared" si="16"/>
        <v>0</v>
      </c>
      <c r="AR16" s="68">
        <f>(SUMIF('MP F'!$D$5:$D$72,CLUBS!$B16,'MP F'!$AF$5:$AF$72)+SUMIF('MP H'!$D$5:$D$72,CLUBS!$B16,'MP H'!$AF$5:$AF$72)+SUMIF('PO F'!$D$5:$D$72,CLUBS!$B16,'PO F'!$AF$5:$AF$72)+SUMIF('PO H'!$D$5:$D$72,CLUBS!$B16,'PO H'!$AF$5:$AF$72)+SUMIF('PU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H'!$AF$5:$AF$72))*AQ16</f>
        <v>0</v>
      </c>
      <c r="AS16" s="26">
        <f>COUNTIFS('MP F'!$D$5:$D$72,CLUBS!$B16,'MP F'!$AG$5:$AG$72,"&gt;0")+COUNTIFS('MP H'!$D$5:$D$72,CLUBS!$B16,'MP H'!$AG$5:$AG$72,"&gt;0")+COUNTIFS('PO F'!$D$5:$D$72,CLUBS!$B16,'PO F'!$AG$5:$AG$72,"&gt;0")+COUNTIFS('PO H'!$D$5:$D$72,CLUBS!$B16,'PO H'!$AG$5:$AG$72,"&gt;0")+COUNTIFS('PU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T16" s="26">
        <f t="shared" si="17"/>
        <v>0</v>
      </c>
      <c r="AU16" s="26">
        <f>(SUMIF('MP F'!$D$5:$D$72,CLUBS!$B16,'MP F'!$AH$5:$AH$72)+SUMIF('MP H'!$D$5:$D$72,CLUBS!$B16,'MP H'!$AH$5:$AH$72)+SUMIF('PO F'!$D$5:$D$72,CLUBS!$B16,'PO F'!$AH$5:$AH$72)+SUMIF('PO H'!$D$5:$D$72,CLUBS!$B16,'PO H'!$AH$5:$AH$72)+SUMIF('PU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H'!$AH$5:$AH$72))*AT16</f>
        <v>0</v>
      </c>
      <c r="AV16" s="16">
        <f t="shared" si="0"/>
        <v>13</v>
      </c>
      <c r="AW16" s="28">
        <f t="shared" si="1"/>
        <v>77.222222222222214</v>
      </c>
      <c r="AX16" s="29">
        <f t="shared" si="18"/>
        <v>5.9401709401709395</v>
      </c>
      <c r="AY16" s="14">
        <v>9</v>
      </c>
      <c r="AZ16" s="14">
        <v>9</v>
      </c>
      <c r="BA16" s="27">
        <f t="shared" si="19"/>
        <v>8.5802469135802468</v>
      </c>
      <c r="BB16" s="22"/>
    </row>
    <row r="17" spans="1:54" ht="13.5">
      <c r="A17" s="34">
        <f t="shared" si="2"/>
        <v>11</v>
      </c>
      <c r="B17" s="64" t="s">
        <v>45</v>
      </c>
      <c r="C17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7</v>
      </c>
      <c r="D17" s="14">
        <f t="shared" si="3"/>
        <v>0.33333333333333331</v>
      </c>
      <c r="E17" s="27">
        <f>(SUMIF('MP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H'!$F$5:$F$72))*D17</f>
        <v>43</v>
      </c>
      <c r="F17" s="68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G17" s="68">
        <f t="shared" si="4"/>
        <v>0</v>
      </c>
      <c r="H17" s="69">
        <f>(SUMIF('MP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H'!$H$5:$H$72))*G17</f>
        <v>0</v>
      </c>
      <c r="I17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7</v>
      </c>
      <c r="J17" s="14">
        <f t="shared" si="5"/>
        <v>0.25925925925925924</v>
      </c>
      <c r="K17" s="26">
        <f>(SUMIF('MP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H'!$J$5:$J$72))*J17</f>
        <v>33.703703703703702</v>
      </c>
      <c r="L17" s="68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13</v>
      </c>
      <c r="M17" s="68">
        <f t="shared" si="6"/>
        <v>0.48148148148148145</v>
      </c>
      <c r="N17" s="68">
        <f>(SUMIF('MP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H'!$L$5:$L$72))*M17</f>
        <v>93.888888888888886</v>
      </c>
      <c r="O17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8</v>
      </c>
      <c r="P17" s="26">
        <f t="shared" si="7"/>
        <v>0.38095238095238093</v>
      </c>
      <c r="Q17" s="26">
        <f>(SUMIF('MP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H'!$N$5:$N$72))*P17</f>
        <v>73.142857142857139</v>
      </c>
      <c r="R17" s="68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2</v>
      </c>
      <c r="S17" s="68">
        <f t="shared" si="8"/>
        <v>7.407407407407407E-2</v>
      </c>
      <c r="T17" s="68">
        <f>(SUMIF('MP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H'!$P$5:$P$72))*S17</f>
        <v>1.4814814814814814</v>
      </c>
      <c r="U17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9</v>
      </c>
      <c r="V17" s="26">
        <f t="shared" si="9"/>
        <v>0.33333333333333331</v>
      </c>
      <c r="W17" s="26">
        <f>(SUMIF('MP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H'!$R$5:$R$72))*V17</f>
        <v>69.333333333333329</v>
      </c>
      <c r="X17" s="68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0</v>
      </c>
      <c r="Y17" s="68">
        <f t="shared" si="10"/>
        <v>0</v>
      </c>
      <c r="Z17" s="68">
        <f>(SUMIF('MP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H'!$T$5:$T$72))*Y17</f>
        <v>0</v>
      </c>
      <c r="AA17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0</v>
      </c>
      <c r="AB17" s="26">
        <f t="shared" si="11"/>
        <v>0</v>
      </c>
      <c r="AC17" s="26">
        <f>(SUMIF('MP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H'!$V$5:$V$72))*AB17</f>
        <v>0</v>
      </c>
      <c r="AD17" s="68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0</v>
      </c>
      <c r="AE17" s="68">
        <f t="shared" si="12"/>
        <v>0</v>
      </c>
      <c r="AF17" s="68">
        <f>(SUMIF('MP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F'!$X$5:$X$72)+SUMIF('CA H'!$D$5:$D$72,CLUBS!$B17,'CA H'!$X$5:$X$72)+SUMIF('JU F'!$D$5:$D$72,CLUBS!$B17,'JU F'!$X$5:$X$72)+SUMIF('JU H'!$D$5:$D$72,CLUBS!$B17,'JU H'!$X$5:$X$72))*AE17</f>
        <v>0</v>
      </c>
      <c r="AG17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0</v>
      </c>
      <c r="AH17" s="26">
        <f t="shared" si="13"/>
        <v>0</v>
      </c>
      <c r="AI17" s="26">
        <f>(SUMIF('MP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H'!$Z$5:$Z$72))*AH17</f>
        <v>0</v>
      </c>
      <c r="AJ17" s="68">
        <f>COUNTIFS('MP F'!$D$5:$D$72,CLUBS!$B17,'MP F'!$AA$5:$AA$72,"&gt;0")+COUNTIFS('MP H'!$D$5:$D$72,CLUBS!$B17,'MP H'!$AA$5:$AA$72,"&gt;0")+COUNTIFS('PO F'!$D$5:$D$72,CLUBS!$B17,'PO F'!$AA$5:$AA$72,"&gt;0")+COUNTIFS('PO H'!$D$5:$D$72,CLUBS!$B17,'PO H'!$AA$5:$AA$72,"&gt;0")+COUNTIFS('PU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0</v>
      </c>
      <c r="AK17" s="68">
        <f t="shared" si="14"/>
        <v>0</v>
      </c>
      <c r="AL17" s="68">
        <f>(SUMIF('MP F'!$D$5:$D$72,CLUBS!$B17,'MP F'!$AB$5:$AB$72)+SUMIF('MP H'!$D$5:$D$72,CLUBS!$B17,'MP H'!$AB$5:$AB$72)+SUMIF('PO F'!$D$5:$D$72,CLUBS!$B17,'PO F'!$AB$5:$AB$72)+SUMIF('PO H'!$D$5:$D$72,CLUBS!$B17,'PO H'!$AB$5:$AB$72)+SUMIF('PU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H'!$AB$5:$AB$72))*AK17</f>
        <v>0</v>
      </c>
      <c r="AM17" s="26">
        <f>COUNTIFS('MP F'!$D$5:$D$72,CLUBS!$B17,'MP F'!$AC$5:$AC$72,"&gt;0")+COUNTIFS('MP H'!$D$5:$D$72,CLUBS!$B17,'MP H'!$AC$5:$AC$72,"&gt;0")+COUNTIFS('PO F'!$D$5:$D$72,CLUBS!$B17,'PO F'!$AC$5:$AC$72,"&gt;0")+COUNTIFS('PO H'!$D$5:$D$72,CLUBS!$B17,'PO H'!$AC$5:$AC$72,"&gt;0")+COUNTIFS('PU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N17" s="26">
        <f t="shared" si="15"/>
        <v>0</v>
      </c>
      <c r="AO17" s="26">
        <f>(SUMIF('MP F'!$D$5:$D$72,CLUBS!$B17,'MP F'!$AD$5:$AD$72)+SUMIF('MP H'!$D$5:$D$72,CLUBS!$B17,'MP H'!$AD$5:$AD$72)+SUMIF('PO F'!$D$5:$D$72,CLUBS!$B17,'PO F'!$AD$5:$AD$72)+SUMIF('PO H'!$D$5:$D$72,CLUBS!$B17,'PO H'!$AD$5:$AD$72)+SUMIF('PU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H'!$AD$5:$AD$72))*AN17</f>
        <v>0</v>
      </c>
      <c r="AP17" s="68">
        <f>COUNTIFS('MP F'!$D$5:$D$72,CLUBS!$B17,'MP F'!$AE$5:$AE$72,"&gt;0")+COUNTIFS('MP H'!$D$5:$D$72,CLUBS!$B17,'MP H'!$AE$5:$AE$72,"&gt;0")+COUNTIFS('PO F'!$D$5:$D$72,CLUBS!$B17,'PO F'!$AE$5:$AE$72,"&gt;0")+COUNTIFS('PO H'!$D$5:$D$72,CLUBS!$B17,'PO H'!$AE$5:$AE$72,"&gt;0")+COUNTIFS('PU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Q17" s="68">
        <f t="shared" si="16"/>
        <v>0</v>
      </c>
      <c r="AR17" s="68">
        <f>(SUMIF('MP F'!$D$5:$D$72,CLUBS!$B17,'MP F'!$AF$5:$AF$72)+SUMIF('MP H'!$D$5:$D$72,CLUBS!$B17,'MP H'!$AF$5:$AF$72)+SUMIF('PO F'!$D$5:$D$72,CLUBS!$B17,'PO F'!$AF$5:$AF$72)+SUMIF('PO H'!$D$5:$D$72,CLUBS!$B17,'PO H'!$AF$5:$AF$72)+SUMIF('PU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H'!$AF$5:$AF$72))*AQ17</f>
        <v>0</v>
      </c>
      <c r="AS17" s="26">
        <f>COUNTIFS('MP F'!$D$5:$D$72,CLUBS!$B17,'MP F'!$AG$5:$AG$72,"&gt;0")+COUNTIFS('MP H'!$D$5:$D$72,CLUBS!$B17,'MP H'!$AG$5:$AG$72,"&gt;0")+COUNTIFS('PO F'!$D$5:$D$72,CLUBS!$B17,'PO F'!$AG$5:$AG$72,"&gt;0")+COUNTIFS('PO H'!$D$5:$D$72,CLUBS!$B17,'PO H'!$AG$5:$AG$72,"&gt;0")+COUNTIFS('PU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T17" s="26">
        <f t="shared" si="17"/>
        <v>0</v>
      </c>
      <c r="AU17" s="26">
        <f>(SUMIF('MP F'!$D$5:$D$72,CLUBS!$B17,'MP F'!$AH$5:$AH$72)+SUMIF('MP H'!$D$5:$D$72,CLUBS!$B17,'MP H'!$AH$5:$AH$72)+SUMIF('PO F'!$D$5:$D$72,CLUBS!$B17,'PO F'!$AH$5:$AH$72)+SUMIF('PO H'!$D$5:$D$72,CLUBS!$B17,'PO H'!$AH$5:$AH$72)+SUMIF('PU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H'!$AH$5:$AH$72))*AT17</f>
        <v>0</v>
      </c>
      <c r="AV17" s="16">
        <f t="shared" si="0"/>
        <v>46</v>
      </c>
      <c r="AW17" s="28">
        <f t="shared" si="1"/>
        <v>314.55026455026456</v>
      </c>
      <c r="AX17" s="29">
        <f t="shared" si="18"/>
        <v>6.8380492293535768</v>
      </c>
      <c r="AY17" s="14">
        <v>27</v>
      </c>
      <c r="AZ17" s="14">
        <v>21</v>
      </c>
      <c r="BA17" s="27">
        <f t="shared" si="19"/>
        <v>11.650009798157946</v>
      </c>
      <c r="BB17" s="22"/>
    </row>
    <row r="18" spans="1:54" ht="13.5">
      <c r="A18" s="34">
        <f t="shared" si="2"/>
        <v>18</v>
      </c>
      <c r="B18" s="64" t="s">
        <v>36</v>
      </c>
      <c r="C18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18" s="14">
        <v>0</v>
      </c>
      <c r="E18" s="27">
        <f>(SUMIF('MP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H'!$F$5:$F$72))*D18</f>
        <v>0</v>
      </c>
      <c r="F18" s="68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G18" s="68">
        <v>0</v>
      </c>
      <c r="H18" s="69">
        <f>(SUMIF('MP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H'!$H$5:$H$72))*G18</f>
        <v>0</v>
      </c>
      <c r="I18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J18" s="14">
        <v>0</v>
      </c>
      <c r="K18" s="26">
        <f>(SUMIF('MP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H'!$J$5:$J$72))*J18</f>
        <v>0</v>
      </c>
      <c r="L18" s="68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M18" s="68">
        <v>0</v>
      </c>
      <c r="N18" s="68">
        <f>(SUMIF('MP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H'!$L$5:$L$72))*M18</f>
        <v>0</v>
      </c>
      <c r="O18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P18" s="26">
        <v>0</v>
      </c>
      <c r="Q18" s="26">
        <f>(SUMIF('MP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H'!$N$5:$N$72))*P18</f>
        <v>0</v>
      </c>
      <c r="R18" s="68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S18" s="68">
        <v>0</v>
      </c>
      <c r="T18" s="68">
        <f>(SUMIF('MP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H'!$P$5:$P$72))*S18</f>
        <v>0</v>
      </c>
      <c r="U18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V18" s="26">
        <v>0</v>
      </c>
      <c r="W18" s="26">
        <f>(SUMIF('MP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H'!$R$5:$R$72))*V18</f>
        <v>0</v>
      </c>
      <c r="X18" s="68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Y18" s="68">
        <v>0</v>
      </c>
      <c r="Z18" s="68">
        <f>(SUMIF('MP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H'!$T$5:$T$72))*Y18</f>
        <v>0</v>
      </c>
      <c r="AA18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AB18" s="26">
        <v>0</v>
      </c>
      <c r="AC18" s="26">
        <f>(SUMIF('MP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H'!$V$5:$V$72))*AB18</f>
        <v>0</v>
      </c>
      <c r="AD18" s="68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AE18" s="68">
        <v>0</v>
      </c>
      <c r="AF18" s="68">
        <f>(SUMIF('MP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F'!$X$5:$X$72)+SUMIF('CA H'!$D$5:$D$72,CLUBS!$B18,'CA H'!$X$5:$X$72)+SUMIF('JU F'!$D$5:$D$72,CLUBS!$B18,'JU F'!$X$5:$X$72)+SUMIF('JU H'!$D$5:$D$72,CLUBS!$B18,'JU H'!$X$5:$X$72))*AE18</f>
        <v>0</v>
      </c>
      <c r="AG18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AH18" s="26">
        <v>0</v>
      </c>
      <c r="AI18" s="26">
        <f>(SUMIF('MP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H'!$Z$5:$Z$72))*AH18</f>
        <v>0</v>
      </c>
      <c r="AJ18" s="68">
        <f>COUNTIFS('MP F'!$D$5:$D$72,CLUBS!$B18,'MP F'!$AA$5:$AA$72,"&gt;0")+COUNTIFS('MP H'!$D$5:$D$72,CLUBS!$B18,'MP H'!$AA$5:$AA$72,"&gt;0")+COUNTIFS('PO F'!$D$5:$D$72,CLUBS!$B18,'PO F'!$AA$5:$AA$72,"&gt;0")+COUNTIFS('PO H'!$D$5:$D$72,CLUBS!$B18,'PO H'!$AA$5:$AA$72,"&gt;0")+COUNTIFS('PU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AK18" s="68">
        <v>0</v>
      </c>
      <c r="AL18" s="68">
        <f>(SUMIF('MP F'!$D$5:$D$72,CLUBS!$B18,'MP F'!$AB$5:$AB$72)+SUMIF('MP H'!$D$5:$D$72,CLUBS!$B18,'MP H'!$AB$5:$AB$72)+SUMIF('PO F'!$D$5:$D$72,CLUBS!$B18,'PO F'!$AB$5:$AB$72)+SUMIF('PO H'!$D$5:$D$72,CLUBS!$B18,'PO H'!$AB$5:$AB$72)+SUMIF('PU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H'!$AB$5:$AB$72))*AK18</f>
        <v>0</v>
      </c>
      <c r="AM18" s="26">
        <f>COUNTIFS('MP F'!$D$5:$D$72,CLUBS!$B18,'MP F'!$AC$5:$AC$72,"&gt;0")+COUNTIFS('MP H'!$D$5:$D$72,CLUBS!$B18,'MP H'!$AC$5:$AC$72,"&gt;0")+COUNTIFS('PO F'!$D$5:$D$72,CLUBS!$B18,'PO F'!$AC$5:$AC$72,"&gt;0")+COUNTIFS('PO H'!$D$5:$D$72,CLUBS!$B18,'PO H'!$AC$5:$AC$72,"&gt;0")+COUNTIFS('PU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N18" s="26">
        <v>0</v>
      </c>
      <c r="AO18" s="26">
        <f>(SUMIF('MP F'!$D$5:$D$72,CLUBS!$B18,'MP F'!$AD$5:$AD$72)+SUMIF('MP H'!$D$5:$D$72,CLUBS!$B18,'MP H'!$AD$5:$AD$72)+SUMIF('PO F'!$D$5:$D$72,CLUBS!$B18,'PO F'!$AD$5:$AD$72)+SUMIF('PO H'!$D$5:$D$72,CLUBS!$B18,'PO H'!$AD$5:$AD$72)+SUMIF('PU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H'!$AD$5:$AD$72))*AN18</f>
        <v>0</v>
      </c>
      <c r="AP18" s="68">
        <f>COUNTIFS('MP F'!$D$5:$D$72,CLUBS!$B18,'MP F'!$AE$5:$AE$72,"&gt;0")+COUNTIFS('MP H'!$D$5:$D$72,CLUBS!$B18,'MP H'!$AE$5:$AE$72,"&gt;0")+COUNTIFS('PO F'!$D$5:$D$72,CLUBS!$B18,'PO F'!$AE$5:$AE$72,"&gt;0")+COUNTIFS('PO H'!$D$5:$D$72,CLUBS!$B18,'PO H'!$AE$5:$AE$72,"&gt;0")+COUNTIFS('PU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Q18" s="68">
        <v>0</v>
      </c>
      <c r="AR18" s="68">
        <f>(SUMIF('MP F'!$D$5:$D$72,CLUBS!$B18,'MP F'!$AF$5:$AF$72)+SUMIF('MP H'!$D$5:$D$72,CLUBS!$B18,'MP H'!$AF$5:$AF$72)+SUMIF('PO F'!$D$5:$D$72,CLUBS!$B18,'PO F'!$AF$5:$AF$72)+SUMIF('PO H'!$D$5:$D$72,CLUBS!$B18,'PO H'!$AF$5:$AF$72)+SUMIF('PU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H'!$AF$5:$AF$72))*AQ18</f>
        <v>0</v>
      </c>
      <c r="AS18" s="26">
        <f>COUNTIFS('MP F'!$D$5:$D$72,CLUBS!$B18,'MP F'!$AG$5:$AG$72,"&gt;0")+COUNTIFS('MP H'!$D$5:$D$72,CLUBS!$B18,'MP H'!$AG$5:$AG$72,"&gt;0")+COUNTIFS('PO F'!$D$5:$D$72,CLUBS!$B18,'PO F'!$AG$5:$AG$72,"&gt;0")+COUNTIFS('PO H'!$D$5:$D$72,CLUBS!$B18,'PO H'!$AG$5:$AG$72,"&gt;0")+COUNTIFS('PU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T18" s="26">
        <v>0</v>
      </c>
      <c r="AU18" s="26">
        <f>(SUMIF('MP F'!$D$5:$D$72,CLUBS!$B18,'MP F'!$AH$5:$AH$72)+SUMIF('MP H'!$D$5:$D$72,CLUBS!$B18,'MP H'!$AH$5:$AH$72)+SUMIF('PO F'!$D$5:$D$72,CLUBS!$B18,'PO F'!$AH$5:$AH$72)+SUMIF('PO H'!$D$5:$D$72,CLUBS!$B18,'PO H'!$AH$5:$AH$72)+SUMIF('PU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H'!$AH$5:$AH$72))*AT18</f>
        <v>0</v>
      </c>
      <c r="AV18" s="16">
        <f t="shared" si="0"/>
        <v>0</v>
      </c>
      <c r="AW18" s="28">
        <f t="shared" si="1"/>
        <v>0</v>
      </c>
      <c r="AX18" s="29">
        <f t="shared" si="18"/>
        <v>0</v>
      </c>
      <c r="AY18" s="14">
        <f>COUNTIF('Licenciés Jeunes 2023'!F:F,CLUBS!B18)</f>
        <v>0</v>
      </c>
      <c r="AZ18" s="14"/>
      <c r="BA18" s="27">
        <f t="shared" si="19"/>
        <v>0</v>
      </c>
      <c r="BB18" s="22"/>
    </row>
    <row r="19" spans="1:54" ht="13.5">
      <c r="A19" s="34">
        <f t="shared" si="2"/>
        <v>18</v>
      </c>
      <c r="B19" s="64" t="s">
        <v>38</v>
      </c>
      <c r="C19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19" s="14">
        <v>0</v>
      </c>
      <c r="E19" s="27">
        <f>(SUMIF('MP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H'!$F$5:$F$72))*D19</f>
        <v>0</v>
      </c>
      <c r="F19" s="68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G19" s="68">
        <f t="shared" si="4"/>
        <v>0</v>
      </c>
      <c r="H19" s="69">
        <f>(SUMIF('MP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H'!$H$5:$H$72))*G19</f>
        <v>0</v>
      </c>
      <c r="I19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J19" s="14">
        <f t="shared" si="5"/>
        <v>0</v>
      </c>
      <c r="K19" s="26">
        <f>(SUMIF('MP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H'!$J$5:$J$72))*J19</f>
        <v>0</v>
      </c>
      <c r="L19" s="68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M19" s="68">
        <f t="shared" si="6"/>
        <v>0</v>
      </c>
      <c r="N19" s="68">
        <f>(SUMIF('MP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H'!$L$5:$L$72))*M19</f>
        <v>0</v>
      </c>
      <c r="O19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P19" s="26">
        <v>0</v>
      </c>
      <c r="Q19" s="26">
        <f>(SUMIF('MP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H'!$N$5:$N$72))*P19</f>
        <v>0</v>
      </c>
      <c r="R19" s="68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S19" s="68">
        <f t="shared" si="8"/>
        <v>0</v>
      </c>
      <c r="T19" s="68">
        <f>(SUMIF('MP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H'!$P$5:$P$72))*S19</f>
        <v>0</v>
      </c>
      <c r="U19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V19" s="26">
        <f t="shared" si="9"/>
        <v>0</v>
      </c>
      <c r="W19" s="26">
        <f>(SUMIF('MP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H'!$R$5:$R$72))*V19</f>
        <v>0</v>
      </c>
      <c r="X19" s="68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Y19" s="68">
        <f t="shared" si="10"/>
        <v>0</v>
      </c>
      <c r="Z19" s="68">
        <f>(SUMIF('MP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H'!$T$5:$T$72))*Y19</f>
        <v>0</v>
      </c>
      <c r="AA19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AB19" s="26">
        <f t="shared" si="11"/>
        <v>0</v>
      </c>
      <c r="AC19" s="26">
        <f>(SUMIF('MP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H'!$V$5:$V$72))*AB19</f>
        <v>0</v>
      </c>
      <c r="AD19" s="68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AE19" s="68">
        <f t="shared" si="12"/>
        <v>0</v>
      </c>
      <c r="AF19" s="68">
        <f>(SUMIF('MP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F'!$X$5:$X$72)+SUMIF('CA H'!$D$5:$D$72,CLUBS!$B19,'CA H'!$X$5:$X$72)+SUMIF('JU F'!$D$5:$D$72,CLUBS!$B19,'JU F'!$X$5:$X$72)+SUMIF('JU H'!$D$5:$D$72,CLUBS!$B19,'JU H'!$X$5:$X$72))*AE19</f>
        <v>0</v>
      </c>
      <c r="AG19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AH19" s="26">
        <f t="shared" si="13"/>
        <v>0</v>
      </c>
      <c r="AI19" s="26">
        <f>(SUMIF('MP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H'!$Z$5:$Z$72))*AH19</f>
        <v>0</v>
      </c>
      <c r="AJ19" s="68">
        <f>COUNTIFS('MP F'!$D$5:$D$72,CLUBS!$B19,'MP F'!$AA$5:$AA$72,"&gt;0")+COUNTIFS('MP H'!$D$5:$D$72,CLUBS!$B19,'MP H'!$AA$5:$AA$72,"&gt;0")+COUNTIFS('PO F'!$D$5:$D$72,CLUBS!$B19,'PO F'!$AA$5:$AA$72,"&gt;0")+COUNTIFS('PO H'!$D$5:$D$72,CLUBS!$B19,'PO H'!$AA$5:$AA$72,"&gt;0")+COUNTIFS('PU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AK19" s="68">
        <f t="shared" si="14"/>
        <v>0</v>
      </c>
      <c r="AL19" s="68">
        <f>(SUMIF('MP F'!$D$5:$D$72,CLUBS!$B19,'MP F'!$AB$5:$AB$72)+SUMIF('MP H'!$D$5:$D$72,CLUBS!$B19,'MP H'!$AB$5:$AB$72)+SUMIF('PO F'!$D$5:$D$72,CLUBS!$B19,'PO F'!$AB$5:$AB$72)+SUMIF('PO H'!$D$5:$D$72,CLUBS!$B19,'PO H'!$AB$5:$AB$72)+SUMIF('PU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H'!$AB$5:$AB$72))*AK19</f>
        <v>0</v>
      </c>
      <c r="AM19" s="26">
        <f>COUNTIFS('MP F'!$D$5:$D$72,CLUBS!$B19,'MP F'!$AC$5:$AC$72,"&gt;0")+COUNTIFS('MP H'!$D$5:$D$72,CLUBS!$B19,'MP H'!$AC$5:$AC$72,"&gt;0")+COUNTIFS('PO F'!$D$5:$D$72,CLUBS!$B19,'PO F'!$AC$5:$AC$72,"&gt;0")+COUNTIFS('PO H'!$D$5:$D$72,CLUBS!$B19,'PO H'!$AC$5:$AC$72,"&gt;0")+COUNTIFS('PU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N19" s="26">
        <f t="shared" si="15"/>
        <v>0</v>
      </c>
      <c r="AO19" s="26">
        <f>(SUMIF('MP F'!$D$5:$D$72,CLUBS!$B19,'MP F'!$AD$5:$AD$72)+SUMIF('MP H'!$D$5:$D$72,CLUBS!$B19,'MP H'!$AD$5:$AD$72)+SUMIF('PO F'!$D$5:$D$72,CLUBS!$B19,'PO F'!$AD$5:$AD$72)+SUMIF('PO H'!$D$5:$D$72,CLUBS!$B19,'PO H'!$AD$5:$AD$72)+SUMIF('PU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H'!$AD$5:$AD$72))*AN19</f>
        <v>0</v>
      </c>
      <c r="AP19" s="68">
        <f>COUNTIFS('MP F'!$D$5:$D$72,CLUBS!$B19,'MP F'!$AE$5:$AE$72,"&gt;0")+COUNTIFS('MP H'!$D$5:$D$72,CLUBS!$B19,'MP H'!$AE$5:$AE$72,"&gt;0")+COUNTIFS('PO F'!$D$5:$D$72,CLUBS!$B19,'PO F'!$AE$5:$AE$72,"&gt;0")+COUNTIFS('PO H'!$D$5:$D$72,CLUBS!$B19,'PO H'!$AE$5:$AE$72,"&gt;0")+COUNTIFS('PU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Q19" s="68">
        <f t="shared" si="16"/>
        <v>0</v>
      </c>
      <c r="AR19" s="68">
        <f>(SUMIF('MP F'!$D$5:$D$72,CLUBS!$B19,'MP F'!$AF$5:$AF$72)+SUMIF('MP H'!$D$5:$D$72,CLUBS!$B19,'MP H'!$AF$5:$AF$72)+SUMIF('PO F'!$D$5:$D$72,CLUBS!$B19,'PO F'!$AF$5:$AF$72)+SUMIF('PO H'!$D$5:$D$72,CLUBS!$B19,'PO H'!$AF$5:$AF$72)+SUMIF('PU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H'!$AF$5:$AF$72))*AQ19</f>
        <v>0</v>
      </c>
      <c r="AS19" s="26">
        <f>COUNTIFS('MP F'!$D$5:$D$72,CLUBS!$B19,'MP F'!$AG$5:$AG$72,"&gt;0")+COUNTIFS('MP H'!$D$5:$D$72,CLUBS!$B19,'MP H'!$AG$5:$AG$72,"&gt;0")+COUNTIFS('PO F'!$D$5:$D$72,CLUBS!$B19,'PO F'!$AG$5:$AG$72,"&gt;0")+COUNTIFS('PO H'!$D$5:$D$72,CLUBS!$B19,'PO H'!$AG$5:$AG$72,"&gt;0")+COUNTIFS('PU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T19" s="26">
        <f t="shared" si="17"/>
        <v>0</v>
      </c>
      <c r="AU19" s="26">
        <f>(SUMIF('MP F'!$D$5:$D$72,CLUBS!$B19,'MP F'!$AH$5:$AH$72)+SUMIF('MP H'!$D$5:$D$72,CLUBS!$B19,'MP H'!$AH$5:$AH$72)+SUMIF('PO F'!$D$5:$D$72,CLUBS!$B19,'PO F'!$AH$5:$AH$72)+SUMIF('PO H'!$D$5:$D$72,CLUBS!$B19,'PO H'!$AH$5:$AH$72)+SUMIF('PU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H'!$AH$5:$AH$72))*AT19</f>
        <v>0</v>
      </c>
      <c r="AV19" s="16">
        <f t="shared" si="0"/>
        <v>0</v>
      </c>
      <c r="AW19" s="28">
        <f t="shared" si="1"/>
        <v>0</v>
      </c>
      <c r="AX19" s="29">
        <f t="shared" si="18"/>
        <v>0</v>
      </c>
      <c r="AY19" s="14">
        <v>1</v>
      </c>
      <c r="AZ19" s="14"/>
      <c r="BA19" s="27">
        <f t="shared" si="19"/>
        <v>0</v>
      </c>
      <c r="BB19" s="22"/>
    </row>
    <row r="20" spans="1:54" ht="13.5">
      <c r="A20" s="34">
        <f t="shared" si="2"/>
        <v>8</v>
      </c>
      <c r="B20" s="64" t="s">
        <v>40</v>
      </c>
      <c r="C20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1</v>
      </c>
      <c r="D20" s="14">
        <f t="shared" si="3"/>
        <v>0.5</v>
      </c>
      <c r="E20" s="27">
        <f>(SUMIF('MP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H'!$F$5:$F$72))*D20</f>
        <v>5</v>
      </c>
      <c r="F20" s="68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G20" s="68">
        <f t="shared" si="4"/>
        <v>0</v>
      </c>
      <c r="H20" s="69">
        <f>(SUMIF('MP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H'!$H$5:$H$72))*G20</f>
        <v>0</v>
      </c>
      <c r="I20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5</v>
      </c>
      <c r="J20" s="14">
        <f t="shared" si="5"/>
        <v>0.625</v>
      </c>
      <c r="K20" s="26">
        <f>(SUMIF('MP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H'!$J$5:$J$72))*J20</f>
        <v>140.625</v>
      </c>
      <c r="L20" s="68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6</v>
      </c>
      <c r="M20" s="68">
        <f t="shared" si="6"/>
        <v>0.75</v>
      </c>
      <c r="N20" s="68">
        <f>(SUMIF('MP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H'!$L$5:$L$72))*M20</f>
        <v>138.75</v>
      </c>
      <c r="O20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1</v>
      </c>
      <c r="P20" s="26">
        <f t="shared" si="7"/>
        <v>0.5</v>
      </c>
      <c r="Q20" s="26">
        <f>(SUMIF('MP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H'!$N$5:$N$72))*P20</f>
        <v>25</v>
      </c>
      <c r="R20" s="68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7</v>
      </c>
      <c r="S20" s="68">
        <f t="shared" si="8"/>
        <v>0.875</v>
      </c>
      <c r="T20" s="68">
        <f>(SUMIF('MP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H'!$P$5:$P$72))*S20</f>
        <v>161.875</v>
      </c>
      <c r="U20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3</v>
      </c>
      <c r="V20" s="26">
        <f t="shared" si="9"/>
        <v>0.375</v>
      </c>
      <c r="W20" s="26">
        <f>(SUMIF('MP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H'!$R$5:$R$72))*V20</f>
        <v>36.375</v>
      </c>
      <c r="X20" s="68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0</v>
      </c>
      <c r="Y20" s="68">
        <f t="shared" si="10"/>
        <v>0</v>
      </c>
      <c r="Z20" s="68">
        <f>(SUMIF('MP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H'!$T$5:$T$72))*Y20</f>
        <v>0</v>
      </c>
      <c r="AA20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AB20" s="26">
        <f t="shared" si="11"/>
        <v>0</v>
      </c>
      <c r="AC20" s="26">
        <f>(SUMIF('MP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H'!$V$5:$V$72))*AB20</f>
        <v>0</v>
      </c>
      <c r="AD20" s="68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AE20" s="68">
        <f t="shared" si="12"/>
        <v>0</v>
      </c>
      <c r="AF20" s="68">
        <f>(SUMIF('MP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F'!$X$5:$X$72)+SUMIF('CA H'!$D$5:$D$72,CLUBS!$B20,'CA H'!$X$5:$X$72)+SUMIF('JU F'!$D$5:$D$72,CLUBS!$B20,'JU F'!$X$5:$X$72)+SUMIF('JU H'!$D$5:$D$72,CLUBS!$B20,'JU H'!$X$5:$X$72))*AE20</f>
        <v>0</v>
      </c>
      <c r="AG20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AH20" s="26">
        <f t="shared" si="13"/>
        <v>0</v>
      </c>
      <c r="AI20" s="26">
        <f>(SUMIF('MP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H'!$Z$5:$Z$72))*AH20</f>
        <v>0</v>
      </c>
      <c r="AJ20" s="68">
        <f>COUNTIFS('MP F'!$D$5:$D$72,CLUBS!$B20,'MP F'!$AA$5:$AA$72,"&gt;0")+COUNTIFS('MP H'!$D$5:$D$72,CLUBS!$B20,'MP H'!$AA$5:$AA$72,"&gt;0")+COUNTIFS('PO F'!$D$5:$D$72,CLUBS!$B20,'PO F'!$AA$5:$AA$72,"&gt;0")+COUNTIFS('PO H'!$D$5:$D$72,CLUBS!$B20,'PO H'!$AA$5:$AA$72,"&gt;0")+COUNTIFS('PU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0</v>
      </c>
      <c r="AK20" s="68">
        <f t="shared" si="14"/>
        <v>0</v>
      </c>
      <c r="AL20" s="68">
        <f>(SUMIF('MP F'!$D$5:$D$72,CLUBS!$B20,'MP F'!$AB$5:$AB$72)+SUMIF('MP H'!$D$5:$D$72,CLUBS!$B20,'MP H'!$AB$5:$AB$72)+SUMIF('PO F'!$D$5:$D$72,CLUBS!$B20,'PO F'!$AB$5:$AB$72)+SUMIF('PO H'!$D$5:$D$72,CLUBS!$B20,'PO H'!$AB$5:$AB$72)+SUMIF('PU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H'!$AB$5:$AB$72))*AK20</f>
        <v>0</v>
      </c>
      <c r="AM20" s="26">
        <f>COUNTIFS('MP F'!$D$5:$D$72,CLUBS!$B20,'MP F'!$AC$5:$AC$72,"&gt;0")+COUNTIFS('MP H'!$D$5:$D$72,CLUBS!$B20,'MP H'!$AC$5:$AC$72,"&gt;0")+COUNTIFS('PO F'!$D$5:$D$72,CLUBS!$B20,'PO F'!$AC$5:$AC$72,"&gt;0")+COUNTIFS('PO H'!$D$5:$D$72,CLUBS!$B20,'PO H'!$AC$5:$AC$72,"&gt;0")+COUNTIFS('PU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N20" s="26">
        <f t="shared" si="15"/>
        <v>0</v>
      </c>
      <c r="AO20" s="26">
        <f>(SUMIF('MP F'!$D$5:$D$72,CLUBS!$B20,'MP F'!$AD$5:$AD$72)+SUMIF('MP H'!$D$5:$D$72,CLUBS!$B20,'MP H'!$AD$5:$AD$72)+SUMIF('PO F'!$D$5:$D$72,CLUBS!$B20,'PO F'!$AD$5:$AD$72)+SUMIF('PO H'!$D$5:$D$72,CLUBS!$B20,'PO H'!$AD$5:$AD$72)+SUMIF('PU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H'!$AD$5:$AD$72))*AN20</f>
        <v>0</v>
      </c>
      <c r="AP20" s="68">
        <f>COUNTIFS('MP F'!$D$5:$D$72,CLUBS!$B20,'MP F'!$AE$5:$AE$72,"&gt;0")+COUNTIFS('MP H'!$D$5:$D$72,CLUBS!$B20,'MP H'!$AE$5:$AE$72,"&gt;0")+COUNTIFS('PO F'!$D$5:$D$72,CLUBS!$B20,'PO F'!$AE$5:$AE$72,"&gt;0")+COUNTIFS('PO H'!$D$5:$D$72,CLUBS!$B20,'PO H'!$AE$5:$AE$72,"&gt;0")+COUNTIFS('PU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Q20" s="68">
        <f t="shared" si="16"/>
        <v>0</v>
      </c>
      <c r="AR20" s="68">
        <f>(SUMIF('MP F'!$D$5:$D$72,CLUBS!$B20,'MP F'!$AF$5:$AF$72)+SUMIF('MP H'!$D$5:$D$72,CLUBS!$B20,'MP H'!$AF$5:$AF$72)+SUMIF('PO F'!$D$5:$D$72,CLUBS!$B20,'PO F'!$AF$5:$AF$72)+SUMIF('PO H'!$D$5:$D$72,CLUBS!$B20,'PO H'!$AF$5:$AF$72)+SUMIF('PU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H'!$AF$5:$AF$72))*AQ20</f>
        <v>0</v>
      </c>
      <c r="AS20" s="26">
        <f>COUNTIFS('MP F'!$D$5:$D$72,CLUBS!$B20,'MP F'!$AG$5:$AG$72,"&gt;0")+COUNTIFS('MP H'!$D$5:$D$72,CLUBS!$B20,'MP H'!$AG$5:$AG$72,"&gt;0")+COUNTIFS('PO F'!$D$5:$D$72,CLUBS!$B20,'PO F'!$AG$5:$AG$72,"&gt;0")+COUNTIFS('PO H'!$D$5:$D$72,CLUBS!$B20,'PO H'!$AG$5:$AG$72,"&gt;0")+COUNTIFS('PU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T20" s="26">
        <f t="shared" si="17"/>
        <v>0</v>
      </c>
      <c r="AU20" s="26">
        <f>(SUMIF('MP F'!$D$5:$D$72,CLUBS!$B20,'MP F'!$AH$5:$AH$72)+SUMIF('MP H'!$D$5:$D$72,CLUBS!$B20,'MP H'!$AH$5:$AH$72)+SUMIF('PO F'!$D$5:$D$72,CLUBS!$B20,'PO F'!$AH$5:$AH$72)+SUMIF('PO H'!$D$5:$D$72,CLUBS!$B20,'PO H'!$AH$5:$AH$72)+SUMIF('PU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H'!$AH$5:$AH$72))*AT20</f>
        <v>0</v>
      </c>
      <c r="AV20" s="16">
        <f t="shared" si="0"/>
        <v>23</v>
      </c>
      <c r="AW20" s="28">
        <f t="shared" si="1"/>
        <v>507.625</v>
      </c>
      <c r="AX20" s="29">
        <f t="shared" si="18"/>
        <v>22.070652173913043</v>
      </c>
      <c r="AY20" s="14">
        <v>8</v>
      </c>
      <c r="AZ20" s="14">
        <v>2</v>
      </c>
      <c r="BA20" s="27">
        <f t="shared" si="19"/>
        <v>63.453125</v>
      </c>
      <c r="BB20" s="22"/>
    </row>
    <row r="21" spans="1:54" ht="13.5">
      <c r="A21" s="34">
        <f t="shared" si="2"/>
        <v>18</v>
      </c>
      <c r="B21" s="64" t="s">
        <v>39</v>
      </c>
      <c r="C21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1" s="14">
        <v>0</v>
      </c>
      <c r="E21" s="27">
        <f>(SUMIF('MP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H'!$F$5:$F$72))*D21</f>
        <v>0</v>
      </c>
      <c r="F21" s="68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G21" s="68">
        <v>0</v>
      </c>
      <c r="H21" s="69">
        <f>(SUMIF('MP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H'!$H$5:$H$72))*G21</f>
        <v>0</v>
      </c>
      <c r="I21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J21" s="14">
        <v>0</v>
      </c>
      <c r="K21" s="26">
        <f>(SUMIF('MP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H'!$J$5:$J$72))*J21</f>
        <v>0</v>
      </c>
      <c r="L21" s="68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M21" s="68">
        <v>0</v>
      </c>
      <c r="N21" s="68">
        <f>(SUMIF('MP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H'!$L$5:$L$72))*M21</f>
        <v>0</v>
      </c>
      <c r="O21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P21" s="26">
        <v>0</v>
      </c>
      <c r="Q21" s="26">
        <f>(SUMIF('MP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H'!$N$5:$N$72))*P21</f>
        <v>0</v>
      </c>
      <c r="R21" s="68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S21" s="68">
        <v>0</v>
      </c>
      <c r="T21" s="68">
        <f>(SUMIF('MP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H'!$P$5:$P$72))*S21</f>
        <v>0</v>
      </c>
      <c r="U21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V21" s="26">
        <v>0</v>
      </c>
      <c r="W21" s="26">
        <f>(SUMIF('MP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H'!$R$5:$R$72))*V21</f>
        <v>0</v>
      </c>
      <c r="X21" s="68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Y21" s="68">
        <v>0</v>
      </c>
      <c r="Z21" s="68">
        <f>(SUMIF('MP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H'!$T$5:$T$72))*Y21</f>
        <v>0</v>
      </c>
      <c r="AA21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AB21" s="26">
        <v>0</v>
      </c>
      <c r="AC21" s="26">
        <f>(SUMIF('MP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H'!$V$5:$V$72))*AB21</f>
        <v>0</v>
      </c>
      <c r="AD21" s="68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AE21" s="68">
        <v>0</v>
      </c>
      <c r="AF21" s="68">
        <f>(SUMIF('MP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F'!$X$5:$X$72)+SUMIF('CA H'!$D$5:$D$72,CLUBS!$B21,'CA H'!$X$5:$X$72)+SUMIF('JU F'!$D$5:$D$72,CLUBS!$B21,'JU F'!$X$5:$X$72)+SUMIF('JU H'!$D$5:$D$72,CLUBS!$B21,'JU H'!$X$5:$X$72))*AE21</f>
        <v>0</v>
      </c>
      <c r="AG21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AH21" s="26">
        <v>0</v>
      </c>
      <c r="AI21" s="26">
        <f>(SUMIF('MP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H'!$Z$5:$Z$72))*AH21</f>
        <v>0</v>
      </c>
      <c r="AJ21" s="68">
        <f>COUNTIFS('MP F'!$D$5:$D$72,CLUBS!$B21,'MP F'!$AA$5:$AA$72,"&gt;0")+COUNTIFS('MP H'!$D$5:$D$72,CLUBS!$B21,'MP H'!$AA$5:$AA$72,"&gt;0")+COUNTIFS('PO F'!$D$5:$D$72,CLUBS!$B21,'PO F'!$AA$5:$AA$72,"&gt;0")+COUNTIFS('PO H'!$D$5:$D$72,CLUBS!$B21,'PO H'!$AA$5:$AA$72,"&gt;0")+COUNTIFS('PU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AK21" s="68">
        <v>0</v>
      </c>
      <c r="AL21" s="68">
        <f>(SUMIF('MP F'!$D$5:$D$72,CLUBS!$B21,'MP F'!$AB$5:$AB$72)+SUMIF('MP H'!$D$5:$D$72,CLUBS!$B21,'MP H'!$AB$5:$AB$72)+SUMIF('PO F'!$D$5:$D$72,CLUBS!$B21,'PO F'!$AB$5:$AB$72)+SUMIF('PO H'!$D$5:$D$72,CLUBS!$B21,'PO H'!$AB$5:$AB$72)+SUMIF('PU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H'!$AB$5:$AB$72))*AK21</f>
        <v>0</v>
      </c>
      <c r="AM21" s="26">
        <f>COUNTIFS('MP F'!$D$5:$D$72,CLUBS!$B21,'MP F'!$AC$5:$AC$72,"&gt;0")+COUNTIFS('MP H'!$D$5:$D$72,CLUBS!$B21,'MP H'!$AC$5:$AC$72,"&gt;0")+COUNTIFS('PO F'!$D$5:$D$72,CLUBS!$B21,'PO F'!$AC$5:$AC$72,"&gt;0")+COUNTIFS('PO H'!$D$5:$D$72,CLUBS!$B21,'PO H'!$AC$5:$AC$72,"&gt;0")+COUNTIFS('PU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N21" s="26">
        <v>0</v>
      </c>
      <c r="AO21" s="26">
        <f>(SUMIF('MP F'!$D$5:$D$72,CLUBS!$B21,'MP F'!$AD$5:$AD$72)+SUMIF('MP H'!$D$5:$D$72,CLUBS!$B21,'MP H'!$AD$5:$AD$72)+SUMIF('PO F'!$D$5:$D$72,CLUBS!$B21,'PO F'!$AD$5:$AD$72)+SUMIF('PO H'!$D$5:$D$72,CLUBS!$B21,'PO H'!$AD$5:$AD$72)+SUMIF('PU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H'!$AD$5:$AD$72))*AN21</f>
        <v>0</v>
      </c>
      <c r="AP21" s="68">
        <f>COUNTIFS('MP F'!$D$5:$D$72,CLUBS!$B21,'MP F'!$AE$5:$AE$72,"&gt;0")+COUNTIFS('MP H'!$D$5:$D$72,CLUBS!$B21,'MP H'!$AE$5:$AE$72,"&gt;0")+COUNTIFS('PO F'!$D$5:$D$72,CLUBS!$B21,'PO F'!$AE$5:$AE$72,"&gt;0")+COUNTIFS('PO H'!$D$5:$D$72,CLUBS!$B21,'PO H'!$AE$5:$AE$72,"&gt;0")+COUNTIFS('PU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Q21" s="68">
        <v>0</v>
      </c>
      <c r="AR21" s="68">
        <f>(SUMIF('MP F'!$D$5:$D$72,CLUBS!$B21,'MP F'!$AF$5:$AF$72)+SUMIF('MP H'!$D$5:$D$72,CLUBS!$B21,'MP H'!$AF$5:$AF$72)+SUMIF('PO F'!$D$5:$D$72,CLUBS!$B21,'PO F'!$AF$5:$AF$72)+SUMIF('PO H'!$D$5:$D$72,CLUBS!$B21,'PO H'!$AF$5:$AF$72)+SUMIF('PU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H'!$AF$5:$AF$72))*AQ21</f>
        <v>0</v>
      </c>
      <c r="AS21" s="26">
        <f>COUNTIFS('MP F'!$D$5:$D$72,CLUBS!$B21,'MP F'!$AG$5:$AG$72,"&gt;0")+COUNTIFS('MP H'!$D$5:$D$72,CLUBS!$B21,'MP H'!$AG$5:$AG$72,"&gt;0")+COUNTIFS('PO F'!$D$5:$D$72,CLUBS!$B21,'PO F'!$AG$5:$AG$72,"&gt;0")+COUNTIFS('PO H'!$D$5:$D$72,CLUBS!$B21,'PO H'!$AG$5:$AG$72,"&gt;0")+COUNTIFS('PU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T21" s="26">
        <v>0</v>
      </c>
      <c r="AU21" s="26">
        <f>(SUMIF('MP F'!$D$5:$D$72,CLUBS!$B21,'MP F'!$AH$5:$AH$72)+SUMIF('MP H'!$D$5:$D$72,CLUBS!$B21,'MP H'!$AH$5:$AH$72)+SUMIF('PO F'!$D$5:$D$72,CLUBS!$B21,'PO F'!$AH$5:$AH$72)+SUMIF('PO H'!$D$5:$D$72,CLUBS!$B21,'PO H'!$AH$5:$AH$72)+SUMIF('PU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H'!$AH$5:$AH$72))*AT21</f>
        <v>0</v>
      </c>
      <c r="AV21" s="16">
        <f t="shared" si="0"/>
        <v>0</v>
      </c>
      <c r="AW21" s="28">
        <f t="shared" si="1"/>
        <v>0</v>
      </c>
      <c r="AX21" s="29">
        <f t="shared" si="18"/>
        <v>0</v>
      </c>
      <c r="AY21" s="14">
        <f>COUNTIF('Licenciés Jeunes 2023'!F:F,CLUBS!B21)</f>
        <v>0</v>
      </c>
      <c r="AZ21" s="14"/>
      <c r="BA21" s="27">
        <f t="shared" si="19"/>
        <v>0</v>
      </c>
      <c r="BB21" s="22"/>
    </row>
    <row r="22" spans="1:54" ht="13.5">
      <c r="A22" s="34">
        <f t="shared" si="2"/>
        <v>18</v>
      </c>
      <c r="B22" s="64" t="s">
        <v>47</v>
      </c>
      <c r="C22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22" s="14">
        <v>0</v>
      </c>
      <c r="E22" s="27">
        <f>(SUMIF('MP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H'!$F$5:$F$72))*D22</f>
        <v>0</v>
      </c>
      <c r="F22" s="68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G22" s="68">
        <v>0</v>
      </c>
      <c r="H22" s="69">
        <f>(SUMIF('MP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H'!$H$5:$H$72))*G22</f>
        <v>0</v>
      </c>
      <c r="I22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J22" s="14">
        <v>0</v>
      </c>
      <c r="K22" s="26">
        <f>(SUMIF('MP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H'!$J$5:$J$72))*J22</f>
        <v>0</v>
      </c>
      <c r="L22" s="68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M22" s="68">
        <v>0</v>
      </c>
      <c r="N22" s="68">
        <f>(SUMIF('MP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H'!$L$5:$L$72))*M22</f>
        <v>0</v>
      </c>
      <c r="O22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P22" s="26">
        <v>0</v>
      </c>
      <c r="Q22" s="26">
        <f>(SUMIF('MP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H'!$N$5:$N$72))*P22</f>
        <v>0</v>
      </c>
      <c r="R22" s="68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S22" s="68">
        <v>0</v>
      </c>
      <c r="T22" s="68">
        <f>(SUMIF('MP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H'!$P$5:$P$72))*S22</f>
        <v>0</v>
      </c>
      <c r="U22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V22" s="26">
        <v>0</v>
      </c>
      <c r="W22" s="26">
        <f>(SUMIF('MP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H'!$R$5:$R$72))*V22</f>
        <v>0</v>
      </c>
      <c r="X22" s="68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Y22" s="68">
        <v>0</v>
      </c>
      <c r="Z22" s="68">
        <f>(SUMIF('MP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H'!$T$5:$T$72))*Y22</f>
        <v>0</v>
      </c>
      <c r="AA22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AB22" s="26">
        <v>0</v>
      </c>
      <c r="AC22" s="26">
        <f>(SUMIF('MP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H'!$V$5:$V$72))*AB22</f>
        <v>0</v>
      </c>
      <c r="AD22" s="68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AE22" s="68">
        <v>0</v>
      </c>
      <c r="AF22" s="68">
        <f>(SUMIF('MP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F'!$X$5:$X$72)+SUMIF('CA H'!$D$5:$D$72,CLUBS!$B22,'CA H'!$X$5:$X$72)+SUMIF('JU F'!$D$5:$D$72,CLUBS!$B22,'JU F'!$X$5:$X$72)+SUMIF('JU H'!$D$5:$D$72,CLUBS!$B22,'JU H'!$X$5:$X$72))*AE22</f>
        <v>0</v>
      </c>
      <c r="AG22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AH22" s="26">
        <v>0</v>
      </c>
      <c r="AI22" s="26">
        <f>(SUMIF('MP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H'!$Z$5:$Z$72))*AH22</f>
        <v>0</v>
      </c>
      <c r="AJ22" s="68">
        <f>COUNTIFS('MP F'!$D$5:$D$72,CLUBS!$B22,'MP F'!$AA$5:$AA$72,"&gt;0")+COUNTIFS('MP H'!$D$5:$D$72,CLUBS!$B22,'MP H'!$AA$5:$AA$72,"&gt;0")+COUNTIFS('PO F'!$D$5:$D$72,CLUBS!$B22,'PO F'!$AA$5:$AA$72,"&gt;0")+COUNTIFS('PO H'!$D$5:$D$72,CLUBS!$B22,'PO H'!$AA$5:$AA$72,"&gt;0")+COUNTIFS('PU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AK22" s="68">
        <v>0</v>
      </c>
      <c r="AL22" s="68">
        <f>(SUMIF('MP F'!$D$5:$D$72,CLUBS!$B22,'MP F'!$AB$5:$AB$72)+SUMIF('MP H'!$D$5:$D$72,CLUBS!$B22,'MP H'!$AB$5:$AB$72)+SUMIF('PO F'!$D$5:$D$72,CLUBS!$B22,'PO F'!$AB$5:$AB$72)+SUMIF('PO H'!$D$5:$D$72,CLUBS!$B22,'PO H'!$AB$5:$AB$72)+SUMIF('PU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H'!$AB$5:$AB$72))*AK22</f>
        <v>0</v>
      </c>
      <c r="AM22" s="26">
        <f>COUNTIFS('MP F'!$D$5:$D$72,CLUBS!$B22,'MP F'!$AC$5:$AC$72,"&gt;0")+COUNTIFS('MP H'!$D$5:$D$72,CLUBS!$B22,'MP H'!$AC$5:$AC$72,"&gt;0")+COUNTIFS('PO F'!$D$5:$D$72,CLUBS!$B22,'PO F'!$AC$5:$AC$72,"&gt;0")+COUNTIFS('PO H'!$D$5:$D$72,CLUBS!$B22,'PO H'!$AC$5:$AC$72,"&gt;0")+COUNTIFS('PU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N22" s="26">
        <v>0</v>
      </c>
      <c r="AO22" s="26">
        <f>(SUMIF('MP F'!$D$5:$D$72,CLUBS!$B22,'MP F'!$AD$5:$AD$72)+SUMIF('MP H'!$D$5:$D$72,CLUBS!$B22,'MP H'!$AD$5:$AD$72)+SUMIF('PO F'!$D$5:$D$72,CLUBS!$B22,'PO F'!$AD$5:$AD$72)+SUMIF('PO H'!$D$5:$D$72,CLUBS!$B22,'PO H'!$AD$5:$AD$72)+SUMIF('PU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H'!$AD$5:$AD$72))*AN22</f>
        <v>0</v>
      </c>
      <c r="AP22" s="68">
        <f>COUNTIFS('MP F'!$D$5:$D$72,CLUBS!$B22,'MP F'!$AE$5:$AE$72,"&gt;0")+COUNTIFS('MP H'!$D$5:$D$72,CLUBS!$B22,'MP H'!$AE$5:$AE$72,"&gt;0")+COUNTIFS('PO F'!$D$5:$D$72,CLUBS!$B22,'PO F'!$AE$5:$AE$72,"&gt;0")+COUNTIFS('PO H'!$D$5:$D$72,CLUBS!$B22,'PO H'!$AE$5:$AE$72,"&gt;0")+COUNTIFS('PU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Q22" s="68">
        <v>0</v>
      </c>
      <c r="AR22" s="68">
        <f>(SUMIF('MP F'!$D$5:$D$72,CLUBS!$B22,'MP F'!$AF$5:$AF$72)+SUMIF('MP H'!$D$5:$D$72,CLUBS!$B22,'MP H'!$AF$5:$AF$72)+SUMIF('PO F'!$D$5:$D$72,CLUBS!$B22,'PO F'!$AF$5:$AF$72)+SUMIF('PO H'!$D$5:$D$72,CLUBS!$B22,'PO H'!$AF$5:$AF$72)+SUMIF('PU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H'!$AF$5:$AF$72))*AQ22</f>
        <v>0</v>
      </c>
      <c r="AS22" s="26">
        <f>COUNTIFS('MP F'!$D$5:$D$72,CLUBS!$B22,'MP F'!$AG$5:$AG$72,"&gt;0")+COUNTIFS('MP H'!$D$5:$D$72,CLUBS!$B22,'MP H'!$AG$5:$AG$72,"&gt;0")+COUNTIFS('PO F'!$D$5:$D$72,CLUBS!$B22,'PO F'!$AG$5:$AG$72,"&gt;0")+COUNTIFS('PO H'!$D$5:$D$72,CLUBS!$B22,'PO H'!$AG$5:$AG$72,"&gt;0")+COUNTIFS('PU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T22" s="26">
        <v>0</v>
      </c>
      <c r="AU22" s="26">
        <f>(SUMIF('MP F'!$D$5:$D$72,CLUBS!$B22,'MP F'!$AH$5:$AH$72)+SUMIF('MP H'!$D$5:$D$72,CLUBS!$B22,'MP H'!$AH$5:$AH$72)+SUMIF('PO F'!$D$5:$D$72,CLUBS!$B22,'PO F'!$AH$5:$AH$72)+SUMIF('PO H'!$D$5:$D$72,CLUBS!$B22,'PO H'!$AH$5:$AH$72)+SUMIF('PU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H'!$AH$5:$AH$72))*AT22</f>
        <v>0</v>
      </c>
      <c r="AV22" s="16">
        <f t="shared" si="0"/>
        <v>0</v>
      </c>
      <c r="AW22" s="28">
        <f t="shared" si="1"/>
        <v>0</v>
      </c>
      <c r="AX22" s="29">
        <f t="shared" si="18"/>
        <v>0</v>
      </c>
      <c r="AY22" s="14">
        <f>COUNTIF('Licenciés Jeunes 2023'!F:F,CLUBS!B22)</f>
        <v>0</v>
      </c>
      <c r="AZ22" s="14"/>
      <c r="BA22" s="27">
        <f t="shared" si="19"/>
        <v>0</v>
      </c>
      <c r="BB22" s="22"/>
    </row>
    <row r="23" spans="1:54" ht="13.5">
      <c r="A23" s="34">
        <f t="shared" si="2"/>
        <v>18</v>
      </c>
      <c r="B23" s="64" t="s">
        <v>46</v>
      </c>
      <c r="C23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23" s="14">
        <v>0</v>
      </c>
      <c r="E23" s="27">
        <f>(SUMIF('MP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H'!$F$5:$F$72))*D23</f>
        <v>0</v>
      </c>
      <c r="F23" s="68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G23" s="68">
        <v>0</v>
      </c>
      <c r="H23" s="69">
        <f>(SUMIF('MP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H'!$H$5:$H$72))*G23</f>
        <v>0</v>
      </c>
      <c r="I23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J23" s="14">
        <v>0</v>
      </c>
      <c r="K23" s="26">
        <f>(SUMIF('MP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H'!$J$5:$J$72))*J23</f>
        <v>0</v>
      </c>
      <c r="L23" s="68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M23" s="68">
        <v>0</v>
      </c>
      <c r="N23" s="68">
        <f>(SUMIF('MP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H'!$L$5:$L$72))*M23</f>
        <v>0</v>
      </c>
      <c r="O23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P23" s="26">
        <v>0</v>
      </c>
      <c r="Q23" s="26">
        <f>(SUMIF('MP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H'!$N$5:$N$72))*P23</f>
        <v>0</v>
      </c>
      <c r="R23" s="68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2</v>
      </c>
      <c r="S23" s="68">
        <v>0</v>
      </c>
      <c r="T23" s="68">
        <f>(SUMIF('MP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H'!$P$5:$P$72))*S23</f>
        <v>0</v>
      </c>
      <c r="U23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V23" s="26">
        <v>0</v>
      </c>
      <c r="W23" s="26">
        <f>(SUMIF('MP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H'!$R$5:$R$72))*V23</f>
        <v>0</v>
      </c>
      <c r="X23" s="68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Y23" s="68">
        <v>0</v>
      </c>
      <c r="Z23" s="68">
        <f>(SUMIF('MP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H'!$T$5:$T$72))*Y23</f>
        <v>0</v>
      </c>
      <c r="AA23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AB23" s="26">
        <v>0</v>
      </c>
      <c r="AC23" s="26">
        <f>(SUMIF('MP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H'!$V$5:$V$72))*AB23</f>
        <v>0</v>
      </c>
      <c r="AD23" s="68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AE23" s="68">
        <v>0</v>
      </c>
      <c r="AF23" s="68">
        <f>(SUMIF('MP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F'!$X$5:$X$72)+SUMIF('CA H'!$D$5:$D$72,CLUBS!$B23,'CA H'!$X$5:$X$72)+SUMIF('JU F'!$D$5:$D$72,CLUBS!$B23,'JU F'!$X$5:$X$72)+SUMIF('JU H'!$D$5:$D$72,CLUBS!$B23,'JU H'!$X$5:$X$72))*AE23</f>
        <v>0</v>
      </c>
      <c r="AG23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AH23" s="26">
        <v>0</v>
      </c>
      <c r="AI23" s="26">
        <f>(SUMIF('MP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H'!$Z$5:$Z$72))*AH23</f>
        <v>0</v>
      </c>
      <c r="AJ23" s="68">
        <f>COUNTIFS('MP F'!$D$5:$D$72,CLUBS!$B23,'MP F'!$AA$5:$AA$72,"&gt;0")+COUNTIFS('MP H'!$D$5:$D$72,CLUBS!$B23,'MP H'!$AA$5:$AA$72,"&gt;0")+COUNTIFS('PO F'!$D$5:$D$72,CLUBS!$B23,'PO F'!$AA$5:$AA$72,"&gt;0")+COUNTIFS('PO H'!$D$5:$D$72,CLUBS!$B23,'PO H'!$AA$5:$AA$72,"&gt;0")+COUNTIFS('PU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AK23" s="68">
        <v>0</v>
      </c>
      <c r="AL23" s="68">
        <f>(SUMIF('MP F'!$D$5:$D$72,CLUBS!$B23,'MP F'!$AB$5:$AB$72)+SUMIF('MP H'!$D$5:$D$72,CLUBS!$B23,'MP H'!$AB$5:$AB$72)+SUMIF('PO F'!$D$5:$D$72,CLUBS!$B23,'PO F'!$AB$5:$AB$72)+SUMIF('PO H'!$D$5:$D$72,CLUBS!$B23,'PO H'!$AB$5:$AB$72)+SUMIF('PU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H'!$AB$5:$AB$72))*AK23</f>
        <v>0</v>
      </c>
      <c r="AM23" s="26">
        <f>COUNTIFS('MP F'!$D$5:$D$72,CLUBS!$B23,'MP F'!$AC$5:$AC$72,"&gt;0")+COUNTIFS('MP H'!$D$5:$D$72,CLUBS!$B23,'MP H'!$AC$5:$AC$72,"&gt;0")+COUNTIFS('PO F'!$D$5:$D$72,CLUBS!$B23,'PO F'!$AC$5:$AC$72,"&gt;0")+COUNTIFS('PO H'!$D$5:$D$72,CLUBS!$B23,'PO H'!$AC$5:$AC$72,"&gt;0")+COUNTIFS('PU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N23" s="26">
        <v>0</v>
      </c>
      <c r="AO23" s="26">
        <f>(SUMIF('MP F'!$D$5:$D$72,CLUBS!$B23,'MP F'!$AD$5:$AD$72)+SUMIF('MP H'!$D$5:$D$72,CLUBS!$B23,'MP H'!$AD$5:$AD$72)+SUMIF('PO F'!$D$5:$D$72,CLUBS!$B23,'PO F'!$AD$5:$AD$72)+SUMIF('PO H'!$D$5:$D$72,CLUBS!$B23,'PO H'!$AD$5:$AD$72)+SUMIF('PU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H'!$AD$5:$AD$72))*AN23</f>
        <v>0</v>
      </c>
      <c r="AP23" s="68">
        <f>COUNTIFS('MP F'!$D$5:$D$72,CLUBS!$B23,'MP F'!$AE$5:$AE$72,"&gt;0")+COUNTIFS('MP H'!$D$5:$D$72,CLUBS!$B23,'MP H'!$AE$5:$AE$72,"&gt;0")+COUNTIFS('PO F'!$D$5:$D$72,CLUBS!$B23,'PO F'!$AE$5:$AE$72,"&gt;0")+COUNTIFS('PO H'!$D$5:$D$72,CLUBS!$B23,'PO H'!$AE$5:$AE$72,"&gt;0")+COUNTIFS('PU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Q23" s="68">
        <v>0</v>
      </c>
      <c r="AR23" s="68">
        <f>(SUMIF('MP F'!$D$5:$D$72,CLUBS!$B23,'MP F'!$AF$5:$AF$72)+SUMIF('MP H'!$D$5:$D$72,CLUBS!$B23,'MP H'!$AF$5:$AF$72)+SUMIF('PO F'!$D$5:$D$72,CLUBS!$B23,'PO F'!$AF$5:$AF$72)+SUMIF('PO H'!$D$5:$D$72,CLUBS!$B23,'PO H'!$AF$5:$AF$72)+SUMIF('PU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H'!$AF$5:$AF$72))*AQ23</f>
        <v>0</v>
      </c>
      <c r="AS23" s="26">
        <f>COUNTIFS('MP F'!$D$5:$D$72,CLUBS!$B23,'MP F'!$AG$5:$AG$72,"&gt;0")+COUNTIFS('MP H'!$D$5:$D$72,CLUBS!$B23,'MP H'!$AG$5:$AG$72,"&gt;0")+COUNTIFS('PO F'!$D$5:$D$72,CLUBS!$B23,'PO F'!$AG$5:$AG$72,"&gt;0")+COUNTIFS('PO H'!$D$5:$D$72,CLUBS!$B23,'PO H'!$AG$5:$AG$72,"&gt;0")+COUNTIFS('PU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T23" s="26">
        <v>0</v>
      </c>
      <c r="AU23" s="26">
        <f>(SUMIF('MP F'!$D$5:$D$72,CLUBS!$B23,'MP F'!$AH$5:$AH$72)+SUMIF('MP H'!$D$5:$D$72,CLUBS!$B23,'MP H'!$AH$5:$AH$72)+SUMIF('PO F'!$D$5:$D$72,CLUBS!$B23,'PO F'!$AH$5:$AH$72)+SUMIF('PO H'!$D$5:$D$72,CLUBS!$B23,'PO H'!$AH$5:$AH$72)+SUMIF('PU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H'!$AH$5:$AH$72))*AT23</f>
        <v>0</v>
      </c>
      <c r="AV23" s="16">
        <f t="shared" si="0"/>
        <v>2</v>
      </c>
      <c r="AW23" s="28">
        <f t="shared" si="1"/>
        <v>0</v>
      </c>
      <c r="AX23" s="29">
        <f t="shared" si="18"/>
        <v>0</v>
      </c>
      <c r="AY23" s="14">
        <v>3</v>
      </c>
      <c r="AZ23" s="14"/>
      <c r="BA23" s="27">
        <f t="shared" si="19"/>
        <v>0</v>
      </c>
      <c r="BB23" s="22"/>
    </row>
    <row r="24" spans="1:54" ht="13.5">
      <c r="A24" s="34">
        <f t="shared" si="2"/>
        <v>18</v>
      </c>
      <c r="B24" s="64" t="s">
        <v>110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14">
        <v>0</v>
      </c>
      <c r="E24" s="27">
        <f>(SUMIF('MP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H'!$F$5:$F$72))*D24</f>
        <v>0</v>
      </c>
      <c r="F24" s="68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G24" s="68">
        <v>0</v>
      </c>
      <c r="H24" s="69">
        <f>(SUMIF('MP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H'!$H$5:$H$72))*G24</f>
        <v>0</v>
      </c>
      <c r="I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J24" s="14">
        <v>0</v>
      </c>
      <c r="K24" s="26">
        <f>(SUMIF('MP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H'!$J$5:$J$72))*J24</f>
        <v>0</v>
      </c>
      <c r="L24" s="68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M24" s="68">
        <v>0</v>
      </c>
      <c r="N24" s="68">
        <f>(SUMIF('MP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H'!$L$5:$L$72))*M24</f>
        <v>0</v>
      </c>
      <c r="O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P24" s="26">
        <v>0</v>
      </c>
      <c r="Q24" s="26">
        <f>(SUMIF('MP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H'!$N$5:$N$72))*P24</f>
        <v>0</v>
      </c>
      <c r="R24" s="68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S24" s="68">
        <v>0</v>
      </c>
      <c r="T24" s="68">
        <f>(SUMIF('MP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H'!$P$5:$P$72))*S24</f>
        <v>0</v>
      </c>
      <c r="U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V24" s="26">
        <v>0</v>
      </c>
      <c r="W24" s="26">
        <f>(SUMIF('MP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H'!$R$5:$R$72))*V24</f>
        <v>0</v>
      </c>
      <c r="X24" s="68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Y24" s="68">
        <v>0</v>
      </c>
      <c r="Z24" s="68">
        <f>(SUMIF('MP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H'!$T$5:$T$72))*Y24</f>
        <v>0</v>
      </c>
      <c r="AA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AB24" s="26">
        <v>0</v>
      </c>
      <c r="AC24" s="26">
        <f>(SUMIF('MP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H'!$V$5:$V$72))*AB24</f>
        <v>0</v>
      </c>
      <c r="AD24" s="68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AE24" s="68">
        <v>0</v>
      </c>
      <c r="AF24" s="68">
        <f>(SUMIF('MP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F'!$X$5:$X$72)+SUMIF('CA H'!$D$5:$D$72,CLUBS!$B24,'CA H'!$X$5:$X$72)+SUMIF('JU F'!$D$5:$D$72,CLUBS!$B24,'JU F'!$X$5:$X$72)+SUMIF('JU H'!$D$5:$D$72,CLUBS!$B24,'JU H'!$X$5:$X$72))*AE24</f>
        <v>0</v>
      </c>
      <c r="AG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AH24" s="26">
        <v>0</v>
      </c>
      <c r="AI24" s="26">
        <f>(SUMIF('MP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H'!$Z$5:$Z$72))*AH24</f>
        <v>0</v>
      </c>
      <c r="AJ24" s="68">
        <f>COUNTIFS('MP F'!$D$5:$D$72,CLUBS!$B24,'MP F'!$AA$5:$AA$72,"&gt;0")+COUNTIFS('MP H'!$D$5:$D$72,CLUBS!$B24,'MP H'!$AA$5:$AA$72,"&gt;0")+COUNTIFS('PO F'!$D$5:$D$72,CLUBS!$B24,'PO F'!$AA$5:$AA$72,"&gt;0")+COUNTIFS('PO H'!$D$5:$D$72,CLUBS!$B24,'PO H'!$AA$5:$AA$72,"&gt;0")+COUNTIFS('PU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AK24" s="68">
        <v>0</v>
      </c>
      <c r="AL24" s="68">
        <f>(SUMIF('MP F'!$D$5:$D$72,CLUBS!$B24,'MP F'!$AB$5:$AB$72)+SUMIF('MP H'!$D$5:$D$72,CLUBS!$B24,'MP H'!$AB$5:$AB$72)+SUMIF('PO F'!$D$5:$D$72,CLUBS!$B24,'PO F'!$AB$5:$AB$72)+SUMIF('PO H'!$D$5:$D$72,CLUBS!$B24,'PO H'!$AB$5:$AB$72)+SUMIF('PU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H'!$AB$5:$AB$72))*AK24</f>
        <v>0</v>
      </c>
      <c r="AM24" s="26">
        <f>COUNTIFS('MP F'!$D$5:$D$72,CLUBS!$B24,'MP F'!$AC$5:$AC$72,"&gt;0")+COUNTIFS('MP H'!$D$5:$D$72,CLUBS!$B24,'MP H'!$AC$5:$AC$72,"&gt;0")+COUNTIFS('PO F'!$D$5:$D$72,CLUBS!$B24,'PO F'!$AC$5:$AC$72,"&gt;0")+COUNTIFS('PO H'!$D$5:$D$72,CLUBS!$B24,'PO H'!$AC$5:$AC$72,"&gt;0")+COUNTIFS('PU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N24" s="26">
        <v>0</v>
      </c>
      <c r="AO24" s="26">
        <f>(SUMIF('MP F'!$D$5:$D$72,CLUBS!$B24,'MP F'!$AD$5:$AD$72)+SUMIF('MP H'!$D$5:$D$72,CLUBS!$B24,'MP H'!$AD$5:$AD$72)+SUMIF('PO F'!$D$5:$D$72,CLUBS!$B24,'PO F'!$AD$5:$AD$72)+SUMIF('PO H'!$D$5:$D$72,CLUBS!$B24,'PO H'!$AD$5:$AD$72)+SUMIF('PU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H'!$AD$5:$AD$72))*AN24</f>
        <v>0</v>
      </c>
      <c r="AP24" s="68">
        <f>COUNTIFS('MP F'!$D$5:$D$72,CLUBS!$B24,'MP F'!$AE$5:$AE$72,"&gt;0")+COUNTIFS('MP H'!$D$5:$D$72,CLUBS!$B24,'MP H'!$AE$5:$AE$72,"&gt;0")+COUNTIFS('PO F'!$D$5:$D$72,CLUBS!$B24,'PO F'!$AE$5:$AE$72,"&gt;0")+COUNTIFS('PO H'!$D$5:$D$72,CLUBS!$B24,'PO H'!$AE$5:$AE$72,"&gt;0")+COUNTIFS('PU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Q24" s="68">
        <v>0</v>
      </c>
      <c r="AR24" s="68">
        <f>(SUMIF('MP F'!$D$5:$D$72,CLUBS!$B24,'MP F'!$AF$5:$AF$72)+SUMIF('MP H'!$D$5:$D$72,CLUBS!$B24,'MP H'!$AF$5:$AF$72)+SUMIF('PO F'!$D$5:$D$72,CLUBS!$B24,'PO F'!$AF$5:$AF$72)+SUMIF('PO H'!$D$5:$D$72,CLUBS!$B24,'PO H'!$AF$5:$AF$72)+SUMIF('PU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H'!$AF$5:$AF$72))*AQ24</f>
        <v>0</v>
      </c>
      <c r="AS24" s="26">
        <f>COUNTIFS('MP F'!$D$5:$D$72,CLUBS!$B24,'MP F'!$AG$5:$AG$72,"&gt;0")+COUNTIFS('MP H'!$D$5:$D$72,CLUBS!$B24,'MP H'!$AG$5:$AG$72,"&gt;0")+COUNTIFS('PO F'!$D$5:$D$72,CLUBS!$B24,'PO F'!$AG$5:$AG$72,"&gt;0")+COUNTIFS('PO H'!$D$5:$D$72,CLUBS!$B24,'PO H'!$AG$5:$AG$72,"&gt;0")+COUNTIFS('PU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T24" s="26">
        <v>0</v>
      </c>
      <c r="AU24" s="26">
        <f>(SUMIF('MP F'!$D$5:$D$72,CLUBS!$B24,'MP F'!$AH$5:$AH$72)+SUMIF('MP H'!$D$5:$D$72,CLUBS!$B24,'MP H'!$AH$5:$AH$72)+SUMIF('PO F'!$D$5:$D$72,CLUBS!$B24,'PO F'!$AH$5:$AH$72)+SUMIF('PO H'!$D$5:$D$72,CLUBS!$B24,'PO H'!$AH$5:$AH$72)+SUMIF('PU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H'!$AH$5:$AH$72))*AT24</f>
        <v>0</v>
      </c>
      <c r="AV24" s="16">
        <f t="shared" si="0"/>
        <v>0</v>
      </c>
      <c r="AW24" s="28">
        <f t="shared" si="1"/>
        <v>0</v>
      </c>
      <c r="AX24" s="29">
        <f t="shared" si="18"/>
        <v>0</v>
      </c>
      <c r="AY24" s="14">
        <f>COUNTIF('Licenciés Jeunes 2023'!F:F,CLUBS!B24)</f>
        <v>0</v>
      </c>
      <c r="AZ24" s="14"/>
      <c r="BA24" s="27">
        <f t="shared" si="19"/>
        <v>0</v>
      </c>
      <c r="BB24" s="22"/>
    </row>
    <row r="25" spans="1:54" ht="13.5">
      <c r="A25" s="34">
        <f t="shared" si="2"/>
        <v>18</v>
      </c>
      <c r="B25" s="64" t="s">
        <v>111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14">
        <v>0</v>
      </c>
      <c r="E25" s="27">
        <f>(SUMIF('MP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H'!$F$5:$F$72))*D25</f>
        <v>0</v>
      </c>
      <c r="F25" s="68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G25" s="68">
        <v>0</v>
      </c>
      <c r="H25" s="69">
        <f>(SUMIF('MP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H'!$H$5:$H$72))*G25</f>
        <v>0</v>
      </c>
      <c r="I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J25" s="14">
        <v>0</v>
      </c>
      <c r="K25" s="26">
        <f>(SUMIF('MP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H'!$J$5:$J$72))*J25</f>
        <v>0</v>
      </c>
      <c r="L25" s="68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M25" s="68">
        <v>0</v>
      </c>
      <c r="N25" s="68">
        <f>(SUMIF('MP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H'!$L$5:$L$72))*M25</f>
        <v>0</v>
      </c>
      <c r="O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P25" s="26">
        <v>0</v>
      </c>
      <c r="Q25" s="26">
        <f>(SUMIF('MP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H'!$N$5:$N$72))*P25</f>
        <v>0</v>
      </c>
      <c r="R25" s="68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S25" s="68">
        <v>0</v>
      </c>
      <c r="T25" s="68">
        <f>(SUMIF('MP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H'!$P$5:$P$72))*S25</f>
        <v>0</v>
      </c>
      <c r="U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V25" s="26">
        <v>0</v>
      </c>
      <c r="W25" s="26">
        <f>(SUMIF('MP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H'!$R$5:$R$72))*V25</f>
        <v>0</v>
      </c>
      <c r="X25" s="68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Y25" s="68">
        <v>0</v>
      </c>
      <c r="Z25" s="68">
        <f>(SUMIF('MP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H'!$T$5:$T$72))*Y25</f>
        <v>0</v>
      </c>
      <c r="AA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AB25" s="26">
        <v>0</v>
      </c>
      <c r="AC25" s="26">
        <f>(SUMIF('MP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H'!$V$5:$V$72))*AB25</f>
        <v>0</v>
      </c>
      <c r="AD25" s="68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AE25" s="68">
        <v>0</v>
      </c>
      <c r="AF25" s="68">
        <f>(SUMIF('MP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F'!$X$5:$X$72)+SUMIF('CA H'!$D$5:$D$72,CLUBS!$B25,'CA H'!$X$5:$X$72)+SUMIF('JU F'!$D$5:$D$72,CLUBS!$B25,'JU F'!$X$5:$X$72)+SUMIF('JU H'!$D$5:$D$72,CLUBS!$B25,'JU H'!$X$5:$X$72))*AE25</f>
        <v>0</v>
      </c>
      <c r="AG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AH25" s="26">
        <v>0</v>
      </c>
      <c r="AI25" s="26">
        <f>(SUMIF('MP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H'!$Z$5:$Z$72))*AH25</f>
        <v>0</v>
      </c>
      <c r="AJ25" s="68">
        <f>COUNTIFS('MP F'!$D$5:$D$72,CLUBS!$B25,'MP F'!$AA$5:$AA$72,"&gt;0")+COUNTIFS('MP H'!$D$5:$D$72,CLUBS!$B25,'MP H'!$AA$5:$AA$72,"&gt;0")+COUNTIFS('PO F'!$D$5:$D$72,CLUBS!$B25,'PO F'!$AA$5:$AA$72,"&gt;0")+COUNTIFS('PO H'!$D$5:$D$72,CLUBS!$B25,'PO H'!$AA$5:$AA$72,"&gt;0")+COUNTIFS('PU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AK25" s="68">
        <v>0</v>
      </c>
      <c r="AL25" s="68">
        <f>(SUMIF('MP F'!$D$5:$D$72,CLUBS!$B25,'MP F'!$AB$5:$AB$72)+SUMIF('MP H'!$D$5:$D$72,CLUBS!$B25,'MP H'!$AB$5:$AB$72)+SUMIF('PO F'!$D$5:$D$72,CLUBS!$B25,'PO F'!$AB$5:$AB$72)+SUMIF('PO H'!$D$5:$D$72,CLUBS!$B25,'PO H'!$AB$5:$AB$72)+SUMIF('PU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H'!$AB$5:$AB$72))*AK25</f>
        <v>0</v>
      </c>
      <c r="AM25" s="26">
        <f>COUNTIFS('MP F'!$D$5:$D$72,CLUBS!$B25,'MP F'!$AC$5:$AC$72,"&gt;0")+COUNTIFS('MP H'!$D$5:$D$72,CLUBS!$B25,'MP H'!$AC$5:$AC$72,"&gt;0")+COUNTIFS('PO F'!$D$5:$D$72,CLUBS!$B25,'PO F'!$AC$5:$AC$72,"&gt;0")+COUNTIFS('PO H'!$D$5:$D$72,CLUBS!$B25,'PO H'!$AC$5:$AC$72,"&gt;0")+COUNTIFS('PU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N25" s="26">
        <v>0</v>
      </c>
      <c r="AO25" s="26">
        <f>(SUMIF('MP F'!$D$5:$D$72,CLUBS!$B25,'MP F'!$AD$5:$AD$72)+SUMIF('MP H'!$D$5:$D$72,CLUBS!$B25,'MP H'!$AD$5:$AD$72)+SUMIF('PO F'!$D$5:$D$72,CLUBS!$B25,'PO F'!$AD$5:$AD$72)+SUMIF('PO H'!$D$5:$D$72,CLUBS!$B25,'PO H'!$AD$5:$AD$72)+SUMIF('PU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H'!$AD$5:$AD$72))*AN25</f>
        <v>0</v>
      </c>
      <c r="AP25" s="68">
        <f>COUNTIFS('MP F'!$D$5:$D$72,CLUBS!$B25,'MP F'!$AE$5:$AE$72,"&gt;0")+COUNTIFS('MP H'!$D$5:$D$72,CLUBS!$B25,'MP H'!$AE$5:$AE$72,"&gt;0")+COUNTIFS('PO F'!$D$5:$D$72,CLUBS!$B25,'PO F'!$AE$5:$AE$72,"&gt;0")+COUNTIFS('PO H'!$D$5:$D$72,CLUBS!$B25,'PO H'!$AE$5:$AE$72,"&gt;0")+COUNTIFS('PU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Q25" s="68">
        <v>0</v>
      </c>
      <c r="AR25" s="68">
        <f>(SUMIF('MP F'!$D$5:$D$72,CLUBS!$B25,'MP F'!$AF$5:$AF$72)+SUMIF('MP H'!$D$5:$D$72,CLUBS!$B25,'MP H'!$AF$5:$AF$72)+SUMIF('PO F'!$D$5:$D$72,CLUBS!$B25,'PO F'!$AF$5:$AF$72)+SUMIF('PO H'!$D$5:$D$72,CLUBS!$B25,'PO H'!$AF$5:$AF$72)+SUMIF('PU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H'!$AF$5:$AF$72))*AQ25</f>
        <v>0</v>
      </c>
      <c r="AS25" s="26">
        <f>COUNTIFS('MP F'!$D$5:$D$72,CLUBS!$B25,'MP F'!$AG$5:$AG$72,"&gt;0")+COUNTIFS('MP H'!$D$5:$D$72,CLUBS!$B25,'MP H'!$AG$5:$AG$72,"&gt;0")+COUNTIFS('PO F'!$D$5:$D$72,CLUBS!$B25,'PO F'!$AG$5:$AG$72,"&gt;0")+COUNTIFS('PO H'!$D$5:$D$72,CLUBS!$B25,'PO H'!$AG$5:$AG$72,"&gt;0")+COUNTIFS('PU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T25" s="26">
        <v>0</v>
      </c>
      <c r="AU25" s="26">
        <f>(SUMIF('MP F'!$D$5:$D$72,CLUBS!$B25,'MP F'!$AH$5:$AH$72)+SUMIF('MP H'!$D$5:$D$72,CLUBS!$B25,'MP H'!$AH$5:$AH$72)+SUMIF('PO F'!$D$5:$D$72,CLUBS!$B25,'PO F'!$AH$5:$AH$72)+SUMIF('PO H'!$D$5:$D$72,CLUBS!$B25,'PO H'!$AH$5:$AH$72)+SUMIF('PU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H'!$AH$5:$AH$72))*AT25</f>
        <v>0</v>
      </c>
      <c r="AV25" s="16">
        <f t="shared" si="0"/>
        <v>0</v>
      </c>
      <c r="AW25" s="28">
        <f t="shared" si="1"/>
        <v>0</v>
      </c>
      <c r="AX25" s="29">
        <f t="shared" si="18"/>
        <v>0</v>
      </c>
      <c r="AY25" s="14">
        <f>COUNTIF('Licenciés Jeunes 2023'!F:F,CLUBS!B25)</f>
        <v>0</v>
      </c>
      <c r="AZ25" s="14"/>
      <c r="BA25" s="27">
        <f t="shared" si="19"/>
        <v>0</v>
      </c>
      <c r="BB25" s="22"/>
    </row>
    <row r="26" spans="1:54" ht="13.5">
      <c r="A26" s="34">
        <f t="shared" si="2"/>
        <v>18</v>
      </c>
      <c r="B26" s="64" t="s">
        <v>48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14">
        <f t="shared" si="3"/>
        <v>0</v>
      </c>
      <c r="E26" s="27">
        <f>(SUMIF('MP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H'!$F$5:$F$72))*D26</f>
        <v>0</v>
      </c>
      <c r="F26" s="68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G26" s="68">
        <v>0</v>
      </c>
      <c r="H26" s="69">
        <f>(SUMIF('MP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H'!$H$5:$H$72))*G26</f>
        <v>0</v>
      </c>
      <c r="I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J26" s="14">
        <v>0</v>
      </c>
      <c r="K26" s="26">
        <f>(SUMIF('MP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H'!$J$5:$J$72))*J26</f>
        <v>0</v>
      </c>
      <c r="L26" s="68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M26" s="68">
        <v>0</v>
      </c>
      <c r="N26" s="68">
        <f>(SUMIF('MP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H'!$L$5:$L$72))*M26</f>
        <v>0</v>
      </c>
      <c r="O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P26" s="26">
        <f t="shared" si="7"/>
        <v>0</v>
      </c>
      <c r="Q26" s="26">
        <f>(SUMIF('MP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H'!$N$5:$N$72))*P26</f>
        <v>0</v>
      </c>
      <c r="R26" s="68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S26" s="68">
        <v>0</v>
      </c>
      <c r="T26" s="68">
        <f>(SUMIF('MP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H'!$P$5:$P$72))*S26</f>
        <v>0</v>
      </c>
      <c r="U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V26" s="26">
        <v>0</v>
      </c>
      <c r="W26" s="26">
        <f>(SUMIF('MP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H'!$R$5:$R$72))*V26</f>
        <v>0</v>
      </c>
      <c r="X26" s="68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Y26" s="68">
        <v>0</v>
      </c>
      <c r="Z26" s="68">
        <f>(SUMIF('MP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H'!$T$5:$T$72))*Y26</f>
        <v>0</v>
      </c>
      <c r="AA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AB26" s="26">
        <v>0</v>
      </c>
      <c r="AC26" s="26">
        <f>(SUMIF('MP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H'!$V$5:$V$72))*AB26</f>
        <v>0</v>
      </c>
      <c r="AD26" s="68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AE26" s="68">
        <v>0</v>
      </c>
      <c r="AF26" s="68">
        <f>(SUMIF('MP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F'!$X$5:$X$72)+SUMIF('CA H'!$D$5:$D$72,CLUBS!$B26,'CA H'!$X$5:$X$72)+SUMIF('JU F'!$D$5:$D$72,CLUBS!$B26,'JU F'!$X$5:$X$72)+SUMIF('JU H'!$D$5:$D$72,CLUBS!$B26,'JU H'!$X$5:$X$72))*AE26</f>
        <v>0</v>
      </c>
      <c r="AG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AH26" s="26">
        <v>0</v>
      </c>
      <c r="AI26" s="26">
        <f>(SUMIF('MP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H'!$Z$5:$Z$72))*AH26</f>
        <v>0</v>
      </c>
      <c r="AJ26" s="68">
        <f>COUNTIFS('MP F'!$D$5:$D$72,CLUBS!$B26,'MP F'!$AA$5:$AA$72,"&gt;0")+COUNTIFS('MP H'!$D$5:$D$72,CLUBS!$B26,'MP H'!$AA$5:$AA$72,"&gt;0")+COUNTIFS('PO F'!$D$5:$D$72,CLUBS!$B26,'PO F'!$AA$5:$AA$72,"&gt;0")+COUNTIFS('PO H'!$D$5:$D$72,CLUBS!$B26,'PO H'!$AA$5:$AA$72,"&gt;0")+COUNTIFS('PU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AK26" s="68">
        <v>0</v>
      </c>
      <c r="AL26" s="68">
        <f>(SUMIF('MP F'!$D$5:$D$72,CLUBS!$B26,'MP F'!$AB$5:$AB$72)+SUMIF('MP H'!$D$5:$D$72,CLUBS!$B26,'MP H'!$AB$5:$AB$72)+SUMIF('PO F'!$D$5:$D$72,CLUBS!$B26,'PO F'!$AB$5:$AB$72)+SUMIF('PO H'!$D$5:$D$72,CLUBS!$B26,'PO H'!$AB$5:$AB$72)+SUMIF('PU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H'!$AB$5:$AB$72))*AK26</f>
        <v>0</v>
      </c>
      <c r="AM26" s="26">
        <f>COUNTIFS('MP F'!$D$5:$D$72,CLUBS!$B26,'MP F'!$AC$5:$AC$72,"&gt;0")+COUNTIFS('MP H'!$D$5:$D$72,CLUBS!$B26,'MP H'!$AC$5:$AC$72,"&gt;0")+COUNTIFS('PO F'!$D$5:$D$72,CLUBS!$B26,'PO F'!$AC$5:$AC$72,"&gt;0")+COUNTIFS('PO H'!$D$5:$D$72,CLUBS!$B26,'PO H'!$AC$5:$AC$72,"&gt;0")+COUNTIFS('PU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N26" s="26">
        <v>0</v>
      </c>
      <c r="AO26" s="26">
        <f>(SUMIF('MP F'!$D$5:$D$72,CLUBS!$B26,'MP F'!$AD$5:$AD$72)+SUMIF('MP H'!$D$5:$D$72,CLUBS!$B26,'MP H'!$AD$5:$AD$72)+SUMIF('PO F'!$D$5:$D$72,CLUBS!$B26,'PO F'!$AD$5:$AD$72)+SUMIF('PO H'!$D$5:$D$72,CLUBS!$B26,'PO H'!$AD$5:$AD$72)+SUMIF('PU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H'!$AD$5:$AD$72))*AN26</f>
        <v>0</v>
      </c>
      <c r="AP26" s="68">
        <f>COUNTIFS('MP F'!$D$5:$D$72,CLUBS!$B26,'MP F'!$AE$5:$AE$72,"&gt;0")+COUNTIFS('MP H'!$D$5:$D$72,CLUBS!$B26,'MP H'!$AE$5:$AE$72,"&gt;0")+COUNTIFS('PO F'!$D$5:$D$72,CLUBS!$B26,'PO F'!$AE$5:$AE$72,"&gt;0")+COUNTIFS('PO H'!$D$5:$D$72,CLUBS!$B26,'PO H'!$AE$5:$AE$72,"&gt;0")+COUNTIFS('PU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Q26" s="68">
        <v>0</v>
      </c>
      <c r="AR26" s="68">
        <f>(SUMIF('MP F'!$D$5:$D$72,CLUBS!$B26,'MP F'!$AF$5:$AF$72)+SUMIF('MP H'!$D$5:$D$72,CLUBS!$B26,'MP H'!$AF$5:$AF$72)+SUMIF('PO F'!$D$5:$D$72,CLUBS!$B26,'PO F'!$AF$5:$AF$72)+SUMIF('PO H'!$D$5:$D$72,CLUBS!$B26,'PO H'!$AF$5:$AF$72)+SUMIF('PU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H'!$AF$5:$AF$72))*AQ26</f>
        <v>0</v>
      </c>
      <c r="AS26" s="26">
        <f>COUNTIFS('MP F'!$D$5:$D$72,CLUBS!$B26,'MP F'!$AG$5:$AG$72,"&gt;0")+COUNTIFS('MP H'!$D$5:$D$72,CLUBS!$B26,'MP H'!$AG$5:$AG$72,"&gt;0")+COUNTIFS('PO F'!$D$5:$D$72,CLUBS!$B26,'PO F'!$AG$5:$AG$72,"&gt;0")+COUNTIFS('PO H'!$D$5:$D$72,CLUBS!$B26,'PO H'!$AG$5:$AG$72,"&gt;0")+COUNTIFS('PU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T26" s="26">
        <v>0</v>
      </c>
      <c r="AU26" s="26">
        <f>(SUMIF('MP F'!$D$5:$D$72,CLUBS!$B26,'MP F'!$AH$5:$AH$72)+SUMIF('MP H'!$D$5:$D$72,CLUBS!$B26,'MP H'!$AH$5:$AH$72)+SUMIF('PO F'!$D$5:$D$72,CLUBS!$B26,'PO F'!$AH$5:$AH$72)+SUMIF('PO H'!$D$5:$D$72,CLUBS!$B26,'PO H'!$AH$5:$AH$72)+SUMIF('PU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H'!$AH$5:$AH$72))*AT26</f>
        <v>0</v>
      </c>
      <c r="AV26" s="16">
        <f t="shared" si="0"/>
        <v>0</v>
      </c>
      <c r="AW26" s="28">
        <f t="shared" si="1"/>
        <v>0</v>
      </c>
      <c r="AX26" s="29">
        <f t="shared" si="18"/>
        <v>0</v>
      </c>
      <c r="AY26" s="14">
        <v>1</v>
      </c>
      <c r="AZ26" s="14">
        <v>1</v>
      </c>
      <c r="BA26" s="27">
        <f t="shared" si="19"/>
        <v>0</v>
      </c>
      <c r="BB26" s="22"/>
    </row>
    <row r="27" spans="1:54" ht="13.5">
      <c r="A27" s="34">
        <f t="shared" si="2"/>
        <v>18</v>
      </c>
      <c r="B27" s="64" t="s">
        <v>37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14">
        <f t="shared" si="3"/>
        <v>0</v>
      </c>
      <c r="E27" s="27">
        <f>(SUMIF('MP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H'!$F$5:$F$72))*D27</f>
        <v>0</v>
      </c>
      <c r="F27" s="68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G27" s="68">
        <f t="shared" si="4"/>
        <v>0</v>
      </c>
      <c r="H27" s="69">
        <f>(SUMIF('MP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H'!$H$5:$H$72))*G27</f>
        <v>0</v>
      </c>
      <c r="I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J27" s="14">
        <f t="shared" si="5"/>
        <v>0</v>
      </c>
      <c r="K27" s="26">
        <f>(SUMIF('MP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H'!$J$5:$J$72))*J27</f>
        <v>0</v>
      </c>
      <c r="L27" s="68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M27" s="68">
        <f t="shared" si="6"/>
        <v>0</v>
      </c>
      <c r="N27" s="68">
        <f>(SUMIF('MP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H'!$L$5:$L$72))*M27</f>
        <v>0</v>
      </c>
      <c r="O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P27" s="26">
        <f t="shared" si="7"/>
        <v>0</v>
      </c>
      <c r="Q27" s="26">
        <f>(SUMIF('MP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H'!$N$5:$N$72))*P27</f>
        <v>0</v>
      </c>
      <c r="R27" s="68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S27" s="68">
        <f t="shared" si="8"/>
        <v>0</v>
      </c>
      <c r="T27" s="68">
        <f>(SUMIF('MP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H'!$P$5:$P$72))*S27</f>
        <v>0</v>
      </c>
      <c r="U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V27" s="26">
        <f t="shared" si="9"/>
        <v>0</v>
      </c>
      <c r="W27" s="26">
        <f>(SUMIF('MP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H'!$R$5:$R$72))*V27</f>
        <v>0</v>
      </c>
      <c r="X27" s="68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Y27" s="68">
        <f t="shared" si="10"/>
        <v>0</v>
      </c>
      <c r="Z27" s="68">
        <f>(SUMIF('MP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H'!$T$5:$T$72))*Y27</f>
        <v>0</v>
      </c>
      <c r="AA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AB27" s="26">
        <f t="shared" si="11"/>
        <v>0</v>
      </c>
      <c r="AC27" s="26">
        <f>(SUMIF('MP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H'!$V$5:$V$72))*AB27</f>
        <v>0</v>
      </c>
      <c r="AD27" s="68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AE27" s="68">
        <f t="shared" si="12"/>
        <v>0</v>
      </c>
      <c r="AF27" s="68">
        <f>(SUMIF('MP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F'!$X$5:$X$72)+SUMIF('CA H'!$D$5:$D$72,CLUBS!$B27,'CA H'!$X$5:$X$72)+SUMIF('JU F'!$D$5:$D$72,CLUBS!$B27,'JU F'!$X$5:$X$72)+SUMIF('JU H'!$D$5:$D$72,CLUBS!$B27,'JU H'!$X$5:$X$72))*AE27</f>
        <v>0</v>
      </c>
      <c r="AG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AH27" s="26">
        <f t="shared" si="13"/>
        <v>0</v>
      </c>
      <c r="AI27" s="26">
        <f>(SUMIF('MP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H'!$Z$5:$Z$72))*AH27</f>
        <v>0</v>
      </c>
      <c r="AJ27" s="68">
        <f>COUNTIFS('MP F'!$D$5:$D$72,CLUBS!$B27,'MP F'!$AA$5:$AA$72,"&gt;0")+COUNTIFS('MP H'!$D$5:$D$72,CLUBS!$B27,'MP H'!$AA$5:$AA$72,"&gt;0")+COUNTIFS('PO F'!$D$5:$D$72,CLUBS!$B27,'PO F'!$AA$5:$AA$72,"&gt;0")+COUNTIFS('PO H'!$D$5:$D$72,CLUBS!$B27,'PO H'!$AA$5:$AA$72,"&gt;0")+COUNTIFS('PU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AK27" s="68">
        <f t="shared" si="14"/>
        <v>0</v>
      </c>
      <c r="AL27" s="68">
        <f>(SUMIF('MP F'!$D$5:$D$72,CLUBS!$B27,'MP F'!$AB$5:$AB$72)+SUMIF('MP H'!$D$5:$D$72,CLUBS!$B27,'MP H'!$AB$5:$AB$72)+SUMIF('PO F'!$D$5:$D$72,CLUBS!$B27,'PO F'!$AB$5:$AB$72)+SUMIF('PO H'!$D$5:$D$72,CLUBS!$B27,'PO H'!$AB$5:$AB$72)+SUMIF('PU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H'!$AB$5:$AB$72))*AK27</f>
        <v>0</v>
      </c>
      <c r="AM27" s="26">
        <f>COUNTIFS('MP F'!$D$5:$D$72,CLUBS!$B27,'MP F'!$AC$5:$AC$72,"&gt;0")+COUNTIFS('MP H'!$D$5:$D$72,CLUBS!$B27,'MP H'!$AC$5:$AC$72,"&gt;0")+COUNTIFS('PO F'!$D$5:$D$72,CLUBS!$B27,'PO F'!$AC$5:$AC$72,"&gt;0")+COUNTIFS('PO H'!$D$5:$D$72,CLUBS!$B27,'PO H'!$AC$5:$AC$72,"&gt;0")+COUNTIFS('PU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N27" s="26">
        <f t="shared" si="15"/>
        <v>0</v>
      </c>
      <c r="AO27" s="26">
        <f>(SUMIF('MP F'!$D$5:$D$72,CLUBS!$B27,'MP F'!$AD$5:$AD$72)+SUMIF('MP H'!$D$5:$D$72,CLUBS!$B27,'MP H'!$AD$5:$AD$72)+SUMIF('PO F'!$D$5:$D$72,CLUBS!$B27,'PO F'!$AD$5:$AD$72)+SUMIF('PO H'!$D$5:$D$72,CLUBS!$B27,'PO H'!$AD$5:$AD$72)+SUMIF('PU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H'!$AD$5:$AD$72))*AN27</f>
        <v>0</v>
      </c>
      <c r="AP27" s="68">
        <f>COUNTIFS('MP F'!$D$5:$D$72,CLUBS!$B27,'MP F'!$AE$5:$AE$72,"&gt;0")+COUNTIFS('MP H'!$D$5:$D$72,CLUBS!$B27,'MP H'!$AE$5:$AE$72,"&gt;0")+COUNTIFS('PO F'!$D$5:$D$72,CLUBS!$B27,'PO F'!$AE$5:$AE$72,"&gt;0")+COUNTIFS('PO H'!$D$5:$D$72,CLUBS!$B27,'PO H'!$AE$5:$AE$72,"&gt;0")+COUNTIFS('PU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Q27" s="68">
        <f t="shared" si="16"/>
        <v>0</v>
      </c>
      <c r="AR27" s="68">
        <f>(SUMIF('MP F'!$D$5:$D$72,CLUBS!$B27,'MP F'!$AF$5:$AF$72)+SUMIF('MP H'!$D$5:$D$72,CLUBS!$B27,'MP H'!$AF$5:$AF$72)+SUMIF('PO F'!$D$5:$D$72,CLUBS!$B27,'PO F'!$AF$5:$AF$72)+SUMIF('PO H'!$D$5:$D$72,CLUBS!$B27,'PO H'!$AF$5:$AF$72)+SUMIF('PU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H'!$AF$5:$AF$72))*AQ27</f>
        <v>0</v>
      </c>
      <c r="AS27" s="26">
        <f>COUNTIFS('MP F'!$D$5:$D$72,CLUBS!$B27,'MP F'!$AG$5:$AG$72,"&gt;0")+COUNTIFS('MP H'!$D$5:$D$72,CLUBS!$B27,'MP H'!$AG$5:$AG$72,"&gt;0")+COUNTIFS('PO F'!$D$5:$D$72,CLUBS!$B27,'PO F'!$AG$5:$AG$72,"&gt;0")+COUNTIFS('PO H'!$D$5:$D$72,CLUBS!$B27,'PO H'!$AG$5:$AG$72,"&gt;0")+COUNTIFS('PU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T27" s="26">
        <f t="shared" si="17"/>
        <v>0</v>
      </c>
      <c r="AU27" s="26">
        <f>(SUMIF('MP F'!$D$5:$D$72,CLUBS!$B27,'MP F'!$AH$5:$AH$72)+SUMIF('MP H'!$D$5:$D$72,CLUBS!$B27,'MP H'!$AH$5:$AH$72)+SUMIF('PO F'!$D$5:$D$72,CLUBS!$B27,'PO F'!$AH$5:$AH$72)+SUMIF('PO H'!$D$5:$D$72,CLUBS!$B27,'PO H'!$AH$5:$AH$72)+SUMIF('PU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H'!$AH$5:$AH$72))*AT27</f>
        <v>0</v>
      </c>
      <c r="AV27" s="16">
        <f t="shared" si="0"/>
        <v>0</v>
      </c>
      <c r="AW27" s="28">
        <f t="shared" si="1"/>
        <v>0</v>
      </c>
      <c r="AX27" s="29">
        <f t="shared" si="18"/>
        <v>0</v>
      </c>
      <c r="AY27" s="14">
        <v>1</v>
      </c>
      <c r="AZ27" s="14">
        <v>1</v>
      </c>
      <c r="BA27" s="27">
        <f t="shared" si="19"/>
        <v>0</v>
      </c>
      <c r="BB27" s="22"/>
    </row>
    <row r="28" spans="1:54" ht="13.5">
      <c r="A28" s="34">
        <f t="shared" si="2"/>
        <v>18</v>
      </c>
      <c r="B28" s="64" t="s">
        <v>112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14">
        <f t="shared" si="3"/>
        <v>0</v>
      </c>
      <c r="E28" s="27">
        <f>(SUMIF('MP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H'!$F$5:$F$72))*D28</f>
        <v>0</v>
      </c>
      <c r="F28" s="68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G28" s="68">
        <f t="shared" si="4"/>
        <v>0</v>
      </c>
      <c r="H28" s="69">
        <f>(SUMIF('MP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H'!$H$5:$H$72))*G28</f>
        <v>0</v>
      </c>
      <c r="I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J28" s="14">
        <f t="shared" si="5"/>
        <v>0</v>
      </c>
      <c r="K28" s="26">
        <f>(SUMIF('MP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H'!$J$5:$J$72))*J28</f>
        <v>0</v>
      </c>
      <c r="L28" s="68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M28" s="68">
        <f t="shared" si="6"/>
        <v>0</v>
      </c>
      <c r="N28" s="68">
        <f>(SUMIF('MP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H'!$L$5:$L$72))*M28</f>
        <v>0</v>
      </c>
      <c r="O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P28" s="26">
        <f t="shared" si="7"/>
        <v>0</v>
      </c>
      <c r="Q28" s="26">
        <f>(SUMIF('MP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H'!$N$5:$N$72))*P28</f>
        <v>0</v>
      </c>
      <c r="R28" s="68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S28" s="68">
        <f t="shared" si="8"/>
        <v>0</v>
      </c>
      <c r="T28" s="68">
        <f>(SUMIF('MP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H'!$P$5:$P$72))*S28</f>
        <v>0</v>
      </c>
      <c r="U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V28" s="26">
        <f t="shared" si="9"/>
        <v>0</v>
      </c>
      <c r="W28" s="26">
        <f>(SUMIF('MP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H'!$R$5:$R$72))*V28</f>
        <v>0</v>
      </c>
      <c r="X28" s="68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Y28" s="68">
        <f t="shared" si="10"/>
        <v>0</v>
      </c>
      <c r="Z28" s="68">
        <f>(SUMIF('MP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H'!$T$5:$T$72))*Y28</f>
        <v>0</v>
      </c>
      <c r="AA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AB28" s="26">
        <f t="shared" si="11"/>
        <v>0</v>
      </c>
      <c r="AC28" s="26">
        <f>(SUMIF('MP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H'!$V$5:$V$72))*AB28</f>
        <v>0</v>
      </c>
      <c r="AD28" s="68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AE28" s="68">
        <f t="shared" si="12"/>
        <v>0</v>
      </c>
      <c r="AF28" s="68">
        <f>(SUMIF('MP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F'!$X$5:$X$72)+SUMIF('CA H'!$D$5:$D$72,CLUBS!$B28,'CA H'!$X$5:$X$72)+SUMIF('JU F'!$D$5:$D$72,CLUBS!$B28,'JU F'!$X$5:$X$72)+SUMIF('JU H'!$D$5:$D$72,CLUBS!$B28,'JU H'!$X$5:$X$72))*AE28</f>
        <v>0</v>
      </c>
      <c r="AG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AH28" s="26">
        <f t="shared" si="13"/>
        <v>0</v>
      </c>
      <c r="AI28" s="26">
        <f>(SUMIF('MP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H'!$Z$5:$Z$72))*AH28</f>
        <v>0</v>
      </c>
      <c r="AJ28" s="68">
        <f>COUNTIFS('MP F'!$D$5:$D$72,CLUBS!$B28,'MP F'!$AA$5:$AA$72,"&gt;0")+COUNTIFS('MP H'!$D$5:$D$72,CLUBS!$B28,'MP H'!$AA$5:$AA$72,"&gt;0")+COUNTIFS('PO F'!$D$5:$D$72,CLUBS!$B28,'PO F'!$AA$5:$AA$72,"&gt;0")+COUNTIFS('PO H'!$D$5:$D$72,CLUBS!$B28,'PO H'!$AA$5:$AA$72,"&gt;0")+COUNTIFS('PU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AK28" s="68">
        <f t="shared" si="14"/>
        <v>0</v>
      </c>
      <c r="AL28" s="68">
        <f>(SUMIF('MP F'!$D$5:$D$72,CLUBS!$B28,'MP F'!$AB$5:$AB$72)+SUMIF('MP H'!$D$5:$D$72,CLUBS!$B28,'MP H'!$AB$5:$AB$72)+SUMIF('PO F'!$D$5:$D$72,CLUBS!$B28,'PO F'!$AB$5:$AB$72)+SUMIF('PO H'!$D$5:$D$72,CLUBS!$B28,'PO H'!$AB$5:$AB$72)+SUMIF('PU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H'!$AB$5:$AB$72))*AK28</f>
        <v>0</v>
      </c>
      <c r="AM28" s="26">
        <f>COUNTIFS('MP F'!$D$5:$D$72,CLUBS!$B28,'MP F'!$AC$5:$AC$72,"&gt;0")+COUNTIFS('MP H'!$D$5:$D$72,CLUBS!$B28,'MP H'!$AC$5:$AC$72,"&gt;0")+COUNTIFS('PO F'!$D$5:$D$72,CLUBS!$B28,'PO F'!$AC$5:$AC$72,"&gt;0")+COUNTIFS('PO H'!$D$5:$D$72,CLUBS!$B28,'PO H'!$AC$5:$AC$72,"&gt;0")+COUNTIFS('PU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N28" s="26">
        <f t="shared" si="15"/>
        <v>0</v>
      </c>
      <c r="AO28" s="26">
        <f>(SUMIF('MP F'!$D$5:$D$72,CLUBS!$B28,'MP F'!$AD$5:$AD$72)+SUMIF('MP H'!$D$5:$D$72,CLUBS!$B28,'MP H'!$AD$5:$AD$72)+SUMIF('PO F'!$D$5:$D$72,CLUBS!$B28,'PO F'!$AD$5:$AD$72)+SUMIF('PO H'!$D$5:$D$72,CLUBS!$B28,'PO H'!$AD$5:$AD$72)+SUMIF('PU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H'!$AD$5:$AD$72))*AN28</f>
        <v>0</v>
      </c>
      <c r="AP28" s="68">
        <f>COUNTIFS('MP F'!$D$5:$D$72,CLUBS!$B28,'MP F'!$AE$5:$AE$72,"&gt;0")+COUNTIFS('MP H'!$D$5:$D$72,CLUBS!$B28,'MP H'!$AE$5:$AE$72,"&gt;0")+COUNTIFS('PO F'!$D$5:$D$72,CLUBS!$B28,'PO F'!$AE$5:$AE$72,"&gt;0")+COUNTIFS('PO H'!$D$5:$D$72,CLUBS!$B28,'PO H'!$AE$5:$AE$72,"&gt;0")+COUNTIFS('PU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Q28" s="68">
        <f t="shared" si="16"/>
        <v>0</v>
      </c>
      <c r="AR28" s="68">
        <f>(SUMIF('MP F'!$D$5:$D$72,CLUBS!$B28,'MP F'!$AF$5:$AF$72)+SUMIF('MP H'!$D$5:$D$72,CLUBS!$B28,'MP H'!$AF$5:$AF$72)+SUMIF('PO F'!$D$5:$D$72,CLUBS!$B28,'PO F'!$AF$5:$AF$72)+SUMIF('PO H'!$D$5:$D$72,CLUBS!$B28,'PO H'!$AF$5:$AF$72)+SUMIF('PU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H'!$AF$5:$AF$72))*AQ28</f>
        <v>0</v>
      </c>
      <c r="AS28" s="26">
        <f>COUNTIFS('MP F'!$D$5:$D$72,CLUBS!$B28,'MP F'!$AG$5:$AG$72,"&gt;0")+COUNTIFS('MP H'!$D$5:$D$72,CLUBS!$B28,'MP H'!$AG$5:$AG$72,"&gt;0")+COUNTIFS('PO F'!$D$5:$D$72,CLUBS!$B28,'PO F'!$AG$5:$AG$72,"&gt;0")+COUNTIFS('PO H'!$D$5:$D$72,CLUBS!$B28,'PO H'!$AG$5:$AG$72,"&gt;0")+COUNTIFS('PU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T28" s="26">
        <f t="shared" si="17"/>
        <v>0</v>
      </c>
      <c r="AU28" s="26">
        <f>(SUMIF('MP F'!$D$5:$D$72,CLUBS!$B28,'MP F'!$AH$5:$AH$72)+SUMIF('MP H'!$D$5:$D$72,CLUBS!$B28,'MP H'!$AH$5:$AH$72)+SUMIF('PO F'!$D$5:$D$72,CLUBS!$B28,'PO F'!$AH$5:$AH$72)+SUMIF('PO H'!$D$5:$D$72,CLUBS!$B28,'PO H'!$AH$5:$AH$72)+SUMIF('PU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H'!$AH$5:$AH$72))*AT28</f>
        <v>0</v>
      </c>
      <c r="AV28" s="16">
        <f t="shared" si="0"/>
        <v>0</v>
      </c>
      <c r="AW28" s="28">
        <f t="shared" si="1"/>
        <v>0</v>
      </c>
      <c r="AX28" s="29">
        <f t="shared" si="18"/>
        <v>0</v>
      </c>
      <c r="AY28" s="14">
        <v>1</v>
      </c>
      <c r="AZ28" s="14">
        <v>1</v>
      </c>
      <c r="BA28" s="27">
        <f t="shared" si="19"/>
        <v>0</v>
      </c>
      <c r="BB28" s="22"/>
    </row>
    <row r="29" spans="1:54" ht="13.5">
      <c r="A29" s="34">
        <f t="shared" si="2"/>
        <v>18</v>
      </c>
      <c r="B29" s="64" t="s">
        <v>113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14">
        <f t="shared" si="3"/>
        <v>0</v>
      </c>
      <c r="E29" s="27">
        <f>(SUMIF('MP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H'!$F$5:$F$72))*D29</f>
        <v>0</v>
      </c>
      <c r="F29" s="68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G29" s="68">
        <f t="shared" si="4"/>
        <v>0</v>
      </c>
      <c r="H29" s="69">
        <f>(SUMIF('MP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H'!$H$5:$H$72))*G29</f>
        <v>0</v>
      </c>
      <c r="I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J29" s="14">
        <f t="shared" si="5"/>
        <v>0</v>
      </c>
      <c r="K29" s="26">
        <f>(SUMIF('MP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H'!$J$5:$J$72))*J29</f>
        <v>0</v>
      </c>
      <c r="L29" s="68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M29" s="68">
        <f t="shared" si="6"/>
        <v>0</v>
      </c>
      <c r="N29" s="68">
        <f>(SUMIF('MP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H'!$L$5:$L$72))*M29</f>
        <v>0</v>
      </c>
      <c r="O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P29" s="26">
        <f t="shared" si="7"/>
        <v>0</v>
      </c>
      <c r="Q29" s="26">
        <f>(SUMIF('MP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H'!$N$5:$N$72))*P29</f>
        <v>0</v>
      </c>
      <c r="R29" s="68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S29" s="68">
        <f t="shared" si="8"/>
        <v>0</v>
      </c>
      <c r="T29" s="68">
        <f>(SUMIF('MP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H'!$P$5:$P$72))*S29</f>
        <v>0</v>
      </c>
      <c r="U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V29" s="26">
        <f t="shared" si="9"/>
        <v>0</v>
      </c>
      <c r="W29" s="26">
        <f>(SUMIF('MP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H'!$R$5:$R$72))*V29</f>
        <v>0</v>
      </c>
      <c r="X29" s="68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Y29" s="68">
        <f t="shared" si="10"/>
        <v>0</v>
      </c>
      <c r="Z29" s="68">
        <f>(SUMIF('MP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H'!$T$5:$T$72))*Y29</f>
        <v>0</v>
      </c>
      <c r="AA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AB29" s="26">
        <f t="shared" si="11"/>
        <v>0</v>
      </c>
      <c r="AC29" s="26">
        <f>(SUMIF('MP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H'!$V$5:$V$72))*AB29</f>
        <v>0</v>
      </c>
      <c r="AD29" s="68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AE29" s="68">
        <f t="shared" si="12"/>
        <v>0</v>
      </c>
      <c r="AF29" s="68">
        <f>(SUMIF('MP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F'!$X$5:$X$72)+SUMIF('CA H'!$D$5:$D$72,CLUBS!$B29,'CA H'!$X$5:$X$72)+SUMIF('JU F'!$D$5:$D$72,CLUBS!$B29,'JU F'!$X$5:$X$72)+SUMIF('JU H'!$D$5:$D$72,CLUBS!$B29,'JU H'!$X$5:$X$72))*AE29</f>
        <v>0</v>
      </c>
      <c r="AG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AH29" s="26">
        <f t="shared" si="13"/>
        <v>0</v>
      </c>
      <c r="AI29" s="26">
        <f>(SUMIF('MP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H'!$Z$5:$Z$72))*AH29</f>
        <v>0</v>
      </c>
      <c r="AJ29" s="68">
        <f>COUNTIFS('MP F'!$D$5:$D$72,CLUBS!$B29,'MP F'!$AA$5:$AA$72,"&gt;0")+COUNTIFS('MP H'!$D$5:$D$72,CLUBS!$B29,'MP H'!$AA$5:$AA$72,"&gt;0")+COUNTIFS('PO F'!$D$5:$D$72,CLUBS!$B29,'PO F'!$AA$5:$AA$72,"&gt;0")+COUNTIFS('PO H'!$D$5:$D$72,CLUBS!$B29,'PO H'!$AA$5:$AA$72,"&gt;0")+COUNTIFS('PU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AK29" s="68">
        <f t="shared" si="14"/>
        <v>0</v>
      </c>
      <c r="AL29" s="68">
        <f>(SUMIF('MP F'!$D$5:$D$72,CLUBS!$B29,'MP F'!$AB$5:$AB$72)+SUMIF('MP H'!$D$5:$D$72,CLUBS!$B29,'MP H'!$AB$5:$AB$72)+SUMIF('PO F'!$D$5:$D$72,CLUBS!$B29,'PO F'!$AB$5:$AB$72)+SUMIF('PO H'!$D$5:$D$72,CLUBS!$B29,'PO H'!$AB$5:$AB$72)+SUMIF('PU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H'!$AB$5:$AB$72))*AK29</f>
        <v>0</v>
      </c>
      <c r="AM29" s="26">
        <f>COUNTIFS('MP F'!$D$5:$D$72,CLUBS!$B29,'MP F'!$AC$5:$AC$72,"&gt;0")+COUNTIFS('MP H'!$D$5:$D$72,CLUBS!$B29,'MP H'!$AC$5:$AC$72,"&gt;0")+COUNTIFS('PO F'!$D$5:$D$72,CLUBS!$B29,'PO F'!$AC$5:$AC$72,"&gt;0")+COUNTIFS('PO H'!$D$5:$D$72,CLUBS!$B29,'PO H'!$AC$5:$AC$72,"&gt;0")+COUNTIFS('PU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N29" s="26">
        <f t="shared" si="15"/>
        <v>0</v>
      </c>
      <c r="AO29" s="26">
        <f>(SUMIF('MP F'!$D$5:$D$72,CLUBS!$B29,'MP F'!$AD$5:$AD$72)+SUMIF('MP H'!$D$5:$D$72,CLUBS!$B29,'MP H'!$AD$5:$AD$72)+SUMIF('PO F'!$D$5:$D$72,CLUBS!$B29,'PO F'!$AD$5:$AD$72)+SUMIF('PO H'!$D$5:$D$72,CLUBS!$B29,'PO H'!$AD$5:$AD$72)+SUMIF('PU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H'!$AD$5:$AD$72))*AN29</f>
        <v>0</v>
      </c>
      <c r="AP29" s="68">
        <f>COUNTIFS('MP F'!$D$5:$D$72,CLUBS!$B29,'MP F'!$AE$5:$AE$72,"&gt;0")+COUNTIFS('MP H'!$D$5:$D$72,CLUBS!$B29,'MP H'!$AE$5:$AE$72,"&gt;0")+COUNTIFS('PO F'!$D$5:$D$72,CLUBS!$B29,'PO F'!$AE$5:$AE$72,"&gt;0")+COUNTIFS('PO H'!$D$5:$D$72,CLUBS!$B29,'PO H'!$AE$5:$AE$72,"&gt;0")+COUNTIFS('PU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Q29" s="68">
        <f t="shared" si="16"/>
        <v>0</v>
      </c>
      <c r="AR29" s="68">
        <f>(SUMIF('MP F'!$D$5:$D$72,CLUBS!$B29,'MP F'!$AF$5:$AF$72)+SUMIF('MP H'!$D$5:$D$72,CLUBS!$B29,'MP H'!$AF$5:$AF$72)+SUMIF('PO F'!$D$5:$D$72,CLUBS!$B29,'PO F'!$AF$5:$AF$72)+SUMIF('PO H'!$D$5:$D$72,CLUBS!$B29,'PO H'!$AF$5:$AF$72)+SUMIF('PU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H'!$AF$5:$AF$72))*AQ29</f>
        <v>0</v>
      </c>
      <c r="AS29" s="26">
        <f>COUNTIFS('MP F'!$D$5:$D$72,CLUBS!$B29,'MP F'!$AG$5:$AG$72,"&gt;0")+COUNTIFS('MP H'!$D$5:$D$72,CLUBS!$B29,'MP H'!$AG$5:$AG$72,"&gt;0")+COUNTIFS('PO F'!$D$5:$D$72,CLUBS!$B29,'PO F'!$AG$5:$AG$72,"&gt;0")+COUNTIFS('PO H'!$D$5:$D$72,CLUBS!$B29,'PO H'!$AG$5:$AG$72,"&gt;0")+COUNTIFS('PU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T29" s="26">
        <f t="shared" si="17"/>
        <v>0</v>
      </c>
      <c r="AU29" s="26">
        <f>(SUMIF('MP F'!$D$5:$D$72,CLUBS!$B29,'MP F'!$AH$5:$AH$72)+SUMIF('MP H'!$D$5:$D$72,CLUBS!$B29,'MP H'!$AH$5:$AH$72)+SUMIF('PO F'!$D$5:$D$72,CLUBS!$B29,'PO F'!$AH$5:$AH$72)+SUMIF('PO H'!$D$5:$D$72,CLUBS!$B29,'PO H'!$AH$5:$AH$72)+SUMIF('PU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H'!$AH$5:$AH$72))*AT29</f>
        <v>0</v>
      </c>
      <c r="AV29" s="16">
        <f t="shared" si="0"/>
        <v>0</v>
      </c>
      <c r="AW29" s="28">
        <f t="shared" si="1"/>
        <v>0</v>
      </c>
      <c r="AX29" s="29">
        <f t="shared" si="18"/>
        <v>0</v>
      </c>
      <c r="AY29" s="14">
        <v>1</v>
      </c>
      <c r="AZ29" s="14">
        <v>1</v>
      </c>
      <c r="BA29" s="27">
        <f t="shared" si="19"/>
        <v>0</v>
      </c>
      <c r="BB29" s="22"/>
    </row>
    <row r="30" spans="1:54" ht="13.5">
      <c r="A30" s="34">
        <f t="shared" si="2"/>
        <v>6</v>
      </c>
      <c r="B30" s="64" t="s">
        <v>222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14">
        <f t="shared" si="3"/>
        <v>0</v>
      </c>
      <c r="E30" s="27">
        <f>(SUMIF('MP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H'!$F$5:$F$72))*D30</f>
        <v>0</v>
      </c>
      <c r="F30" s="68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G30" s="68">
        <f t="shared" si="4"/>
        <v>0</v>
      </c>
      <c r="H30" s="69">
        <f>(SUMIF('MP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H'!$H$5:$H$72))*G30</f>
        <v>0</v>
      </c>
      <c r="I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J30" s="14">
        <f t="shared" si="5"/>
        <v>0</v>
      </c>
      <c r="K30" s="26">
        <f>(SUMIF('MP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H'!$J$5:$J$72))*J30</f>
        <v>0</v>
      </c>
      <c r="L30" s="68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12</v>
      </c>
      <c r="M30" s="68">
        <f t="shared" si="6"/>
        <v>0.63157894736842102</v>
      </c>
      <c r="N30" s="68">
        <f>(SUMIF('MP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H'!$L$5:$L$72))*M30</f>
        <v>233.68421052631578</v>
      </c>
      <c r="O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11</v>
      </c>
      <c r="P30" s="26">
        <f t="shared" si="7"/>
        <v>0.73333333333333328</v>
      </c>
      <c r="Q30" s="26">
        <f>(SUMIF('MP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H'!$N$5:$N$72))*P30</f>
        <v>162.06666666666666</v>
      </c>
      <c r="R30" s="68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9</v>
      </c>
      <c r="S30" s="68">
        <f t="shared" si="8"/>
        <v>0.47368421052631576</v>
      </c>
      <c r="T30" s="68">
        <f>(SUMIF('MP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H'!$P$5:$P$72))*S30</f>
        <v>215.52631578947367</v>
      </c>
      <c r="U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11</v>
      </c>
      <c r="V30" s="26">
        <f t="shared" si="9"/>
        <v>0.57894736842105265</v>
      </c>
      <c r="W30" s="26">
        <f>(SUMIF('MP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H'!$R$5:$R$72))*V30</f>
        <v>136.63157894736844</v>
      </c>
      <c r="X30" s="68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0</v>
      </c>
      <c r="Y30" s="68">
        <f t="shared" si="10"/>
        <v>0</v>
      </c>
      <c r="Z30" s="68">
        <f>(SUMIF('MP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H'!$T$5:$T$72))*Y30</f>
        <v>0</v>
      </c>
      <c r="AA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AB30" s="26">
        <f t="shared" si="11"/>
        <v>0</v>
      </c>
      <c r="AC30" s="26">
        <f>(SUMIF('MP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H'!$V$5:$V$72))*AB30</f>
        <v>0</v>
      </c>
      <c r="AD30" s="68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AE30" s="68">
        <f t="shared" si="12"/>
        <v>0</v>
      </c>
      <c r="AF30" s="68">
        <f>(SUMIF('MP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F'!$X$5:$X$72)+SUMIF('CA H'!$D$5:$D$72,CLUBS!$B30,'CA H'!$X$5:$X$72)+SUMIF('JU F'!$D$5:$D$72,CLUBS!$B30,'JU F'!$X$5:$X$72)+SUMIF('JU H'!$D$5:$D$72,CLUBS!$B30,'JU H'!$X$5:$X$72))*AE30</f>
        <v>0</v>
      </c>
      <c r="AG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AH30" s="26">
        <f t="shared" si="13"/>
        <v>0</v>
      </c>
      <c r="AI30" s="26">
        <f>(SUMIF('MP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H'!$Z$5:$Z$72))*AH30</f>
        <v>0</v>
      </c>
      <c r="AJ30" s="68">
        <f>COUNTIFS('MP F'!$D$5:$D$72,CLUBS!$B30,'MP F'!$AA$5:$AA$72,"&gt;0")+COUNTIFS('MP H'!$D$5:$D$72,CLUBS!$B30,'MP H'!$AA$5:$AA$72,"&gt;0")+COUNTIFS('PO F'!$D$5:$D$72,CLUBS!$B30,'PO F'!$AA$5:$AA$72,"&gt;0")+COUNTIFS('PO H'!$D$5:$D$72,CLUBS!$B30,'PO H'!$AA$5:$AA$72,"&gt;0")+COUNTIFS('PU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0</v>
      </c>
      <c r="AK30" s="68">
        <f t="shared" si="14"/>
        <v>0</v>
      </c>
      <c r="AL30" s="68">
        <f>(SUMIF('MP F'!$D$5:$D$72,CLUBS!$B30,'MP F'!$AB$5:$AB$72)+SUMIF('MP H'!$D$5:$D$72,CLUBS!$B30,'MP H'!$AB$5:$AB$72)+SUMIF('PO F'!$D$5:$D$72,CLUBS!$B30,'PO F'!$AB$5:$AB$72)+SUMIF('PO H'!$D$5:$D$72,CLUBS!$B30,'PO H'!$AB$5:$AB$72)+SUMIF('PU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H'!$AB$5:$AB$72))*AK30</f>
        <v>0</v>
      </c>
      <c r="AM30" s="26">
        <f>COUNTIFS('MP F'!$D$5:$D$72,CLUBS!$B30,'MP F'!$AC$5:$AC$72,"&gt;0")+COUNTIFS('MP H'!$D$5:$D$72,CLUBS!$B30,'MP H'!$AC$5:$AC$72,"&gt;0")+COUNTIFS('PO F'!$D$5:$D$72,CLUBS!$B30,'PO F'!$AC$5:$AC$72,"&gt;0")+COUNTIFS('PO H'!$D$5:$D$72,CLUBS!$B30,'PO H'!$AC$5:$AC$72,"&gt;0")+COUNTIFS('PU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N30" s="26">
        <f t="shared" si="15"/>
        <v>0</v>
      </c>
      <c r="AO30" s="26">
        <f>(SUMIF('MP F'!$D$5:$D$72,CLUBS!$B30,'MP F'!$AD$5:$AD$72)+SUMIF('MP H'!$D$5:$D$72,CLUBS!$B30,'MP H'!$AD$5:$AD$72)+SUMIF('PO F'!$D$5:$D$72,CLUBS!$B30,'PO F'!$AD$5:$AD$72)+SUMIF('PO H'!$D$5:$D$72,CLUBS!$B30,'PO H'!$AD$5:$AD$72)+SUMIF('PU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H'!$AD$5:$AD$72))*AN30</f>
        <v>0</v>
      </c>
      <c r="AP30" s="68">
        <f>COUNTIFS('MP F'!$D$5:$D$72,CLUBS!$B30,'MP F'!$AE$5:$AE$72,"&gt;0")+COUNTIFS('MP H'!$D$5:$D$72,CLUBS!$B30,'MP H'!$AE$5:$AE$72,"&gt;0")+COUNTIFS('PO F'!$D$5:$D$72,CLUBS!$B30,'PO F'!$AE$5:$AE$72,"&gt;0")+COUNTIFS('PO H'!$D$5:$D$72,CLUBS!$B30,'PO H'!$AE$5:$AE$72,"&gt;0")+COUNTIFS('PU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Q30" s="68">
        <f t="shared" si="16"/>
        <v>0</v>
      </c>
      <c r="AR30" s="68">
        <f>(SUMIF('MP F'!$D$5:$D$72,CLUBS!$B30,'MP F'!$AF$5:$AF$72)+SUMIF('MP H'!$D$5:$D$72,CLUBS!$B30,'MP H'!$AF$5:$AF$72)+SUMIF('PO F'!$D$5:$D$72,CLUBS!$B30,'PO F'!$AF$5:$AF$72)+SUMIF('PO H'!$D$5:$D$72,CLUBS!$B30,'PO H'!$AF$5:$AF$72)+SUMIF('PU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H'!$AF$5:$AF$72))*AQ30</f>
        <v>0</v>
      </c>
      <c r="AS30" s="26">
        <f>COUNTIFS('MP F'!$D$5:$D$72,CLUBS!$B30,'MP F'!$AG$5:$AG$72,"&gt;0")+COUNTIFS('MP H'!$D$5:$D$72,CLUBS!$B30,'MP H'!$AG$5:$AG$72,"&gt;0")+COUNTIFS('PO F'!$D$5:$D$72,CLUBS!$B30,'PO F'!$AG$5:$AG$72,"&gt;0")+COUNTIFS('PO H'!$D$5:$D$72,CLUBS!$B30,'PO H'!$AG$5:$AG$72,"&gt;0")+COUNTIFS('PU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T30" s="26">
        <f t="shared" si="17"/>
        <v>0</v>
      </c>
      <c r="AU30" s="26">
        <f>(SUMIF('MP F'!$D$5:$D$72,CLUBS!$B30,'MP F'!$AH$5:$AH$72)+SUMIF('MP H'!$D$5:$D$72,CLUBS!$B30,'MP H'!$AH$5:$AH$72)+SUMIF('PO F'!$D$5:$D$72,CLUBS!$B30,'PO F'!$AH$5:$AH$72)+SUMIF('PO H'!$D$5:$D$72,CLUBS!$B30,'PO H'!$AH$5:$AH$72)+SUMIF('PU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H'!$AH$5:$AH$72))*AT30</f>
        <v>0</v>
      </c>
      <c r="AV30" s="16">
        <f t="shared" si="0"/>
        <v>43</v>
      </c>
      <c r="AW30" s="28">
        <f t="shared" si="1"/>
        <v>747.90877192982452</v>
      </c>
      <c r="AX30" s="29">
        <f t="shared" si="18"/>
        <v>17.393227254181966</v>
      </c>
      <c r="AY30" s="14">
        <v>19</v>
      </c>
      <c r="AZ30" s="14">
        <v>15</v>
      </c>
      <c r="BA30" s="27">
        <f t="shared" si="19"/>
        <v>39.363619575253921</v>
      </c>
      <c r="BB30" s="22"/>
    </row>
    <row r="31" spans="1:54" ht="13.5">
      <c r="A31" s="34">
        <f t="shared" si="2"/>
        <v>18</v>
      </c>
      <c r="B31" s="64" t="s">
        <v>42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14">
        <v>0</v>
      </c>
      <c r="E31" s="27">
        <f>(SUMIF('MP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H'!$F$5:$F$72))*D31</f>
        <v>0</v>
      </c>
      <c r="F31" s="68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G31" s="68">
        <v>0</v>
      </c>
      <c r="H31" s="69">
        <f>(SUMIF('MP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H'!$H$5:$H$72))*G31</f>
        <v>0</v>
      </c>
      <c r="I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J31" s="14">
        <v>0</v>
      </c>
      <c r="K31" s="26">
        <f>(SUMIF('MP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H'!$J$5:$J$72))*J31</f>
        <v>0</v>
      </c>
      <c r="L31" s="68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M31" s="68">
        <v>0</v>
      </c>
      <c r="N31" s="68">
        <f>(SUMIF('MP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H'!$L$5:$L$72))*M31</f>
        <v>0</v>
      </c>
      <c r="O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P31" s="26">
        <v>0</v>
      </c>
      <c r="Q31" s="26">
        <f>(SUMIF('MP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H'!$N$5:$N$72))*P31</f>
        <v>0</v>
      </c>
      <c r="R31" s="68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S31" s="68">
        <v>0</v>
      </c>
      <c r="T31" s="68">
        <f>(SUMIF('MP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H'!$P$5:$P$72))*S31</f>
        <v>0</v>
      </c>
      <c r="U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V31" s="26">
        <v>0</v>
      </c>
      <c r="W31" s="26">
        <f>(SUMIF('MP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H'!$R$5:$R$72))*V31</f>
        <v>0</v>
      </c>
      <c r="X31" s="68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Y31" s="68">
        <v>0</v>
      </c>
      <c r="Z31" s="68">
        <f>(SUMIF('MP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H'!$T$5:$T$72))*Y31</f>
        <v>0</v>
      </c>
      <c r="AA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AB31" s="26">
        <v>0</v>
      </c>
      <c r="AC31" s="26">
        <f>(SUMIF('MP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H'!$V$5:$V$72))*AB31</f>
        <v>0</v>
      </c>
      <c r="AD31" s="68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AE31" s="68">
        <v>0</v>
      </c>
      <c r="AF31" s="68">
        <f>(SUMIF('MP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F'!$X$5:$X$72)+SUMIF('CA H'!$D$5:$D$72,CLUBS!$B31,'CA H'!$X$5:$X$72)+SUMIF('JU F'!$D$5:$D$72,CLUBS!$B31,'JU F'!$X$5:$X$72)+SUMIF('JU H'!$D$5:$D$72,CLUBS!$B31,'JU H'!$X$5:$X$72))*AE31</f>
        <v>0</v>
      </c>
      <c r="AG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AH31" s="26">
        <v>0</v>
      </c>
      <c r="AI31" s="26">
        <f>(SUMIF('MP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H'!$Z$5:$Z$72))*AH31</f>
        <v>0</v>
      </c>
      <c r="AJ31" s="68">
        <f>COUNTIFS('MP F'!$D$5:$D$72,CLUBS!$B31,'MP F'!$AA$5:$AA$72,"&gt;0")+COUNTIFS('MP H'!$D$5:$D$72,CLUBS!$B31,'MP H'!$AA$5:$AA$72,"&gt;0")+COUNTIFS('PO F'!$D$5:$D$72,CLUBS!$B31,'PO F'!$AA$5:$AA$72,"&gt;0")+COUNTIFS('PO H'!$D$5:$D$72,CLUBS!$B31,'PO H'!$AA$5:$AA$72,"&gt;0")+COUNTIFS('PU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AK31" s="68">
        <v>0</v>
      </c>
      <c r="AL31" s="68">
        <f>(SUMIF('MP F'!$D$5:$D$72,CLUBS!$B31,'MP F'!$AB$5:$AB$72)+SUMIF('MP H'!$D$5:$D$72,CLUBS!$B31,'MP H'!$AB$5:$AB$72)+SUMIF('PO F'!$D$5:$D$72,CLUBS!$B31,'PO F'!$AB$5:$AB$72)+SUMIF('PO H'!$D$5:$D$72,CLUBS!$B31,'PO H'!$AB$5:$AB$72)+SUMIF('PU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H'!$AB$5:$AB$72))*AK31</f>
        <v>0</v>
      </c>
      <c r="AM31" s="26">
        <f>COUNTIFS('MP F'!$D$5:$D$72,CLUBS!$B31,'MP F'!$AC$5:$AC$72,"&gt;0")+COUNTIFS('MP H'!$D$5:$D$72,CLUBS!$B31,'MP H'!$AC$5:$AC$72,"&gt;0")+COUNTIFS('PO F'!$D$5:$D$72,CLUBS!$B31,'PO F'!$AC$5:$AC$72,"&gt;0")+COUNTIFS('PO H'!$D$5:$D$72,CLUBS!$B31,'PO H'!$AC$5:$AC$72,"&gt;0")+COUNTIFS('PU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N31" s="26">
        <v>0</v>
      </c>
      <c r="AO31" s="26">
        <f>(SUMIF('MP F'!$D$5:$D$72,CLUBS!$B31,'MP F'!$AD$5:$AD$72)+SUMIF('MP H'!$D$5:$D$72,CLUBS!$B31,'MP H'!$AD$5:$AD$72)+SUMIF('PO F'!$D$5:$D$72,CLUBS!$B31,'PO F'!$AD$5:$AD$72)+SUMIF('PO H'!$D$5:$D$72,CLUBS!$B31,'PO H'!$AD$5:$AD$72)+SUMIF('PU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H'!$AD$5:$AD$72))*AN31</f>
        <v>0</v>
      </c>
      <c r="AP31" s="68">
        <f>COUNTIFS('MP F'!$D$5:$D$72,CLUBS!$B31,'MP F'!$AE$5:$AE$72,"&gt;0")+COUNTIFS('MP H'!$D$5:$D$72,CLUBS!$B31,'MP H'!$AE$5:$AE$72,"&gt;0")+COUNTIFS('PO F'!$D$5:$D$72,CLUBS!$B31,'PO F'!$AE$5:$AE$72,"&gt;0")+COUNTIFS('PO H'!$D$5:$D$72,CLUBS!$B31,'PO H'!$AE$5:$AE$72,"&gt;0")+COUNTIFS('PU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Q31" s="68">
        <v>0</v>
      </c>
      <c r="AR31" s="68">
        <f>(SUMIF('MP F'!$D$5:$D$72,CLUBS!$B31,'MP F'!$AF$5:$AF$72)+SUMIF('MP H'!$D$5:$D$72,CLUBS!$B31,'MP H'!$AF$5:$AF$72)+SUMIF('PO F'!$D$5:$D$72,CLUBS!$B31,'PO F'!$AF$5:$AF$72)+SUMIF('PO H'!$D$5:$D$72,CLUBS!$B31,'PO H'!$AF$5:$AF$72)+SUMIF('PU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H'!$AF$5:$AF$72))*AQ31</f>
        <v>0</v>
      </c>
      <c r="AS31" s="26">
        <f>COUNTIFS('MP F'!$D$5:$D$72,CLUBS!$B31,'MP F'!$AG$5:$AG$72,"&gt;0")+COUNTIFS('MP H'!$D$5:$D$72,CLUBS!$B31,'MP H'!$AG$5:$AG$72,"&gt;0")+COUNTIFS('PO F'!$D$5:$D$72,CLUBS!$B31,'PO F'!$AG$5:$AG$72,"&gt;0")+COUNTIFS('PO H'!$D$5:$D$72,CLUBS!$B31,'PO H'!$AG$5:$AG$72,"&gt;0")+COUNTIFS('PU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T31" s="26">
        <v>0</v>
      </c>
      <c r="AU31" s="26">
        <f>(SUMIF('MP F'!$D$5:$D$72,CLUBS!$B31,'MP F'!$AH$5:$AH$72)+SUMIF('MP H'!$D$5:$D$72,CLUBS!$B31,'MP H'!$AH$5:$AH$72)+SUMIF('PO F'!$D$5:$D$72,CLUBS!$B31,'PO F'!$AH$5:$AH$72)+SUMIF('PO H'!$D$5:$D$72,CLUBS!$B31,'PO H'!$AH$5:$AH$72)+SUMIF('PU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H'!$AH$5:$AH$72))*AT31</f>
        <v>0</v>
      </c>
      <c r="AV31" s="16">
        <f t="shared" si="0"/>
        <v>0</v>
      </c>
      <c r="AW31" s="28">
        <f t="shared" si="1"/>
        <v>0</v>
      </c>
      <c r="AX31" s="29">
        <f t="shared" si="18"/>
        <v>0</v>
      </c>
      <c r="AY31" s="14">
        <f>COUNTIF('Licenciés Jeunes 2023'!F:F,CLUBS!B31)</f>
        <v>0</v>
      </c>
      <c r="AZ31" s="14"/>
      <c r="BA31" s="27">
        <f t="shared" si="19"/>
        <v>0</v>
      </c>
      <c r="BB31" s="22"/>
    </row>
    <row r="32" spans="1:54" ht="13.5">
      <c r="A32" s="34">
        <f t="shared" si="2"/>
        <v>18</v>
      </c>
      <c r="B32" s="64" t="s">
        <v>115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14">
        <v>0</v>
      </c>
      <c r="E32" s="27">
        <f>(SUMIF('MP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H'!$F$5:$F$72))*D32</f>
        <v>0</v>
      </c>
      <c r="F32" s="68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G32" s="68">
        <v>0</v>
      </c>
      <c r="H32" s="69">
        <f>(SUMIF('MP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H'!$H$5:$H$72))*G32</f>
        <v>0</v>
      </c>
      <c r="I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J32" s="14">
        <v>0</v>
      </c>
      <c r="K32" s="26">
        <f>(SUMIF('MP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H'!$J$5:$J$72))*J32</f>
        <v>0</v>
      </c>
      <c r="L32" s="68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M32" s="68">
        <v>0</v>
      </c>
      <c r="N32" s="68">
        <f>(SUMIF('MP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H'!$L$5:$L$72))*M32</f>
        <v>0</v>
      </c>
      <c r="O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P32" s="26">
        <v>0</v>
      </c>
      <c r="Q32" s="26">
        <f>(SUMIF('MP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H'!$N$5:$N$72))*P32</f>
        <v>0</v>
      </c>
      <c r="R32" s="68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S32" s="68">
        <v>0</v>
      </c>
      <c r="T32" s="68">
        <f>(SUMIF('MP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H'!$P$5:$P$72))*S32</f>
        <v>0</v>
      </c>
      <c r="U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V32" s="26">
        <v>0</v>
      </c>
      <c r="W32" s="26">
        <f>(SUMIF('MP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H'!$R$5:$R$72))*V32</f>
        <v>0</v>
      </c>
      <c r="X32" s="68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Y32" s="68">
        <v>0</v>
      </c>
      <c r="Z32" s="68">
        <f>(SUMIF('MP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H'!$T$5:$T$72))*Y32</f>
        <v>0</v>
      </c>
      <c r="AA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AB32" s="26">
        <v>0</v>
      </c>
      <c r="AC32" s="26">
        <f>(SUMIF('MP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H'!$V$5:$V$72))*AB32</f>
        <v>0</v>
      </c>
      <c r="AD32" s="68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AE32" s="68">
        <v>0</v>
      </c>
      <c r="AF32" s="68">
        <f>(SUMIF('MP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F'!$X$5:$X$72)+SUMIF('CA H'!$D$5:$D$72,CLUBS!$B32,'CA H'!$X$5:$X$72)+SUMIF('JU F'!$D$5:$D$72,CLUBS!$B32,'JU F'!$X$5:$X$72)+SUMIF('JU H'!$D$5:$D$72,CLUBS!$B32,'JU H'!$X$5:$X$72))*AE32</f>
        <v>0</v>
      </c>
      <c r="AG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AH32" s="26">
        <v>0</v>
      </c>
      <c r="AI32" s="26">
        <f>(SUMIF('MP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H'!$Z$5:$Z$72))*AH32</f>
        <v>0</v>
      </c>
      <c r="AJ32" s="68">
        <f>COUNTIFS('MP F'!$D$5:$D$72,CLUBS!$B32,'MP F'!$AA$5:$AA$72,"&gt;0")+COUNTIFS('MP H'!$D$5:$D$72,CLUBS!$B32,'MP H'!$AA$5:$AA$72,"&gt;0")+COUNTIFS('PO F'!$D$5:$D$72,CLUBS!$B32,'PO F'!$AA$5:$AA$72,"&gt;0")+COUNTIFS('PO H'!$D$5:$D$72,CLUBS!$B32,'PO H'!$AA$5:$AA$72,"&gt;0")+COUNTIFS('PU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AK32" s="68">
        <v>0</v>
      </c>
      <c r="AL32" s="68">
        <f>(SUMIF('MP F'!$D$5:$D$72,CLUBS!$B32,'MP F'!$AB$5:$AB$72)+SUMIF('MP H'!$D$5:$D$72,CLUBS!$B32,'MP H'!$AB$5:$AB$72)+SUMIF('PO F'!$D$5:$D$72,CLUBS!$B32,'PO F'!$AB$5:$AB$72)+SUMIF('PO H'!$D$5:$D$72,CLUBS!$B32,'PO H'!$AB$5:$AB$72)+SUMIF('PU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H'!$AB$5:$AB$72))*AK32</f>
        <v>0</v>
      </c>
      <c r="AM32" s="26">
        <f>COUNTIFS('MP F'!$D$5:$D$72,CLUBS!$B32,'MP F'!$AC$5:$AC$72,"&gt;0")+COUNTIFS('MP H'!$D$5:$D$72,CLUBS!$B32,'MP H'!$AC$5:$AC$72,"&gt;0")+COUNTIFS('PO F'!$D$5:$D$72,CLUBS!$B32,'PO F'!$AC$5:$AC$72,"&gt;0")+COUNTIFS('PO H'!$D$5:$D$72,CLUBS!$B32,'PO H'!$AC$5:$AC$72,"&gt;0")+COUNTIFS('PU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N32" s="26">
        <v>0</v>
      </c>
      <c r="AO32" s="26">
        <f>(SUMIF('MP F'!$D$5:$D$72,CLUBS!$B32,'MP F'!$AD$5:$AD$72)+SUMIF('MP H'!$D$5:$D$72,CLUBS!$B32,'MP H'!$AD$5:$AD$72)+SUMIF('PO F'!$D$5:$D$72,CLUBS!$B32,'PO F'!$AD$5:$AD$72)+SUMIF('PO H'!$D$5:$D$72,CLUBS!$B32,'PO H'!$AD$5:$AD$72)+SUMIF('PU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H'!$AD$5:$AD$72))*AN32</f>
        <v>0</v>
      </c>
      <c r="AP32" s="68">
        <f>COUNTIFS('MP F'!$D$5:$D$72,CLUBS!$B32,'MP F'!$AE$5:$AE$72,"&gt;0")+COUNTIFS('MP H'!$D$5:$D$72,CLUBS!$B32,'MP H'!$AE$5:$AE$72,"&gt;0")+COUNTIFS('PO F'!$D$5:$D$72,CLUBS!$B32,'PO F'!$AE$5:$AE$72,"&gt;0")+COUNTIFS('PO H'!$D$5:$D$72,CLUBS!$B32,'PO H'!$AE$5:$AE$72,"&gt;0")+COUNTIFS('PU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Q32" s="68">
        <v>0</v>
      </c>
      <c r="AR32" s="68">
        <f>(SUMIF('MP F'!$D$5:$D$72,CLUBS!$B32,'MP F'!$AF$5:$AF$72)+SUMIF('MP H'!$D$5:$D$72,CLUBS!$B32,'MP H'!$AF$5:$AF$72)+SUMIF('PO F'!$D$5:$D$72,CLUBS!$B32,'PO F'!$AF$5:$AF$72)+SUMIF('PO H'!$D$5:$D$72,CLUBS!$B32,'PO H'!$AF$5:$AF$72)+SUMIF('PU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H'!$AF$5:$AF$72))*AQ32</f>
        <v>0</v>
      </c>
      <c r="AS32" s="26">
        <f>COUNTIFS('MP F'!$D$5:$D$72,CLUBS!$B32,'MP F'!$AG$5:$AG$72,"&gt;0")+COUNTIFS('MP H'!$D$5:$D$72,CLUBS!$B32,'MP H'!$AG$5:$AG$72,"&gt;0")+COUNTIFS('PO F'!$D$5:$D$72,CLUBS!$B32,'PO F'!$AG$5:$AG$72,"&gt;0")+COUNTIFS('PO H'!$D$5:$D$72,CLUBS!$B32,'PO H'!$AG$5:$AG$72,"&gt;0")+COUNTIFS('PU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T32" s="26">
        <v>0</v>
      </c>
      <c r="AU32" s="26">
        <f>(SUMIF('MP F'!$D$5:$D$72,CLUBS!$B32,'MP F'!$AH$5:$AH$72)+SUMIF('MP H'!$D$5:$D$72,CLUBS!$B32,'MP H'!$AH$5:$AH$72)+SUMIF('PO F'!$D$5:$D$72,CLUBS!$B32,'PO F'!$AH$5:$AH$72)+SUMIF('PO H'!$D$5:$D$72,CLUBS!$B32,'PO H'!$AH$5:$AH$72)+SUMIF('PU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H'!$AH$5:$AH$72))*AT32</f>
        <v>0</v>
      </c>
      <c r="AV32" s="16">
        <f t="shared" si="0"/>
        <v>0</v>
      </c>
      <c r="AW32" s="28">
        <f t="shared" si="1"/>
        <v>0</v>
      </c>
      <c r="AX32" s="29">
        <f t="shared" si="18"/>
        <v>0</v>
      </c>
      <c r="AY32" s="14">
        <f>COUNTIF('Licenciés Jeunes 2023'!F:F,CLUBS!B32)</f>
        <v>0</v>
      </c>
      <c r="AZ32" s="14"/>
      <c r="BA32" s="27">
        <f t="shared" si="19"/>
        <v>0</v>
      </c>
      <c r="BB32" s="22"/>
    </row>
    <row r="33" spans="1:58" ht="13.5">
      <c r="A33" s="34">
        <f t="shared" si="2"/>
        <v>18</v>
      </c>
      <c r="B33" s="64" t="s">
        <v>116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14">
        <v>0</v>
      </c>
      <c r="E33" s="27">
        <f>(SUMIF('MP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H'!$F$5:$F$72))*D33</f>
        <v>0</v>
      </c>
      <c r="F33" s="68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G33" s="68">
        <v>0</v>
      </c>
      <c r="H33" s="69">
        <f>(SUMIF('MP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H'!$H$5:$H$72))*G33</f>
        <v>0</v>
      </c>
      <c r="I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J33" s="14">
        <v>0</v>
      </c>
      <c r="K33" s="26">
        <f>(SUMIF('MP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H'!$J$5:$J$72))*J33</f>
        <v>0</v>
      </c>
      <c r="L33" s="68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M33" s="68">
        <v>0</v>
      </c>
      <c r="N33" s="68">
        <f>(SUMIF('MP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H'!$L$5:$L$72))*M33</f>
        <v>0</v>
      </c>
      <c r="O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P33" s="26">
        <v>0</v>
      </c>
      <c r="Q33" s="26">
        <f>(SUMIF('MP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H'!$N$5:$N$72))*P33</f>
        <v>0</v>
      </c>
      <c r="R33" s="68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S33" s="68">
        <v>0</v>
      </c>
      <c r="T33" s="68">
        <f>(SUMIF('MP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H'!$P$5:$P$72))*S33</f>
        <v>0</v>
      </c>
      <c r="U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V33" s="26">
        <v>0</v>
      </c>
      <c r="W33" s="26">
        <f>(SUMIF('MP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H'!$R$5:$R$72))*V33</f>
        <v>0</v>
      </c>
      <c r="X33" s="68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Y33" s="68">
        <v>0</v>
      </c>
      <c r="Z33" s="68">
        <f>(SUMIF('MP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H'!$T$5:$T$72))*Y33</f>
        <v>0</v>
      </c>
      <c r="AA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AB33" s="26">
        <v>0</v>
      </c>
      <c r="AC33" s="26">
        <f>(SUMIF('MP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H'!$V$5:$V$72))*AB33</f>
        <v>0</v>
      </c>
      <c r="AD33" s="68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AE33" s="68">
        <v>0</v>
      </c>
      <c r="AF33" s="68">
        <f>(SUMIF('MP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F'!$X$5:$X$72)+SUMIF('CA H'!$D$5:$D$72,CLUBS!$B33,'CA H'!$X$5:$X$72)+SUMIF('JU F'!$D$5:$D$72,CLUBS!$B33,'JU F'!$X$5:$X$72)+SUMIF('JU H'!$D$5:$D$72,CLUBS!$B33,'JU H'!$X$5:$X$72))*AE33</f>
        <v>0</v>
      </c>
      <c r="AG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AH33" s="26">
        <v>0</v>
      </c>
      <c r="AI33" s="26">
        <f>(SUMIF('MP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H'!$Z$5:$Z$72))*AH33</f>
        <v>0</v>
      </c>
      <c r="AJ33" s="68">
        <f>COUNTIFS('MP F'!$D$5:$D$72,CLUBS!$B33,'MP F'!$AA$5:$AA$72,"&gt;0")+COUNTIFS('MP H'!$D$5:$D$72,CLUBS!$B33,'MP H'!$AA$5:$AA$72,"&gt;0")+COUNTIFS('PO F'!$D$5:$D$72,CLUBS!$B33,'PO F'!$AA$5:$AA$72,"&gt;0")+COUNTIFS('PO H'!$D$5:$D$72,CLUBS!$B33,'PO H'!$AA$5:$AA$72,"&gt;0")+COUNTIFS('PU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AK33" s="68">
        <v>0</v>
      </c>
      <c r="AL33" s="68">
        <f>(SUMIF('MP F'!$D$5:$D$72,CLUBS!$B33,'MP F'!$AB$5:$AB$72)+SUMIF('MP H'!$D$5:$D$72,CLUBS!$B33,'MP H'!$AB$5:$AB$72)+SUMIF('PO F'!$D$5:$D$72,CLUBS!$B33,'PO F'!$AB$5:$AB$72)+SUMIF('PO H'!$D$5:$D$72,CLUBS!$B33,'PO H'!$AB$5:$AB$72)+SUMIF('PU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H'!$AB$5:$AB$72))*AK33</f>
        <v>0</v>
      </c>
      <c r="AM33" s="26">
        <f>COUNTIFS('MP F'!$D$5:$D$72,CLUBS!$B33,'MP F'!$AC$5:$AC$72,"&gt;0")+COUNTIFS('MP H'!$D$5:$D$72,CLUBS!$B33,'MP H'!$AC$5:$AC$72,"&gt;0")+COUNTIFS('PO F'!$D$5:$D$72,CLUBS!$B33,'PO F'!$AC$5:$AC$72,"&gt;0")+COUNTIFS('PO H'!$D$5:$D$72,CLUBS!$B33,'PO H'!$AC$5:$AC$72,"&gt;0")+COUNTIFS('PU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N33" s="26">
        <v>0</v>
      </c>
      <c r="AO33" s="26">
        <f>(SUMIF('MP F'!$D$5:$D$72,CLUBS!$B33,'MP F'!$AD$5:$AD$72)+SUMIF('MP H'!$D$5:$D$72,CLUBS!$B33,'MP H'!$AD$5:$AD$72)+SUMIF('PO F'!$D$5:$D$72,CLUBS!$B33,'PO F'!$AD$5:$AD$72)+SUMIF('PO H'!$D$5:$D$72,CLUBS!$B33,'PO H'!$AD$5:$AD$72)+SUMIF('PU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H'!$AD$5:$AD$72))*AN33</f>
        <v>0</v>
      </c>
      <c r="AP33" s="68">
        <f>COUNTIFS('MP F'!$D$5:$D$72,CLUBS!$B33,'MP F'!$AE$5:$AE$72,"&gt;0")+COUNTIFS('MP H'!$D$5:$D$72,CLUBS!$B33,'MP H'!$AE$5:$AE$72,"&gt;0")+COUNTIFS('PO F'!$D$5:$D$72,CLUBS!$B33,'PO F'!$AE$5:$AE$72,"&gt;0")+COUNTIFS('PO H'!$D$5:$D$72,CLUBS!$B33,'PO H'!$AE$5:$AE$72,"&gt;0")+COUNTIFS('PU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Q33" s="68">
        <v>0</v>
      </c>
      <c r="AR33" s="68">
        <f>(SUMIF('MP F'!$D$5:$D$72,CLUBS!$B33,'MP F'!$AF$5:$AF$72)+SUMIF('MP H'!$D$5:$D$72,CLUBS!$B33,'MP H'!$AF$5:$AF$72)+SUMIF('PO F'!$D$5:$D$72,CLUBS!$B33,'PO F'!$AF$5:$AF$72)+SUMIF('PO H'!$D$5:$D$72,CLUBS!$B33,'PO H'!$AF$5:$AF$72)+SUMIF('PU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H'!$AF$5:$AF$72))*AQ33</f>
        <v>0</v>
      </c>
      <c r="AS33" s="26">
        <f>COUNTIFS('MP F'!$D$5:$D$72,CLUBS!$B33,'MP F'!$AG$5:$AG$72,"&gt;0")+COUNTIFS('MP H'!$D$5:$D$72,CLUBS!$B33,'MP H'!$AG$5:$AG$72,"&gt;0")+COUNTIFS('PO F'!$D$5:$D$72,CLUBS!$B33,'PO F'!$AG$5:$AG$72,"&gt;0")+COUNTIFS('PO H'!$D$5:$D$72,CLUBS!$B33,'PO H'!$AG$5:$AG$72,"&gt;0")+COUNTIFS('PU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T33" s="26">
        <v>0</v>
      </c>
      <c r="AU33" s="26">
        <f>(SUMIF('MP F'!$D$5:$D$72,CLUBS!$B33,'MP F'!$AH$5:$AH$72)+SUMIF('MP H'!$D$5:$D$72,CLUBS!$B33,'MP H'!$AH$5:$AH$72)+SUMIF('PO F'!$D$5:$D$72,CLUBS!$B33,'PO F'!$AH$5:$AH$72)+SUMIF('PO H'!$D$5:$D$72,CLUBS!$B33,'PO H'!$AH$5:$AH$72)+SUMIF('PU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H'!$AH$5:$AH$72))*AT33</f>
        <v>0</v>
      </c>
      <c r="AV33" s="16">
        <f t="shared" si="0"/>
        <v>0</v>
      </c>
      <c r="AW33" s="28">
        <f t="shared" si="1"/>
        <v>0</v>
      </c>
      <c r="AX33" s="29">
        <f t="shared" si="18"/>
        <v>0</v>
      </c>
      <c r="AY33" s="14">
        <f>COUNTIF('Licenciés Jeunes 2023'!F:F,CLUBS!B33)</f>
        <v>0</v>
      </c>
      <c r="AZ33" s="14"/>
      <c r="BA33" s="27">
        <f t="shared" si="19"/>
        <v>0</v>
      </c>
      <c r="BB33" s="22"/>
    </row>
    <row r="34" spans="1:58" ht="13.5">
      <c r="A34" s="34">
        <f t="shared" si="2"/>
        <v>18</v>
      </c>
      <c r="B34" s="64" t="s">
        <v>117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14">
        <v>0</v>
      </c>
      <c r="E34" s="27">
        <f>(SUMIF('MP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H'!$F$5:$F$72))*D34</f>
        <v>0</v>
      </c>
      <c r="F34" s="68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G34" s="68">
        <v>0</v>
      </c>
      <c r="H34" s="69">
        <f>(SUMIF('MP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H'!$H$5:$H$72))*G34</f>
        <v>0</v>
      </c>
      <c r="I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J34" s="14">
        <v>0</v>
      </c>
      <c r="K34" s="26">
        <f>(SUMIF('MP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H'!$J$5:$J$72))*J34</f>
        <v>0</v>
      </c>
      <c r="L34" s="68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M34" s="68">
        <v>0</v>
      </c>
      <c r="N34" s="68">
        <f>(SUMIF('MP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H'!$L$5:$L$72))*M34</f>
        <v>0</v>
      </c>
      <c r="O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P34" s="26">
        <v>0</v>
      </c>
      <c r="Q34" s="26">
        <f>(SUMIF('MP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H'!$N$5:$N$72))*P34</f>
        <v>0</v>
      </c>
      <c r="R34" s="68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S34" s="68">
        <v>0</v>
      </c>
      <c r="T34" s="68">
        <f>(SUMIF('MP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H'!$P$5:$P$72))*S34</f>
        <v>0</v>
      </c>
      <c r="U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V34" s="26">
        <v>0</v>
      </c>
      <c r="W34" s="26">
        <f>(SUMIF('MP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H'!$R$5:$R$72))*V34</f>
        <v>0</v>
      </c>
      <c r="X34" s="68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Y34" s="68">
        <v>0</v>
      </c>
      <c r="Z34" s="68">
        <f>(SUMIF('MP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H'!$T$5:$T$72))*Y34</f>
        <v>0</v>
      </c>
      <c r="AA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AB34" s="26">
        <v>0</v>
      </c>
      <c r="AC34" s="26">
        <f>(SUMIF('MP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H'!$V$5:$V$72))*AB34</f>
        <v>0</v>
      </c>
      <c r="AD34" s="68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AE34" s="68">
        <v>0</v>
      </c>
      <c r="AF34" s="68">
        <f>(SUMIF('MP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F'!$X$5:$X$72)+SUMIF('CA H'!$D$5:$D$72,CLUBS!$B34,'CA H'!$X$5:$X$72)+SUMIF('JU F'!$D$5:$D$72,CLUBS!$B34,'JU F'!$X$5:$X$72)+SUMIF('JU H'!$D$5:$D$72,CLUBS!$B34,'JU H'!$X$5:$X$72))*AE34</f>
        <v>0</v>
      </c>
      <c r="AG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AH34" s="26">
        <v>0</v>
      </c>
      <c r="AI34" s="26">
        <f>(SUMIF('MP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H'!$Z$5:$Z$72))*AH34</f>
        <v>0</v>
      </c>
      <c r="AJ34" s="68">
        <f>COUNTIFS('MP F'!$D$5:$D$72,CLUBS!$B34,'MP F'!$AA$5:$AA$72,"&gt;0")+COUNTIFS('MP H'!$D$5:$D$72,CLUBS!$B34,'MP H'!$AA$5:$AA$72,"&gt;0")+COUNTIFS('PO F'!$D$5:$D$72,CLUBS!$B34,'PO F'!$AA$5:$AA$72,"&gt;0")+COUNTIFS('PO H'!$D$5:$D$72,CLUBS!$B34,'PO H'!$AA$5:$AA$72,"&gt;0")+COUNTIFS('PU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AK34" s="68">
        <v>0</v>
      </c>
      <c r="AL34" s="68">
        <f>(SUMIF('MP F'!$D$5:$D$72,CLUBS!$B34,'MP F'!$AB$5:$AB$72)+SUMIF('MP H'!$D$5:$D$72,CLUBS!$B34,'MP H'!$AB$5:$AB$72)+SUMIF('PO F'!$D$5:$D$72,CLUBS!$B34,'PO F'!$AB$5:$AB$72)+SUMIF('PO H'!$D$5:$D$72,CLUBS!$B34,'PO H'!$AB$5:$AB$72)+SUMIF('PU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H'!$AB$5:$AB$72))*AK34</f>
        <v>0</v>
      </c>
      <c r="AM34" s="26">
        <f>COUNTIFS('MP F'!$D$5:$D$72,CLUBS!$B34,'MP F'!$AC$5:$AC$72,"&gt;0")+COUNTIFS('MP H'!$D$5:$D$72,CLUBS!$B34,'MP H'!$AC$5:$AC$72,"&gt;0")+COUNTIFS('PO F'!$D$5:$D$72,CLUBS!$B34,'PO F'!$AC$5:$AC$72,"&gt;0")+COUNTIFS('PO H'!$D$5:$D$72,CLUBS!$B34,'PO H'!$AC$5:$AC$72,"&gt;0")+COUNTIFS('PU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N34" s="26">
        <v>0</v>
      </c>
      <c r="AO34" s="26">
        <f>(SUMIF('MP F'!$D$5:$D$72,CLUBS!$B34,'MP F'!$AD$5:$AD$72)+SUMIF('MP H'!$D$5:$D$72,CLUBS!$B34,'MP H'!$AD$5:$AD$72)+SUMIF('PO F'!$D$5:$D$72,CLUBS!$B34,'PO F'!$AD$5:$AD$72)+SUMIF('PO H'!$D$5:$D$72,CLUBS!$B34,'PO H'!$AD$5:$AD$72)+SUMIF('PU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H'!$AD$5:$AD$72))*AN34</f>
        <v>0</v>
      </c>
      <c r="AP34" s="68">
        <f>COUNTIFS('MP F'!$D$5:$D$72,CLUBS!$B34,'MP F'!$AE$5:$AE$72,"&gt;0")+COUNTIFS('MP H'!$D$5:$D$72,CLUBS!$B34,'MP H'!$AE$5:$AE$72,"&gt;0")+COUNTIFS('PO F'!$D$5:$D$72,CLUBS!$B34,'PO F'!$AE$5:$AE$72,"&gt;0")+COUNTIFS('PO H'!$D$5:$D$72,CLUBS!$B34,'PO H'!$AE$5:$AE$72,"&gt;0")+COUNTIFS('PU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Q34" s="68">
        <v>0</v>
      </c>
      <c r="AR34" s="68">
        <f>(SUMIF('MP F'!$D$5:$D$72,CLUBS!$B34,'MP F'!$AF$5:$AF$72)+SUMIF('MP H'!$D$5:$D$72,CLUBS!$B34,'MP H'!$AF$5:$AF$72)+SUMIF('PO F'!$D$5:$D$72,CLUBS!$B34,'PO F'!$AF$5:$AF$72)+SUMIF('PO H'!$D$5:$D$72,CLUBS!$B34,'PO H'!$AF$5:$AF$72)+SUMIF('PU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H'!$AF$5:$AF$72))*AQ34</f>
        <v>0</v>
      </c>
      <c r="AS34" s="26">
        <f>COUNTIFS('MP F'!$D$5:$D$72,CLUBS!$B34,'MP F'!$AG$5:$AG$72,"&gt;0")+COUNTIFS('MP H'!$D$5:$D$72,CLUBS!$B34,'MP H'!$AG$5:$AG$72,"&gt;0")+COUNTIFS('PO F'!$D$5:$D$72,CLUBS!$B34,'PO F'!$AG$5:$AG$72,"&gt;0")+COUNTIFS('PO H'!$D$5:$D$72,CLUBS!$B34,'PO H'!$AG$5:$AG$72,"&gt;0")+COUNTIFS('PU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T34" s="26">
        <v>0</v>
      </c>
      <c r="AU34" s="26">
        <f>(SUMIF('MP F'!$D$5:$D$72,CLUBS!$B34,'MP F'!$AH$5:$AH$72)+SUMIF('MP H'!$D$5:$D$72,CLUBS!$B34,'MP H'!$AH$5:$AH$72)+SUMIF('PO F'!$D$5:$D$72,CLUBS!$B34,'PO F'!$AH$5:$AH$72)+SUMIF('PO H'!$D$5:$D$72,CLUBS!$B34,'PO H'!$AH$5:$AH$72)+SUMIF('PU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H'!$AH$5:$AH$72))*AT34</f>
        <v>0</v>
      </c>
      <c r="AV34" s="16">
        <f t="shared" si="0"/>
        <v>0</v>
      </c>
      <c r="AW34" s="28">
        <f t="shared" si="1"/>
        <v>0</v>
      </c>
      <c r="AX34" s="29">
        <f t="shared" si="18"/>
        <v>0</v>
      </c>
      <c r="AY34" s="14">
        <f>COUNTIF('Licenciés Jeunes 2023'!F:F,CLUBS!B34)</f>
        <v>0</v>
      </c>
      <c r="AZ34" s="14"/>
      <c r="BA34" s="27">
        <f t="shared" si="19"/>
        <v>0</v>
      </c>
      <c r="BB34" s="22"/>
    </row>
    <row r="35" spans="1:58" ht="13.5">
      <c r="A35" s="34">
        <f t="shared" si="2"/>
        <v>18</v>
      </c>
      <c r="B35" s="64" t="s">
        <v>653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14">
        <f t="shared" si="3"/>
        <v>0</v>
      </c>
      <c r="E35" s="27">
        <f>(SUMIF('MP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H'!$F$5:$F$72))*D35</f>
        <v>0</v>
      </c>
      <c r="F35" s="68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G35" s="68">
        <f t="shared" si="4"/>
        <v>0</v>
      </c>
      <c r="H35" s="69">
        <f>(SUMIF('MP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H'!$H$5:$H$72))*G35</f>
        <v>0</v>
      </c>
      <c r="I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J35" s="14">
        <f t="shared" si="5"/>
        <v>0</v>
      </c>
      <c r="K35" s="26">
        <f>(SUMIF('MP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H'!$J$5:$J$72))*J35</f>
        <v>0</v>
      </c>
      <c r="L35" s="68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M35" s="68">
        <f t="shared" si="6"/>
        <v>0</v>
      </c>
      <c r="N35" s="68">
        <f>(SUMIF('MP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H'!$L$5:$L$72))*M35</f>
        <v>0</v>
      </c>
      <c r="O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P35" s="26">
        <f t="shared" si="7"/>
        <v>0</v>
      </c>
      <c r="Q35" s="26">
        <f>(SUMIF('MP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H'!$N$5:$N$72))*P35</f>
        <v>0</v>
      </c>
      <c r="R35" s="68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S35" s="68">
        <f t="shared" si="8"/>
        <v>0</v>
      </c>
      <c r="T35" s="68">
        <f>(SUMIF('MP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H'!$P$5:$P$72))*S35</f>
        <v>0</v>
      </c>
      <c r="U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V35" s="26">
        <f t="shared" si="9"/>
        <v>0</v>
      </c>
      <c r="W35" s="26">
        <f>(SUMIF('MP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H'!$R$5:$R$72))*V35</f>
        <v>0</v>
      </c>
      <c r="X35" s="68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Y35" s="68">
        <f t="shared" si="10"/>
        <v>0</v>
      </c>
      <c r="Z35" s="68">
        <f>(SUMIF('MP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H'!$T$5:$T$72))*Y35</f>
        <v>0</v>
      </c>
      <c r="AA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AB35" s="26">
        <f t="shared" si="11"/>
        <v>0</v>
      </c>
      <c r="AC35" s="26">
        <f>(SUMIF('MP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H'!$V$5:$V$72))*AB35</f>
        <v>0</v>
      </c>
      <c r="AD35" s="68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AE35" s="68">
        <f t="shared" si="12"/>
        <v>0</v>
      </c>
      <c r="AF35" s="68">
        <f>(SUMIF('MP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F'!$X$5:$X$72)+SUMIF('CA H'!$D$5:$D$72,CLUBS!$B35,'CA H'!$X$5:$X$72)+SUMIF('JU F'!$D$5:$D$72,CLUBS!$B35,'JU F'!$X$5:$X$72)+SUMIF('JU H'!$D$5:$D$72,CLUBS!$B35,'JU H'!$X$5:$X$72))*AE35</f>
        <v>0</v>
      </c>
      <c r="AG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AH35" s="26">
        <f t="shared" si="13"/>
        <v>0</v>
      </c>
      <c r="AI35" s="26">
        <f>(SUMIF('MP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H'!$Z$5:$Z$72))*AH35</f>
        <v>0</v>
      </c>
      <c r="AJ35" s="68">
        <f>COUNTIFS('MP F'!$D$5:$D$72,CLUBS!$B35,'MP F'!$AA$5:$AA$72,"&gt;0")+COUNTIFS('MP H'!$D$5:$D$72,CLUBS!$B35,'MP H'!$AA$5:$AA$72,"&gt;0")+COUNTIFS('PO F'!$D$5:$D$72,CLUBS!$B35,'PO F'!$AA$5:$AA$72,"&gt;0")+COUNTIFS('PO H'!$D$5:$D$72,CLUBS!$B35,'PO H'!$AA$5:$AA$72,"&gt;0")+COUNTIFS('PU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AK35" s="68">
        <f t="shared" si="14"/>
        <v>0</v>
      </c>
      <c r="AL35" s="68">
        <f>(SUMIF('MP F'!$D$5:$D$72,CLUBS!$B35,'MP F'!$AB$5:$AB$72)+SUMIF('MP H'!$D$5:$D$72,CLUBS!$B35,'MP H'!$AB$5:$AB$72)+SUMIF('PO F'!$D$5:$D$72,CLUBS!$B35,'PO F'!$AB$5:$AB$72)+SUMIF('PO H'!$D$5:$D$72,CLUBS!$B35,'PO H'!$AB$5:$AB$72)+SUMIF('PU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H'!$AB$5:$AB$72))*AK35</f>
        <v>0</v>
      </c>
      <c r="AM35" s="26">
        <f>COUNTIFS('MP F'!$D$5:$D$72,CLUBS!$B35,'MP F'!$AC$5:$AC$72,"&gt;0")+COUNTIFS('MP H'!$D$5:$D$72,CLUBS!$B35,'MP H'!$AC$5:$AC$72,"&gt;0")+COUNTIFS('PO F'!$D$5:$D$72,CLUBS!$B35,'PO F'!$AC$5:$AC$72,"&gt;0")+COUNTIFS('PO H'!$D$5:$D$72,CLUBS!$B35,'PO H'!$AC$5:$AC$72,"&gt;0")+COUNTIFS('PU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N35" s="26">
        <f t="shared" si="15"/>
        <v>0</v>
      </c>
      <c r="AO35" s="26">
        <f>(SUMIF('MP F'!$D$5:$D$72,CLUBS!$B35,'MP F'!$AD$5:$AD$72)+SUMIF('MP H'!$D$5:$D$72,CLUBS!$B35,'MP H'!$AD$5:$AD$72)+SUMIF('PO F'!$D$5:$D$72,CLUBS!$B35,'PO F'!$AD$5:$AD$72)+SUMIF('PO H'!$D$5:$D$72,CLUBS!$B35,'PO H'!$AD$5:$AD$72)+SUMIF('PU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H'!$AD$5:$AD$72))*AN35</f>
        <v>0</v>
      </c>
      <c r="AP35" s="68">
        <f>COUNTIFS('MP F'!$D$5:$D$72,CLUBS!$B35,'MP F'!$AE$5:$AE$72,"&gt;0")+COUNTIFS('MP H'!$D$5:$D$72,CLUBS!$B35,'MP H'!$AE$5:$AE$72,"&gt;0")+COUNTIFS('PO F'!$D$5:$D$72,CLUBS!$B35,'PO F'!$AE$5:$AE$72,"&gt;0")+COUNTIFS('PO H'!$D$5:$D$72,CLUBS!$B35,'PO H'!$AE$5:$AE$72,"&gt;0")+COUNTIFS('PU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Q35" s="68">
        <f t="shared" si="16"/>
        <v>0</v>
      </c>
      <c r="AR35" s="68">
        <f>(SUMIF('MP F'!$D$5:$D$72,CLUBS!$B35,'MP F'!$AF$5:$AF$72)+SUMIF('MP H'!$D$5:$D$72,CLUBS!$B35,'MP H'!$AF$5:$AF$72)+SUMIF('PO F'!$D$5:$D$72,CLUBS!$B35,'PO F'!$AF$5:$AF$72)+SUMIF('PO H'!$D$5:$D$72,CLUBS!$B35,'PO H'!$AF$5:$AF$72)+SUMIF('PU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H'!$AF$5:$AF$72))*AQ35</f>
        <v>0</v>
      </c>
      <c r="AS35" s="26">
        <f>COUNTIFS('MP F'!$D$5:$D$72,CLUBS!$B35,'MP F'!$AG$5:$AG$72,"&gt;0")+COUNTIFS('MP H'!$D$5:$D$72,CLUBS!$B35,'MP H'!$AG$5:$AG$72,"&gt;0")+COUNTIFS('PO F'!$D$5:$D$72,CLUBS!$B35,'PO F'!$AG$5:$AG$72,"&gt;0")+COUNTIFS('PO H'!$D$5:$D$72,CLUBS!$B35,'PO H'!$AG$5:$AG$72,"&gt;0")+COUNTIFS('PU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T35" s="26">
        <f t="shared" si="17"/>
        <v>0</v>
      </c>
      <c r="AU35" s="26">
        <f>(SUMIF('MP F'!$D$5:$D$72,CLUBS!$B35,'MP F'!$AH$5:$AH$72)+SUMIF('MP H'!$D$5:$D$72,CLUBS!$B35,'MP H'!$AH$5:$AH$72)+SUMIF('PO F'!$D$5:$D$72,CLUBS!$B35,'PO F'!$AH$5:$AH$72)+SUMIF('PO H'!$D$5:$D$72,CLUBS!$B35,'PO H'!$AH$5:$AH$72)+SUMIF('PU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H'!$AH$5:$AH$72))*AT35</f>
        <v>0</v>
      </c>
      <c r="AV35" s="16">
        <f t="shared" si="0"/>
        <v>0</v>
      </c>
      <c r="AW35" s="28">
        <f t="shared" si="1"/>
        <v>0</v>
      </c>
      <c r="AX35" s="29">
        <f t="shared" si="18"/>
        <v>0</v>
      </c>
      <c r="AY35" s="14">
        <v>1</v>
      </c>
      <c r="AZ35" s="14">
        <v>1</v>
      </c>
      <c r="BA35" s="27">
        <f t="shared" si="19"/>
        <v>0</v>
      </c>
      <c r="BB35" s="22"/>
      <c r="BF35" t="s">
        <v>57</v>
      </c>
    </row>
    <row r="36" spans="1:58" ht="13.5">
      <c r="A36" s="34">
        <f t="shared" si="2"/>
        <v>18</v>
      </c>
      <c r="B36" s="64" t="s">
        <v>106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14">
        <f t="shared" si="3"/>
        <v>0</v>
      </c>
      <c r="E36" s="27">
        <f>(SUMIF('MP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H'!$F$5:$F$72))*D36</f>
        <v>0</v>
      </c>
      <c r="F36" s="68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G36" s="68">
        <f t="shared" si="4"/>
        <v>0</v>
      </c>
      <c r="H36" s="69">
        <f>(SUMIF('MP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H'!$H$5:$H$72))*G36</f>
        <v>0</v>
      </c>
      <c r="I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J36" s="14">
        <f t="shared" si="5"/>
        <v>0</v>
      </c>
      <c r="K36" s="26">
        <f>(SUMIF('MP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H'!$J$5:$J$72))*J36</f>
        <v>0</v>
      </c>
      <c r="L36" s="68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M36" s="68">
        <f t="shared" si="6"/>
        <v>0</v>
      </c>
      <c r="N36" s="68">
        <f>(SUMIF('MP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H'!$L$5:$L$72))*M36</f>
        <v>0</v>
      </c>
      <c r="O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P36" s="26">
        <f t="shared" si="7"/>
        <v>0</v>
      </c>
      <c r="Q36" s="26">
        <f>(SUMIF('MP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H'!$N$5:$N$72))*P36</f>
        <v>0</v>
      </c>
      <c r="R36" s="68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S36" s="68">
        <f t="shared" si="8"/>
        <v>0</v>
      </c>
      <c r="T36" s="68">
        <f>(SUMIF('MP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H'!$P$5:$P$72))*S36</f>
        <v>0</v>
      </c>
      <c r="U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V36" s="26">
        <f t="shared" si="9"/>
        <v>0</v>
      </c>
      <c r="W36" s="26">
        <f>(SUMIF('MP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H'!$R$5:$R$72))*V36</f>
        <v>0</v>
      </c>
      <c r="X36" s="68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Y36" s="68">
        <f t="shared" si="10"/>
        <v>0</v>
      </c>
      <c r="Z36" s="68">
        <f>(SUMIF('MP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H'!$T$5:$T$72))*Y36</f>
        <v>0</v>
      </c>
      <c r="AA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AB36" s="26">
        <f t="shared" si="11"/>
        <v>0</v>
      </c>
      <c r="AC36" s="26">
        <f>(SUMIF('MP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H'!$V$5:$V$72))*AB36</f>
        <v>0</v>
      </c>
      <c r="AD36" s="68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AE36" s="68">
        <f t="shared" si="12"/>
        <v>0</v>
      </c>
      <c r="AF36" s="68">
        <f>(SUMIF('MP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F'!$X$5:$X$72)+SUMIF('CA H'!$D$5:$D$72,CLUBS!$B36,'CA H'!$X$5:$X$72)+SUMIF('JU F'!$D$5:$D$72,CLUBS!$B36,'JU F'!$X$5:$X$72)+SUMIF('JU H'!$D$5:$D$72,CLUBS!$B36,'JU H'!$X$5:$X$72))*AE36</f>
        <v>0</v>
      </c>
      <c r="AG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AH36" s="26">
        <f t="shared" si="13"/>
        <v>0</v>
      </c>
      <c r="AI36" s="26">
        <f>(SUMIF('MP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H'!$Z$5:$Z$72))*AH36</f>
        <v>0</v>
      </c>
      <c r="AJ36" s="68">
        <f>COUNTIFS('MP F'!$D$5:$D$72,CLUBS!$B36,'MP F'!$AA$5:$AA$72,"&gt;0")+COUNTIFS('MP H'!$D$5:$D$72,CLUBS!$B36,'MP H'!$AA$5:$AA$72,"&gt;0")+COUNTIFS('PO F'!$D$5:$D$72,CLUBS!$B36,'PO F'!$AA$5:$AA$72,"&gt;0")+COUNTIFS('PO H'!$D$5:$D$72,CLUBS!$B36,'PO H'!$AA$5:$AA$72,"&gt;0")+COUNTIFS('PU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AK36" s="68">
        <f t="shared" si="14"/>
        <v>0</v>
      </c>
      <c r="AL36" s="68">
        <f>(SUMIF('MP F'!$D$5:$D$72,CLUBS!$B36,'MP F'!$AB$5:$AB$72)+SUMIF('MP H'!$D$5:$D$72,CLUBS!$B36,'MP H'!$AB$5:$AB$72)+SUMIF('PO F'!$D$5:$D$72,CLUBS!$B36,'PO F'!$AB$5:$AB$72)+SUMIF('PO H'!$D$5:$D$72,CLUBS!$B36,'PO H'!$AB$5:$AB$72)+SUMIF('PU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H'!$AB$5:$AB$72))*AK36</f>
        <v>0</v>
      </c>
      <c r="AM36" s="26">
        <f>COUNTIFS('MP F'!$D$5:$D$72,CLUBS!$B36,'MP F'!$AC$5:$AC$72,"&gt;0")+COUNTIFS('MP H'!$D$5:$D$72,CLUBS!$B36,'MP H'!$AC$5:$AC$72,"&gt;0")+COUNTIFS('PO F'!$D$5:$D$72,CLUBS!$B36,'PO F'!$AC$5:$AC$72,"&gt;0")+COUNTIFS('PO H'!$D$5:$D$72,CLUBS!$B36,'PO H'!$AC$5:$AC$72,"&gt;0")+COUNTIFS('PU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N36" s="26">
        <f t="shared" si="15"/>
        <v>0</v>
      </c>
      <c r="AO36" s="26">
        <f>(SUMIF('MP F'!$D$5:$D$72,CLUBS!$B36,'MP F'!$AD$5:$AD$72)+SUMIF('MP H'!$D$5:$D$72,CLUBS!$B36,'MP H'!$AD$5:$AD$72)+SUMIF('PO F'!$D$5:$D$72,CLUBS!$B36,'PO F'!$AD$5:$AD$72)+SUMIF('PO H'!$D$5:$D$72,CLUBS!$B36,'PO H'!$AD$5:$AD$72)+SUMIF('PU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H'!$AD$5:$AD$72))*AN36</f>
        <v>0</v>
      </c>
      <c r="AP36" s="68">
        <f>COUNTIFS('MP F'!$D$5:$D$72,CLUBS!$B36,'MP F'!$AE$5:$AE$72,"&gt;0")+COUNTIFS('MP H'!$D$5:$D$72,CLUBS!$B36,'MP H'!$AE$5:$AE$72,"&gt;0")+COUNTIFS('PO F'!$D$5:$D$72,CLUBS!$B36,'PO F'!$AE$5:$AE$72,"&gt;0")+COUNTIFS('PO H'!$D$5:$D$72,CLUBS!$B36,'PO H'!$AE$5:$AE$72,"&gt;0")+COUNTIFS('PU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Q36" s="68">
        <f t="shared" si="16"/>
        <v>0</v>
      </c>
      <c r="AR36" s="68">
        <f>(SUMIF('MP F'!$D$5:$D$72,CLUBS!$B36,'MP F'!$AF$5:$AF$72)+SUMIF('MP H'!$D$5:$D$72,CLUBS!$B36,'MP H'!$AF$5:$AF$72)+SUMIF('PO F'!$D$5:$D$72,CLUBS!$B36,'PO F'!$AF$5:$AF$72)+SUMIF('PO H'!$D$5:$D$72,CLUBS!$B36,'PO H'!$AF$5:$AF$72)+SUMIF('PU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H'!$AF$5:$AF$72))*AQ36</f>
        <v>0</v>
      </c>
      <c r="AS36" s="26">
        <f>COUNTIFS('MP F'!$D$5:$D$72,CLUBS!$B36,'MP F'!$AG$5:$AG$72,"&gt;0")+COUNTIFS('MP H'!$D$5:$D$72,CLUBS!$B36,'MP H'!$AG$5:$AG$72,"&gt;0")+COUNTIFS('PO F'!$D$5:$D$72,CLUBS!$B36,'PO F'!$AG$5:$AG$72,"&gt;0")+COUNTIFS('PO H'!$D$5:$D$72,CLUBS!$B36,'PO H'!$AG$5:$AG$72,"&gt;0")+COUNTIFS('PU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T36" s="26">
        <f t="shared" si="17"/>
        <v>0</v>
      </c>
      <c r="AU36" s="26">
        <f>(SUMIF('MP F'!$D$5:$D$72,CLUBS!$B36,'MP F'!$AH$5:$AH$72)+SUMIF('MP H'!$D$5:$D$72,CLUBS!$B36,'MP H'!$AH$5:$AH$72)+SUMIF('PO F'!$D$5:$D$72,CLUBS!$B36,'PO F'!$AH$5:$AH$72)+SUMIF('PO H'!$D$5:$D$72,CLUBS!$B36,'PO H'!$AH$5:$AH$72)+SUMIF('PU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H'!$AH$5:$AH$72))*AT36</f>
        <v>0</v>
      </c>
      <c r="AV36" s="16">
        <f t="shared" si="0"/>
        <v>0</v>
      </c>
      <c r="AW36" s="28">
        <f t="shared" si="1"/>
        <v>0</v>
      </c>
      <c r="AX36" s="29">
        <f t="shared" si="18"/>
        <v>0</v>
      </c>
      <c r="AY36" s="14">
        <v>3</v>
      </c>
      <c r="AZ36" s="14">
        <v>3</v>
      </c>
      <c r="BA36" s="27">
        <f t="shared" si="19"/>
        <v>0</v>
      </c>
      <c r="BB36" s="22"/>
    </row>
    <row r="37" spans="1:58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3</v>
      </c>
      <c r="D37" s="14">
        <v>0</v>
      </c>
      <c r="E37" s="27">
        <f>(SUMIF('MP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H'!$F$5:$F$72))*D37</f>
        <v>0</v>
      </c>
      <c r="F37" s="68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17</v>
      </c>
      <c r="G37" s="68">
        <v>0</v>
      </c>
      <c r="H37" s="69">
        <f>(SUMIF('MP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H'!$H$5:$H$72))*G37</f>
        <v>0</v>
      </c>
      <c r="I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10</v>
      </c>
      <c r="J37" s="14">
        <v>0</v>
      </c>
      <c r="K37" s="26">
        <f>(SUMIF('MP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H'!$J$5:$J$72))*J37</f>
        <v>0</v>
      </c>
      <c r="L37" s="68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26</v>
      </c>
      <c r="M37" s="68">
        <v>0</v>
      </c>
      <c r="N37" s="68">
        <f>(SUMIF('MP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H'!$L$5:$L$72))*M37</f>
        <v>0</v>
      </c>
      <c r="O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P37" s="26">
        <v>0</v>
      </c>
      <c r="Q37" s="26">
        <f>(SUMIF('MP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H'!$N$5:$N$72))*P37</f>
        <v>0</v>
      </c>
      <c r="R37" s="68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8</v>
      </c>
      <c r="S37" s="68">
        <v>0</v>
      </c>
      <c r="T37" s="68">
        <f>(SUMIF('MP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H'!$P$5:$P$72))*S37</f>
        <v>0</v>
      </c>
      <c r="U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21</v>
      </c>
      <c r="V37" s="26">
        <v>0</v>
      </c>
      <c r="W37" s="26">
        <f>(SUMIF('MP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H'!$R$5:$R$72))*V37</f>
        <v>0</v>
      </c>
      <c r="X37" s="68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0</v>
      </c>
      <c r="Y37" s="68">
        <v>0</v>
      </c>
      <c r="Z37" s="68">
        <f>(SUMIF('MP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H'!$T$5:$T$72))*Y37</f>
        <v>0</v>
      </c>
      <c r="AA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0</v>
      </c>
      <c r="AB37" s="26">
        <v>0</v>
      </c>
      <c r="AC37" s="26">
        <f>(SUMIF('MP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H'!$V$5:$V$72))*AB37</f>
        <v>0</v>
      </c>
      <c r="AD37" s="68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0</v>
      </c>
      <c r="AE37" s="68">
        <v>0</v>
      </c>
      <c r="AF37" s="68">
        <f>(SUMIF('MP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F'!$X$5:$X$72)+SUMIF('CA H'!$D$5:$D$72,CLUBS!$B37,'CA H'!$X$5:$X$72)+SUMIF('JU F'!$D$5:$D$72,CLUBS!$B37,'JU F'!$X$5:$X$72)+SUMIF('JU H'!$D$5:$D$72,CLUBS!$B37,'JU H'!$X$5:$X$72))*AE37</f>
        <v>0</v>
      </c>
      <c r="AG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0</v>
      </c>
      <c r="AH37" s="26">
        <v>0</v>
      </c>
      <c r="AI37" s="26">
        <f>(SUMIF('MP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H'!$Z$5:$Z$72))*AH37</f>
        <v>0</v>
      </c>
      <c r="AJ37" s="68">
        <f>COUNTIFS('MP F'!$D$5:$D$72,CLUBS!$B37,'MP F'!$AA$5:$AA$72,"&gt;0")+COUNTIFS('MP H'!$D$5:$D$72,CLUBS!$B37,'MP H'!$AA$5:$AA$72,"&gt;0")+COUNTIFS('PO F'!$D$5:$D$72,CLUBS!$B37,'PO F'!$AA$5:$AA$72,"&gt;0")+COUNTIFS('PO H'!$D$5:$D$72,CLUBS!$B37,'PO H'!$AA$5:$AA$72,"&gt;0")+COUNTIFS('PU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0</v>
      </c>
      <c r="AK37" s="68">
        <v>0</v>
      </c>
      <c r="AL37" s="68">
        <f>(SUMIF('MP F'!$D$5:$D$72,CLUBS!$B37,'MP F'!$AB$5:$AB$72)+SUMIF('MP H'!$D$5:$D$72,CLUBS!$B37,'MP H'!$AB$5:$AB$72)+SUMIF('PO F'!$D$5:$D$72,CLUBS!$B37,'PO F'!$AB$5:$AB$72)+SUMIF('PO H'!$D$5:$D$72,CLUBS!$B37,'PO H'!$AB$5:$AB$72)+SUMIF('PU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H'!$AB$5:$AB$72))*AK37</f>
        <v>0</v>
      </c>
      <c r="AM37" s="26">
        <f>COUNTIFS('MP F'!$D$5:$D$72,CLUBS!$B37,'MP F'!$AC$5:$AC$72,"&gt;0")+COUNTIFS('MP H'!$D$5:$D$72,CLUBS!$B37,'MP H'!$AC$5:$AC$72,"&gt;0")+COUNTIFS('PO F'!$D$5:$D$72,CLUBS!$B37,'PO F'!$AC$5:$AC$72,"&gt;0")+COUNTIFS('PO H'!$D$5:$D$72,CLUBS!$B37,'PO H'!$AC$5:$AC$72,"&gt;0")+COUNTIFS('PU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0</v>
      </c>
      <c r="AN37" s="26">
        <v>0</v>
      </c>
      <c r="AO37" s="26">
        <f>(SUMIF('MP F'!$D$5:$D$72,CLUBS!$B37,'MP F'!$AD$5:$AD$72)+SUMIF('MP H'!$D$5:$D$72,CLUBS!$B37,'MP H'!$AD$5:$AD$72)+SUMIF('PO F'!$D$5:$D$72,CLUBS!$B37,'PO F'!$AD$5:$AD$72)+SUMIF('PO H'!$D$5:$D$72,CLUBS!$B37,'PO H'!$AD$5:$AD$72)+SUMIF('PU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H'!$AD$5:$AD$72))*AN37</f>
        <v>0</v>
      </c>
      <c r="AP37" s="68">
        <f>COUNTIFS('MP F'!$D$5:$D$72,CLUBS!$B37,'MP F'!$AE$5:$AE$72,"&gt;0")+COUNTIFS('MP H'!$D$5:$D$72,CLUBS!$B37,'MP H'!$AE$5:$AE$72,"&gt;0")+COUNTIFS('PO F'!$D$5:$D$72,CLUBS!$B37,'PO F'!$AE$5:$AE$72,"&gt;0")+COUNTIFS('PO H'!$D$5:$D$72,CLUBS!$B37,'PO H'!$AE$5:$AE$72,"&gt;0")+COUNTIFS('PU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Q37" s="68">
        <v>0</v>
      </c>
      <c r="AR37" s="68">
        <f>(SUMIF('MP F'!$D$5:$D$72,CLUBS!$B37,'MP F'!$AF$5:$AF$72)+SUMIF('MP H'!$D$5:$D$72,CLUBS!$B37,'MP H'!$AF$5:$AF$72)+SUMIF('PO F'!$D$5:$D$72,CLUBS!$B37,'PO F'!$AF$5:$AF$72)+SUMIF('PO H'!$D$5:$D$72,CLUBS!$B37,'PO H'!$AF$5:$AF$72)+SUMIF('PU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H'!$AF$5:$AF$72))*AQ37</f>
        <v>0</v>
      </c>
      <c r="AS37" s="26">
        <f>COUNTIFS('MP F'!$D$5:$D$72,CLUBS!$B37,'MP F'!$AG$5:$AG$72,"&gt;0")+COUNTIFS('MP H'!$D$5:$D$72,CLUBS!$B37,'MP H'!$AG$5:$AG$72,"&gt;0")+COUNTIFS('PO F'!$D$5:$D$72,CLUBS!$B37,'PO F'!$AG$5:$AG$72,"&gt;0")+COUNTIFS('PO H'!$D$5:$D$72,CLUBS!$B37,'PO H'!$AG$5:$AG$72,"&gt;0")+COUNTIFS('PU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T37" s="26">
        <v>0</v>
      </c>
      <c r="AU37" s="26">
        <f>(SUMIF('MP F'!$D$5:$D$72,CLUBS!$B37,'MP F'!$AH$5:$AH$72)+SUMIF('MP H'!$D$5:$D$72,CLUBS!$B37,'MP H'!$AH$5:$AH$72)+SUMIF('PO F'!$D$5:$D$72,CLUBS!$B37,'PO F'!$AH$5:$AH$72)+SUMIF('PO H'!$D$5:$D$72,CLUBS!$B37,'PO H'!$AH$5:$AH$72)+SUMIF('PU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H'!$AH$5:$AH$72))*AT37</f>
        <v>0</v>
      </c>
      <c r="AV37" s="16">
        <f t="shared" si="0"/>
        <v>85</v>
      </c>
      <c r="AW37" s="28">
        <f t="shared" si="1"/>
        <v>0</v>
      </c>
      <c r="AX37" s="29">
        <f t="shared" si="18"/>
        <v>0</v>
      </c>
      <c r="AY37" s="14">
        <f>COUNTIF('Licenciés Jeunes 2023'!F:F,CLUBS!B37)</f>
        <v>0</v>
      </c>
      <c r="AZ37" s="14"/>
      <c r="BA37" s="27">
        <f t="shared" si="19"/>
        <v>0</v>
      </c>
    </row>
    <row r="38" spans="1:58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14">
        <v>0</v>
      </c>
      <c r="E38" s="27">
        <f>(SUMIF('MP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H'!$F$5:$F$72))*D38</f>
        <v>0</v>
      </c>
      <c r="F38" s="68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G38" s="68">
        <v>0</v>
      </c>
      <c r="H38" s="69">
        <f>(SUMIF('MP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H'!$H$5:$H$72))*G38</f>
        <v>0</v>
      </c>
      <c r="I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J38" s="14">
        <v>0</v>
      </c>
      <c r="K38" s="26">
        <f>(SUMIF('MP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H'!$J$5:$J$72))*J38</f>
        <v>0</v>
      </c>
      <c r="L38" s="68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M38" s="68">
        <v>0</v>
      </c>
      <c r="N38" s="68">
        <f>(SUMIF('MP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H'!$L$5:$L$72))*M38</f>
        <v>0</v>
      </c>
      <c r="O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P38" s="26">
        <v>0</v>
      </c>
      <c r="Q38" s="26">
        <f>(SUMIF('MP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H'!$N$5:$N$72))*P38</f>
        <v>0</v>
      </c>
      <c r="R38" s="68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S38" s="68">
        <v>0</v>
      </c>
      <c r="T38" s="68">
        <f>(SUMIF('MP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H'!$P$5:$P$72))*S38</f>
        <v>0</v>
      </c>
      <c r="U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5</v>
      </c>
      <c r="V38" s="26">
        <v>0</v>
      </c>
      <c r="W38" s="26">
        <f>(SUMIF('MP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H'!$R$5:$R$72))*V38</f>
        <v>0</v>
      </c>
      <c r="X38" s="68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0</v>
      </c>
      <c r="Y38" s="68">
        <v>0</v>
      </c>
      <c r="Z38" s="68">
        <f>(SUMIF('MP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H'!$T$5:$T$72))*Y38</f>
        <v>0</v>
      </c>
      <c r="AA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0</v>
      </c>
      <c r="AB38" s="26">
        <v>0</v>
      </c>
      <c r="AC38" s="26">
        <f>(SUMIF('MP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H'!$V$5:$V$72))*AB38</f>
        <v>0</v>
      </c>
      <c r="AD38" s="68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AE38" s="68">
        <v>0</v>
      </c>
      <c r="AF38" s="68">
        <f>(SUMIF('MP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F'!$X$5:$X$72)+SUMIF('CA H'!$D$5:$D$72,CLUBS!$B38,'CA H'!$X$5:$X$72)+SUMIF('JU F'!$D$5:$D$72,CLUBS!$B38,'JU F'!$X$5:$X$72)+SUMIF('JU H'!$D$5:$D$72,CLUBS!$B38,'JU H'!$X$5:$X$72))*AE38</f>
        <v>0</v>
      </c>
      <c r="AG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0</v>
      </c>
      <c r="AH38" s="26">
        <v>0</v>
      </c>
      <c r="AI38" s="26">
        <f>(SUMIF('MP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H'!$Z$5:$Z$72))*AH38</f>
        <v>0</v>
      </c>
      <c r="AJ38" s="68">
        <f>COUNTIFS('MP F'!$D$5:$D$72,CLUBS!$B38,'MP F'!$AA$5:$AA$72,"&gt;0")+COUNTIFS('MP H'!$D$5:$D$72,CLUBS!$B38,'MP H'!$AA$5:$AA$72,"&gt;0")+COUNTIFS('PO F'!$D$5:$D$72,CLUBS!$B38,'PO F'!$AA$5:$AA$72,"&gt;0")+COUNTIFS('PO H'!$D$5:$D$72,CLUBS!$B38,'PO H'!$AA$5:$AA$72,"&gt;0")+COUNTIFS('PU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0</v>
      </c>
      <c r="AK38" s="68">
        <v>0</v>
      </c>
      <c r="AL38" s="68">
        <f>(SUMIF('MP F'!$D$5:$D$72,CLUBS!$B38,'MP F'!$AB$5:$AB$72)+SUMIF('MP H'!$D$5:$D$72,CLUBS!$B38,'MP H'!$AB$5:$AB$72)+SUMIF('PO F'!$D$5:$D$72,CLUBS!$B38,'PO F'!$AB$5:$AB$72)+SUMIF('PO H'!$D$5:$D$72,CLUBS!$B38,'PO H'!$AB$5:$AB$72)+SUMIF('PU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H'!$AB$5:$AB$72))*AK38</f>
        <v>0</v>
      </c>
      <c r="AM38" s="26">
        <f>COUNTIFS('MP F'!$D$5:$D$72,CLUBS!$B38,'MP F'!$AC$5:$AC$72,"&gt;0")+COUNTIFS('MP H'!$D$5:$D$72,CLUBS!$B38,'MP H'!$AC$5:$AC$72,"&gt;0")+COUNTIFS('PO F'!$D$5:$D$72,CLUBS!$B38,'PO F'!$AC$5:$AC$72,"&gt;0")+COUNTIFS('PO H'!$D$5:$D$72,CLUBS!$B38,'PO H'!$AC$5:$AC$72,"&gt;0")+COUNTIFS('PU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0</v>
      </c>
      <c r="AN38" s="26">
        <v>0</v>
      </c>
      <c r="AO38" s="26">
        <f>(SUMIF('MP F'!$D$5:$D$72,CLUBS!$B38,'MP F'!$AD$5:$AD$72)+SUMIF('MP H'!$D$5:$D$72,CLUBS!$B38,'MP H'!$AD$5:$AD$72)+SUMIF('PO F'!$D$5:$D$72,CLUBS!$B38,'PO F'!$AD$5:$AD$72)+SUMIF('PO H'!$D$5:$D$72,CLUBS!$B38,'PO H'!$AD$5:$AD$72)+SUMIF('PU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H'!$AD$5:$AD$72))*AN38</f>
        <v>0</v>
      </c>
      <c r="AP38" s="68">
        <f>COUNTIFS('MP F'!$D$5:$D$72,CLUBS!$B38,'MP F'!$AE$5:$AE$72,"&gt;0")+COUNTIFS('MP H'!$D$5:$D$72,CLUBS!$B38,'MP H'!$AE$5:$AE$72,"&gt;0")+COUNTIFS('PO F'!$D$5:$D$72,CLUBS!$B38,'PO F'!$AE$5:$AE$72,"&gt;0")+COUNTIFS('PO H'!$D$5:$D$72,CLUBS!$B38,'PO H'!$AE$5:$AE$72,"&gt;0")+COUNTIFS('PU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Q38" s="68">
        <v>0</v>
      </c>
      <c r="AR38" s="68">
        <f>(SUMIF('MP F'!$D$5:$D$72,CLUBS!$B38,'MP F'!$AF$5:$AF$72)+SUMIF('MP H'!$D$5:$D$72,CLUBS!$B38,'MP H'!$AF$5:$AF$72)+SUMIF('PO F'!$D$5:$D$72,CLUBS!$B38,'PO F'!$AF$5:$AF$72)+SUMIF('PO H'!$D$5:$D$72,CLUBS!$B38,'PO H'!$AF$5:$AF$72)+SUMIF('PU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H'!$AF$5:$AF$72))*AQ38</f>
        <v>0</v>
      </c>
      <c r="AS38" s="26">
        <f>COUNTIFS('MP F'!$D$5:$D$72,CLUBS!$B38,'MP F'!$AG$5:$AG$72,"&gt;0")+COUNTIFS('MP H'!$D$5:$D$72,CLUBS!$B38,'MP H'!$AG$5:$AG$72,"&gt;0")+COUNTIFS('PO F'!$D$5:$D$72,CLUBS!$B38,'PO F'!$AG$5:$AG$72,"&gt;0")+COUNTIFS('PO H'!$D$5:$D$72,CLUBS!$B38,'PO H'!$AG$5:$AG$72,"&gt;0")+COUNTIFS('PU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T38" s="26">
        <v>0</v>
      </c>
      <c r="AU38" s="26">
        <f>(SUMIF('MP F'!$D$5:$D$72,CLUBS!$B38,'MP F'!$AH$5:$AH$72)+SUMIF('MP H'!$D$5:$D$72,CLUBS!$B38,'MP H'!$AH$5:$AH$72)+SUMIF('PO F'!$D$5:$D$72,CLUBS!$B38,'PO F'!$AH$5:$AH$72)+SUMIF('PO H'!$D$5:$D$72,CLUBS!$B38,'PO H'!$AH$5:$AH$72)+SUMIF('PU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H'!$AH$5:$AH$72))*AT38</f>
        <v>0</v>
      </c>
      <c r="AV38" s="16">
        <f t="shared" si="0"/>
        <v>9</v>
      </c>
      <c r="AW38" s="28">
        <f t="shared" si="1"/>
        <v>0</v>
      </c>
      <c r="AX38" s="29">
        <f t="shared" si="18"/>
        <v>0</v>
      </c>
      <c r="AY38" s="14">
        <f>COUNTIF('Licenciés Jeunes 2023'!F:F,CLUBS!B38)</f>
        <v>0</v>
      </c>
      <c r="AZ38" s="14"/>
      <c r="BA38" s="27">
        <f t="shared" si="19"/>
        <v>0</v>
      </c>
    </row>
    <row r="39" spans="1:58">
      <c r="B39" s="39" t="s">
        <v>16</v>
      </c>
      <c r="C39" s="39">
        <f t="shared" ref="C39:W39" si="20">SUM(C2:C38)</f>
        <v>67</v>
      </c>
      <c r="D39" s="39"/>
      <c r="E39" s="72">
        <f t="shared" si="20"/>
        <v>399.08947023204036</v>
      </c>
      <c r="F39" s="39">
        <f t="shared" si="20"/>
        <v>117</v>
      </c>
      <c r="G39" s="39"/>
      <c r="H39" s="39">
        <f t="shared" si="20"/>
        <v>1203.1297721795625</v>
      </c>
      <c r="I39" s="39">
        <f t="shared" si="20"/>
        <v>140</v>
      </c>
      <c r="J39" s="39"/>
      <c r="K39" s="39">
        <f t="shared" si="20"/>
        <v>1912.7948255191025</v>
      </c>
      <c r="L39" s="39">
        <f t="shared" si="20"/>
        <v>220</v>
      </c>
      <c r="M39" s="39"/>
      <c r="N39" s="39">
        <f t="shared" si="20"/>
        <v>2175.4271837987858</v>
      </c>
      <c r="O39" s="39">
        <f t="shared" si="20"/>
        <v>180</v>
      </c>
      <c r="P39" s="39"/>
      <c r="Q39" s="39">
        <f t="shared" si="20"/>
        <v>2989.408249055436</v>
      </c>
      <c r="R39" s="39">
        <f t="shared" si="20"/>
        <v>137</v>
      </c>
      <c r="S39" s="39"/>
      <c r="T39" s="39">
        <f t="shared" si="20"/>
        <v>1373.8306326315428</v>
      </c>
      <c r="U39" s="39">
        <f t="shared" si="20"/>
        <v>254</v>
      </c>
      <c r="V39" s="39"/>
      <c r="W39" s="39">
        <f t="shared" si="20"/>
        <v>3361.0916248272156</v>
      </c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85"/>
      <c r="AK39" s="85"/>
      <c r="AL39" s="85"/>
      <c r="AM39" s="39"/>
      <c r="AN39" s="39"/>
      <c r="AO39" s="39"/>
      <c r="AP39" s="85"/>
      <c r="AQ39" s="85"/>
      <c r="AR39" s="85"/>
      <c r="AS39" s="39"/>
      <c r="AT39" s="39"/>
      <c r="AU39" s="39"/>
      <c r="AV39" s="39">
        <f>SUM(AV2:AV38)</f>
        <v>1115</v>
      </c>
      <c r="AW39" s="72">
        <f>SUM(AW2:AW38)</f>
        <v>13414.771758243684</v>
      </c>
      <c r="AX39" s="29">
        <f>IF(AV39=0,0,PRODUCT(AW39,1/AV39))</f>
        <v>12.031185433402406</v>
      </c>
      <c r="AY39" s="37">
        <f>SUM(AY2:AY38)</f>
        <v>560</v>
      </c>
      <c r="AZ39" s="37"/>
      <c r="BA39" s="27"/>
    </row>
    <row r="40" spans="1:58">
      <c r="B40" t="s">
        <v>23</v>
      </c>
    </row>
    <row r="41" spans="1:58">
      <c r="B41" t="s">
        <v>24</v>
      </c>
      <c r="C41" s="13"/>
      <c r="D41" s="13"/>
      <c r="F41" s="71"/>
      <c r="G41" s="71"/>
      <c r="I41" s="13"/>
      <c r="J41" s="13"/>
      <c r="L41" s="71"/>
      <c r="M41" s="71"/>
      <c r="O41" s="13"/>
      <c r="P41" s="13"/>
    </row>
    <row r="45" spans="1:58">
      <c r="B45" s="7"/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"/>
  <dimension ref="A1:AK39"/>
  <sheetViews>
    <sheetView workbookViewId="0">
      <selection activeCell="L39" sqref="L39"/>
    </sheetView>
  </sheetViews>
  <sheetFormatPr baseColWidth="10" defaultRowHeight="12.5"/>
  <cols>
    <col min="1" max="1" width="21.453125" customWidth="1"/>
    <col min="2" max="2" width="42.1796875" bestFit="1" customWidth="1"/>
    <col min="4" max="4" width="6.36328125" customWidth="1"/>
    <col min="8" max="8" width="9" customWidth="1"/>
    <col min="12" max="32" width="7.6328125" customWidth="1"/>
    <col min="35" max="35" width="8.81640625" customWidth="1"/>
  </cols>
  <sheetData>
    <row r="1" spans="1:37" ht="157.5" customHeight="1">
      <c r="A1" s="23" t="s">
        <v>35</v>
      </c>
      <c r="B1" s="8"/>
      <c r="C1" s="9" t="str">
        <f>IF(Paramètres!K3&lt;&gt;"","Engagés "&amp;Paramètres!L3&amp;" - "&amp;Paramètres!M3,"")</f>
        <v>Engagés Triathlon - La Chapelle d'Angillon (18)</v>
      </c>
      <c r="D1" s="10" t="str">
        <f>IF(Paramètres!K3&lt;&gt;"","Points Etape n°"&amp;Paramètres!J3,"")</f>
        <v>Points Etape n°1</v>
      </c>
      <c r="E1" s="9" t="str">
        <f>IF(Paramètres!K4&lt;&gt;"","Engagés "&amp;Paramètres!L4&amp;" - "&amp;Paramètres!M4,"")</f>
        <v>Engagés Bike &amp; Run - Amilly (45)</v>
      </c>
      <c r="F1" s="10" t="str">
        <f>IF(Paramètres!K4&lt;&gt;"","Points Etape n°"&amp;Paramètres!J4,"")</f>
        <v>Points Etape n°2</v>
      </c>
      <c r="G1" s="9" t="str">
        <f>IF(Paramètres!K5&lt;&gt;"","Engagés "&amp;Paramètres!L5&amp;" - "&amp;Paramètres!M5,"")</f>
        <v>Engagés Bike &amp; Run - St Avertin (37)</v>
      </c>
      <c r="H1" s="10" t="str">
        <f>IF(Paramètres!K5&lt;&gt;"","Points Etape n°"&amp;Paramètres!J5,"")</f>
        <v>Points Etape n°3</v>
      </c>
      <c r="I1" s="9" t="str">
        <f>IF(Paramètres!K6&lt;&gt;"","Engagés "&amp;Paramètres!L6&amp;" - "&amp;Paramètres!M6,"")</f>
        <v>Engagés Bike &amp; Run - Orléans (45)</v>
      </c>
      <c r="J1" s="10" t="str">
        <f>IF(Paramètres!K6&lt;&gt;"","Points Etape n°"&amp;Paramètres!J6,"")</f>
        <v>Points Etape n°4</v>
      </c>
      <c r="K1" s="9" t="str">
        <f>IF(Paramètres!K7&lt;&gt;"","Engagés "&amp;Paramètres!L7&amp;" - "&amp;Paramètres!M7,"")</f>
        <v>Engagés Class Triathlon - Châteauroux (36)</v>
      </c>
      <c r="L1" s="10" t="str">
        <f>IF(Paramètres!K7&lt;&gt;"","Points Etape n°"&amp;Paramètres!J7,"")</f>
        <v>Points Etape n°5</v>
      </c>
      <c r="M1" s="9" t="str">
        <f>IF(Paramètres!K8&lt;&gt;"","Engagés "&amp;Paramètres!L8&amp;" - "&amp;Paramètres!M8,"")</f>
        <v>Engagés Bike &amp; Run - Bourges (18)</v>
      </c>
      <c r="N1" s="10" t="str">
        <f>IF(Paramètres!K8&lt;&gt;"","Points Etape n°"&amp;Paramètres!J8,"")</f>
        <v>Points Etape n°6</v>
      </c>
      <c r="O1" s="9" t="str">
        <f>IF(Paramètres!K9&lt;&gt;"","Engagés "&amp;Paramètres!L9&amp;" - "&amp;Paramètres!M9,"")</f>
        <v>Engagés Cross Duathlon - St Cyr sur Loire (37)</v>
      </c>
      <c r="P1" s="10" t="str">
        <f>IF(Paramètres!K9&lt;&gt;"","Points Etape n°"&amp;Paramètres!J9,"")</f>
        <v>Points Etape n°7</v>
      </c>
      <c r="Q1" s="9" t="str">
        <f>IF(Paramètres!K10&lt;&gt;"","Engagés "&amp;Paramètres!L10&amp;" - "&amp;Paramètres!M10,"")</f>
        <v>Engagés Cross Triathlon - Triathlon - Suèvres (41)</v>
      </c>
      <c r="R1" s="10" t="str">
        <f>IF(Paramètres!K10&lt;&gt;"","Points Etape n°"&amp;Paramètres!J10,"")</f>
        <v>Points Etape n°8</v>
      </c>
      <c r="S1" s="9" t="str">
        <f>IF(Paramètres!K11&lt;&gt;"","Engagés "&amp;Paramètres!L11&amp;" - "&amp;Paramètres!M11,"")</f>
        <v>Engagés Cross Triathlon - Triathlon - Villiers sur Loir (41)</v>
      </c>
      <c r="T1" s="10" t="str">
        <f>IF(Paramètres!K11&lt;&gt;"","Points Etape n°"&amp;Paramètres!J11,"")</f>
        <v>Points Etape n°9</v>
      </c>
      <c r="U1" s="9" t="str">
        <f>IF(Paramètres!K12&lt;&gt;"","Engagés "&amp;Paramètres!L12&amp;" - "&amp;Paramètres!M12,"")</f>
        <v>Engagés Aquathlon - St Laurent Nouan (41)</v>
      </c>
      <c r="V1" s="10" t="str">
        <f>IF(Paramètres!K12&lt;&gt;"","Points Etape n°"&amp;Paramètres!J12,"")</f>
        <v>Points Etape n°10</v>
      </c>
      <c r="W1" s="9" t="str">
        <f>IF(Paramètres!K13&lt;&gt;"","Engagés "&amp;Paramètres!L13&amp;" - "&amp;Paramètres!M13,"")</f>
        <v>Engagés Cross Triathlon - Triathlon - St George sur Eure (28)</v>
      </c>
      <c r="X1" s="10" t="str">
        <f>IF(Paramètres!K13&lt;&gt;"","Points Etape n°"&amp;Paramètres!J13,"")</f>
        <v>Points Etape n°11</v>
      </c>
      <c r="Y1" s="9" t="str">
        <f>IF(Paramètres!K14&lt;&gt;"","Engagés "&amp;Paramètres!L14&amp;" - "&amp;Paramètres!M14,"")</f>
        <v>Engagés Cross Triathlon - Triathlon - Joué les Tours (37)</v>
      </c>
      <c r="Z1" s="10" t="str">
        <f>IF(Paramètres!K14&lt;&gt;"","Points Etape n°"&amp;Paramètres!J14,"")</f>
        <v>Points Etape n°12</v>
      </c>
      <c r="AA1" s="9" t="str">
        <f>IF(Paramètres!K15&lt;&gt;"","Engagés "&amp;Paramètres!L15&amp;" - "&amp;Paramètres!M15,"")</f>
        <v>Engagés Cross Triathlon - Triathlon - Chartres (28)</v>
      </c>
      <c r="AB1" s="10" t="str">
        <f>IF(Paramètres!K15&lt;&gt;"","Points Etape n°"&amp;Paramètres!J15,"")</f>
        <v>Points Etape n°13</v>
      </c>
      <c r="AC1" s="9" t="str">
        <f>IF(Paramètres!K16&lt;&gt;"","Engagés "&amp;Paramètres!L16&amp;" - "&amp;Paramètres!M16,"")</f>
        <v>Engagés Cross Duathlon - Chaâteau Renault (37)</v>
      </c>
      <c r="AD1" s="10" t="str">
        <f>IF(Paramètres!K16&lt;&gt;"","Points Etape n°"&amp;Paramètres!J16,"")</f>
        <v>Points Etape n°14</v>
      </c>
      <c r="AE1" s="9" t="str">
        <f>IF(Paramètres!K17&lt;&gt;"","Engagés "&amp;Paramètres!L17&amp;" - "&amp;Paramètres!M17,"")</f>
        <v>Engagés Bike &amp; Run - Amilly (45)</v>
      </c>
      <c r="AF1" s="10" t="str">
        <f>IF(Paramètres!K17&lt;&gt;"","Points Etape n°"&amp;Paramètres!J17,"")</f>
        <v>Points Etape n°15</v>
      </c>
      <c r="AG1" s="10" t="s">
        <v>11</v>
      </c>
      <c r="AH1" s="11" t="s">
        <v>12</v>
      </c>
      <c r="AI1" s="12" t="s">
        <v>13</v>
      </c>
      <c r="AJ1" s="10" t="s">
        <v>14</v>
      </c>
      <c r="AK1" s="10" t="s">
        <v>15</v>
      </c>
    </row>
    <row r="2" spans="1:37" ht="13.5">
      <c r="A2" s="34">
        <f t="shared" ref="A2:A36" si="0">RANK(AH2,$AH$2:$AH$36)</f>
        <v>19</v>
      </c>
      <c r="B2" s="64" t="s">
        <v>26</v>
      </c>
      <c r="C2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2" s="27">
        <f>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</f>
        <v>0</v>
      </c>
      <c r="E2" s="38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F2" s="57">
        <f>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</f>
        <v>0</v>
      </c>
      <c r="G2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H2" s="26">
        <f>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</f>
        <v>0</v>
      </c>
      <c r="I2" s="38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J2" s="38">
        <f>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</f>
        <v>0</v>
      </c>
      <c r="K2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L2" s="26">
        <f>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</f>
        <v>0</v>
      </c>
      <c r="M2" s="26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N2" s="26">
        <f>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</f>
        <v>0</v>
      </c>
      <c r="O2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P2" s="26">
        <f>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</f>
        <v>0</v>
      </c>
      <c r="Q2" s="26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R2" s="26">
        <f>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</f>
        <v>0</v>
      </c>
      <c r="S2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T2" s="26">
        <f>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</f>
        <v>0</v>
      </c>
      <c r="U2" s="26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V2" s="26">
        <f>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F'!$X$5:$X$72)+SUMIF('CA H'!$D$5:$D$72,CLUBS!$B18,'CA H'!$X$5:$X$72)+SUMIF('JU F'!$D$5:$D$72,CLUBS!$B18,'JU F'!$X$5:$X$72)+SUMIF('JU H'!$D$5:$D$72,CLUBS!$B18,'JU H'!$X$5:$X$72)</f>
        <v>0</v>
      </c>
      <c r="W2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X2" s="26">
        <f>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</f>
        <v>0</v>
      </c>
      <c r="Y2" s="26">
        <f>COUNTIFS('MP F'!$D$5:$D$72,CLUBS!$B18,'MP F'!$AA$5:$AA$72,"&gt;0")+COUNTIFS('MP H'!$D$5:$D$72,CLUBS!$B18,'MP H'!$AA$5:$AA$72,"&gt;0")+COUNTIFS('PO F'!$D$5:$D$72,CLUBS!$B18,'PO F'!$AA$5:$AA$72,"&gt;0")+COUNTIFS('PO H'!$D$5:$D$72,CLUBS!$B18,'PO H'!$AA$5:$AA$72,"&gt;0")+COUNTIFS('PU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Z2" s="26">
        <f>SUMIF('MP F'!$D$5:$D$72,CLUBS!$B18,'MP F'!$AB$5:$AB$72)+SUMIF('MP H'!$D$5:$D$72,CLUBS!$B18,'MP H'!$AB$5:$AB$72)+SUMIF('PO F'!$D$5:$D$72,CLUBS!$B18,'PO F'!$AB$5:$AB$72)+SUMIF('PO H'!$D$5:$D$72,CLUBS!$B18,'PO H'!$AB$5:$AB$72)+SUMIF('PU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</f>
        <v>0</v>
      </c>
      <c r="AA2" s="26">
        <f>COUNTIFS('MP F'!$D$5:$D$72,CLUBS!$B18,'MP F'!$AC$5:$AC$72,"&gt;0")+COUNTIFS('MP H'!$D$5:$D$72,CLUBS!$B18,'MP H'!$AC$5:$AC$72,"&gt;0")+COUNTIFS('PO F'!$D$5:$D$72,CLUBS!$B18,'PO F'!$AC$5:$AC$72,"&gt;0")+COUNTIFS('PO H'!$D$5:$D$72,CLUBS!$B18,'PO H'!$AC$5:$AC$72,"&gt;0")+COUNTIFS('PU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B2" s="26">
        <f>SUMIF('MP F'!$D$5:$D$72,CLUBS!$B18,'MP F'!$AD$5:$AD$72)+SUMIF('MP H'!$D$5:$D$72,CLUBS!$B18,'MP H'!$AD$5:$AD$72)+SUMIF('PO F'!$D$5:$D$72,CLUBS!$B18,'PO F'!$AD$5:$AD$72)+SUMIF('PO H'!$D$5:$D$72,CLUBS!$B18,'PO H'!$AD$5:$AD$72)+SUMIF('PU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</f>
        <v>0</v>
      </c>
      <c r="AC2" s="26">
        <f>COUNTIFS('MP F'!$D$5:$D$72,CLUBS!$B18,'MP F'!$AE$5:$AE$72,"&gt;0")+COUNTIFS('MP H'!$D$5:$D$72,CLUBS!$B18,'MP H'!$AE$5:$AE$72,"&gt;0")+COUNTIFS('PO F'!$D$5:$D$72,CLUBS!$B18,'PO F'!$AE$5:$AE$72,"&gt;0")+COUNTIFS('PO H'!$D$5:$D$72,CLUBS!$B18,'PO H'!$AE$5:$AE$72,"&gt;0")+COUNTIFS('PU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D2" s="26">
        <f>SUMIF('MP F'!$D$5:$D$72,CLUBS!$B18,'MP F'!$AF$5:$AF$72)+SUMIF('MP H'!$D$5:$D$72,CLUBS!$B18,'MP H'!$AF$5:$AF$72)+SUMIF('PO F'!$D$5:$D$72,CLUBS!$B18,'PO F'!$AF$5:$AF$72)+SUMIF('PO H'!$D$5:$D$72,CLUBS!$B18,'PO H'!$AF$5:$AF$72)+SUMIF('PU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</f>
        <v>0</v>
      </c>
      <c r="AE2" s="26">
        <f>COUNTIFS('MP F'!$D$5:$D$72,CLUBS!$B18,'MP F'!$AG$5:$AG$72,"&gt;0")+COUNTIFS('MP H'!$D$5:$D$72,CLUBS!$B18,'MP H'!$AG$5:$AG$72,"&gt;0")+COUNTIFS('PO F'!$D$5:$D$72,CLUBS!$B18,'PO F'!$AG$5:$AG$72,"&gt;0")+COUNTIFS('PO H'!$D$5:$D$72,CLUBS!$B18,'PO H'!$AG$5:$AG$72,"&gt;0")+COUNTIFS('PU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F2" s="26">
        <f>SUMIF('MP F'!$D$5:$D$72,CLUBS!$B18,'MP F'!$AH$5:$AH$72)+SUMIF('MP H'!$D$5:$D$72,CLUBS!$B18,'MP H'!$AH$5:$AH$72)+SUMIF('PO F'!$D$5:$D$72,CLUBS!$B18,'PO F'!$AH$5:$AH$72)+SUMIF('PO H'!$D$5:$D$72,CLUBS!$B18,'PO H'!$AH$5:$AH$72)+SUMIF('PU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</f>
        <v>0</v>
      </c>
      <c r="AG2" s="16">
        <f t="shared" ref="AG2:AG38" si="1">C2+E2+G2+I2+K2+M2+O2+Q2+S2+U2+W2+Y2+AA2+AC2+AE2</f>
        <v>0</v>
      </c>
      <c r="AH2" s="28">
        <f t="shared" ref="AH2:AH38" si="2">SUM(L2,J2,H2,F2,D2,N2,P2,R2,T2,V2,X2,Z2,AB2,AD2,AF2)</f>
        <v>0</v>
      </c>
      <c r="AI2" s="29">
        <f t="shared" ref="AI2:AI39" si="3">IF(AG2=0,0,PRODUCT(AH2,1/AG2))</f>
        <v>0</v>
      </c>
      <c r="AJ2" s="14">
        <f>COUNTIF('Licenciés Jeunes 2023'!F:F,CLUBS!B18)</f>
        <v>0</v>
      </c>
      <c r="AK2" s="27">
        <f t="shared" ref="AK2:AK38" si="4">IF(AJ2=0,0,AH2/AJ2)</f>
        <v>0</v>
      </c>
    </row>
    <row r="3" spans="1:37" ht="13.5">
      <c r="A3" s="34">
        <f t="shared" si="0"/>
        <v>19</v>
      </c>
      <c r="B3" s="64" t="s">
        <v>19</v>
      </c>
      <c r="C3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3" s="27">
        <f>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</f>
        <v>0</v>
      </c>
      <c r="E3" s="38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F3" s="57">
        <f>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</f>
        <v>0</v>
      </c>
      <c r="G3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H3" s="26">
        <f>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</f>
        <v>0</v>
      </c>
      <c r="I3" s="38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J3" s="38">
        <f>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</f>
        <v>0</v>
      </c>
      <c r="K3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L3" s="26">
        <f>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</f>
        <v>0</v>
      </c>
      <c r="M3" s="26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N3" s="26">
        <f>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</f>
        <v>0</v>
      </c>
      <c r="O3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P3" s="26">
        <f>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</f>
        <v>0</v>
      </c>
      <c r="Q3" s="26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R3" s="26">
        <f>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</f>
        <v>0</v>
      </c>
      <c r="S3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T3" s="26">
        <f>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</f>
        <v>0</v>
      </c>
      <c r="U3" s="26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V3" s="26">
        <f>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F'!$X$5:$X$72)+SUMIF('CA H'!$D$5:$D$72,CLUBS!$B22,'CA H'!$X$5:$X$72)+SUMIF('JU F'!$D$5:$D$72,CLUBS!$B22,'JU F'!$X$5:$X$72)+SUMIF('JU H'!$D$5:$D$72,CLUBS!$B22,'JU H'!$X$5:$X$72)</f>
        <v>0</v>
      </c>
      <c r="W3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X3" s="26">
        <f>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</f>
        <v>0</v>
      </c>
      <c r="Y3" s="26">
        <f>COUNTIFS('MP F'!$D$5:$D$72,CLUBS!$B22,'MP F'!$AA$5:$AA$72,"&gt;0")+COUNTIFS('MP H'!$D$5:$D$72,CLUBS!$B22,'MP H'!$AA$5:$AA$72,"&gt;0")+COUNTIFS('PO F'!$D$5:$D$72,CLUBS!$B22,'PO F'!$AA$5:$AA$72,"&gt;0")+COUNTIFS('PO H'!$D$5:$D$72,CLUBS!$B22,'PO H'!$AA$5:$AA$72,"&gt;0")+COUNTIFS('PU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Z3" s="26">
        <f>SUMIF('MP F'!$D$5:$D$72,CLUBS!$B22,'MP F'!$AB$5:$AB$72)+SUMIF('MP H'!$D$5:$D$72,CLUBS!$B22,'MP H'!$AB$5:$AB$72)+SUMIF('PO F'!$D$5:$D$72,CLUBS!$B22,'PO F'!$AB$5:$AB$72)+SUMIF('PO H'!$D$5:$D$72,CLUBS!$B22,'PO H'!$AB$5:$AB$72)+SUMIF('PU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</f>
        <v>0</v>
      </c>
      <c r="AA3" s="26">
        <f>COUNTIFS('MP F'!$D$5:$D$72,CLUBS!$B22,'MP F'!$AC$5:$AC$72,"&gt;0")+COUNTIFS('MP H'!$D$5:$D$72,CLUBS!$B22,'MP H'!$AC$5:$AC$72,"&gt;0")+COUNTIFS('PO F'!$D$5:$D$72,CLUBS!$B22,'PO F'!$AC$5:$AC$72,"&gt;0")+COUNTIFS('PO H'!$D$5:$D$72,CLUBS!$B22,'PO H'!$AC$5:$AC$72,"&gt;0")+COUNTIFS('PU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B3" s="26">
        <f>SUMIF('MP F'!$D$5:$D$72,CLUBS!$B22,'MP F'!$AD$5:$AD$72)+SUMIF('MP H'!$D$5:$D$72,CLUBS!$B22,'MP H'!$AD$5:$AD$72)+SUMIF('PO F'!$D$5:$D$72,CLUBS!$B22,'PO F'!$AD$5:$AD$72)+SUMIF('PO H'!$D$5:$D$72,CLUBS!$B22,'PO H'!$AD$5:$AD$72)+SUMIF('PU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</f>
        <v>0</v>
      </c>
      <c r="AC3" s="26">
        <f>COUNTIFS('MP F'!$D$5:$D$72,CLUBS!$B22,'MP F'!$AE$5:$AE$72,"&gt;0")+COUNTIFS('MP H'!$D$5:$D$72,CLUBS!$B22,'MP H'!$AE$5:$AE$72,"&gt;0")+COUNTIFS('PO F'!$D$5:$D$72,CLUBS!$B22,'PO F'!$AE$5:$AE$72,"&gt;0")+COUNTIFS('PO H'!$D$5:$D$72,CLUBS!$B22,'PO H'!$AE$5:$AE$72,"&gt;0")+COUNTIFS('PU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D3" s="26">
        <f>SUMIF('MP F'!$D$5:$D$72,CLUBS!$B22,'MP F'!$AF$5:$AF$72)+SUMIF('MP H'!$D$5:$D$72,CLUBS!$B22,'MP H'!$AF$5:$AF$72)+SUMIF('PO F'!$D$5:$D$72,CLUBS!$B22,'PO F'!$AF$5:$AF$72)+SUMIF('PO H'!$D$5:$D$72,CLUBS!$B22,'PO H'!$AF$5:$AF$72)+SUMIF('PU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</f>
        <v>0</v>
      </c>
      <c r="AE3" s="26">
        <f>COUNTIFS('MP F'!$D$5:$D$72,CLUBS!$B22,'MP F'!$AG$5:$AG$72,"&gt;0")+COUNTIFS('MP H'!$D$5:$D$72,CLUBS!$B22,'MP H'!$AG$5:$AG$72,"&gt;0")+COUNTIFS('PO F'!$D$5:$D$72,CLUBS!$B22,'PO F'!$AG$5:$AG$72,"&gt;0")+COUNTIFS('PO H'!$D$5:$D$72,CLUBS!$B22,'PO H'!$AG$5:$AG$72,"&gt;0")+COUNTIFS('PU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F3" s="26">
        <f>SUMIF('MP F'!$D$5:$D$72,CLUBS!$B22,'MP F'!$AH$5:$AH$72)+SUMIF('MP H'!$D$5:$D$72,CLUBS!$B22,'MP H'!$AH$5:$AH$72)+SUMIF('PO F'!$D$5:$D$72,CLUBS!$B22,'PO F'!$AH$5:$AH$72)+SUMIF('PO H'!$D$5:$D$72,CLUBS!$B22,'PO H'!$AH$5:$AH$72)+SUMIF('PU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</f>
        <v>0</v>
      </c>
      <c r="AG3" s="16">
        <f t="shared" si="1"/>
        <v>0</v>
      </c>
      <c r="AH3" s="28">
        <f t="shared" si="2"/>
        <v>0</v>
      </c>
      <c r="AI3" s="29">
        <f t="shared" si="3"/>
        <v>0</v>
      </c>
      <c r="AJ3" s="14">
        <f>COUNTIF('Licenciés Jeunes 2023'!F:F,CLUBS!B22)</f>
        <v>0</v>
      </c>
      <c r="AK3" s="27">
        <f t="shared" si="4"/>
        <v>0</v>
      </c>
    </row>
    <row r="4" spans="1:37" ht="13.5">
      <c r="A4" s="34">
        <f t="shared" si="0"/>
        <v>12</v>
      </c>
      <c r="B4" s="64" t="s">
        <v>17</v>
      </c>
      <c r="C4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1</v>
      </c>
      <c r="D4" s="27">
        <f>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</f>
        <v>10</v>
      </c>
      <c r="E4" s="38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F4" s="57">
        <f>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</f>
        <v>0</v>
      </c>
      <c r="G4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5</v>
      </c>
      <c r="H4" s="26">
        <f>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</f>
        <v>225</v>
      </c>
      <c r="I4" s="38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6</v>
      </c>
      <c r="J4" s="38">
        <f>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</f>
        <v>185</v>
      </c>
      <c r="K4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1</v>
      </c>
      <c r="L4" s="26">
        <f>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</f>
        <v>50</v>
      </c>
      <c r="M4" s="26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7</v>
      </c>
      <c r="N4" s="26">
        <f>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</f>
        <v>185</v>
      </c>
      <c r="O4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3</v>
      </c>
      <c r="P4" s="26">
        <f>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</f>
        <v>97</v>
      </c>
      <c r="Q4" s="26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0</v>
      </c>
      <c r="R4" s="26">
        <f>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</f>
        <v>0</v>
      </c>
      <c r="S4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T4" s="26">
        <f>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</f>
        <v>0</v>
      </c>
      <c r="U4" s="26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V4" s="26">
        <f>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F'!$X$5:$X$72)+SUMIF('CA H'!$D$5:$D$72,CLUBS!$B20,'CA H'!$X$5:$X$72)+SUMIF('JU F'!$D$5:$D$72,CLUBS!$B20,'JU F'!$X$5:$X$72)+SUMIF('JU H'!$D$5:$D$72,CLUBS!$B20,'JU H'!$X$5:$X$72)</f>
        <v>0</v>
      </c>
      <c r="W4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X4" s="26">
        <f>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</f>
        <v>0</v>
      </c>
      <c r="Y4" s="26">
        <f>COUNTIFS('MP F'!$D$5:$D$72,CLUBS!$B20,'MP F'!$AA$5:$AA$72,"&gt;0")+COUNTIFS('MP H'!$D$5:$D$72,CLUBS!$B20,'MP H'!$AA$5:$AA$72,"&gt;0")+COUNTIFS('PO F'!$D$5:$D$72,CLUBS!$B20,'PO F'!$AA$5:$AA$72,"&gt;0")+COUNTIFS('PO H'!$D$5:$D$72,CLUBS!$B20,'PO H'!$AA$5:$AA$72,"&gt;0")+COUNTIFS('PU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0</v>
      </c>
      <c r="Z4" s="26">
        <f>SUMIF('MP F'!$D$5:$D$72,CLUBS!$B20,'MP F'!$AB$5:$AB$72)+SUMIF('MP H'!$D$5:$D$72,CLUBS!$B20,'MP H'!$AB$5:$AB$72)+SUMIF('PO F'!$D$5:$D$72,CLUBS!$B20,'PO F'!$AB$5:$AB$72)+SUMIF('PO H'!$D$5:$D$72,CLUBS!$B20,'PO H'!$AB$5:$AB$72)+SUMIF('PU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</f>
        <v>0</v>
      </c>
      <c r="AA4" s="26">
        <f>COUNTIFS('MP F'!$D$5:$D$72,CLUBS!$B20,'MP F'!$AC$5:$AC$72,"&gt;0")+COUNTIFS('MP H'!$D$5:$D$72,CLUBS!$B20,'MP H'!$AC$5:$AC$72,"&gt;0")+COUNTIFS('PO F'!$D$5:$D$72,CLUBS!$B20,'PO F'!$AC$5:$AC$72,"&gt;0")+COUNTIFS('PO H'!$D$5:$D$72,CLUBS!$B20,'PO H'!$AC$5:$AC$72,"&gt;0")+COUNTIFS('PU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B4" s="26">
        <f>SUMIF('MP F'!$D$5:$D$72,CLUBS!$B20,'MP F'!$AD$5:$AD$72)+SUMIF('MP H'!$D$5:$D$72,CLUBS!$B20,'MP H'!$AD$5:$AD$72)+SUMIF('PO F'!$D$5:$D$72,CLUBS!$B20,'PO F'!$AD$5:$AD$72)+SUMIF('PO H'!$D$5:$D$72,CLUBS!$B20,'PO H'!$AD$5:$AD$72)+SUMIF('PU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</f>
        <v>0</v>
      </c>
      <c r="AC4" s="26">
        <f>COUNTIFS('MP F'!$D$5:$D$72,CLUBS!$B20,'MP F'!$AE$5:$AE$72,"&gt;0")+COUNTIFS('MP H'!$D$5:$D$72,CLUBS!$B20,'MP H'!$AE$5:$AE$72,"&gt;0")+COUNTIFS('PO F'!$D$5:$D$72,CLUBS!$B20,'PO F'!$AE$5:$AE$72,"&gt;0")+COUNTIFS('PO H'!$D$5:$D$72,CLUBS!$B20,'PO H'!$AE$5:$AE$72,"&gt;0")+COUNTIFS('PU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D4" s="26">
        <f>SUMIF('MP F'!$D$5:$D$72,CLUBS!$B20,'MP F'!$AF$5:$AF$72)+SUMIF('MP H'!$D$5:$D$72,CLUBS!$B20,'MP H'!$AF$5:$AF$72)+SUMIF('PO F'!$D$5:$D$72,CLUBS!$B20,'PO F'!$AF$5:$AF$72)+SUMIF('PO H'!$D$5:$D$72,CLUBS!$B20,'PO H'!$AF$5:$AF$72)+SUMIF('PU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</f>
        <v>0</v>
      </c>
      <c r="AE4" s="26">
        <f>COUNTIFS('MP F'!$D$5:$D$72,CLUBS!$B20,'MP F'!$AG$5:$AG$72,"&gt;0")+COUNTIFS('MP H'!$D$5:$D$72,CLUBS!$B20,'MP H'!$AG$5:$AG$72,"&gt;0")+COUNTIFS('PO F'!$D$5:$D$72,CLUBS!$B20,'PO F'!$AG$5:$AG$72,"&gt;0")+COUNTIFS('PO H'!$D$5:$D$72,CLUBS!$B20,'PO H'!$AG$5:$AG$72,"&gt;0")+COUNTIFS('PU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F4" s="26">
        <f>SUMIF('MP F'!$D$5:$D$72,CLUBS!$B20,'MP F'!$AH$5:$AH$72)+SUMIF('MP H'!$D$5:$D$72,CLUBS!$B20,'MP H'!$AH$5:$AH$72)+SUMIF('PO F'!$D$5:$D$72,CLUBS!$B20,'PO F'!$AH$5:$AH$72)+SUMIF('PO H'!$D$5:$D$72,CLUBS!$B20,'PO H'!$AH$5:$AH$72)+SUMIF('PU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</f>
        <v>0</v>
      </c>
      <c r="AG4" s="16">
        <f t="shared" si="1"/>
        <v>23</v>
      </c>
      <c r="AH4" s="28">
        <f t="shared" si="2"/>
        <v>752</v>
      </c>
      <c r="AI4" s="29">
        <f t="shared" si="3"/>
        <v>32.695652173913039</v>
      </c>
      <c r="AJ4" s="14">
        <f>COUNTIF('Licenciés Jeunes 2023'!F:F,CLUBS!B20)</f>
        <v>0</v>
      </c>
      <c r="AK4" s="27">
        <f t="shared" si="4"/>
        <v>0</v>
      </c>
    </row>
    <row r="5" spans="1:37" ht="13.5">
      <c r="A5" s="34">
        <f t="shared" si="0"/>
        <v>2</v>
      </c>
      <c r="B5" s="64" t="s">
        <v>41</v>
      </c>
      <c r="C5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14</v>
      </c>
      <c r="D5" s="27">
        <f>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</f>
        <v>361</v>
      </c>
      <c r="E5" s="38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6</v>
      </c>
      <c r="F5" s="57">
        <f>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</f>
        <v>250</v>
      </c>
      <c r="G5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24</v>
      </c>
      <c r="H5" s="26">
        <f>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</f>
        <v>642</v>
      </c>
      <c r="I5" s="38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34</v>
      </c>
      <c r="J5" s="38">
        <f>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</f>
        <v>1112</v>
      </c>
      <c r="K5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39</v>
      </c>
      <c r="L5" s="26">
        <f>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</f>
        <v>962</v>
      </c>
      <c r="M5" s="26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30</v>
      </c>
      <c r="N5" s="26">
        <f>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</f>
        <v>1039</v>
      </c>
      <c r="O5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48</v>
      </c>
      <c r="P5" s="26">
        <f>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</f>
        <v>1296</v>
      </c>
      <c r="Q5" s="26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0</v>
      </c>
      <c r="R5" s="26">
        <f>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</f>
        <v>0</v>
      </c>
      <c r="S5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0</v>
      </c>
      <c r="T5" s="26">
        <f>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</f>
        <v>0</v>
      </c>
      <c r="U5" s="26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0</v>
      </c>
      <c r="V5" s="26">
        <f>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F'!$X$5:$X$72)+SUMIF('CA H'!$D$5:$D$72,CLUBS!$B14,'CA H'!$X$5:$X$72)+SUMIF('JU F'!$D$5:$D$72,CLUBS!$B14,'JU F'!$X$5:$X$72)+SUMIF('JU H'!$D$5:$D$72,CLUBS!$B14,'JU H'!$X$5:$X$72)</f>
        <v>0</v>
      </c>
      <c r="W5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X5" s="26">
        <f>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</f>
        <v>0</v>
      </c>
      <c r="Y5" s="26">
        <f>COUNTIFS('MP F'!$D$5:$D$72,CLUBS!$B14,'MP F'!$AA$5:$AA$72,"&gt;0")+COUNTIFS('MP H'!$D$5:$D$72,CLUBS!$B14,'MP H'!$AA$5:$AA$72,"&gt;0")+COUNTIFS('PO F'!$D$5:$D$72,CLUBS!$B14,'PO F'!$AA$5:$AA$72,"&gt;0")+COUNTIFS('PO H'!$D$5:$D$72,CLUBS!$B14,'PO H'!$AA$5:$AA$72,"&gt;0")+COUNTIFS('PU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0</v>
      </c>
      <c r="Z5" s="26">
        <f>SUMIF('MP F'!$D$5:$D$72,CLUBS!$B14,'MP F'!$AB$5:$AB$72)+SUMIF('MP H'!$D$5:$D$72,CLUBS!$B14,'MP H'!$AB$5:$AB$72)+SUMIF('PO F'!$D$5:$D$72,CLUBS!$B14,'PO F'!$AB$5:$AB$72)+SUMIF('PO H'!$D$5:$D$72,CLUBS!$B14,'PO H'!$AB$5:$AB$72)+SUMIF('PU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</f>
        <v>0</v>
      </c>
      <c r="AA5" s="26">
        <f>COUNTIFS('MP F'!$D$5:$D$72,CLUBS!$B14,'MP F'!$AC$5:$AC$72,"&gt;0")+COUNTIFS('MP H'!$D$5:$D$72,CLUBS!$B14,'MP H'!$AC$5:$AC$72,"&gt;0")+COUNTIFS('PO F'!$D$5:$D$72,CLUBS!$B14,'PO F'!$AC$5:$AC$72,"&gt;0")+COUNTIFS('PO H'!$D$5:$D$72,CLUBS!$B14,'PO H'!$AC$5:$AC$72,"&gt;0")+COUNTIFS('PU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B5" s="26">
        <f>SUMIF('MP F'!$D$5:$D$72,CLUBS!$B14,'MP F'!$AD$5:$AD$72)+SUMIF('MP H'!$D$5:$D$72,CLUBS!$B14,'MP H'!$AD$5:$AD$72)+SUMIF('PO F'!$D$5:$D$72,CLUBS!$B14,'PO F'!$AD$5:$AD$72)+SUMIF('PO H'!$D$5:$D$72,CLUBS!$B14,'PO H'!$AD$5:$AD$72)+SUMIF('PU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</f>
        <v>0</v>
      </c>
      <c r="AC5" s="26">
        <f>COUNTIFS('MP F'!$D$5:$D$72,CLUBS!$B14,'MP F'!$AE$5:$AE$72,"&gt;0")+COUNTIFS('MP H'!$D$5:$D$72,CLUBS!$B14,'MP H'!$AE$5:$AE$72,"&gt;0")+COUNTIFS('PO F'!$D$5:$D$72,CLUBS!$B14,'PO F'!$AE$5:$AE$72,"&gt;0")+COUNTIFS('PO H'!$D$5:$D$72,CLUBS!$B14,'PO H'!$AE$5:$AE$72,"&gt;0")+COUNTIFS('PU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D5" s="26">
        <f>SUMIF('MP F'!$D$5:$D$72,CLUBS!$B14,'MP F'!$AF$5:$AF$72)+SUMIF('MP H'!$D$5:$D$72,CLUBS!$B14,'MP H'!$AF$5:$AF$72)+SUMIF('PO F'!$D$5:$D$72,CLUBS!$B14,'PO F'!$AF$5:$AF$72)+SUMIF('PO H'!$D$5:$D$72,CLUBS!$B14,'PO H'!$AF$5:$AF$72)+SUMIF('PU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</f>
        <v>0</v>
      </c>
      <c r="AE5" s="26">
        <f>COUNTIFS('MP F'!$D$5:$D$72,CLUBS!$B14,'MP F'!$AG$5:$AG$72,"&gt;0")+COUNTIFS('MP H'!$D$5:$D$72,CLUBS!$B14,'MP H'!$AG$5:$AG$72,"&gt;0")+COUNTIFS('PO F'!$D$5:$D$72,CLUBS!$B14,'PO F'!$AG$5:$AG$72,"&gt;0")+COUNTIFS('PO H'!$D$5:$D$72,CLUBS!$B14,'PO H'!$AG$5:$AG$72,"&gt;0")+COUNTIFS('PU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F5" s="26">
        <f>SUMIF('MP F'!$D$5:$D$72,CLUBS!$B14,'MP F'!$AH$5:$AH$72)+SUMIF('MP H'!$D$5:$D$72,CLUBS!$B14,'MP H'!$AH$5:$AH$72)+SUMIF('PO F'!$D$5:$D$72,CLUBS!$B14,'PO F'!$AH$5:$AH$72)+SUMIF('PO H'!$D$5:$D$72,CLUBS!$B14,'PO H'!$AH$5:$AH$72)+SUMIF('PU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</f>
        <v>0</v>
      </c>
      <c r="AG5" s="16">
        <f t="shared" si="1"/>
        <v>195</v>
      </c>
      <c r="AH5" s="28">
        <f t="shared" si="2"/>
        <v>5662</v>
      </c>
      <c r="AI5" s="29">
        <f t="shared" si="3"/>
        <v>29.035897435897436</v>
      </c>
      <c r="AJ5" s="14">
        <f>COUNTIF('Licenciés Jeunes 2023'!F:F,CLUBS!B14)</f>
        <v>0</v>
      </c>
      <c r="AK5" s="27">
        <f t="shared" si="4"/>
        <v>0</v>
      </c>
    </row>
    <row r="6" spans="1:37" ht="13.5">
      <c r="A6" s="34">
        <f t="shared" si="0"/>
        <v>19</v>
      </c>
      <c r="B6" s="64" t="s">
        <v>43</v>
      </c>
      <c r="C6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6" s="27">
        <f>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</f>
        <v>0</v>
      </c>
      <c r="E6" s="38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F6" s="57">
        <f>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</f>
        <v>0</v>
      </c>
      <c r="G6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H6" s="26">
        <f>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</f>
        <v>0</v>
      </c>
      <c r="I6" s="38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J6" s="38">
        <f>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</f>
        <v>0</v>
      </c>
      <c r="K6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L6" s="26">
        <f>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</f>
        <v>0</v>
      </c>
      <c r="M6" s="26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N6" s="26">
        <f>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</f>
        <v>0</v>
      </c>
      <c r="O6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P6" s="26">
        <f>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</f>
        <v>0</v>
      </c>
      <c r="Q6" s="26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R6" s="26">
        <f>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</f>
        <v>0</v>
      </c>
      <c r="S6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T6" s="26">
        <f>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</f>
        <v>0</v>
      </c>
      <c r="U6" s="26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V6" s="26">
        <f>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F'!$X$5:$X$72)+SUMIF('CA H'!$D$5:$D$72,CLUBS!$B19,'CA H'!$X$5:$X$72)+SUMIF('JU F'!$D$5:$D$72,CLUBS!$B19,'JU F'!$X$5:$X$72)+SUMIF('JU H'!$D$5:$D$72,CLUBS!$B19,'JU H'!$X$5:$X$72)</f>
        <v>0</v>
      </c>
      <c r="W6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X6" s="26">
        <f>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</f>
        <v>0</v>
      </c>
      <c r="Y6" s="26">
        <f>COUNTIFS('MP F'!$D$5:$D$72,CLUBS!$B19,'MP F'!$AA$5:$AA$72,"&gt;0")+COUNTIFS('MP H'!$D$5:$D$72,CLUBS!$B19,'MP H'!$AA$5:$AA$72,"&gt;0")+COUNTIFS('PO F'!$D$5:$D$72,CLUBS!$B19,'PO F'!$AA$5:$AA$72,"&gt;0")+COUNTIFS('PO H'!$D$5:$D$72,CLUBS!$B19,'PO H'!$AA$5:$AA$72,"&gt;0")+COUNTIFS('PU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Z6" s="26">
        <f>SUMIF('MP F'!$D$5:$D$72,CLUBS!$B19,'MP F'!$AB$5:$AB$72)+SUMIF('MP H'!$D$5:$D$72,CLUBS!$B19,'MP H'!$AB$5:$AB$72)+SUMIF('PO F'!$D$5:$D$72,CLUBS!$B19,'PO F'!$AB$5:$AB$72)+SUMIF('PO H'!$D$5:$D$72,CLUBS!$B19,'PO H'!$AB$5:$AB$72)+SUMIF('PU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</f>
        <v>0</v>
      </c>
      <c r="AA6" s="26">
        <f>COUNTIFS('MP F'!$D$5:$D$72,CLUBS!$B19,'MP F'!$AC$5:$AC$72,"&gt;0")+COUNTIFS('MP H'!$D$5:$D$72,CLUBS!$B19,'MP H'!$AC$5:$AC$72,"&gt;0")+COUNTIFS('PO F'!$D$5:$D$72,CLUBS!$B19,'PO F'!$AC$5:$AC$72,"&gt;0")+COUNTIFS('PO H'!$D$5:$D$72,CLUBS!$B19,'PO H'!$AC$5:$AC$72,"&gt;0")+COUNTIFS('PU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B6" s="26">
        <f>SUMIF('MP F'!$D$5:$D$72,CLUBS!$B19,'MP F'!$AD$5:$AD$72)+SUMIF('MP H'!$D$5:$D$72,CLUBS!$B19,'MP H'!$AD$5:$AD$72)+SUMIF('PO F'!$D$5:$D$72,CLUBS!$B19,'PO F'!$AD$5:$AD$72)+SUMIF('PO H'!$D$5:$D$72,CLUBS!$B19,'PO H'!$AD$5:$AD$72)+SUMIF('PU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</f>
        <v>0</v>
      </c>
      <c r="AC6" s="26">
        <f>COUNTIFS('MP F'!$D$5:$D$72,CLUBS!$B19,'MP F'!$AE$5:$AE$72,"&gt;0")+COUNTIFS('MP H'!$D$5:$D$72,CLUBS!$B19,'MP H'!$AE$5:$AE$72,"&gt;0")+COUNTIFS('PO F'!$D$5:$D$72,CLUBS!$B19,'PO F'!$AE$5:$AE$72,"&gt;0")+COUNTIFS('PO H'!$D$5:$D$72,CLUBS!$B19,'PO H'!$AE$5:$AE$72,"&gt;0")+COUNTIFS('PU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D6" s="26">
        <f>SUMIF('MP F'!$D$5:$D$72,CLUBS!$B19,'MP F'!$AF$5:$AF$72)+SUMIF('MP H'!$D$5:$D$72,CLUBS!$B19,'MP H'!$AF$5:$AF$72)+SUMIF('PO F'!$D$5:$D$72,CLUBS!$B19,'PO F'!$AF$5:$AF$72)+SUMIF('PO H'!$D$5:$D$72,CLUBS!$B19,'PO H'!$AF$5:$AF$72)+SUMIF('PU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</f>
        <v>0</v>
      </c>
      <c r="AE6" s="26">
        <f>COUNTIFS('MP F'!$D$5:$D$72,CLUBS!$B19,'MP F'!$AG$5:$AG$72,"&gt;0")+COUNTIFS('MP H'!$D$5:$D$72,CLUBS!$B19,'MP H'!$AG$5:$AG$72,"&gt;0")+COUNTIFS('PO F'!$D$5:$D$72,CLUBS!$B19,'PO F'!$AG$5:$AG$72,"&gt;0")+COUNTIFS('PO H'!$D$5:$D$72,CLUBS!$B19,'PO H'!$AG$5:$AG$72,"&gt;0")+COUNTIFS('PU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F6" s="26">
        <f>SUMIF('MP F'!$D$5:$D$72,CLUBS!$B19,'MP F'!$AH$5:$AH$72)+SUMIF('MP H'!$D$5:$D$72,CLUBS!$B19,'MP H'!$AH$5:$AH$72)+SUMIF('PO F'!$D$5:$D$72,CLUBS!$B19,'PO F'!$AH$5:$AH$72)+SUMIF('PO H'!$D$5:$D$72,CLUBS!$B19,'PO H'!$AH$5:$AH$72)+SUMIF('PU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</f>
        <v>0</v>
      </c>
      <c r="AG6" s="16">
        <f t="shared" si="1"/>
        <v>0</v>
      </c>
      <c r="AH6" s="28">
        <f t="shared" si="2"/>
        <v>0</v>
      </c>
      <c r="AI6" s="29">
        <f t="shared" si="3"/>
        <v>0</v>
      </c>
      <c r="AJ6" s="14">
        <f>COUNTIF('Licenciés Jeunes 2023'!F:F,CLUBS!B19)</f>
        <v>0</v>
      </c>
      <c r="AK6" s="27">
        <f t="shared" si="4"/>
        <v>0</v>
      </c>
    </row>
    <row r="7" spans="1:37" ht="13.5">
      <c r="A7" s="34">
        <f t="shared" si="0"/>
        <v>17</v>
      </c>
      <c r="B7" s="64" t="s">
        <v>18</v>
      </c>
      <c r="C7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7" s="27">
        <f>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</f>
        <v>0</v>
      </c>
      <c r="E7" s="38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F7" s="57">
        <f>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</f>
        <v>0</v>
      </c>
      <c r="G7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H7" s="26">
        <f>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</f>
        <v>0</v>
      </c>
      <c r="I7" s="38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J7" s="38">
        <f>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</f>
        <v>0</v>
      </c>
      <c r="K7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L7" s="26">
        <f>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</f>
        <v>0</v>
      </c>
      <c r="M7" s="26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2</v>
      </c>
      <c r="N7" s="26">
        <f>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</f>
        <v>70</v>
      </c>
      <c r="O7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P7" s="26">
        <f>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</f>
        <v>0</v>
      </c>
      <c r="Q7" s="26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R7" s="26">
        <f>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</f>
        <v>0</v>
      </c>
      <c r="S7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T7" s="26">
        <f>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</f>
        <v>0</v>
      </c>
      <c r="U7" s="26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V7" s="26">
        <f>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F'!$X$5:$X$72)+SUMIF('CA H'!$D$5:$D$72,CLUBS!$B23,'CA H'!$X$5:$X$72)+SUMIF('JU F'!$D$5:$D$72,CLUBS!$B23,'JU F'!$X$5:$X$72)+SUMIF('JU H'!$D$5:$D$72,CLUBS!$B23,'JU H'!$X$5:$X$72)</f>
        <v>0</v>
      </c>
      <c r="W7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X7" s="26">
        <f>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</f>
        <v>0</v>
      </c>
      <c r="Y7" s="26">
        <f>COUNTIFS('MP F'!$D$5:$D$72,CLUBS!$B23,'MP F'!$AA$5:$AA$72,"&gt;0")+COUNTIFS('MP H'!$D$5:$D$72,CLUBS!$B23,'MP H'!$AA$5:$AA$72,"&gt;0")+COUNTIFS('PO F'!$D$5:$D$72,CLUBS!$B23,'PO F'!$AA$5:$AA$72,"&gt;0")+COUNTIFS('PO H'!$D$5:$D$72,CLUBS!$B23,'PO H'!$AA$5:$AA$72,"&gt;0")+COUNTIFS('PU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Z7" s="26">
        <f>SUMIF('MP F'!$D$5:$D$72,CLUBS!$B23,'MP F'!$AB$5:$AB$72)+SUMIF('MP H'!$D$5:$D$72,CLUBS!$B23,'MP H'!$AB$5:$AB$72)+SUMIF('PO F'!$D$5:$D$72,CLUBS!$B23,'PO F'!$AB$5:$AB$72)+SUMIF('PO H'!$D$5:$D$72,CLUBS!$B23,'PO H'!$AB$5:$AB$72)+SUMIF('PU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</f>
        <v>0</v>
      </c>
      <c r="AA7" s="26">
        <f>COUNTIFS('MP F'!$D$5:$D$72,CLUBS!$B23,'MP F'!$AC$5:$AC$72,"&gt;0")+COUNTIFS('MP H'!$D$5:$D$72,CLUBS!$B23,'MP H'!$AC$5:$AC$72,"&gt;0")+COUNTIFS('PO F'!$D$5:$D$72,CLUBS!$B23,'PO F'!$AC$5:$AC$72,"&gt;0")+COUNTIFS('PO H'!$D$5:$D$72,CLUBS!$B23,'PO H'!$AC$5:$AC$72,"&gt;0")+COUNTIFS('PU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B7" s="26">
        <f>SUMIF('MP F'!$D$5:$D$72,CLUBS!$B23,'MP F'!$AD$5:$AD$72)+SUMIF('MP H'!$D$5:$D$72,CLUBS!$B23,'MP H'!$AD$5:$AD$72)+SUMIF('PO F'!$D$5:$D$72,CLUBS!$B23,'PO F'!$AD$5:$AD$72)+SUMIF('PO H'!$D$5:$D$72,CLUBS!$B23,'PO H'!$AD$5:$AD$72)+SUMIF('PU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</f>
        <v>0</v>
      </c>
      <c r="AC7" s="26">
        <f>COUNTIFS('MP F'!$D$5:$D$72,CLUBS!$B23,'MP F'!$AE$5:$AE$72,"&gt;0")+COUNTIFS('MP H'!$D$5:$D$72,CLUBS!$B23,'MP H'!$AE$5:$AE$72,"&gt;0")+COUNTIFS('PO F'!$D$5:$D$72,CLUBS!$B23,'PO F'!$AE$5:$AE$72,"&gt;0")+COUNTIFS('PO H'!$D$5:$D$72,CLUBS!$B23,'PO H'!$AE$5:$AE$72,"&gt;0")+COUNTIFS('PU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D7" s="26">
        <f>SUMIF('MP F'!$D$5:$D$72,CLUBS!$B23,'MP F'!$AF$5:$AF$72)+SUMIF('MP H'!$D$5:$D$72,CLUBS!$B23,'MP H'!$AF$5:$AF$72)+SUMIF('PO F'!$D$5:$D$72,CLUBS!$B23,'PO F'!$AF$5:$AF$72)+SUMIF('PO H'!$D$5:$D$72,CLUBS!$B23,'PO H'!$AF$5:$AF$72)+SUMIF('PU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</f>
        <v>0</v>
      </c>
      <c r="AE7" s="26">
        <f>COUNTIFS('MP F'!$D$5:$D$72,CLUBS!$B23,'MP F'!$AG$5:$AG$72,"&gt;0")+COUNTIFS('MP H'!$D$5:$D$72,CLUBS!$B23,'MP H'!$AG$5:$AG$72,"&gt;0")+COUNTIFS('PO F'!$D$5:$D$72,CLUBS!$B23,'PO F'!$AG$5:$AG$72,"&gt;0")+COUNTIFS('PO H'!$D$5:$D$72,CLUBS!$B23,'PO H'!$AG$5:$AG$72,"&gt;0")+COUNTIFS('PU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F7" s="26">
        <f>SUMIF('MP F'!$D$5:$D$72,CLUBS!$B23,'MP F'!$AH$5:$AH$72)+SUMIF('MP H'!$D$5:$D$72,CLUBS!$B23,'MP H'!$AH$5:$AH$72)+SUMIF('PO F'!$D$5:$D$72,CLUBS!$B23,'PO F'!$AH$5:$AH$72)+SUMIF('PO H'!$D$5:$D$72,CLUBS!$B23,'PO H'!$AH$5:$AH$72)+SUMIF('PU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</f>
        <v>0</v>
      </c>
      <c r="AG7" s="16">
        <f t="shared" si="1"/>
        <v>2</v>
      </c>
      <c r="AH7" s="28">
        <f t="shared" si="2"/>
        <v>70</v>
      </c>
      <c r="AI7" s="29">
        <f t="shared" si="3"/>
        <v>35</v>
      </c>
      <c r="AJ7" s="14">
        <f>COUNTIF('Licenciés Jeunes 2023'!F:F,CLUBS!B23)</f>
        <v>0</v>
      </c>
      <c r="AK7" s="27">
        <f t="shared" si="4"/>
        <v>0</v>
      </c>
    </row>
    <row r="8" spans="1:37" ht="13.5">
      <c r="A8" s="34">
        <f t="shared" si="0"/>
        <v>5</v>
      </c>
      <c r="B8" s="64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27">
        <f>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</f>
        <v>96</v>
      </c>
      <c r="E8" s="38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F8" s="57">
        <f>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</f>
        <v>420</v>
      </c>
      <c r="G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</v>
      </c>
      <c r="H8" s="26">
        <f>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</f>
        <v>110</v>
      </c>
      <c r="I8" s="38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20</v>
      </c>
      <c r="J8" s="38">
        <f>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</f>
        <v>354</v>
      </c>
      <c r="K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5</v>
      </c>
      <c r="L8" s="26">
        <f>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</f>
        <v>142</v>
      </c>
      <c r="M8" s="26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13</v>
      </c>
      <c r="N8" s="26">
        <f>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</f>
        <v>284</v>
      </c>
      <c r="O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20</v>
      </c>
      <c r="P8" s="26">
        <f>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</f>
        <v>457</v>
      </c>
      <c r="Q8" s="26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0</v>
      </c>
      <c r="R8" s="26">
        <f>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</f>
        <v>0</v>
      </c>
      <c r="S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0</v>
      </c>
      <c r="T8" s="26">
        <f>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</f>
        <v>0</v>
      </c>
      <c r="U8" s="26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0</v>
      </c>
      <c r="V8" s="26">
        <f>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F'!$X$5:$X$72)+SUMIF('CA H'!$D$5:$D$72,CLUBS!$B8,'CA H'!$X$5:$X$72)+SUMIF('JU F'!$D$5:$D$72,CLUBS!$B8,'JU F'!$X$5:$X$72)+SUMIF('JU H'!$D$5:$D$72,CLUBS!$B8,'JU H'!$X$5:$X$72)</f>
        <v>0</v>
      </c>
      <c r="W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0</v>
      </c>
      <c r="X8" s="26">
        <f>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</f>
        <v>0</v>
      </c>
      <c r="Y8" s="26">
        <f>COUNTIFS('MP F'!$D$5:$D$72,CLUBS!$B8,'MP F'!$AA$5:$AA$72,"&gt;0")+COUNTIFS('MP H'!$D$5:$D$72,CLUBS!$B8,'MP H'!$AA$5:$AA$72,"&gt;0")+COUNTIFS('PO F'!$D$5:$D$72,CLUBS!$B8,'PO F'!$AA$5:$AA$72,"&gt;0")+COUNTIFS('PO H'!$D$5:$D$72,CLUBS!$B8,'PO H'!$AA$5:$AA$72,"&gt;0")+COUNTIFS('PU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0</v>
      </c>
      <c r="Z8" s="26">
        <f>SUMIF('MP F'!$D$5:$D$72,CLUBS!$B8,'MP F'!$AB$5:$AB$72)+SUMIF('MP H'!$D$5:$D$72,CLUBS!$B8,'MP H'!$AB$5:$AB$72)+SUMIF('PO F'!$D$5:$D$72,CLUBS!$B8,'PO F'!$AB$5:$AB$72)+SUMIF('PO H'!$D$5:$D$72,CLUBS!$B8,'PO H'!$AB$5:$AB$72)+SUMIF('PU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</f>
        <v>0</v>
      </c>
      <c r="AA8" s="26">
        <f>COUNTIFS('MP F'!$D$5:$D$72,CLUBS!$B8,'MP F'!$AC$5:$AC$72,"&gt;0")+COUNTIFS('MP H'!$D$5:$D$72,CLUBS!$B8,'MP H'!$AC$5:$AC$72,"&gt;0")+COUNTIFS('PO F'!$D$5:$D$72,CLUBS!$B8,'PO F'!$AC$5:$AC$72,"&gt;0")+COUNTIFS('PO H'!$D$5:$D$72,CLUBS!$B8,'PO H'!$AC$5:$AC$72,"&gt;0")+COUNTIFS('PU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0</v>
      </c>
      <c r="AB8" s="26">
        <f>SUMIF('MP F'!$D$5:$D$72,CLUBS!$B8,'MP F'!$AD$5:$AD$72)+SUMIF('MP H'!$D$5:$D$72,CLUBS!$B8,'MP H'!$AD$5:$AD$72)+SUMIF('PO F'!$D$5:$D$72,CLUBS!$B8,'PO F'!$AD$5:$AD$72)+SUMIF('PO H'!$D$5:$D$72,CLUBS!$B8,'PO H'!$AD$5:$AD$72)+SUMIF('PU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</f>
        <v>0</v>
      </c>
      <c r="AC8" s="26">
        <f>COUNTIFS('MP F'!$D$5:$D$72,CLUBS!$B8,'MP F'!$AE$5:$AE$72,"&gt;0")+COUNTIFS('MP H'!$D$5:$D$72,CLUBS!$B8,'MP H'!$AE$5:$AE$72,"&gt;0")+COUNTIFS('PO F'!$D$5:$D$72,CLUBS!$B8,'PO F'!$AE$5:$AE$72,"&gt;0")+COUNTIFS('PO H'!$D$5:$D$72,CLUBS!$B8,'PO H'!$AE$5:$AE$72,"&gt;0")+COUNTIFS('PU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D8" s="26">
        <f>SUMIF('MP F'!$D$5:$D$72,CLUBS!$B8,'MP F'!$AF$5:$AF$72)+SUMIF('MP H'!$D$5:$D$72,CLUBS!$B8,'MP H'!$AF$5:$AF$72)+SUMIF('PO F'!$D$5:$D$72,CLUBS!$B8,'PO F'!$AF$5:$AF$72)+SUMIF('PO H'!$D$5:$D$72,CLUBS!$B8,'PO H'!$AF$5:$AF$72)+SUMIF('PU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</f>
        <v>0</v>
      </c>
      <c r="AE8" s="26">
        <f>COUNTIFS('MP F'!$D$5:$D$72,CLUBS!$B8,'MP F'!$AG$5:$AG$72,"&gt;0")+COUNTIFS('MP H'!$D$5:$D$72,CLUBS!$B8,'MP H'!$AG$5:$AG$72,"&gt;0")+COUNTIFS('PO F'!$D$5:$D$72,CLUBS!$B8,'PO F'!$AG$5:$AG$72,"&gt;0")+COUNTIFS('PO H'!$D$5:$D$72,CLUBS!$B8,'PO H'!$AG$5:$AG$72,"&gt;0")+COUNTIFS('PU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F8" s="26">
        <f>SUMIF('MP F'!$D$5:$D$72,CLUBS!$B8,'MP F'!$AH$5:$AH$72)+SUMIF('MP H'!$D$5:$D$72,CLUBS!$B8,'MP H'!$AH$5:$AH$72)+SUMIF('PO F'!$D$5:$D$72,CLUBS!$B8,'PO F'!$AH$5:$AH$72)+SUMIF('PO H'!$D$5:$D$72,CLUBS!$B8,'PO H'!$AH$5:$AH$72)+SUMIF('PU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</f>
        <v>0</v>
      </c>
      <c r="AG8" s="16">
        <f t="shared" si="1"/>
        <v>73</v>
      </c>
      <c r="AH8" s="28">
        <f t="shared" si="2"/>
        <v>1863</v>
      </c>
      <c r="AI8" s="29">
        <f t="shared" si="3"/>
        <v>25.520547945205479</v>
      </c>
      <c r="AJ8" s="14">
        <f>COUNTIF('Licenciés Jeunes 2023'!F:F,CLUBS!B8)</f>
        <v>0</v>
      </c>
      <c r="AK8" s="27">
        <f t="shared" si="4"/>
        <v>0</v>
      </c>
    </row>
    <row r="9" spans="1:37" ht="13.5">
      <c r="A9" s="34">
        <f t="shared" si="0"/>
        <v>19</v>
      </c>
      <c r="B9" s="64" t="s">
        <v>107</v>
      </c>
      <c r="C9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9" s="27">
        <f>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</f>
        <v>0</v>
      </c>
      <c r="E9" s="38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F9" s="57">
        <f>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</f>
        <v>0</v>
      </c>
      <c r="G9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H9" s="26">
        <f>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</f>
        <v>0</v>
      </c>
      <c r="I9" s="38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J9" s="38">
        <f>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</f>
        <v>0</v>
      </c>
      <c r="K9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L9" s="26">
        <f>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</f>
        <v>0</v>
      </c>
      <c r="M9" s="26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N9" s="26">
        <f>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</f>
        <v>0</v>
      </c>
      <c r="O9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P9" s="26">
        <f>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</f>
        <v>0</v>
      </c>
      <c r="Q9" s="26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R9" s="26">
        <f>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</f>
        <v>0</v>
      </c>
      <c r="S9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T9" s="26">
        <f>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</f>
        <v>0</v>
      </c>
      <c r="U9" s="26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V9" s="26">
        <f>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F'!$X$5:$X$72)+SUMIF('CA H'!$D$5:$D$72,CLUBS!$B15,'CA H'!$X$5:$X$72)+SUMIF('JU F'!$D$5:$D$72,CLUBS!$B15,'JU F'!$X$5:$X$72)+SUMIF('JU H'!$D$5:$D$72,CLUBS!$B15,'JU H'!$X$5:$X$72)</f>
        <v>0</v>
      </c>
      <c r="W9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X9" s="26">
        <f>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</f>
        <v>0</v>
      </c>
      <c r="Y9" s="26">
        <f>COUNTIFS('MP F'!$D$5:$D$72,CLUBS!$B15,'MP F'!$AA$5:$AA$72,"&gt;0")+COUNTIFS('MP H'!$D$5:$D$72,CLUBS!$B15,'MP H'!$AA$5:$AA$72,"&gt;0")+COUNTIFS('PO F'!$D$5:$D$72,CLUBS!$B15,'PO F'!$AA$5:$AA$72,"&gt;0")+COUNTIFS('PO H'!$D$5:$D$72,CLUBS!$B15,'PO H'!$AA$5:$AA$72,"&gt;0")+COUNTIFS('PU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Z9" s="26">
        <f>SUMIF('MP F'!$D$5:$D$72,CLUBS!$B15,'MP F'!$AB$5:$AB$72)+SUMIF('MP H'!$D$5:$D$72,CLUBS!$B15,'MP H'!$AB$5:$AB$72)+SUMIF('PO F'!$D$5:$D$72,CLUBS!$B15,'PO F'!$AB$5:$AB$72)+SUMIF('PO H'!$D$5:$D$72,CLUBS!$B15,'PO H'!$AB$5:$AB$72)+SUMIF('PU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</f>
        <v>0</v>
      </c>
      <c r="AA9" s="26">
        <f>COUNTIFS('MP F'!$D$5:$D$72,CLUBS!$B15,'MP F'!$AC$5:$AC$72,"&gt;0")+COUNTIFS('MP H'!$D$5:$D$72,CLUBS!$B15,'MP H'!$AC$5:$AC$72,"&gt;0")+COUNTIFS('PO F'!$D$5:$D$72,CLUBS!$B15,'PO F'!$AC$5:$AC$72,"&gt;0")+COUNTIFS('PO H'!$D$5:$D$72,CLUBS!$B15,'PO H'!$AC$5:$AC$72,"&gt;0")+COUNTIFS('PU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B9" s="26">
        <f>SUMIF('MP F'!$D$5:$D$72,CLUBS!$B15,'MP F'!$AD$5:$AD$72)+SUMIF('MP H'!$D$5:$D$72,CLUBS!$B15,'MP H'!$AD$5:$AD$72)+SUMIF('PO F'!$D$5:$D$72,CLUBS!$B15,'PO F'!$AD$5:$AD$72)+SUMIF('PO H'!$D$5:$D$72,CLUBS!$B15,'PO H'!$AD$5:$AD$72)+SUMIF('PU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</f>
        <v>0</v>
      </c>
      <c r="AC9" s="26">
        <f>COUNTIFS('MP F'!$D$5:$D$72,CLUBS!$B15,'MP F'!$AE$5:$AE$72,"&gt;0")+COUNTIFS('MP H'!$D$5:$D$72,CLUBS!$B15,'MP H'!$AE$5:$AE$72,"&gt;0")+COUNTIFS('PO F'!$D$5:$D$72,CLUBS!$B15,'PO F'!$AE$5:$AE$72,"&gt;0")+COUNTIFS('PO H'!$D$5:$D$72,CLUBS!$B15,'PO H'!$AE$5:$AE$72,"&gt;0")+COUNTIFS('PU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D9" s="26">
        <f>SUMIF('MP F'!$D$5:$D$72,CLUBS!$B15,'MP F'!$AF$5:$AF$72)+SUMIF('MP H'!$D$5:$D$72,CLUBS!$B15,'MP H'!$AF$5:$AF$72)+SUMIF('PO F'!$D$5:$D$72,CLUBS!$B15,'PO F'!$AF$5:$AF$72)+SUMIF('PO H'!$D$5:$D$72,CLUBS!$B15,'PO H'!$AF$5:$AF$72)+SUMIF('PU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</f>
        <v>0</v>
      </c>
      <c r="AE9" s="26">
        <f>COUNTIFS('MP F'!$D$5:$D$72,CLUBS!$B15,'MP F'!$AG$5:$AG$72,"&gt;0")+COUNTIFS('MP H'!$D$5:$D$72,CLUBS!$B15,'MP H'!$AG$5:$AG$72,"&gt;0")+COUNTIFS('PO F'!$D$5:$D$72,CLUBS!$B15,'PO F'!$AG$5:$AG$72,"&gt;0")+COUNTIFS('PO H'!$D$5:$D$72,CLUBS!$B15,'PO H'!$AG$5:$AG$72,"&gt;0")+COUNTIFS('PU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F9" s="26">
        <f>SUMIF('MP F'!$D$5:$D$72,CLUBS!$B15,'MP F'!$AH$5:$AH$72)+SUMIF('MP H'!$D$5:$D$72,CLUBS!$B15,'MP H'!$AH$5:$AH$72)+SUMIF('PO F'!$D$5:$D$72,CLUBS!$B15,'PO F'!$AH$5:$AH$72)+SUMIF('PO H'!$D$5:$D$72,CLUBS!$B15,'PO H'!$AH$5:$AH$72)+SUMIF('PU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</f>
        <v>0</v>
      </c>
      <c r="AG9" s="16">
        <f t="shared" si="1"/>
        <v>0</v>
      </c>
      <c r="AH9" s="28">
        <f t="shared" si="2"/>
        <v>0</v>
      </c>
      <c r="AI9" s="29">
        <f t="shared" si="3"/>
        <v>0</v>
      </c>
      <c r="AJ9" s="14">
        <f>COUNTIF('Licenciés Jeunes 2023'!F:F,CLUBS!B15)</f>
        <v>0</v>
      </c>
      <c r="AK9" s="27">
        <f t="shared" si="4"/>
        <v>0</v>
      </c>
    </row>
    <row r="10" spans="1:37" ht="13.5">
      <c r="A10" s="34">
        <f t="shared" si="0"/>
        <v>15</v>
      </c>
      <c r="B10" s="64" t="s">
        <v>21</v>
      </c>
      <c r="C10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10" s="27">
        <f>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</f>
        <v>0</v>
      </c>
      <c r="E10" s="38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F10" s="57">
        <f>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</f>
        <v>0</v>
      </c>
      <c r="G10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H10" s="26">
        <f>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</f>
        <v>0</v>
      </c>
      <c r="I10" s="38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0</v>
      </c>
      <c r="J10" s="38">
        <f>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</f>
        <v>0</v>
      </c>
      <c r="K10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6</v>
      </c>
      <c r="L10" s="26">
        <f>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</f>
        <v>87</v>
      </c>
      <c r="M10" s="26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2</v>
      </c>
      <c r="N10" s="26">
        <f>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</f>
        <v>20</v>
      </c>
      <c r="O10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P10" s="26">
        <f>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</f>
        <v>0</v>
      </c>
      <c r="Q10" s="26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R10" s="26">
        <f>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</f>
        <v>0</v>
      </c>
      <c r="S10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T10" s="26">
        <f>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</f>
        <v>0</v>
      </c>
      <c r="U10" s="26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V10" s="26">
        <f>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F'!$X$5:$X$72)+SUMIF('CA H'!$D$5:$D$72,CLUBS!$B7,'CA H'!$X$5:$X$72)+SUMIF('JU F'!$D$5:$D$72,CLUBS!$B7,'JU F'!$X$5:$X$72)+SUMIF('JU H'!$D$5:$D$72,CLUBS!$B7,'JU H'!$X$5:$X$72)</f>
        <v>0</v>
      </c>
      <c r="W10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X10" s="26">
        <f>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</f>
        <v>0</v>
      </c>
      <c r="Y10" s="26">
        <f>COUNTIFS('MP F'!$D$5:$D$72,CLUBS!$B7,'MP F'!$AA$5:$AA$72,"&gt;0")+COUNTIFS('MP H'!$D$5:$D$72,CLUBS!$B7,'MP H'!$AA$5:$AA$72,"&gt;0")+COUNTIFS('PO F'!$D$5:$D$72,CLUBS!$B7,'PO F'!$AA$5:$AA$72,"&gt;0")+COUNTIFS('PO H'!$D$5:$D$72,CLUBS!$B7,'PO H'!$AA$5:$AA$72,"&gt;0")+COUNTIFS('PU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Z10" s="26">
        <f>SUMIF('MP F'!$D$5:$D$72,CLUBS!$B7,'MP F'!$AB$5:$AB$72)+SUMIF('MP H'!$D$5:$D$72,CLUBS!$B7,'MP H'!$AB$5:$AB$72)+SUMIF('PO F'!$D$5:$D$72,CLUBS!$B7,'PO F'!$AB$5:$AB$72)+SUMIF('PO H'!$D$5:$D$72,CLUBS!$B7,'PO H'!$AB$5:$AB$72)+SUMIF('PU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</f>
        <v>0</v>
      </c>
      <c r="AA10" s="26">
        <f>COUNTIFS('MP F'!$D$5:$D$72,CLUBS!$B7,'MP F'!$AC$5:$AC$72,"&gt;0")+COUNTIFS('MP H'!$D$5:$D$72,CLUBS!$B7,'MP H'!$AC$5:$AC$72,"&gt;0")+COUNTIFS('PO F'!$D$5:$D$72,CLUBS!$B7,'PO F'!$AC$5:$AC$72,"&gt;0")+COUNTIFS('PO H'!$D$5:$D$72,CLUBS!$B7,'PO H'!$AC$5:$AC$72,"&gt;0")+COUNTIFS('PU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B10" s="26">
        <f>SUMIF('MP F'!$D$5:$D$72,CLUBS!$B7,'MP F'!$AD$5:$AD$72)+SUMIF('MP H'!$D$5:$D$72,CLUBS!$B7,'MP H'!$AD$5:$AD$72)+SUMIF('PO F'!$D$5:$D$72,CLUBS!$B7,'PO F'!$AD$5:$AD$72)+SUMIF('PO H'!$D$5:$D$72,CLUBS!$B7,'PO H'!$AD$5:$AD$72)+SUMIF('PU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</f>
        <v>0</v>
      </c>
      <c r="AC10" s="26">
        <f>COUNTIFS('MP F'!$D$5:$D$72,CLUBS!$B7,'MP F'!$AE$5:$AE$72,"&gt;0")+COUNTIFS('MP H'!$D$5:$D$72,CLUBS!$B7,'MP H'!$AE$5:$AE$72,"&gt;0")+COUNTIFS('PO F'!$D$5:$D$72,CLUBS!$B7,'PO F'!$AE$5:$AE$72,"&gt;0")+COUNTIFS('PO H'!$D$5:$D$72,CLUBS!$B7,'PO H'!$AE$5:$AE$72,"&gt;0")+COUNTIFS('PU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D10" s="26">
        <f>SUMIF('MP F'!$D$5:$D$72,CLUBS!$B7,'MP F'!$AF$5:$AF$72)+SUMIF('MP H'!$D$5:$D$72,CLUBS!$B7,'MP H'!$AF$5:$AF$72)+SUMIF('PO F'!$D$5:$D$72,CLUBS!$B7,'PO F'!$AF$5:$AF$72)+SUMIF('PO H'!$D$5:$D$72,CLUBS!$B7,'PO H'!$AF$5:$AF$72)+SUMIF('PU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</f>
        <v>0</v>
      </c>
      <c r="AE10" s="26">
        <f>COUNTIFS('MP F'!$D$5:$D$72,CLUBS!$B7,'MP F'!$AG$5:$AG$72,"&gt;0")+COUNTIFS('MP H'!$D$5:$D$72,CLUBS!$B7,'MP H'!$AG$5:$AG$72,"&gt;0")+COUNTIFS('PO F'!$D$5:$D$72,CLUBS!$B7,'PO F'!$AG$5:$AG$72,"&gt;0")+COUNTIFS('PO H'!$D$5:$D$72,CLUBS!$B7,'PO H'!$AG$5:$AG$72,"&gt;0")+COUNTIFS('PU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F10" s="26">
        <f>SUMIF('MP F'!$D$5:$D$72,CLUBS!$B7,'MP F'!$AH$5:$AH$72)+SUMIF('MP H'!$D$5:$D$72,CLUBS!$B7,'MP H'!$AH$5:$AH$72)+SUMIF('PO F'!$D$5:$D$72,CLUBS!$B7,'PO F'!$AH$5:$AH$72)+SUMIF('PO H'!$D$5:$D$72,CLUBS!$B7,'PO H'!$AH$5:$AH$72)+SUMIF('PU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</f>
        <v>0</v>
      </c>
      <c r="AG10" s="16">
        <f t="shared" si="1"/>
        <v>8</v>
      </c>
      <c r="AH10" s="28">
        <f t="shared" si="2"/>
        <v>107</v>
      </c>
      <c r="AI10" s="29">
        <f t="shared" si="3"/>
        <v>13.375</v>
      </c>
      <c r="AJ10" s="14">
        <f>COUNTIF('Licenciés Jeunes 2023'!F:F,CLUBS!B7)</f>
        <v>0</v>
      </c>
      <c r="AK10" s="27">
        <f t="shared" si="4"/>
        <v>0</v>
      </c>
    </row>
    <row r="11" spans="1:37" ht="13.5">
      <c r="A11" s="34">
        <f t="shared" si="0"/>
        <v>4</v>
      </c>
      <c r="B11" s="64" t="s">
        <v>8</v>
      </c>
      <c r="C11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11" s="27">
        <f>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</f>
        <v>0</v>
      </c>
      <c r="E11" s="38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33</v>
      </c>
      <c r="F11" s="57">
        <f>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</f>
        <v>945</v>
      </c>
      <c r="G11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0</v>
      </c>
      <c r="H11" s="26">
        <f>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</f>
        <v>0</v>
      </c>
      <c r="I11" s="38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23</v>
      </c>
      <c r="J11" s="38">
        <f>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</f>
        <v>546</v>
      </c>
      <c r="K11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8</v>
      </c>
      <c r="L11" s="26">
        <f>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</f>
        <v>148</v>
      </c>
      <c r="M11" s="26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2</v>
      </c>
      <c r="N11" s="26">
        <f>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</f>
        <v>100</v>
      </c>
      <c r="O11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15</v>
      </c>
      <c r="P11" s="26">
        <f>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</f>
        <v>294</v>
      </c>
      <c r="Q11" s="26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0</v>
      </c>
      <c r="R11" s="26">
        <f>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</f>
        <v>0</v>
      </c>
      <c r="S11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0</v>
      </c>
      <c r="T11" s="26">
        <f>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</f>
        <v>0</v>
      </c>
      <c r="U11" s="26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0</v>
      </c>
      <c r="V11" s="26">
        <f>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F'!$X$5:$X$72)+SUMIF('CA H'!$D$5:$D$72,CLUBS!$B2,'CA H'!$X$5:$X$72)+SUMIF('JU F'!$D$5:$D$72,CLUBS!$B2,'JU F'!$X$5:$X$72)+SUMIF('JU H'!$D$5:$D$72,CLUBS!$B2,'JU H'!$X$5:$X$72)</f>
        <v>0</v>
      </c>
      <c r="W11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0</v>
      </c>
      <c r="X11" s="26">
        <f>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</f>
        <v>0</v>
      </c>
      <c r="Y11" s="26">
        <f>COUNTIFS('MP F'!$D$5:$D$72,CLUBS!$B2,'MP F'!$AA$5:$AA$72,"&gt;0")+COUNTIFS('MP H'!$D$5:$D$72,CLUBS!$B2,'MP H'!$AA$5:$AA$72,"&gt;0")+COUNTIFS('PO F'!$D$5:$D$72,CLUBS!$B2,'PO F'!$AA$5:$AA$72,"&gt;0")+COUNTIFS('PO H'!$D$5:$D$72,CLUBS!$B2,'PO H'!$AA$5:$AA$72,"&gt;0")+COUNTIFS('PU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0</v>
      </c>
      <c r="Z11" s="26">
        <f>SUMIF('MP F'!$D$5:$D$72,CLUBS!$B2,'MP F'!$AB$5:$AB$72)+SUMIF('MP H'!$D$5:$D$72,CLUBS!$B2,'MP H'!$AB$5:$AB$72)+SUMIF('PO F'!$D$5:$D$72,CLUBS!$B2,'PO F'!$AB$5:$AB$72)+SUMIF('PO H'!$D$5:$D$72,CLUBS!$B2,'PO H'!$AB$5:$AB$72)+SUMIF('PU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</f>
        <v>0</v>
      </c>
      <c r="AA11" s="26">
        <f>COUNTIFS('MP F'!$D$5:$D$72,CLUBS!$B2,'MP F'!$AC$5:$AC$72,"&gt;0")+COUNTIFS('MP H'!$D$5:$D$72,CLUBS!$B2,'MP H'!$AC$5:$AC$72,"&gt;0")+COUNTIFS('PO F'!$D$5:$D$72,CLUBS!$B2,'PO F'!$AC$5:$AC$72,"&gt;0")+COUNTIFS('PO H'!$D$5:$D$72,CLUBS!$B2,'PO H'!$AC$5:$AC$72,"&gt;0")+COUNTIFS('PU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0</v>
      </c>
      <c r="AB11" s="26">
        <f>SUMIF('MP F'!$D$5:$D$72,CLUBS!$B2,'MP F'!$AD$5:$AD$72)+SUMIF('MP H'!$D$5:$D$72,CLUBS!$B2,'MP H'!$AD$5:$AD$72)+SUMIF('PO F'!$D$5:$D$72,CLUBS!$B2,'PO F'!$AD$5:$AD$72)+SUMIF('PO H'!$D$5:$D$72,CLUBS!$B2,'PO H'!$AD$5:$AD$72)+SUMIF('PU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</f>
        <v>0</v>
      </c>
      <c r="AC11" s="26">
        <f>COUNTIFS('MP F'!$D$5:$D$72,CLUBS!$B2,'MP F'!$AE$5:$AE$72,"&gt;0")+COUNTIFS('MP H'!$D$5:$D$72,CLUBS!$B2,'MP H'!$AE$5:$AE$72,"&gt;0")+COUNTIFS('PO F'!$D$5:$D$72,CLUBS!$B2,'PO F'!$AE$5:$AE$72,"&gt;0")+COUNTIFS('PO H'!$D$5:$D$72,CLUBS!$B2,'PO H'!$AE$5:$AE$72,"&gt;0")+COUNTIFS('PU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D11" s="26">
        <f>SUMIF('MP F'!$D$5:$D$72,CLUBS!$B2,'MP F'!$AF$5:$AF$72)+SUMIF('MP H'!$D$5:$D$72,CLUBS!$B2,'MP H'!$AF$5:$AF$72)+SUMIF('PO F'!$D$5:$D$72,CLUBS!$B2,'PO F'!$AF$5:$AF$72)+SUMIF('PO H'!$D$5:$D$72,CLUBS!$B2,'PO H'!$AF$5:$AF$72)+SUMIF('PU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</f>
        <v>0</v>
      </c>
      <c r="AE11" s="26">
        <f>COUNTIFS('MP F'!$D$5:$D$72,CLUBS!$B2,'MP F'!$AG$5:$AG$72,"&gt;0")+COUNTIFS('MP H'!$D$5:$D$72,CLUBS!$B2,'MP H'!$AG$5:$AG$72,"&gt;0")+COUNTIFS('PO F'!$D$5:$D$72,CLUBS!$B2,'PO F'!$AG$5:$AG$72,"&gt;0")+COUNTIFS('PO H'!$D$5:$D$72,CLUBS!$B2,'PO H'!$AG$5:$AG$72,"&gt;0")+COUNTIFS('PU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F11" s="26">
        <f>SUMIF('MP F'!$D$5:$D$72,CLUBS!$B2,'MP F'!$AH$5:$AH$72)+SUMIF('MP H'!$D$5:$D$72,CLUBS!$B2,'MP H'!$AH$5:$AH$72)+SUMIF('PO F'!$D$5:$D$72,CLUBS!$B2,'PO F'!$AH$5:$AH$72)+SUMIF('PO H'!$D$5:$D$72,CLUBS!$B2,'PO H'!$AH$5:$AH$72)+SUMIF('PU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</f>
        <v>0</v>
      </c>
      <c r="AG11" s="16">
        <f t="shared" si="1"/>
        <v>81</v>
      </c>
      <c r="AH11" s="28">
        <f t="shared" si="2"/>
        <v>2033</v>
      </c>
      <c r="AI11" s="29">
        <f t="shared" si="3"/>
        <v>25.098765432098762</v>
      </c>
      <c r="AJ11" s="14">
        <f>COUNTIF('Licenciés Jeunes 2023'!F:F,CLUBS!B2)</f>
        <v>0</v>
      </c>
      <c r="AK11" s="27">
        <f t="shared" si="4"/>
        <v>0</v>
      </c>
    </row>
    <row r="12" spans="1:37" ht="13.5">
      <c r="A12" s="34">
        <f t="shared" si="0"/>
        <v>10</v>
      </c>
      <c r="B12" s="64" t="s">
        <v>108</v>
      </c>
      <c r="C12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7</v>
      </c>
      <c r="D12" s="27">
        <f>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</f>
        <v>129</v>
      </c>
      <c r="E12" s="38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F12" s="57">
        <f>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</f>
        <v>0</v>
      </c>
      <c r="G12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7</v>
      </c>
      <c r="H12" s="26">
        <f>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</f>
        <v>130</v>
      </c>
      <c r="I12" s="38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13</v>
      </c>
      <c r="J12" s="38">
        <f>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</f>
        <v>195</v>
      </c>
      <c r="K12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8</v>
      </c>
      <c r="L12" s="26">
        <f>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</f>
        <v>192</v>
      </c>
      <c r="M12" s="26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2</v>
      </c>
      <c r="N12" s="26">
        <f>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</f>
        <v>20</v>
      </c>
      <c r="O12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9</v>
      </c>
      <c r="P12" s="26">
        <f>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</f>
        <v>208</v>
      </c>
      <c r="Q12" s="26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0</v>
      </c>
      <c r="R12" s="26">
        <f>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</f>
        <v>0</v>
      </c>
      <c r="S12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0</v>
      </c>
      <c r="T12" s="26">
        <f>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</f>
        <v>0</v>
      </c>
      <c r="U12" s="26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0</v>
      </c>
      <c r="V12" s="26">
        <f>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F'!$X$5:$X$72)+SUMIF('CA H'!$D$5:$D$72,CLUBS!$B17,'CA H'!$X$5:$X$72)+SUMIF('JU F'!$D$5:$D$72,CLUBS!$B17,'JU F'!$X$5:$X$72)+SUMIF('JU H'!$D$5:$D$72,CLUBS!$B17,'JU H'!$X$5:$X$72)</f>
        <v>0</v>
      </c>
      <c r="W12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0</v>
      </c>
      <c r="X12" s="26">
        <f>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</f>
        <v>0</v>
      </c>
      <c r="Y12" s="26">
        <f>COUNTIFS('MP F'!$D$5:$D$72,CLUBS!$B17,'MP F'!$AA$5:$AA$72,"&gt;0")+COUNTIFS('MP H'!$D$5:$D$72,CLUBS!$B17,'MP H'!$AA$5:$AA$72,"&gt;0")+COUNTIFS('PO F'!$D$5:$D$72,CLUBS!$B17,'PO F'!$AA$5:$AA$72,"&gt;0")+COUNTIFS('PO H'!$D$5:$D$72,CLUBS!$B17,'PO H'!$AA$5:$AA$72,"&gt;0")+COUNTIFS('PU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0</v>
      </c>
      <c r="Z12" s="26">
        <f>SUMIF('MP F'!$D$5:$D$72,CLUBS!$B17,'MP F'!$AB$5:$AB$72)+SUMIF('MP H'!$D$5:$D$72,CLUBS!$B17,'MP H'!$AB$5:$AB$72)+SUMIF('PO F'!$D$5:$D$72,CLUBS!$B17,'PO F'!$AB$5:$AB$72)+SUMIF('PO H'!$D$5:$D$72,CLUBS!$B17,'PO H'!$AB$5:$AB$72)+SUMIF('PU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</f>
        <v>0</v>
      </c>
      <c r="AA12" s="26">
        <f>COUNTIFS('MP F'!$D$5:$D$72,CLUBS!$B17,'MP F'!$AC$5:$AC$72,"&gt;0")+COUNTIFS('MP H'!$D$5:$D$72,CLUBS!$B17,'MP H'!$AC$5:$AC$72,"&gt;0")+COUNTIFS('PO F'!$D$5:$D$72,CLUBS!$B17,'PO F'!$AC$5:$AC$72,"&gt;0")+COUNTIFS('PO H'!$D$5:$D$72,CLUBS!$B17,'PO H'!$AC$5:$AC$72,"&gt;0")+COUNTIFS('PU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B12" s="26">
        <f>SUMIF('MP F'!$D$5:$D$72,CLUBS!$B17,'MP F'!$AD$5:$AD$72)+SUMIF('MP H'!$D$5:$D$72,CLUBS!$B17,'MP H'!$AD$5:$AD$72)+SUMIF('PO F'!$D$5:$D$72,CLUBS!$B17,'PO F'!$AD$5:$AD$72)+SUMIF('PO H'!$D$5:$D$72,CLUBS!$B17,'PO H'!$AD$5:$AD$72)+SUMIF('PU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</f>
        <v>0</v>
      </c>
      <c r="AC12" s="26">
        <f>COUNTIFS('MP F'!$D$5:$D$72,CLUBS!$B17,'MP F'!$AE$5:$AE$72,"&gt;0")+COUNTIFS('MP H'!$D$5:$D$72,CLUBS!$B17,'MP H'!$AE$5:$AE$72,"&gt;0")+COUNTIFS('PO F'!$D$5:$D$72,CLUBS!$B17,'PO F'!$AE$5:$AE$72,"&gt;0")+COUNTIFS('PO H'!$D$5:$D$72,CLUBS!$B17,'PO H'!$AE$5:$AE$72,"&gt;0")+COUNTIFS('PU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D12" s="26">
        <f>SUMIF('MP F'!$D$5:$D$72,CLUBS!$B17,'MP F'!$AF$5:$AF$72)+SUMIF('MP H'!$D$5:$D$72,CLUBS!$B17,'MP H'!$AF$5:$AF$72)+SUMIF('PO F'!$D$5:$D$72,CLUBS!$B17,'PO F'!$AF$5:$AF$72)+SUMIF('PO H'!$D$5:$D$72,CLUBS!$B17,'PO H'!$AF$5:$AF$72)+SUMIF('PU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</f>
        <v>0</v>
      </c>
      <c r="AE12" s="26">
        <f>COUNTIFS('MP F'!$D$5:$D$72,CLUBS!$B17,'MP F'!$AG$5:$AG$72,"&gt;0")+COUNTIFS('MP H'!$D$5:$D$72,CLUBS!$B17,'MP H'!$AG$5:$AG$72,"&gt;0")+COUNTIFS('PO F'!$D$5:$D$72,CLUBS!$B17,'PO F'!$AG$5:$AG$72,"&gt;0")+COUNTIFS('PO H'!$D$5:$D$72,CLUBS!$B17,'PO H'!$AG$5:$AG$72,"&gt;0")+COUNTIFS('PU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F12" s="26">
        <f>SUMIF('MP F'!$D$5:$D$72,CLUBS!$B17,'MP F'!$AH$5:$AH$72)+SUMIF('MP H'!$D$5:$D$72,CLUBS!$B17,'MP H'!$AH$5:$AH$72)+SUMIF('PO F'!$D$5:$D$72,CLUBS!$B17,'PO F'!$AH$5:$AH$72)+SUMIF('PO H'!$D$5:$D$72,CLUBS!$B17,'PO H'!$AH$5:$AH$72)+SUMIF('PU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</f>
        <v>0</v>
      </c>
      <c r="AG12" s="16">
        <f t="shared" si="1"/>
        <v>46</v>
      </c>
      <c r="AH12" s="28">
        <f t="shared" si="2"/>
        <v>874</v>
      </c>
      <c r="AI12" s="29">
        <f t="shared" si="3"/>
        <v>19</v>
      </c>
      <c r="AJ12" s="14">
        <f>COUNTIF('Licenciés Jeunes 2023'!F:F,CLUBS!B17)</f>
        <v>0</v>
      </c>
      <c r="AK12" s="27">
        <f t="shared" si="4"/>
        <v>0</v>
      </c>
    </row>
    <row r="13" spans="1:37" ht="13.5">
      <c r="A13" s="34">
        <f t="shared" si="0"/>
        <v>6</v>
      </c>
      <c r="B13" s="64" t="s">
        <v>56</v>
      </c>
      <c r="C1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9</v>
      </c>
      <c r="D13" s="27">
        <f>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</f>
        <v>207</v>
      </c>
      <c r="E13" s="38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14</v>
      </c>
      <c r="F13" s="57">
        <f>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</f>
        <v>330</v>
      </c>
      <c r="G1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0</v>
      </c>
      <c r="H13" s="26">
        <f>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</f>
        <v>0</v>
      </c>
      <c r="I13" s="38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6</v>
      </c>
      <c r="J13" s="38">
        <f>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</f>
        <v>220</v>
      </c>
      <c r="K1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15</v>
      </c>
      <c r="L13" s="26">
        <f>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</f>
        <v>325</v>
      </c>
      <c r="M13" s="26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7</v>
      </c>
      <c r="N13" s="26">
        <f>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</f>
        <v>275</v>
      </c>
      <c r="O1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12</v>
      </c>
      <c r="P13" s="26">
        <f>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</f>
        <v>326</v>
      </c>
      <c r="Q13" s="26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0</v>
      </c>
      <c r="R13" s="26">
        <f>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</f>
        <v>0</v>
      </c>
      <c r="S1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0</v>
      </c>
      <c r="T13" s="26">
        <f>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</f>
        <v>0</v>
      </c>
      <c r="U13" s="26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0</v>
      </c>
      <c r="V13" s="26">
        <f>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F'!$X$5:$X$72)+SUMIF('CA H'!$D$5:$D$72,CLUBS!$B3,'CA H'!$X$5:$X$72)+SUMIF('JU F'!$D$5:$D$72,CLUBS!$B3,'JU F'!$X$5:$X$72)+SUMIF('JU H'!$D$5:$D$72,CLUBS!$B3,'JU H'!$X$5:$X$72)</f>
        <v>0</v>
      </c>
      <c r="W1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0</v>
      </c>
      <c r="X13" s="26">
        <f>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</f>
        <v>0</v>
      </c>
      <c r="Y13" s="26">
        <f>COUNTIFS('MP F'!$D$5:$D$72,CLUBS!$B3,'MP F'!$AA$5:$AA$72,"&gt;0")+COUNTIFS('MP H'!$D$5:$D$72,CLUBS!$B3,'MP H'!$AA$5:$AA$72,"&gt;0")+COUNTIFS('PO F'!$D$5:$D$72,CLUBS!$B3,'PO F'!$AA$5:$AA$72,"&gt;0")+COUNTIFS('PO H'!$D$5:$D$72,CLUBS!$B3,'PO H'!$AA$5:$AA$72,"&gt;0")+COUNTIFS('PU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0</v>
      </c>
      <c r="Z13" s="26">
        <f>SUMIF('MP F'!$D$5:$D$72,CLUBS!$B3,'MP F'!$AB$5:$AB$72)+SUMIF('MP H'!$D$5:$D$72,CLUBS!$B3,'MP H'!$AB$5:$AB$72)+SUMIF('PO F'!$D$5:$D$72,CLUBS!$B3,'PO F'!$AB$5:$AB$72)+SUMIF('PO H'!$D$5:$D$72,CLUBS!$B3,'PO H'!$AB$5:$AB$72)+SUMIF('PU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</f>
        <v>0</v>
      </c>
      <c r="AA13" s="26">
        <f>COUNTIFS('MP F'!$D$5:$D$72,CLUBS!$B3,'MP F'!$AC$5:$AC$72,"&gt;0")+COUNTIFS('MP H'!$D$5:$D$72,CLUBS!$B3,'MP H'!$AC$5:$AC$72,"&gt;0")+COUNTIFS('PO F'!$D$5:$D$72,CLUBS!$B3,'PO F'!$AC$5:$AC$72,"&gt;0")+COUNTIFS('PO H'!$D$5:$D$72,CLUBS!$B3,'PO H'!$AC$5:$AC$72,"&gt;0")+COUNTIFS('PU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0</v>
      </c>
      <c r="AB13" s="26">
        <f>SUMIF('MP F'!$D$5:$D$72,CLUBS!$B3,'MP F'!$AD$5:$AD$72)+SUMIF('MP H'!$D$5:$D$72,CLUBS!$B3,'MP H'!$AD$5:$AD$72)+SUMIF('PO F'!$D$5:$D$72,CLUBS!$B3,'PO F'!$AD$5:$AD$72)+SUMIF('PO H'!$D$5:$D$72,CLUBS!$B3,'PO H'!$AD$5:$AD$72)+SUMIF('PU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</f>
        <v>0</v>
      </c>
      <c r="AC13" s="26">
        <f>COUNTIFS('MP F'!$D$5:$D$72,CLUBS!$B3,'MP F'!$AE$5:$AE$72,"&gt;0")+COUNTIFS('MP H'!$D$5:$D$72,CLUBS!$B3,'MP H'!$AE$5:$AE$72,"&gt;0")+COUNTIFS('PO F'!$D$5:$D$72,CLUBS!$B3,'PO F'!$AE$5:$AE$72,"&gt;0")+COUNTIFS('PO H'!$D$5:$D$72,CLUBS!$B3,'PO H'!$AE$5:$AE$72,"&gt;0")+COUNTIFS('PU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D13" s="26">
        <f>SUMIF('MP F'!$D$5:$D$72,CLUBS!$B3,'MP F'!$AF$5:$AF$72)+SUMIF('MP H'!$D$5:$D$72,CLUBS!$B3,'MP H'!$AF$5:$AF$72)+SUMIF('PO F'!$D$5:$D$72,CLUBS!$B3,'PO F'!$AF$5:$AF$72)+SUMIF('PO H'!$D$5:$D$72,CLUBS!$B3,'PO H'!$AF$5:$AF$72)+SUMIF('PU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</f>
        <v>0</v>
      </c>
      <c r="AE13" s="26">
        <f>COUNTIFS('MP F'!$D$5:$D$72,CLUBS!$B3,'MP F'!$AG$5:$AG$72,"&gt;0")+COUNTIFS('MP H'!$D$5:$D$72,CLUBS!$B3,'MP H'!$AG$5:$AG$72,"&gt;0")+COUNTIFS('PO F'!$D$5:$D$72,CLUBS!$B3,'PO F'!$AG$5:$AG$72,"&gt;0")+COUNTIFS('PO H'!$D$5:$D$72,CLUBS!$B3,'PO H'!$AG$5:$AG$72,"&gt;0")+COUNTIFS('PU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F13" s="26">
        <f>SUMIF('MP F'!$D$5:$D$72,CLUBS!$B3,'MP F'!$AH$5:$AH$72)+SUMIF('MP H'!$D$5:$D$72,CLUBS!$B3,'MP H'!$AH$5:$AH$72)+SUMIF('PO F'!$D$5:$D$72,CLUBS!$B3,'PO F'!$AH$5:$AH$72)+SUMIF('PO H'!$D$5:$D$72,CLUBS!$B3,'PO H'!$AH$5:$AH$72)+SUMIF('PU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</f>
        <v>0</v>
      </c>
      <c r="AG13" s="16">
        <f t="shared" si="1"/>
        <v>63</v>
      </c>
      <c r="AH13" s="28">
        <f t="shared" si="2"/>
        <v>1683</v>
      </c>
      <c r="AI13" s="29">
        <f t="shared" si="3"/>
        <v>26.714285714285712</v>
      </c>
      <c r="AJ13" s="14">
        <f>COUNTIF('Licenciés Jeunes 2023'!F:F,CLUBS!B3)</f>
        <v>0</v>
      </c>
      <c r="AK13" s="27">
        <f t="shared" si="4"/>
        <v>0</v>
      </c>
    </row>
    <row r="14" spans="1:37" ht="13.5">
      <c r="A14" s="34">
        <f t="shared" si="0"/>
        <v>1</v>
      </c>
      <c r="B14" s="64" t="s">
        <v>44</v>
      </c>
      <c r="C1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14</v>
      </c>
      <c r="D14" s="27">
        <f>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</f>
        <v>418</v>
      </c>
      <c r="E14" s="38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26</v>
      </c>
      <c r="F14" s="57">
        <f>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</f>
        <v>930</v>
      </c>
      <c r="G1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H14" s="26">
        <f>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</f>
        <v>1043</v>
      </c>
      <c r="I14" s="38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34</v>
      </c>
      <c r="J14" s="38">
        <f>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</f>
        <v>1024</v>
      </c>
      <c r="K1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27</v>
      </c>
      <c r="L14" s="26">
        <f>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</f>
        <v>1208</v>
      </c>
      <c r="M14" s="26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22</v>
      </c>
      <c r="N14" s="26">
        <f>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</f>
        <v>778</v>
      </c>
      <c r="O1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44</v>
      </c>
      <c r="P14" s="26">
        <f>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</f>
        <v>1610</v>
      </c>
      <c r="Q14" s="26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0</v>
      </c>
      <c r="R14" s="26">
        <f>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</f>
        <v>0</v>
      </c>
      <c r="S1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0</v>
      </c>
      <c r="T14" s="26">
        <f>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</f>
        <v>0</v>
      </c>
      <c r="U14" s="26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0</v>
      </c>
      <c r="V14" s="26">
        <f>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F'!$X$5:$X$72)+SUMIF('CA H'!$D$5:$D$72,CLUBS!$B4,'CA H'!$X$5:$X$72)+SUMIF('JU F'!$D$5:$D$72,CLUBS!$B4,'JU F'!$X$5:$X$72)+SUMIF('JU H'!$D$5:$D$72,CLUBS!$B4,'JU H'!$X$5:$X$72)</f>
        <v>0</v>
      </c>
      <c r="W1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0</v>
      </c>
      <c r="X14" s="26">
        <f>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</f>
        <v>0</v>
      </c>
      <c r="Y14" s="26">
        <f>COUNTIFS('MP F'!$D$5:$D$72,CLUBS!$B4,'MP F'!$AA$5:$AA$72,"&gt;0")+COUNTIFS('MP H'!$D$5:$D$72,CLUBS!$B4,'MP H'!$AA$5:$AA$72,"&gt;0")+COUNTIFS('PO F'!$D$5:$D$72,CLUBS!$B4,'PO F'!$AA$5:$AA$72,"&gt;0")+COUNTIFS('PO H'!$D$5:$D$72,CLUBS!$B4,'PO H'!$AA$5:$AA$72,"&gt;0")+COUNTIFS('PU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0</v>
      </c>
      <c r="Z14" s="26">
        <f>SUMIF('MP F'!$D$5:$D$72,CLUBS!$B4,'MP F'!$AB$5:$AB$72)+SUMIF('MP H'!$D$5:$D$72,CLUBS!$B4,'MP H'!$AB$5:$AB$72)+SUMIF('PO F'!$D$5:$D$72,CLUBS!$B4,'PO F'!$AB$5:$AB$72)+SUMIF('PO H'!$D$5:$D$72,CLUBS!$B4,'PO H'!$AB$5:$AB$72)+SUMIF('PU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</f>
        <v>0</v>
      </c>
      <c r="AA14" s="26">
        <f>COUNTIFS('MP F'!$D$5:$D$72,CLUBS!$B4,'MP F'!$AC$5:$AC$72,"&gt;0")+COUNTIFS('MP H'!$D$5:$D$72,CLUBS!$B4,'MP H'!$AC$5:$AC$72,"&gt;0")+COUNTIFS('PO F'!$D$5:$D$72,CLUBS!$B4,'PO F'!$AC$5:$AC$72,"&gt;0")+COUNTIFS('PO H'!$D$5:$D$72,CLUBS!$B4,'PO H'!$AC$5:$AC$72,"&gt;0")+COUNTIFS('PU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0</v>
      </c>
      <c r="AB14" s="26">
        <f>SUMIF('MP F'!$D$5:$D$72,CLUBS!$B4,'MP F'!$AD$5:$AD$72)+SUMIF('MP H'!$D$5:$D$72,CLUBS!$B4,'MP H'!$AD$5:$AD$72)+SUMIF('PO F'!$D$5:$D$72,CLUBS!$B4,'PO F'!$AD$5:$AD$72)+SUMIF('PO H'!$D$5:$D$72,CLUBS!$B4,'PO H'!$AD$5:$AD$72)+SUMIF('PU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</f>
        <v>0</v>
      </c>
      <c r="AC14" s="26">
        <f>COUNTIFS('MP F'!$D$5:$D$72,CLUBS!$B4,'MP F'!$AE$5:$AE$72,"&gt;0")+COUNTIFS('MP H'!$D$5:$D$72,CLUBS!$B4,'MP H'!$AE$5:$AE$72,"&gt;0")+COUNTIFS('PO F'!$D$5:$D$72,CLUBS!$B4,'PO F'!$AE$5:$AE$72,"&gt;0")+COUNTIFS('PO H'!$D$5:$D$72,CLUBS!$B4,'PO H'!$AE$5:$AE$72,"&gt;0")+COUNTIFS('PU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D14" s="26">
        <f>SUMIF('MP F'!$D$5:$D$72,CLUBS!$B4,'MP F'!$AF$5:$AF$72)+SUMIF('MP H'!$D$5:$D$72,CLUBS!$B4,'MP H'!$AF$5:$AF$72)+SUMIF('PO F'!$D$5:$D$72,CLUBS!$B4,'PO F'!$AF$5:$AF$72)+SUMIF('PO H'!$D$5:$D$72,CLUBS!$B4,'PO H'!$AF$5:$AF$72)+SUMIF('PU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</f>
        <v>0</v>
      </c>
      <c r="AE14" s="26">
        <f>COUNTIFS('MP F'!$D$5:$D$72,CLUBS!$B4,'MP F'!$AG$5:$AG$72,"&gt;0")+COUNTIFS('MP H'!$D$5:$D$72,CLUBS!$B4,'MP H'!$AG$5:$AG$72,"&gt;0")+COUNTIFS('PO F'!$D$5:$D$72,CLUBS!$B4,'PO F'!$AG$5:$AG$72,"&gt;0")+COUNTIFS('PO H'!$D$5:$D$72,CLUBS!$B4,'PO H'!$AG$5:$AG$72,"&gt;0")+COUNTIFS('PU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F14" s="26">
        <f>SUMIF('MP F'!$D$5:$D$72,CLUBS!$B4,'MP F'!$AH$5:$AH$72)+SUMIF('MP H'!$D$5:$D$72,CLUBS!$B4,'MP H'!$AH$5:$AH$72)+SUMIF('PO F'!$D$5:$D$72,CLUBS!$B4,'PO F'!$AH$5:$AH$72)+SUMIF('PO H'!$D$5:$D$72,CLUBS!$B4,'PO H'!$AH$5:$AH$72)+SUMIF('PU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</f>
        <v>0</v>
      </c>
      <c r="AG14" s="16">
        <f t="shared" si="1"/>
        <v>203</v>
      </c>
      <c r="AH14" s="28">
        <f t="shared" si="2"/>
        <v>7011</v>
      </c>
      <c r="AI14" s="29">
        <f t="shared" si="3"/>
        <v>34.536945812807879</v>
      </c>
      <c r="AJ14" s="14">
        <f>COUNTIF('Licenciés Jeunes 2023'!F:F,CLUBS!B4)</f>
        <v>0</v>
      </c>
      <c r="AK14" s="27">
        <f t="shared" si="4"/>
        <v>0</v>
      </c>
    </row>
    <row r="15" spans="1:37" ht="13.5">
      <c r="A15" s="34">
        <f t="shared" si="0"/>
        <v>7</v>
      </c>
      <c r="B15" s="64" t="s">
        <v>109</v>
      </c>
      <c r="C1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15" s="27">
        <f>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</f>
        <v>0</v>
      </c>
      <c r="E15" s="38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6</v>
      </c>
      <c r="F15" s="57">
        <f>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</f>
        <v>330</v>
      </c>
      <c r="G1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9</v>
      </c>
      <c r="H15" s="26">
        <f>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</f>
        <v>285</v>
      </c>
      <c r="I15" s="38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12</v>
      </c>
      <c r="J15" s="38">
        <f>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</f>
        <v>307</v>
      </c>
      <c r="K1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3</v>
      </c>
      <c r="L15" s="26">
        <f>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</f>
        <v>119</v>
      </c>
      <c r="M15" s="26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N15" s="26">
        <f>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</f>
        <v>0</v>
      </c>
      <c r="O1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12</v>
      </c>
      <c r="P15" s="26">
        <f>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</f>
        <v>477</v>
      </c>
      <c r="Q15" s="26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0</v>
      </c>
      <c r="R15" s="26">
        <f>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</f>
        <v>0</v>
      </c>
      <c r="S1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0</v>
      </c>
      <c r="T15" s="26">
        <f>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</f>
        <v>0</v>
      </c>
      <c r="U15" s="26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0</v>
      </c>
      <c r="V15" s="26">
        <f>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F'!$X$5:$X$72)+SUMIF('CA H'!$D$5:$D$72,CLUBS!$B5,'CA H'!$X$5:$X$72)+SUMIF('JU F'!$D$5:$D$72,CLUBS!$B5,'JU F'!$X$5:$X$72)+SUMIF('JU H'!$D$5:$D$72,CLUBS!$B5,'JU H'!$X$5:$X$72)</f>
        <v>0</v>
      </c>
      <c r="W1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0</v>
      </c>
      <c r="X15" s="26">
        <f>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</f>
        <v>0</v>
      </c>
      <c r="Y15" s="26">
        <f>COUNTIFS('MP F'!$D$5:$D$72,CLUBS!$B5,'MP F'!$AA$5:$AA$72,"&gt;0")+COUNTIFS('MP H'!$D$5:$D$72,CLUBS!$B5,'MP H'!$AA$5:$AA$72,"&gt;0")+COUNTIFS('PO F'!$D$5:$D$72,CLUBS!$B5,'PO F'!$AA$5:$AA$72,"&gt;0")+COUNTIFS('PO H'!$D$5:$D$72,CLUBS!$B5,'PO H'!$AA$5:$AA$72,"&gt;0")+COUNTIFS('PU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0</v>
      </c>
      <c r="Z15" s="26">
        <f>SUMIF('MP F'!$D$5:$D$72,CLUBS!$B5,'MP F'!$AB$5:$AB$72)+SUMIF('MP H'!$D$5:$D$72,CLUBS!$B5,'MP H'!$AB$5:$AB$72)+SUMIF('PO F'!$D$5:$D$72,CLUBS!$B5,'PO F'!$AB$5:$AB$72)+SUMIF('PO H'!$D$5:$D$72,CLUBS!$B5,'PO H'!$AB$5:$AB$72)+SUMIF('PU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</f>
        <v>0</v>
      </c>
      <c r="AA15" s="26">
        <f>COUNTIFS('MP F'!$D$5:$D$72,CLUBS!$B5,'MP F'!$AC$5:$AC$72,"&gt;0")+COUNTIFS('MP H'!$D$5:$D$72,CLUBS!$B5,'MP H'!$AC$5:$AC$72,"&gt;0")+COUNTIFS('PO F'!$D$5:$D$72,CLUBS!$B5,'PO F'!$AC$5:$AC$72,"&gt;0")+COUNTIFS('PO H'!$D$5:$D$72,CLUBS!$B5,'PO H'!$AC$5:$AC$72,"&gt;0")+COUNTIFS('PU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0</v>
      </c>
      <c r="AB15" s="26">
        <f>SUMIF('MP F'!$D$5:$D$72,CLUBS!$B5,'MP F'!$AD$5:$AD$72)+SUMIF('MP H'!$D$5:$D$72,CLUBS!$B5,'MP H'!$AD$5:$AD$72)+SUMIF('PO F'!$D$5:$D$72,CLUBS!$B5,'PO F'!$AD$5:$AD$72)+SUMIF('PO H'!$D$5:$D$72,CLUBS!$B5,'PO H'!$AD$5:$AD$72)+SUMIF('PU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</f>
        <v>0</v>
      </c>
      <c r="AC15" s="26">
        <f>COUNTIFS('MP F'!$D$5:$D$72,CLUBS!$B5,'MP F'!$AE$5:$AE$72,"&gt;0")+COUNTIFS('MP H'!$D$5:$D$72,CLUBS!$B5,'MP H'!$AE$5:$AE$72,"&gt;0")+COUNTIFS('PO F'!$D$5:$D$72,CLUBS!$B5,'PO F'!$AE$5:$AE$72,"&gt;0")+COUNTIFS('PO H'!$D$5:$D$72,CLUBS!$B5,'PO H'!$AE$5:$AE$72,"&gt;0")+COUNTIFS('PU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D15" s="26">
        <f>SUMIF('MP F'!$D$5:$D$72,CLUBS!$B5,'MP F'!$AF$5:$AF$72)+SUMIF('MP H'!$D$5:$D$72,CLUBS!$B5,'MP H'!$AF$5:$AF$72)+SUMIF('PO F'!$D$5:$D$72,CLUBS!$B5,'PO F'!$AF$5:$AF$72)+SUMIF('PO H'!$D$5:$D$72,CLUBS!$B5,'PO H'!$AF$5:$AF$72)+SUMIF('PU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</f>
        <v>0</v>
      </c>
      <c r="AE15" s="26">
        <f>COUNTIFS('MP F'!$D$5:$D$72,CLUBS!$B5,'MP F'!$AG$5:$AG$72,"&gt;0")+COUNTIFS('MP H'!$D$5:$D$72,CLUBS!$B5,'MP H'!$AG$5:$AG$72,"&gt;0")+COUNTIFS('PO F'!$D$5:$D$72,CLUBS!$B5,'PO F'!$AG$5:$AG$72,"&gt;0")+COUNTIFS('PO H'!$D$5:$D$72,CLUBS!$B5,'PO H'!$AG$5:$AG$72,"&gt;0")+COUNTIFS('PU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F15" s="26">
        <f>SUMIF('MP F'!$D$5:$D$72,CLUBS!$B5,'MP F'!$AH$5:$AH$72)+SUMIF('MP H'!$D$5:$D$72,CLUBS!$B5,'MP H'!$AH$5:$AH$72)+SUMIF('PO F'!$D$5:$D$72,CLUBS!$B5,'PO F'!$AH$5:$AH$72)+SUMIF('PO H'!$D$5:$D$72,CLUBS!$B5,'PO H'!$AH$5:$AH$72)+SUMIF('PU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</f>
        <v>0</v>
      </c>
      <c r="AG15" s="16">
        <f t="shared" si="1"/>
        <v>42</v>
      </c>
      <c r="AH15" s="28">
        <f t="shared" si="2"/>
        <v>1518</v>
      </c>
      <c r="AI15" s="29">
        <f t="shared" si="3"/>
        <v>36.142857142857139</v>
      </c>
      <c r="AJ15" s="14">
        <f>COUNTIF('Licenciés Jeunes 2023'!F:F,CLUBS!B5)</f>
        <v>0</v>
      </c>
      <c r="AK15" s="27">
        <f t="shared" si="4"/>
        <v>0</v>
      </c>
    </row>
    <row r="16" spans="1:37" ht="13.5">
      <c r="A16" s="34">
        <f t="shared" si="0"/>
        <v>3</v>
      </c>
      <c r="B16" s="64" t="s">
        <v>27</v>
      </c>
      <c r="C1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2</v>
      </c>
      <c r="D16" s="27">
        <f>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</f>
        <v>45</v>
      </c>
      <c r="E16" s="38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F16" s="57">
        <f>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</f>
        <v>0</v>
      </c>
      <c r="G1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40</v>
      </c>
      <c r="H16" s="26">
        <f>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</f>
        <v>1255</v>
      </c>
      <c r="I16" s="38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14</v>
      </c>
      <c r="J16" s="38">
        <f>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</f>
        <v>340</v>
      </c>
      <c r="K1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25</v>
      </c>
      <c r="L16" s="26">
        <f>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</f>
        <v>637</v>
      </c>
      <c r="M16" s="26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12</v>
      </c>
      <c r="N16" s="26">
        <f>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</f>
        <v>332</v>
      </c>
      <c r="O1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35</v>
      </c>
      <c r="P16" s="26">
        <f>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</f>
        <v>1026</v>
      </c>
      <c r="Q16" s="26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0</v>
      </c>
      <c r="R16" s="26">
        <f>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</f>
        <v>0</v>
      </c>
      <c r="S1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0</v>
      </c>
      <c r="T16" s="26">
        <f>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</f>
        <v>0</v>
      </c>
      <c r="U16" s="26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0</v>
      </c>
      <c r="V16" s="26">
        <f>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F'!$X$5:$X$72)+SUMIF('CA H'!$D$5:$D$72,CLUBS!$B6,'CA H'!$X$5:$X$72)+SUMIF('JU F'!$D$5:$D$72,CLUBS!$B6,'JU F'!$X$5:$X$72)+SUMIF('JU H'!$D$5:$D$72,CLUBS!$B6,'JU H'!$X$5:$X$72)</f>
        <v>0</v>
      </c>
      <c r="W1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X16" s="26">
        <f>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</f>
        <v>0</v>
      </c>
      <c r="Y16" s="26">
        <f>COUNTIFS('MP F'!$D$5:$D$72,CLUBS!$B6,'MP F'!$AA$5:$AA$72,"&gt;0")+COUNTIFS('MP H'!$D$5:$D$72,CLUBS!$B6,'MP H'!$AA$5:$AA$72,"&gt;0")+COUNTIFS('PO F'!$D$5:$D$72,CLUBS!$B6,'PO F'!$AA$5:$AA$72,"&gt;0")+COUNTIFS('PO H'!$D$5:$D$72,CLUBS!$B6,'PO H'!$AA$5:$AA$72,"&gt;0")+COUNTIFS('PU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0</v>
      </c>
      <c r="Z16" s="26">
        <f>SUMIF('MP F'!$D$5:$D$72,CLUBS!$B6,'MP F'!$AB$5:$AB$72)+SUMIF('MP H'!$D$5:$D$72,CLUBS!$B6,'MP H'!$AB$5:$AB$72)+SUMIF('PO F'!$D$5:$D$72,CLUBS!$B6,'PO F'!$AB$5:$AB$72)+SUMIF('PO H'!$D$5:$D$72,CLUBS!$B6,'PO H'!$AB$5:$AB$72)+SUMIF('PU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</f>
        <v>0</v>
      </c>
      <c r="AA16" s="26">
        <f>COUNTIFS('MP F'!$D$5:$D$72,CLUBS!$B6,'MP F'!$AC$5:$AC$72,"&gt;0")+COUNTIFS('MP H'!$D$5:$D$72,CLUBS!$B6,'MP H'!$AC$5:$AC$72,"&gt;0")+COUNTIFS('PO F'!$D$5:$D$72,CLUBS!$B6,'PO F'!$AC$5:$AC$72,"&gt;0")+COUNTIFS('PO H'!$D$5:$D$72,CLUBS!$B6,'PO H'!$AC$5:$AC$72,"&gt;0")+COUNTIFS('PU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0</v>
      </c>
      <c r="AB16" s="26">
        <f>SUMIF('MP F'!$D$5:$D$72,CLUBS!$B6,'MP F'!$AD$5:$AD$72)+SUMIF('MP H'!$D$5:$D$72,CLUBS!$B6,'MP H'!$AD$5:$AD$72)+SUMIF('PO F'!$D$5:$D$72,CLUBS!$B6,'PO F'!$AD$5:$AD$72)+SUMIF('PO H'!$D$5:$D$72,CLUBS!$B6,'PO H'!$AD$5:$AD$72)+SUMIF('PU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</f>
        <v>0</v>
      </c>
      <c r="AC16" s="26">
        <f>COUNTIFS('MP F'!$D$5:$D$72,CLUBS!$B6,'MP F'!$AE$5:$AE$72,"&gt;0")+COUNTIFS('MP H'!$D$5:$D$72,CLUBS!$B6,'MP H'!$AE$5:$AE$72,"&gt;0")+COUNTIFS('PO F'!$D$5:$D$72,CLUBS!$B6,'PO F'!$AE$5:$AE$72,"&gt;0")+COUNTIFS('PO H'!$D$5:$D$72,CLUBS!$B6,'PO H'!$AE$5:$AE$72,"&gt;0")+COUNTIFS('PU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D16" s="26">
        <f>SUMIF('MP F'!$D$5:$D$72,CLUBS!$B6,'MP F'!$AF$5:$AF$72)+SUMIF('MP H'!$D$5:$D$72,CLUBS!$B6,'MP H'!$AF$5:$AF$72)+SUMIF('PO F'!$D$5:$D$72,CLUBS!$B6,'PO F'!$AF$5:$AF$72)+SUMIF('PO H'!$D$5:$D$72,CLUBS!$B6,'PO H'!$AF$5:$AF$72)+SUMIF('PU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</f>
        <v>0</v>
      </c>
      <c r="AE16" s="26">
        <f>COUNTIFS('MP F'!$D$5:$D$72,CLUBS!$B6,'MP F'!$AG$5:$AG$72,"&gt;0")+COUNTIFS('MP H'!$D$5:$D$72,CLUBS!$B6,'MP H'!$AG$5:$AG$72,"&gt;0")+COUNTIFS('PO F'!$D$5:$D$72,CLUBS!$B6,'PO F'!$AG$5:$AG$72,"&gt;0")+COUNTIFS('PO H'!$D$5:$D$72,CLUBS!$B6,'PO H'!$AG$5:$AG$72,"&gt;0")+COUNTIFS('PU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F16" s="26">
        <f>SUMIF('MP F'!$D$5:$D$72,CLUBS!$B6,'MP F'!$AH$5:$AH$72)+SUMIF('MP H'!$D$5:$D$72,CLUBS!$B6,'MP H'!$AH$5:$AH$72)+SUMIF('PO F'!$D$5:$D$72,CLUBS!$B6,'PO F'!$AH$5:$AH$72)+SUMIF('PO H'!$D$5:$D$72,CLUBS!$B6,'PO H'!$AH$5:$AH$72)+SUMIF('PU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</f>
        <v>0</v>
      </c>
      <c r="AG16" s="16">
        <f t="shared" si="1"/>
        <v>128</v>
      </c>
      <c r="AH16" s="28">
        <f t="shared" si="2"/>
        <v>3635</v>
      </c>
      <c r="AI16" s="29">
        <f t="shared" si="3"/>
        <v>28.3984375</v>
      </c>
      <c r="AJ16" s="14">
        <f>COUNTIF('Licenciés Jeunes 2023'!F:F,CLUBS!B6)</f>
        <v>0</v>
      </c>
      <c r="AK16" s="27">
        <f t="shared" si="4"/>
        <v>0</v>
      </c>
    </row>
    <row r="17" spans="1:37" ht="13.5">
      <c r="A17" s="34">
        <f t="shared" si="0"/>
        <v>11</v>
      </c>
      <c r="B17" s="64" t="s">
        <v>45</v>
      </c>
      <c r="C17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2</v>
      </c>
      <c r="D17" s="27">
        <f>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</f>
        <v>20</v>
      </c>
      <c r="E17" s="38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F17" s="57">
        <f>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</f>
        <v>0</v>
      </c>
      <c r="G17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5</v>
      </c>
      <c r="H17" s="26">
        <f>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</f>
        <v>74</v>
      </c>
      <c r="I17" s="38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7</v>
      </c>
      <c r="J17" s="38">
        <f>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</f>
        <v>120</v>
      </c>
      <c r="K17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7</v>
      </c>
      <c r="L17" s="26">
        <f>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</f>
        <v>90</v>
      </c>
      <c r="M17" s="26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9</v>
      </c>
      <c r="N17" s="26">
        <f>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</f>
        <v>288</v>
      </c>
      <c r="O17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7</v>
      </c>
      <c r="P17" s="26">
        <f>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</f>
        <v>212</v>
      </c>
      <c r="Q17" s="26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0</v>
      </c>
      <c r="R17" s="26">
        <f>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</f>
        <v>0</v>
      </c>
      <c r="S17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0</v>
      </c>
      <c r="T17" s="26">
        <f>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</f>
        <v>0</v>
      </c>
      <c r="U17" s="26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V17" s="26">
        <f>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F'!$X$5:$X$72)+SUMIF('CA H'!$D$5:$D$72,CLUBS!$B9,'CA H'!$X$5:$X$72)+SUMIF('JU F'!$D$5:$D$72,CLUBS!$B9,'JU F'!$X$5:$X$72)+SUMIF('JU H'!$D$5:$D$72,CLUBS!$B9,'JU H'!$X$5:$X$72)</f>
        <v>0</v>
      </c>
      <c r="W17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X17" s="26">
        <f>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</f>
        <v>0</v>
      </c>
      <c r="Y17" s="26">
        <f>COUNTIFS('MP F'!$D$5:$D$72,CLUBS!$B9,'MP F'!$AA$5:$AA$72,"&gt;0")+COUNTIFS('MP H'!$D$5:$D$72,CLUBS!$B9,'MP H'!$AA$5:$AA$72,"&gt;0")+COUNTIFS('PO F'!$D$5:$D$72,CLUBS!$B9,'PO F'!$AA$5:$AA$72,"&gt;0")+COUNTIFS('PO H'!$D$5:$D$72,CLUBS!$B9,'PO H'!$AA$5:$AA$72,"&gt;0")+COUNTIFS('PU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0</v>
      </c>
      <c r="Z17" s="26">
        <f>SUMIF('MP F'!$D$5:$D$72,CLUBS!$B9,'MP F'!$AB$5:$AB$72)+SUMIF('MP H'!$D$5:$D$72,CLUBS!$B9,'MP H'!$AB$5:$AB$72)+SUMIF('PO F'!$D$5:$D$72,CLUBS!$B9,'PO F'!$AB$5:$AB$72)+SUMIF('PO H'!$D$5:$D$72,CLUBS!$B9,'PO H'!$AB$5:$AB$72)+SUMIF('PU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</f>
        <v>0</v>
      </c>
      <c r="AA17" s="26">
        <f>COUNTIFS('MP F'!$D$5:$D$72,CLUBS!$B9,'MP F'!$AC$5:$AC$72,"&gt;0")+COUNTIFS('MP H'!$D$5:$D$72,CLUBS!$B9,'MP H'!$AC$5:$AC$72,"&gt;0")+COUNTIFS('PO F'!$D$5:$D$72,CLUBS!$B9,'PO F'!$AC$5:$AC$72,"&gt;0")+COUNTIFS('PO H'!$D$5:$D$72,CLUBS!$B9,'PO H'!$AC$5:$AC$72,"&gt;0")+COUNTIFS('PU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B17" s="26">
        <f>SUMIF('MP F'!$D$5:$D$72,CLUBS!$B9,'MP F'!$AD$5:$AD$72)+SUMIF('MP H'!$D$5:$D$72,CLUBS!$B9,'MP H'!$AD$5:$AD$72)+SUMIF('PO F'!$D$5:$D$72,CLUBS!$B9,'PO F'!$AD$5:$AD$72)+SUMIF('PO H'!$D$5:$D$72,CLUBS!$B9,'PO H'!$AD$5:$AD$72)+SUMIF('PU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</f>
        <v>0</v>
      </c>
      <c r="AC17" s="26">
        <f>COUNTIFS('MP F'!$D$5:$D$72,CLUBS!$B9,'MP F'!$AE$5:$AE$72,"&gt;0")+COUNTIFS('MP H'!$D$5:$D$72,CLUBS!$B9,'MP H'!$AE$5:$AE$72,"&gt;0")+COUNTIFS('PO F'!$D$5:$D$72,CLUBS!$B9,'PO F'!$AE$5:$AE$72,"&gt;0")+COUNTIFS('PO H'!$D$5:$D$72,CLUBS!$B9,'PO H'!$AE$5:$AE$72,"&gt;0")+COUNTIFS('PU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D17" s="26">
        <f>SUMIF('MP F'!$D$5:$D$72,CLUBS!$B9,'MP F'!$AF$5:$AF$72)+SUMIF('MP H'!$D$5:$D$72,CLUBS!$B9,'MP H'!$AF$5:$AF$72)+SUMIF('PO F'!$D$5:$D$72,CLUBS!$B9,'PO F'!$AF$5:$AF$72)+SUMIF('PO H'!$D$5:$D$72,CLUBS!$B9,'PO H'!$AF$5:$AF$72)+SUMIF('PU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</f>
        <v>0</v>
      </c>
      <c r="AE17" s="26">
        <f>COUNTIFS('MP F'!$D$5:$D$72,CLUBS!$B9,'MP F'!$AG$5:$AG$72,"&gt;0")+COUNTIFS('MP H'!$D$5:$D$72,CLUBS!$B9,'MP H'!$AG$5:$AG$72,"&gt;0")+COUNTIFS('PO F'!$D$5:$D$72,CLUBS!$B9,'PO F'!$AG$5:$AG$72,"&gt;0")+COUNTIFS('PO H'!$D$5:$D$72,CLUBS!$B9,'PO H'!$AG$5:$AG$72,"&gt;0")+COUNTIFS('PU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F17" s="26">
        <f>SUMIF('MP F'!$D$5:$D$72,CLUBS!$B9,'MP F'!$AH$5:$AH$72)+SUMIF('MP H'!$D$5:$D$72,CLUBS!$B9,'MP H'!$AH$5:$AH$72)+SUMIF('PO F'!$D$5:$D$72,CLUBS!$B9,'PO F'!$AH$5:$AH$72)+SUMIF('PO H'!$D$5:$D$72,CLUBS!$B9,'PO H'!$AH$5:$AH$72)+SUMIF('PU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</f>
        <v>0</v>
      </c>
      <c r="AG17" s="16">
        <f t="shared" si="1"/>
        <v>37</v>
      </c>
      <c r="AH17" s="28">
        <f t="shared" si="2"/>
        <v>804</v>
      </c>
      <c r="AI17" s="29">
        <f t="shared" si="3"/>
        <v>21.72972972972973</v>
      </c>
      <c r="AJ17" s="14">
        <f>COUNTIF('Licenciés Jeunes 2023'!F:F,CLUBS!B9)</f>
        <v>0</v>
      </c>
      <c r="AK17" s="27">
        <f t="shared" si="4"/>
        <v>0</v>
      </c>
    </row>
    <row r="18" spans="1:37" ht="13.5">
      <c r="A18" s="34">
        <f t="shared" si="0"/>
        <v>9</v>
      </c>
      <c r="B18" s="64" t="s">
        <v>36</v>
      </c>
      <c r="C18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5</v>
      </c>
      <c r="D18" s="27">
        <f>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</f>
        <v>140</v>
      </c>
      <c r="E18" s="38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F18" s="57">
        <f>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</f>
        <v>0</v>
      </c>
      <c r="G18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H18" s="26">
        <f>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</f>
        <v>0</v>
      </c>
      <c r="I18" s="38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4</v>
      </c>
      <c r="J18" s="38">
        <f>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</f>
        <v>220</v>
      </c>
      <c r="K18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17</v>
      </c>
      <c r="L18" s="26">
        <f>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</f>
        <v>560</v>
      </c>
      <c r="M18" s="26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2</v>
      </c>
      <c r="N18" s="26">
        <f>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</f>
        <v>70</v>
      </c>
      <c r="O18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3</v>
      </c>
      <c r="P18" s="26">
        <f>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</f>
        <v>34</v>
      </c>
      <c r="Q18" s="26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0</v>
      </c>
      <c r="R18" s="26">
        <f>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</f>
        <v>0</v>
      </c>
      <c r="S18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0</v>
      </c>
      <c r="T18" s="26">
        <f>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</f>
        <v>0</v>
      </c>
      <c r="U18" s="26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0</v>
      </c>
      <c r="V18" s="26">
        <f>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F'!$X$5:$X$72)+SUMIF('CA H'!$D$5:$D$72,CLUBS!$B10,'CA H'!$X$5:$X$72)+SUMIF('JU F'!$D$5:$D$72,CLUBS!$B10,'JU F'!$X$5:$X$72)+SUMIF('JU H'!$D$5:$D$72,CLUBS!$B10,'JU H'!$X$5:$X$72)</f>
        <v>0</v>
      </c>
      <c r="W18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X18" s="26">
        <f>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</f>
        <v>0</v>
      </c>
      <c r="Y18" s="26">
        <f>COUNTIFS('MP F'!$D$5:$D$72,CLUBS!$B10,'MP F'!$AA$5:$AA$72,"&gt;0")+COUNTIFS('MP H'!$D$5:$D$72,CLUBS!$B10,'MP H'!$AA$5:$AA$72,"&gt;0")+COUNTIFS('PO F'!$D$5:$D$72,CLUBS!$B10,'PO F'!$AA$5:$AA$72,"&gt;0")+COUNTIFS('PO H'!$D$5:$D$72,CLUBS!$B10,'PO H'!$AA$5:$AA$72,"&gt;0")+COUNTIFS('PU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Z18" s="26">
        <f>SUMIF('MP F'!$D$5:$D$72,CLUBS!$B10,'MP F'!$AB$5:$AB$72)+SUMIF('MP H'!$D$5:$D$72,CLUBS!$B10,'MP H'!$AB$5:$AB$72)+SUMIF('PO F'!$D$5:$D$72,CLUBS!$B10,'PO F'!$AB$5:$AB$72)+SUMIF('PO H'!$D$5:$D$72,CLUBS!$B10,'PO H'!$AB$5:$AB$72)+SUMIF('PU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</f>
        <v>0</v>
      </c>
      <c r="AA18" s="26">
        <f>COUNTIFS('MP F'!$D$5:$D$72,CLUBS!$B10,'MP F'!$AC$5:$AC$72,"&gt;0")+COUNTIFS('MP H'!$D$5:$D$72,CLUBS!$B10,'MP H'!$AC$5:$AC$72,"&gt;0")+COUNTIFS('PO F'!$D$5:$D$72,CLUBS!$B10,'PO F'!$AC$5:$AC$72,"&gt;0")+COUNTIFS('PO H'!$D$5:$D$72,CLUBS!$B10,'PO H'!$AC$5:$AC$72,"&gt;0")+COUNTIFS('PU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B18" s="26">
        <f>SUMIF('MP F'!$D$5:$D$72,CLUBS!$B10,'MP F'!$AD$5:$AD$72)+SUMIF('MP H'!$D$5:$D$72,CLUBS!$B10,'MP H'!$AD$5:$AD$72)+SUMIF('PO F'!$D$5:$D$72,CLUBS!$B10,'PO F'!$AD$5:$AD$72)+SUMIF('PO H'!$D$5:$D$72,CLUBS!$B10,'PO H'!$AD$5:$AD$72)+SUMIF('PU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</f>
        <v>0</v>
      </c>
      <c r="AC18" s="26">
        <f>COUNTIFS('MP F'!$D$5:$D$72,CLUBS!$B10,'MP F'!$AE$5:$AE$72,"&gt;0")+COUNTIFS('MP H'!$D$5:$D$72,CLUBS!$B10,'MP H'!$AE$5:$AE$72,"&gt;0")+COUNTIFS('PO F'!$D$5:$D$72,CLUBS!$B10,'PO F'!$AE$5:$AE$72,"&gt;0")+COUNTIFS('PO H'!$D$5:$D$72,CLUBS!$B10,'PO H'!$AE$5:$AE$72,"&gt;0")+COUNTIFS('PU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D18" s="26">
        <f>SUMIF('MP F'!$D$5:$D$72,CLUBS!$B10,'MP F'!$AF$5:$AF$72)+SUMIF('MP H'!$D$5:$D$72,CLUBS!$B10,'MP H'!$AF$5:$AF$72)+SUMIF('PO F'!$D$5:$D$72,CLUBS!$B10,'PO F'!$AF$5:$AF$72)+SUMIF('PO H'!$D$5:$D$72,CLUBS!$B10,'PO H'!$AF$5:$AF$72)+SUMIF('PU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</f>
        <v>0</v>
      </c>
      <c r="AE18" s="26">
        <f>COUNTIFS('MP F'!$D$5:$D$72,CLUBS!$B10,'MP F'!$AG$5:$AG$72,"&gt;0")+COUNTIFS('MP H'!$D$5:$D$72,CLUBS!$B10,'MP H'!$AG$5:$AG$72,"&gt;0")+COUNTIFS('PO F'!$D$5:$D$72,CLUBS!$B10,'PO F'!$AG$5:$AG$72,"&gt;0")+COUNTIFS('PO H'!$D$5:$D$72,CLUBS!$B10,'PO H'!$AG$5:$AG$72,"&gt;0")+COUNTIFS('PU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F18" s="26">
        <f>SUMIF('MP F'!$D$5:$D$72,CLUBS!$B10,'MP F'!$AH$5:$AH$72)+SUMIF('MP H'!$D$5:$D$72,CLUBS!$B10,'MP H'!$AH$5:$AH$72)+SUMIF('PO F'!$D$5:$D$72,CLUBS!$B10,'PO F'!$AH$5:$AH$72)+SUMIF('PO H'!$D$5:$D$72,CLUBS!$B10,'PO H'!$AH$5:$AH$72)+SUMIF('PU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</f>
        <v>0</v>
      </c>
      <c r="AG18" s="16">
        <f t="shared" si="1"/>
        <v>31</v>
      </c>
      <c r="AH18" s="28">
        <f t="shared" si="2"/>
        <v>1024</v>
      </c>
      <c r="AI18" s="29">
        <f t="shared" si="3"/>
        <v>33.032258064516128</v>
      </c>
      <c r="AJ18" s="14">
        <f>COUNTIF('Licenciés Jeunes 2023'!F:F,CLUBS!B10)</f>
        <v>0</v>
      </c>
      <c r="AK18" s="27">
        <f t="shared" si="4"/>
        <v>0</v>
      </c>
    </row>
    <row r="19" spans="1:37" ht="13.5">
      <c r="A19" s="34">
        <f t="shared" si="0"/>
        <v>18</v>
      </c>
      <c r="B19" s="64" t="s">
        <v>38</v>
      </c>
      <c r="C19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9" s="27">
        <f>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</f>
        <v>0</v>
      </c>
      <c r="E19" s="38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F19" s="57">
        <f>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</f>
        <v>0</v>
      </c>
      <c r="G19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H19" s="26">
        <f>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</f>
        <v>0</v>
      </c>
      <c r="I19" s="38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</v>
      </c>
      <c r="J19" s="38">
        <f>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</f>
        <v>10</v>
      </c>
      <c r="K19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L19" s="26">
        <f>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</f>
        <v>0</v>
      </c>
      <c r="M19" s="26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N19" s="26">
        <f>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</f>
        <v>0</v>
      </c>
      <c r="O19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P19" s="26">
        <f>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</f>
        <v>0</v>
      </c>
      <c r="Q19" s="26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R19" s="26">
        <f>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</f>
        <v>0</v>
      </c>
      <c r="S19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T19" s="26">
        <f>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</f>
        <v>0</v>
      </c>
      <c r="U19" s="26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V19" s="26">
        <f>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F'!$X$5:$X$72)+SUMIF('CA H'!$D$5:$D$72,CLUBS!$B11,'CA H'!$X$5:$X$72)+SUMIF('JU F'!$D$5:$D$72,CLUBS!$B11,'JU F'!$X$5:$X$72)+SUMIF('JU H'!$D$5:$D$72,CLUBS!$B11,'JU H'!$X$5:$X$72)</f>
        <v>0</v>
      </c>
      <c r="W19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X19" s="26">
        <f>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</f>
        <v>0</v>
      </c>
      <c r="Y19" s="26">
        <f>COUNTIFS('MP F'!$D$5:$D$72,CLUBS!$B11,'MP F'!$AA$5:$AA$72,"&gt;0")+COUNTIFS('MP H'!$D$5:$D$72,CLUBS!$B11,'MP H'!$AA$5:$AA$72,"&gt;0")+COUNTIFS('PO F'!$D$5:$D$72,CLUBS!$B11,'PO F'!$AA$5:$AA$72,"&gt;0")+COUNTIFS('PO H'!$D$5:$D$72,CLUBS!$B11,'PO H'!$AA$5:$AA$72,"&gt;0")+COUNTIFS('PU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Z19" s="26">
        <f>SUMIF('MP F'!$D$5:$D$72,CLUBS!$B11,'MP F'!$AB$5:$AB$72)+SUMIF('MP H'!$D$5:$D$72,CLUBS!$B11,'MP H'!$AB$5:$AB$72)+SUMIF('PO F'!$D$5:$D$72,CLUBS!$B11,'PO F'!$AB$5:$AB$72)+SUMIF('PO H'!$D$5:$D$72,CLUBS!$B11,'PO H'!$AB$5:$AB$72)+SUMIF('PU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</f>
        <v>0</v>
      </c>
      <c r="AA19" s="26">
        <f>COUNTIFS('MP F'!$D$5:$D$72,CLUBS!$B11,'MP F'!$AC$5:$AC$72,"&gt;0")+COUNTIFS('MP H'!$D$5:$D$72,CLUBS!$B11,'MP H'!$AC$5:$AC$72,"&gt;0")+COUNTIFS('PO F'!$D$5:$D$72,CLUBS!$B11,'PO F'!$AC$5:$AC$72,"&gt;0")+COUNTIFS('PO H'!$D$5:$D$72,CLUBS!$B11,'PO H'!$AC$5:$AC$72,"&gt;0")+COUNTIFS('PU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B19" s="26">
        <f>SUMIF('MP F'!$D$5:$D$72,CLUBS!$B11,'MP F'!$AD$5:$AD$72)+SUMIF('MP H'!$D$5:$D$72,CLUBS!$B11,'MP H'!$AD$5:$AD$72)+SUMIF('PO F'!$D$5:$D$72,CLUBS!$B11,'PO F'!$AD$5:$AD$72)+SUMIF('PO H'!$D$5:$D$72,CLUBS!$B11,'PO H'!$AD$5:$AD$72)+SUMIF('PU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</f>
        <v>0</v>
      </c>
      <c r="AC19" s="26">
        <f>COUNTIFS('MP F'!$D$5:$D$72,CLUBS!$B11,'MP F'!$AE$5:$AE$72,"&gt;0")+COUNTIFS('MP H'!$D$5:$D$72,CLUBS!$B11,'MP H'!$AE$5:$AE$72,"&gt;0")+COUNTIFS('PO F'!$D$5:$D$72,CLUBS!$B11,'PO F'!$AE$5:$AE$72,"&gt;0")+COUNTIFS('PO H'!$D$5:$D$72,CLUBS!$B11,'PO H'!$AE$5:$AE$72,"&gt;0")+COUNTIFS('PU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D19" s="26">
        <f>SUMIF('MP F'!$D$5:$D$72,CLUBS!$B11,'MP F'!$AF$5:$AF$72)+SUMIF('MP H'!$D$5:$D$72,CLUBS!$B11,'MP H'!$AF$5:$AF$72)+SUMIF('PO F'!$D$5:$D$72,CLUBS!$B11,'PO F'!$AF$5:$AF$72)+SUMIF('PO H'!$D$5:$D$72,CLUBS!$B11,'PO H'!$AF$5:$AF$72)+SUMIF('PU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</f>
        <v>0</v>
      </c>
      <c r="AE19" s="26">
        <f>COUNTIFS('MP F'!$D$5:$D$72,CLUBS!$B11,'MP F'!$AG$5:$AG$72,"&gt;0")+COUNTIFS('MP H'!$D$5:$D$72,CLUBS!$B11,'MP H'!$AG$5:$AG$72,"&gt;0")+COUNTIFS('PO F'!$D$5:$D$72,CLUBS!$B11,'PO F'!$AG$5:$AG$72,"&gt;0")+COUNTIFS('PO H'!$D$5:$D$72,CLUBS!$B11,'PO H'!$AG$5:$AG$72,"&gt;0")+COUNTIFS('PU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F19" s="26">
        <f>SUMIF('MP F'!$D$5:$D$72,CLUBS!$B11,'MP F'!$AH$5:$AH$72)+SUMIF('MP H'!$D$5:$D$72,CLUBS!$B11,'MP H'!$AH$5:$AH$72)+SUMIF('PO F'!$D$5:$D$72,CLUBS!$B11,'PO F'!$AH$5:$AH$72)+SUMIF('PO H'!$D$5:$D$72,CLUBS!$B11,'PO H'!$AH$5:$AH$72)+SUMIF('PU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</f>
        <v>0</v>
      </c>
      <c r="AG19" s="16">
        <f t="shared" si="1"/>
        <v>1</v>
      </c>
      <c r="AH19" s="28">
        <f t="shared" si="2"/>
        <v>10</v>
      </c>
      <c r="AI19" s="29">
        <f t="shared" si="3"/>
        <v>10</v>
      </c>
      <c r="AJ19" s="14">
        <f>COUNTIF('Licenciés Jeunes 2023'!F:F,CLUBS!B11)</f>
        <v>0</v>
      </c>
      <c r="AK19" s="27">
        <f t="shared" si="4"/>
        <v>0</v>
      </c>
    </row>
    <row r="20" spans="1:37" ht="13.5">
      <c r="A20" s="34">
        <f t="shared" si="0"/>
        <v>16</v>
      </c>
      <c r="B20" s="64" t="s">
        <v>40</v>
      </c>
      <c r="C20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1</v>
      </c>
      <c r="D20" s="27">
        <f>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</f>
        <v>10</v>
      </c>
      <c r="E20" s="38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F20" s="57">
        <f>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</f>
        <v>0</v>
      </c>
      <c r="G20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H20" s="26">
        <f>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</f>
        <v>0</v>
      </c>
      <c r="I20" s="38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0</v>
      </c>
      <c r="J20" s="38">
        <f>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</f>
        <v>0</v>
      </c>
      <c r="K20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3</v>
      </c>
      <c r="L20" s="26">
        <f>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</f>
        <v>48</v>
      </c>
      <c r="M20" s="26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2</v>
      </c>
      <c r="N20" s="26">
        <f>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</f>
        <v>32</v>
      </c>
      <c r="O20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1</v>
      </c>
      <c r="P20" s="26">
        <f>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</f>
        <v>10</v>
      </c>
      <c r="Q20" s="26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R20" s="26">
        <f>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</f>
        <v>0</v>
      </c>
      <c r="S20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T20" s="26">
        <f>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</f>
        <v>0</v>
      </c>
      <c r="U20" s="26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V20" s="26">
        <f>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F'!$X$5:$X$72)+SUMIF('CA H'!$D$5:$D$72,CLUBS!$B12,'CA H'!$X$5:$X$72)+SUMIF('JU F'!$D$5:$D$72,CLUBS!$B12,'JU F'!$X$5:$X$72)+SUMIF('JU H'!$D$5:$D$72,CLUBS!$B12,'JU H'!$X$5:$X$72)</f>
        <v>0</v>
      </c>
      <c r="W20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X20" s="26">
        <f>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</f>
        <v>0</v>
      </c>
      <c r="Y20" s="26">
        <f>COUNTIFS('MP F'!$D$5:$D$72,CLUBS!$B12,'MP F'!$AA$5:$AA$72,"&gt;0")+COUNTIFS('MP H'!$D$5:$D$72,CLUBS!$B12,'MP H'!$AA$5:$AA$72,"&gt;0")+COUNTIFS('PO F'!$D$5:$D$72,CLUBS!$B12,'PO F'!$AA$5:$AA$72,"&gt;0")+COUNTIFS('PO H'!$D$5:$D$72,CLUBS!$B12,'PO H'!$AA$5:$AA$72,"&gt;0")+COUNTIFS('PU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Z20" s="26">
        <f>SUMIF('MP F'!$D$5:$D$72,CLUBS!$B12,'MP F'!$AB$5:$AB$72)+SUMIF('MP H'!$D$5:$D$72,CLUBS!$B12,'MP H'!$AB$5:$AB$72)+SUMIF('PO F'!$D$5:$D$72,CLUBS!$B12,'PO F'!$AB$5:$AB$72)+SUMIF('PO H'!$D$5:$D$72,CLUBS!$B12,'PO H'!$AB$5:$AB$72)+SUMIF('PU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</f>
        <v>0</v>
      </c>
      <c r="AA20" s="26">
        <f>COUNTIFS('MP F'!$D$5:$D$72,CLUBS!$B12,'MP F'!$AC$5:$AC$72,"&gt;0")+COUNTIFS('MP H'!$D$5:$D$72,CLUBS!$B12,'MP H'!$AC$5:$AC$72,"&gt;0")+COUNTIFS('PO F'!$D$5:$D$72,CLUBS!$B12,'PO F'!$AC$5:$AC$72,"&gt;0")+COUNTIFS('PO H'!$D$5:$D$72,CLUBS!$B12,'PO H'!$AC$5:$AC$72,"&gt;0")+COUNTIFS('PU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B20" s="26">
        <f>SUMIF('MP F'!$D$5:$D$72,CLUBS!$B12,'MP F'!$AD$5:$AD$72)+SUMIF('MP H'!$D$5:$D$72,CLUBS!$B12,'MP H'!$AD$5:$AD$72)+SUMIF('PO F'!$D$5:$D$72,CLUBS!$B12,'PO F'!$AD$5:$AD$72)+SUMIF('PO H'!$D$5:$D$72,CLUBS!$B12,'PO H'!$AD$5:$AD$72)+SUMIF('PU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</f>
        <v>0</v>
      </c>
      <c r="AC20" s="26">
        <f>COUNTIFS('MP F'!$D$5:$D$72,CLUBS!$B12,'MP F'!$AE$5:$AE$72,"&gt;0")+COUNTIFS('MP H'!$D$5:$D$72,CLUBS!$B12,'MP H'!$AE$5:$AE$72,"&gt;0")+COUNTIFS('PO F'!$D$5:$D$72,CLUBS!$B12,'PO F'!$AE$5:$AE$72,"&gt;0")+COUNTIFS('PO H'!$D$5:$D$72,CLUBS!$B12,'PO H'!$AE$5:$AE$72,"&gt;0")+COUNTIFS('PU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D20" s="26">
        <f>SUMIF('MP F'!$D$5:$D$72,CLUBS!$B12,'MP F'!$AF$5:$AF$72)+SUMIF('MP H'!$D$5:$D$72,CLUBS!$B12,'MP H'!$AF$5:$AF$72)+SUMIF('PO F'!$D$5:$D$72,CLUBS!$B12,'PO F'!$AF$5:$AF$72)+SUMIF('PO H'!$D$5:$D$72,CLUBS!$B12,'PO H'!$AF$5:$AF$72)+SUMIF('PU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</f>
        <v>0</v>
      </c>
      <c r="AE20" s="26">
        <f>COUNTIFS('MP F'!$D$5:$D$72,CLUBS!$B12,'MP F'!$AG$5:$AG$72,"&gt;0")+COUNTIFS('MP H'!$D$5:$D$72,CLUBS!$B12,'MP H'!$AG$5:$AG$72,"&gt;0")+COUNTIFS('PO F'!$D$5:$D$72,CLUBS!$B12,'PO F'!$AG$5:$AG$72,"&gt;0")+COUNTIFS('PO H'!$D$5:$D$72,CLUBS!$B12,'PO H'!$AG$5:$AG$72,"&gt;0")+COUNTIFS('PU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F20" s="26">
        <f>SUMIF('MP F'!$D$5:$D$72,CLUBS!$B12,'MP F'!$AH$5:$AH$72)+SUMIF('MP H'!$D$5:$D$72,CLUBS!$B12,'MP H'!$AH$5:$AH$72)+SUMIF('PO F'!$D$5:$D$72,CLUBS!$B12,'PO F'!$AH$5:$AH$72)+SUMIF('PO H'!$D$5:$D$72,CLUBS!$B12,'PO H'!$AH$5:$AH$72)+SUMIF('PU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</f>
        <v>0</v>
      </c>
      <c r="AG20" s="16">
        <f t="shared" si="1"/>
        <v>7</v>
      </c>
      <c r="AH20" s="28">
        <f t="shared" si="2"/>
        <v>100</v>
      </c>
      <c r="AI20" s="29">
        <f t="shared" si="3"/>
        <v>14.285714285714285</v>
      </c>
      <c r="AJ20" s="14">
        <f>COUNTIF('Licenciés Jeunes 2023'!F:F,CLUBS!B12)</f>
        <v>0</v>
      </c>
      <c r="AK20" s="27">
        <f t="shared" si="4"/>
        <v>0</v>
      </c>
    </row>
    <row r="21" spans="1:37" ht="13.5">
      <c r="A21" s="34">
        <f t="shared" si="0"/>
        <v>13</v>
      </c>
      <c r="B21" s="64" t="s">
        <v>39</v>
      </c>
      <c r="C21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21" s="27">
        <f>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</f>
        <v>20</v>
      </c>
      <c r="E21" s="38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F21" s="57">
        <f>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</f>
        <v>110</v>
      </c>
      <c r="G21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H21" s="26">
        <f>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</f>
        <v>0</v>
      </c>
      <c r="I21" s="38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8</v>
      </c>
      <c r="J21" s="38">
        <f>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</f>
        <v>110</v>
      </c>
      <c r="K21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L21" s="26">
        <f>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</f>
        <v>0</v>
      </c>
      <c r="M21" s="26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6</v>
      </c>
      <c r="N21" s="26">
        <f>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</f>
        <v>114</v>
      </c>
      <c r="O21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7</v>
      </c>
      <c r="P21" s="26">
        <f>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</f>
        <v>142</v>
      </c>
      <c r="Q21" s="26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0</v>
      </c>
      <c r="R21" s="26">
        <f>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</f>
        <v>0</v>
      </c>
      <c r="S21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0</v>
      </c>
      <c r="T21" s="26">
        <f>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</f>
        <v>0</v>
      </c>
      <c r="U21" s="26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0</v>
      </c>
      <c r="V21" s="26">
        <f>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F'!$X$5:$X$72)+SUMIF('CA H'!$D$5:$D$72,CLUBS!$B13,'CA H'!$X$5:$X$72)+SUMIF('JU F'!$D$5:$D$72,CLUBS!$B13,'JU F'!$X$5:$X$72)+SUMIF('JU H'!$D$5:$D$72,CLUBS!$B13,'JU H'!$X$5:$X$72)</f>
        <v>0</v>
      </c>
      <c r="W21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X21" s="26">
        <f>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</f>
        <v>0</v>
      </c>
      <c r="Y21" s="26">
        <f>COUNTIFS('MP F'!$D$5:$D$72,CLUBS!$B13,'MP F'!$AA$5:$AA$72,"&gt;0")+COUNTIFS('MP H'!$D$5:$D$72,CLUBS!$B13,'MP H'!$AA$5:$AA$72,"&gt;0")+COUNTIFS('PO F'!$D$5:$D$72,CLUBS!$B13,'PO F'!$AA$5:$AA$72,"&gt;0")+COUNTIFS('PO H'!$D$5:$D$72,CLUBS!$B13,'PO H'!$AA$5:$AA$72,"&gt;0")+COUNTIFS('PU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0</v>
      </c>
      <c r="Z21" s="26">
        <f>SUMIF('MP F'!$D$5:$D$72,CLUBS!$B13,'MP F'!$AB$5:$AB$72)+SUMIF('MP H'!$D$5:$D$72,CLUBS!$B13,'MP H'!$AB$5:$AB$72)+SUMIF('PO F'!$D$5:$D$72,CLUBS!$B13,'PO F'!$AB$5:$AB$72)+SUMIF('PO H'!$D$5:$D$72,CLUBS!$B13,'PO H'!$AB$5:$AB$72)+SUMIF('PU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</f>
        <v>0</v>
      </c>
      <c r="AA21" s="26">
        <f>COUNTIFS('MP F'!$D$5:$D$72,CLUBS!$B13,'MP F'!$AC$5:$AC$72,"&gt;0")+COUNTIFS('MP H'!$D$5:$D$72,CLUBS!$B13,'MP H'!$AC$5:$AC$72,"&gt;0")+COUNTIFS('PO F'!$D$5:$D$72,CLUBS!$B13,'PO F'!$AC$5:$AC$72,"&gt;0")+COUNTIFS('PO H'!$D$5:$D$72,CLUBS!$B13,'PO H'!$AC$5:$AC$72,"&gt;0")+COUNTIFS('PU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B21" s="26">
        <f>SUMIF('MP F'!$D$5:$D$72,CLUBS!$B13,'MP F'!$AD$5:$AD$72)+SUMIF('MP H'!$D$5:$D$72,CLUBS!$B13,'MP H'!$AD$5:$AD$72)+SUMIF('PO F'!$D$5:$D$72,CLUBS!$B13,'PO F'!$AD$5:$AD$72)+SUMIF('PO H'!$D$5:$D$72,CLUBS!$B13,'PO H'!$AD$5:$AD$72)+SUMIF('PU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</f>
        <v>0</v>
      </c>
      <c r="AC21" s="26">
        <f>COUNTIFS('MP F'!$D$5:$D$72,CLUBS!$B13,'MP F'!$AE$5:$AE$72,"&gt;0")+COUNTIFS('MP H'!$D$5:$D$72,CLUBS!$B13,'MP H'!$AE$5:$AE$72,"&gt;0")+COUNTIFS('PO F'!$D$5:$D$72,CLUBS!$B13,'PO F'!$AE$5:$AE$72,"&gt;0")+COUNTIFS('PO H'!$D$5:$D$72,CLUBS!$B13,'PO H'!$AE$5:$AE$72,"&gt;0")+COUNTIFS('PU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D21" s="26">
        <f>SUMIF('MP F'!$D$5:$D$72,CLUBS!$B13,'MP F'!$AF$5:$AF$72)+SUMIF('MP H'!$D$5:$D$72,CLUBS!$B13,'MP H'!$AF$5:$AF$72)+SUMIF('PO F'!$D$5:$D$72,CLUBS!$B13,'PO F'!$AF$5:$AF$72)+SUMIF('PO H'!$D$5:$D$72,CLUBS!$B13,'PO H'!$AF$5:$AF$72)+SUMIF('PU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</f>
        <v>0</v>
      </c>
      <c r="AE21" s="26">
        <f>COUNTIFS('MP F'!$D$5:$D$72,CLUBS!$B13,'MP F'!$AG$5:$AG$72,"&gt;0")+COUNTIFS('MP H'!$D$5:$D$72,CLUBS!$B13,'MP H'!$AG$5:$AG$72,"&gt;0")+COUNTIFS('PO F'!$D$5:$D$72,CLUBS!$B13,'PO F'!$AG$5:$AG$72,"&gt;0")+COUNTIFS('PO H'!$D$5:$D$72,CLUBS!$B13,'PO H'!$AG$5:$AG$72,"&gt;0")+COUNTIFS('PU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F21" s="26">
        <f>SUMIF('MP F'!$D$5:$D$72,CLUBS!$B13,'MP F'!$AH$5:$AH$72)+SUMIF('MP H'!$D$5:$D$72,CLUBS!$B13,'MP H'!$AH$5:$AH$72)+SUMIF('PO F'!$D$5:$D$72,CLUBS!$B13,'PO F'!$AH$5:$AH$72)+SUMIF('PO H'!$D$5:$D$72,CLUBS!$B13,'PO H'!$AH$5:$AH$72)+SUMIF('PU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</f>
        <v>0</v>
      </c>
      <c r="AG21" s="16">
        <f t="shared" si="1"/>
        <v>25</v>
      </c>
      <c r="AH21" s="28">
        <f t="shared" si="2"/>
        <v>496</v>
      </c>
      <c r="AI21" s="29">
        <f t="shared" si="3"/>
        <v>19.84</v>
      </c>
      <c r="AJ21" s="14">
        <f>COUNTIF('Licenciés Jeunes 2023'!F:F,CLUBS!B13)</f>
        <v>0</v>
      </c>
      <c r="AK21" s="27">
        <f t="shared" si="4"/>
        <v>0</v>
      </c>
    </row>
    <row r="22" spans="1:37" ht="13.5">
      <c r="A22" s="34">
        <f t="shared" si="0"/>
        <v>14</v>
      </c>
      <c r="B22" s="64" t="s">
        <v>47</v>
      </c>
      <c r="C22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22" s="27">
        <f>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</f>
        <v>0</v>
      </c>
      <c r="E22" s="38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3</v>
      </c>
      <c r="F22" s="57">
        <f>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</f>
        <v>50</v>
      </c>
      <c r="G22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H22" s="26">
        <f>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</f>
        <v>40</v>
      </c>
      <c r="I22" s="38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J22" s="38">
        <f>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</f>
        <v>0</v>
      </c>
      <c r="K22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5</v>
      </c>
      <c r="L22" s="26">
        <f>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</f>
        <v>63</v>
      </c>
      <c r="M22" s="26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2</v>
      </c>
      <c r="N22" s="26">
        <f>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</f>
        <v>70</v>
      </c>
      <c r="O22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1</v>
      </c>
      <c r="P22" s="26">
        <f>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</f>
        <v>10</v>
      </c>
      <c r="Q22" s="26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0</v>
      </c>
      <c r="R22" s="26">
        <f>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</f>
        <v>0</v>
      </c>
      <c r="S22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0</v>
      </c>
      <c r="T22" s="26">
        <f>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</f>
        <v>0</v>
      </c>
      <c r="U22" s="26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V22" s="26">
        <f>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F'!$X$5:$X$72)+SUMIF('CA H'!$D$5:$D$72,CLUBS!$B16,'CA H'!$X$5:$X$72)+SUMIF('JU F'!$D$5:$D$72,CLUBS!$B16,'JU F'!$X$5:$X$72)+SUMIF('JU H'!$D$5:$D$72,CLUBS!$B16,'JU H'!$X$5:$X$72)</f>
        <v>0</v>
      </c>
      <c r="W22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0</v>
      </c>
      <c r="X22" s="26">
        <f>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</f>
        <v>0</v>
      </c>
      <c r="Y22" s="26">
        <f>COUNTIFS('MP F'!$D$5:$D$72,CLUBS!$B16,'MP F'!$AA$5:$AA$72,"&gt;0")+COUNTIFS('MP H'!$D$5:$D$72,CLUBS!$B16,'MP H'!$AA$5:$AA$72,"&gt;0")+COUNTIFS('PO F'!$D$5:$D$72,CLUBS!$B16,'PO F'!$AA$5:$AA$72,"&gt;0")+COUNTIFS('PO H'!$D$5:$D$72,CLUBS!$B16,'PO H'!$AA$5:$AA$72,"&gt;0")+COUNTIFS('PU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0</v>
      </c>
      <c r="Z22" s="26">
        <f>SUMIF('MP F'!$D$5:$D$72,CLUBS!$B16,'MP F'!$AB$5:$AB$72)+SUMIF('MP H'!$D$5:$D$72,CLUBS!$B16,'MP H'!$AB$5:$AB$72)+SUMIF('PO F'!$D$5:$D$72,CLUBS!$B16,'PO F'!$AB$5:$AB$72)+SUMIF('PO H'!$D$5:$D$72,CLUBS!$B16,'PO H'!$AB$5:$AB$72)+SUMIF('PU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</f>
        <v>0</v>
      </c>
      <c r="AA22" s="26">
        <f>COUNTIFS('MP F'!$D$5:$D$72,CLUBS!$B16,'MP F'!$AC$5:$AC$72,"&gt;0")+COUNTIFS('MP H'!$D$5:$D$72,CLUBS!$B16,'MP H'!$AC$5:$AC$72,"&gt;0")+COUNTIFS('PO F'!$D$5:$D$72,CLUBS!$B16,'PO F'!$AC$5:$AC$72,"&gt;0")+COUNTIFS('PO H'!$D$5:$D$72,CLUBS!$B16,'PO H'!$AC$5:$AC$72,"&gt;0")+COUNTIFS('PU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B22" s="26">
        <f>SUMIF('MP F'!$D$5:$D$72,CLUBS!$B16,'MP F'!$AD$5:$AD$72)+SUMIF('MP H'!$D$5:$D$72,CLUBS!$B16,'MP H'!$AD$5:$AD$72)+SUMIF('PO F'!$D$5:$D$72,CLUBS!$B16,'PO F'!$AD$5:$AD$72)+SUMIF('PO H'!$D$5:$D$72,CLUBS!$B16,'PO H'!$AD$5:$AD$72)+SUMIF('PU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</f>
        <v>0</v>
      </c>
      <c r="AC22" s="26">
        <f>COUNTIFS('MP F'!$D$5:$D$72,CLUBS!$B16,'MP F'!$AE$5:$AE$72,"&gt;0")+COUNTIFS('MP H'!$D$5:$D$72,CLUBS!$B16,'MP H'!$AE$5:$AE$72,"&gt;0")+COUNTIFS('PO F'!$D$5:$D$72,CLUBS!$B16,'PO F'!$AE$5:$AE$72,"&gt;0")+COUNTIFS('PO H'!$D$5:$D$72,CLUBS!$B16,'PO H'!$AE$5:$AE$72,"&gt;0")+COUNTIFS('PU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D22" s="26">
        <f>SUMIF('MP F'!$D$5:$D$72,CLUBS!$B16,'MP F'!$AF$5:$AF$72)+SUMIF('MP H'!$D$5:$D$72,CLUBS!$B16,'MP H'!$AF$5:$AF$72)+SUMIF('PO F'!$D$5:$D$72,CLUBS!$B16,'PO F'!$AF$5:$AF$72)+SUMIF('PO H'!$D$5:$D$72,CLUBS!$B16,'PO H'!$AF$5:$AF$72)+SUMIF('PU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</f>
        <v>0</v>
      </c>
      <c r="AE22" s="26">
        <f>COUNTIFS('MP F'!$D$5:$D$72,CLUBS!$B16,'MP F'!$AG$5:$AG$72,"&gt;0")+COUNTIFS('MP H'!$D$5:$D$72,CLUBS!$B16,'MP H'!$AG$5:$AG$72,"&gt;0")+COUNTIFS('PO F'!$D$5:$D$72,CLUBS!$B16,'PO F'!$AG$5:$AG$72,"&gt;0")+COUNTIFS('PO H'!$D$5:$D$72,CLUBS!$B16,'PO H'!$AG$5:$AG$72,"&gt;0")+COUNTIFS('PU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F22" s="26">
        <f>SUMIF('MP F'!$D$5:$D$72,CLUBS!$B16,'MP F'!$AH$5:$AH$72)+SUMIF('MP H'!$D$5:$D$72,CLUBS!$B16,'MP H'!$AH$5:$AH$72)+SUMIF('PO F'!$D$5:$D$72,CLUBS!$B16,'PO F'!$AH$5:$AH$72)+SUMIF('PO H'!$D$5:$D$72,CLUBS!$B16,'PO H'!$AH$5:$AH$72)+SUMIF('PU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</f>
        <v>0</v>
      </c>
      <c r="AG22" s="16">
        <f t="shared" si="1"/>
        <v>13</v>
      </c>
      <c r="AH22" s="28">
        <f t="shared" si="2"/>
        <v>233</v>
      </c>
      <c r="AI22" s="29">
        <f t="shared" si="3"/>
        <v>17.923076923076923</v>
      </c>
      <c r="AJ22" s="14">
        <f>COUNTIF('Licenciés Jeunes 2023'!F:F,CLUBS!B16)</f>
        <v>0</v>
      </c>
      <c r="AK22" s="27">
        <f t="shared" si="4"/>
        <v>0</v>
      </c>
    </row>
    <row r="23" spans="1:37" ht="13.5">
      <c r="A23" s="34">
        <f t="shared" si="0"/>
        <v>19</v>
      </c>
      <c r="B23" s="64" t="s">
        <v>46</v>
      </c>
      <c r="C23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3" s="27">
        <f>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</f>
        <v>0</v>
      </c>
      <c r="E23" s="38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F23" s="57">
        <f>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</f>
        <v>0</v>
      </c>
      <c r="G23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H23" s="26">
        <f>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</f>
        <v>0</v>
      </c>
      <c r="I23" s="38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J23" s="38">
        <f>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</f>
        <v>0</v>
      </c>
      <c r="K23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L23" s="26">
        <f>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</f>
        <v>0</v>
      </c>
      <c r="M23" s="26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N23" s="26">
        <f>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</f>
        <v>0</v>
      </c>
      <c r="O23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P23" s="26">
        <f>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</f>
        <v>0</v>
      </c>
      <c r="Q23" s="26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R23" s="26">
        <f>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</f>
        <v>0</v>
      </c>
      <c r="S23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T23" s="26">
        <f>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</f>
        <v>0</v>
      </c>
      <c r="U23" s="26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V23" s="26">
        <f>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F'!$X$5:$X$72)+SUMIF('CA H'!$D$5:$D$72,CLUBS!$B21,'CA H'!$X$5:$X$72)+SUMIF('JU F'!$D$5:$D$72,CLUBS!$B21,'JU F'!$X$5:$X$72)+SUMIF('JU H'!$D$5:$D$72,CLUBS!$B21,'JU H'!$X$5:$X$72)</f>
        <v>0</v>
      </c>
      <c r="W23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X23" s="26">
        <f>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</f>
        <v>0</v>
      </c>
      <c r="Y23" s="26">
        <f>COUNTIFS('MP F'!$D$5:$D$72,CLUBS!$B21,'MP F'!$AA$5:$AA$72,"&gt;0")+COUNTIFS('MP H'!$D$5:$D$72,CLUBS!$B21,'MP H'!$AA$5:$AA$72,"&gt;0")+COUNTIFS('PO F'!$D$5:$D$72,CLUBS!$B21,'PO F'!$AA$5:$AA$72,"&gt;0")+COUNTIFS('PO H'!$D$5:$D$72,CLUBS!$B21,'PO H'!$AA$5:$AA$72,"&gt;0")+COUNTIFS('PU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Z23" s="26">
        <f>SUMIF('MP F'!$D$5:$D$72,CLUBS!$B21,'MP F'!$AB$5:$AB$72)+SUMIF('MP H'!$D$5:$D$72,CLUBS!$B21,'MP H'!$AB$5:$AB$72)+SUMIF('PO F'!$D$5:$D$72,CLUBS!$B21,'PO F'!$AB$5:$AB$72)+SUMIF('PO H'!$D$5:$D$72,CLUBS!$B21,'PO H'!$AB$5:$AB$72)+SUMIF('PU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</f>
        <v>0</v>
      </c>
      <c r="AA23" s="26">
        <f>COUNTIFS('MP F'!$D$5:$D$72,CLUBS!$B21,'MP F'!$AC$5:$AC$72,"&gt;0")+COUNTIFS('MP H'!$D$5:$D$72,CLUBS!$B21,'MP H'!$AC$5:$AC$72,"&gt;0")+COUNTIFS('PO F'!$D$5:$D$72,CLUBS!$B21,'PO F'!$AC$5:$AC$72,"&gt;0")+COUNTIFS('PO H'!$D$5:$D$72,CLUBS!$B21,'PO H'!$AC$5:$AC$72,"&gt;0")+COUNTIFS('PU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B23" s="26">
        <f>SUMIF('MP F'!$D$5:$D$72,CLUBS!$B21,'MP F'!$AD$5:$AD$72)+SUMIF('MP H'!$D$5:$D$72,CLUBS!$B21,'MP H'!$AD$5:$AD$72)+SUMIF('PO F'!$D$5:$D$72,CLUBS!$B21,'PO F'!$AD$5:$AD$72)+SUMIF('PO H'!$D$5:$D$72,CLUBS!$B21,'PO H'!$AD$5:$AD$72)+SUMIF('PU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</f>
        <v>0</v>
      </c>
      <c r="AC23" s="26">
        <f>COUNTIFS('MP F'!$D$5:$D$72,CLUBS!$B21,'MP F'!$AE$5:$AE$72,"&gt;0")+COUNTIFS('MP H'!$D$5:$D$72,CLUBS!$B21,'MP H'!$AE$5:$AE$72,"&gt;0")+COUNTIFS('PO F'!$D$5:$D$72,CLUBS!$B21,'PO F'!$AE$5:$AE$72,"&gt;0")+COUNTIFS('PO H'!$D$5:$D$72,CLUBS!$B21,'PO H'!$AE$5:$AE$72,"&gt;0")+COUNTIFS('PU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D23" s="26">
        <f>SUMIF('MP F'!$D$5:$D$72,CLUBS!$B21,'MP F'!$AF$5:$AF$72)+SUMIF('MP H'!$D$5:$D$72,CLUBS!$B21,'MP H'!$AF$5:$AF$72)+SUMIF('PO F'!$D$5:$D$72,CLUBS!$B21,'PO F'!$AF$5:$AF$72)+SUMIF('PO H'!$D$5:$D$72,CLUBS!$B21,'PO H'!$AF$5:$AF$72)+SUMIF('PU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</f>
        <v>0</v>
      </c>
      <c r="AE23" s="26">
        <f>COUNTIFS('MP F'!$D$5:$D$72,CLUBS!$B21,'MP F'!$AG$5:$AG$72,"&gt;0")+COUNTIFS('MP H'!$D$5:$D$72,CLUBS!$B21,'MP H'!$AG$5:$AG$72,"&gt;0")+COUNTIFS('PO F'!$D$5:$D$72,CLUBS!$B21,'PO F'!$AG$5:$AG$72,"&gt;0")+COUNTIFS('PO H'!$D$5:$D$72,CLUBS!$B21,'PO H'!$AG$5:$AG$72,"&gt;0")+COUNTIFS('PU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F23" s="26">
        <f>SUMIF('MP F'!$D$5:$D$72,CLUBS!$B21,'MP F'!$AH$5:$AH$72)+SUMIF('MP H'!$D$5:$D$72,CLUBS!$B21,'MP H'!$AH$5:$AH$72)+SUMIF('PO F'!$D$5:$D$72,CLUBS!$B21,'PO F'!$AH$5:$AH$72)+SUMIF('PO H'!$D$5:$D$72,CLUBS!$B21,'PO H'!$AH$5:$AH$72)+SUMIF('PU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</f>
        <v>0</v>
      </c>
      <c r="AG23" s="16">
        <f t="shared" si="1"/>
        <v>0</v>
      </c>
      <c r="AH23" s="28">
        <f t="shared" si="2"/>
        <v>0</v>
      </c>
      <c r="AI23" s="29">
        <f t="shared" si="3"/>
        <v>0</v>
      </c>
      <c r="AJ23" s="14">
        <f>COUNTIF('Licenciés Jeunes 2023'!F:F,CLUBS!B21)</f>
        <v>0</v>
      </c>
      <c r="AK23" s="27">
        <f t="shared" si="4"/>
        <v>0</v>
      </c>
    </row>
    <row r="24" spans="1:37" ht="13.5">
      <c r="A24" s="34">
        <f t="shared" si="0"/>
        <v>19</v>
      </c>
      <c r="B24" s="64" t="s">
        <v>110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27">
        <f>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</f>
        <v>0</v>
      </c>
      <c r="E24" s="38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F24" s="57">
        <f>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</f>
        <v>0</v>
      </c>
      <c r="G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H24" s="26">
        <f>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</f>
        <v>0</v>
      </c>
      <c r="I24" s="38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J24" s="38">
        <f>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</f>
        <v>0</v>
      </c>
      <c r="K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L24" s="26">
        <f>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</f>
        <v>0</v>
      </c>
      <c r="M24" s="26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N24" s="26">
        <f>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</f>
        <v>0</v>
      </c>
      <c r="O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P24" s="26">
        <f>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</f>
        <v>0</v>
      </c>
      <c r="Q24" s="26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R24" s="26">
        <f>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</f>
        <v>0</v>
      </c>
      <c r="S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T24" s="26">
        <f>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</f>
        <v>0</v>
      </c>
      <c r="U24" s="26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V24" s="26">
        <f>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F'!$X$5:$X$72)+SUMIF('CA H'!$D$5:$D$72,CLUBS!$B24,'CA H'!$X$5:$X$72)+SUMIF('JU F'!$D$5:$D$72,CLUBS!$B24,'JU F'!$X$5:$X$72)+SUMIF('JU H'!$D$5:$D$72,CLUBS!$B24,'JU H'!$X$5:$X$72)</f>
        <v>0</v>
      </c>
      <c r="W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X24" s="26">
        <f>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</f>
        <v>0</v>
      </c>
      <c r="Y24" s="26">
        <f>COUNTIFS('MP F'!$D$5:$D$72,CLUBS!$B24,'MP F'!$AA$5:$AA$72,"&gt;0")+COUNTIFS('MP H'!$D$5:$D$72,CLUBS!$B24,'MP H'!$AA$5:$AA$72,"&gt;0")+COUNTIFS('PO F'!$D$5:$D$72,CLUBS!$B24,'PO F'!$AA$5:$AA$72,"&gt;0")+COUNTIFS('PO H'!$D$5:$D$72,CLUBS!$B24,'PO H'!$AA$5:$AA$72,"&gt;0")+COUNTIFS('PU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Z24" s="26">
        <f>SUMIF('MP F'!$D$5:$D$72,CLUBS!$B24,'MP F'!$AB$5:$AB$72)+SUMIF('MP H'!$D$5:$D$72,CLUBS!$B24,'MP H'!$AB$5:$AB$72)+SUMIF('PO F'!$D$5:$D$72,CLUBS!$B24,'PO F'!$AB$5:$AB$72)+SUMIF('PO H'!$D$5:$D$72,CLUBS!$B24,'PO H'!$AB$5:$AB$72)+SUMIF('PU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</f>
        <v>0</v>
      </c>
      <c r="AA24" s="26">
        <f>COUNTIFS('MP F'!$D$5:$D$72,CLUBS!$B24,'MP F'!$AC$5:$AC$72,"&gt;0")+COUNTIFS('MP H'!$D$5:$D$72,CLUBS!$B24,'MP H'!$AC$5:$AC$72,"&gt;0")+COUNTIFS('PO F'!$D$5:$D$72,CLUBS!$B24,'PO F'!$AC$5:$AC$72,"&gt;0")+COUNTIFS('PO H'!$D$5:$D$72,CLUBS!$B24,'PO H'!$AC$5:$AC$72,"&gt;0")+COUNTIFS('PU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B24" s="26">
        <f>SUMIF('MP F'!$D$5:$D$72,CLUBS!$B24,'MP F'!$AD$5:$AD$72)+SUMIF('MP H'!$D$5:$D$72,CLUBS!$B24,'MP H'!$AD$5:$AD$72)+SUMIF('PO F'!$D$5:$D$72,CLUBS!$B24,'PO F'!$AD$5:$AD$72)+SUMIF('PO H'!$D$5:$D$72,CLUBS!$B24,'PO H'!$AD$5:$AD$72)+SUMIF('PU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</f>
        <v>0</v>
      </c>
      <c r="AC24" s="26">
        <f>COUNTIFS('MP F'!$D$5:$D$72,CLUBS!$B24,'MP F'!$AE$5:$AE$72,"&gt;0")+COUNTIFS('MP H'!$D$5:$D$72,CLUBS!$B24,'MP H'!$AE$5:$AE$72,"&gt;0")+COUNTIFS('PO F'!$D$5:$D$72,CLUBS!$B24,'PO F'!$AE$5:$AE$72,"&gt;0")+COUNTIFS('PO H'!$D$5:$D$72,CLUBS!$B24,'PO H'!$AE$5:$AE$72,"&gt;0")+COUNTIFS('PU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D24" s="26">
        <f>SUMIF('MP F'!$D$5:$D$72,CLUBS!$B24,'MP F'!$AF$5:$AF$72)+SUMIF('MP H'!$D$5:$D$72,CLUBS!$B24,'MP H'!$AF$5:$AF$72)+SUMIF('PO F'!$D$5:$D$72,CLUBS!$B24,'PO F'!$AF$5:$AF$72)+SUMIF('PO H'!$D$5:$D$72,CLUBS!$B24,'PO H'!$AF$5:$AF$72)+SUMIF('PU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</f>
        <v>0</v>
      </c>
      <c r="AE24" s="26">
        <f>COUNTIFS('MP F'!$D$5:$D$72,CLUBS!$B24,'MP F'!$AG$5:$AG$72,"&gt;0")+COUNTIFS('MP H'!$D$5:$D$72,CLUBS!$B24,'MP H'!$AG$5:$AG$72,"&gt;0")+COUNTIFS('PO F'!$D$5:$D$72,CLUBS!$B24,'PO F'!$AG$5:$AG$72,"&gt;0")+COUNTIFS('PO H'!$D$5:$D$72,CLUBS!$B24,'PO H'!$AG$5:$AG$72,"&gt;0")+COUNTIFS('PU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F24" s="26">
        <f>SUMIF('MP F'!$D$5:$D$72,CLUBS!$B24,'MP F'!$AH$5:$AH$72)+SUMIF('MP H'!$D$5:$D$72,CLUBS!$B24,'MP H'!$AH$5:$AH$72)+SUMIF('PO F'!$D$5:$D$72,CLUBS!$B24,'PO F'!$AH$5:$AH$72)+SUMIF('PO H'!$D$5:$D$72,CLUBS!$B24,'PO H'!$AH$5:$AH$72)+SUMIF('PU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</f>
        <v>0</v>
      </c>
      <c r="AG24" s="16">
        <f t="shared" si="1"/>
        <v>0</v>
      </c>
      <c r="AH24" s="28">
        <f t="shared" si="2"/>
        <v>0</v>
      </c>
      <c r="AI24" s="29">
        <f t="shared" si="3"/>
        <v>0</v>
      </c>
      <c r="AJ24" s="14">
        <f>COUNTIF('Licenciés Jeunes 2023'!F:F,CLUBS!B24)</f>
        <v>0</v>
      </c>
      <c r="AK24" s="27">
        <f t="shared" si="4"/>
        <v>0</v>
      </c>
    </row>
    <row r="25" spans="1:37" ht="13.5">
      <c r="A25" s="34">
        <f t="shared" si="0"/>
        <v>19</v>
      </c>
      <c r="B25" s="64" t="s">
        <v>111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27">
        <f>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</f>
        <v>0</v>
      </c>
      <c r="E25" s="38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F25" s="57">
        <f>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</f>
        <v>0</v>
      </c>
      <c r="G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H25" s="26">
        <f>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</f>
        <v>0</v>
      </c>
      <c r="I25" s="38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J25" s="38">
        <f>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</f>
        <v>0</v>
      </c>
      <c r="K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L25" s="26">
        <f>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</f>
        <v>0</v>
      </c>
      <c r="M25" s="26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N25" s="26">
        <f>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</f>
        <v>0</v>
      </c>
      <c r="O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P25" s="26">
        <f>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</f>
        <v>0</v>
      </c>
      <c r="Q25" s="26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R25" s="26">
        <f>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</f>
        <v>0</v>
      </c>
      <c r="S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T25" s="26">
        <f>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</f>
        <v>0</v>
      </c>
      <c r="U25" s="26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V25" s="26">
        <f>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F'!$X$5:$X$72)+SUMIF('CA H'!$D$5:$D$72,CLUBS!$B25,'CA H'!$X$5:$X$72)+SUMIF('JU F'!$D$5:$D$72,CLUBS!$B25,'JU F'!$X$5:$X$72)+SUMIF('JU H'!$D$5:$D$72,CLUBS!$B25,'JU H'!$X$5:$X$72)</f>
        <v>0</v>
      </c>
      <c r="W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X25" s="26">
        <f>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</f>
        <v>0</v>
      </c>
      <c r="Y25" s="26">
        <f>COUNTIFS('MP F'!$D$5:$D$72,CLUBS!$B25,'MP F'!$AA$5:$AA$72,"&gt;0")+COUNTIFS('MP H'!$D$5:$D$72,CLUBS!$B25,'MP H'!$AA$5:$AA$72,"&gt;0")+COUNTIFS('PO F'!$D$5:$D$72,CLUBS!$B25,'PO F'!$AA$5:$AA$72,"&gt;0")+COUNTIFS('PO H'!$D$5:$D$72,CLUBS!$B25,'PO H'!$AA$5:$AA$72,"&gt;0")+COUNTIFS('PU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Z25" s="26">
        <f>SUMIF('MP F'!$D$5:$D$72,CLUBS!$B25,'MP F'!$AB$5:$AB$72)+SUMIF('MP H'!$D$5:$D$72,CLUBS!$B25,'MP H'!$AB$5:$AB$72)+SUMIF('PO F'!$D$5:$D$72,CLUBS!$B25,'PO F'!$AB$5:$AB$72)+SUMIF('PO H'!$D$5:$D$72,CLUBS!$B25,'PO H'!$AB$5:$AB$72)+SUMIF('PU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</f>
        <v>0</v>
      </c>
      <c r="AA25" s="26">
        <f>COUNTIFS('MP F'!$D$5:$D$72,CLUBS!$B25,'MP F'!$AC$5:$AC$72,"&gt;0")+COUNTIFS('MP H'!$D$5:$D$72,CLUBS!$B25,'MP H'!$AC$5:$AC$72,"&gt;0")+COUNTIFS('PO F'!$D$5:$D$72,CLUBS!$B25,'PO F'!$AC$5:$AC$72,"&gt;0")+COUNTIFS('PO H'!$D$5:$D$72,CLUBS!$B25,'PO H'!$AC$5:$AC$72,"&gt;0")+COUNTIFS('PU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B25" s="26">
        <f>SUMIF('MP F'!$D$5:$D$72,CLUBS!$B25,'MP F'!$AD$5:$AD$72)+SUMIF('MP H'!$D$5:$D$72,CLUBS!$B25,'MP H'!$AD$5:$AD$72)+SUMIF('PO F'!$D$5:$D$72,CLUBS!$B25,'PO F'!$AD$5:$AD$72)+SUMIF('PO H'!$D$5:$D$72,CLUBS!$B25,'PO H'!$AD$5:$AD$72)+SUMIF('PU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</f>
        <v>0</v>
      </c>
      <c r="AC25" s="26">
        <f>COUNTIFS('MP F'!$D$5:$D$72,CLUBS!$B25,'MP F'!$AE$5:$AE$72,"&gt;0")+COUNTIFS('MP H'!$D$5:$D$72,CLUBS!$B25,'MP H'!$AE$5:$AE$72,"&gt;0")+COUNTIFS('PO F'!$D$5:$D$72,CLUBS!$B25,'PO F'!$AE$5:$AE$72,"&gt;0")+COUNTIFS('PO H'!$D$5:$D$72,CLUBS!$B25,'PO H'!$AE$5:$AE$72,"&gt;0")+COUNTIFS('PU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D25" s="26">
        <f>SUMIF('MP F'!$D$5:$D$72,CLUBS!$B25,'MP F'!$AF$5:$AF$72)+SUMIF('MP H'!$D$5:$D$72,CLUBS!$B25,'MP H'!$AF$5:$AF$72)+SUMIF('PO F'!$D$5:$D$72,CLUBS!$B25,'PO F'!$AF$5:$AF$72)+SUMIF('PO H'!$D$5:$D$72,CLUBS!$B25,'PO H'!$AF$5:$AF$72)+SUMIF('PU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</f>
        <v>0</v>
      </c>
      <c r="AE25" s="26">
        <f>COUNTIFS('MP F'!$D$5:$D$72,CLUBS!$B25,'MP F'!$AG$5:$AG$72,"&gt;0")+COUNTIFS('MP H'!$D$5:$D$72,CLUBS!$B25,'MP H'!$AG$5:$AG$72,"&gt;0")+COUNTIFS('PO F'!$D$5:$D$72,CLUBS!$B25,'PO F'!$AG$5:$AG$72,"&gt;0")+COUNTIFS('PO H'!$D$5:$D$72,CLUBS!$B25,'PO H'!$AG$5:$AG$72,"&gt;0")+COUNTIFS('PU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F25" s="26">
        <f>SUMIF('MP F'!$D$5:$D$72,CLUBS!$B25,'MP F'!$AH$5:$AH$72)+SUMIF('MP H'!$D$5:$D$72,CLUBS!$B25,'MP H'!$AH$5:$AH$72)+SUMIF('PO F'!$D$5:$D$72,CLUBS!$B25,'PO F'!$AH$5:$AH$72)+SUMIF('PO H'!$D$5:$D$72,CLUBS!$B25,'PO H'!$AH$5:$AH$72)+SUMIF('PU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</f>
        <v>0</v>
      </c>
      <c r="AG25" s="16">
        <f t="shared" si="1"/>
        <v>0</v>
      </c>
      <c r="AH25" s="28">
        <f t="shared" si="2"/>
        <v>0</v>
      </c>
      <c r="AI25" s="29">
        <f t="shared" si="3"/>
        <v>0</v>
      </c>
      <c r="AJ25" s="14">
        <f>COUNTIF('Licenciés Jeunes 2023'!F:F,CLUBS!B25)</f>
        <v>0</v>
      </c>
      <c r="AK25" s="27">
        <f t="shared" si="4"/>
        <v>0</v>
      </c>
    </row>
    <row r="26" spans="1:37" ht="13.5">
      <c r="A26" s="34">
        <f t="shared" si="0"/>
        <v>19</v>
      </c>
      <c r="B26" s="64" t="s">
        <v>48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27">
        <f>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</f>
        <v>0</v>
      </c>
      <c r="E26" s="38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F26" s="57">
        <f>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</f>
        <v>0</v>
      </c>
      <c r="G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H26" s="26">
        <f>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</f>
        <v>0</v>
      </c>
      <c r="I26" s="38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J26" s="38">
        <f>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</f>
        <v>0</v>
      </c>
      <c r="K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L26" s="26">
        <f>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</f>
        <v>0</v>
      </c>
      <c r="M26" s="26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N26" s="26">
        <f>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</f>
        <v>0</v>
      </c>
      <c r="O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P26" s="26">
        <f>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</f>
        <v>0</v>
      </c>
      <c r="Q26" s="26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R26" s="26">
        <f>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</f>
        <v>0</v>
      </c>
      <c r="S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T26" s="26">
        <f>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</f>
        <v>0</v>
      </c>
      <c r="U26" s="26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V26" s="26">
        <f>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F'!$X$5:$X$72)+SUMIF('CA H'!$D$5:$D$72,CLUBS!$B26,'CA H'!$X$5:$X$72)+SUMIF('JU F'!$D$5:$D$72,CLUBS!$B26,'JU F'!$X$5:$X$72)+SUMIF('JU H'!$D$5:$D$72,CLUBS!$B26,'JU H'!$X$5:$X$72)</f>
        <v>0</v>
      </c>
      <c r="W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X26" s="26">
        <f>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</f>
        <v>0</v>
      </c>
      <c r="Y26" s="26">
        <f>COUNTIFS('MP F'!$D$5:$D$72,CLUBS!$B26,'MP F'!$AA$5:$AA$72,"&gt;0")+COUNTIFS('MP H'!$D$5:$D$72,CLUBS!$B26,'MP H'!$AA$5:$AA$72,"&gt;0")+COUNTIFS('PO F'!$D$5:$D$72,CLUBS!$B26,'PO F'!$AA$5:$AA$72,"&gt;0")+COUNTIFS('PO H'!$D$5:$D$72,CLUBS!$B26,'PO H'!$AA$5:$AA$72,"&gt;0")+COUNTIFS('PU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Z26" s="26">
        <f>SUMIF('MP F'!$D$5:$D$72,CLUBS!$B26,'MP F'!$AB$5:$AB$72)+SUMIF('MP H'!$D$5:$D$72,CLUBS!$B26,'MP H'!$AB$5:$AB$72)+SUMIF('PO F'!$D$5:$D$72,CLUBS!$B26,'PO F'!$AB$5:$AB$72)+SUMIF('PO H'!$D$5:$D$72,CLUBS!$B26,'PO H'!$AB$5:$AB$72)+SUMIF('PU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</f>
        <v>0</v>
      </c>
      <c r="AA26" s="26">
        <f>COUNTIFS('MP F'!$D$5:$D$72,CLUBS!$B26,'MP F'!$AC$5:$AC$72,"&gt;0")+COUNTIFS('MP H'!$D$5:$D$72,CLUBS!$B26,'MP H'!$AC$5:$AC$72,"&gt;0")+COUNTIFS('PO F'!$D$5:$D$72,CLUBS!$B26,'PO F'!$AC$5:$AC$72,"&gt;0")+COUNTIFS('PO H'!$D$5:$D$72,CLUBS!$B26,'PO H'!$AC$5:$AC$72,"&gt;0")+COUNTIFS('PU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B26" s="26">
        <f>SUMIF('MP F'!$D$5:$D$72,CLUBS!$B26,'MP F'!$AD$5:$AD$72)+SUMIF('MP H'!$D$5:$D$72,CLUBS!$B26,'MP H'!$AD$5:$AD$72)+SUMIF('PO F'!$D$5:$D$72,CLUBS!$B26,'PO F'!$AD$5:$AD$72)+SUMIF('PO H'!$D$5:$D$72,CLUBS!$B26,'PO H'!$AD$5:$AD$72)+SUMIF('PU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</f>
        <v>0</v>
      </c>
      <c r="AC26" s="26">
        <f>COUNTIFS('MP F'!$D$5:$D$72,CLUBS!$B26,'MP F'!$AE$5:$AE$72,"&gt;0")+COUNTIFS('MP H'!$D$5:$D$72,CLUBS!$B26,'MP H'!$AE$5:$AE$72,"&gt;0")+COUNTIFS('PO F'!$D$5:$D$72,CLUBS!$B26,'PO F'!$AE$5:$AE$72,"&gt;0")+COUNTIFS('PO H'!$D$5:$D$72,CLUBS!$B26,'PO H'!$AE$5:$AE$72,"&gt;0")+COUNTIFS('PU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D26" s="26">
        <f>SUMIF('MP F'!$D$5:$D$72,CLUBS!$B26,'MP F'!$AF$5:$AF$72)+SUMIF('MP H'!$D$5:$D$72,CLUBS!$B26,'MP H'!$AF$5:$AF$72)+SUMIF('PO F'!$D$5:$D$72,CLUBS!$B26,'PO F'!$AF$5:$AF$72)+SUMIF('PO H'!$D$5:$D$72,CLUBS!$B26,'PO H'!$AF$5:$AF$72)+SUMIF('PU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</f>
        <v>0</v>
      </c>
      <c r="AE26" s="26">
        <f>COUNTIFS('MP F'!$D$5:$D$72,CLUBS!$B26,'MP F'!$AG$5:$AG$72,"&gt;0")+COUNTIFS('MP H'!$D$5:$D$72,CLUBS!$B26,'MP H'!$AG$5:$AG$72,"&gt;0")+COUNTIFS('PO F'!$D$5:$D$72,CLUBS!$B26,'PO F'!$AG$5:$AG$72,"&gt;0")+COUNTIFS('PO H'!$D$5:$D$72,CLUBS!$B26,'PO H'!$AG$5:$AG$72,"&gt;0")+COUNTIFS('PU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F26" s="26">
        <f>SUMIF('MP F'!$D$5:$D$72,CLUBS!$B26,'MP F'!$AH$5:$AH$72)+SUMIF('MP H'!$D$5:$D$72,CLUBS!$B26,'MP H'!$AH$5:$AH$72)+SUMIF('PO F'!$D$5:$D$72,CLUBS!$B26,'PO F'!$AH$5:$AH$72)+SUMIF('PO H'!$D$5:$D$72,CLUBS!$B26,'PO H'!$AH$5:$AH$72)+SUMIF('PU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</f>
        <v>0</v>
      </c>
      <c r="AG26" s="16">
        <f t="shared" si="1"/>
        <v>0</v>
      </c>
      <c r="AH26" s="28">
        <f t="shared" si="2"/>
        <v>0</v>
      </c>
      <c r="AI26" s="29">
        <f t="shared" si="3"/>
        <v>0</v>
      </c>
      <c r="AJ26" s="14">
        <f>COUNTIF('Licenciés Jeunes 2023'!F:F,CLUBS!B26)</f>
        <v>0</v>
      </c>
      <c r="AK26" s="27">
        <f t="shared" si="4"/>
        <v>0</v>
      </c>
    </row>
    <row r="27" spans="1:37" ht="13.5">
      <c r="A27" s="34">
        <f t="shared" si="0"/>
        <v>19</v>
      </c>
      <c r="B27" s="64" t="s">
        <v>37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27">
        <f>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</f>
        <v>0</v>
      </c>
      <c r="E27" s="38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F27" s="57">
        <f>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</f>
        <v>0</v>
      </c>
      <c r="G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H27" s="26">
        <f>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</f>
        <v>0</v>
      </c>
      <c r="I27" s="38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J27" s="38">
        <f>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</f>
        <v>0</v>
      </c>
      <c r="K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L27" s="26">
        <f>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</f>
        <v>0</v>
      </c>
      <c r="M27" s="26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N27" s="26">
        <f>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</f>
        <v>0</v>
      </c>
      <c r="O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P27" s="26">
        <f>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</f>
        <v>0</v>
      </c>
      <c r="Q27" s="26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R27" s="26">
        <f>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</f>
        <v>0</v>
      </c>
      <c r="S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T27" s="26">
        <f>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</f>
        <v>0</v>
      </c>
      <c r="U27" s="26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V27" s="26">
        <f>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F'!$X$5:$X$72)+SUMIF('CA H'!$D$5:$D$72,CLUBS!$B27,'CA H'!$X$5:$X$72)+SUMIF('JU F'!$D$5:$D$72,CLUBS!$B27,'JU F'!$X$5:$X$72)+SUMIF('JU H'!$D$5:$D$72,CLUBS!$B27,'JU H'!$X$5:$X$72)</f>
        <v>0</v>
      </c>
      <c r="W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X27" s="26">
        <f>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</f>
        <v>0</v>
      </c>
      <c r="Y27" s="26">
        <f>COUNTIFS('MP F'!$D$5:$D$72,CLUBS!$B27,'MP F'!$AA$5:$AA$72,"&gt;0")+COUNTIFS('MP H'!$D$5:$D$72,CLUBS!$B27,'MP H'!$AA$5:$AA$72,"&gt;0")+COUNTIFS('PO F'!$D$5:$D$72,CLUBS!$B27,'PO F'!$AA$5:$AA$72,"&gt;0")+COUNTIFS('PO H'!$D$5:$D$72,CLUBS!$B27,'PO H'!$AA$5:$AA$72,"&gt;0")+COUNTIFS('PU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Z27" s="26">
        <f>SUMIF('MP F'!$D$5:$D$72,CLUBS!$B27,'MP F'!$AB$5:$AB$72)+SUMIF('MP H'!$D$5:$D$72,CLUBS!$B27,'MP H'!$AB$5:$AB$72)+SUMIF('PO F'!$D$5:$D$72,CLUBS!$B27,'PO F'!$AB$5:$AB$72)+SUMIF('PO H'!$D$5:$D$72,CLUBS!$B27,'PO H'!$AB$5:$AB$72)+SUMIF('PU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</f>
        <v>0</v>
      </c>
      <c r="AA27" s="26">
        <f>COUNTIFS('MP F'!$D$5:$D$72,CLUBS!$B27,'MP F'!$AC$5:$AC$72,"&gt;0")+COUNTIFS('MP H'!$D$5:$D$72,CLUBS!$B27,'MP H'!$AC$5:$AC$72,"&gt;0")+COUNTIFS('PO F'!$D$5:$D$72,CLUBS!$B27,'PO F'!$AC$5:$AC$72,"&gt;0")+COUNTIFS('PO H'!$D$5:$D$72,CLUBS!$B27,'PO H'!$AC$5:$AC$72,"&gt;0")+COUNTIFS('PU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B27" s="26">
        <f>SUMIF('MP F'!$D$5:$D$72,CLUBS!$B27,'MP F'!$AD$5:$AD$72)+SUMIF('MP H'!$D$5:$D$72,CLUBS!$B27,'MP H'!$AD$5:$AD$72)+SUMIF('PO F'!$D$5:$D$72,CLUBS!$B27,'PO F'!$AD$5:$AD$72)+SUMIF('PO H'!$D$5:$D$72,CLUBS!$B27,'PO H'!$AD$5:$AD$72)+SUMIF('PU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</f>
        <v>0</v>
      </c>
      <c r="AC27" s="26">
        <f>COUNTIFS('MP F'!$D$5:$D$72,CLUBS!$B27,'MP F'!$AE$5:$AE$72,"&gt;0")+COUNTIFS('MP H'!$D$5:$D$72,CLUBS!$B27,'MP H'!$AE$5:$AE$72,"&gt;0")+COUNTIFS('PO F'!$D$5:$D$72,CLUBS!$B27,'PO F'!$AE$5:$AE$72,"&gt;0")+COUNTIFS('PO H'!$D$5:$D$72,CLUBS!$B27,'PO H'!$AE$5:$AE$72,"&gt;0")+COUNTIFS('PU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D27" s="26">
        <f>SUMIF('MP F'!$D$5:$D$72,CLUBS!$B27,'MP F'!$AF$5:$AF$72)+SUMIF('MP H'!$D$5:$D$72,CLUBS!$B27,'MP H'!$AF$5:$AF$72)+SUMIF('PO F'!$D$5:$D$72,CLUBS!$B27,'PO F'!$AF$5:$AF$72)+SUMIF('PO H'!$D$5:$D$72,CLUBS!$B27,'PO H'!$AF$5:$AF$72)+SUMIF('PU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</f>
        <v>0</v>
      </c>
      <c r="AE27" s="26">
        <f>COUNTIFS('MP F'!$D$5:$D$72,CLUBS!$B27,'MP F'!$AG$5:$AG$72,"&gt;0")+COUNTIFS('MP H'!$D$5:$D$72,CLUBS!$B27,'MP H'!$AG$5:$AG$72,"&gt;0")+COUNTIFS('PO F'!$D$5:$D$72,CLUBS!$B27,'PO F'!$AG$5:$AG$72,"&gt;0")+COUNTIFS('PO H'!$D$5:$D$72,CLUBS!$B27,'PO H'!$AG$5:$AG$72,"&gt;0")+COUNTIFS('PU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F27" s="26">
        <f>SUMIF('MP F'!$D$5:$D$72,CLUBS!$B27,'MP F'!$AH$5:$AH$72)+SUMIF('MP H'!$D$5:$D$72,CLUBS!$B27,'MP H'!$AH$5:$AH$72)+SUMIF('PO F'!$D$5:$D$72,CLUBS!$B27,'PO F'!$AH$5:$AH$72)+SUMIF('PO H'!$D$5:$D$72,CLUBS!$B27,'PO H'!$AH$5:$AH$72)+SUMIF('PU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</f>
        <v>0</v>
      </c>
      <c r="AG27" s="16">
        <f t="shared" si="1"/>
        <v>0</v>
      </c>
      <c r="AH27" s="28">
        <f t="shared" si="2"/>
        <v>0</v>
      </c>
      <c r="AI27" s="29">
        <f t="shared" si="3"/>
        <v>0</v>
      </c>
      <c r="AJ27" s="14">
        <f>COUNTIF('Licenciés Jeunes 2023'!F:F,CLUBS!B27)</f>
        <v>0</v>
      </c>
      <c r="AK27" s="27">
        <f t="shared" si="4"/>
        <v>0</v>
      </c>
    </row>
    <row r="28" spans="1:37" ht="13.5">
      <c r="A28" s="34">
        <f t="shared" si="0"/>
        <v>19</v>
      </c>
      <c r="B28" s="64" t="s">
        <v>112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27">
        <f>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</f>
        <v>0</v>
      </c>
      <c r="E28" s="38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F28" s="57">
        <f>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</f>
        <v>0</v>
      </c>
      <c r="G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H28" s="26">
        <f>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</f>
        <v>0</v>
      </c>
      <c r="I28" s="38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J28" s="38">
        <f>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</f>
        <v>0</v>
      </c>
      <c r="K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L28" s="26">
        <f>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</f>
        <v>0</v>
      </c>
      <c r="M28" s="26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N28" s="26">
        <f>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</f>
        <v>0</v>
      </c>
      <c r="O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P28" s="26">
        <f>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</f>
        <v>0</v>
      </c>
      <c r="Q28" s="26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R28" s="26">
        <f>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</f>
        <v>0</v>
      </c>
      <c r="S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T28" s="26">
        <f>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</f>
        <v>0</v>
      </c>
      <c r="U28" s="26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V28" s="26">
        <f>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F'!$X$5:$X$72)+SUMIF('CA H'!$D$5:$D$72,CLUBS!$B28,'CA H'!$X$5:$X$72)+SUMIF('JU F'!$D$5:$D$72,CLUBS!$B28,'JU F'!$X$5:$X$72)+SUMIF('JU H'!$D$5:$D$72,CLUBS!$B28,'JU H'!$X$5:$X$72)</f>
        <v>0</v>
      </c>
      <c r="W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X28" s="26">
        <f>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</f>
        <v>0</v>
      </c>
      <c r="Y28" s="26">
        <f>COUNTIFS('MP F'!$D$5:$D$72,CLUBS!$B28,'MP F'!$AA$5:$AA$72,"&gt;0")+COUNTIFS('MP H'!$D$5:$D$72,CLUBS!$B28,'MP H'!$AA$5:$AA$72,"&gt;0")+COUNTIFS('PO F'!$D$5:$D$72,CLUBS!$B28,'PO F'!$AA$5:$AA$72,"&gt;0")+COUNTIFS('PO H'!$D$5:$D$72,CLUBS!$B28,'PO H'!$AA$5:$AA$72,"&gt;0")+COUNTIFS('PU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Z28" s="26">
        <f>SUMIF('MP F'!$D$5:$D$72,CLUBS!$B28,'MP F'!$AB$5:$AB$72)+SUMIF('MP H'!$D$5:$D$72,CLUBS!$B28,'MP H'!$AB$5:$AB$72)+SUMIF('PO F'!$D$5:$D$72,CLUBS!$B28,'PO F'!$AB$5:$AB$72)+SUMIF('PO H'!$D$5:$D$72,CLUBS!$B28,'PO H'!$AB$5:$AB$72)+SUMIF('PU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</f>
        <v>0</v>
      </c>
      <c r="AA28" s="26">
        <f>COUNTIFS('MP F'!$D$5:$D$72,CLUBS!$B28,'MP F'!$AC$5:$AC$72,"&gt;0")+COUNTIFS('MP H'!$D$5:$D$72,CLUBS!$B28,'MP H'!$AC$5:$AC$72,"&gt;0")+COUNTIFS('PO F'!$D$5:$D$72,CLUBS!$B28,'PO F'!$AC$5:$AC$72,"&gt;0")+COUNTIFS('PO H'!$D$5:$D$72,CLUBS!$B28,'PO H'!$AC$5:$AC$72,"&gt;0")+COUNTIFS('PU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B28" s="26">
        <f>SUMIF('MP F'!$D$5:$D$72,CLUBS!$B28,'MP F'!$AD$5:$AD$72)+SUMIF('MP H'!$D$5:$D$72,CLUBS!$B28,'MP H'!$AD$5:$AD$72)+SUMIF('PO F'!$D$5:$D$72,CLUBS!$B28,'PO F'!$AD$5:$AD$72)+SUMIF('PO H'!$D$5:$D$72,CLUBS!$B28,'PO H'!$AD$5:$AD$72)+SUMIF('PU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</f>
        <v>0</v>
      </c>
      <c r="AC28" s="26">
        <f>COUNTIFS('MP F'!$D$5:$D$72,CLUBS!$B28,'MP F'!$AE$5:$AE$72,"&gt;0")+COUNTIFS('MP H'!$D$5:$D$72,CLUBS!$B28,'MP H'!$AE$5:$AE$72,"&gt;0")+COUNTIFS('PO F'!$D$5:$D$72,CLUBS!$B28,'PO F'!$AE$5:$AE$72,"&gt;0")+COUNTIFS('PO H'!$D$5:$D$72,CLUBS!$B28,'PO H'!$AE$5:$AE$72,"&gt;0")+COUNTIFS('PU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D28" s="26">
        <f>SUMIF('MP F'!$D$5:$D$72,CLUBS!$B28,'MP F'!$AF$5:$AF$72)+SUMIF('MP H'!$D$5:$D$72,CLUBS!$B28,'MP H'!$AF$5:$AF$72)+SUMIF('PO F'!$D$5:$D$72,CLUBS!$B28,'PO F'!$AF$5:$AF$72)+SUMIF('PO H'!$D$5:$D$72,CLUBS!$B28,'PO H'!$AF$5:$AF$72)+SUMIF('PU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</f>
        <v>0</v>
      </c>
      <c r="AE28" s="26">
        <f>COUNTIFS('MP F'!$D$5:$D$72,CLUBS!$B28,'MP F'!$AG$5:$AG$72,"&gt;0")+COUNTIFS('MP H'!$D$5:$D$72,CLUBS!$B28,'MP H'!$AG$5:$AG$72,"&gt;0")+COUNTIFS('PO F'!$D$5:$D$72,CLUBS!$B28,'PO F'!$AG$5:$AG$72,"&gt;0")+COUNTIFS('PO H'!$D$5:$D$72,CLUBS!$B28,'PO H'!$AG$5:$AG$72,"&gt;0")+COUNTIFS('PU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F28" s="26">
        <f>SUMIF('MP F'!$D$5:$D$72,CLUBS!$B28,'MP F'!$AH$5:$AH$72)+SUMIF('MP H'!$D$5:$D$72,CLUBS!$B28,'MP H'!$AH$5:$AH$72)+SUMIF('PO F'!$D$5:$D$72,CLUBS!$B28,'PO F'!$AH$5:$AH$72)+SUMIF('PO H'!$D$5:$D$72,CLUBS!$B28,'PO H'!$AH$5:$AH$72)+SUMIF('PU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</f>
        <v>0</v>
      </c>
      <c r="AG28" s="16">
        <f t="shared" si="1"/>
        <v>0</v>
      </c>
      <c r="AH28" s="28">
        <f t="shared" si="2"/>
        <v>0</v>
      </c>
      <c r="AI28" s="29">
        <f t="shared" si="3"/>
        <v>0</v>
      </c>
      <c r="AJ28" s="14">
        <f>COUNTIF('Licenciés Jeunes 2023'!F:F,CLUBS!B28)</f>
        <v>0</v>
      </c>
      <c r="AK28" s="27">
        <f t="shared" si="4"/>
        <v>0</v>
      </c>
    </row>
    <row r="29" spans="1:37" ht="13.5">
      <c r="A29" s="34">
        <f t="shared" si="0"/>
        <v>19</v>
      </c>
      <c r="B29" s="64" t="s">
        <v>113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27">
        <f>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</f>
        <v>0</v>
      </c>
      <c r="E29" s="38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F29" s="57">
        <f>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</f>
        <v>0</v>
      </c>
      <c r="G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H29" s="26">
        <f>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</f>
        <v>0</v>
      </c>
      <c r="I29" s="38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J29" s="38">
        <f>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</f>
        <v>0</v>
      </c>
      <c r="K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L29" s="26">
        <f>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</f>
        <v>0</v>
      </c>
      <c r="M29" s="26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N29" s="26">
        <f>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</f>
        <v>0</v>
      </c>
      <c r="O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P29" s="26">
        <f>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</f>
        <v>0</v>
      </c>
      <c r="Q29" s="26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R29" s="26">
        <f>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</f>
        <v>0</v>
      </c>
      <c r="S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T29" s="26">
        <f>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</f>
        <v>0</v>
      </c>
      <c r="U29" s="26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V29" s="26">
        <f>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F'!$X$5:$X$72)+SUMIF('CA H'!$D$5:$D$72,CLUBS!$B29,'CA H'!$X$5:$X$72)+SUMIF('JU F'!$D$5:$D$72,CLUBS!$B29,'JU F'!$X$5:$X$72)+SUMIF('JU H'!$D$5:$D$72,CLUBS!$B29,'JU H'!$X$5:$X$72)</f>
        <v>0</v>
      </c>
      <c r="W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X29" s="26">
        <f>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</f>
        <v>0</v>
      </c>
      <c r="Y29" s="26">
        <f>COUNTIFS('MP F'!$D$5:$D$72,CLUBS!$B29,'MP F'!$AA$5:$AA$72,"&gt;0")+COUNTIFS('MP H'!$D$5:$D$72,CLUBS!$B29,'MP H'!$AA$5:$AA$72,"&gt;0")+COUNTIFS('PO F'!$D$5:$D$72,CLUBS!$B29,'PO F'!$AA$5:$AA$72,"&gt;0")+COUNTIFS('PO H'!$D$5:$D$72,CLUBS!$B29,'PO H'!$AA$5:$AA$72,"&gt;0")+COUNTIFS('PU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Z29" s="26">
        <f>SUMIF('MP F'!$D$5:$D$72,CLUBS!$B29,'MP F'!$AB$5:$AB$72)+SUMIF('MP H'!$D$5:$D$72,CLUBS!$B29,'MP H'!$AB$5:$AB$72)+SUMIF('PO F'!$D$5:$D$72,CLUBS!$B29,'PO F'!$AB$5:$AB$72)+SUMIF('PO H'!$D$5:$D$72,CLUBS!$B29,'PO H'!$AB$5:$AB$72)+SUMIF('PU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</f>
        <v>0</v>
      </c>
      <c r="AA29" s="26">
        <f>COUNTIFS('MP F'!$D$5:$D$72,CLUBS!$B29,'MP F'!$AC$5:$AC$72,"&gt;0")+COUNTIFS('MP H'!$D$5:$D$72,CLUBS!$B29,'MP H'!$AC$5:$AC$72,"&gt;0")+COUNTIFS('PO F'!$D$5:$D$72,CLUBS!$B29,'PO F'!$AC$5:$AC$72,"&gt;0")+COUNTIFS('PO H'!$D$5:$D$72,CLUBS!$B29,'PO H'!$AC$5:$AC$72,"&gt;0")+COUNTIFS('PU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B29" s="26">
        <f>SUMIF('MP F'!$D$5:$D$72,CLUBS!$B29,'MP F'!$AD$5:$AD$72)+SUMIF('MP H'!$D$5:$D$72,CLUBS!$B29,'MP H'!$AD$5:$AD$72)+SUMIF('PO F'!$D$5:$D$72,CLUBS!$B29,'PO F'!$AD$5:$AD$72)+SUMIF('PO H'!$D$5:$D$72,CLUBS!$B29,'PO H'!$AD$5:$AD$72)+SUMIF('PU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</f>
        <v>0</v>
      </c>
      <c r="AC29" s="26">
        <f>COUNTIFS('MP F'!$D$5:$D$72,CLUBS!$B29,'MP F'!$AE$5:$AE$72,"&gt;0")+COUNTIFS('MP H'!$D$5:$D$72,CLUBS!$B29,'MP H'!$AE$5:$AE$72,"&gt;0")+COUNTIFS('PO F'!$D$5:$D$72,CLUBS!$B29,'PO F'!$AE$5:$AE$72,"&gt;0")+COUNTIFS('PO H'!$D$5:$D$72,CLUBS!$B29,'PO H'!$AE$5:$AE$72,"&gt;0")+COUNTIFS('PU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D29" s="26">
        <f>SUMIF('MP F'!$D$5:$D$72,CLUBS!$B29,'MP F'!$AF$5:$AF$72)+SUMIF('MP H'!$D$5:$D$72,CLUBS!$B29,'MP H'!$AF$5:$AF$72)+SUMIF('PO F'!$D$5:$D$72,CLUBS!$B29,'PO F'!$AF$5:$AF$72)+SUMIF('PO H'!$D$5:$D$72,CLUBS!$B29,'PO H'!$AF$5:$AF$72)+SUMIF('PU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</f>
        <v>0</v>
      </c>
      <c r="AE29" s="26">
        <f>COUNTIFS('MP F'!$D$5:$D$72,CLUBS!$B29,'MP F'!$AG$5:$AG$72,"&gt;0")+COUNTIFS('MP H'!$D$5:$D$72,CLUBS!$B29,'MP H'!$AG$5:$AG$72,"&gt;0")+COUNTIFS('PO F'!$D$5:$D$72,CLUBS!$B29,'PO F'!$AG$5:$AG$72,"&gt;0")+COUNTIFS('PO H'!$D$5:$D$72,CLUBS!$B29,'PO H'!$AG$5:$AG$72,"&gt;0")+COUNTIFS('PU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F29" s="26">
        <f>SUMIF('MP F'!$D$5:$D$72,CLUBS!$B29,'MP F'!$AH$5:$AH$72)+SUMIF('MP H'!$D$5:$D$72,CLUBS!$B29,'MP H'!$AH$5:$AH$72)+SUMIF('PO F'!$D$5:$D$72,CLUBS!$B29,'PO F'!$AH$5:$AH$72)+SUMIF('PO H'!$D$5:$D$72,CLUBS!$B29,'PO H'!$AH$5:$AH$72)+SUMIF('PU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</f>
        <v>0</v>
      </c>
      <c r="AG29" s="16">
        <f t="shared" si="1"/>
        <v>0</v>
      </c>
      <c r="AH29" s="28">
        <f t="shared" si="2"/>
        <v>0</v>
      </c>
      <c r="AI29" s="29">
        <f t="shared" si="3"/>
        <v>0</v>
      </c>
      <c r="AJ29" s="14">
        <f>COUNTIF('Licenciés Jeunes 2023'!F:F,CLUBS!B29)</f>
        <v>0</v>
      </c>
      <c r="AK29" s="27">
        <f t="shared" si="4"/>
        <v>0</v>
      </c>
    </row>
    <row r="30" spans="1:37" ht="13.5">
      <c r="A30" s="34">
        <f t="shared" si="0"/>
        <v>8</v>
      </c>
      <c r="B30" s="64" t="s">
        <v>114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27">
        <f>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</f>
        <v>0</v>
      </c>
      <c r="E30" s="38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F30" s="57">
        <f>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</f>
        <v>0</v>
      </c>
      <c r="G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H30" s="26">
        <f>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</f>
        <v>0</v>
      </c>
      <c r="I30" s="38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12</v>
      </c>
      <c r="J30" s="38">
        <f>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</f>
        <v>370</v>
      </c>
      <c r="K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11</v>
      </c>
      <c r="L30" s="26">
        <f>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</f>
        <v>221</v>
      </c>
      <c r="M30" s="26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9</v>
      </c>
      <c r="N30" s="26">
        <f>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</f>
        <v>455</v>
      </c>
      <c r="O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11</v>
      </c>
      <c r="P30" s="26">
        <f>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</f>
        <v>236</v>
      </c>
      <c r="Q30" s="26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0</v>
      </c>
      <c r="R30" s="26">
        <f>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</f>
        <v>0</v>
      </c>
      <c r="S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T30" s="26">
        <f>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</f>
        <v>0</v>
      </c>
      <c r="U30" s="26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V30" s="26">
        <f>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F'!$X$5:$X$72)+SUMIF('CA H'!$D$5:$D$72,CLUBS!$B30,'CA H'!$X$5:$X$72)+SUMIF('JU F'!$D$5:$D$72,CLUBS!$B30,'JU F'!$X$5:$X$72)+SUMIF('JU H'!$D$5:$D$72,CLUBS!$B30,'JU H'!$X$5:$X$72)</f>
        <v>0</v>
      </c>
      <c r="W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X30" s="26">
        <f>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</f>
        <v>0</v>
      </c>
      <c r="Y30" s="26">
        <f>COUNTIFS('MP F'!$D$5:$D$72,CLUBS!$B30,'MP F'!$AA$5:$AA$72,"&gt;0")+COUNTIFS('MP H'!$D$5:$D$72,CLUBS!$B30,'MP H'!$AA$5:$AA$72,"&gt;0")+COUNTIFS('PO F'!$D$5:$D$72,CLUBS!$B30,'PO F'!$AA$5:$AA$72,"&gt;0")+COUNTIFS('PO H'!$D$5:$D$72,CLUBS!$B30,'PO H'!$AA$5:$AA$72,"&gt;0")+COUNTIFS('PU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0</v>
      </c>
      <c r="Z30" s="26">
        <f>SUMIF('MP F'!$D$5:$D$72,CLUBS!$B30,'MP F'!$AB$5:$AB$72)+SUMIF('MP H'!$D$5:$D$72,CLUBS!$B30,'MP H'!$AB$5:$AB$72)+SUMIF('PO F'!$D$5:$D$72,CLUBS!$B30,'PO F'!$AB$5:$AB$72)+SUMIF('PO H'!$D$5:$D$72,CLUBS!$B30,'PO H'!$AB$5:$AB$72)+SUMIF('PU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</f>
        <v>0</v>
      </c>
      <c r="AA30" s="26">
        <f>COUNTIFS('MP F'!$D$5:$D$72,CLUBS!$B30,'MP F'!$AC$5:$AC$72,"&gt;0")+COUNTIFS('MP H'!$D$5:$D$72,CLUBS!$B30,'MP H'!$AC$5:$AC$72,"&gt;0")+COUNTIFS('PO F'!$D$5:$D$72,CLUBS!$B30,'PO F'!$AC$5:$AC$72,"&gt;0")+COUNTIFS('PO H'!$D$5:$D$72,CLUBS!$B30,'PO H'!$AC$5:$AC$72,"&gt;0")+COUNTIFS('PU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B30" s="26">
        <f>SUMIF('MP F'!$D$5:$D$72,CLUBS!$B30,'MP F'!$AD$5:$AD$72)+SUMIF('MP H'!$D$5:$D$72,CLUBS!$B30,'MP H'!$AD$5:$AD$72)+SUMIF('PO F'!$D$5:$D$72,CLUBS!$B30,'PO F'!$AD$5:$AD$72)+SUMIF('PO H'!$D$5:$D$72,CLUBS!$B30,'PO H'!$AD$5:$AD$72)+SUMIF('PU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</f>
        <v>0</v>
      </c>
      <c r="AC30" s="26">
        <f>COUNTIFS('MP F'!$D$5:$D$72,CLUBS!$B30,'MP F'!$AE$5:$AE$72,"&gt;0")+COUNTIFS('MP H'!$D$5:$D$72,CLUBS!$B30,'MP H'!$AE$5:$AE$72,"&gt;0")+COUNTIFS('PO F'!$D$5:$D$72,CLUBS!$B30,'PO F'!$AE$5:$AE$72,"&gt;0")+COUNTIFS('PO H'!$D$5:$D$72,CLUBS!$B30,'PO H'!$AE$5:$AE$72,"&gt;0")+COUNTIFS('PU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D30" s="26">
        <f>SUMIF('MP F'!$D$5:$D$72,CLUBS!$B30,'MP F'!$AF$5:$AF$72)+SUMIF('MP H'!$D$5:$D$72,CLUBS!$B30,'MP H'!$AF$5:$AF$72)+SUMIF('PO F'!$D$5:$D$72,CLUBS!$B30,'PO F'!$AF$5:$AF$72)+SUMIF('PO H'!$D$5:$D$72,CLUBS!$B30,'PO H'!$AF$5:$AF$72)+SUMIF('PU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</f>
        <v>0</v>
      </c>
      <c r="AE30" s="26">
        <f>COUNTIFS('MP F'!$D$5:$D$72,CLUBS!$B30,'MP F'!$AG$5:$AG$72,"&gt;0")+COUNTIFS('MP H'!$D$5:$D$72,CLUBS!$B30,'MP H'!$AG$5:$AG$72,"&gt;0")+COUNTIFS('PO F'!$D$5:$D$72,CLUBS!$B30,'PO F'!$AG$5:$AG$72,"&gt;0")+COUNTIFS('PO H'!$D$5:$D$72,CLUBS!$B30,'PO H'!$AG$5:$AG$72,"&gt;0")+COUNTIFS('PU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F30" s="26">
        <f>SUMIF('MP F'!$D$5:$D$72,CLUBS!$B30,'MP F'!$AH$5:$AH$72)+SUMIF('MP H'!$D$5:$D$72,CLUBS!$B30,'MP H'!$AH$5:$AH$72)+SUMIF('PO F'!$D$5:$D$72,CLUBS!$B30,'PO F'!$AH$5:$AH$72)+SUMIF('PO H'!$D$5:$D$72,CLUBS!$B30,'PO H'!$AH$5:$AH$72)+SUMIF('PU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</f>
        <v>0</v>
      </c>
      <c r="AG30" s="16">
        <f t="shared" si="1"/>
        <v>43</v>
      </c>
      <c r="AH30" s="28">
        <f t="shared" si="2"/>
        <v>1282</v>
      </c>
      <c r="AI30" s="29">
        <f t="shared" si="3"/>
        <v>29.813953488372093</v>
      </c>
      <c r="AJ30" s="14">
        <f>COUNTIF('Licenciés Jeunes 2023'!F:F,CLUBS!B30)</f>
        <v>0</v>
      </c>
      <c r="AK30" s="27">
        <f t="shared" si="4"/>
        <v>0</v>
      </c>
    </row>
    <row r="31" spans="1:37" ht="13.5">
      <c r="A31" s="34">
        <f t="shared" si="0"/>
        <v>19</v>
      </c>
      <c r="B31" s="64" t="s">
        <v>42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27">
        <f>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</f>
        <v>0</v>
      </c>
      <c r="E31" s="38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F31" s="57">
        <f>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</f>
        <v>0</v>
      </c>
      <c r="G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H31" s="26">
        <f>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</f>
        <v>0</v>
      </c>
      <c r="I31" s="38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J31" s="38">
        <f>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</f>
        <v>0</v>
      </c>
      <c r="K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L31" s="26">
        <f>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</f>
        <v>0</v>
      </c>
      <c r="M31" s="26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N31" s="26">
        <f>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</f>
        <v>0</v>
      </c>
      <c r="O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P31" s="26">
        <f>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</f>
        <v>0</v>
      </c>
      <c r="Q31" s="26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R31" s="26">
        <f>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</f>
        <v>0</v>
      </c>
      <c r="S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T31" s="26">
        <f>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</f>
        <v>0</v>
      </c>
      <c r="U31" s="26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V31" s="26">
        <f>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F'!$X$5:$X$72)+SUMIF('CA H'!$D$5:$D$72,CLUBS!$B31,'CA H'!$X$5:$X$72)+SUMIF('JU F'!$D$5:$D$72,CLUBS!$B31,'JU F'!$X$5:$X$72)+SUMIF('JU H'!$D$5:$D$72,CLUBS!$B31,'JU H'!$X$5:$X$72)</f>
        <v>0</v>
      </c>
      <c r="W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X31" s="26">
        <f>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</f>
        <v>0</v>
      </c>
      <c r="Y31" s="26">
        <f>COUNTIFS('MP F'!$D$5:$D$72,CLUBS!$B31,'MP F'!$AA$5:$AA$72,"&gt;0")+COUNTIFS('MP H'!$D$5:$D$72,CLUBS!$B31,'MP H'!$AA$5:$AA$72,"&gt;0")+COUNTIFS('PO F'!$D$5:$D$72,CLUBS!$B31,'PO F'!$AA$5:$AA$72,"&gt;0")+COUNTIFS('PO H'!$D$5:$D$72,CLUBS!$B31,'PO H'!$AA$5:$AA$72,"&gt;0")+COUNTIFS('PU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Z31" s="26">
        <f>SUMIF('MP F'!$D$5:$D$72,CLUBS!$B31,'MP F'!$AB$5:$AB$72)+SUMIF('MP H'!$D$5:$D$72,CLUBS!$B31,'MP H'!$AB$5:$AB$72)+SUMIF('PO F'!$D$5:$D$72,CLUBS!$B31,'PO F'!$AB$5:$AB$72)+SUMIF('PO H'!$D$5:$D$72,CLUBS!$B31,'PO H'!$AB$5:$AB$72)+SUMIF('PU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</f>
        <v>0</v>
      </c>
      <c r="AA31" s="26">
        <f>COUNTIFS('MP F'!$D$5:$D$72,CLUBS!$B31,'MP F'!$AC$5:$AC$72,"&gt;0")+COUNTIFS('MP H'!$D$5:$D$72,CLUBS!$B31,'MP H'!$AC$5:$AC$72,"&gt;0")+COUNTIFS('PO F'!$D$5:$D$72,CLUBS!$B31,'PO F'!$AC$5:$AC$72,"&gt;0")+COUNTIFS('PO H'!$D$5:$D$72,CLUBS!$B31,'PO H'!$AC$5:$AC$72,"&gt;0")+COUNTIFS('PU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B31" s="26">
        <f>SUMIF('MP F'!$D$5:$D$72,CLUBS!$B31,'MP F'!$AD$5:$AD$72)+SUMIF('MP H'!$D$5:$D$72,CLUBS!$B31,'MP H'!$AD$5:$AD$72)+SUMIF('PO F'!$D$5:$D$72,CLUBS!$B31,'PO F'!$AD$5:$AD$72)+SUMIF('PO H'!$D$5:$D$72,CLUBS!$B31,'PO H'!$AD$5:$AD$72)+SUMIF('PU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</f>
        <v>0</v>
      </c>
      <c r="AC31" s="26">
        <f>COUNTIFS('MP F'!$D$5:$D$72,CLUBS!$B31,'MP F'!$AE$5:$AE$72,"&gt;0")+COUNTIFS('MP H'!$D$5:$D$72,CLUBS!$B31,'MP H'!$AE$5:$AE$72,"&gt;0")+COUNTIFS('PO F'!$D$5:$D$72,CLUBS!$B31,'PO F'!$AE$5:$AE$72,"&gt;0")+COUNTIFS('PO H'!$D$5:$D$72,CLUBS!$B31,'PO H'!$AE$5:$AE$72,"&gt;0")+COUNTIFS('PU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D31" s="26">
        <f>SUMIF('MP F'!$D$5:$D$72,CLUBS!$B31,'MP F'!$AF$5:$AF$72)+SUMIF('MP H'!$D$5:$D$72,CLUBS!$B31,'MP H'!$AF$5:$AF$72)+SUMIF('PO F'!$D$5:$D$72,CLUBS!$B31,'PO F'!$AF$5:$AF$72)+SUMIF('PO H'!$D$5:$D$72,CLUBS!$B31,'PO H'!$AF$5:$AF$72)+SUMIF('PU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</f>
        <v>0</v>
      </c>
      <c r="AE31" s="26">
        <f>COUNTIFS('MP F'!$D$5:$D$72,CLUBS!$B31,'MP F'!$AG$5:$AG$72,"&gt;0")+COUNTIFS('MP H'!$D$5:$D$72,CLUBS!$B31,'MP H'!$AG$5:$AG$72,"&gt;0")+COUNTIFS('PO F'!$D$5:$D$72,CLUBS!$B31,'PO F'!$AG$5:$AG$72,"&gt;0")+COUNTIFS('PO H'!$D$5:$D$72,CLUBS!$B31,'PO H'!$AG$5:$AG$72,"&gt;0")+COUNTIFS('PU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F31" s="26">
        <f>SUMIF('MP F'!$D$5:$D$72,CLUBS!$B31,'MP F'!$AH$5:$AH$72)+SUMIF('MP H'!$D$5:$D$72,CLUBS!$B31,'MP H'!$AH$5:$AH$72)+SUMIF('PO F'!$D$5:$D$72,CLUBS!$B31,'PO F'!$AH$5:$AH$72)+SUMIF('PO H'!$D$5:$D$72,CLUBS!$B31,'PO H'!$AH$5:$AH$72)+SUMIF('PU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</f>
        <v>0</v>
      </c>
      <c r="AG31" s="16">
        <f t="shared" si="1"/>
        <v>0</v>
      </c>
      <c r="AH31" s="28">
        <f t="shared" si="2"/>
        <v>0</v>
      </c>
      <c r="AI31" s="29">
        <f t="shared" si="3"/>
        <v>0</v>
      </c>
      <c r="AJ31" s="14">
        <f>COUNTIF('Licenciés Jeunes 2023'!F:F,CLUBS!B31)</f>
        <v>0</v>
      </c>
      <c r="AK31" s="27">
        <f t="shared" si="4"/>
        <v>0</v>
      </c>
    </row>
    <row r="32" spans="1:37" ht="13.5">
      <c r="A32" s="34">
        <f t="shared" si="0"/>
        <v>19</v>
      </c>
      <c r="B32" s="64" t="s">
        <v>115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27">
        <f>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</f>
        <v>0</v>
      </c>
      <c r="E32" s="38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F32" s="57">
        <f>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</f>
        <v>0</v>
      </c>
      <c r="G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H32" s="26">
        <f>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</f>
        <v>0</v>
      </c>
      <c r="I32" s="38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J32" s="38">
        <f>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</f>
        <v>0</v>
      </c>
      <c r="K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L32" s="26">
        <f>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</f>
        <v>0</v>
      </c>
      <c r="M32" s="26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N32" s="26">
        <f>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</f>
        <v>0</v>
      </c>
      <c r="O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P32" s="26">
        <f>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</f>
        <v>0</v>
      </c>
      <c r="Q32" s="26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R32" s="26">
        <f>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</f>
        <v>0</v>
      </c>
      <c r="S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T32" s="26">
        <f>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</f>
        <v>0</v>
      </c>
      <c r="U32" s="26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V32" s="26">
        <f>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F'!$X$5:$X$72)+SUMIF('CA H'!$D$5:$D$72,CLUBS!$B32,'CA H'!$X$5:$X$72)+SUMIF('JU F'!$D$5:$D$72,CLUBS!$B32,'JU F'!$X$5:$X$72)+SUMIF('JU H'!$D$5:$D$72,CLUBS!$B32,'JU H'!$X$5:$X$72)</f>
        <v>0</v>
      </c>
      <c r="W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X32" s="26">
        <f>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</f>
        <v>0</v>
      </c>
      <c r="Y32" s="26">
        <f>COUNTIFS('MP F'!$D$5:$D$72,CLUBS!$B32,'MP F'!$AA$5:$AA$72,"&gt;0")+COUNTIFS('MP H'!$D$5:$D$72,CLUBS!$B32,'MP H'!$AA$5:$AA$72,"&gt;0")+COUNTIFS('PO F'!$D$5:$D$72,CLUBS!$B32,'PO F'!$AA$5:$AA$72,"&gt;0")+COUNTIFS('PO H'!$D$5:$D$72,CLUBS!$B32,'PO H'!$AA$5:$AA$72,"&gt;0")+COUNTIFS('PU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Z32" s="26">
        <f>SUMIF('MP F'!$D$5:$D$72,CLUBS!$B32,'MP F'!$AB$5:$AB$72)+SUMIF('MP H'!$D$5:$D$72,CLUBS!$B32,'MP H'!$AB$5:$AB$72)+SUMIF('PO F'!$D$5:$D$72,CLUBS!$B32,'PO F'!$AB$5:$AB$72)+SUMIF('PO H'!$D$5:$D$72,CLUBS!$B32,'PO H'!$AB$5:$AB$72)+SUMIF('PU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</f>
        <v>0</v>
      </c>
      <c r="AA32" s="26">
        <f>COUNTIFS('MP F'!$D$5:$D$72,CLUBS!$B32,'MP F'!$AC$5:$AC$72,"&gt;0")+COUNTIFS('MP H'!$D$5:$D$72,CLUBS!$B32,'MP H'!$AC$5:$AC$72,"&gt;0")+COUNTIFS('PO F'!$D$5:$D$72,CLUBS!$B32,'PO F'!$AC$5:$AC$72,"&gt;0")+COUNTIFS('PO H'!$D$5:$D$72,CLUBS!$B32,'PO H'!$AC$5:$AC$72,"&gt;0")+COUNTIFS('PU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B32" s="26">
        <f>SUMIF('MP F'!$D$5:$D$72,CLUBS!$B32,'MP F'!$AD$5:$AD$72)+SUMIF('MP H'!$D$5:$D$72,CLUBS!$B32,'MP H'!$AD$5:$AD$72)+SUMIF('PO F'!$D$5:$D$72,CLUBS!$B32,'PO F'!$AD$5:$AD$72)+SUMIF('PO H'!$D$5:$D$72,CLUBS!$B32,'PO H'!$AD$5:$AD$72)+SUMIF('PU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</f>
        <v>0</v>
      </c>
      <c r="AC32" s="26">
        <f>COUNTIFS('MP F'!$D$5:$D$72,CLUBS!$B32,'MP F'!$AE$5:$AE$72,"&gt;0")+COUNTIFS('MP H'!$D$5:$D$72,CLUBS!$B32,'MP H'!$AE$5:$AE$72,"&gt;0")+COUNTIFS('PO F'!$D$5:$D$72,CLUBS!$B32,'PO F'!$AE$5:$AE$72,"&gt;0")+COUNTIFS('PO H'!$D$5:$D$72,CLUBS!$B32,'PO H'!$AE$5:$AE$72,"&gt;0")+COUNTIFS('PU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D32" s="26">
        <f>SUMIF('MP F'!$D$5:$D$72,CLUBS!$B32,'MP F'!$AF$5:$AF$72)+SUMIF('MP H'!$D$5:$D$72,CLUBS!$B32,'MP H'!$AF$5:$AF$72)+SUMIF('PO F'!$D$5:$D$72,CLUBS!$B32,'PO F'!$AF$5:$AF$72)+SUMIF('PO H'!$D$5:$D$72,CLUBS!$B32,'PO H'!$AF$5:$AF$72)+SUMIF('PU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</f>
        <v>0</v>
      </c>
      <c r="AE32" s="26">
        <f>COUNTIFS('MP F'!$D$5:$D$72,CLUBS!$B32,'MP F'!$AG$5:$AG$72,"&gt;0")+COUNTIFS('MP H'!$D$5:$D$72,CLUBS!$B32,'MP H'!$AG$5:$AG$72,"&gt;0")+COUNTIFS('PO F'!$D$5:$D$72,CLUBS!$B32,'PO F'!$AG$5:$AG$72,"&gt;0")+COUNTIFS('PO H'!$D$5:$D$72,CLUBS!$B32,'PO H'!$AG$5:$AG$72,"&gt;0")+COUNTIFS('PU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F32" s="26">
        <f>SUMIF('MP F'!$D$5:$D$72,CLUBS!$B32,'MP F'!$AH$5:$AH$72)+SUMIF('MP H'!$D$5:$D$72,CLUBS!$B32,'MP H'!$AH$5:$AH$72)+SUMIF('PO F'!$D$5:$D$72,CLUBS!$B32,'PO F'!$AH$5:$AH$72)+SUMIF('PO H'!$D$5:$D$72,CLUBS!$B32,'PO H'!$AH$5:$AH$72)+SUMIF('PU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</f>
        <v>0</v>
      </c>
      <c r="AG32" s="16">
        <f t="shared" si="1"/>
        <v>0</v>
      </c>
      <c r="AH32" s="28">
        <f t="shared" si="2"/>
        <v>0</v>
      </c>
      <c r="AI32" s="29">
        <f t="shared" si="3"/>
        <v>0</v>
      </c>
      <c r="AJ32" s="14">
        <f>COUNTIF('Licenciés Jeunes 2023'!F:F,CLUBS!B32)</f>
        <v>0</v>
      </c>
      <c r="AK32" s="27">
        <f t="shared" si="4"/>
        <v>0</v>
      </c>
    </row>
    <row r="33" spans="1:37" ht="13.5">
      <c r="A33" s="34">
        <f t="shared" si="0"/>
        <v>19</v>
      </c>
      <c r="B33" s="64" t="s">
        <v>116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27">
        <f>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</f>
        <v>0</v>
      </c>
      <c r="E33" s="38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F33" s="57">
        <f>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</f>
        <v>0</v>
      </c>
      <c r="G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H33" s="26">
        <f>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</f>
        <v>0</v>
      </c>
      <c r="I33" s="38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J33" s="38">
        <f>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</f>
        <v>0</v>
      </c>
      <c r="K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L33" s="26">
        <f>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</f>
        <v>0</v>
      </c>
      <c r="M33" s="26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N33" s="26">
        <f>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</f>
        <v>0</v>
      </c>
      <c r="O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P33" s="26">
        <f>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</f>
        <v>0</v>
      </c>
      <c r="Q33" s="26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R33" s="26">
        <f>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</f>
        <v>0</v>
      </c>
      <c r="S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T33" s="26">
        <f>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</f>
        <v>0</v>
      </c>
      <c r="U33" s="26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V33" s="26">
        <f>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F'!$X$5:$X$72)+SUMIF('CA H'!$D$5:$D$72,CLUBS!$B33,'CA H'!$X$5:$X$72)+SUMIF('JU F'!$D$5:$D$72,CLUBS!$B33,'JU F'!$X$5:$X$72)+SUMIF('JU H'!$D$5:$D$72,CLUBS!$B33,'JU H'!$X$5:$X$72)</f>
        <v>0</v>
      </c>
      <c r="W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X33" s="26">
        <f>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</f>
        <v>0</v>
      </c>
      <c r="Y33" s="26">
        <f>COUNTIFS('MP F'!$D$5:$D$72,CLUBS!$B33,'MP F'!$AA$5:$AA$72,"&gt;0")+COUNTIFS('MP H'!$D$5:$D$72,CLUBS!$B33,'MP H'!$AA$5:$AA$72,"&gt;0")+COUNTIFS('PO F'!$D$5:$D$72,CLUBS!$B33,'PO F'!$AA$5:$AA$72,"&gt;0")+COUNTIFS('PO H'!$D$5:$D$72,CLUBS!$B33,'PO H'!$AA$5:$AA$72,"&gt;0")+COUNTIFS('PU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Z33" s="26">
        <f>SUMIF('MP F'!$D$5:$D$72,CLUBS!$B33,'MP F'!$AB$5:$AB$72)+SUMIF('MP H'!$D$5:$D$72,CLUBS!$B33,'MP H'!$AB$5:$AB$72)+SUMIF('PO F'!$D$5:$D$72,CLUBS!$B33,'PO F'!$AB$5:$AB$72)+SUMIF('PO H'!$D$5:$D$72,CLUBS!$B33,'PO H'!$AB$5:$AB$72)+SUMIF('PU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</f>
        <v>0</v>
      </c>
      <c r="AA33" s="26">
        <f>COUNTIFS('MP F'!$D$5:$D$72,CLUBS!$B33,'MP F'!$AC$5:$AC$72,"&gt;0")+COUNTIFS('MP H'!$D$5:$D$72,CLUBS!$B33,'MP H'!$AC$5:$AC$72,"&gt;0")+COUNTIFS('PO F'!$D$5:$D$72,CLUBS!$B33,'PO F'!$AC$5:$AC$72,"&gt;0")+COUNTIFS('PO H'!$D$5:$D$72,CLUBS!$B33,'PO H'!$AC$5:$AC$72,"&gt;0")+COUNTIFS('PU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B33" s="26">
        <f>SUMIF('MP F'!$D$5:$D$72,CLUBS!$B33,'MP F'!$AD$5:$AD$72)+SUMIF('MP H'!$D$5:$D$72,CLUBS!$B33,'MP H'!$AD$5:$AD$72)+SUMIF('PO F'!$D$5:$D$72,CLUBS!$B33,'PO F'!$AD$5:$AD$72)+SUMIF('PO H'!$D$5:$D$72,CLUBS!$B33,'PO H'!$AD$5:$AD$72)+SUMIF('PU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</f>
        <v>0</v>
      </c>
      <c r="AC33" s="26">
        <f>COUNTIFS('MP F'!$D$5:$D$72,CLUBS!$B33,'MP F'!$AE$5:$AE$72,"&gt;0")+COUNTIFS('MP H'!$D$5:$D$72,CLUBS!$B33,'MP H'!$AE$5:$AE$72,"&gt;0")+COUNTIFS('PO F'!$D$5:$D$72,CLUBS!$B33,'PO F'!$AE$5:$AE$72,"&gt;0")+COUNTIFS('PO H'!$D$5:$D$72,CLUBS!$B33,'PO H'!$AE$5:$AE$72,"&gt;0")+COUNTIFS('PU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D33" s="26">
        <f>SUMIF('MP F'!$D$5:$D$72,CLUBS!$B33,'MP F'!$AF$5:$AF$72)+SUMIF('MP H'!$D$5:$D$72,CLUBS!$B33,'MP H'!$AF$5:$AF$72)+SUMIF('PO F'!$D$5:$D$72,CLUBS!$B33,'PO F'!$AF$5:$AF$72)+SUMIF('PO H'!$D$5:$D$72,CLUBS!$B33,'PO H'!$AF$5:$AF$72)+SUMIF('PU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</f>
        <v>0</v>
      </c>
      <c r="AE33" s="26">
        <f>COUNTIFS('MP F'!$D$5:$D$72,CLUBS!$B33,'MP F'!$AG$5:$AG$72,"&gt;0")+COUNTIFS('MP H'!$D$5:$D$72,CLUBS!$B33,'MP H'!$AG$5:$AG$72,"&gt;0")+COUNTIFS('PO F'!$D$5:$D$72,CLUBS!$B33,'PO F'!$AG$5:$AG$72,"&gt;0")+COUNTIFS('PO H'!$D$5:$D$72,CLUBS!$B33,'PO H'!$AG$5:$AG$72,"&gt;0")+COUNTIFS('PU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F33" s="26">
        <f>SUMIF('MP F'!$D$5:$D$72,CLUBS!$B33,'MP F'!$AH$5:$AH$72)+SUMIF('MP H'!$D$5:$D$72,CLUBS!$B33,'MP H'!$AH$5:$AH$72)+SUMIF('PO F'!$D$5:$D$72,CLUBS!$B33,'PO F'!$AH$5:$AH$72)+SUMIF('PO H'!$D$5:$D$72,CLUBS!$B33,'PO H'!$AH$5:$AH$72)+SUMIF('PU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</f>
        <v>0</v>
      </c>
      <c r="AG33" s="16">
        <f t="shared" si="1"/>
        <v>0</v>
      </c>
      <c r="AH33" s="28">
        <f t="shared" si="2"/>
        <v>0</v>
      </c>
      <c r="AI33" s="29">
        <f t="shared" si="3"/>
        <v>0</v>
      </c>
      <c r="AJ33" s="14">
        <f>COUNTIF('Licenciés Jeunes 2023'!F:F,CLUBS!B33)</f>
        <v>0</v>
      </c>
      <c r="AK33" s="27">
        <f t="shared" si="4"/>
        <v>0</v>
      </c>
    </row>
    <row r="34" spans="1:37" ht="13.5">
      <c r="A34" s="34">
        <f t="shared" si="0"/>
        <v>19</v>
      </c>
      <c r="B34" s="64" t="s">
        <v>117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27">
        <f>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</f>
        <v>0</v>
      </c>
      <c r="E34" s="38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F34" s="57">
        <f>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</f>
        <v>0</v>
      </c>
      <c r="G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H34" s="26">
        <f>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</f>
        <v>0</v>
      </c>
      <c r="I34" s="38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J34" s="38">
        <f>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</f>
        <v>0</v>
      </c>
      <c r="K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L34" s="26">
        <f>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</f>
        <v>0</v>
      </c>
      <c r="M34" s="26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N34" s="26">
        <f>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</f>
        <v>0</v>
      </c>
      <c r="O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P34" s="26">
        <f>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</f>
        <v>0</v>
      </c>
      <c r="Q34" s="26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R34" s="26">
        <f>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</f>
        <v>0</v>
      </c>
      <c r="S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T34" s="26">
        <f>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</f>
        <v>0</v>
      </c>
      <c r="U34" s="26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V34" s="26">
        <f>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F'!$X$5:$X$72)+SUMIF('CA H'!$D$5:$D$72,CLUBS!$B34,'CA H'!$X$5:$X$72)+SUMIF('JU F'!$D$5:$D$72,CLUBS!$B34,'JU F'!$X$5:$X$72)+SUMIF('JU H'!$D$5:$D$72,CLUBS!$B34,'JU H'!$X$5:$X$72)</f>
        <v>0</v>
      </c>
      <c r="W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X34" s="26">
        <f>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</f>
        <v>0</v>
      </c>
      <c r="Y34" s="26">
        <f>COUNTIFS('MP F'!$D$5:$D$72,CLUBS!$B34,'MP F'!$AA$5:$AA$72,"&gt;0")+COUNTIFS('MP H'!$D$5:$D$72,CLUBS!$B34,'MP H'!$AA$5:$AA$72,"&gt;0")+COUNTIFS('PO F'!$D$5:$D$72,CLUBS!$B34,'PO F'!$AA$5:$AA$72,"&gt;0")+COUNTIFS('PO H'!$D$5:$D$72,CLUBS!$B34,'PO H'!$AA$5:$AA$72,"&gt;0")+COUNTIFS('PU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Z34" s="26">
        <f>SUMIF('MP F'!$D$5:$D$72,CLUBS!$B34,'MP F'!$AB$5:$AB$72)+SUMIF('MP H'!$D$5:$D$72,CLUBS!$B34,'MP H'!$AB$5:$AB$72)+SUMIF('PO F'!$D$5:$D$72,CLUBS!$B34,'PO F'!$AB$5:$AB$72)+SUMIF('PO H'!$D$5:$D$72,CLUBS!$B34,'PO H'!$AB$5:$AB$72)+SUMIF('PU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</f>
        <v>0</v>
      </c>
      <c r="AA34" s="26">
        <f>COUNTIFS('MP F'!$D$5:$D$72,CLUBS!$B34,'MP F'!$AC$5:$AC$72,"&gt;0")+COUNTIFS('MP H'!$D$5:$D$72,CLUBS!$B34,'MP H'!$AC$5:$AC$72,"&gt;0")+COUNTIFS('PO F'!$D$5:$D$72,CLUBS!$B34,'PO F'!$AC$5:$AC$72,"&gt;0")+COUNTIFS('PO H'!$D$5:$D$72,CLUBS!$B34,'PO H'!$AC$5:$AC$72,"&gt;0")+COUNTIFS('PU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B34" s="26">
        <f>SUMIF('MP F'!$D$5:$D$72,CLUBS!$B34,'MP F'!$AD$5:$AD$72)+SUMIF('MP H'!$D$5:$D$72,CLUBS!$B34,'MP H'!$AD$5:$AD$72)+SUMIF('PO F'!$D$5:$D$72,CLUBS!$B34,'PO F'!$AD$5:$AD$72)+SUMIF('PO H'!$D$5:$D$72,CLUBS!$B34,'PO H'!$AD$5:$AD$72)+SUMIF('PU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</f>
        <v>0</v>
      </c>
      <c r="AC34" s="26">
        <f>COUNTIFS('MP F'!$D$5:$D$72,CLUBS!$B34,'MP F'!$AE$5:$AE$72,"&gt;0")+COUNTIFS('MP H'!$D$5:$D$72,CLUBS!$B34,'MP H'!$AE$5:$AE$72,"&gt;0")+COUNTIFS('PO F'!$D$5:$D$72,CLUBS!$B34,'PO F'!$AE$5:$AE$72,"&gt;0")+COUNTIFS('PO H'!$D$5:$D$72,CLUBS!$B34,'PO H'!$AE$5:$AE$72,"&gt;0")+COUNTIFS('PU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D34" s="26">
        <f>SUMIF('MP F'!$D$5:$D$72,CLUBS!$B34,'MP F'!$AF$5:$AF$72)+SUMIF('MP H'!$D$5:$D$72,CLUBS!$B34,'MP H'!$AF$5:$AF$72)+SUMIF('PO F'!$D$5:$D$72,CLUBS!$B34,'PO F'!$AF$5:$AF$72)+SUMIF('PO H'!$D$5:$D$72,CLUBS!$B34,'PO H'!$AF$5:$AF$72)+SUMIF('PU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</f>
        <v>0</v>
      </c>
      <c r="AE34" s="26">
        <f>COUNTIFS('MP F'!$D$5:$D$72,CLUBS!$B34,'MP F'!$AG$5:$AG$72,"&gt;0")+COUNTIFS('MP H'!$D$5:$D$72,CLUBS!$B34,'MP H'!$AG$5:$AG$72,"&gt;0")+COUNTIFS('PO F'!$D$5:$D$72,CLUBS!$B34,'PO F'!$AG$5:$AG$72,"&gt;0")+COUNTIFS('PO H'!$D$5:$D$72,CLUBS!$B34,'PO H'!$AG$5:$AG$72,"&gt;0")+COUNTIFS('PU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F34" s="26">
        <f>SUMIF('MP F'!$D$5:$D$72,CLUBS!$B34,'MP F'!$AH$5:$AH$72)+SUMIF('MP H'!$D$5:$D$72,CLUBS!$B34,'MP H'!$AH$5:$AH$72)+SUMIF('PO F'!$D$5:$D$72,CLUBS!$B34,'PO F'!$AH$5:$AH$72)+SUMIF('PO H'!$D$5:$D$72,CLUBS!$B34,'PO H'!$AH$5:$AH$72)+SUMIF('PU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</f>
        <v>0</v>
      </c>
      <c r="AG34" s="16">
        <f t="shared" si="1"/>
        <v>0</v>
      </c>
      <c r="AH34" s="28">
        <f t="shared" si="2"/>
        <v>0</v>
      </c>
      <c r="AI34" s="29">
        <f t="shared" si="3"/>
        <v>0</v>
      </c>
      <c r="AJ34" s="14">
        <f>COUNTIF('Licenciés Jeunes 2023'!F:F,CLUBS!B34)</f>
        <v>0</v>
      </c>
      <c r="AK34" s="27">
        <f t="shared" si="4"/>
        <v>0</v>
      </c>
    </row>
    <row r="35" spans="1:37" ht="13.5">
      <c r="A35" s="34">
        <f t="shared" si="0"/>
        <v>19</v>
      </c>
      <c r="B35" s="64" t="s">
        <v>118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27">
        <f>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</f>
        <v>0</v>
      </c>
      <c r="E35" s="38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F35" s="57">
        <f>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</f>
        <v>0</v>
      </c>
      <c r="G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H35" s="26">
        <f>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</f>
        <v>0</v>
      </c>
      <c r="I35" s="38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J35" s="38">
        <f>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</f>
        <v>0</v>
      </c>
      <c r="K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L35" s="26">
        <f>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</f>
        <v>0</v>
      </c>
      <c r="M35" s="26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N35" s="26">
        <f>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</f>
        <v>0</v>
      </c>
      <c r="O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P35" s="26">
        <f>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</f>
        <v>0</v>
      </c>
      <c r="Q35" s="26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R35" s="26">
        <f>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</f>
        <v>0</v>
      </c>
      <c r="S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T35" s="26">
        <f>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</f>
        <v>0</v>
      </c>
      <c r="U35" s="26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V35" s="26">
        <f>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F'!$X$5:$X$72)+SUMIF('CA H'!$D$5:$D$72,CLUBS!$B35,'CA H'!$X$5:$X$72)+SUMIF('JU F'!$D$5:$D$72,CLUBS!$B35,'JU F'!$X$5:$X$72)+SUMIF('JU H'!$D$5:$D$72,CLUBS!$B35,'JU H'!$X$5:$X$72)</f>
        <v>0</v>
      </c>
      <c r="W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X35" s="26">
        <f>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</f>
        <v>0</v>
      </c>
      <c r="Y35" s="26">
        <f>COUNTIFS('MP F'!$D$5:$D$72,CLUBS!$B35,'MP F'!$AA$5:$AA$72,"&gt;0")+COUNTIFS('MP H'!$D$5:$D$72,CLUBS!$B35,'MP H'!$AA$5:$AA$72,"&gt;0")+COUNTIFS('PO F'!$D$5:$D$72,CLUBS!$B35,'PO F'!$AA$5:$AA$72,"&gt;0")+COUNTIFS('PO H'!$D$5:$D$72,CLUBS!$B35,'PO H'!$AA$5:$AA$72,"&gt;0")+COUNTIFS('PU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Z35" s="26">
        <f>SUMIF('MP F'!$D$5:$D$72,CLUBS!$B35,'MP F'!$AB$5:$AB$72)+SUMIF('MP H'!$D$5:$D$72,CLUBS!$B35,'MP H'!$AB$5:$AB$72)+SUMIF('PO F'!$D$5:$D$72,CLUBS!$B35,'PO F'!$AB$5:$AB$72)+SUMIF('PO H'!$D$5:$D$72,CLUBS!$B35,'PO H'!$AB$5:$AB$72)+SUMIF('PU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</f>
        <v>0</v>
      </c>
      <c r="AA35" s="26">
        <f>COUNTIFS('MP F'!$D$5:$D$72,CLUBS!$B35,'MP F'!$AC$5:$AC$72,"&gt;0")+COUNTIFS('MP H'!$D$5:$D$72,CLUBS!$B35,'MP H'!$AC$5:$AC$72,"&gt;0")+COUNTIFS('PO F'!$D$5:$D$72,CLUBS!$B35,'PO F'!$AC$5:$AC$72,"&gt;0")+COUNTIFS('PO H'!$D$5:$D$72,CLUBS!$B35,'PO H'!$AC$5:$AC$72,"&gt;0")+COUNTIFS('PU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B35" s="26">
        <f>SUMIF('MP F'!$D$5:$D$72,CLUBS!$B35,'MP F'!$AD$5:$AD$72)+SUMIF('MP H'!$D$5:$D$72,CLUBS!$B35,'MP H'!$AD$5:$AD$72)+SUMIF('PO F'!$D$5:$D$72,CLUBS!$B35,'PO F'!$AD$5:$AD$72)+SUMIF('PO H'!$D$5:$D$72,CLUBS!$B35,'PO H'!$AD$5:$AD$72)+SUMIF('PU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</f>
        <v>0</v>
      </c>
      <c r="AC35" s="26">
        <f>COUNTIFS('MP F'!$D$5:$D$72,CLUBS!$B35,'MP F'!$AE$5:$AE$72,"&gt;0")+COUNTIFS('MP H'!$D$5:$D$72,CLUBS!$B35,'MP H'!$AE$5:$AE$72,"&gt;0")+COUNTIFS('PO F'!$D$5:$D$72,CLUBS!$B35,'PO F'!$AE$5:$AE$72,"&gt;0")+COUNTIFS('PO H'!$D$5:$D$72,CLUBS!$B35,'PO H'!$AE$5:$AE$72,"&gt;0")+COUNTIFS('PU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D35" s="26">
        <f>SUMIF('MP F'!$D$5:$D$72,CLUBS!$B35,'MP F'!$AF$5:$AF$72)+SUMIF('MP H'!$D$5:$D$72,CLUBS!$B35,'MP H'!$AF$5:$AF$72)+SUMIF('PO F'!$D$5:$D$72,CLUBS!$B35,'PO F'!$AF$5:$AF$72)+SUMIF('PO H'!$D$5:$D$72,CLUBS!$B35,'PO H'!$AF$5:$AF$72)+SUMIF('PU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</f>
        <v>0</v>
      </c>
      <c r="AE35" s="26">
        <f>COUNTIFS('MP F'!$D$5:$D$72,CLUBS!$B35,'MP F'!$AG$5:$AG$72,"&gt;0")+COUNTIFS('MP H'!$D$5:$D$72,CLUBS!$B35,'MP H'!$AG$5:$AG$72,"&gt;0")+COUNTIFS('PO F'!$D$5:$D$72,CLUBS!$B35,'PO F'!$AG$5:$AG$72,"&gt;0")+COUNTIFS('PO H'!$D$5:$D$72,CLUBS!$B35,'PO H'!$AG$5:$AG$72,"&gt;0")+COUNTIFS('PU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F35" s="26">
        <f>SUMIF('MP F'!$D$5:$D$72,CLUBS!$B35,'MP F'!$AH$5:$AH$72)+SUMIF('MP H'!$D$5:$D$72,CLUBS!$B35,'MP H'!$AH$5:$AH$72)+SUMIF('PO F'!$D$5:$D$72,CLUBS!$B35,'PO F'!$AH$5:$AH$72)+SUMIF('PO H'!$D$5:$D$72,CLUBS!$B35,'PO H'!$AH$5:$AH$72)+SUMIF('PU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</f>
        <v>0</v>
      </c>
      <c r="AG35" s="16">
        <f t="shared" si="1"/>
        <v>0</v>
      </c>
      <c r="AH35" s="28">
        <f t="shared" si="2"/>
        <v>0</v>
      </c>
      <c r="AI35" s="29">
        <f t="shared" si="3"/>
        <v>0</v>
      </c>
      <c r="AJ35" s="14">
        <f>COUNTIF('Licenciés Jeunes 2023'!F:F,CLUBS!B35)</f>
        <v>0</v>
      </c>
      <c r="AK35" s="27">
        <f t="shared" si="4"/>
        <v>0</v>
      </c>
    </row>
    <row r="36" spans="1:37" ht="13.5">
      <c r="A36" s="34">
        <f t="shared" si="0"/>
        <v>19</v>
      </c>
      <c r="B36" s="64" t="s">
        <v>106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27">
        <f>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</f>
        <v>0</v>
      </c>
      <c r="E36" s="38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F36" s="57">
        <f>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</f>
        <v>0</v>
      </c>
      <c r="G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H36" s="26">
        <f>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</f>
        <v>0</v>
      </c>
      <c r="I36" s="38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J36" s="38">
        <f>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</f>
        <v>0</v>
      </c>
      <c r="K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L36" s="26">
        <f>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</f>
        <v>0</v>
      </c>
      <c r="M36" s="26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N36" s="26">
        <f>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</f>
        <v>0</v>
      </c>
      <c r="O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P36" s="26">
        <f>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</f>
        <v>0</v>
      </c>
      <c r="Q36" s="26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R36" s="26">
        <f>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</f>
        <v>0</v>
      </c>
      <c r="S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T36" s="26">
        <f>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</f>
        <v>0</v>
      </c>
      <c r="U36" s="26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V36" s="26">
        <f>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F'!$X$5:$X$72)+SUMIF('CA H'!$D$5:$D$72,CLUBS!$B36,'CA H'!$X$5:$X$72)+SUMIF('JU F'!$D$5:$D$72,CLUBS!$B36,'JU F'!$X$5:$X$72)+SUMIF('JU H'!$D$5:$D$72,CLUBS!$B36,'JU H'!$X$5:$X$72)</f>
        <v>0</v>
      </c>
      <c r="W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X36" s="26">
        <f>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</f>
        <v>0</v>
      </c>
      <c r="Y36" s="26">
        <f>COUNTIFS('MP F'!$D$5:$D$72,CLUBS!$B36,'MP F'!$AA$5:$AA$72,"&gt;0")+COUNTIFS('MP H'!$D$5:$D$72,CLUBS!$B36,'MP H'!$AA$5:$AA$72,"&gt;0")+COUNTIFS('PO F'!$D$5:$D$72,CLUBS!$B36,'PO F'!$AA$5:$AA$72,"&gt;0")+COUNTIFS('PO H'!$D$5:$D$72,CLUBS!$B36,'PO H'!$AA$5:$AA$72,"&gt;0")+COUNTIFS('PU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Z36" s="26">
        <f>SUMIF('MP F'!$D$5:$D$72,CLUBS!$B36,'MP F'!$AB$5:$AB$72)+SUMIF('MP H'!$D$5:$D$72,CLUBS!$B36,'MP H'!$AB$5:$AB$72)+SUMIF('PO F'!$D$5:$D$72,CLUBS!$B36,'PO F'!$AB$5:$AB$72)+SUMIF('PO H'!$D$5:$D$72,CLUBS!$B36,'PO H'!$AB$5:$AB$72)+SUMIF('PU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</f>
        <v>0</v>
      </c>
      <c r="AA36" s="26">
        <f>COUNTIFS('MP F'!$D$5:$D$72,CLUBS!$B36,'MP F'!$AC$5:$AC$72,"&gt;0")+COUNTIFS('MP H'!$D$5:$D$72,CLUBS!$B36,'MP H'!$AC$5:$AC$72,"&gt;0")+COUNTIFS('PO F'!$D$5:$D$72,CLUBS!$B36,'PO F'!$AC$5:$AC$72,"&gt;0")+COUNTIFS('PO H'!$D$5:$D$72,CLUBS!$B36,'PO H'!$AC$5:$AC$72,"&gt;0")+COUNTIFS('PU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B36" s="26">
        <f>SUMIF('MP F'!$D$5:$D$72,CLUBS!$B36,'MP F'!$AD$5:$AD$72)+SUMIF('MP H'!$D$5:$D$72,CLUBS!$B36,'MP H'!$AD$5:$AD$72)+SUMIF('PO F'!$D$5:$D$72,CLUBS!$B36,'PO F'!$AD$5:$AD$72)+SUMIF('PO H'!$D$5:$D$72,CLUBS!$B36,'PO H'!$AD$5:$AD$72)+SUMIF('PU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</f>
        <v>0</v>
      </c>
      <c r="AC36" s="26">
        <f>COUNTIFS('MP F'!$D$5:$D$72,CLUBS!$B36,'MP F'!$AE$5:$AE$72,"&gt;0")+COUNTIFS('MP H'!$D$5:$D$72,CLUBS!$B36,'MP H'!$AE$5:$AE$72,"&gt;0")+COUNTIFS('PO F'!$D$5:$D$72,CLUBS!$B36,'PO F'!$AE$5:$AE$72,"&gt;0")+COUNTIFS('PO H'!$D$5:$D$72,CLUBS!$B36,'PO H'!$AE$5:$AE$72,"&gt;0")+COUNTIFS('PU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D36" s="26">
        <f>SUMIF('MP F'!$D$5:$D$72,CLUBS!$B36,'MP F'!$AF$5:$AF$72)+SUMIF('MP H'!$D$5:$D$72,CLUBS!$B36,'MP H'!$AF$5:$AF$72)+SUMIF('PO F'!$D$5:$D$72,CLUBS!$B36,'PO F'!$AF$5:$AF$72)+SUMIF('PO H'!$D$5:$D$72,CLUBS!$B36,'PO H'!$AF$5:$AF$72)+SUMIF('PU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</f>
        <v>0</v>
      </c>
      <c r="AE36" s="26">
        <f>COUNTIFS('MP F'!$D$5:$D$72,CLUBS!$B36,'MP F'!$AG$5:$AG$72,"&gt;0")+COUNTIFS('MP H'!$D$5:$D$72,CLUBS!$B36,'MP H'!$AG$5:$AG$72,"&gt;0")+COUNTIFS('PO F'!$D$5:$D$72,CLUBS!$B36,'PO F'!$AG$5:$AG$72,"&gt;0")+COUNTIFS('PO H'!$D$5:$D$72,CLUBS!$B36,'PO H'!$AG$5:$AG$72,"&gt;0")+COUNTIFS('PU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F36" s="26">
        <f>SUMIF('MP F'!$D$5:$D$72,CLUBS!$B36,'MP F'!$AH$5:$AH$72)+SUMIF('MP H'!$D$5:$D$72,CLUBS!$B36,'MP H'!$AH$5:$AH$72)+SUMIF('PO F'!$D$5:$D$72,CLUBS!$B36,'PO F'!$AH$5:$AH$72)+SUMIF('PO H'!$D$5:$D$72,CLUBS!$B36,'PO H'!$AH$5:$AH$72)+SUMIF('PU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</f>
        <v>0</v>
      </c>
      <c r="AG36" s="16">
        <f t="shared" si="1"/>
        <v>0</v>
      </c>
      <c r="AH36" s="28">
        <f t="shared" si="2"/>
        <v>0</v>
      </c>
      <c r="AI36" s="29">
        <f t="shared" si="3"/>
        <v>0</v>
      </c>
      <c r="AJ36" s="14">
        <f>COUNTIF('Licenciés Jeunes 2023'!F:F,CLUBS!B36)</f>
        <v>0</v>
      </c>
      <c r="AK36" s="27">
        <f t="shared" si="4"/>
        <v>0</v>
      </c>
    </row>
    <row r="37" spans="1:37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3</v>
      </c>
      <c r="D37" s="27">
        <f>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</f>
        <v>0</v>
      </c>
      <c r="E37" s="38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17</v>
      </c>
      <c r="F37" s="57">
        <f>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</f>
        <v>0</v>
      </c>
      <c r="G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10</v>
      </c>
      <c r="H37" s="26">
        <f>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</f>
        <v>0</v>
      </c>
      <c r="I37" s="38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26</v>
      </c>
      <c r="J37" s="38">
        <f>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</f>
        <v>0</v>
      </c>
      <c r="K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L37" s="26">
        <f>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</f>
        <v>0</v>
      </c>
      <c r="M37" s="26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8</v>
      </c>
      <c r="N37" s="26">
        <f>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</f>
        <v>0</v>
      </c>
      <c r="O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21</v>
      </c>
      <c r="P37" s="26">
        <f>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</f>
        <v>10</v>
      </c>
      <c r="Q37" s="26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0</v>
      </c>
      <c r="R37" s="26">
        <f>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</f>
        <v>0</v>
      </c>
      <c r="S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0</v>
      </c>
      <c r="T37" s="26">
        <f>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</f>
        <v>0</v>
      </c>
      <c r="U37" s="26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0</v>
      </c>
      <c r="V37" s="26">
        <f>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F'!$X$5:$X$72)+SUMIF('CA H'!$D$5:$D$72,CLUBS!$B37,'CA H'!$X$5:$X$72)+SUMIF('JU F'!$D$5:$D$72,CLUBS!$B37,'JU F'!$X$5:$X$72)+SUMIF('JU H'!$D$5:$D$72,CLUBS!$B37,'JU H'!$X$5:$X$72)</f>
        <v>0</v>
      </c>
      <c r="W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0</v>
      </c>
      <c r="X37" s="26">
        <f>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</f>
        <v>0</v>
      </c>
      <c r="Y37" s="26">
        <f>COUNTIFS('MP F'!$D$5:$D$72,CLUBS!$B37,'MP F'!$AA$5:$AA$72,"&gt;0")+COUNTIFS('MP H'!$D$5:$D$72,CLUBS!$B37,'MP H'!$AA$5:$AA$72,"&gt;0")+COUNTIFS('PO F'!$D$5:$D$72,CLUBS!$B37,'PO F'!$AA$5:$AA$72,"&gt;0")+COUNTIFS('PO H'!$D$5:$D$72,CLUBS!$B37,'PO H'!$AA$5:$AA$72,"&gt;0")+COUNTIFS('PU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0</v>
      </c>
      <c r="Z37" s="26">
        <f>SUMIF('MP F'!$D$5:$D$72,CLUBS!$B37,'MP F'!$AB$5:$AB$72)+SUMIF('MP H'!$D$5:$D$72,CLUBS!$B37,'MP H'!$AB$5:$AB$72)+SUMIF('PO F'!$D$5:$D$72,CLUBS!$B37,'PO F'!$AB$5:$AB$72)+SUMIF('PO H'!$D$5:$D$72,CLUBS!$B37,'PO H'!$AB$5:$AB$72)+SUMIF('PU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</f>
        <v>0</v>
      </c>
      <c r="AA37" s="26">
        <f>COUNTIFS('MP F'!$D$5:$D$72,CLUBS!$B37,'MP F'!$AC$5:$AC$72,"&gt;0")+COUNTIFS('MP H'!$D$5:$D$72,CLUBS!$B37,'MP H'!$AC$5:$AC$72,"&gt;0")+COUNTIFS('PO F'!$D$5:$D$72,CLUBS!$B37,'PO F'!$AC$5:$AC$72,"&gt;0")+COUNTIFS('PO H'!$D$5:$D$72,CLUBS!$B37,'PO H'!$AC$5:$AC$72,"&gt;0")+COUNTIFS('PU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0</v>
      </c>
      <c r="AB37" s="26">
        <f>SUMIF('MP F'!$D$5:$D$72,CLUBS!$B37,'MP F'!$AD$5:$AD$72)+SUMIF('MP H'!$D$5:$D$72,CLUBS!$B37,'MP H'!$AD$5:$AD$72)+SUMIF('PO F'!$D$5:$D$72,CLUBS!$B37,'PO F'!$AD$5:$AD$72)+SUMIF('PO H'!$D$5:$D$72,CLUBS!$B37,'PO H'!$AD$5:$AD$72)+SUMIF('PU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</f>
        <v>0</v>
      </c>
      <c r="AC37" s="26">
        <f>COUNTIFS('MP F'!$D$5:$D$72,CLUBS!$B37,'MP F'!$AE$5:$AE$72,"&gt;0")+COUNTIFS('MP H'!$D$5:$D$72,CLUBS!$B37,'MP H'!$AE$5:$AE$72,"&gt;0")+COUNTIFS('PO F'!$D$5:$D$72,CLUBS!$B37,'PO F'!$AE$5:$AE$72,"&gt;0")+COUNTIFS('PO H'!$D$5:$D$72,CLUBS!$B37,'PO H'!$AE$5:$AE$72,"&gt;0")+COUNTIFS('PU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D37" s="26">
        <f>SUMIF('MP F'!$D$5:$D$72,CLUBS!$B37,'MP F'!$AF$5:$AF$72)+SUMIF('MP H'!$D$5:$D$72,CLUBS!$B37,'MP H'!$AF$5:$AF$72)+SUMIF('PO F'!$D$5:$D$72,CLUBS!$B37,'PO F'!$AF$5:$AF$72)+SUMIF('PO H'!$D$5:$D$72,CLUBS!$B37,'PO H'!$AF$5:$AF$72)+SUMIF('PU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</f>
        <v>0</v>
      </c>
      <c r="AE37" s="26">
        <f>COUNTIFS('MP F'!$D$5:$D$72,CLUBS!$B37,'MP F'!$AG$5:$AG$72,"&gt;0")+COUNTIFS('MP H'!$D$5:$D$72,CLUBS!$B37,'MP H'!$AG$5:$AG$72,"&gt;0")+COUNTIFS('PO F'!$D$5:$D$72,CLUBS!$B37,'PO F'!$AG$5:$AG$72,"&gt;0")+COUNTIFS('PO H'!$D$5:$D$72,CLUBS!$B37,'PO H'!$AG$5:$AG$72,"&gt;0")+COUNTIFS('PU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F37" s="26">
        <f>SUMIF('MP F'!$D$5:$D$72,CLUBS!$B37,'MP F'!$AH$5:$AH$72)+SUMIF('MP H'!$D$5:$D$72,CLUBS!$B37,'MP H'!$AH$5:$AH$72)+SUMIF('PO F'!$D$5:$D$72,CLUBS!$B37,'PO F'!$AH$5:$AH$72)+SUMIF('PO H'!$D$5:$D$72,CLUBS!$B37,'PO H'!$AH$5:$AH$72)+SUMIF('PU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</f>
        <v>0</v>
      </c>
      <c r="AG37" s="16">
        <f t="shared" si="1"/>
        <v>85</v>
      </c>
      <c r="AH37" s="28">
        <f t="shared" si="2"/>
        <v>10</v>
      </c>
      <c r="AI37" s="29">
        <f t="shared" si="3"/>
        <v>0.11764705882352941</v>
      </c>
      <c r="AJ37" s="14">
        <f>COUNTIF('Licenciés Jeunes 2023'!F:F,CLUBS!B37)</f>
        <v>0</v>
      </c>
      <c r="AK37" s="27">
        <f t="shared" si="4"/>
        <v>0</v>
      </c>
    </row>
    <row r="38" spans="1:37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27">
        <f>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</f>
        <v>0</v>
      </c>
      <c r="E38" s="38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F38" s="57">
        <f>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</f>
        <v>0</v>
      </c>
      <c r="G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H38" s="26">
        <f>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</f>
        <v>0</v>
      </c>
      <c r="I38" s="38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J38" s="38">
        <f>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</f>
        <v>0</v>
      </c>
      <c r="K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L38" s="26">
        <f>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</f>
        <v>0</v>
      </c>
      <c r="M38" s="26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N38" s="26">
        <f>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</f>
        <v>0</v>
      </c>
      <c r="O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5</v>
      </c>
      <c r="P38" s="26">
        <f>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</f>
        <v>0</v>
      </c>
      <c r="Q38" s="26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0</v>
      </c>
      <c r="R38" s="26">
        <f>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</f>
        <v>0</v>
      </c>
      <c r="S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0</v>
      </c>
      <c r="T38" s="26">
        <f>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</f>
        <v>0</v>
      </c>
      <c r="U38" s="26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V38" s="26">
        <f>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F'!$X$5:$X$72)+SUMIF('CA H'!$D$5:$D$72,CLUBS!$B38,'CA H'!$X$5:$X$72)+SUMIF('JU F'!$D$5:$D$72,CLUBS!$B38,'JU F'!$X$5:$X$72)+SUMIF('JU H'!$D$5:$D$72,CLUBS!$B38,'JU H'!$X$5:$X$72)</f>
        <v>0</v>
      </c>
      <c r="W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0</v>
      </c>
      <c r="X38" s="26">
        <f>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</f>
        <v>0</v>
      </c>
      <c r="Y38" s="26">
        <f>COUNTIFS('MP F'!$D$5:$D$72,CLUBS!$B38,'MP F'!$AA$5:$AA$72,"&gt;0")+COUNTIFS('MP H'!$D$5:$D$72,CLUBS!$B38,'MP H'!$AA$5:$AA$72,"&gt;0")+COUNTIFS('PO F'!$D$5:$D$72,CLUBS!$B38,'PO F'!$AA$5:$AA$72,"&gt;0")+COUNTIFS('PO H'!$D$5:$D$72,CLUBS!$B38,'PO H'!$AA$5:$AA$72,"&gt;0")+COUNTIFS('PU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0</v>
      </c>
      <c r="Z38" s="26">
        <f>SUMIF('MP F'!$D$5:$D$72,CLUBS!$B38,'MP F'!$AB$5:$AB$72)+SUMIF('MP H'!$D$5:$D$72,CLUBS!$B38,'MP H'!$AB$5:$AB$72)+SUMIF('PO F'!$D$5:$D$72,CLUBS!$B38,'PO F'!$AB$5:$AB$72)+SUMIF('PO H'!$D$5:$D$72,CLUBS!$B38,'PO H'!$AB$5:$AB$72)+SUMIF('PU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</f>
        <v>0</v>
      </c>
      <c r="AA38" s="26">
        <f>COUNTIFS('MP F'!$D$5:$D$72,CLUBS!$B38,'MP F'!$AC$5:$AC$72,"&gt;0")+COUNTIFS('MP H'!$D$5:$D$72,CLUBS!$B38,'MP H'!$AC$5:$AC$72,"&gt;0")+COUNTIFS('PO F'!$D$5:$D$72,CLUBS!$B38,'PO F'!$AC$5:$AC$72,"&gt;0")+COUNTIFS('PO H'!$D$5:$D$72,CLUBS!$B38,'PO H'!$AC$5:$AC$72,"&gt;0")+COUNTIFS('PU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0</v>
      </c>
      <c r="AB38" s="26">
        <f>SUMIF('MP F'!$D$5:$D$72,CLUBS!$B38,'MP F'!$AD$5:$AD$72)+SUMIF('MP H'!$D$5:$D$72,CLUBS!$B38,'MP H'!$AD$5:$AD$72)+SUMIF('PO F'!$D$5:$D$72,CLUBS!$B38,'PO F'!$AD$5:$AD$72)+SUMIF('PO H'!$D$5:$D$72,CLUBS!$B38,'PO H'!$AD$5:$AD$72)+SUMIF('PU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</f>
        <v>0</v>
      </c>
      <c r="AC38" s="26">
        <f>COUNTIFS('MP F'!$D$5:$D$72,CLUBS!$B38,'MP F'!$AE$5:$AE$72,"&gt;0")+COUNTIFS('MP H'!$D$5:$D$72,CLUBS!$B38,'MP H'!$AE$5:$AE$72,"&gt;0")+COUNTIFS('PO F'!$D$5:$D$72,CLUBS!$B38,'PO F'!$AE$5:$AE$72,"&gt;0")+COUNTIFS('PO H'!$D$5:$D$72,CLUBS!$B38,'PO H'!$AE$5:$AE$72,"&gt;0")+COUNTIFS('PU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D38" s="26">
        <f>SUMIF('MP F'!$D$5:$D$72,CLUBS!$B38,'MP F'!$AF$5:$AF$72)+SUMIF('MP H'!$D$5:$D$72,CLUBS!$B38,'MP H'!$AF$5:$AF$72)+SUMIF('PO F'!$D$5:$D$72,CLUBS!$B38,'PO F'!$AF$5:$AF$72)+SUMIF('PO H'!$D$5:$D$72,CLUBS!$B38,'PO H'!$AF$5:$AF$72)+SUMIF('PU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</f>
        <v>0</v>
      </c>
      <c r="AE38" s="26">
        <f>COUNTIFS('MP F'!$D$5:$D$72,CLUBS!$B38,'MP F'!$AG$5:$AG$72,"&gt;0")+COUNTIFS('MP H'!$D$5:$D$72,CLUBS!$B38,'MP H'!$AG$5:$AG$72,"&gt;0")+COUNTIFS('PO F'!$D$5:$D$72,CLUBS!$B38,'PO F'!$AG$5:$AG$72,"&gt;0")+COUNTIFS('PO H'!$D$5:$D$72,CLUBS!$B38,'PO H'!$AG$5:$AG$72,"&gt;0")+COUNTIFS('PU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F38" s="26">
        <f>SUMIF('MP F'!$D$5:$D$72,CLUBS!$B38,'MP F'!$AH$5:$AH$72)+SUMIF('MP H'!$D$5:$D$72,CLUBS!$B38,'MP H'!$AH$5:$AH$72)+SUMIF('PO F'!$D$5:$D$72,CLUBS!$B38,'PO F'!$AH$5:$AH$72)+SUMIF('PO H'!$D$5:$D$72,CLUBS!$B38,'PO H'!$AH$5:$AH$72)+SUMIF('PU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</f>
        <v>0</v>
      </c>
      <c r="AG38" s="16">
        <f t="shared" si="1"/>
        <v>9</v>
      </c>
      <c r="AH38" s="28">
        <f t="shared" si="2"/>
        <v>0</v>
      </c>
      <c r="AI38" s="29">
        <f t="shared" si="3"/>
        <v>0</v>
      </c>
      <c r="AJ38" s="14">
        <f>COUNTIF('Licenciés Jeunes 2023'!F:F,CLUBS!B38)</f>
        <v>0</v>
      </c>
      <c r="AK38" s="27">
        <f t="shared" si="4"/>
        <v>0</v>
      </c>
    </row>
    <row r="39" spans="1:37">
      <c r="B39" s="24" t="s">
        <v>16</v>
      </c>
      <c r="C39" s="24">
        <f t="shared" ref="C39:L39" si="5">SUM(C2:C38)</f>
        <v>67</v>
      </c>
      <c r="D39" s="25">
        <f t="shared" si="5"/>
        <v>1456</v>
      </c>
      <c r="E39" s="39">
        <f t="shared" si="5"/>
        <v>117</v>
      </c>
      <c r="F39" s="39">
        <f t="shared" si="5"/>
        <v>3365</v>
      </c>
      <c r="G39" s="39">
        <f t="shared" si="5"/>
        <v>140</v>
      </c>
      <c r="H39" s="39">
        <f t="shared" si="5"/>
        <v>3804</v>
      </c>
      <c r="I39" s="39">
        <f t="shared" si="5"/>
        <v>220</v>
      </c>
      <c r="J39" s="39">
        <f t="shared" si="5"/>
        <v>5113</v>
      </c>
      <c r="K39" s="24">
        <f t="shared" si="5"/>
        <v>180</v>
      </c>
      <c r="L39" s="24">
        <f t="shared" si="5"/>
        <v>4852</v>
      </c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>
        <f>SUM(AG2:AG38)</f>
        <v>1115</v>
      </c>
      <c r="AH39" s="25">
        <f>SUM(AH2:AH38)</f>
        <v>29167</v>
      </c>
      <c r="AI39" s="29">
        <f t="shared" si="3"/>
        <v>26.158744394618836</v>
      </c>
      <c r="AJ39" s="37">
        <v>491</v>
      </c>
      <c r="AK39" s="27">
        <v>10.156057118427642</v>
      </c>
    </row>
  </sheetData>
  <pageMargins left="0.7" right="0.7" top="0.75" bottom="0.75" header="0.3" footer="0.3"/>
  <pageSetup paperSize="9" orientation="portrait" r:id="rId1"/>
  <headerFooter>
    <oddFooter>&amp;C&amp;1#&amp;"Calibri"&amp;10&amp;K0078D7C1 - Interne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"/>
  <dimension ref="B1:T56"/>
  <sheetViews>
    <sheetView zoomScale="112" workbookViewId="0">
      <selection activeCell="E3" sqref="E3:E16"/>
    </sheetView>
  </sheetViews>
  <sheetFormatPr baseColWidth="10" defaultRowHeight="12.5"/>
  <cols>
    <col min="8" max="8" width="46.36328125" bestFit="1" customWidth="1"/>
    <col min="9" max="9" width="14.453125" customWidth="1"/>
    <col min="10" max="10" width="15.81640625" customWidth="1"/>
    <col min="11" max="11" width="14.6328125" bestFit="1" customWidth="1"/>
    <col min="12" max="12" width="13.6328125" bestFit="1" customWidth="1"/>
    <col min="13" max="13" width="24" bestFit="1" customWidth="1"/>
    <col min="17" max="17" width="15.1796875" bestFit="1" customWidth="1"/>
    <col min="20" max="20" width="30.453125" bestFit="1" customWidth="1"/>
  </cols>
  <sheetData>
    <row r="1" spans="2:20" ht="13">
      <c r="J1" s="126" t="s">
        <v>64</v>
      </c>
      <c r="K1" s="126"/>
      <c r="L1" s="126"/>
      <c r="M1" s="126"/>
      <c r="N1" s="126"/>
    </row>
    <row r="2" spans="2:20" ht="16.5">
      <c r="B2" s="15" t="s">
        <v>28</v>
      </c>
      <c r="C2" s="58" t="s">
        <v>119</v>
      </c>
      <c r="D2" s="59" t="s">
        <v>120</v>
      </c>
      <c r="E2" s="59" t="s">
        <v>121</v>
      </c>
      <c r="F2" s="59" t="s">
        <v>122</v>
      </c>
      <c r="H2" s="18" t="s">
        <v>29</v>
      </c>
      <c r="I2" s="45"/>
      <c r="J2" s="18" t="s">
        <v>68</v>
      </c>
      <c r="K2" s="18" t="s">
        <v>65</v>
      </c>
      <c r="L2" s="18" t="s">
        <v>76</v>
      </c>
      <c r="M2" s="18" t="s">
        <v>66</v>
      </c>
      <c r="N2" s="18" t="s">
        <v>67</v>
      </c>
      <c r="Q2" s="18" t="s">
        <v>69</v>
      </c>
      <c r="S2" s="47" t="s">
        <v>88</v>
      </c>
      <c r="T2" s="47" t="s">
        <v>101</v>
      </c>
    </row>
    <row r="3" spans="2:20" ht="16.5">
      <c r="B3" s="50">
        <v>1</v>
      </c>
      <c r="C3" s="60">
        <v>100</v>
      </c>
      <c r="D3" s="61">
        <v>85</v>
      </c>
      <c r="E3" s="61">
        <v>70</v>
      </c>
      <c r="F3" s="61">
        <v>55</v>
      </c>
      <c r="G3" s="80">
        <v>1</v>
      </c>
      <c r="H3" s="14" t="s">
        <v>221</v>
      </c>
      <c r="I3" s="42"/>
      <c r="J3" s="49">
        <v>1</v>
      </c>
      <c r="K3" s="48">
        <v>45200</v>
      </c>
      <c r="L3" s="49" t="s">
        <v>73</v>
      </c>
      <c r="M3" s="14" t="s">
        <v>124</v>
      </c>
      <c r="N3" s="49">
        <v>1</v>
      </c>
      <c r="Q3" s="14" t="s">
        <v>70</v>
      </c>
      <c r="S3" s="50" t="s">
        <v>89</v>
      </c>
      <c r="T3" s="14">
        <v>8</v>
      </c>
    </row>
    <row r="4" spans="2:20" ht="16.5">
      <c r="B4" s="50">
        <v>2</v>
      </c>
      <c r="C4" s="60">
        <v>80</v>
      </c>
      <c r="D4" s="61">
        <v>65</v>
      </c>
      <c r="E4" s="61">
        <v>50</v>
      </c>
      <c r="F4" s="61">
        <v>35</v>
      </c>
      <c r="G4" s="80">
        <v>2</v>
      </c>
      <c r="H4" s="14" t="s">
        <v>19</v>
      </c>
      <c r="I4" s="42"/>
      <c r="J4" s="49">
        <v>2</v>
      </c>
      <c r="K4" s="48">
        <v>45243</v>
      </c>
      <c r="L4" s="49" t="s">
        <v>70</v>
      </c>
      <c r="M4" s="14" t="s">
        <v>123</v>
      </c>
      <c r="N4" s="49">
        <v>1</v>
      </c>
      <c r="Q4" s="14" t="s">
        <v>71</v>
      </c>
      <c r="S4" s="50" t="s">
        <v>90</v>
      </c>
      <c r="T4" s="14">
        <v>8</v>
      </c>
    </row>
    <row r="5" spans="2:20" ht="16.5">
      <c r="B5" s="50">
        <v>3</v>
      </c>
      <c r="C5" s="60">
        <v>65</v>
      </c>
      <c r="D5" s="61">
        <v>50</v>
      </c>
      <c r="E5" s="61">
        <v>35</v>
      </c>
      <c r="F5" s="61">
        <v>20</v>
      </c>
      <c r="G5" s="80">
        <v>3</v>
      </c>
      <c r="H5" s="14" t="s">
        <v>17</v>
      </c>
      <c r="I5" s="42"/>
      <c r="J5" s="49">
        <v>3</v>
      </c>
      <c r="K5" s="48">
        <v>45311</v>
      </c>
      <c r="L5" s="49" t="s">
        <v>70</v>
      </c>
      <c r="M5" s="14" t="s">
        <v>1062</v>
      </c>
      <c r="N5" s="49">
        <v>1</v>
      </c>
      <c r="Q5" s="14" t="s">
        <v>72</v>
      </c>
      <c r="S5" s="50" t="s">
        <v>91</v>
      </c>
      <c r="T5" s="14">
        <v>8</v>
      </c>
    </row>
    <row r="6" spans="2:20" ht="16.5">
      <c r="B6" s="50">
        <v>4</v>
      </c>
      <c r="C6" s="60">
        <v>55</v>
      </c>
      <c r="D6" s="61">
        <v>40</v>
      </c>
      <c r="E6" s="61">
        <v>25</v>
      </c>
      <c r="F6" s="61">
        <v>10</v>
      </c>
      <c r="G6" s="80">
        <v>4</v>
      </c>
      <c r="H6" s="14" t="s">
        <v>41</v>
      </c>
      <c r="I6" s="42"/>
      <c r="J6" s="49">
        <v>4</v>
      </c>
      <c r="K6" s="48">
        <v>45326</v>
      </c>
      <c r="L6" s="49" t="s">
        <v>70</v>
      </c>
      <c r="M6" s="14" t="s">
        <v>1138</v>
      </c>
      <c r="N6" s="49">
        <v>1</v>
      </c>
      <c r="Q6" s="14" t="s">
        <v>1152</v>
      </c>
      <c r="S6" s="50" t="s">
        <v>92</v>
      </c>
      <c r="T6" s="14">
        <v>8</v>
      </c>
    </row>
    <row r="7" spans="2:20" ht="16.5">
      <c r="B7" s="50">
        <v>5</v>
      </c>
      <c r="C7" s="60">
        <v>50</v>
      </c>
      <c r="D7" s="61">
        <v>35</v>
      </c>
      <c r="E7" s="61">
        <v>20</v>
      </c>
      <c r="F7" s="61">
        <v>10</v>
      </c>
      <c r="G7" s="80">
        <v>5</v>
      </c>
      <c r="H7" s="14" t="s">
        <v>43</v>
      </c>
      <c r="I7" s="42"/>
      <c r="J7" s="49">
        <v>5</v>
      </c>
      <c r="K7" s="48">
        <v>45333</v>
      </c>
      <c r="L7" s="49" t="s">
        <v>1151</v>
      </c>
      <c r="M7" s="14" t="s">
        <v>1139</v>
      </c>
      <c r="N7" s="49">
        <v>1</v>
      </c>
      <c r="Q7" s="14" t="s">
        <v>1151</v>
      </c>
      <c r="S7" s="50" t="s">
        <v>93</v>
      </c>
      <c r="T7" s="14">
        <v>8</v>
      </c>
    </row>
    <row r="8" spans="2:20" ht="16.5">
      <c r="B8" s="50">
        <v>6</v>
      </c>
      <c r="C8" s="60">
        <v>46</v>
      </c>
      <c r="D8" s="61">
        <v>31</v>
      </c>
      <c r="E8" s="61">
        <v>16</v>
      </c>
      <c r="F8" s="61">
        <v>10</v>
      </c>
      <c r="G8" s="80">
        <v>6</v>
      </c>
      <c r="H8" s="14" t="s">
        <v>18</v>
      </c>
      <c r="I8" s="42"/>
      <c r="J8" s="49">
        <v>6</v>
      </c>
      <c r="K8" s="48">
        <v>45368</v>
      </c>
      <c r="L8" s="49" t="s">
        <v>70</v>
      </c>
      <c r="M8" s="14" t="s">
        <v>1140</v>
      </c>
      <c r="N8" s="49">
        <v>1</v>
      </c>
      <c r="Q8" s="14" t="s">
        <v>74</v>
      </c>
      <c r="S8" s="50" t="s">
        <v>94</v>
      </c>
      <c r="T8" s="14">
        <v>8</v>
      </c>
    </row>
    <row r="9" spans="2:20" ht="16.5">
      <c r="B9" s="50">
        <v>7</v>
      </c>
      <c r="C9" s="60">
        <v>44</v>
      </c>
      <c r="D9" s="61">
        <v>29</v>
      </c>
      <c r="E9" s="61">
        <v>14</v>
      </c>
      <c r="F9" s="61">
        <v>10</v>
      </c>
      <c r="G9" s="80">
        <v>7</v>
      </c>
      <c r="H9" s="14" t="s">
        <v>20</v>
      </c>
      <c r="I9" s="42"/>
      <c r="J9" s="49">
        <v>7</v>
      </c>
      <c r="K9" s="48">
        <v>45396</v>
      </c>
      <c r="L9" s="49" t="s">
        <v>71</v>
      </c>
      <c r="M9" s="14" t="s">
        <v>1141</v>
      </c>
      <c r="N9" s="49">
        <v>1</v>
      </c>
      <c r="Q9" s="14" t="s">
        <v>75</v>
      </c>
      <c r="S9" s="50" t="s">
        <v>104</v>
      </c>
      <c r="T9" s="14">
        <v>9</v>
      </c>
    </row>
    <row r="10" spans="2:20" ht="16.5">
      <c r="B10" s="50">
        <v>8</v>
      </c>
      <c r="C10" s="60">
        <v>42</v>
      </c>
      <c r="D10" s="61">
        <v>27</v>
      </c>
      <c r="E10" s="61">
        <v>12</v>
      </c>
      <c r="F10" s="61">
        <v>10</v>
      </c>
      <c r="G10" s="80">
        <v>8</v>
      </c>
      <c r="H10" s="14" t="s">
        <v>107</v>
      </c>
      <c r="I10" s="42"/>
      <c r="J10" s="49">
        <v>8</v>
      </c>
      <c r="K10" s="48" t="s">
        <v>1142</v>
      </c>
      <c r="L10" s="49" t="s">
        <v>1152</v>
      </c>
      <c r="M10" s="14" t="s">
        <v>1144</v>
      </c>
      <c r="N10" s="49">
        <v>1</v>
      </c>
      <c r="S10" s="50" t="s">
        <v>105</v>
      </c>
      <c r="T10" s="14">
        <v>9</v>
      </c>
    </row>
    <row r="11" spans="2:20" ht="16.5">
      <c r="B11" s="50">
        <v>9</v>
      </c>
      <c r="C11" s="60">
        <v>40</v>
      </c>
      <c r="D11" s="61">
        <v>25</v>
      </c>
      <c r="E11" s="61">
        <v>10</v>
      </c>
      <c r="F11" s="61">
        <v>10</v>
      </c>
      <c r="G11" s="80">
        <v>9</v>
      </c>
      <c r="H11" s="14" t="s">
        <v>21</v>
      </c>
      <c r="I11" s="42"/>
      <c r="J11" s="49">
        <v>9</v>
      </c>
      <c r="K11" s="48" t="s">
        <v>1150</v>
      </c>
      <c r="L11" s="49" t="s">
        <v>1152</v>
      </c>
      <c r="M11" s="14" t="s">
        <v>1143</v>
      </c>
      <c r="N11" s="49">
        <v>1</v>
      </c>
      <c r="S11" s="50" t="s">
        <v>95</v>
      </c>
      <c r="T11" s="14">
        <v>9</v>
      </c>
    </row>
    <row r="12" spans="2:20" ht="16.5">
      <c r="B12" s="50">
        <v>10</v>
      </c>
      <c r="C12" s="60">
        <v>38</v>
      </c>
      <c r="D12" s="61">
        <v>23</v>
      </c>
      <c r="E12" s="61">
        <v>10</v>
      </c>
      <c r="F12" s="62"/>
      <c r="G12" s="80">
        <v>10</v>
      </c>
      <c r="H12" s="14" t="s">
        <v>8</v>
      </c>
      <c r="I12" s="42"/>
      <c r="J12" s="49">
        <v>10</v>
      </c>
      <c r="K12" s="48">
        <v>45458</v>
      </c>
      <c r="L12" s="49" t="s">
        <v>75</v>
      </c>
      <c r="M12" s="14" t="s">
        <v>1145</v>
      </c>
      <c r="N12" s="49">
        <v>1</v>
      </c>
      <c r="S12" s="50" t="s">
        <v>96</v>
      </c>
      <c r="T12" s="14">
        <v>9</v>
      </c>
    </row>
    <row r="13" spans="2:20" ht="16.5">
      <c r="B13" s="50">
        <v>11</v>
      </c>
      <c r="C13" s="60">
        <v>36</v>
      </c>
      <c r="D13" s="61">
        <v>21</v>
      </c>
      <c r="E13" s="61">
        <v>10</v>
      </c>
      <c r="F13" s="62"/>
      <c r="G13" s="80">
        <v>11</v>
      </c>
      <c r="H13" s="14" t="s">
        <v>108</v>
      </c>
      <c r="I13" s="42"/>
      <c r="J13" s="49">
        <v>11</v>
      </c>
      <c r="K13" s="48">
        <v>45473</v>
      </c>
      <c r="L13" s="49" t="s">
        <v>1152</v>
      </c>
      <c r="M13" s="14" t="s">
        <v>1146</v>
      </c>
      <c r="N13" s="49">
        <v>1</v>
      </c>
      <c r="S13" s="50" t="s">
        <v>97</v>
      </c>
      <c r="T13" s="14">
        <v>9</v>
      </c>
    </row>
    <row r="14" spans="2:20" ht="16.5">
      <c r="B14" s="50">
        <v>12</v>
      </c>
      <c r="C14" s="60">
        <v>34</v>
      </c>
      <c r="D14" s="61">
        <v>19</v>
      </c>
      <c r="E14" s="61">
        <v>10</v>
      </c>
      <c r="F14" s="62"/>
      <c r="G14" s="80">
        <v>12</v>
      </c>
      <c r="H14" s="14" t="s">
        <v>56</v>
      </c>
      <c r="I14" s="42"/>
      <c r="J14" s="49">
        <v>12</v>
      </c>
      <c r="K14" s="48">
        <v>45550</v>
      </c>
      <c r="L14" s="49" t="s">
        <v>1152</v>
      </c>
      <c r="M14" s="14" t="s">
        <v>1147</v>
      </c>
      <c r="N14" s="49">
        <v>1</v>
      </c>
      <c r="S14" s="50" t="s">
        <v>98</v>
      </c>
      <c r="T14" s="14">
        <v>9</v>
      </c>
    </row>
    <row r="15" spans="2:20" ht="16.5">
      <c r="B15" s="50">
        <v>13</v>
      </c>
      <c r="C15" s="60">
        <v>32</v>
      </c>
      <c r="D15" s="61">
        <v>17</v>
      </c>
      <c r="E15" s="61">
        <v>10</v>
      </c>
      <c r="F15" s="62"/>
      <c r="G15" s="80">
        <v>13</v>
      </c>
      <c r="H15" s="14" t="s">
        <v>44</v>
      </c>
      <c r="I15" s="42"/>
      <c r="J15" s="49">
        <v>13</v>
      </c>
      <c r="K15" s="79">
        <v>45564</v>
      </c>
      <c r="L15" s="49" t="s">
        <v>1152</v>
      </c>
      <c r="M15" s="14" t="s">
        <v>1148</v>
      </c>
      <c r="N15" s="49">
        <v>1</v>
      </c>
      <c r="S15" s="50" t="s">
        <v>99</v>
      </c>
      <c r="T15" s="14">
        <v>9</v>
      </c>
    </row>
    <row r="16" spans="2:20" ht="16.5">
      <c r="B16" s="50">
        <v>14</v>
      </c>
      <c r="C16" s="60">
        <v>30</v>
      </c>
      <c r="D16" s="61">
        <v>15</v>
      </c>
      <c r="E16" s="61">
        <v>10</v>
      </c>
      <c r="F16" s="62"/>
      <c r="G16" s="80">
        <v>14</v>
      </c>
      <c r="H16" s="14" t="s">
        <v>109</v>
      </c>
      <c r="I16" s="42"/>
      <c r="J16" s="49">
        <v>14</v>
      </c>
      <c r="K16" s="79">
        <v>45571</v>
      </c>
      <c r="L16" s="49" t="s">
        <v>71</v>
      </c>
      <c r="M16" s="14" t="s">
        <v>1149</v>
      </c>
      <c r="N16" s="49">
        <v>1</v>
      </c>
      <c r="S16" s="50" t="s">
        <v>100</v>
      </c>
      <c r="T16" s="14">
        <v>9</v>
      </c>
    </row>
    <row r="17" spans="2:14" ht="16.5">
      <c r="B17" s="50">
        <v>15</v>
      </c>
      <c r="C17" s="60">
        <v>29</v>
      </c>
      <c r="D17" s="61">
        <v>14</v>
      </c>
      <c r="E17" s="61">
        <v>10</v>
      </c>
      <c r="F17" s="62"/>
      <c r="G17" s="80">
        <v>15</v>
      </c>
      <c r="H17" s="14" t="s">
        <v>27</v>
      </c>
      <c r="I17" s="42"/>
      <c r="J17" s="49">
        <v>15</v>
      </c>
      <c r="K17" s="48">
        <v>45613</v>
      </c>
      <c r="L17" s="49" t="s">
        <v>70</v>
      </c>
      <c r="M17" s="14" t="s">
        <v>123</v>
      </c>
      <c r="N17" s="49">
        <v>1</v>
      </c>
    </row>
    <row r="18" spans="2:14" ht="16.5">
      <c r="B18" s="50">
        <v>16</v>
      </c>
      <c r="C18" s="60">
        <v>28</v>
      </c>
      <c r="D18" s="61">
        <v>13</v>
      </c>
      <c r="E18" s="61">
        <v>10</v>
      </c>
      <c r="F18" s="62"/>
      <c r="G18" s="80">
        <v>16</v>
      </c>
      <c r="H18" s="14" t="s">
        <v>45</v>
      </c>
      <c r="I18" s="42"/>
      <c r="K18" s="21"/>
    </row>
    <row r="19" spans="2:14" ht="16.5">
      <c r="B19" s="50">
        <v>17</v>
      </c>
      <c r="C19" s="60">
        <v>27</v>
      </c>
      <c r="D19" s="61">
        <v>12</v>
      </c>
      <c r="E19" s="61">
        <v>10</v>
      </c>
      <c r="F19" s="62"/>
      <c r="G19" s="80">
        <v>17</v>
      </c>
      <c r="H19" s="14" t="s">
        <v>36</v>
      </c>
      <c r="I19" s="42"/>
    </row>
    <row r="20" spans="2:14" ht="16.5">
      <c r="B20" s="50">
        <v>18</v>
      </c>
      <c r="C20" s="60">
        <v>26</v>
      </c>
      <c r="D20" s="61">
        <v>11</v>
      </c>
      <c r="E20" s="61">
        <v>10</v>
      </c>
      <c r="F20" s="62"/>
      <c r="G20" s="80">
        <v>18</v>
      </c>
      <c r="H20" s="14" t="s">
        <v>38</v>
      </c>
      <c r="I20" s="42"/>
    </row>
    <row r="21" spans="2:14" ht="16.5">
      <c r="B21" s="50">
        <v>19</v>
      </c>
      <c r="C21" s="60">
        <v>25</v>
      </c>
      <c r="D21" s="61">
        <v>10</v>
      </c>
      <c r="E21" s="61">
        <v>10</v>
      </c>
      <c r="F21" s="62"/>
      <c r="G21" s="80">
        <v>19</v>
      </c>
      <c r="H21" s="14" t="s">
        <v>40</v>
      </c>
      <c r="I21" s="42"/>
    </row>
    <row r="22" spans="2:14" ht="16.5">
      <c r="B22" s="50">
        <v>20</v>
      </c>
      <c r="C22" s="60">
        <v>24</v>
      </c>
      <c r="D22" s="61">
        <v>10</v>
      </c>
      <c r="E22" s="62"/>
      <c r="F22" s="62"/>
      <c r="G22" s="80">
        <v>20</v>
      </c>
      <c r="H22" s="14" t="s">
        <v>39</v>
      </c>
      <c r="I22" s="42"/>
    </row>
    <row r="23" spans="2:14" ht="16.5">
      <c r="B23" s="50">
        <v>21</v>
      </c>
      <c r="C23" s="60">
        <v>23</v>
      </c>
      <c r="D23" s="61">
        <v>10</v>
      </c>
      <c r="E23" s="62"/>
      <c r="F23" s="62"/>
      <c r="G23" s="80">
        <v>21</v>
      </c>
      <c r="H23" s="14" t="s">
        <v>47</v>
      </c>
      <c r="I23" s="42"/>
    </row>
    <row r="24" spans="2:14" ht="16.5">
      <c r="B24" s="50">
        <v>22</v>
      </c>
      <c r="C24" s="60">
        <v>22</v>
      </c>
      <c r="D24" s="61">
        <v>10</v>
      </c>
      <c r="E24" s="62"/>
      <c r="F24" s="62"/>
      <c r="G24" s="80">
        <v>22</v>
      </c>
      <c r="H24" s="14" t="s">
        <v>46</v>
      </c>
      <c r="I24" s="42"/>
    </row>
    <row r="25" spans="2:14" ht="16.5">
      <c r="B25" s="50">
        <v>23</v>
      </c>
      <c r="C25" s="60">
        <v>21</v>
      </c>
      <c r="D25" s="61">
        <v>10</v>
      </c>
      <c r="E25" s="62"/>
      <c r="F25" s="62"/>
      <c r="G25" s="80">
        <v>23</v>
      </c>
      <c r="H25" s="14" t="s">
        <v>110</v>
      </c>
      <c r="I25" s="42"/>
    </row>
    <row r="26" spans="2:14" ht="16.5">
      <c r="B26" s="50">
        <v>24</v>
      </c>
      <c r="C26" s="60">
        <v>20</v>
      </c>
      <c r="D26" s="61">
        <v>10</v>
      </c>
      <c r="E26" s="62"/>
      <c r="F26" s="62"/>
      <c r="G26" s="80">
        <v>24</v>
      </c>
      <c r="H26" s="14" t="s">
        <v>111</v>
      </c>
      <c r="I26" s="42"/>
    </row>
    <row r="27" spans="2:14" ht="16.5">
      <c r="B27" s="50">
        <v>25</v>
      </c>
      <c r="C27" s="60">
        <v>19</v>
      </c>
      <c r="D27" s="61">
        <v>10</v>
      </c>
      <c r="E27" s="62"/>
      <c r="F27" s="62"/>
      <c r="G27" s="80">
        <v>25</v>
      </c>
      <c r="H27" s="14" t="s">
        <v>48</v>
      </c>
      <c r="I27" s="42"/>
    </row>
    <row r="28" spans="2:14" ht="16.5">
      <c r="B28" s="50">
        <v>26</v>
      </c>
      <c r="C28" s="60">
        <v>18</v>
      </c>
      <c r="D28" s="61">
        <v>10</v>
      </c>
      <c r="E28" s="62"/>
      <c r="F28" s="62"/>
      <c r="G28" s="80">
        <v>26</v>
      </c>
      <c r="H28" s="14" t="s">
        <v>37</v>
      </c>
      <c r="I28" s="42"/>
    </row>
    <row r="29" spans="2:14" ht="16.5">
      <c r="B29" s="50">
        <v>27</v>
      </c>
      <c r="C29" s="60">
        <v>17</v>
      </c>
      <c r="D29" s="61">
        <v>10</v>
      </c>
      <c r="E29" s="62"/>
      <c r="F29" s="62"/>
      <c r="G29" s="80">
        <v>27</v>
      </c>
      <c r="H29" s="14" t="s">
        <v>112</v>
      </c>
      <c r="I29" s="42"/>
    </row>
    <row r="30" spans="2:14" ht="16.5">
      <c r="B30" s="50">
        <v>28</v>
      </c>
      <c r="C30" s="60">
        <v>16</v>
      </c>
      <c r="D30" s="61">
        <v>10</v>
      </c>
      <c r="E30" s="62"/>
      <c r="F30" s="62"/>
      <c r="G30" s="80">
        <v>28</v>
      </c>
      <c r="H30" s="14" t="s">
        <v>113</v>
      </c>
      <c r="I30" s="42"/>
    </row>
    <row r="31" spans="2:14" ht="16.5">
      <c r="B31" s="50">
        <v>29</v>
      </c>
      <c r="C31" s="60">
        <v>15</v>
      </c>
      <c r="D31" s="61">
        <v>10</v>
      </c>
      <c r="E31" s="62"/>
      <c r="F31" s="62"/>
      <c r="G31" s="80">
        <v>29</v>
      </c>
      <c r="H31" s="14" t="s">
        <v>222</v>
      </c>
      <c r="I31" s="42"/>
    </row>
    <row r="32" spans="2:14" ht="16.5">
      <c r="B32" s="50">
        <v>30</v>
      </c>
      <c r="C32" s="60">
        <v>14</v>
      </c>
      <c r="D32" s="62"/>
      <c r="E32" s="62"/>
      <c r="F32" s="62"/>
      <c r="G32" s="80">
        <v>30</v>
      </c>
      <c r="H32" s="14" t="s">
        <v>42</v>
      </c>
      <c r="I32" s="42"/>
    </row>
    <row r="33" spans="2:9" ht="16.5">
      <c r="B33" s="50">
        <v>31</v>
      </c>
      <c r="C33" s="60">
        <v>13</v>
      </c>
      <c r="D33" s="62"/>
      <c r="E33" s="62"/>
      <c r="F33" s="62"/>
      <c r="G33" s="80">
        <v>31</v>
      </c>
      <c r="H33" s="14" t="s">
        <v>115</v>
      </c>
      <c r="I33" s="42"/>
    </row>
    <row r="34" spans="2:9" ht="16.5">
      <c r="B34" s="50">
        <v>32</v>
      </c>
      <c r="C34" s="60">
        <v>12</v>
      </c>
      <c r="D34" s="62"/>
      <c r="E34" s="62"/>
      <c r="F34" s="62"/>
      <c r="G34" s="80">
        <v>32</v>
      </c>
      <c r="H34" s="14" t="s">
        <v>116</v>
      </c>
      <c r="I34" s="42"/>
    </row>
    <row r="35" spans="2:9" ht="16.5">
      <c r="B35" s="50">
        <v>33</v>
      </c>
      <c r="C35" s="60">
        <v>11</v>
      </c>
      <c r="D35" s="62"/>
      <c r="E35" s="62"/>
      <c r="F35" s="62"/>
      <c r="G35" s="80">
        <v>33</v>
      </c>
      <c r="H35" s="14" t="s">
        <v>117</v>
      </c>
      <c r="I35" s="42"/>
    </row>
    <row r="36" spans="2:9" ht="16.5">
      <c r="B36" s="50">
        <v>34</v>
      </c>
      <c r="C36" s="60">
        <v>10</v>
      </c>
      <c r="D36" s="62"/>
      <c r="E36" s="62"/>
      <c r="F36" s="62"/>
      <c r="G36" s="80">
        <v>34</v>
      </c>
      <c r="H36" s="14" t="s">
        <v>653</v>
      </c>
      <c r="I36" s="42"/>
    </row>
    <row r="37" spans="2:9" ht="16.5">
      <c r="B37" s="50">
        <v>35</v>
      </c>
      <c r="C37" s="60">
        <v>10</v>
      </c>
      <c r="D37" s="62"/>
      <c r="E37" s="62"/>
      <c r="F37" s="62"/>
      <c r="G37" s="80">
        <v>35</v>
      </c>
      <c r="H37" s="14" t="s">
        <v>106</v>
      </c>
      <c r="I37" s="42"/>
    </row>
    <row r="38" spans="2:9" ht="14">
      <c r="B38" s="50">
        <v>36</v>
      </c>
      <c r="C38" s="60">
        <v>10</v>
      </c>
      <c r="D38" s="60"/>
      <c r="E38" s="60"/>
      <c r="F38" s="60"/>
      <c r="H38" s="19" t="s">
        <v>7</v>
      </c>
      <c r="I38" s="43"/>
    </row>
    <row r="39" spans="2:9" ht="14">
      <c r="B39" s="50">
        <v>37</v>
      </c>
      <c r="C39" s="60">
        <v>10</v>
      </c>
      <c r="D39" s="60"/>
      <c r="E39" s="60"/>
      <c r="F39" s="60"/>
      <c r="H39" s="20" t="s">
        <v>22</v>
      </c>
      <c r="I39" s="44"/>
    </row>
    <row r="40" spans="2:9" ht="14">
      <c r="B40" s="50">
        <v>38</v>
      </c>
      <c r="C40" s="60">
        <v>10</v>
      </c>
      <c r="D40" s="60"/>
      <c r="E40" s="60"/>
      <c r="F40" s="60"/>
    </row>
    <row r="41" spans="2:9" ht="14">
      <c r="B41" s="50">
        <v>39</v>
      </c>
      <c r="C41" s="60">
        <v>10</v>
      </c>
      <c r="D41" s="60"/>
      <c r="E41" s="60"/>
      <c r="F41" s="60"/>
    </row>
    <row r="42" spans="2:9" ht="14">
      <c r="B42" s="50">
        <v>40</v>
      </c>
      <c r="C42" s="60">
        <v>10</v>
      </c>
      <c r="D42" s="60"/>
      <c r="E42" s="60"/>
      <c r="F42" s="60"/>
    </row>
    <row r="43" spans="2:9" ht="14">
      <c r="B43" s="50">
        <v>41</v>
      </c>
      <c r="C43" s="60">
        <v>10</v>
      </c>
      <c r="D43" s="60"/>
      <c r="E43" s="60"/>
      <c r="F43" s="60"/>
    </row>
    <row r="44" spans="2:9" ht="14">
      <c r="B44" s="50">
        <v>42</v>
      </c>
      <c r="C44" s="60">
        <v>10</v>
      </c>
      <c r="D44" s="60"/>
      <c r="E44" s="60"/>
      <c r="F44" s="60"/>
    </row>
    <row r="45" spans="2:9" ht="14">
      <c r="B45" s="50">
        <v>43</v>
      </c>
      <c r="C45" s="60">
        <v>10</v>
      </c>
      <c r="D45" s="60"/>
      <c r="E45" s="60"/>
      <c r="F45" s="60"/>
    </row>
    <row r="46" spans="2:9" ht="14">
      <c r="B46" s="50">
        <v>44</v>
      </c>
      <c r="C46" s="60">
        <v>10</v>
      </c>
      <c r="D46" s="60"/>
      <c r="E46" s="60"/>
      <c r="F46" s="60"/>
    </row>
    <row r="47" spans="2:9" ht="14">
      <c r="B47" s="50">
        <v>45</v>
      </c>
      <c r="C47" s="60">
        <v>10</v>
      </c>
      <c r="D47" s="60"/>
      <c r="E47" s="60"/>
      <c r="F47" s="60"/>
    </row>
    <row r="48" spans="2:9" ht="14">
      <c r="B48" s="50">
        <v>46</v>
      </c>
      <c r="C48" s="60">
        <v>10</v>
      </c>
      <c r="D48" s="60"/>
      <c r="E48" s="60"/>
      <c r="F48" s="60"/>
    </row>
    <row r="49" spans="2:6" ht="14">
      <c r="B49" s="50">
        <v>47</v>
      </c>
      <c r="C49" s="60">
        <v>10</v>
      </c>
      <c r="D49" s="60"/>
      <c r="E49" s="60"/>
      <c r="F49" s="60"/>
    </row>
    <row r="50" spans="2:6" ht="14">
      <c r="B50" s="50">
        <v>48</v>
      </c>
      <c r="C50" s="60">
        <v>10</v>
      </c>
      <c r="D50" s="60"/>
      <c r="E50" s="60"/>
      <c r="F50" s="60"/>
    </row>
    <row r="51" spans="2:6" ht="14">
      <c r="B51" s="50">
        <v>49</v>
      </c>
      <c r="C51" s="60">
        <v>10</v>
      </c>
      <c r="D51" s="60"/>
      <c r="E51" s="60"/>
      <c r="F51" s="60"/>
    </row>
    <row r="52" spans="2:6" ht="14">
      <c r="B52" s="50">
        <v>50</v>
      </c>
      <c r="C52" s="60">
        <v>10</v>
      </c>
      <c r="D52" s="60"/>
      <c r="E52" s="60"/>
      <c r="F52" s="60"/>
    </row>
    <row r="53" spans="2:6" ht="14">
      <c r="B53" s="50">
        <v>51</v>
      </c>
      <c r="C53" s="60">
        <v>10</v>
      </c>
      <c r="D53" s="60"/>
      <c r="E53" s="60"/>
      <c r="F53" s="60"/>
    </row>
    <row r="54" spans="2:6" ht="14">
      <c r="B54" s="50">
        <v>52</v>
      </c>
      <c r="C54" s="60">
        <v>10</v>
      </c>
      <c r="D54" s="60"/>
      <c r="E54" s="60"/>
      <c r="F54" s="60"/>
    </row>
    <row r="55" spans="2:6" ht="14">
      <c r="B55" s="50">
        <v>53</v>
      </c>
      <c r="C55" s="60">
        <v>10</v>
      </c>
      <c r="D55" s="60"/>
      <c r="E55" s="60"/>
      <c r="F55" s="60"/>
    </row>
    <row r="56" spans="2:6" ht="14">
      <c r="B56" s="50">
        <v>54</v>
      </c>
      <c r="C56" s="60">
        <v>10</v>
      </c>
      <c r="D56" s="60"/>
      <c r="E56" s="60"/>
      <c r="F56" s="60"/>
    </row>
  </sheetData>
  <mergeCells count="1">
    <mergeCell ref="J1:N1"/>
  </mergeCells>
  <dataValidations count="1">
    <dataValidation type="list" allowBlank="1" showInputMessage="1" showErrorMessage="1" sqref="L3:L17" xr:uid="{00000000-0002-0000-1100-000000000000}">
      <formula1>Type_epreuve</formula1>
    </dataValidation>
  </dataValidations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7"/>
  <dimension ref="A1:BR72"/>
  <sheetViews>
    <sheetView topLeftCell="A3" workbookViewId="0">
      <pane xSplit="4" ySplit="1" topLeftCell="E4" activePane="bottomRight" state="frozen"/>
      <selection activeCell="A3" sqref="A3"/>
      <selection pane="topRight" activeCell="E3" sqref="E3"/>
      <selection pane="bottomLeft" activeCell="A4" sqref="A4"/>
      <selection pane="bottomRight" activeCell="D12" sqref="D12"/>
    </sheetView>
  </sheetViews>
  <sheetFormatPr baseColWidth="10" defaultColWidth="11" defaultRowHeight="12.5"/>
  <cols>
    <col min="1" max="1" width="23.36328125" bestFit="1" customWidth="1"/>
    <col min="2" max="2" width="19" bestFit="1" customWidth="1"/>
    <col min="3" max="3" width="1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3" customWidth="1"/>
    <col min="14" max="14" width="7.36328125" style="93" customWidth="1"/>
    <col min="15" max="15" width="3.6328125" bestFit="1" customWidth="1"/>
    <col min="16" max="16" width="7.36328125" customWidth="1"/>
    <col min="17" max="17" width="3.6328125" bestFit="1" customWidth="1"/>
    <col min="1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16"/>
      <c r="B1" s="119" t="s">
        <v>59</v>
      </c>
      <c r="C1" s="119"/>
      <c r="D1" s="122"/>
      <c r="E1" s="115">
        <f>IF(Paramètres!K3&lt;&gt;"",Paramètres!K3,"")</f>
        <v>45200</v>
      </c>
      <c r="F1" s="115"/>
      <c r="G1" s="115">
        <f>IF(Paramètres!K4&lt;&gt;"",Paramètres!K4,"")</f>
        <v>45243</v>
      </c>
      <c r="H1" s="115"/>
      <c r="I1" s="115">
        <f>IF(Paramètres!K5&lt;&gt;"",Paramètres!K5,"")</f>
        <v>45311</v>
      </c>
      <c r="J1" s="115"/>
      <c r="K1" s="115">
        <f>IF(Paramètres!K6&lt;&gt;"",Paramètres!K6,"")</f>
        <v>45326</v>
      </c>
      <c r="L1" s="115"/>
      <c r="M1" s="125">
        <f>IF(Paramètres!K7&lt;&gt;"",Paramètres!K7,"")</f>
        <v>45333</v>
      </c>
      <c r="N1" s="125"/>
      <c r="O1" s="115">
        <f>IF(Paramètres!K8&lt;&gt;"",Paramètres!K8,"")</f>
        <v>45368</v>
      </c>
      <c r="P1" s="115"/>
      <c r="Q1" s="115">
        <f>IF(Paramètres!K9&lt;&gt;"",Paramètres!K9,"")</f>
        <v>45396</v>
      </c>
      <c r="R1" s="115"/>
      <c r="S1" s="115" t="str">
        <f>IF(Paramètres!K10&lt;&gt;"",Paramètres!K10,"")</f>
        <v>4&amp;5/05/2024</v>
      </c>
      <c r="T1" s="115"/>
      <c r="U1" s="115" t="str">
        <f>IF(Paramètres!K11&lt;&gt;"",Paramètres!K11,"")</f>
        <v>25&amp;26/05/2024</v>
      </c>
      <c r="V1" s="115"/>
      <c r="W1" s="115">
        <f>IF(Paramètres!K12&lt;&gt;"",Paramètres!K12,"")</f>
        <v>45458</v>
      </c>
      <c r="X1" s="115"/>
      <c r="Y1" s="115">
        <f>IF(Paramètres!K13&lt;&gt;"",Paramètres!K13,"")</f>
        <v>45473</v>
      </c>
      <c r="Z1" s="115"/>
      <c r="AA1" s="115">
        <f>IF(Paramètres!K14&lt;&gt;"",Paramètres!K14,"")</f>
        <v>45550</v>
      </c>
      <c r="AB1" s="115"/>
      <c r="AC1" s="115">
        <f>IF(Paramètres!K15&lt;&gt;"",Paramètres!K15,"")</f>
        <v>45564</v>
      </c>
      <c r="AD1" s="115"/>
      <c r="AE1" s="115">
        <f>IF(Paramètres!K16&lt;&gt;"",Paramètres!K16,"")</f>
        <v>45571</v>
      </c>
      <c r="AF1" s="115"/>
      <c r="AG1" s="115">
        <f>IF(Paramètres!K17&lt;&gt;"",Paramètres!K17,"")</f>
        <v>45613</v>
      </c>
      <c r="AH1" s="107"/>
      <c r="AI1" s="114" t="s">
        <v>0</v>
      </c>
      <c r="AJ1" s="114"/>
      <c r="AK1" s="114"/>
      <c r="AL1" s="114"/>
      <c r="AM1" s="114"/>
    </row>
    <row r="2" spans="1:70" ht="32.25" customHeight="1">
      <c r="A2" s="117"/>
      <c r="B2" s="120"/>
      <c r="C2" s="120"/>
      <c r="D2" s="123"/>
      <c r="E2" s="107" t="str">
        <f>IF(E1&lt;&gt;"",Paramètres!L3,"")</f>
        <v>Triathlon</v>
      </c>
      <c r="F2" s="108"/>
      <c r="G2" s="107" t="str">
        <f>IF(G1&lt;&gt;"",Paramètres!L4,"")</f>
        <v>Bike &amp; Run</v>
      </c>
      <c r="H2" s="108"/>
      <c r="I2" s="107" t="str">
        <f>IF(I1&lt;&gt;"",Paramètres!L5,"")</f>
        <v>Bike &amp; Run</v>
      </c>
      <c r="J2" s="108"/>
      <c r="K2" s="107" t="str">
        <f>IF(K1&lt;&gt;"",Paramètres!L6,"")</f>
        <v>Bike &amp; Run</v>
      </c>
      <c r="L2" s="108"/>
      <c r="M2" s="112" t="str">
        <f>IF(M1&lt;&gt;"",Paramètres!L7,"")</f>
        <v>Class Triathlon</v>
      </c>
      <c r="N2" s="113"/>
      <c r="O2" s="107" t="str">
        <f>IF(O1&lt;&gt;"",Paramètres!L8,"")</f>
        <v>Bike &amp; Run</v>
      </c>
      <c r="P2" s="108"/>
      <c r="Q2" s="107" t="str">
        <f>IF(Q1&lt;&gt;"",Paramètres!L9,"")</f>
        <v>Cross Duathlon</v>
      </c>
      <c r="R2" s="108"/>
      <c r="S2" s="107" t="str">
        <f>IF(S1&lt;&gt;"",Paramètres!L10,"")</f>
        <v>Cross Triathlon - Triathlon</v>
      </c>
      <c r="T2" s="108"/>
      <c r="U2" s="107" t="str">
        <f>IF(U1&lt;&gt;"",Paramètres!L11,"")</f>
        <v>Cross Triathlon - Triathlon</v>
      </c>
      <c r="V2" s="108"/>
      <c r="W2" s="107" t="str">
        <f>IF(W1&lt;&gt;"",Paramètres!L12,"")</f>
        <v>Aquathlon</v>
      </c>
      <c r="X2" s="108"/>
      <c r="Y2" s="107" t="str">
        <f>IF(Y1&lt;&gt;"",Paramètres!L13,"")</f>
        <v>Cross Triathlon - Triathlon</v>
      </c>
      <c r="Z2" s="108"/>
      <c r="AA2" s="107" t="str">
        <f>IF(AA1&lt;&gt;"",Paramètres!L14,"")</f>
        <v>Cross Triathlon - Triathlon</v>
      </c>
      <c r="AB2" s="108"/>
      <c r="AC2" s="107" t="str">
        <f>IF(AC1&lt;&gt;"",Paramètres!L15,"")</f>
        <v>Cross Triathlon - Triathlon</v>
      </c>
      <c r="AD2" s="108"/>
      <c r="AE2" s="107" t="str">
        <f>IF(AE1&lt;&gt;"",Paramètres!L16,"")</f>
        <v>Cross Duathlon</v>
      </c>
      <c r="AF2" s="108"/>
      <c r="AG2" s="107" t="str">
        <f>IF(AG1&lt;&gt;"",Paramètres!L17,"")</f>
        <v>Bike &amp; Run</v>
      </c>
      <c r="AH2" s="111"/>
      <c r="AI2" s="109" t="s">
        <v>87</v>
      </c>
      <c r="AJ2" s="109"/>
      <c r="AK2" s="109"/>
      <c r="AL2" s="110">
        <f>Paramètres!T4</f>
        <v>8</v>
      </c>
      <c r="AM2" s="110"/>
    </row>
    <row r="3" spans="1:70" ht="44.25" customHeight="1">
      <c r="A3" s="118"/>
      <c r="B3" s="121"/>
      <c r="C3" s="121"/>
      <c r="D3" s="124"/>
      <c r="E3" s="107" t="str">
        <f>IF(E1&lt;&gt;"",Paramètres!M3,"")</f>
        <v>La Chapelle d'Angillon (18)</v>
      </c>
      <c r="F3" s="108"/>
      <c r="G3" s="107" t="str">
        <f>IF(G1&lt;&gt;"",Paramètres!M4,"")</f>
        <v>Amilly (45)</v>
      </c>
      <c r="H3" s="108"/>
      <c r="I3" s="107" t="str">
        <f>IF(I1&lt;&gt;"",Paramètres!M5,"")</f>
        <v>St Avertin (37)</v>
      </c>
      <c r="J3" s="108"/>
      <c r="K3" s="107" t="str">
        <f>IF(K1&lt;&gt;"",Paramètres!M6,"")</f>
        <v>Orléans (45)</v>
      </c>
      <c r="L3" s="108"/>
      <c r="M3" s="112" t="str">
        <f>IF(M1&lt;&gt;"",Paramètres!M7,"")</f>
        <v>Châteauroux (36)</v>
      </c>
      <c r="N3" s="113"/>
      <c r="O3" s="107" t="str">
        <f>IF(O1&lt;&gt;"",Paramètres!M8,"")</f>
        <v>Bourges (18)</v>
      </c>
      <c r="P3" s="108"/>
      <c r="Q3" s="107" t="str">
        <f>IF(Q1&lt;&gt;"",Paramètres!M9,"")</f>
        <v>St Cyr sur Loire (37)</v>
      </c>
      <c r="R3" s="108"/>
      <c r="S3" s="107" t="str">
        <f>IF(S1&lt;&gt;"",Paramètres!M10,"")</f>
        <v>Suèvres (41)</v>
      </c>
      <c r="T3" s="108"/>
      <c r="U3" s="107" t="str">
        <f>IF(U1&lt;&gt;"",Paramètres!M11,"")</f>
        <v>Villiers sur Loir (41)</v>
      </c>
      <c r="V3" s="108"/>
      <c r="W3" s="107" t="str">
        <f>IF(W1&lt;&gt;"",Paramètres!M12,"")</f>
        <v>St Laurent Nouan (41)</v>
      </c>
      <c r="X3" s="108"/>
      <c r="Y3" s="107" t="str">
        <f>IF(Y1&lt;&gt;"",Paramètres!M13,"")</f>
        <v>St George sur Eure (28)</v>
      </c>
      <c r="Z3" s="108"/>
      <c r="AA3" s="107" t="str">
        <f>IF(AA1&lt;&gt;"",Paramètres!M14,"")</f>
        <v>Joué les Tours (37)</v>
      </c>
      <c r="AB3" s="108"/>
      <c r="AC3" s="107" t="str">
        <f>IF(AC1&lt;&gt;"",Paramètres!M15,"")</f>
        <v>Chartres (28)</v>
      </c>
      <c r="AD3" s="108"/>
      <c r="AE3" s="107" t="str">
        <f>IF(AE1&lt;&gt;"",Paramètres!M16,"")</f>
        <v>Chaâteau Renault (37)</v>
      </c>
      <c r="AF3" s="108"/>
      <c r="AG3" s="107" t="str">
        <f>IF(AG1&lt;&gt;"",Paramètres!M17,"")</f>
        <v>Amilly (45)</v>
      </c>
      <c r="AH3" s="108"/>
      <c r="AI3" s="109"/>
      <c r="AJ3" s="109"/>
      <c r="AK3" s="109"/>
      <c r="AL3" s="110"/>
      <c r="AM3" s="110"/>
      <c r="BD3" s="106" t="s">
        <v>103</v>
      </c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0" t="s">
        <v>3</v>
      </c>
      <c r="N4" s="91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831</v>
      </c>
      <c r="B5" s="73" t="s">
        <v>387</v>
      </c>
      <c r="C5" s="73" t="s">
        <v>832</v>
      </c>
      <c r="D5" s="73" t="s">
        <v>44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2</v>
      </c>
      <c r="J5" s="2">
        <v>55</v>
      </c>
      <c r="K5" s="4">
        <v>4</v>
      </c>
      <c r="L5" s="2">
        <v>20</v>
      </c>
      <c r="M5" s="92"/>
      <c r="N5" s="91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>
        <v>5</v>
      </c>
      <c r="R5" s="61">
        <v>10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195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5</v>
      </c>
      <c r="AL5" s="41">
        <f t="shared" ref="AL5:AL36" si="3">HLOOKUP($AL$2,$BD$4:$BR$72,ROW(A5)-3,FALSE)</f>
        <v>195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55</v>
      </c>
      <c r="AR5">
        <f t="shared" ref="AR5:AR36" si="8">L5</f>
        <v>20</v>
      </c>
      <c r="AS5">
        <f t="shared" ref="AS5:AS36" si="9">N5</f>
        <v>0</v>
      </c>
      <c r="AT5">
        <f t="shared" ref="AT5:AT36" si="10">P5</f>
        <v>55</v>
      </c>
      <c r="AU5">
        <f t="shared" ref="AU5:AU36" si="11">R5</f>
        <v>10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185</v>
      </c>
      <c r="BH5" s="22">
        <f t="shared" si="21"/>
        <v>195</v>
      </c>
      <c r="BI5" s="22">
        <f t="shared" si="21"/>
        <v>195</v>
      </c>
      <c r="BJ5" s="22">
        <f t="shared" si="21"/>
        <v>195</v>
      </c>
      <c r="BK5" s="22">
        <f t="shared" si="21"/>
        <v>195</v>
      </c>
      <c r="BL5" s="22">
        <f t="shared" si="21"/>
        <v>195</v>
      </c>
      <c r="BM5" s="22">
        <f t="shared" si="21"/>
        <v>195</v>
      </c>
      <c r="BN5" s="22">
        <f t="shared" si="21"/>
        <v>195</v>
      </c>
      <c r="BO5" s="22">
        <f t="shared" si="21"/>
        <v>195</v>
      </c>
      <c r="BP5" s="22">
        <f t="shared" si="21"/>
        <v>195</v>
      </c>
      <c r="BQ5" s="22">
        <f t="shared" si="21"/>
        <v>195</v>
      </c>
      <c r="BR5" s="22">
        <f t="shared" si="21"/>
        <v>195</v>
      </c>
    </row>
    <row r="6" spans="1:70" ht="16.5">
      <c r="A6" s="82" t="s">
        <v>807</v>
      </c>
      <c r="B6" s="73" t="s">
        <v>808</v>
      </c>
      <c r="C6" s="73" t="s">
        <v>809</v>
      </c>
      <c r="D6" s="73" t="s">
        <v>44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55</v>
      </c>
      <c r="K6" s="4">
        <v>3</v>
      </c>
      <c r="L6" s="2">
        <v>35</v>
      </c>
      <c r="M6" s="92"/>
      <c r="N6" s="91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2</v>
      </c>
      <c r="R6" s="61">
        <v>35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125</v>
      </c>
      <c r="AJ6" s="3">
        <f t="shared" si="1"/>
        <v>2</v>
      </c>
      <c r="AK6" s="5">
        <f t="shared" si="2"/>
        <v>3</v>
      </c>
      <c r="AL6" s="41">
        <f t="shared" si="3"/>
        <v>125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55</v>
      </c>
      <c r="AR6">
        <f t="shared" si="8"/>
        <v>35</v>
      </c>
      <c r="AS6">
        <f t="shared" si="9"/>
        <v>0</v>
      </c>
      <c r="AT6">
        <f t="shared" si="10"/>
        <v>0</v>
      </c>
      <c r="AU6">
        <f t="shared" si="11"/>
        <v>35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125</v>
      </c>
      <c r="BG6" s="22">
        <f t="shared" si="22"/>
        <v>125</v>
      </c>
      <c r="BH6" s="22">
        <f t="shared" si="22"/>
        <v>125</v>
      </c>
      <c r="BI6" s="22">
        <f t="shared" si="22"/>
        <v>125</v>
      </c>
      <c r="BJ6" s="22">
        <f t="shared" si="22"/>
        <v>125</v>
      </c>
      <c r="BK6" s="22">
        <f t="shared" si="22"/>
        <v>125</v>
      </c>
      <c r="BL6" s="22">
        <f t="shared" si="22"/>
        <v>125</v>
      </c>
      <c r="BM6" s="22">
        <f t="shared" si="22"/>
        <v>125</v>
      </c>
      <c r="BN6" s="22">
        <f t="shared" si="22"/>
        <v>125</v>
      </c>
      <c r="BO6" s="22">
        <f t="shared" si="22"/>
        <v>125</v>
      </c>
      <c r="BP6" s="22">
        <f t="shared" si="22"/>
        <v>125</v>
      </c>
      <c r="BQ6" s="22">
        <f t="shared" si="22"/>
        <v>125</v>
      </c>
      <c r="BR6" s="22">
        <f t="shared" si="22"/>
        <v>125</v>
      </c>
    </row>
    <row r="7" spans="1:70" ht="16.5">
      <c r="A7" s="83" t="s">
        <v>1064</v>
      </c>
      <c r="B7" s="32" t="s">
        <v>281</v>
      </c>
      <c r="C7" s="32" t="s">
        <v>1063</v>
      </c>
      <c r="D7" s="32" t="s">
        <v>44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3</v>
      </c>
      <c r="J7" s="2">
        <v>35</v>
      </c>
      <c r="K7" s="4">
        <v>3</v>
      </c>
      <c r="L7" s="2">
        <v>35</v>
      </c>
      <c r="M7" s="92"/>
      <c r="N7" s="91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3</v>
      </c>
      <c r="R7" s="61">
        <v>20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90</v>
      </c>
      <c r="AJ7" s="3">
        <f t="shared" si="1"/>
        <v>3</v>
      </c>
      <c r="AK7" s="5">
        <f t="shared" si="2"/>
        <v>3</v>
      </c>
      <c r="AL7" s="41">
        <f t="shared" si="3"/>
        <v>90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35</v>
      </c>
      <c r="AR7">
        <f t="shared" si="8"/>
        <v>35</v>
      </c>
      <c r="AS7">
        <f t="shared" si="9"/>
        <v>0</v>
      </c>
      <c r="AT7">
        <f t="shared" si="10"/>
        <v>0</v>
      </c>
      <c r="AU7">
        <f t="shared" si="11"/>
        <v>20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35</v>
      </c>
      <c r="BE7" s="22">
        <f t="shared" ref="BE7:BR7" si="23">BD7+LARGE($AO7:$BC7,BE$4)</f>
        <v>70</v>
      </c>
      <c r="BF7" s="22">
        <f t="shared" si="23"/>
        <v>90</v>
      </c>
      <c r="BG7" s="22">
        <f t="shared" si="23"/>
        <v>90</v>
      </c>
      <c r="BH7" s="22">
        <f t="shared" si="23"/>
        <v>90</v>
      </c>
      <c r="BI7" s="22">
        <f t="shared" si="23"/>
        <v>90</v>
      </c>
      <c r="BJ7" s="22">
        <f t="shared" si="23"/>
        <v>90</v>
      </c>
      <c r="BK7" s="22">
        <f t="shared" si="23"/>
        <v>90</v>
      </c>
      <c r="BL7" s="22">
        <f t="shared" si="23"/>
        <v>90</v>
      </c>
      <c r="BM7" s="22">
        <f t="shared" si="23"/>
        <v>90</v>
      </c>
      <c r="BN7" s="22">
        <f t="shared" si="23"/>
        <v>90</v>
      </c>
      <c r="BO7" s="22">
        <f t="shared" si="23"/>
        <v>90</v>
      </c>
      <c r="BP7" s="22">
        <f t="shared" si="23"/>
        <v>90</v>
      </c>
      <c r="BQ7" s="22">
        <f t="shared" si="23"/>
        <v>90</v>
      </c>
      <c r="BR7" s="22">
        <f t="shared" si="23"/>
        <v>90</v>
      </c>
    </row>
    <row r="8" spans="1:70" ht="16.5">
      <c r="A8" s="82" t="s">
        <v>833</v>
      </c>
      <c r="B8" s="73" t="s">
        <v>834</v>
      </c>
      <c r="C8" s="73" t="s">
        <v>392</v>
      </c>
      <c r="D8" s="73" t="s">
        <v>17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4</v>
      </c>
      <c r="H8" s="2">
        <v>10</v>
      </c>
      <c r="I8" s="36">
        <v>3</v>
      </c>
      <c r="J8" s="2">
        <v>35</v>
      </c>
      <c r="K8" s="4">
        <v>4</v>
      </c>
      <c r="L8" s="2">
        <v>10</v>
      </c>
      <c r="M8" s="92"/>
      <c r="N8" s="91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2</v>
      </c>
      <c r="P8" s="2">
        <v>35</v>
      </c>
      <c r="Q8" s="46"/>
      <c r="R8" s="65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90</v>
      </c>
      <c r="AJ8" s="3">
        <f t="shared" si="1"/>
        <v>3</v>
      </c>
      <c r="AK8" s="5">
        <f t="shared" si="2"/>
        <v>4</v>
      </c>
      <c r="AL8" s="41">
        <f t="shared" si="3"/>
        <v>90</v>
      </c>
      <c r="AM8" s="33">
        <f t="shared" si="4"/>
        <v>3</v>
      </c>
      <c r="AO8" s="22">
        <f t="shared" si="5"/>
        <v>0</v>
      </c>
      <c r="AP8">
        <f t="shared" si="6"/>
        <v>10</v>
      </c>
      <c r="AQ8">
        <f t="shared" si="7"/>
        <v>35</v>
      </c>
      <c r="AR8">
        <f t="shared" si="8"/>
        <v>10</v>
      </c>
      <c r="AS8">
        <f t="shared" si="9"/>
        <v>0</v>
      </c>
      <c r="AT8">
        <f t="shared" si="10"/>
        <v>35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70</v>
      </c>
      <c r="BF8" s="22">
        <f t="shared" si="24"/>
        <v>80</v>
      </c>
      <c r="BG8" s="22">
        <f t="shared" si="24"/>
        <v>90</v>
      </c>
      <c r="BH8" s="22">
        <f t="shared" si="24"/>
        <v>90</v>
      </c>
      <c r="BI8" s="22">
        <f t="shared" si="24"/>
        <v>90</v>
      </c>
      <c r="BJ8" s="22">
        <f t="shared" si="24"/>
        <v>90</v>
      </c>
      <c r="BK8" s="22">
        <f t="shared" si="24"/>
        <v>90</v>
      </c>
      <c r="BL8" s="22">
        <f t="shared" si="24"/>
        <v>90</v>
      </c>
      <c r="BM8" s="22">
        <f t="shared" si="24"/>
        <v>90</v>
      </c>
      <c r="BN8" s="22">
        <f t="shared" si="24"/>
        <v>90</v>
      </c>
      <c r="BO8" s="22">
        <f t="shared" si="24"/>
        <v>90</v>
      </c>
      <c r="BP8" s="22">
        <f t="shared" si="24"/>
        <v>90</v>
      </c>
      <c r="BQ8" s="22">
        <f t="shared" si="24"/>
        <v>90</v>
      </c>
      <c r="BR8" s="22">
        <f t="shared" si="24"/>
        <v>90</v>
      </c>
    </row>
    <row r="9" spans="1:70" ht="16.5">
      <c r="A9" s="82" t="s">
        <v>825</v>
      </c>
      <c r="B9" s="73" t="s">
        <v>826</v>
      </c>
      <c r="C9" s="73" t="s">
        <v>827</v>
      </c>
      <c r="D9" s="73" t="s">
        <v>221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5</v>
      </c>
      <c r="H9" s="2">
        <v>10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2</v>
      </c>
      <c r="L9" s="2">
        <v>55</v>
      </c>
      <c r="M9" s="92"/>
      <c r="N9" s="91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65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65</v>
      </c>
      <c r="AJ9" s="3">
        <f t="shared" si="1"/>
        <v>5</v>
      </c>
      <c r="AK9" s="5">
        <f t="shared" si="2"/>
        <v>2</v>
      </c>
      <c r="AL9" s="41">
        <f t="shared" si="3"/>
        <v>65</v>
      </c>
      <c r="AM9" s="33">
        <f t="shared" si="4"/>
        <v>5</v>
      </c>
      <c r="AO9" s="22">
        <f t="shared" si="5"/>
        <v>0</v>
      </c>
      <c r="AP9">
        <f t="shared" si="6"/>
        <v>10</v>
      </c>
      <c r="AQ9">
        <f t="shared" si="7"/>
        <v>0</v>
      </c>
      <c r="AR9">
        <f t="shared" si="8"/>
        <v>55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65</v>
      </c>
      <c r="BF9" s="22">
        <f t="shared" si="25"/>
        <v>65</v>
      </c>
      <c r="BG9" s="22">
        <f t="shared" si="25"/>
        <v>65</v>
      </c>
      <c r="BH9" s="22">
        <f t="shared" si="25"/>
        <v>65</v>
      </c>
      <c r="BI9" s="22">
        <f t="shared" si="25"/>
        <v>65</v>
      </c>
      <c r="BJ9" s="22">
        <f t="shared" si="25"/>
        <v>65</v>
      </c>
      <c r="BK9" s="22">
        <f t="shared" si="25"/>
        <v>65</v>
      </c>
      <c r="BL9" s="22">
        <f t="shared" si="25"/>
        <v>65</v>
      </c>
      <c r="BM9" s="22">
        <f t="shared" si="25"/>
        <v>65</v>
      </c>
      <c r="BN9" s="22">
        <f t="shared" si="25"/>
        <v>65</v>
      </c>
      <c r="BO9" s="22">
        <f t="shared" si="25"/>
        <v>65</v>
      </c>
      <c r="BP9" s="22">
        <f t="shared" si="25"/>
        <v>65</v>
      </c>
      <c r="BQ9" s="22">
        <f t="shared" si="25"/>
        <v>65</v>
      </c>
      <c r="BR9" s="22">
        <f t="shared" si="25"/>
        <v>65</v>
      </c>
    </row>
    <row r="10" spans="1:70" ht="16.5">
      <c r="A10" s="82" t="s">
        <v>816</v>
      </c>
      <c r="B10" s="73" t="s">
        <v>817</v>
      </c>
      <c r="C10" s="73" t="s">
        <v>818</v>
      </c>
      <c r="D10" s="73" t="s">
        <v>221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1</v>
      </c>
      <c r="H10" s="2">
        <v>55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5</v>
      </c>
      <c r="L10" s="2">
        <v>10</v>
      </c>
      <c r="M10" s="92"/>
      <c r="N10" s="91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65</v>
      </c>
      <c r="AJ10" s="3">
        <f t="shared" si="1"/>
        <v>5</v>
      </c>
      <c r="AK10" s="5">
        <f t="shared" si="2"/>
        <v>2</v>
      </c>
      <c r="AL10" s="41">
        <f t="shared" si="3"/>
        <v>65</v>
      </c>
      <c r="AM10" s="33">
        <f t="shared" si="4"/>
        <v>5</v>
      </c>
      <c r="AO10" s="22">
        <f t="shared" si="5"/>
        <v>0</v>
      </c>
      <c r="AP10">
        <f t="shared" si="6"/>
        <v>55</v>
      </c>
      <c r="AQ10">
        <f t="shared" si="7"/>
        <v>0</v>
      </c>
      <c r="AR10">
        <f t="shared" si="8"/>
        <v>10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65</v>
      </c>
      <c r="BF10" s="22">
        <f t="shared" si="26"/>
        <v>65</v>
      </c>
      <c r="BG10" s="22">
        <f t="shared" si="26"/>
        <v>65</v>
      </c>
      <c r="BH10" s="22">
        <f t="shared" si="26"/>
        <v>65</v>
      </c>
      <c r="BI10" s="22">
        <f t="shared" si="26"/>
        <v>65</v>
      </c>
      <c r="BJ10" s="22">
        <f t="shared" si="26"/>
        <v>65</v>
      </c>
      <c r="BK10" s="22">
        <f t="shared" si="26"/>
        <v>65</v>
      </c>
      <c r="BL10" s="22">
        <f t="shared" si="26"/>
        <v>65</v>
      </c>
      <c r="BM10" s="22">
        <f t="shared" si="26"/>
        <v>65</v>
      </c>
      <c r="BN10" s="22">
        <f t="shared" si="26"/>
        <v>65</v>
      </c>
      <c r="BO10" s="22">
        <f t="shared" si="26"/>
        <v>65</v>
      </c>
      <c r="BP10" s="22">
        <f t="shared" si="26"/>
        <v>65</v>
      </c>
      <c r="BQ10" s="22">
        <f t="shared" si="26"/>
        <v>65</v>
      </c>
      <c r="BR10" s="22">
        <f t="shared" si="26"/>
        <v>65</v>
      </c>
    </row>
    <row r="11" spans="1:70" ht="16.5">
      <c r="A11" s="82" t="s">
        <v>819</v>
      </c>
      <c r="B11" s="73" t="s">
        <v>820</v>
      </c>
      <c r="C11" s="73" t="s">
        <v>821</v>
      </c>
      <c r="D11" s="73" t="s">
        <v>221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1</v>
      </c>
      <c r="H11" s="2">
        <v>55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5</v>
      </c>
      <c r="L11" s="2">
        <v>10</v>
      </c>
      <c r="M11" s="92"/>
      <c r="N11" s="91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65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65</v>
      </c>
      <c r="AJ11" s="3">
        <f t="shared" si="1"/>
        <v>5</v>
      </c>
      <c r="AK11" s="5">
        <f t="shared" si="2"/>
        <v>2</v>
      </c>
      <c r="AL11" s="41">
        <f t="shared" si="3"/>
        <v>65</v>
      </c>
      <c r="AM11" s="33">
        <f t="shared" si="4"/>
        <v>5</v>
      </c>
      <c r="AO11" s="22">
        <f t="shared" si="5"/>
        <v>0</v>
      </c>
      <c r="AP11">
        <f t="shared" si="6"/>
        <v>55</v>
      </c>
      <c r="AQ11">
        <f t="shared" si="7"/>
        <v>0</v>
      </c>
      <c r="AR11">
        <f t="shared" si="8"/>
        <v>10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65</v>
      </c>
      <c r="BF11" s="22">
        <f t="shared" si="27"/>
        <v>65</v>
      </c>
      <c r="BG11" s="22">
        <f t="shared" si="27"/>
        <v>65</v>
      </c>
      <c r="BH11" s="22">
        <f t="shared" si="27"/>
        <v>65</v>
      </c>
      <c r="BI11" s="22">
        <f t="shared" si="27"/>
        <v>65</v>
      </c>
      <c r="BJ11" s="22">
        <f t="shared" si="27"/>
        <v>65</v>
      </c>
      <c r="BK11" s="22">
        <f t="shared" si="27"/>
        <v>65</v>
      </c>
      <c r="BL11" s="22">
        <f t="shared" si="27"/>
        <v>65</v>
      </c>
      <c r="BM11" s="22">
        <f t="shared" si="27"/>
        <v>65</v>
      </c>
      <c r="BN11" s="22">
        <f t="shared" si="27"/>
        <v>65</v>
      </c>
      <c r="BO11" s="22">
        <f t="shared" si="27"/>
        <v>65</v>
      </c>
      <c r="BP11" s="22">
        <f t="shared" si="27"/>
        <v>65</v>
      </c>
      <c r="BQ11" s="22">
        <f t="shared" si="27"/>
        <v>65</v>
      </c>
      <c r="BR11" s="22">
        <f t="shared" si="27"/>
        <v>65</v>
      </c>
    </row>
    <row r="12" spans="1:70" ht="16.5">
      <c r="A12" s="82" t="s">
        <v>830</v>
      </c>
      <c r="B12" s="73" t="s">
        <v>808</v>
      </c>
      <c r="C12" s="73" t="s">
        <v>297</v>
      </c>
      <c r="D12" s="73" t="s">
        <v>45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92"/>
      <c r="N12" s="91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1</v>
      </c>
      <c r="R12" s="61">
        <v>55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55</v>
      </c>
      <c r="AJ12" s="3">
        <f t="shared" si="1"/>
        <v>8</v>
      </c>
      <c r="AK12" s="5">
        <f t="shared" si="2"/>
        <v>1</v>
      </c>
      <c r="AL12" s="41">
        <f t="shared" si="3"/>
        <v>55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55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55</v>
      </c>
      <c r="BF12" s="22">
        <f t="shared" si="28"/>
        <v>55</v>
      </c>
      <c r="BG12" s="22">
        <f t="shared" si="28"/>
        <v>55</v>
      </c>
      <c r="BH12" s="22">
        <f t="shared" si="28"/>
        <v>55</v>
      </c>
      <c r="BI12" s="22">
        <f t="shared" si="28"/>
        <v>55</v>
      </c>
      <c r="BJ12" s="22">
        <f t="shared" si="28"/>
        <v>55</v>
      </c>
      <c r="BK12" s="22">
        <f t="shared" si="28"/>
        <v>55</v>
      </c>
      <c r="BL12" s="22">
        <f t="shared" si="28"/>
        <v>55</v>
      </c>
      <c r="BM12" s="22">
        <f t="shared" si="28"/>
        <v>55</v>
      </c>
      <c r="BN12" s="22">
        <f t="shared" si="28"/>
        <v>55</v>
      </c>
      <c r="BO12" s="22">
        <f t="shared" si="28"/>
        <v>55</v>
      </c>
      <c r="BP12" s="22">
        <f t="shared" si="28"/>
        <v>55</v>
      </c>
      <c r="BQ12" s="22">
        <f t="shared" si="28"/>
        <v>55</v>
      </c>
      <c r="BR12" s="22">
        <f t="shared" si="28"/>
        <v>55</v>
      </c>
    </row>
    <row r="13" spans="1:70" ht="16.5">
      <c r="A13" s="82" t="s">
        <v>805</v>
      </c>
      <c r="B13" s="73" t="s">
        <v>760</v>
      </c>
      <c r="C13" s="73" t="s">
        <v>806</v>
      </c>
      <c r="D13" s="73" t="s">
        <v>221</v>
      </c>
      <c r="E13" s="6"/>
      <c r="F13" s="65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2</v>
      </c>
      <c r="L13" s="2">
        <v>55</v>
      </c>
      <c r="M13" s="92"/>
      <c r="N13" s="91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55</v>
      </c>
      <c r="AJ13" s="3">
        <f t="shared" si="1"/>
        <v>8</v>
      </c>
      <c r="AK13" s="5">
        <f t="shared" si="2"/>
        <v>1</v>
      </c>
      <c r="AL13" s="41">
        <f t="shared" si="3"/>
        <v>55</v>
      </c>
      <c r="AM13" s="33">
        <f t="shared" si="4"/>
        <v>8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55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55</v>
      </c>
      <c r="BF13" s="22">
        <f t="shared" si="29"/>
        <v>55</v>
      </c>
      <c r="BG13" s="22">
        <f t="shared" si="29"/>
        <v>55</v>
      </c>
      <c r="BH13" s="22">
        <f t="shared" si="29"/>
        <v>55</v>
      </c>
      <c r="BI13" s="22">
        <f t="shared" si="29"/>
        <v>55</v>
      </c>
      <c r="BJ13" s="22">
        <f t="shared" si="29"/>
        <v>55</v>
      </c>
      <c r="BK13" s="22">
        <f t="shared" si="29"/>
        <v>55</v>
      </c>
      <c r="BL13" s="22">
        <f t="shared" si="29"/>
        <v>55</v>
      </c>
      <c r="BM13" s="22">
        <f t="shared" si="29"/>
        <v>55</v>
      </c>
      <c r="BN13" s="22">
        <f t="shared" si="29"/>
        <v>55</v>
      </c>
      <c r="BO13" s="22">
        <f t="shared" si="29"/>
        <v>55</v>
      </c>
      <c r="BP13" s="22">
        <f t="shared" si="29"/>
        <v>55</v>
      </c>
      <c r="BQ13" s="22">
        <f t="shared" si="29"/>
        <v>55</v>
      </c>
      <c r="BR13" s="22">
        <f t="shared" si="29"/>
        <v>55</v>
      </c>
    </row>
    <row r="14" spans="1:70" ht="16.5">
      <c r="A14" s="82" t="s">
        <v>828</v>
      </c>
      <c r="B14" s="73" t="s">
        <v>632</v>
      </c>
      <c r="C14" s="73" t="s">
        <v>829</v>
      </c>
      <c r="D14" s="73" t="s">
        <v>44</v>
      </c>
      <c r="E14" s="6"/>
      <c r="F14" s="65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3</v>
      </c>
      <c r="J14" s="2">
        <v>35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92"/>
      <c r="N14" s="91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8</v>
      </c>
      <c r="R14" s="94">
        <v>10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45</v>
      </c>
      <c r="AJ14" s="3">
        <f t="shared" si="1"/>
        <v>10</v>
      </c>
      <c r="AK14" s="5">
        <f t="shared" si="2"/>
        <v>2</v>
      </c>
      <c r="AL14" s="41">
        <f t="shared" si="3"/>
        <v>45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35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10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45</v>
      </c>
      <c r="BF14" s="22">
        <f t="shared" si="30"/>
        <v>45</v>
      </c>
      <c r="BG14" s="22">
        <f t="shared" si="30"/>
        <v>45</v>
      </c>
      <c r="BH14" s="22">
        <f t="shared" si="30"/>
        <v>45</v>
      </c>
      <c r="BI14" s="22">
        <f t="shared" si="30"/>
        <v>45</v>
      </c>
      <c r="BJ14" s="22">
        <f t="shared" si="30"/>
        <v>45</v>
      </c>
      <c r="BK14" s="22">
        <f t="shared" si="30"/>
        <v>45</v>
      </c>
      <c r="BL14" s="22">
        <f t="shared" si="30"/>
        <v>45</v>
      </c>
      <c r="BM14" s="22">
        <f t="shared" si="30"/>
        <v>45</v>
      </c>
      <c r="BN14" s="22">
        <f t="shared" si="30"/>
        <v>45</v>
      </c>
      <c r="BO14" s="22">
        <f t="shared" si="30"/>
        <v>45</v>
      </c>
      <c r="BP14" s="22">
        <f t="shared" si="30"/>
        <v>45</v>
      </c>
      <c r="BQ14" s="22">
        <f t="shared" si="30"/>
        <v>45</v>
      </c>
      <c r="BR14" s="22">
        <f t="shared" si="30"/>
        <v>45</v>
      </c>
    </row>
    <row r="15" spans="1:70" ht="16.5">
      <c r="A15" s="81" t="s">
        <v>1085</v>
      </c>
      <c r="B15" s="32" t="s">
        <v>733</v>
      </c>
      <c r="C15" s="32" t="s">
        <v>1084</v>
      </c>
      <c r="D15" s="32" t="s">
        <v>44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4</v>
      </c>
      <c r="J15" s="2">
        <v>10</v>
      </c>
      <c r="K15" s="4">
        <v>4</v>
      </c>
      <c r="L15" s="2">
        <v>20</v>
      </c>
      <c r="M15" s="92"/>
      <c r="N15" s="91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>
        <v>4</v>
      </c>
      <c r="R15" s="94">
        <v>10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40</v>
      </c>
      <c r="AJ15" s="3">
        <f t="shared" si="1"/>
        <v>11</v>
      </c>
      <c r="AK15" s="5">
        <f t="shared" si="2"/>
        <v>3</v>
      </c>
      <c r="AL15" s="41">
        <f t="shared" si="3"/>
        <v>40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10</v>
      </c>
      <c r="AR15">
        <f t="shared" si="8"/>
        <v>20</v>
      </c>
      <c r="AS15">
        <f t="shared" si="9"/>
        <v>0</v>
      </c>
      <c r="AT15">
        <f t="shared" si="10"/>
        <v>0</v>
      </c>
      <c r="AU15">
        <f t="shared" si="11"/>
        <v>10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30</v>
      </c>
      <c r="BF15" s="22">
        <f t="shared" si="31"/>
        <v>40</v>
      </c>
      <c r="BG15" s="22">
        <f t="shared" si="31"/>
        <v>40</v>
      </c>
      <c r="BH15" s="22">
        <f t="shared" si="31"/>
        <v>40</v>
      </c>
      <c r="BI15" s="22">
        <f t="shared" si="31"/>
        <v>40</v>
      </c>
      <c r="BJ15" s="22">
        <f t="shared" si="31"/>
        <v>40</v>
      </c>
      <c r="BK15" s="22">
        <f t="shared" si="31"/>
        <v>40</v>
      </c>
      <c r="BL15" s="22">
        <f t="shared" si="31"/>
        <v>40</v>
      </c>
      <c r="BM15" s="22">
        <f t="shared" si="31"/>
        <v>40</v>
      </c>
      <c r="BN15" s="22">
        <f t="shared" si="31"/>
        <v>40</v>
      </c>
      <c r="BO15" s="22">
        <f t="shared" si="31"/>
        <v>40</v>
      </c>
      <c r="BP15" s="22">
        <f t="shared" si="31"/>
        <v>40</v>
      </c>
      <c r="BQ15" s="22">
        <f t="shared" si="31"/>
        <v>40</v>
      </c>
      <c r="BR15" s="22">
        <f t="shared" si="31"/>
        <v>40</v>
      </c>
    </row>
    <row r="16" spans="1:70" ht="16.5">
      <c r="A16" s="14" t="s">
        <v>7</v>
      </c>
      <c r="B16" s="32" t="s">
        <v>976</v>
      </c>
      <c r="C16" s="32" t="s">
        <v>1532</v>
      </c>
      <c r="D16" s="32" t="s">
        <v>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92"/>
      <c r="N16" s="91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6</v>
      </c>
      <c r="R16" s="94">
        <v>10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10</v>
      </c>
      <c r="AJ16" s="3">
        <f t="shared" si="1"/>
        <v>12</v>
      </c>
      <c r="AK16" s="5">
        <f t="shared" si="2"/>
        <v>1</v>
      </c>
      <c r="AL16" s="41">
        <f t="shared" si="3"/>
        <v>10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10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10</v>
      </c>
      <c r="BE16" s="22">
        <f t="shared" ref="BE16:BR16" si="32">BD16+LARGE($AO16:$BC16,BE$4)</f>
        <v>10</v>
      </c>
      <c r="BF16" s="22">
        <f t="shared" si="32"/>
        <v>10</v>
      </c>
      <c r="BG16" s="22">
        <f t="shared" si="32"/>
        <v>10</v>
      </c>
      <c r="BH16" s="22">
        <f t="shared" si="32"/>
        <v>10</v>
      </c>
      <c r="BI16" s="22">
        <f t="shared" si="32"/>
        <v>10</v>
      </c>
      <c r="BJ16" s="22">
        <f t="shared" si="32"/>
        <v>10</v>
      </c>
      <c r="BK16" s="22">
        <f t="shared" si="32"/>
        <v>10</v>
      </c>
      <c r="BL16" s="22">
        <f t="shared" si="32"/>
        <v>10</v>
      </c>
      <c r="BM16" s="22">
        <f t="shared" si="32"/>
        <v>10</v>
      </c>
      <c r="BN16" s="22">
        <f t="shared" si="32"/>
        <v>10</v>
      </c>
      <c r="BO16" s="22">
        <f t="shared" si="32"/>
        <v>10</v>
      </c>
      <c r="BP16" s="22">
        <f t="shared" si="32"/>
        <v>10</v>
      </c>
      <c r="BQ16" s="22">
        <f t="shared" si="32"/>
        <v>10</v>
      </c>
      <c r="BR16" s="22">
        <f t="shared" si="32"/>
        <v>10</v>
      </c>
    </row>
    <row r="17" spans="1:70" ht="16.5">
      <c r="A17" s="82" t="s">
        <v>810</v>
      </c>
      <c r="B17" s="73" t="s">
        <v>811</v>
      </c>
      <c r="C17" s="73" t="s">
        <v>812</v>
      </c>
      <c r="D17" s="73" t="s">
        <v>44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2"/>
      <c r="N17" s="91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7</v>
      </c>
      <c r="R17" s="94">
        <v>10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</v>
      </c>
      <c r="AJ17" s="3">
        <f t="shared" si="1"/>
        <v>12</v>
      </c>
      <c r="AK17" s="5">
        <f t="shared" si="2"/>
        <v>1</v>
      </c>
      <c r="AL17" s="41">
        <f t="shared" si="3"/>
        <v>10</v>
      </c>
      <c r="AM17" s="33">
        <f t="shared" si="4"/>
        <v>12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10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10</v>
      </c>
      <c r="BF17" s="22">
        <f t="shared" si="33"/>
        <v>10</v>
      </c>
      <c r="BG17" s="22">
        <f t="shared" si="33"/>
        <v>10</v>
      </c>
      <c r="BH17" s="22">
        <f t="shared" si="33"/>
        <v>10</v>
      </c>
      <c r="BI17" s="22">
        <f t="shared" si="33"/>
        <v>10</v>
      </c>
      <c r="BJ17" s="22">
        <f t="shared" si="33"/>
        <v>10</v>
      </c>
      <c r="BK17" s="22">
        <f t="shared" si="33"/>
        <v>10</v>
      </c>
      <c r="BL17" s="22">
        <f t="shared" si="33"/>
        <v>10</v>
      </c>
      <c r="BM17" s="22">
        <f t="shared" si="33"/>
        <v>10</v>
      </c>
      <c r="BN17" s="22">
        <f t="shared" si="33"/>
        <v>10</v>
      </c>
      <c r="BO17" s="22">
        <f t="shared" si="33"/>
        <v>10</v>
      </c>
      <c r="BP17" s="22">
        <f t="shared" si="33"/>
        <v>10</v>
      </c>
      <c r="BQ17" s="22">
        <f t="shared" si="33"/>
        <v>10</v>
      </c>
      <c r="BR17" s="22">
        <f t="shared" si="33"/>
        <v>10</v>
      </c>
    </row>
    <row r="18" spans="1:70" ht="16.5">
      <c r="A18" s="14" t="s">
        <v>7</v>
      </c>
      <c r="B18" s="32" t="s">
        <v>1136</v>
      </c>
      <c r="C18" s="32" t="s">
        <v>1465</v>
      </c>
      <c r="D18" s="32" t="s">
        <v>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1</v>
      </c>
      <c r="L18" s="2">
        <v>0</v>
      </c>
      <c r="M18" s="92"/>
      <c r="N18" s="91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1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 t="s">
        <v>7</v>
      </c>
      <c r="B19" s="32" t="s">
        <v>1473</v>
      </c>
      <c r="C19" s="32" t="s">
        <v>1472</v>
      </c>
      <c r="D19" s="32" t="s">
        <v>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1</v>
      </c>
      <c r="L19" s="2">
        <v>0</v>
      </c>
      <c r="M19" s="92"/>
      <c r="N19" s="91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1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t="s">
        <v>7</v>
      </c>
      <c r="B20" s="32" t="s">
        <v>315</v>
      </c>
      <c r="C20" s="32" t="s">
        <v>1475</v>
      </c>
      <c r="D20" s="32" t="s">
        <v>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88">
        <v>1</v>
      </c>
      <c r="L20" s="2">
        <v>0</v>
      </c>
      <c r="M20" s="92"/>
      <c r="N20" s="91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1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/>
      <c r="B21" s="32" t="s">
        <v>814</v>
      </c>
      <c r="C21" s="32" t="s">
        <v>774</v>
      </c>
      <c r="D21" s="32" t="s">
        <v>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1</v>
      </c>
      <c r="J21" s="2"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92"/>
      <c r="N21" s="91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1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B22" s="32" t="s">
        <v>380</v>
      </c>
      <c r="C22" s="32" t="s">
        <v>1061</v>
      </c>
      <c r="D22" s="32" t="s">
        <v>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1</v>
      </c>
      <c r="J22" s="2"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2"/>
      <c r="N22" s="91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1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98" t="s">
        <v>813</v>
      </c>
      <c r="B23" s="73" t="s">
        <v>814</v>
      </c>
      <c r="C23" s="73" t="s">
        <v>815</v>
      </c>
      <c r="D23" s="73" t="s">
        <v>221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2"/>
      <c r="N23" s="91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82" t="s">
        <v>822</v>
      </c>
      <c r="B24" s="73" t="s">
        <v>823</v>
      </c>
      <c r="C24" s="73" t="s">
        <v>824</v>
      </c>
      <c r="D24" s="73" t="s">
        <v>221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2"/>
      <c r="N24" s="91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 t="s">
        <v>1059</v>
      </c>
      <c r="C25" s="32" t="s">
        <v>1045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>
        <v>2</v>
      </c>
      <c r="H25" s="2"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92"/>
      <c r="N25" s="91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1" t="s">
        <v>1153</v>
      </c>
      <c r="B26" s="74" t="s">
        <v>315</v>
      </c>
      <c r="C26" s="74" t="s">
        <v>1154</v>
      </c>
      <c r="D26" s="32" t="s">
        <v>18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92"/>
      <c r="N26" s="91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81" t="s">
        <v>1155</v>
      </c>
      <c r="B27" s="74" t="s">
        <v>564</v>
      </c>
      <c r="C27" s="74" t="s">
        <v>1156</v>
      </c>
      <c r="D27" s="32" t="s">
        <v>44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2"/>
      <c r="N27" s="91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1" t="s">
        <v>1158</v>
      </c>
      <c r="B28" s="32" t="s">
        <v>380</v>
      </c>
      <c r="C28" s="32" t="s">
        <v>1159</v>
      </c>
      <c r="D28" s="32" t="s">
        <v>18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2"/>
      <c r="N28" s="91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1" t="s">
        <v>1160</v>
      </c>
      <c r="B29" s="32" t="s">
        <v>876</v>
      </c>
      <c r="C29" s="32" t="s">
        <v>1161</v>
      </c>
      <c r="D29" s="32" t="s">
        <v>107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2"/>
      <c r="N29" s="91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 t="s">
        <v>7</v>
      </c>
      <c r="B30" s="32" t="s">
        <v>599</v>
      </c>
      <c r="C30" s="32" t="s">
        <v>1507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2"/>
      <c r="N30" s="91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>
        <v>2</v>
      </c>
      <c r="P30" s="2"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2"/>
      <c r="N31" s="91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2"/>
      <c r="N32" s="91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2"/>
      <c r="N33" s="91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2"/>
      <c r="N34" s="91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2"/>
      <c r="N35" s="91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2"/>
      <c r="N36" s="91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2"/>
      <c r="N37" s="91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2"/>
      <c r="N38" s="91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2"/>
      <c r="N39" s="91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2"/>
      <c r="N40" s="91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2"/>
      <c r="N41" s="91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2"/>
      <c r="N42" s="91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2"/>
      <c r="N43" s="91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2"/>
      <c r="N44" s="91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2"/>
      <c r="N45" s="91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2"/>
      <c r="N46" s="91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2"/>
      <c r="N47" s="91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2"/>
      <c r="N48" s="91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2"/>
      <c r="N49" s="91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2"/>
      <c r="N50" s="91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2"/>
      <c r="N51" s="91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2"/>
      <c r="N52" s="91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2"/>
      <c r="N53" s="91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2"/>
      <c r="N54" s="91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2"/>
      <c r="N55" s="91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2"/>
      <c r="N56" s="91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2"/>
      <c r="N57" s="91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2"/>
      <c r="N58" s="91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2"/>
      <c r="N59" s="91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2"/>
      <c r="N60" s="91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2"/>
      <c r="N61" s="91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2"/>
      <c r="N62" s="91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2"/>
      <c r="N63" s="91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2"/>
      <c r="N64" s="91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2"/>
      <c r="N65" s="91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2"/>
      <c r="N66" s="91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2"/>
      <c r="N67" s="91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2"/>
      <c r="N68" s="91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2"/>
      <c r="N69" s="91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2"/>
      <c r="N70" s="91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2"/>
      <c r="N71" s="91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2"/>
      <c r="N72" s="91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19 A21:A72" xr:uid="{00000000-0002-0000-01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1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5"/>
  <dimension ref="A1:BR72"/>
  <sheetViews>
    <sheetView topLeftCell="A3" workbookViewId="0">
      <pane xSplit="4" ySplit="1" topLeftCell="E4" activePane="bottomRight" state="frozen"/>
      <selection activeCell="A3" sqref="A3"/>
      <selection pane="topRight" activeCell="E3" sqref="E3"/>
      <selection pane="bottomLeft" activeCell="A4" sqref="A4"/>
      <selection pane="bottomRight" activeCell="E11" sqref="E11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9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3.6328125" style="93" bestFit="1" customWidth="1"/>
    <col min="14" max="14" width="7.1796875" style="93" customWidth="1"/>
    <col min="15" max="15" width="3.6328125" bestFit="1" customWidth="1"/>
    <col min="16" max="16" width="7.36328125" customWidth="1"/>
    <col min="17" max="17" width="3.6328125" bestFit="1" customWidth="1"/>
    <col min="1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16"/>
      <c r="B1" s="119" t="s">
        <v>60</v>
      </c>
      <c r="C1" s="119"/>
      <c r="D1" s="122"/>
      <c r="E1" s="115">
        <f>IF(Paramètres!K3&lt;&gt;"",Paramètres!K3,"")</f>
        <v>45200</v>
      </c>
      <c r="F1" s="115"/>
      <c r="G1" s="115">
        <f>IF(Paramètres!K4&lt;&gt;"",Paramètres!K4,"")</f>
        <v>45243</v>
      </c>
      <c r="H1" s="115"/>
      <c r="I1" s="115">
        <f>IF(Paramètres!K5&lt;&gt;"",Paramètres!K5,"")</f>
        <v>45311</v>
      </c>
      <c r="J1" s="115"/>
      <c r="K1" s="115">
        <f>IF(Paramètres!K6&lt;&gt;"",Paramètres!K6,"")</f>
        <v>45326</v>
      </c>
      <c r="L1" s="115"/>
      <c r="M1" s="125">
        <f>IF(Paramètres!K7&lt;&gt;"",Paramètres!K7,"")</f>
        <v>45333</v>
      </c>
      <c r="N1" s="125"/>
      <c r="O1" s="115">
        <f>IF(Paramètres!K8&lt;&gt;"",Paramètres!K8,"")</f>
        <v>45368</v>
      </c>
      <c r="P1" s="115"/>
      <c r="Q1" s="115">
        <f>IF(Paramètres!K9&lt;&gt;"",Paramètres!K9,"")</f>
        <v>45396</v>
      </c>
      <c r="R1" s="115"/>
      <c r="S1" s="115" t="str">
        <f>IF(Paramètres!K10&lt;&gt;"",Paramètres!K10,"")</f>
        <v>4&amp;5/05/2024</v>
      </c>
      <c r="T1" s="115"/>
      <c r="U1" s="115" t="str">
        <f>IF(Paramètres!K11&lt;&gt;"",Paramètres!K11,"")</f>
        <v>25&amp;26/05/2024</v>
      </c>
      <c r="V1" s="115"/>
      <c r="W1" s="115">
        <f>IF(Paramètres!K12&lt;&gt;"",Paramètres!K12,"")</f>
        <v>45458</v>
      </c>
      <c r="X1" s="115"/>
      <c r="Y1" s="115">
        <f>IF(Paramètres!K13&lt;&gt;"",Paramètres!K13,"")</f>
        <v>45473</v>
      </c>
      <c r="Z1" s="115"/>
      <c r="AA1" s="115">
        <f>IF(Paramètres!K14&lt;&gt;"",Paramètres!K14,"")</f>
        <v>45550</v>
      </c>
      <c r="AB1" s="115"/>
      <c r="AC1" s="115">
        <f>IF(Paramètres!K15&lt;&gt;"",Paramètres!K15,"")</f>
        <v>45564</v>
      </c>
      <c r="AD1" s="115"/>
      <c r="AE1" s="115">
        <f>IF(Paramètres!K16&lt;&gt;"",Paramètres!K16,"")</f>
        <v>45571</v>
      </c>
      <c r="AF1" s="115"/>
      <c r="AG1" s="115">
        <f>IF(Paramètres!K17&lt;&gt;"",Paramètres!K17,"")</f>
        <v>45613</v>
      </c>
      <c r="AH1" s="107"/>
      <c r="AI1" s="114" t="s">
        <v>0</v>
      </c>
      <c r="AJ1" s="114"/>
      <c r="AK1" s="114"/>
      <c r="AL1" s="114"/>
      <c r="AM1" s="114"/>
    </row>
    <row r="2" spans="1:70" ht="32.25" customHeight="1">
      <c r="A2" s="117"/>
      <c r="B2" s="120"/>
      <c r="C2" s="120"/>
      <c r="D2" s="123"/>
      <c r="E2" s="107" t="str">
        <f>IF(E1&lt;&gt;"",Paramètres!L3,"")</f>
        <v>Triathlon</v>
      </c>
      <c r="F2" s="108"/>
      <c r="G2" s="107" t="str">
        <f>IF(G1&lt;&gt;"",Paramètres!L4,"")</f>
        <v>Bike &amp; Run</v>
      </c>
      <c r="H2" s="108"/>
      <c r="I2" s="107" t="str">
        <f>IF(I1&lt;&gt;"",Paramètres!L5,"")</f>
        <v>Bike &amp; Run</v>
      </c>
      <c r="J2" s="108"/>
      <c r="K2" s="107" t="str">
        <f>IF(K1&lt;&gt;"",Paramètres!L6,"")</f>
        <v>Bike &amp; Run</v>
      </c>
      <c r="L2" s="108"/>
      <c r="M2" s="112" t="str">
        <f>IF(M1&lt;&gt;"",Paramètres!L7,"")</f>
        <v>Class Triathlon</v>
      </c>
      <c r="N2" s="113"/>
      <c r="O2" s="107" t="str">
        <f>IF(O1&lt;&gt;"",Paramètres!L8,"")</f>
        <v>Bike &amp; Run</v>
      </c>
      <c r="P2" s="108"/>
      <c r="Q2" s="107" t="str">
        <f>IF(Q1&lt;&gt;"",Paramètres!L9,"")</f>
        <v>Cross Duathlon</v>
      </c>
      <c r="R2" s="108"/>
      <c r="S2" s="107" t="str">
        <f>IF(S1&lt;&gt;"",Paramètres!L10,"")</f>
        <v>Cross Triathlon - Triathlon</v>
      </c>
      <c r="T2" s="108"/>
      <c r="U2" s="107" t="str">
        <f>IF(U1&lt;&gt;"",Paramètres!L11,"")</f>
        <v>Cross Triathlon - Triathlon</v>
      </c>
      <c r="V2" s="108"/>
      <c r="W2" s="107" t="str">
        <f>IF(W1&lt;&gt;"",Paramètres!L12,"")</f>
        <v>Aquathlon</v>
      </c>
      <c r="X2" s="108"/>
      <c r="Y2" s="107" t="str">
        <f>IF(Y1&lt;&gt;"",Paramètres!L13,"")</f>
        <v>Cross Triathlon - Triathlon</v>
      </c>
      <c r="Z2" s="108"/>
      <c r="AA2" s="107" t="str">
        <f>IF(AA1&lt;&gt;"",Paramètres!L14,"")</f>
        <v>Cross Triathlon - Triathlon</v>
      </c>
      <c r="AB2" s="108"/>
      <c r="AC2" s="107" t="str">
        <f>IF(AC1&lt;&gt;"",Paramètres!L15,"")</f>
        <v>Cross Triathlon - Triathlon</v>
      </c>
      <c r="AD2" s="108"/>
      <c r="AE2" s="107" t="str">
        <f>IF(AE1&lt;&gt;"",Paramètres!L16,"")</f>
        <v>Cross Duathlon</v>
      </c>
      <c r="AF2" s="108"/>
      <c r="AG2" s="107" t="str">
        <f>IF(AG1&lt;&gt;"",Paramètres!L17,"")</f>
        <v>Bike &amp; Run</v>
      </c>
      <c r="AH2" s="111"/>
      <c r="AI2" s="109" t="s">
        <v>87</v>
      </c>
      <c r="AJ2" s="109"/>
      <c r="AK2" s="109"/>
      <c r="AL2" s="110">
        <f>Paramètres!T5</f>
        <v>8</v>
      </c>
      <c r="AM2" s="110"/>
    </row>
    <row r="3" spans="1:70" ht="44.25" customHeight="1">
      <c r="A3" s="118"/>
      <c r="B3" s="121"/>
      <c r="C3" s="121"/>
      <c r="D3" s="124"/>
      <c r="E3" s="107" t="str">
        <f>IF(E1&lt;&gt;"",Paramètres!M3,"")</f>
        <v>La Chapelle d'Angillon (18)</v>
      </c>
      <c r="F3" s="108"/>
      <c r="G3" s="107" t="str">
        <f>IF(G1&lt;&gt;"",Paramètres!M4,"")</f>
        <v>Amilly (45)</v>
      </c>
      <c r="H3" s="108"/>
      <c r="I3" s="107" t="str">
        <f>IF(I1&lt;&gt;"",Paramètres!M5,"")</f>
        <v>St Avertin (37)</v>
      </c>
      <c r="J3" s="108"/>
      <c r="K3" s="107" t="str">
        <f>IF(K1&lt;&gt;"",Paramètres!M6,"")</f>
        <v>Orléans (45)</v>
      </c>
      <c r="L3" s="108"/>
      <c r="M3" s="112" t="str">
        <f>IF(M1&lt;&gt;"",Paramètres!M7,"")</f>
        <v>Châteauroux (36)</v>
      </c>
      <c r="N3" s="113"/>
      <c r="O3" s="107" t="str">
        <f>IF(O1&lt;&gt;"",Paramètres!M8,"")</f>
        <v>Bourges (18)</v>
      </c>
      <c r="P3" s="108"/>
      <c r="Q3" s="107" t="str">
        <f>IF(Q1&lt;&gt;"",Paramètres!M9,"")</f>
        <v>St Cyr sur Loire (37)</v>
      </c>
      <c r="R3" s="108"/>
      <c r="S3" s="107" t="str">
        <f>IF(S1&lt;&gt;"",Paramètres!M10,"")</f>
        <v>Suèvres (41)</v>
      </c>
      <c r="T3" s="108"/>
      <c r="U3" s="107" t="str">
        <f>IF(U1&lt;&gt;"",Paramètres!M11,"")</f>
        <v>Villiers sur Loir (41)</v>
      </c>
      <c r="V3" s="108"/>
      <c r="W3" s="107" t="str">
        <f>IF(W1&lt;&gt;"",Paramètres!M12,"")</f>
        <v>St Laurent Nouan (41)</v>
      </c>
      <c r="X3" s="108"/>
      <c r="Y3" s="107" t="str">
        <f>IF(Y1&lt;&gt;"",Paramètres!M13,"")</f>
        <v>St George sur Eure (28)</v>
      </c>
      <c r="Z3" s="108"/>
      <c r="AA3" s="107" t="str">
        <f>IF(AA1&lt;&gt;"",Paramètres!M14,"")</f>
        <v>Joué les Tours (37)</v>
      </c>
      <c r="AB3" s="108"/>
      <c r="AC3" s="107" t="str">
        <f>IF(AC1&lt;&gt;"",Paramètres!M15,"")</f>
        <v>Chartres (28)</v>
      </c>
      <c r="AD3" s="108"/>
      <c r="AE3" s="107" t="str">
        <f>IF(AE1&lt;&gt;"",Paramètres!M16,"")</f>
        <v>Chaâteau Renault (37)</v>
      </c>
      <c r="AF3" s="108"/>
      <c r="AG3" s="107" t="str">
        <f>IF(AG1&lt;&gt;"",Paramètres!M17,"")</f>
        <v>Amilly (45)</v>
      </c>
      <c r="AH3" s="108"/>
      <c r="AI3" s="109"/>
      <c r="AJ3" s="109"/>
      <c r="AK3" s="109"/>
      <c r="AL3" s="110"/>
      <c r="AM3" s="110"/>
      <c r="BD3" s="106" t="s">
        <v>103</v>
      </c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0" t="s">
        <v>3</v>
      </c>
      <c r="N4" s="91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909</v>
      </c>
      <c r="B5" s="73" t="s">
        <v>558</v>
      </c>
      <c r="C5" s="73" t="s">
        <v>639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55</v>
      </c>
      <c r="K5" s="4">
        <v>1</v>
      </c>
      <c r="L5" s="2">
        <v>55</v>
      </c>
      <c r="M5" s="92"/>
      <c r="N5" s="91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>
        <v>3</v>
      </c>
      <c r="R5" s="61">
        <v>35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255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5</v>
      </c>
      <c r="AL5" s="41">
        <f t="shared" ref="AL5:AL36" si="3">HLOOKUP($AL$2,$BD$4:$BR$72,ROW(A5)-3,FALSE)</f>
        <v>255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55</v>
      </c>
      <c r="AR5">
        <f t="shared" ref="AR5:AR36" si="8">L5</f>
        <v>55</v>
      </c>
      <c r="AS5">
        <f t="shared" ref="AS5:AS36" si="9">N5</f>
        <v>0</v>
      </c>
      <c r="AT5">
        <f t="shared" ref="AT5:AT36" si="10">P5</f>
        <v>55</v>
      </c>
      <c r="AU5">
        <f t="shared" ref="AU5:AU36" si="11">R5</f>
        <v>35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220</v>
      </c>
      <c r="BH5" s="22">
        <f t="shared" si="21"/>
        <v>255</v>
      </c>
      <c r="BI5" s="22">
        <f t="shared" si="21"/>
        <v>255</v>
      </c>
      <c r="BJ5" s="22">
        <f t="shared" si="21"/>
        <v>255</v>
      </c>
      <c r="BK5" s="22">
        <f t="shared" si="21"/>
        <v>255</v>
      </c>
      <c r="BL5" s="22">
        <f t="shared" si="21"/>
        <v>255</v>
      </c>
      <c r="BM5" s="22">
        <f t="shared" si="21"/>
        <v>255</v>
      </c>
      <c r="BN5" s="22">
        <f t="shared" si="21"/>
        <v>255</v>
      </c>
      <c r="BO5" s="22">
        <f t="shared" si="21"/>
        <v>255</v>
      </c>
      <c r="BP5" s="22">
        <f t="shared" si="21"/>
        <v>255</v>
      </c>
      <c r="BQ5" s="22">
        <f t="shared" si="21"/>
        <v>255</v>
      </c>
      <c r="BR5" s="22">
        <f t="shared" si="21"/>
        <v>255</v>
      </c>
    </row>
    <row r="6" spans="1:70" ht="16.5">
      <c r="A6" s="82" t="s">
        <v>919</v>
      </c>
      <c r="B6" s="73" t="s">
        <v>700</v>
      </c>
      <c r="C6" s="73" t="s">
        <v>318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1</v>
      </c>
      <c r="J6" s="2">
        <v>55</v>
      </c>
      <c r="K6" s="4">
        <v>1</v>
      </c>
      <c r="L6" s="2">
        <v>55</v>
      </c>
      <c r="M6" s="92"/>
      <c r="N6" s="91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1</v>
      </c>
      <c r="R6" s="61">
        <v>70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235</v>
      </c>
      <c r="AJ6" s="3">
        <f t="shared" si="1"/>
        <v>2</v>
      </c>
      <c r="AK6" s="5">
        <f t="shared" si="2"/>
        <v>4</v>
      </c>
      <c r="AL6" s="41">
        <f t="shared" si="3"/>
        <v>235</v>
      </c>
      <c r="AM6" s="33">
        <f t="shared" si="4"/>
        <v>2</v>
      </c>
      <c r="AO6" s="22">
        <f t="shared" si="5"/>
        <v>0</v>
      </c>
      <c r="AP6">
        <f t="shared" si="6"/>
        <v>55</v>
      </c>
      <c r="AQ6">
        <f t="shared" si="7"/>
        <v>55</v>
      </c>
      <c r="AR6">
        <f t="shared" si="8"/>
        <v>55</v>
      </c>
      <c r="AS6">
        <f t="shared" si="9"/>
        <v>0</v>
      </c>
      <c r="AT6">
        <f t="shared" si="10"/>
        <v>0</v>
      </c>
      <c r="AU6">
        <f t="shared" si="11"/>
        <v>70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125</v>
      </c>
      <c r="BF6" s="22">
        <f t="shared" si="22"/>
        <v>180</v>
      </c>
      <c r="BG6" s="22">
        <f t="shared" si="22"/>
        <v>235</v>
      </c>
      <c r="BH6" s="22">
        <f t="shared" si="22"/>
        <v>235</v>
      </c>
      <c r="BI6" s="22">
        <f t="shared" si="22"/>
        <v>235</v>
      </c>
      <c r="BJ6" s="22">
        <f t="shared" si="22"/>
        <v>235</v>
      </c>
      <c r="BK6" s="22">
        <f t="shared" si="22"/>
        <v>235</v>
      </c>
      <c r="BL6" s="22">
        <f t="shared" si="22"/>
        <v>235</v>
      </c>
      <c r="BM6" s="22">
        <f t="shared" si="22"/>
        <v>235</v>
      </c>
      <c r="BN6" s="22">
        <f t="shared" si="22"/>
        <v>235</v>
      </c>
      <c r="BO6" s="22">
        <f t="shared" si="22"/>
        <v>235</v>
      </c>
      <c r="BP6" s="22">
        <f t="shared" si="22"/>
        <v>235</v>
      </c>
      <c r="BQ6" s="22">
        <f t="shared" si="22"/>
        <v>235</v>
      </c>
      <c r="BR6" s="22">
        <f t="shared" si="22"/>
        <v>235</v>
      </c>
    </row>
    <row r="7" spans="1:70" ht="16.5">
      <c r="A7" s="82" t="s">
        <v>907</v>
      </c>
      <c r="B7" s="73" t="s">
        <v>126</v>
      </c>
      <c r="C7" s="73" t="s">
        <v>908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>
        <v>6</v>
      </c>
      <c r="L7" s="2">
        <v>10</v>
      </c>
      <c r="M7" s="92"/>
      <c r="N7" s="91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1</v>
      </c>
      <c r="P7" s="2">
        <v>55</v>
      </c>
      <c r="Q7" s="46">
        <v>4</v>
      </c>
      <c r="R7" s="61">
        <v>25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145</v>
      </c>
      <c r="AJ7" s="3">
        <f t="shared" si="1"/>
        <v>3</v>
      </c>
      <c r="AK7" s="5">
        <f t="shared" si="2"/>
        <v>4</v>
      </c>
      <c r="AL7" s="41">
        <f t="shared" si="3"/>
        <v>145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55</v>
      </c>
      <c r="AR7">
        <f t="shared" si="8"/>
        <v>10</v>
      </c>
      <c r="AS7">
        <f t="shared" si="9"/>
        <v>0</v>
      </c>
      <c r="AT7">
        <f t="shared" si="10"/>
        <v>55</v>
      </c>
      <c r="AU7">
        <f t="shared" si="11"/>
        <v>25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135</v>
      </c>
      <c r="BG7" s="22">
        <f t="shared" si="23"/>
        <v>145</v>
      </c>
      <c r="BH7" s="22">
        <f t="shared" si="23"/>
        <v>145</v>
      </c>
      <c r="BI7" s="22">
        <f t="shared" si="23"/>
        <v>145</v>
      </c>
      <c r="BJ7" s="22">
        <f t="shared" si="23"/>
        <v>145</v>
      </c>
      <c r="BK7" s="22">
        <f t="shared" si="23"/>
        <v>145</v>
      </c>
      <c r="BL7" s="22">
        <f t="shared" si="23"/>
        <v>145</v>
      </c>
      <c r="BM7" s="22">
        <f t="shared" si="23"/>
        <v>145</v>
      </c>
      <c r="BN7" s="22">
        <f t="shared" si="23"/>
        <v>145</v>
      </c>
      <c r="BO7" s="22">
        <f t="shared" si="23"/>
        <v>145</v>
      </c>
      <c r="BP7" s="22">
        <f t="shared" si="23"/>
        <v>145</v>
      </c>
      <c r="BQ7" s="22">
        <f t="shared" si="23"/>
        <v>145</v>
      </c>
      <c r="BR7" s="22">
        <f t="shared" si="23"/>
        <v>145</v>
      </c>
    </row>
    <row r="8" spans="1:70" ht="16.5">
      <c r="A8" s="82" t="s">
        <v>912</v>
      </c>
      <c r="B8" s="73" t="s">
        <v>913</v>
      </c>
      <c r="C8" s="73" t="s">
        <v>832</v>
      </c>
      <c r="D8" s="73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>
        <v>3</v>
      </c>
      <c r="J8" s="2">
        <v>20</v>
      </c>
      <c r="K8" s="4">
        <v>3</v>
      </c>
      <c r="L8" s="2">
        <v>20</v>
      </c>
      <c r="M8" s="92"/>
      <c r="N8" s="91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1</v>
      </c>
      <c r="P8" s="2">
        <v>55</v>
      </c>
      <c r="Q8" s="46">
        <v>7</v>
      </c>
      <c r="R8" s="61">
        <v>14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144</v>
      </c>
      <c r="AJ8" s="3">
        <f t="shared" si="1"/>
        <v>4</v>
      </c>
      <c r="AK8" s="5">
        <f t="shared" si="2"/>
        <v>5</v>
      </c>
      <c r="AL8" s="41">
        <f t="shared" si="3"/>
        <v>144</v>
      </c>
      <c r="AM8" s="33">
        <f t="shared" si="4"/>
        <v>4</v>
      </c>
      <c r="AO8" s="22">
        <f t="shared" si="5"/>
        <v>0</v>
      </c>
      <c r="AP8">
        <f t="shared" si="6"/>
        <v>35</v>
      </c>
      <c r="AQ8">
        <f t="shared" si="7"/>
        <v>20</v>
      </c>
      <c r="AR8">
        <f t="shared" si="8"/>
        <v>20</v>
      </c>
      <c r="AS8">
        <f t="shared" si="9"/>
        <v>0</v>
      </c>
      <c r="AT8">
        <f t="shared" si="10"/>
        <v>55</v>
      </c>
      <c r="AU8">
        <f t="shared" si="11"/>
        <v>14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110</v>
      </c>
      <c r="BG8" s="22">
        <f t="shared" si="24"/>
        <v>130</v>
      </c>
      <c r="BH8" s="22">
        <f t="shared" si="24"/>
        <v>144</v>
      </c>
      <c r="BI8" s="22">
        <f t="shared" si="24"/>
        <v>144</v>
      </c>
      <c r="BJ8" s="22">
        <f t="shared" si="24"/>
        <v>144</v>
      </c>
      <c r="BK8" s="22">
        <f t="shared" si="24"/>
        <v>144</v>
      </c>
      <c r="BL8" s="22">
        <f t="shared" si="24"/>
        <v>144</v>
      </c>
      <c r="BM8" s="22">
        <f t="shared" si="24"/>
        <v>144</v>
      </c>
      <c r="BN8" s="22">
        <f t="shared" si="24"/>
        <v>144</v>
      </c>
      <c r="BO8" s="22">
        <f t="shared" si="24"/>
        <v>144</v>
      </c>
      <c r="BP8" s="22">
        <f t="shared" si="24"/>
        <v>144</v>
      </c>
      <c r="BQ8" s="22">
        <f t="shared" si="24"/>
        <v>144</v>
      </c>
      <c r="BR8" s="22">
        <f t="shared" si="24"/>
        <v>144</v>
      </c>
    </row>
    <row r="9" spans="1:70" ht="16.5">
      <c r="A9" s="82" t="s">
        <v>1079</v>
      </c>
      <c r="B9" s="73" t="s">
        <v>751</v>
      </c>
      <c r="C9" s="73" t="s">
        <v>1076</v>
      </c>
      <c r="D9" s="73" t="s">
        <v>40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35</v>
      </c>
      <c r="K9" s="4">
        <v>2</v>
      </c>
      <c r="L9" s="2">
        <v>35</v>
      </c>
      <c r="M9" s="92"/>
      <c r="N9" s="91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2</v>
      </c>
      <c r="P9" s="2">
        <v>35</v>
      </c>
      <c r="Q9" s="46"/>
      <c r="R9" s="65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105</v>
      </c>
      <c r="AJ9" s="3">
        <f t="shared" si="1"/>
        <v>5</v>
      </c>
      <c r="AK9" s="5">
        <f t="shared" si="2"/>
        <v>3</v>
      </c>
      <c r="AL9" s="41">
        <f t="shared" si="3"/>
        <v>105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35</v>
      </c>
      <c r="AR9">
        <f t="shared" si="8"/>
        <v>35</v>
      </c>
      <c r="AS9">
        <f t="shared" si="9"/>
        <v>0</v>
      </c>
      <c r="AT9">
        <f t="shared" si="10"/>
        <v>35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70</v>
      </c>
      <c r="BF9" s="22">
        <f t="shared" si="25"/>
        <v>105</v>
      </c>
      <c r="BG9" s="22">
        <f t="shared" si="25"/>
        <v>105</v>
      </c>
      <c r="BH9" s="22">
        <f t="shared" si="25"/>
        <v>105</v>
      </c>
      <c r="BI9" s="22">
        <f t="shared" si="25"/>
        <v>105</v>
      </c>
      <c r="BJ9" s="22">
        <f t="shared" si="25"/>
        <v>105</v>
      </c>
      <c r="BK9" s="22">
        <f t="shared" si="25"/>
        <v>105</v>
      </c>
      <c r="BL9" s="22">
        <f t="shared" si="25"/>
        <v>105</v>
      </c>
      <c r="BM9" s="22">
        <f t="shared" si="25"/>
        <v>105</v>
      </c>
      <c r="BN9" s="22">
        <f t="shared" si="25"/>
        <v>105</v>
      </c>
      <c r="BO9" s="22">
        <f t="shared" si="25"/>
        <v>105</v>
      </c>
      <c r="BP9" s="22">
        <f t="shared" si="25"/>
        <v>105</v>
      </c>
      <c r="BQ9" s="22">
        <f t="shared" si="25"/>
        <v>105</v>
      </c>
      <c r="BR9" s="22">
        <f t="shared" si="25"/>
        <v>105</v>
      </c>
    </row>
    <row r="10" spans="1:70" ht="16.5">
      <c r="A10" s="82" t="s">
        <v>1080</v>
      </c>
      <c r="B10" s="73" t="s">
        <v>1077</v>
      </c>
      <c r="C10" s="73" t="s">
        <v>1078</v>
      </c>
      <c r="D10" s="73" t="s">
        <v>40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35</v>
      </c>
      <c r="K10" s="4">
        <v>2</v>
      </c>
      <c r="L10" s="2">
        <v>35</v>
      </c>
      <c r="M10" s="92"/>
      <c r="N10" s="91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2</v>
      </c>
      <c r="P10" s="2">
        <v>35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105</v>
      </c>
      <c r="AJ10" s="3">
        <f t="shared" si="1"/>
        <v>5</v>
      </c>
      <c r="AK10" s="5">
        <f t="shared" si="2"/>
        <v>3</v>
      </c>
      <c r="AL10" s="41">
        <f t="shared" si="3"/>
        <v>105</v>
      </c>
      <c r="AM10" s="33">
        <f t="shared" si="4"/>
        <v>5</v>
      </c>
      <c r="AO10" s="22">
        <f t="shared" si="5"/>
        <v>0</v>
      </c>
      <c r="AP10">
        <f t="shared" si="6"/>
        <v>0</v>
      </c>
      <c r="AQ10">
        <f t="shared" si="7"/>
        <v>35</v>
      </c>
      <c r="AR10">
        <f t="shared" si="8"/>
        <v>35</v>
      </c>
      <c r="AS10">
        <f t="shared" si="9"/>
        <v>0</v>
      </c>
      <c r="AT10">
        <f t="shared" si="10"/>
        <v>35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70</v>
      </c>
      <c r="BF10" s="22">
        <f t="shared" si="26"/>
        <v>105</v>
      </c>
      <c r="BG10" s="22">
        <f t="shared" si="26"/>
        <v>105</v>
      </c>
      <c r="BH10" s="22">
        <f t="shared" si="26"/>
        <v>105</v>
      </c>
      <c r="BI10" s="22">
        <f t="shared" si="26"/>
        <v>105</v>
      </c>
      <c r="BJ10" s="22">
        <f t="shared" si="26"/>
        <v>105</v>
      </c>
      <c r="BK10" s="22">
        <f t="shared" si="26"/>
        <v>105</v>
      </c>
      <c r="BL10" s="22">
        <f t="shared" si="26"/>
        <v>105</v>
      </c>
      <c r="BM10" s="22">
        <f t="shared" si="26"/>
        <v>105</v>
      </c>
      <c r="BN10" s="22">
        <f t="shared" si="26"/>
        <v>105</v>
      </c>
      <c r="BO10" s="22">
        <f t="shared" si="26"/>
        <v>105</v>
      </c>
      <c r="BP10" s="22">
        <f t="shared" si="26"/>
        <v>105</v>
      </c>
      <c r="BQ10" s="22">
        <f t="shared" si="26"/>
        <v>105</v>
      </c>
      <c r="BR10" s="22">
        <f t="shared" si="26"/>
        <v>105</v>
      </c>
    </row>
    <row r="11" spans="1:70" ht="16.5">
      <c r="A11" s="82" t="s">
        <v>1087</v>
      </c>
      <c r="B11" s="73" t="s">
        <v>1086</v>
      </c>
      <c r="C11" s="73" t="s">
        <v>1084</v>
      </c>
      <c r="D11" s="73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4</v>
      </c>
      <c r="J11" s="2">
        <v>10</v>
      </c>
      <c r="K11" s="87">
        <v>1</v>
      </c>
      <c r="L11" s="2">
        <v>55</v>
      </c>
      <c r="M11" s="92"/>
      <c r="N11" s="91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5</v>
      </c>
      <c r="R11" s="61">
        <v>20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85</v>
      </c>
      <c r="AJ11" s="3">
        <f t="shared" si="1"/>
        <v>7</v>
      </c>
      <c r="AK11" s="5">
        <f t="shared" si="2"/>
        <v>3</v>
      </c>
      <c r="AL11" s="41">
        <f t="shared" si="3"/>
        <v>85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10</v>
      </c>
      <c r="AR11">
        <f t="shared" si="8"/>
        <v>55</v>
      </c>
      <c r="AS11">
        <f t="shared" si="9"/>
        <v>0</v>
      </c>
      <c r="AT11">
        <f t="shared" si="10"/>
        <v>0</v>
      </c>
      <c r="AU11">
        <f t="shared" si="11"/>
        <v>20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75</v>
      </c>
      <c r="BF11" s="22">
        <f t="shared" si="27"/>
        <v>85</v>
      </c>
      <c r="BG11" s="22">
        <f t="shared" si="27"/>
        <v>85</v>
      </c>
      <c r="BH11" s="22">
        <f t="shared" si="27"/>
        <v>85</v>
      </c>
      <c r="BI11" s="22">
        <f t="shared" si="27"/>
        <v>85</v>
      </c>
      <c r="BJ11" s="22">
        <f t="shared" si="27"/>
        <v>85</v>
      </c>
      <c r="BK11" s="22">
        <f t="shared" si="27"/>
        <v>85</v>
      </c>
      <c r="BL11" s="22">
        <f t="shared" si="27"/>
        <v>85</v>
      </c>
      <c r="BM11" s="22">
        <f t="shared" si="27"/>
        <v>85</v>
      </c>
      <c r="BN11" s="22">
        <f t="shared" si="27"/>
        <v>85</v>
      </c>
      <c r="BO11" s="22">
        <f t="shared" si="27"/>
        <v>85</v>
      </c>
      <c r="BP11" s="22">
        <f t="shared" si="27"/>
        <v>85</v>
      </c>
      <c r="BQ11" s="22">
        <f t="shared" si="27"/>
        <v>85</v>
      </c>
      <c r="BR11" s="22">
        <f t="shared" si="27"/>
        <v>85</v>
      </c>
    </row>
    <row r="12" spans="1:70" ht="16.5">
      <c r="A12" s="82" t="s">
        <v>897</v>
      </c>
      <c r="B12" s="73" t="s">
        <v>898</v>
      </c>
      <c r="C12" s="73" t="s">
        <v>899</v>
      </c>
      <c r="D12" s="73" t="s">
        <v>20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2</v>
      </c>
      <c r="H12" s="2">
        <v>35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4</v>
      </c>
      <c r="L12" s="2">
        <v>10</v>
      </c>
      <c r="M12" s="92"/>
      <c r="N12" s="91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>
        <v>3</v>
      </c>
      <c r="P12" s="2">
        <v>20</v>
      </c>
      <c r="Q12" s="46">
        <v>6</v>
      </c>
      <c r="R12" s="61">
        <v>16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81</v>
      </c>
      <c r="AJ12" s="3">
        <f t="shared" si="1"/>
        <v>8</v>
      </c>
      <c r="AK12" s="5">
        <f t="shared" si="2"/>
        <v>4</v>
      </c>
      <c r="AL12" s="41">
        <f t="shared" si="3"/>
        <v>81</v>
      </c>
      <c r="AM12" s="33">
        <f t="shared" si="4"/>
        <v>8</v>
      </c>
      <c r="AO12" s="22">
        <f t="shared" si="5"/>
        <v>0</v>
      </c>
      <c r="AP12">
        <f t="shared" si="6"/>
        <v>35</v>
      </c>
      <c r="AQ12">
        <f t="shared" si="7"/>
        <v>0</v>
      </c>
      <c r="AR12">
        <f t="shared" si="8"/>
        <v>10</v>
      </c>
      <c r="AS12">
        <f t="shared" si="9"/>
        <v>0</v>
      </c>
      <c r="AT12">
        <f t="shared" si="10"/>
        <v>20</v>
      </c>
      <c r="AU12">
        <f t="shared" si="11"/>
        <v>16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55</v>
      </c>
      <c r="BF12" s="22">
        <f t="shared" si="28"/>
        <v>71</v>
      </c>
      <c r="BG12" s="22">
        <f t="shared" si="28"/>
        <v>81</v>
      </c>
      <c r="BH12" s="22">
        <f t="shared" si="28"/>
        <v>81</v>
      </c>
      <c r="BI12" s="22">
        <f t="shared" si="28"/>
        <v>81</v>
      </c>
      <c r="BJ12" s="22">
        <f t="shared" si="28"/>
        <v>81</v>
      </c>
      <c r="BK12" s="22">
        <f t="shared" si="28"/>
        <v>81</v>
      </c>
      <c r="BL12" s="22">
        <f t="shared" si="28"/>
        <v>81</v>
      </c>
      <c r="BM12" s="22">
        <f t="shared" si="28"/>
        <v>81</v>
      </c>
      <c r="BN12" s="22">
        <f t="shared" si="28"/>
        <v>81</v>
      </c>
      <c r="BO12" s="22">
        <f t="shared" si="28"/>
        <v>81</v>
      </c>
      <c r="BP12" s="22">
        <f t="shared" si="28"/>
        <v>81</v>
      </c>
      <c r="BQ12" s="22">
        <f t="shared" si="28"/>
        <v>81</v>
      </c>
      <c r="BR12" s="22">
        <f t="shared" si="28"/>
        <v>81</v>
      </c>
    </row>
    <row r="13" spans="1:70" ht="16.5">
      <c r="A13" s="81" t="s">
        <v>1178</v>
      </c>
      <c r="B13" s="32" t="s">
        <v>500</v>
      </c>
      <c r="C13" s="32" t="s">
        <v>1177</v>
      </c>
      <c r="D13" s="32" t="s">
        <v>44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3</v>
      </c>
      <c r="L13" s="2">
        <v>20</v>
      </c>
      <c r="M13" s="92"/>
      <c r="N13" s="91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2</v>
      </c>
      <c r="R13" s="61">
        <v>50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70</v>
      </c>
      <c r="AJ13" s="3">
        <f t="shared" si="1"/>
        <v>9</v>
      </c>
      <c r="AK13" s="5">
        <f t="shared" si="2"/>
        <v>2</v>
      </c>
      <c r="AL13" s="41">
        <f t="shared" si="3"/>
        <v>70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20</v>
      </c>
      <c r="AS13">
        <f t="shared" si="9"/>
        <v>0</v>
      </c>
      <c r="AT13">
        <f t="shared" si="10"/>
        <v>0</v>
      </c>
      <c r="AU13">
        <f t="shared" si="11"/>
        <v>50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50</v>
      </c>
      <c r="BE13" s="22">
        <f t="shared" ref="BE13:BR13" si="29">BD13+LARGE($AO13:$BC13,BE$4)</f>
        <v>70</v>
      </c>
      <c r="BF13" s="22">
        <f t="shared" si="29"/>
        <v>70</v>
      </c>
      <c r="BG13" s="22">
        <f t="shared" si="29"/>
        <v>70</v>
      </c>
      <c r="BH13" s="22">
        <f t="shared" si="29"/>
        <v>70</v>
      </c>
      <c r="BI13" s="22">
        <f t="shared" si="29"/>
        <v>70</v>
      </c>
      <c r="BJ13" s="22">
        <f t="shared" si="29"/>
        <v>70</v>
      </c>
      <c r="BK13" s="22">
        <f t="shared" si="29"/>
        <v>70</v>
      </c>
      <c r="BL13" s="22">
        <f t="shared" si="29"/>
        <v>70</v>
      </c>
      <c r="BM13" s="22">
        <f t="shared" si="29"/>
        <v>70</v>
      </c>
      <c r="BN13" s="22">
        <f t="shared" si="29"/>
        <v>70</v>
      </c>
      <c r="BO13" s="22">
        <f t="shared" si="29"/>
        <v>70</v>
      </c>
      <c r="BP13" s="22">
        <f t="shared" si="29"/>
        <v>70</v>
      </c>
      <c r="BQ13" s="22">
        <f t="shared" si="29"/>
        <v>70</v>
      </c>
      <c r="BR13" s="22">
        <f t="shared" si="29"/>
        <v>70</v>
      </c>
    </row>
    <row r="14" spans="1:70" ht="16.5">
      <c r="A14" s="82" t="s">
        <v>920</v>
      </c>
      <c r="B14" s="73" t="s">
        <v>921</v>
      </c>
      <c r="C14" s="73" t="s">
        <v>922</v>
      </c>
      <c r="D14" s="73" t="s">
        <v>19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87">
        <v>2</v>
      </c>
      <c r="L14" s="2">
        <v>35</v>
      </c>
      <c r="M14" s="92"/>
      <c r="N14" s="91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>
        <v>2</v>
      </c>
      <c r="P14" s="2">
        <v>35</v>
      </c>
      <c r="Q14" s="46"/>
      <c r="R14" s="65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70</v>
      </c>
      <c r="AJ14" s="3">
        <f t="shared" si="1"/>
        <v>9</v>
      </c>
      <c r="AK14" s="5">
        <f t="shared" si="2"/>
        <v>2</v>
      </c>
      <c r="AL14" s="41">
        <f t="shared" si="3"/>
        <v>70</v>
      </c>
      <c r="AM14" s="33">
        <f t="shared" si="4"/>
        <v>9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35</v>
      </c>
      <c r="AS14">
        <f t="shared" si="9"/>
        <v>0</v>
      </c>
      <c r="AT14">
        <f t="shared" si="10"/>
        <v>35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70</v>
      </c>
      <c r="BF14" s="22">
        <f t="shared" si="30"/>
        <v>70</v>
      </c>
      <c r="BG14" s="22">
        <f t="shared" si="30"/>
        <v>70</v>
      </c>
      <c r="BH14" s="22">
        <f t="shared" si="30"/>
        <v>70</v>
      </c>
      <c r="BI14" s="22">
        <f t="shared" si="30"/>
        <v>70</v>
      </c>
      <c r="BJ14" s="22">
        <f t="shared" si="30"/>
        <v>70</v>
      </c>
      <c r="BK14" s="22">
        <f t="shared" si="30"/>
        <v>70</v>
      </c>
      <c r="BL14" s="22">
        <f t="shared" si="30"/>
        <v>70</v>
      </c>
      <c r="BM14" s="22">
        <f t="shared" si="30"/>
        <v>70</v>
      </c>
      <c r="BN14" s="22">
        <f t="shared" si="30"/>
        <v>70</v>
      </c>
      <c r="BO14" s="22">
        <f t="shared" si="30"/>
        <v>70</v>
      </c>
      <c r="BP14" s="22">
        <f t="shared" si="30"/>
        <v>70</v>
      </c>
      <c r="BQ14" s="22">
        <f t="shared" si="30"/>
        <v>70</v>
      </c>
      <c r="BR14" s="22">
        <f t="shared" si="30"/>
        <v>70</v>
      </c>
    </row>
    <row r="15" spans="1:70" ht="16.5">
      <c r="A15" s="82" t="s">
        <v>891</v>
      </c>
      <c r="B15" s="73" t="s">
        <v>892</v>
      </c>
      <c r="C15" s="73" t="s">
        <v>893</v>
      </c>
      <c r="D15" s="73" t="s">
        <v>20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1</v>
      </c>
      <c r="H15" s="2">
        <v>55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4</v>
      </c>
      <c r="L15" s="2">
        <v>10</v>
      </c>
      <c r="M15" s="92"/>
      <c r="N15" s="91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65</v>
      </c>
      <c r="AJ15" s="3">
        <f t="shared" si="1"/>
        <v>11</v>
      </c>
      <c r="AK15" s="5">
        <f t="shared" si="2"/>
        <v>2</v>
      </c>
      <c r="AL15" s="41">
        <f t="shared" si="3"/>
        <v>65</v>
      </c>
      <c r="AM15" s="33">
        <f t="shared" si="4"/>
        <v>11</v>
      </c>
      <c r="AO15" s="22">
        <f t="shared" si="5"/>
        <v>0</v>
      </c>
      <c r="AP15">
        <f t="shared" si="6"/>
        <v>55</v>
      </c>
      <c r="AQ15">
        <f t="shared" si="7"/>
        <v>0</v>
      </c>
      <c r="AR15">
        <f t="shared" si="8"/>
        <v>10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55</v>
      </c>
      <c r="BE15" s="22">
        <f t="shared" ref="BE15:BR15" si="31">BD15+LARGE($AO15:$BC15,BE$4)</f>
        <v>65</v>
      </c>
      <c r="BF15" s="22">
        <f t="shared" si="31"/>
        <v>65</v>
      </c>
      <c r="BG15" s="22">
        <f t="shared" si="31"/>
        <v>65</v>
      </c>
      <c r="BH15" s="22">
        <f t="shared" si="31"/>
        <v>65</v>
      </c>
      <c r="BI15" s="22">
        <f t="shared" si="31"/>
        <v>65</v>
      </c>
      <c r="BJ15" s="22">
        <f t="shared" si="31"/>
        <v>65</v>
      </c>
      <c r="BK15" s="22">
        <f t="shared" si="31"/>
        <v>65</v>
      </c>
      <c r="BL15" s="22">
        <f t="shared" si="31"/>
        <v>65</v>
      </c>
      <c r="BM15" s="22">
        <f t="shared" si="31"/>
        <v>65</v>
      </c>
      <c r="BN15" s="22">
        <f t="shared" si="31"/>
        <v>65</v>
      </c>
      <c r="BO15" s="22">
        <f t="shared" si="31"/>
        <v>65</v>
      </c>
      <c r="BP15" s="22">
        <f t="shared" si="31"/>
        <v>65</v>
      </c>
      <c r="BQ15" s="22">
        <f t="shared" si="31"/>
        <v>65</v>
      </c>
      <c r="BR15" s="22">
        <f t="shared" si="31"/>
        <v>65</v>
      </c>
    </row>
    <row r="16" spans="1:70" ht="16.5">
      <c r="A16" s="82" t="s">
        <v>894</v>
      </c>
      <c r="B16" s="73" t="s">
        <v>895</v>
      </c>
      <c r="C16" s="73" t="s">
        <v>896</v>
      </c>
      <c r="D16" s="73" t="s">
        <v>20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>
        <v>2</v>
      </c>
      <c r="H16" s="2">
        <v>35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5</v>
      </c>
      <c r="L16" s="2">
        <v>10</v>
      </c>
      <c r="M16" s="92"/>
      <c r="N16" s="91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9</v>
      </c>
      <c r="R16" s="94">
        <v>10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55</v>
      </c>
      <c r="AJ16" s="3">
        <f t="shared" si="1"/>
        <v>12</v>
      </c>
      <c r="AK16" s="5">
        <f t="shared" si="2"/>
        <v>3</v>
      </c>
      <c r="AL16" s="41">
        <f t="shared" si="3"/>
        <v>55</v>
      </c>
      <c r="AM16" s="33">
        <f t="shared" si="4"/>
        <v>12</v>
      </c>
      <c r="AO16" s="22">
        <f t="shared" si="5"/>
        <v>0</v>
      </c>
      <c r="AP16">
        <f t="shared" si="6"/>
        <v>35</v>
      </c>
      <c r="AQ16">
        <f t="shared" si="7"/>
        <v>0</v>
      </c>
      <c r="AR16">
        <f t="shared" si="8"/>
        <v>10</v>
      </c>
      <c r="AS16">
        <f t="shared" si="9"/>
        <v>0</v>
      </c>
      <c r="AT16">
        <f t="shared" si="10"/>
        <v>0</v>
      </c>
      <c r="AU16">
        <f t="shared" si="11"/>
        <v>10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35</v>
      </c>
      <c r="BE16" s="22">
        <f t="shared" ref="BE16:BR16" si="32">BD16+LARGE($AO16:$BC16,BE$4)</f>
        <v>45</v>
      </c>
      <c r="BF16" s="22">
        <f t="shared" si="32"/>
        <v>55</v>
      </c>
      <c r="BG16" s="22">
        <f t="shared" si="32"/>
        <v>55</v>
      </c>
      <c r="BH16" s="22">
        <f t="shared" si="32"/>
        <v>55</v>
      </c>
      <c r="BI16" s="22">
        <f t="shared" si="32"/>
        <v>55</v>
      </c>
      <c r="BJ16" s="22">
        <f t="shared" si="32"/>
        <v>55</v>
      </c>
      <c r="BK16" s="22">
        <f t="shared" si="32"/>
        <v>55</v>
      </c>
      <c r="BL16" s="22">
        <f t="shared" si="32"/>
        <v>55</v>
      </c>
      <c r="BM16" s="22">
        <f t="shared" si="32"/>
        <v>55</v>
      </c>
      <c r="BN16" s="22">
        <f t="shared" si="32"/>
        <v>55</v>
      </c>
      <c r="BO16" s="22">
        <f t="shared" si="32"/>
        <v>55</v>
      </c>
      <c r="BP16" s="22">
        <f t="shared" si="32"/>
        <v>55</v>
      </c>
      <c r="BQ16" s="22">
        <f t="shared" si="32"/>
        <v>55</v>
      </c>
      <c r="BR16" s="22">
        <f t="shared" si="32"/>
        <v>55</v>
      </c>
    </row>
    <row r="17" spans="1:70" ht="16.5">
      <c r="A17" s="82" t="s">
        <v>914</v>
      </c>
      <c r="B17" s="73" t="s">
        <v>915</v>
      </c>
      <c r="C17" s="73" t="s">
        <v>517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2</v>
      </c>
      <c r="J17" s="2">
        <v>35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2"/>
      <c r="N17" s="91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8</v>
      </c>
      <c r="R17" s="94">
        <v>12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47</v>
      </c>
      <c r="AJ17" s="3">
        <f t="shared" si="1"/>
        <v>13</v>
      </c>
      <c r="AK17" s="5">
        <f t="shared" si="2"/>
        <v>2</v>
      </c>
      <c r="AL17" s="41">
        <f t="shared" si="3"/>
        <v>47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35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12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47</v>
      </c>
      <c r="BF17" s="22">
        <f t="shared" si="33"/>
        <v>47</v>
      </c>
      <c r="BG17" s="22">
        <f t="shared" si="33"/>
        <v>47</v>
      </c>
      <c r="BH17" s="22">
        <f t="shared" si="33"/>
        <v>47</v>
      </c>
      <c r="BI17" s="22">
        <f t="shared" si="33"/>
        <v>47</v>
      </c>
      <c r="BJ17" s="22">
        <f t="shared" si="33"/>
        <v>47</v>
      </c>
      <c r="BK17" s="22">
        <f t="shared" si="33"/>
        <v>47</v>
      </c>
      <c r="BL17" s="22">
        <f t="shared" si="33"/>
        <v>47</v>
      </c>
      <c r="BM17" s="22">
        <f t="shared" si="33"/>
        <v>47</v>
      </c>
      <c r="BN17" s="22">
        <f t="shared" si="33"/>
        <v>47</v>
      </c>
      <c r="BO17" s="22">
        <f t="shared" si="33"/>
        <v>47</v>
      </c>
      <c r="BP17" s="22">
        <f t="shared" si="33"/>
        <v>47</v>
      </c>
      <c r="BQ17" s="22">
        <f t="shared" si="33"/>
        <v>47</v>
      </c>
      <c r="BR17" s="22">
        <f t="shared" si="33"/>
        <v>47</v>
      </c>
    </row>
    <row r="18" spans="1:70" ht="16.5">
      <c r="A18" s="82" t="s">
        <v>885</v>
      </c>
      <c r="B18" s="73" t="s">
        <v>886</v>
      </c>
      <c r="C18" s="73" t="s">
        <v>887</v>
      </c>
      <c r="D18" s="73" t="s">
        <v>20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5</v>
      </c>
      <c r="L18" s="2">
        <v>10</v>
      </c>
      <c r="M18" s="92"/>
      <c r="N18" s="91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>
        <v>3</v>
      </c>
      <c r="P18" s="2">
        <v>20</v>
      </c>
      <c r="Q18" s="46">
        <v>10</v>
      </c>
      <c r="R18" s="94">
        <v>10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40</v>
      </c>
      <c r="AJ18" s="3">
        <f t="shared" si="1"/>
        <v>14</v>
      </c>
      <c r="AK18" s="5">
        <f t="shared" si="2"/>
        <v>3</v>
      </c>
      <c r="AL18" s="41">
        <f t="shared" si="3"/>
        <v>40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10</v>
      </c>
      <c r="AS18">
        <f t="shared" si="9"/>
        <v>0</v>
      </c>
      <c r="AT18">
        <f t="shared" si="10"/>
        <v>20</v>
      </c>
      <c r="AU18">
        <f t="shared" si="11"/>
        <v>10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20</v>
      </c>
      <c r="BE18" s="22">
        <f t="shared" ref="BE18:BR18" si="34">BD18+LARGE($AO18:$BC18,BE$4)</f>
        <v>30</v>
      </c>
      <c r="BF18" s="22">
        <f t="shared" si="34"/>
        <v>40</v>
      </c>
      <c r="BG18" s="22">
        <f t="shared" si="34"/>
        <v>40</v>
      </c>
      <c r="BH18" s="22">
        <f t="shared" si="34"/>
        <v>40</v>
      </c>
      <c r="BI18" s="22">
        <f t="shared" si="34"/>
        <v>40</v>
      </c>
      <c r="BJ18" s="22">
        <f t="shared" si="34"/>
        <v>40</v>
      </c>
      <c r="BK18" s="22">
        <f t="shared" si="34"/>
        <v>40</v>
      </c>
      <c r="BL18" s="22">
        <f t="shared" si="34"/>
        <v>40</v>
      </c>
      <c r="BM18" s="22">
        <f t="shared" si="34"/>
        <v>40</v>
      </c>
      <c r="BN18" s="22">
        <f t="shared" si="34"/>
        <v>40</v>
      </c>
      <c r="BO18" s="22">
        <f t="shared" si="34"/>
        <v>40</v>
      </c>
      <c r="BP18" s="22">
        <f t="shared" si="34"/>
        <v>40</v>
      </c>
      <c r="BQ18" s="22">
        <f t="shared" si="34"/>
        <v>40</v>
      </c>
      <c r="BR18" s="22">
        <f t="shared" si="34"/>
        <v>40</v>
      </c>
    </row>
    <row r="19" spans="1:70" ht="16.5">
      <c r="A19" s="82" t="s">
        <v>916</v>
      </c>
      <c r="B19" s="73" t="s">
        <v>917</v>
      </c>
      <c r="C19" s="73" t="s">
        <v>918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3</v>
      </c>
      <c r="J19" s="2">
        <v>20</v>
      </c>
      <c r="K19" s="87">
        <v>3</v>
      </c>
      <c r="L19" s="2">
        <v>20</v>
      </c>
      <c r="M19" s="92"/>
      <c r="N19" s="91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40</v>
      </c>
      <c r="AJ19" s="3">
        <f t="shared" si="1"/>
        <v>14</v>
      </c>
      <c r="AK19" s="5">
        <f t="shared" si="2"/>
        <v>2</v>
      </c>
      <c r="AL19" s="41">
        <f t="shared" si="3"/>
        <v>40</v>
      </c>
      <c r="AM19" s="33">
        <f t="shared" si="4"/>
        <v>14</v>
      </c>
      <c r="AO19" s="22">
        <f t="shared" si="5"/>
        <v>0</v>
      </c>
      <c r="AP19">
        <f t="shared" si="6"/>
        <v>0</v>
      </c>
      <c r="AQ19">
        <f t="shared" si="7"/>
        <v>20</v>
      </c>
      <c r="AR19">
        <f t="shared" si="8"/>
        <v>20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20</v>
      </c>
      <c r="BE19" s="22">
        <f t="shared" ref="BE19:BR19" si="35">BD19+LARGE($AO19:$BC19,BE$4)</f>
        <v>40</v>
      </c>
      <c r="BF19" s="22">
        <f t="shared" si="35"/>
        <v>40</v>
      </c>
      <c r="BG19" s="22">
        <f t="shared" si="35"/>
        <v>40</v>
      </c>
      <c r="BH19" s="22">
        <f t="shared" si="35"/>
        <v>40</v>
      </c>
      <c r="BI19" s="22">
        <f t="shared" si="35"/>
        <v>40</v>
      </c>
      <c r="BJ19" s="22">
        <f t="shared" si="35"/>
        <v>40</v>
      </c>
      <c r="BK19" s="22">
        <f t="shared" si="35"/>
        <v>40</v>
      </c>
      <c r="BL19" s="22">
        <f t="shared" si="35"/>
        <v>40</v>
      </c>
      <c r="BM19" s="22">
        <f t="shared" si="35"/>
        <v>40</v>
      </c>
      <c r="BN19" s="22">
        <f t="shared" si="35"/>
        <v>40</v>
      </c>
      <c r="BO19" s="22">
        <f t="shared" si="35"/>
        <v>40</v>
      </c>
      <c r="BP19" s="22">
        <f t="shared" si="35"/>
        <v>40</v>
      </c>
      <c r="BQ19" s="22">
        <f t="shared" si="35"/>
        <v>40</v>
      </c>
      <c r="BR19" s="22">
        <f t="shared" si="35"/>
        <v>40</v>
      </c>
    </row>
    <row r="20" spans="1:70" ht="16.5">
      <c r="A20" s="81" t="s">
        <v>1512</v>
      </c>
      <c r="B20" s="32" t="s">
        <v>1124</v>
      </c>
      <c r="C20" s="32" t="s">
        <v>1511</v>
      </c>
      <c r="D20" s="32" t="s">
        <v>46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92"/>
      <c r="N20" s="91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>
        <v>2</v>
      </c>
      <c r="P20" s="2">
        <v>35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35</v>
      </c>
      <c r="AJ20" s="3">
        <f t="shared" si="1"/>
        <v>16</v>
      </c>
      <c r="AK20" s="5">
        <f t="shared" si="2"/>
        <v>1</v>
      </c>
      <c r="AL20" s="41">
        <f t="shared" si="3"/>
        <v>35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35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35</v>
      </c>
      <c r="BE20" s="22">
        <f t="shared" ref="BE20:BR20" si="36">BD20+LARGE($AO20:$BC20,BE$4)</f>
        <v>35</v>
      </c>
      <c r="BF20" s="22">
        <f t="shared" si="36"/>
        <v>35</v>
      </c>
      <c r="BG20" s="22">
        <f t="shared" si="36"/>
        <v>35</v>
      </c>
      <c r="BH20" s="22">
        <f t="shared" si="36"/>
        <v>35</v>
      </c>
      <c r="BI20" s="22">
        <f t="shared" si="36"/>
        <v>35</v>
      </c>
      <c r="BJ20" s="22">
        <f t="shared" si="36"/>
        <v>35</v>
      </c>
      <c r="BK20" s="22">
        <f t="shared" si="36"/>
        <v>35</v>
      </c>
      <c r="BL20" s="22">
        <f t="shared" si="36"/>
        <v>35</v>
      </c>
      <c r="BM20" s="22">
        <f t="shared" si="36"/>
        <v>35</v>
      </c>
      <c r="BN20" s="22">
        <f t="shared" si="36"/>
        <v>35</v>
      </c>
      <c r="BO20" s="22">
        <f t="shared" si="36"/>
        <v>35</v>
      </c>
      <c r="BP20" s="22">
        <f t="shared" si="36"/>
        <v>35</v>
      </c>
      <c r="BQ20" s="22">
        <f t="shared" si="36"/>
        <v>35</v>
      </c>
      <c r="BR20" s="22">
        <f t="shared" si="36"/>
        <v>35</v>
      </c>
    </row>
    <row r="21" spans="1:70" ht="16.5">
      <c r="A21" s="81" t="s">
        <v>1162</v>
      </c>
      <c r="B21" s="32" t="s">
        <v>477</v>
      </c>
      <c r="C21" s="32" t="s">
        <v>1101</v>
      </c>
      <c r="D21" s="32" t="s">
        <v>107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86">
        <v>7</v>
      </c>
      <c r="L21" s="2">
        <v>10</v>
      </c>
      <c r="M21" s="92"/>
      <c r="N21" s="91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>
        <v>3</v>
      </c>
      <c r="P21" s="2">
        <v>20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30</v>
      </c>
      <c r="AJ21" s="3">
        <f t="shared" si="1"/>
        <v>17</v>
      </c>
      <c r="AK21" s="5">
        <f t="shared" si="2"/>
        <v>2</v>
      </c>
      <c r="AL21" s="41">
        <f t="shared" si="3"/>
        <v>30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10</v>
      </c>
      <c r="AS21">
        <f t="shared" si="9"/>
        <v>0</v>
      </c>
      <c r="AT21">
        <f t="shared" si="10"/>
        <v>20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20</v>
      </c>
      <c r="BE21" s="22">
        <f t="shared" ref="BE21:BR21" si="37">BD21+LARGE($AO21:$BC21,BE$4)</f>
        <v>30</v>
      </c>
      <c r="BF21" s="22">
        <f t="shared" si="37"/>
        <v>30</v>
      </c>
      <c r="BG21" s="22">
        <f t="shared" si="37"/>
        <v>30</v>
      </c>
      <c r="BH21" s="22">
        <f t="shared" si="37"/>
        <v>30</v>
      </c>
      <c r="BI21" s="22">
        <f t="shared" si="37"/>
        <v>30</v>
      </c>
      <c r="BJ21" s="22">
        <f t="shared" si="37"/>
        <v>30</v>
      </c>
      <c r="BK21" s="22">
        <f t="shared" si="37"/>
        <v>30</v>
      </c>
      <c r="BL21" s="22">
        <f t="shared" si="37"/>
        <v>30</v>
      </c>
      <c r="BM21" s="22">
        <f t="shared" si="37"/>
        <v>30</v>
      </c>
      <c r="BN21" s="22">
        <f t="shared" si="37"/>
        <v>30</v>
      </c>
      <c r="BO21" s="22">
        <f t="shared" si="37"/>
        <v>30</v>
      </c>
      <c r="BP21" s="22">
        <f t="shared" si="37"/>
        <v>30</v>
      </c>
      <c r="BQ21" s="22">
        <f t="shared" si="37"/>
        <v>30</v>
      </c>
      <c r="BR21" s="22">
        <f t="shared" si="37"/>
        <v>30</v>
      </c>
    </row>
    <row r="22" spans="1:70" ht="16.5">
      <c r="A22" s="82" t="s">
        <v>910</v>
      </c>
      <c r="B22" s="73" t="s">
        <v>466</v>
      </c>
      <c r="C22" s="73" t="s">
        <v>911</v>
      </c>
      <c r="D22" s="73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3</v>
      </c>
      <c r="J22" s="2">
        <v>20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2"/>
      <c r="N22" s="91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20</v>
      </c>
      <c r="AJ22" s="3">
        <f t="shared" si="1"/>
        <v>18</v>
      </c>
      <c r="AK22" s="5">
        <f t="shared" si="2"/>
        <v>1</v>
      </c>
      <c r="AL22" s="41">
        <f t="shared" si="3"/>
        <v>20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20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20</v>
      </c>
      <c r="BE22" s="22">
        <f t="shared" ref="BE22:BR22" si="38">BD22+LARGE($AO22:$BC22,BE$4)</f>
        <v>20</v>
      </c>
      <c r="BF22" s="22">
        <f t="shared" si="38"/>
        <v>20</v>
      </c>
      <c r="BG22" s="22">
        <f t="shared" si="38"/>
        <v>20</v>
      </c>
      <c r="BH22" s="22">
        <f t="shared" si="38"/>
        <v>20</v>
      </c>
      <c r="BI22" s="22">
        <f t="shared" si="38"/>
        <v>20</v>
      </c>
      <c r="BJ22" s="22">
        <f t="shared" si="38"/>
        <v>20</v>
      </c>
      <c r="BK22" s="22">
        <f t="shared" si="38"/>
        <v>20</v>
      </c>
      <c r="BL22" s="22">
        <f t="shared" si="38"/>
        <v>20</v>
      </c>
      <c r="BM22" s="22">
        <f t="shared" si="38"/>
        <v>20</v>
      </c>
      <c r="BN22" s="22">
        <f t="shared" si="38"/>
        <v>20</v>
      </c>
      <c r="BO22" s="22">
        <f t="shared" si="38"/>
        <v>20</v>
      </c>
      <c r="BP22" s="22">
        <f t="shared" si="38"/>
        <v>20</v>
      </c>
      <c r="BQ22" s="22">
        <f t="shared" si="38"/>
        <v>20</v>
      </c>
      <c r="BR22" s="22">
        <f t="shared" si="38"/>
        <v>20</v>
      </c>
    </row>
    <row r="23" spans="1:70" ht="16.5">
      <c r="A23" s="81" t="s">
        <v>1535</v>
      </c>
      <c r="B23" s="32" t="s">
        <v>1534</v>
      </c>
      <c r="C23" s="32" t="s">
        <v>1533</v>
      </c>
      <c r="D23" s="32" t="s">
        <v>17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2"/>
      <c r="N23" s="91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11</v>
      </c>
      <c r="R23" s="94">
        <v>10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10</v>
      </c>
      <c r="AJ23" s="3">
        <f t="shared" si="1"/>
        <v>19</v>
      </c>
      <c r="AK23" s="5">
        <f t="shared" si="2"/>
        <v>1</v>
      </c>
      <c r="AL23" s="41">
        <f t="shared" si="3"/>
        <v>10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10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10</v>
      </c>
      <c r="BE23" s="22">
        <f t="shared" ref="BE23:BR23" si="39">BD23+LARGE($AO23:$BC23,BE$4)</f>
        <v>10</v>
      </c>
      <c r="BF23" s="22">
        <f t="shared" si="39"/>
        <v>10</v>
      </c>
      <c r="BG23" s="22">
        <f t="shared" si="39"/>
        <v>10</v>
      </c>
      <c r="BH23" s="22">
        <f t="shared" si="39"/>
        <v>10</v>
      </c>
      <c r="BI23" s="22">
        <f t="shared" si="39"/>
        <v>10</v>
      </c>
      <c r="BJ23" s="22">
        <f t="shared" si="39"/>
        <v>10</v>
      </c>
      <c r="BK23" s="22">
        <f t="shared" si="39"/>
        <v>10</v>
      </c>
      <c r="BL23" s="22">
        <f t="shared" si="39"/>
        <v>10</v>
      </c>
      <c r="BM23" s="22">
        <f t="shared" si="39"/>
        <v>10</v>
      </c>
      <c r="BN23" s="22">
        <f t="shared" si="39"/>
        <v>10</v>
      </c>
      <c r="BO23" s="22">
        <f t="shared" si="39"/>
        <v>10</v>
      </c>
      <c r="BP23" s="22">
        <f t="shared" si="39"/>
        <v>10</v>
      </c>
      <c r="BQ23" s="22">
        <f t="shared" si="39"/>
        <v>10</v>
      </c>
      <c r="BR23" s="22">
        <f t="shared" si="39"/>
        <v>10</v>
      </c>
    </row>
    <row r="24" spans="1:70" ht="16.5">
      <c r="A24" s="82" t="s">
        <v>903</v>
      </c>
      <c r="B24" s="73" t="s">
        <v>904</v>
      </c>
      <c r="C24" s="73" t="s">
        <v>905</v>
      </c>
      <c r="D24" s="73" t="s">
        <v>17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4</v>
      </c>
      <c r="H24" s="2">
        <v>10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2"/>
      <c r="N24" s="91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10</v>
      </c>
      <c r="AJ24" s="3">
        <f t="shared" si="1"/>
        <v>19</v>
      </c>
      <c r="AK24" s="5">
        <f t="shared" si="2"/>
        <v>1</v>
      </c>
      <c r="AL24" s="41">
        <f t="shared" si="3"/>
        <v>10</v>
      </c>
      <c r="AM24" s="33">
        <f t="shared" si="4"/>
        <v>19</v>
      </c>
      <c r="AO24" s="22">
        <f t="shared" si="5"/>
        <v>0</v>
      </c>
      <c r="AP24">
        <f t="shared" si="6"/>
        <v>10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10</v>
      </c>
      <c r="BE24" s="22">
        <f t="shared" ref="BE24:BR24" si="40">BD24+LARGE($AO24:$BC24,BE$4)</f>
        <v>10</v>
      </c>
      <c r="BF24" s="22">
        <f t="shared" si="40"/>
        <v>10</v>
      </c>
      <c r="BG24" s="22">
        <f t="shared" si="40"/>
        <v>10</v>
      </c>
      <c r="BH24" s="22">
        <f t="shared" si="40"/>
        <v>10</v>
      </c>
      <c r="BI24" s="22">
        <f t="shared" si="40"/>
        <v>10</v>
      </c>
      <c r="BJ24" s="22">
        <f t="shared" si="40"/>
        <v>10</v>
      </c>
      <c r="BK24" s="22">
        <f t="shared" si="40"/>
        <v>10</v>
      </c>
      <c r="BL24" s="22">
        <f t="shared" si="40"/>
        <v>10</v>
      </c>
      <c r="BM24" s="22">
        <f t="shared" si="40"/>
        <v>10</v>
      </c>
      <c r="BN24" s="22">
        <f t="shared" si="40"/>
        <v>10</v>
      </c>
      <c r="BO24" s="22">
        <f t="shared" si="40"/>
        <v>10</v>
      </c>
      <c r="BP24" s="22">
        <f t="shared" si="40"/>
        <v>10</v>
      </c>
      <c r="BQ24" s="22">
        <f t="shared" si="40"/>
        <v>10</v>
      </c>
      <c r="BR24" s="22">
        <f t="shared" si="40"/>
        <v>10</v>
      </c>
    </row>
    <row r="25" spans="1:70" ht="16.5">
      <c r="A25" s="14" t="s">
        <v>7</v>
      </c>
      <c r="B25" s="32" t="s">
        <v>1536</v>
      </c>
      <c r="C25" s="32" t="s">
        <v>1537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92"/>
      <c r="N25" s="91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12</v>
      </c>
      <c r="R25" s="2"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73"/>
      <c r="B26" s="73" t="s">
        <v>1081</v>
      </c>
      <c r="C26" s="73" t="s">
        <v>386</v>
      </c>
      <c r="D26" s="73" t="s">
        <v>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4</v>
      </c>
      <c r="J26" s="2"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92"/>
      <c r="N26" s="91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1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73"/>
      <c r="B27" s="73" t="s">
        <v>479</v>
      </c>
      <c r="C27" s="73" t="s">
        <v>393</v>
      </c>
      <c r="D27" s="73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4</v>
      </c>
      <c r="J27" s="2"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2"/>
      <c r="N27" s="91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1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2" t="s">
        <v>888</v>
      </c>
      <c r="B28" s="73" t="s">
        <v>889</v>
      </c>
      <c r="C28" s="73" t="s">
        <v>890</v>
      </c>
      <c r="D28" s="73" t="s">
        <v>221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2"/>
      <c r="N28" s="91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2" t="s">
        <v>900</v>
      </c>
      <c r="B29" s="73" t="s">
        <v>901</v>
      </c>
      <c r="C29" s="73" t="s">
        <v>902</v>
      </c>
      <c r="D29" s="73" t="s">
        <v>221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2"/>
      <c r="N29" s="91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82" t="s">
        <v>906</v>
      </c>
      <c r="B30" s="73" t="s">
        <v>156</v>
      </c>
      <c r="C30" s="73" t="s">
        <v>276</v>
      </c>
      <c r="D30" s="73" t="s">
        <v>41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2"/>
      <c r="N30" s="91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2" t="s">
        <v>923</v>
      </c>
      <c r="B31" s="73" t="s">
        <v>924</v>
      </c>
      <c r="C31" s="73" t="s">
        <v>925</v>
      </c>
      <c r="D31" s="73" t="s">
        <v>41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2"/>
      <c r="N31" s="91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73"/>
      <c r="B32" s="73" t="s">
        <v>1052</v>
      </c>
      <c r="C32" s="73" t="s">
        <v>1053</v>
      </c>
      <c r="D32" s="73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>
        <v>3</v>
      </c>
      <c r="H32" s="2"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2"/>
      <c r="N32" s="91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1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1" t="s">
        <v>1163</v>
      </c>
      <c r="B33" s="32" t="s">
        <v>459</v>
      </c>
      <c r="C33" s="32" t="s">
        <v>1164</v>
      </c>
      <c r="D33" s="32" t="s">
        <v>18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2"/>
      <c r="N33" s="91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1" t="s">
        <v>1165</v>
      </c>
      <c r="B34" s="32" t="s">
        <v>1166</v>
      </c>
      <c r="C34" s="32" t="s">
        <v>1167</v>
      </c>
      <c r="D34" s="32" t="s">
        <v>18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2"/>
      <c r="N34" s="91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1" t="s">
        <v>1168</v>
      </c>
      <c r="B35" s="32" t="s">
        <v>1169</v>
      </c>
      <c r="C35" s="32" t="s">
        <v>743</v>
      </c>
      <c r="D35" s="32" t="s">
        <v>44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2"/>
      <c r="N35" s="91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81" t="s">
        <v>1170</v>
      </c>
      <c r="B36" s="32" t="s">
        <v>1171</v>
      </c>
      <c r="C36" s="32" t="s">
        <v>1172</v>
      </c>
      <c r="D36" s="32" t="s">
        <v>21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2"/>
      <c r="N36" s="91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81" t="s">
        <v>1176</v>
      </c>
      <c r="B37" s="32" t="s">
        <v>1173</v>
      </c>
      <c r="C37" s="32" t="s">
        <v>1174</v>
      </c>
      <c r="D37" s="32" t="s">
        <v>21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2"/>
      <c r="N37" s="91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1" t="s">
        <v>1176</v>
      </c>
      <c r="B38" s="32" t="s">
        <v>1175</v>
      </c>
      <c r="C38" s="32" t="s">
        <v>1174</v>
      </c>
      <c r="D38" s="32" t="s">
        <v>21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2"/>
      <c r="N38" s="91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1" t="s">
        <v>1181</v>
      </c>
      <c r="B39" s="32" t="s">
        <v>1186</v>
      </c>
      <c r="C39" s="32" t="s">
        <v>1187</v>
      </c>
      <c r="D39" s="32" t="s">
        <v>18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2"/>
      <c r="N39" s="91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1" t="s">
        <v>1182</v>
      </c>
      <c r="B40" s="32" t="s">
        <v>561</v>
      </c>
      <c r="C40" s="32" t="s">
        <v>1188</v>
      </c>
      <c r="D40" s="32" t="s">
        <v>1179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2"/>
      <c r="N40" s="91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1" t="s">
        <v>1183</v>
      </c>
      <c r="B41" s="32" t="s">
        <v>1185</v>
      </c>
      <c r="C41" s="32" t="s">
        <v>1189</v>
      </c>
      <c r="D41" s="32" t="s">
        <v>1180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2"/>
      <c r="N41" s="91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1" t="s">
        <v>1184</v>
      </c>
      <c r="B42" s="32" t="s">
        <v>917</v>
      </c>
      <c r="C42" s="32" t="s">
        <v>1190</v>
      </c>
      <c r="D42" s="32" t="s">
        <v>222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2"/>
      <c r="N42" s="91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2"/>
      <c r="N43" s="91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2"/>
      <c r="N44" s="91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2"/>
      <c r="N45" s="91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2"/>
      <c r="N46" s="91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2"/>
      <c r="N47" s="91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2"/>
      <c r="N48" s="91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2"/>
      <c r="N49" s="91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2"/>
      <c r="N50" s="91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2"/>
      <c r="N51" s="91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2"/>
      <c r="N52" s="91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2"/>
      <c r="N53" s="91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2"/>
      <c r="N54" s="91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2"/>
      <c r="N55" s="91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2"/>
      <c r="N56" s="91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2"/>
      <c r="N57" s="91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2"/>
      <c r="N58" s="91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2"/>
      <c r="N59" s="91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2"/>
      <c r="N60" s="91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2"/>
      <c r="N61" s="91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2"/>
      <c r="N62" s="91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2"/>
      <c r="N63" s="91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2"/>
      <c r="N64" s="91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2"/>
      <c r="N65" s="91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2"/>
      <c r="N66" s="91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2"/>
      <c r="N67" s="91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2"/>
      <c r="N68" s="91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2"/>
      <c r="N69" s="91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2"/>
      <c r="N70" s="91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2"/>
      <c r="N71" s="91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2"/>
      <c r="N72" s="91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AI1:AM1"/>
    <mergeCell ref="O1:P1"/>
    <mergeCell ref="Q1:R1"/>
    <mergeCell ref="S1:T1"/>
    <mergeCell ref="U1:V1"/>
    <mergeCell ref="W1:X1"/>
    <mergeCell ref="Y1:Z1"/>
    <mergeCell ref="AA1:AB1"/>
    <mergeCell ref="AC1:AD1"/>
    <mergeCell ref="AE1:AF1"/>
    <mergeCell ref="AA3:AB3"/>
    <mergeCell ref="AG1:AH1"/>
    <mergeCell ref="A1:A3"/>
    <mergeCell ref="B1:C3"/>
    <mergeCell ref="D1:D3"/>
    <mergeCell ref="E3:F3"/>
    <mergeCell ref="G3:H3"/>
    <mergeCell ref="I3:J3"/>
    <mergeCell ref="K3:L3"/>
    <mergeCell ref="M3:N3"/>
    <mergeCell ref="O3:P3"/>
    <mergeCell ref="E1:F1"/>
    <mergeCell ref="G1:H1"/>
    <mergeCell ref="I1:J1"/>
    <mergeCell ref="K1:L1"/>
    <mergeCell ref="M1:N1"/>
    <mergeCell ref="AC2:AD2"/>
    <mergeCell ref="AC3:AD3"/>
    <mergeCell ref="AE3:AF3"/>
    <mergeCell ref="AG3:AH3"/>
    <mergeCell ref="E2:F2"/>
    <mergeCell ref="G2:H2"/>
    <mergeCell ref="I2:J2"/>
    <mergeCell ref="K2:L2"/>
    <mergeCell ref="M2:N2"/>
    <mergeCell ref="O2:P2"/>
    <mergeCell ref="Q2:R2"/>
    <mergeCell ref="Q3:R3"/>
    <mergeCell ref="S3:T3"/>
    <mergeCell ref="U3:V3"/>
    <mergeCell ref="W3:X3"/>
    <mergeCell ref="Y3:Z3"/>
    <mergeCell ref="S2:T2"/>
    <mergeCell ref="U2:V2"/>
    <mergeCell ref="W2:X2"/>
    <mergeCell ref="Y2:Z2"/>
    <mergeCell ref="AA2:AB2"/>
    <mergeCell ref="AE2:AF2"/>
    <mergeCell ref="AG2:AH2"/>
    <mergeCell ref="AI2:AK3"/>
    <mergeCell ref="AL2:AM3"/>
    <mergeCell ref="BD3:BR3"/>
  </mergeCells>
  <phoneticPr fontId="25" type="noConversion"/>
  <dataValidations count="2">
    <dataValidation type="list" allowBlank="1" showInputMessage="1" showErrorMessage="1" sqref="D5:D72" xr:uid="{00000000-0002-0000-0200-000000000000}">
      <formula1>liste_clubs</formula1>
    </dataValidation>
    <dataValidation type="list" allowBlank="1" showInputMessage="1" sqref="A5:A72" xr:uid="{00000000-0002-0000-02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8"/>
  <dimension ref="A1:BR72"/>
  <sheetViews>
    <sheetView topLeftCell="A3" workbookViewId="0">
      <pane xSplit="4" ySplit="1" topLeftCell="E4" activePane="bottomRight" state="frozen"/>
      <selection activeCell="A3" sqref="A3"/>
      <selection pane="topRight" activeCell="E3" sqref="E3"/>
      <selection pane="bottomLeft" activeCell="A4" sqref="A4"/>
      <selection pane="bottomRight" activeCell="F11" sqref="F11:F12"/>
    </sheetView>
  </sheetViews>
  <sheetFormatPr baseColWidth="10" defaultColWidth="11" defaultRowHeight="12.5"/>
  <cols>
    <col min="1" max="1" width="23.36328125" bestFit="1" customWidth="1"/>
    <col min="2" max="2" width="20.63281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3" customWidth="1"/>
    <col min="14" max="14" width="6.36328125" style="93" bestFit="1" customWidth="1"/>
    <col min="15" max="15" width="3.6328125" bestFit="1" customWidth="1"/>
    <col min="16" max="16" width="7.36328125" customWidth="1"/>
    <col min="17" max="17" width="3.6328125" bestFit="1" customWidth="1"/>
    <col min="18" max="18" width="6.36328125" bestFit="1" customWidth="1"/>
    <col min="19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16"/>
      <c r="B1" s="119" t="s">
        <v>61</v>
      </c>
      <c r="C1" s="119"/>
      <c r="D1" s="122"/>
      <c r="E1" s="115">
        <f>IF(Paramètres!K3&lt;&gt;"",Paramètres!K3,"")</f>
        <v>45200</v>
      </c>
      <c r="F1" s="115"/>
      <c r="G1" s="115">
        <f>IF(Paramètres!K4&lt;&gt;"",Paramètres!K4,"")</f>
        <v>45243</v>
      </c>
      <c r="H1" s="115"/>
      <c r="I1" s="115">
        <f>IF(Paramètres!K5&lt;&gt;"",Paramètres!K5,"")</f>
        <v>45311</v>
      </c>
      <c r="J1" s="115"/>
      <c r="K1" s="115">
        <f>IF(Paramètres!K6&lt;&gt;"",Paramètres!K6,"")</f>
        <v>45326</v>
      </c>
      <c r="L1" s="115"/>
      <c r="M1" s="125">
        <f>IF(Paramètres!K7&lt;&gt;"",Paramètres!K7,"")</f>
        <v>45333</v>
      </c>
      <c r="N1" s="125"/>
      <c r="O1" s="115">
        <f>IF(Paramètres!K8&lt;&gt;"",Paramètres!K8,"")</f>
        <v>45368</v>
      </c>
      <c r="P1" s="115"/>
      <c r="Q1" s="115">
        <f>IF(Paramètres!K9&lt;&gt;"",Paramètres!K9,"")</f>
        <v>45396</v>
      </c>
      <c r="R1" s="115"/>
      <c r="S1" s="115" t="str">
        <f>IF(Paramètres!K10&lt;&gt;"",Paramètres!K10,"")</f>
        <v>4&amp;5/05/2024</v>
      </c>
      <c r="T1" s="115"/>
      <c r="U1" s="115" t="str">
        <f>IF(Paramètres!K11&lt;&gt;"",Paramètres!K11,"")</f>
        <v>25&amp;26/05/2024</v>
      </c>
      <c r="V1" s="115"/>
      <c r="W1" s="115">
        <f>IF(Paramètres!K12&lt;&gt;"",Paramètres!K12,"")</f>
        <v>45458</v>
      </c>
      <c r="X1" s="115"/>
      <c r="Y1" s="115">
        <f>IF(Paramètres!K13&lt;&gt;"",Paramètres!K13,"")</f>
        <v>45473</v>
      </c>
      <c r="Z1" s="115"/>
      <c r="AA1" s="115">
        <f>IF(Paramètres!K14&lt;&gt;"",Paramètres!K14,"")</f>
        <v>45550</v>
      </c>
      <c r="AB1" s="115"/>
      <c r="AC1" s="115">
        <f>IF(Paramètres!K15&lt;&gt;"",Paramètres!K15,"")</f>
        <v>45564</v>
      </c>
      <c r="AD1" s="115"/>
      <c r="AE1" s="115">
        <f>IF(Paramètres!K16&lt;&gt;"",Paramètres!K16,"")</f>
        <v>45571</v>
      </c>
      <c r="AF1" s="115"/>
      <c r="AG1" s="115">
        <f>IF(Paramètres!K17&lt;&gt;"",Paramètres!K17,"")</f>
        <v>45613</v>
      </c>
      <c r="AH1" s="107"/>
      <c r="AI1" s="114" t="s">
        <v>0</v>
      </c>
      <c r="AJ1" s="114"/>
      <c r="AK1" s="114"/>
      <c r="AL1" s="114"/>
      <c r="AM1" s="114"/>
    </row>
    <row r="2" spans="1:70" ht="32.25" customHeight="1">
      <c r="A2" s="117"/>
      <c r="B2" s="120"/>
      <c r="C2" s="120"/>
      <c r="D2" s="123"/>
      <c r="E2" s="107" t="str">
        <f>IF(E1&lt;&gt;"",Paramètres!L3,"")</f>
        <v>Triathlon</v>
      </c>
      <c r="F2" s="108"/>
      <c r="G2" s="107" t="str">
        <f>IF(G1&lt;&gt;"",Paramètres!L4,"")</f>
        <v>Bike &amp; Run</v>
      </c>
      <c r="H2" s="108"/>
      <c r="I2" s="107" t="str">
        <f>IF(I1&lt;&gt;"",Paramètres!L5,"")</f>
        <v>Bike &amp; Run</v>
      </c>
      <c r="J2" s="108"/>
      <c r="K2" s="107" t="str">
        <f>IF(K1&lt;&gt;"",Paramètres!L6,"")</f>
        <v>Bike &amp; Run</v>
      </c>
      <c r="L2" s="108"/>
      <c r="M2" s="112" t="str">
        <f>IF(M1&lt;&gt;"",Paramètres!L7,"")</f>
        <v>Class Triathlon</v>
      </c>
      <c r="N2" s="113"/>
      <c r="O2" s="107" t="str">
        <f>IF(O1&lt;&gt;"",Paramètres!L8,"")</f>
        <v>Bike &amp; Run</v>
      </c>
      <c r="P2" s="108"/>
      <c r="Q2" s="107" t="str">
        <f>IF(Q1&lt;&gt;"",Paramètres!L9,"")</f>
        <v>Cross Duathlon</v>
      </c>
      <c r="R2" s="108"/>
      <c r="S2" s="107" t="str">
        <f>IF(S1&lt;&gt;"",Paramètres!L10,"")</f>
        <v>Cross Triathlon - Triathlon</v>
      </c>
      <c r="T2" s="108"/>
      <c r="U2" s="107" t="str">
        <f>IF(U1&lt;&gt;"",Paramètres!L11,"")</f>
        <v>Cross Triathlon - Triathlon</v>
      </c>
      <c r="V2" s="108"/>
      <c r="W2" s="107" t="str">
        <f>IF(W1&lt;&gt;"",Paramètres!L12,"")</f>
        <v>Aquathlon</v>
      </c>
      <c r="X2" s="108"/>
      <c r="Y2" s="107" t="str">
        <f>IF(Y1&lt;&gt;"",Paramètres!L13,"")</f>
        <v>Cross Triathlon - Triathlon</v>
      </c>
      <c r="Z2" s="108"/>
      <c r="AA2" s="107" t="str">
        <f>IF(AA1&lt;&gt;"",Paramètres!L14,"")</f>
        <v>Cross Triathlon - Triathlon</v>
      </c>
      <c r="AB2" s="108"/>
      <c r="AC2" s="107" t="str">
        <f>IF(AC1&lt;&gt;"",Paramètres!L15,"")</f>
        <v>Cross Triathlon - Triathlon</v>
      </c>
      <c r="AD2" s="108"/>
      <c r="AE2" s="107" t="str">
        <f>IF(AE1&lt;&gt;"",Paramètres!L16,"")</f>
        <v>Cross Duathlon</v>
      </c>
      <c r="AF2" s="108"/>
      <c r="AG2" s="107" t="str">
        <f>IF(AG1&lt;&gt;"",Paramètres!L17,"")</f>
        <v>Bike &amp; Run</v>
      </c>
      <c r="AH2" s="111"/>
      <c r="AI2" s="109" t="s">
        <v>87</v>
      </c>
      <c r="AJ2" s="109"/>
      <c r="AK2" s="109"/>
      <c r="AL2" s="110">
        <f>Paramètres!T6</f>
        <v>8</v>
      </c>
      <c r="AM2" s="110"/>
    </row>
    <row r="3" spans="1:70" ht="44.25" customHeight="1">
      <c r="A3" s="118"/>
      <c r="B3" s="121"/>
      <c r="C3" s="121"/>
      <c r="D3" s="124"/>
      <c r="E3" s="107" t="str">
        <f>IF(E1&lt;&gt;"",Paramètres!M3,"")</f>
        <v>La Chapelle d'Angillon (18)</v>
      </c>
      <c r="F3" s="108"/>
      <c r="G3" s="107" t="str">
        <f>IF(G1&lt;&gt;"",Paramètres!M4,"")</f>
        <v>Amilly (45)</v>
      </c>
      <c r="H3" s="108"/>
      <c r="I3" s="107" t="str">
        <f>IF(I1&lt;&gt;"",Paramètres!M5,"")</f>
        <v>St Avertin (37)</v>
      </c>
      <c r="J3" s="108"/>
      <c r="K3" s="107" t="str">
        <f>IF(K1&lt;&gt;"",Paramètres!M6,"")</f>
        <v>Orléans (45)</v>
      </c>
      <c r="L3" s="108"/>
      <c r="M3" s="112" t="str">
        <f>IF(M1&lt;&gt;"",Paramètres!M7,"")</f>
        <v>Châteauroux (36)</v>
      </c>
      <c r="N3" s="113"/>
      <c r="O3" s="107" t="str">
        <f>IF(O1&lt;&gt;"",Paramètres!M8,"")</f>
        <v>Bourges (18)</v>
      </c>
      <c r="P3" s="108"/>
      <c r="Q3" s="107" t="str">
        <f>IF(Q1&lt;&gt;"",Paramètres!M9,"")</f>
        <v>St Cyr sur Loire (37)</v>
      </c>
      <c r="R3" s="108"/>
      <c r="S3" s="107" t="str">
        <f>IF(S1&lt;&gt;"",Paramètres!M10,"")</f>
        <v>Suèvres (41)</v>
      </c>
      <c r="T3" s="108"/>
      <c r="U3" s="107" t="str">
        <f>IF(U1&lt;&gt;"",Paramètres!M11,"")</f>
        <v>Villiers sur Loir (41)</v>
      </c>
      <c r="V3" s="108"/>
      <c r="W3" s="107" t="str">
        <f>IF(W1&lt;&gt;"",Paramètres!M12,"")</f>
        <v>St Laurent Nouan (41)</v>
      </c>
      <c r="X3" s="108"/>
      <c r="Y3" s="107" t="str">
        <f>IF(Y1&lt;&gt;"",Paramètres!M13,"")</f>
        <v>St George sur Eure (28)</v>
      </c>
      <c r="Z3" s="108"/>
      <c r="AA3" s="107" t="str">
        <f>IF(AA1&lt;&gt;"",Paramètres!M14,"")</f>
        <v>Joué les Tours (37)</v>
      </c>
      <c r="AB3" s="108"/>
      <c r="AC3" s="107" t="str">
        <f>IF(AC1&lt;&gt;"",Paramètres!M15,"")</f>
        <v>Chartres (28)</v>
      </c>
      <c r="AD3" s="108"/>
      <c r="AE3" s="107" t="str">
        <f>IF(AE1&lt;&gt;"",Paramètres!M16,"")</f>
        <v>Chaâteau Renault (37)</v>
      </c>
      <c r="AF3" s="108"/>
      <c r="AG3" s="107" t="str">
        <f>IF(AG1&lt;&gt;"",Paramètres!M17,"")</f>
        <v>Amilly (45)</v>
      </c>
      <c r="AH3" s="108"/>
      <c r="AI3" s="109"/>
      <c r="AJ3" s="109"/>
      <c r="AK3" s="109"/>
      <c r="AL3" s="110"/>
      <c r="AM3" s="110"/>
      <c r="BD3" s="106" t="s">
        <v>103</v>
      </c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0" t="s">
        <v>3</v>
      </c>
      <c r="N4" s="91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880</v>
      </c>
      <c r="B5" s="73" t="s">
        <v>881</v>
      </c>
      <c r="C5" s="73" t="s">
        <v>398</v>
      </c>
      <c r="D5" s="73" t="s">
        <v>41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2</v>
      </c>
      <c r="J5" s="2">
        <v>35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92"/>
      <c r="N5" s="91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61">
        <v>85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16" si="0">F5+H5+J5+L5+N5+P5+R5+T5+V5+X5+Z5+AB5+AD5+AF5+AH5</f>
        <v>175</v>
      </c>
      <c r="AJ5" s="3" t="e">
        <f t="shared" ref="AJ5:AJ36" si="1">IF(AI5&lt;&gt;0,RANK(AI5,$AI$5:$AI$72),"")</f>
        <v>#REF!</v>
      </c>
      <c r="AK5" s="5">
        <f t="shared" ref="AK5:AK36" si="2">COUNTA(E5,G5,I5,K5,M5,O5,Q5,S5,U5,W5,Y5,AA5,AC5,AE5,AG5)</f>
        <v>3</v>
      </c>
      <c r="AL5" s="41">
        <f t="shared" ref="AL5:AL36" si="3">HLOOKUP($AL$2,$BD$4:$BR$72,ROW(A5)-3,FALSE)</f>
        <v>175</v>
      </c>
      <c r="AM5" s="33" t="e">
        <f t="shared" ref="AM5:AM36" si="4">IF(AL5&lt;&gt;0,RANK(AL5,$AL$5:$AL$72),"")</f>
        <v>#REF!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35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85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85</v>
      </c>
      <c r="BE5" s="22">
        <f t="shared" ref="BE5:BR5" si="21">BD5+LARGE($AO5:$BC5,BE$4)</f>
        <v>140</v>
      </c>
      <c r="BF5" s="22">
        <f t="shared" si="21"/>
        <v>175</v>
      </c>
      <c r="BG5" s="22">
        <f t="shared" si="21"/>
        <v>175</v>
      </c>
      <c r="BH5" s="22">
        <f t="shared" si="21"/>
        <v>175</v>
      </c>
      <c r="BI5" s="22">
        <f t="shared" si="21"/>
        <v>175</v>
      </c>
      <c r="BJ5" s="22">
        <f t="shared" si="21"/>
        <v>175</v>
      </c>
      <c r="BK5" s="22">
        <f t="shared" si="21"/>
        <v>175</v>
      </c>
      <c r="BL5" s="22">
        <f t="shared" si="21"/>
        <v>175</v>
      </c>
      <c r="BM5" s="22">
        <f t="shared" si="21"/>
        <v>175</v>
      </c>
      <c r="BN5" s="22">
        <f t="shared" si="21"/>
        <v>175</v>
      </c>
      <c r="BO5" s="22">
        <f t="shared" si="21"/>
        <v>175</v>
      </c>
      <c r="BP5" s="22">
        <f t="shared" si="21"/>
        <v>175</v>
      </c>
      <c r="BQ5" s="22">
        <f t="shared" si="21"/>
        <v>175</v>
      </c>
      <c r="BR5" s="22">
        <f t="shared" si="21"/>
        <v>175</v>
      </c>
    </row>
    <row r="6" spans="1:70" ht="16.5">
      <c r="A6" s="82" t="s">
        <v>853</v>
      </c>
      <c r="B6" s="73" t="s">
        <v>854</v>
      </c>
      <c r="C6" s="73" t="s">
        <v>855</v>
      </c>
      <c r="D6" s="73" t="s">
        <v>41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35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92"/>
      <c r="N6" s="91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2</v>
      </c>
      <c r="R6" s="61">
        <v>65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100</v>
      </c>
      <c r="AJ6" s="3" t="e">
        <f t="shared" si="1"/>
        <v>#REF!</v>
      </c>
      <c r="AK6" s="5">
        <f t="shared" si="2"/>
        <v>2</v>
      </c>
      <c r="AL6" s="41">
        <f t="shared" si="3"/>
        <v>100</v>
      </c>
      <c r="AM6" s="33" t="e">
        <f t="shared" si="4"/>
        <v>#REF!</v>
      </c>
      <c r="AO6" s="22">
        <f t="shared" si="5"/>
        <v>0</v>
      </c>
      <c r="AP6">
        <f t="shared" si="6"/>
        <v>0</v>
      </c>
      <c r="AQ6">
        <f t="shared" si="7"/>
        <v>35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65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65</v>
      </c>
      <c r="BE6" s="22">
        <f t="shared" ref="BE6:BR6" si="22">BD6+LARGE($AO6:$BC6,BE$4)</f>
        <v>100</v>
      </c>
      <c r="BF6" s="22">
        <f t="shared" si="22"/>
        <v>100</v>
      </c>
      <c r="BG6" s="22">
        <f t="shared" si="22"/>
        <v>100</v>
      </c>
      <c r="BH6" s="22">
        <f t="shared" si="22"/>
        <v>100</v>
      </c>
      <c r="BI6" s="22">
        <f t="shared" si="22"/>
        <v>100</v>
      </c>
      <c r="BJ6" s="22">
        <f t="shared" si="22"/>
        <v>100</v>
      </c>
      <c r="BK6" s="22">
        <f t="shared" si="22"/>
        <v>100</v>
      </c>
      <c r="BL6" s="22">
        <f t="shared" si="22"/>
        <v>100</v>
      </c>
      <c r="BM6" s="22">
        <f t="shared" si="22"/>
        <v>100</v>
      </c>
      <c r="BN6" s="22">
        <f t="shared" si="22"/>
        <v>100</v>
      </c>
      <c r="BO6" s="22">
        <f t="shared" si="22"/>
        <v>100</v>
      </c>
      <c r="BP6" s="22">
        <f t="shared" si="22"/>
        <v>100</v>
      </c>
      <c r="BQ6" s="22">
        <f t="shared" si="22"/>
        <v>100</v>
      </c>
      <c r="BR6" s="22">
        <f t="shared" si="22"/>
        <v>100</v>
      </c>
    </row>
    <row r="7" spans="1:70" ht="16.5">
      <c r="A7" s="82" t="s">
        <v>870</v>
      </c>
      <c r="B7" s="73" t="s">
        <v>348</v>
      </c>
      <c r="C7" s="73" t="s">
        <v>871</v>
      </c>
      <c r="D7" s="73" t="s">
        <v>43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2</v>
      </c>
      <c r="J7" s="2">
        <v>35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92"/>
      <c r="N7" s="91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3</v>
      </c>
      <c r="R7" s="61">
        <v>50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85</v>
      </c>
      <c r="AJ7" s="3" t="e">
        <f t="shared" si="1"/>
        <v>#REF!</v>
      </c>
      <c r="AK7" s="5">
        <f t="shared" si="2"/>
        <v>2</v>
      </c>
      <c r="AL7" s="41">
        <f t="shared" si="3"/>
        <v>85</v>
      </c>
      <c r="AM7" s="33" t="e">
        <f t="shared" si="4"/>
        <v>#REF!</v>
      </c>
      <c r="AO7" s="22">
        <f t="shared" si="5"/>
        <v>0</v>
      </c>
      <c r="AP7">
        <f t="shared" si="6"/>
        <v>0</v>
      </c>
      <c r="AQ7">
        <f t="shared" si="7"/>
        <v>35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50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50</v>
      </c>
      <c r="BE7" s="22">
        <f t="shared" ref="BE7:BR7" si="23">BD7+LARGE($AO7:$BC7,BE$4)</f>
        <v>85</v>
      </c>
      <c r="BF7" s="22">
        <f t="shared" si="23"/>
        <v>85</v>
      </c>
      <c r="BG7" s="22">
        <f t="shared" si="23"/>
        <v>85</v>
      </c>
      <c r="BH7" s="22">
        <f t="shared" si="23"/>
        <v>85</v>
      </c>
      <c r="BI7" s="22">
        <f t="shared" si="23"/>
        <v>85</v>
      </c>
      <c r="BJ7" s="22">
        <f t="shared" si="23"/>
        <v>85</v>
      </c>
      <c r="BK7" s="22">
        <f t="shared" si="23"/>
        <v>85</v>
      </c>
      <c r="BL7" s="22">
        <f t="shared" si="23"/>
        <v>85</v>
      </c>
      <c r="BM7" s="22">
        <f t="shared" si="23"/>
        <v>85</v>
      </c>
      <c r="BN7" s="22">
        <f t="shared" si="23"/>
        <v>85</v>
      </c>
      <c r="BO7" s="22">
        <f t="shared" si="23"/>
        <v>85</v>
      </c>
      <c r="BP7" s="22">
        <f t="shared" si="23"/>
        <v>85</v>
      </c>
      <c r="BQ7" s="22">
        <f t="shared" si="23"/>
        <v>85</v>
      </c>
      <c r="BR7" s="22">
        <f t="shared" si="23"/>
        <v>85</v>
      </c>
    </row>
    <row r="8" spans="1:70" ht="16.5">
      <c r="A8" s="81" t="s">
        <v>1131</v>
      </c>
      <c r="B8" s="32" t="s">
        <v>1130</v>
      </c>
      <c r="C8" s="32" t="s">
        <v>305</v>
      </c>
      <c r="D8" s="32" t="s">
        <v>107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3</v>
      </c>
      <c r="J8" s="2">
        <v>20</v>
      </c>
      <c r="K8" s="86">
        <v>2</v>
      </c>
      <c r="L8" s="2">
        <v>35</v>
      </c>
      <c r="M8" s="92"/>
      <c r="N8" s="91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4</v>
      </c>
      <c r="R8" s="61">
        <v>40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95</v>
      </c>
      <c r="AJ8" s="3" t="e">
        <f t="shared" si="1"/>
        <v>#REF!</v>
      </c>
      <c r="AK8" s="5">
        <f t="shared" si="2"/>
        <v>3</v>
      </c>
      <c r="AL8" s="41">
        <f t="shared" si="3"/>
        <v>95</v>
      </c>
      <c r="AM8" s="33" t="e">
        <f t="shared" si="4"/>
        <v>#REF!</v>
      </c>
      <c r="AO8" s="22">
        <f t="shared" si="5"/>
        <v>0</v>
      </c>
      <c r="AP8">
        <f t="shared" si="6"/>
        <v>0</v>
      </c>
      <c r="AQ8">
        <f t="shared" si="7"/>
        <v>20</v>
      </c>
      <c r="AR8">
        <f t="shared" si="8"/>
        <v>35</v>
      </c>
      <c r="AS8">
        <f t="shared" si="9"/>
        <v>0</v>
      </c>
      <c r="AT8">
        <f t="shared" si="10"/>
        <v>0</v>
      </c>
      <c r="AU8">
        <f t="shared" si="11"/>
        <v>40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40</v>
      </c>
      <c r="BE8" s="22">
        <f t="shared" ref="BE8:BR8" si="24">BD8+LARGE($AO8:$BC8,BE$4)</f>
        <v>75</v>
      </c>
      <c r="BF8" s="22">
        <f t="shared" si="24"/>
        <v>95</v>
      </c>
      <c r="BG8" s="22">
        <f t="shared" si="24"/>
        <v>95</v>
      </c>
      <c r="BH8" s="22">
        <f t="shared" si="24"/>
        <v>95</v>
      </c>
      <c r="BI8" s="22">
        <f t="shared" si="24"/>
        <v>95</v>
      </c>
      <c r="BJ8" s="22">
        <f t="shared" si="24"/>
        <v>95</v>
      </c>
      <c r="BK8" s="22">
        <f t="shared" si="24"/>
        <v>95</v>
      </c>
      <c r="BL8" s="22">
        <f t="shared" si="24"/>
        <v>95</v>
      </c>
      <c r="BM8" s="22">
        <f t="shared" si="24"/>
        <v>95</v>
      </c>
      <c r="BN8" s="22">
        <f t="shared" si="24"/>
        <v>95</v>
      </c>
      <c r="BO8" s="22">
        <f t="shared" si="24"/>
        <v>95</v>
      </c>
      <c r="BP8" s="22">
        <f t="shared" si="24"/>
        <v>95</v>
      </c>
      <c r="BQ8" s="22">
        <f t="shared" si="24"/>
        <v>95</v>
      </c>
      <c r="BR8" s="22">
        <f t="shared" si="24"/>
        <v>95</v>
      </c>
    </row>
    <row r="9" spans="1:70" ht="16.5">
      <c r="A9" s="82" t="s">
        <v>856</v>
      </c>
      <c r="B9" s="73" t="s">
        <v>201</v>
      </c>
      <c r="C9" s="73" t="s">
        <v>829</v>
      </c>
      <c r="D9" s="73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92"/>
      <c r="N9" s="91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5</v>
      </c>
      <c r="R9" s="61">
        <v>35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90</v>
      </c>
      <c r="AJ9" s="3" t="e">
        <f t="shared" si="1"/>
        <v>#REF!</v>
      </c>
      <c r="AK9" s="5">
        <f t="shared" si="2"/>
        <v>2</v>
      </c>
      <c r="AL9" s="41">
        <f t="shared" si="3"/>
        <v>90</v>
      </c>
      <c r="AM9" s="33" t="e">
        <f t="shared" si="4"/>
        <v>#REF!</v>
      </c>
      <c r="AO9" s="22">
        <f t="shared" si="5"/>
        <v>0</v>
      </c>
      <c r="AP9">
        <f t="shared" si="6"/>
        <v>0</v>
      </c>
      <c r="AQ9">
        <f t="shared" si="7"/>
        <v>55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35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90</v>
      </c>
      <c r="BG9" s="22">
        <f t="shared" si="25"/>
        <v>90</v>
      </c>
      <c r="BH9" s="22">
        <f t="shared" si="25"/>
        <v>90</v>
      </c>
      <c r="BI9" s="22">
        <f t="shared" si="25"/>
        <v>90</v>
      </c>
      <c r="BJ9" s="22">
        <f t="shared" si="25"/>
        <v>90</v>
      </c>
      <c r="BK9" s="22">
        <f t="shared" si="25"/>
        <v>90</v>
      </c>
      <c r="BL9" s="22">
        <f t="shared" si="25"/>
        <v>90</v>
      </c>
      <c r="BM9" s="22">
        <f t="shared" si="25"/>
        <v>90</v>
      </c>
      <c r="BN9" s="22">
        <f t="shared" si="25"/>
        <v>90</v>
      </c>
      <c r="BO9" s="22">
        <f t="shared" si="25"/>
        <v>90</v>
      </c>
      <c r="BP9" s="22">
        <f t="shared" si="25"/>
        <v>90</v>
      </c>
      <c r="BQ9" s="22">
        <f t="shared" si="25"/>
        <v>90</v>
      </c>
      <c r="BR9" s="22">
        <f t="shared" si="25"/>
        <v>90</v>
      </c>
    </row>
    <row r="10" spans="1:70" ht="16.5">
      <c r="A10" s="82" t="s">
        <v>841</v>
      </c>
      <c r="B10" s="73" t="s">
        <v>842</v>
      </c>
      <c r="C10" s="73" t="s">
        <v>461</v>
      </c>
      <c r="D10" s="73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6</v>
      </c>
      <c r="J10" s="2">
        <v>10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92"/>
      <c r="N10" s="91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6</v>
      </c>
      <c r="R10" s="61">
        <v>31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41</v>
      </c>
      <c r="AJ10" s="3" t="e">
        <f t="shared" si="1"/>
        <v>#REF!</v>
      </c>
      <c r="AK10" s="5">
        <f t="shared" si="2"/>
        <v>2</v>
      </c>
      <c r="AL10" s="41">
        <f t="shared" si="3"/>
        <v>41</v>
      </c>
      <c r="AM10" s="33" t="e">
        <f t="shared" si="4"/>
        <v>#REF!</v>
      </c>
      <c r="AO10" s="22">
        <f t="shared" si="5"/>
        <v>0</v>
      </c>
      <c r="AP10">
        <f t="shared" si="6"/>
        <v>0</v>
      </c>
      <c r="AQ10">
        <f t="shared" si="7"/>
        <v>10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31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31</v>
      </c>
      <c r="BE10" s="22">
        <f t="shared" ref="BE10:BR10" si="26">BD10+LARGE($AO10:$BC10,BE$4)</f>
        <v>41</v>
      </c>
      <c r="BF10" s="22">
        <f t="shared" si="26"/>
        <v>41</v>
      </c>
      <c r="BG10" s="22">
        <f t="shared" si="26"/>
        <v>41</v>
      </c>
      <c r="BH10" s="22">
        <f t="shared" si="26"/>
        <v>41</v>
      </c>
      <c r="BI10" s="22">
        <f t="shared" si="26"/>
        <v>41</v>
      </c>
      <c r="BJ10" s="22">
        <f t="shared" si="26"/>
        <v>41</v>
      </c>
      <c r="BK10" s="22">
        <f t="shared" si="26"/>
        <v>41</v>
      </c>
      <c r="BL10" s="22">
        <f t="shared" si="26"/>
        <v>41</v>
      </c>
      <c r="BM10" s="22">
        <f t="shared" si="26"/>
        <v>41</v>
      </c>
      <c r="BN10" s="22">
        <f t="shared" si="26"/>
        <v>41</v>
      </c>
      <c r="BO10" s="22">
        <f t="shared" si="26"/>
        <v>41</v>
      </c>
      <c r="BP10" s="22">
        <f t="shared" si="26"/>
        <v>41</v>
      </c>
      <c r="BQ10" s="22">
        <f t="shared" si="26"/>
        <v>41</v>
      </c>
      <c r="BR10" s="22">
        <f t="shared" si="26"/>
        <v>41</v>
      </c>
    </row>
    <row r="11" spans="1:70" ht="16.5">
      <c r="A11" s="81" t="s">
        <v>1069</v>
      </c>
      <c r="B11" s="32" t="s">
        <v>638</v>
      </c>
      <c r="C11" s="32" t="s">
        <v>1050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2</v>
      </c>
      <c r="H11" s="2">
        <v>35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92"/>
      <c r="N11" s="91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7</v>
      </c>
      <c r="R11" s="61">
        <v>29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119</v>
      </c>
      <c r="AJ11" s="3" t="e">
        <f t="shared" si="1"/>
        <v>#REF!</v>
      </c>
      <c r="AK11" s="5">
        <f t="shared" si="2"/>
        <v>3</v>
      </c>
      <c r="AL11" s="41">
        <f t="shared" si="3"/>
        <v>119</v>
      </c>
      <c r="AM11" s="33" t="e">
        <f t="shared" si="4"/>
        <v>#REF!</v>
      </c>
      <c r="AO11" s="22">
        <f t="shared" si="5"/>
        <v>0</v>
      </c>
      <c r="AP11">
        <f t="shared" si="6"/>
        <v>35</v>
      </c>
      <c r="AQ11">
        <f t="shared" si="7"/>
        <v>55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29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90</v>
      </c>
      <c r="BF11" s="22">
        <f t="shared" si="27"/>
        <v>119</v>
      </c>
      <c r="BG11" s="22">
        <f t="shared" si="27"/>
        <v>119</v>
      </c>
      <c r="BH11" s="22">
        <f t="shared" si="27"/>
        <v>119</v>
      </c>
      <c r="BI11" s="22">
        <f t="shared" si="27"/>
        <v>119</v>
      </c>
      <c r="BJ11" s="22">
        <f t="shared" si="27"/>
        <v>119</v>
      </c>
      <c r="BK11" s="22">
        <f t="shared" si="27"/>
        <v>119</v>
      </c>
      <c r="BL11" s="22">
        <f t="shared" si="27"/>
        <v>119</v>
      </c>
      <c r="BM11" s="22">
        <f t="shared" si="27"/>
        <v>119</v>
      </c>
      <c r="BN11" s="22">
        <f t="shared" si="27"/>
        <v>119</v>
      </c>
      <c r="BO11" s="22">
        <f t="shared" si="27"/>
        <v>119</v>
      </c>
      <c r="BP11" s="22">
        <f t="shared" si="27"/>
        <v>119</v>
      </c>
      <c r="BQ11" s="22">
        <f t="shared" si="27"/>
        <v>119</v>
      </c>
      <c r="BR11" s="22">
        <f t="shared" si="27"/>
        <v>119</v>
      </c>
    </row>
    <row r="12" spans="1:70" ht="16.5">
      <c r="A12" s="81" t="s">
        <v>1074</v>
      </c>
      <c r="B12" s="32" t="s">
        <v>362</v>
      </c>
      <c r="C12" s="32" t="s">
        <v>1075</v>
      </c>
      <c r="D12" s="32" t="s">
        <v>44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6</v>
      </c>
      <c r="J12" s="2">
        <v>10</v>
      </c>
      <c r="K12" s="86">
        <v>4</v>
      </c>
      <c r="L12" s="2">
        <v>10</v>
      </c>
      <c r="M12" s="92"/>
      <c r="N12" s="91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8</v>
      </c>
      <c r="R12" s="61">
        <v>27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47</v>
      </c>
      <c r="AJ12" s="3" t="e">
        <f t="shared" si="1"/>
        <v>#REF!</v>
      </c>
      <c r="AK12" s="5">
        <f t="shared" si="2"/>
        <v>3</v>
      </c>
      <c r="AL12" s="41">
        <f t="shared" si="3"/>
        <v>47</v>
      </c>
      <c r="AM12" s="33" t="e">
        <f t="shared" si="4"/>
        <v>#REF!</v>
      </c>
      <c r="AO12" s="22">
        <f t="shared" si="5"/>
        <v>0</v>
      </c>
      <c r="AP12">
        <f t="shared" si="6"/>
        <v>0</v>
      </c>
      <c r="AQ12">
        <f t="shared" si="7"/>
        <v>10</v>
      </c>
      <c r="AR12">
        <f t="shared" si="8"/>
        <v>10</v>
      </c>
      <c r="AS12">
        <f t="shared" si="9"/>
        <v>0</v>
      </c>
      <c r="AT12">
        <f t="shared" si="10"/>
        <v>0</v>
      </c>
      <c r="AU12">
        <f t="shared" si="11"/>
        <v>27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27</v>
      </c>
      <c r="BE12" s="22">
        <f t="shared" ref="BE12:BR12" si="28">BD12+LARGE($AO12:$BC12,BE$4)</f>
        <v>37</v>
      </c>
      <c r="BF12" s="22">
        <f t="shared" si="28"/>
        <v>47</v>
      </c>
      <c r="BG12" s="22">
        <f t="shared" si="28"/>
        <v>47</v>
      </c>
      <c r="BH12" s="22">
        <f t="shared" si="28"/>
        <v>47</v>
      </c>
      <c r="BI12" s="22">
        <f t="shared" si="28"/>
        <v>47</v>
      </c>
      <c r="BJ12" s="22">
        <f t="shared" si="28"/>
        <v>47</v>
      </c>
      <c r="BK12" s="22">
        <f t="shared" si="28"/>
        <v>47</v>
      </c>
      <c r="BL12" s="22">
        <f t="shared" si="28"/>
        <v>47</v>
      </c>
      <c r="BM12" s="22">
        <f t="shared" si="28"/>
        <v>47</v>
      </c>
      <c r="BN12" s="22">
        <f t="shared" si="28"/>
        <v>47</v>
      </c>
      <c r="BO12" s="22">
        <f t="shared" si="28"/>
        <v>47</v>
      </c>
      <c r="BP12" s="22">
        <f t="shared" si="28"/>
        <v>47</v>
      </c>
      <c r="BQ12" s="22">
        <f t="shared" si="28"/>
        <v>47</v>
      </c>
      <c r="BR12" s="22">
        <f t="shared" si="28"/>
        <v>47</v>
      </c>
    </row>
    <row r="13" spans="1:70" ht="16.5">
      <c r="A13" s="82" t="s">
        <v>860</v>
      </c>
      <c r="B13" s="73" t="s">
        <v>364</v>
      </c>
      <c r="C13" s="73" t="s">
        <v>861</v>
      </c>
      <c r="D13" s="73" t="s">
        <v>17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4</v>
      </c>
      <c r="J13" s="2">
        <v>10</v>
      </c>
      <c r="K13" s="4">
        <v>3</v>
      </c>
      <c r="L13" s="2">
        <v>20</v>
      </c>
      <c r="M13" s="92"/>
      <c r="N13" s="91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9</v>
      </c>
      <c r="R13" s="61">
        <v>25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55</v>
      </c>
      <c r="AJ13" s="3" t="e">
        <f t="shared" si="1"/>
        <v>#REF!</v>
      </c>
      <c r="AK13" s="5">
        <f t="shared" si="2"/>
        <v>3</v>
      </c>
      <c r="AL13" s="41">
        <f t="shared" si="3"/>
        <v>55</v>
      </c>
      <c r="AM13" s="33" t="e">
        <f t="shared" si="4"/>
        <v>#REF!</v>
      </c>
      <c r="AO13" s="22">
        <f t="shared" si="5"/>
        <v>0</v>
      </c>
      <c r="AP13">
        <f t="shared" si="6"/>
        <v>0</v>
      </c>
      <c r="AQ13">
        <f t="shared" si="7"/>
        <v>10</v>
      </c>
      <c r="AR13">
        <f t="shared" si="8"/>
        <v>20</v>
      </c>
      <c r="AS13">
        <f t="shared" si="9"/>
        <v>0</v>
      </c>
      <c r="AT13">
        <f t="shared" si="10"/>
        <v>0</v>
      </c>
      <c r="AU13">
        <f t="shared" si="11"/>
        <v>25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25</v>
      </c>
      <c r="BE13" s="22">
        <f t="shared" ref="BE13:BR13" si="29">BD13+LARGE($AO13:$BC13,BE$4)</f>
        <v>45</v>
      </c>
      <c r="BF13" s="22">
        <f t="shared" si="29"/>
        <v>55</v>
      </c>
      <c r="BG13" s="22">
        <f t="shared" si="29"/>
        <v>55</v>
      </c>
      <c r="BH13" s="22">
        <f t="shared" si="29"/>
        <v>55</v>
      </c>
      <c r="BI13" s="22">
        <f t="shared" si="29"/>
        <v>55</v>
      </c>
      <c r="BJ13" s="22">
        <f t="shared" si="29"/>
        <v>55</v>
      </c>
      <c r="BK13" s="22">
        <f t="shared" si="29"/>
        <v>55</v>
      </c>
      <c r="BL13" s="22">
        <f t="shared" si="29"/>
        <v>55</v>
      </c>
      <c r="BM13" s="22">
        <f t="shared" si="29"/>
        <v>55</v>
      </c>
      <c r="BN13" s="22">
        <f t="shared" si="29"/>
        <v>55</v>
      </c>
      <c r="BO13" s="22">
        <f t="shared" si="29"/>
        <v>55</v>
      </c>
      <c r="BP13" s="22">
        <f t="shared" si="29"/>
        <v>55</v>
      </c>
      <c r="BQ13" s="22">
        <f t="shared" si="29"/>
        <v>55</v>
      </c>
      <c r="BR13" s="22">
        <f t="shared" si="29"/>
        <v>55</v>
      </c>
    </row>
    <row r="14" spans="1:70" ht="16.5">
      <c r="A14" s="82" t="s">
        <v>857</v>
      </c>
      <c r="B14" s="73" t="s">
        <v>858</v>
      </c>
      <c r="C14" s="73" t="s">
        <v>859</v>
      </c>
      <c r="D14" s="73" t="s">
        <v>17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1</v>
      </c>
      <c r="J14" s="2">
        <v>55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92"/>
      <c r="N14" s="91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10</v>
      </c>
      <c r="R14" s="61">
        <v>23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78</v>
      </c>
      <c r="AJ14" s="3" t="e">
        <f t="shared" si="1"/>
        <v>#REF!</v>
      </c>
      <c r="AK14" s="5">
        <f t="shared" si="2"/>
        <v>2</v>
      </c>
      <c r="AL14" s="41">
        <f t="shared" si="3"/>
        <v>78</v>
      </c>
      <c r="AM14" s="33" t="e">
        <f t="shared" si="4"/>
        <v>#REF!</v>
      </c>
      <c r="AO14" s="22">
        <f t="shared" si="5"/>
        <v>0</v>
      </c>
      <c r="AP14">
        <f t="shared" si="6"/>
        <v>0</v>
      </c>
      <c r="AQ14">
        <f t="shared" si="7"/>
        <v>55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23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78</v>
      </c>
      <c r="BF14" s="22">
        <f t="shared" si="30"/>
        <v>78</v>
      </c>
      <c r="BG14" s="22">
        <f t="shared" si="30"/>
        <v>78</v>
      </c>
      <c r="BH14" s="22">
        <f t="shared" si="30"/>
        <v>78</v>
      </c>
      <c r="BI14" s="22">
        <f t="shared" si="30"/>
        <v>78</v>
      </c>
      <c r="BJ14" s="22">
        <f t="shared" si="30"/>
        <v>78</v>
      </c>
      <c r="BK14" s="22">
        <f t="shared" si="30"/>
        <v>78</v>
      </c>
      <c r="BL14" s="22">
        <f t="shared" si="30"/>
        <v>78</v>
      </c>
      <c r="BM14" s="22">
        <f t="shared" si="30"/>
        <v>78</v>
      </c>
      <c r="BN14" s="22">
        <f t="shared" si="30"/>
        <v>78</v>
      </c>
      <c r="BO14" s="22">
        <f t="shared" si="30"/>
        <v>78</v>
      </c>
      <c r="BP14" s="22">
        <f t="shared" si="30"/>
        <v>78</v>
      </c>
      <c r="BQ14" s="22">
        <f t="shared" si="30"/>
        <v>78</v>
      </c>
      <c r="BR14" s="22">
        <f t="shared" si="30"/>
        <v>78</v>
      </c>
    </row>
    <row r="15" spans="1:70" ht="16.5">
      <c r="A15" s="82" t="s">
        <v>864</v>
      </c>
      <c r="B15" s="73" t="s">
        <v>865</v>
      </c>
      <c r="C15" s="73" t="s">
        <v>507</v>
      </c>
      <c r="D15" s="73" t="s">
        <v>17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4</v>
      </c>
      <c r="H15" s="2">
        <v>10</v>
      </c>
      <c r="I15" s="36">
        <v>4</v>
      </c>
      <c r="J15" s="2">
        <v>10</v>
      </c>
      <c r="K15" s="4">
        <v>3</v>
      </c>
      <c r="L15" s="2">
        <v>20</v>
      </c>
      <c r="M15" s="92"/>
      <c r="N15" s="91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3</v>
      </c>
      <c r="P15" s="2">
        <v>20</v>
      </c>
      <c r="Q15" s="46">
        <v>11</v>
      </c>
      <c r="R15" s="61">
        <v>21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81</v>
      </c>
      <c r="AJ15" s="3" t="e">
        <f t="shared" si="1"/>
        <v>#REF!</v>
      </c>
      <c r="AK15" s="5">
        <f t="shared" si="2"/>
        <v>5</v>
      </c>
      <c r="AL15" s="41">
        <f t="shared" si="3"/>
        <v>81</v>
      </c>
      <c r="AM15" s="33" t="e">
        <f t="shared" si="4"/>
        <v>#REF!</v>
      </c>
      <c r="AO15" s="22">
        <f t="shared" si="5"/>
        <v>0</v>
      </c>
      <c r="AP15">
        <f t="shared" si="6"/>
        <v>10</v>
      </c>
      <c r="AQ15">
        <f t="shared" si="7"/>
        <v>10</v>
      </c>
      <c r="AR15">
        <f t="shared" si="8"/>
        <v>20</v>
      </c>
      <c r="AS15">
        <f t="shared" si="9"/>
        <v>0</v>
      </c>
      <c r="AT15">
        <f t="shared" si="10"/>
        <v>20</v>
      </c>
      <c r="AU15">
        <f t="shared" si="11"/>
        <v>21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21</v>
      </c>
      <c r="BE15" s="22">
        <f t="shared" ref="BE15:BR15" si="31">BD15+LARGE($AO15:$BC15,BE$4)</f>
        <v>41</v>
      </c>
      <c r="BF15" s="22">
        <f t="shared" si="31"/>
        <v>61</v>
      </c>
      <c r="BG15" s="22">
        <f t="shared" si="31"/>
        <v>71</v>
      </c>
      <c r="BH15" s="22">
        <f t="shared" si="31"/>
        <v>81</v>
      </c>
      <c r="BI15" s="22">
        <f t="shared" si="31"/>
        <v>81</v>
      </c>
      <c r="BJ15" s="22">
        <f t="shared" si="31"/>
        <v>81</v>
      </c>
      <c r="BK15" s="22">
        <f t="shared" si="31"/>
        <v>81</v>
      </c>
      <c r="BL15" s="22">
        <f t="shared" si="31"/>
        <v>81</v>
      </c>
      <c r="BM15" s="22">
        <f t="shared" si="31"/>
        <v>81</v>
      </c>
      <c r="BN15" s="22">
        <f t="shared" si="31"/>
        <v>81</v>
      </c>
      <c r="BO15" s="22">
        <f t="shared" si="31"/>
        <v>81</v>
      </c>
      <c r="BP15" s="22">
        <f t="shared" si="31"/>
        <v>81</v>
      </c>
      <c r="BQ15" s="22">
        <f t="shared" si="31"/>
        <v>81</v>
      </c>
      <c r="BR15" s="22">
        <f t="shared" si="31"/>
        <v>81</v>
      </c>
    </row>
    <row r="16" spans="1:70" ht="16.5">
      <c r="A16" s="81" t="s">
        <v>1082</v>
      </c>
      <c r="B16" s="32" t="s">
        <v>1083</v>
      </c>
      <c r="C16" s="32" t="s">
        <v>1068</v>
      </c>
      <c r="D16" s="32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3</v>
      </c>
      <c r="J16" s="2">
        <v>20</v>
      </c>
      <c r="K16" s="87">
        <v>1</v>
      </c>
      <c r="L16" s="2">
        <v>55</v>
      </c>
      <c r="M16" s="92"/>
      <c r="N16" s="91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>
        <v>1</v>
      </c>
      <c r="P16" s="2">
        <v>55</v>
      </c>
      <c r="Q16" s="46">
        <v>12</v>
      </c>
      <c r="R16" s="61">
        <v>19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149</v>
      </c>
      <c r="AJ16" s="3" t="e">
        <f t="shared" si="1"/>
        <v>#REF!</v>
      </c>
      <c r="AK16" s="5">
        <f t="shared" si="2"/>
        <v>4</v>
      </c>
      <c r="AL16" s="41">
        <f t="shared" si="3"/>
        <v>149</v>
      </c>
      <c r="AM16" s="33" t="e">
        <f t="shared" si="4"/>
        <v>#REF!</v>
      </c>
      <c r="AO16" s="22">
        <f t="shared" si="5"/>
        <v>0</v>
      </c>
      <c r="AP16">
        <f t="shared" si="6"/>
        <v>0</v>
      </c>
      <c r="AQ16">
        <f t="shared" si="7"/>
        <v>20</v>
      </c>
      <c r="AR16">
        <f t="shared" si="8"/>
        <v>55</v>
      </c>
      <c r="AS16">
        <f t="shared" si="9"/>
        <v>0</v>
      </c>
      <c r="AT16">
        <f t="shared" si="10"/>
        <v>55</v>
      </c>
      <c r="AU16">
        <f t="shared" si="11"/>
        <v>19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55</v>
      </c>
      <c r="BE16" s="22">
        <f t="shared" ref="BE16:BR16" si="32">BD16+LARGE($AO16:$BC16,BE$4)</f>
        <v>110</v>
      </c>
      <c r="BF16" s="22">
        <f t="shared" si="32"/>
        <v>130</v>
      </c>
      <c r="BG16" s="22">
        <f t="shared" si="32"/>
        <v>149</v>
      </c>
      <c r="BH16" s="22">
        <f t="shared" si="32"/>
        <v>149</v>
      </c>
      <c r="BI16" s="22">
        <f t="shared" si="32"/>
        <v>149</v>
      </c>
      <c r="BJ16" s="22">
        <f t="shared" si="32"/>
        <v>149</v>
      </c>
      <c r="BK16" s="22">
        <f t="shared" si="32"/>
        <v>149</v>
      </c>
      <c r="BL16" s="22">
        <f t="shared" si="32"/>
        <v>149</v>
      </c>
      <c r="BM16" s="22">
        <f t="shared" si="32"/>
        <v>149</v>
      </c>
      <c r="BN16" s="22">
        <f t="shared" si="32"/>
        <v>149</v>
      </c>
      <c r="BO16" s="22">
        <f t="shared" si="32"/>
        <v>149</v>
      </c>
      <c r="BP16" s="22">
        <f t="shared" si="32"/>
        <v>149</v>
      </c>
      <c r="BQ16" s="22">
        <f t="shared" si="32"/>
        <v>149</v>
      </c>
      <c r="BR16" s="22">
        <f t="shared" si="32"/>
        <v>149</v>
      </c>
    </row>
    <row r="17" spans="1:70" ht="16.5">
      <c r="A17" s="14" t="s">
        <v>7</v>
      </c>
      <c r="B17" s="32" t="s">
        <v>745</v>
      </c>
      <c r="C17" s="32" t="s">
        <v>1538</v>
      </c>
      <c r="D17" s="32" t="s">
        <v>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2"/>
      <c r="N17" s="91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13</v>
      </c>
      <c r="R17" s="80"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>F17+H17+J17+L17+N17+P17+R18+T17+V17+X17+Z17+AB17+AD17+AF17+AH17</f>
        <v>17</v>
      </c>
      <c r="AJ17" s="3" t="e">
        <f t="shared" si="1"/>
        <v>#REF!</v>
      </c>
      <c r="AK17" s="5">
        <f t="shared" si="2"/>
        <v>1</v>
      </c>
      <c r="AL17" s="41">
        <f t="shared" si="3"/>
        <v>17</v>
      </c>
      <c r="AM17" s="33" t="e">
        <f t="shared" si="4"/>
        <v>#REF!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>R18</f>
        <v>17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17</v>
      </c>
      <c r="BE17" s="22">
        <f t="shared" ref="BE17:BR17" si="33">BD17+LARGE($AO17:$BC17,BE$4)</f>
        <v>17</v>
      </c>
      <c r="BF17" s="22">
        <f t="shared" si="33"/>
        <v>17</v>
      </c>
      <c r="BG17" s="22">
        <f t="shared" si="33"/>
        <v>17</v>
      </c>
      <c r="BH17" s="22">
        <f t="shared" si="33"/>
        <v>17</v>
      </c>
      <c r="BI17" s="22">
        <f t="shared" si="33"/>
        <v>17</v>
      </c>
      <c r="BJ17" s="22">
        <f t="shared" si="33"/>
        <v>17</v>
      </c>
      <c r="BK17" s="22">
        <f t="shared" si="33"/>
        <v>17</v>
      </c>
      <c r="BL17" s="22">
        <f t="shared" si="33"/>
        <v>17</v>
      </c>
      <c r="BM17" s="22">
        <f t="shared" si="33"/>
        <v>17</v>
      </c>
      <c r="BN17" s="22">
        <f t="shared" si="33"/>
        <v>17</v>
      </c>
      <c r="BO17" s="22">
        <f t="shared" si="33"/>
        <v>17</v>
      </c>
      <c r="BP17" s="22">
        <f t="shared" si="33"/>
        <v>17</v>
      </c>
      <c r="BQ17" s="22">
        <f t="shared" si="33"/>
        <v>17</v>
      </c>
      <c r="BR17" s="22">
        <f t="shared" si="33"/>
        <v>17</v>
      </c>
    </row>
    <row r="18" spans="1:70" ht="16.5">
      <c r="A18" s="82" t="s">
        <v>868</v>
      </c>
      <c r="B18" s="73" t="s">
        <v>358</v>
      </c>
      <c r="C18" s="73" t="s">
        <v>869</v>
      </c>
      <c r="D18" s="73" t="s">
        <v>41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1</v>
      </c>
      <c r="H18" s="2">
        <v>55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86">
        <v>5</v>
      </c>
      <c r="L18" s="2">
        <v>10</v>
      </c>
      <c r="M18" s="92"/>
      <c r="N18" s="91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14</v>
      </c>
      <c r="R18" s="61">
        <v>17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>F18+H18+J18+L18+N18+P18+R19+T18+V18+X18+Z18+AB18+AD18+AF18+AH18</f>
        <v>80</v>
      </c>
      <c r="AJ18" s="3" t="e">
        <f t="shared" si="1"/>
        <v>#REF!</v>
      </c>
      <c r="AK18" s="5">
        <f t="shared" si="2"/>
        <v>3</v>
      </c>
      <c r="AL18" s="41">
        <f t="shared" si="3"/>
        <v>80</v>
      </c>
      <c r="AM18" s="33" t="e">
        <f t="shared" si="4"/>
        <v>#REF!</v>
      </c>
      <c r="AO18" s="22">
        <f t="shared" si="5"/>
        <v>0</v>
      </c>
      <c r="AP18">
        <f t="shared" si="6"/>
        <v>55</v>
      </c>
      <c r="AQ18">
        <f t="shared" si="7"/>
        <v>0</v>
      </c>
      <c r="AR18">
        <f t="shared" si="8"/>
        <v>10</v>
      </c>
      <c r="AS18">
        <f t="shared" si="9"/>
        <v>0</v>
      </c>
      <c r="AT18">
        <f t="shared" si="10"/>
        <v>0</v>
      </c>
      <c r="AU18">
        <f>R19</f>
        <v>15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55</v>
      </c>
      <c r="BE18" s="22">
        <f t="shared" ref="BE18:BR18" si="34">BD18+LARGE($AO18:$BC18,BE$4)</f>
        <v>70</v>
      </c>
      <c r="BF18" s="22">
        <f t="shared" si="34"/>
        <v>80</v>
      </c>
      <c r="BG18" s="22">
        <f t="shared" si="34"/>
        <v>80</v>
      </c>
      <c r="BH18" s="22">
        <f t="shared" si="34"/>
        <v>80</v>
      </c>
      <c r="BI18" s="22">
        <f t="shared" si="34"/>
        <v>80</v>
      </c>
      <c r="BJ18" s="22">
        <f t="shared" si="34"/>
        <v>80</v>
      </c>
      <c r="BK18" s="22">
        <f t="shared" si="34"/>
        <v>80</v>
      </c>
      <c r="BL18" s="22">
        <f t="shared" si="34"/>
        <v>80</v>
      </c>
      <c r="BM18" s="22">
        <f t="shared" si="34"/>
        <v>80</v>
      </c>
      <c r="BN18" s="22">
        <f t="shared" si="34"/>
        <v>80</v>
      </c>
      <c r="BO18" s="22">
        <f t="shared" si="34"/>
        <v>80</v>
      </c>
      <c r="BP18" s="22">
        <f t="shared" si="34"/>
        <v>80</v>
      </c>
      <c r="BQ18" s="22">
        <f t="shared" si="34"/>
        <v>80</v>
      </c>
      <c r="BR18" s="22">
        <f t="shared" si="34"/>
        <v>80</v>
      </c>
    </row>
    <row r="19" spans="1:70" ht="16.5">
      <c r="A19" s="82" t="s">
        <v>843</v>
      </c>
      <c r="B19" s="73" t="s">
        <v>312</v>
      </c>
      <c r="C19" s="73" t="s">
        <v>844</v>
      </c>
      <c r="D19" s="73" t="s">
        <v>20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>
        <v>1</v>
      </c>
      <c r="H19" s="2">
        <v>55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8</v>
      </c>
      <c r="L19" s="2">
        <v>12</v>
      </c>
      <c r="M19" s="92"/>
      <c r="N19" s="91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>
        <v>9</v>
      </c>
      <c r="P19" s="2">
        <v>12</v>
      </c>
      <c r="Q19" s="46">
        <v>15</v>
      </c>
      <c r="R19" s="61">
        <v>15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>F19+H19+J19+L19+N19+P19+R20+T19+V19+X19+Z19+AB19+AD19+AF19+AH19</f>
        <v>93</v>
      </c>
      <c r="AJ19" s="3" t="e">
        <f t="shared" si="1"/>
        <v>#REF!</v>
      </c>
      <c r="AK19" s="5">
        <f t="shared" si="2"/>
        <v>4</v>
      </c>
      <c r="AL19" s="41">
        <f t="shared" si="3"/>
        <v>93</v>
      </c>
      <c r="AM19" s="33" t="e">
        <f t="shared" si="4"/>
        <v>#REF!</v>
      </c>
      <c r="AO19" s="22">
        <f t="shared" si="5"/>
        <v>0</v>
      </c>
      <c r="AP19">
        <f t="shared" si="6"/>
        <v>55</v>
      </c>
      <c r="AQ19">
        <f t="shared" si="7"/>
        <v>0</v>
      </c>
      <c r="AR19">
        <f t="shared" si="8"/>
        <v>12</v>
      </c>
      <c r="AS19">
        <f t="shared" si="9"/>
        <v>0</v>
      </c>
      <c r="AT19">
        <f t="shared" si="10"/>
        <v>12</v>
      </c>
      <c r="AU19">
        <f>R20</f>
        <v>14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55</v>
      </c>
      <c r="BE19" s="22">
        <f t="shared" ref="BE19:BR19" si="35">BD19+LARGE($AO19:$BC19,BE$4)</f>
        <v>69</v>
      </c>
      <c r="BF19" s="22">
        <f t="shared" si="35"/>
        <v>81</v>
      </c>
      <c r="BG19" s="22">
        <f t="shared" si="35"/>
        <v>93</v>
      </c>
      <c r="BH19" s="22">
        <f t="shared" si="35"/>
        <v>93</v>
      </c>
      <c r="BI19" s="22">
        <f t="shared" si="35"/>
        <v>93</v>
      </c>
      <c r="BJ19" s="22">
        <f t="shared" si="35"/>
        <v>93</v>
      </c>
      <c r="BK19" s="22">
        <f t="shared" si="35"/>
        <v>93</v>
      </c>
      <c r="BL19" s="22">
        <f t="shared" si="35"/>
        <v>93</v>
      </c>
      <c r="BM19" s="22">
        <f t="shared" si="35"/>
        <v>93</v>
      </c>
      <c r="BN19" s="22">
        <f t="shared" si="35"/>
        <v>93</v>
      </c>
      <c r="BO19" s="22">
        <f t="shared" si="35"/>
        <v>93</v>
      </c>
      <c r="BP19" s="22">
        <f t="shared" si="35"/>
        <v>93</v>
      </c>
      <c r="BQ19" s="22">
        <f t="shared" si="35"/>
        <v>93</v>
      </c>
      <c r="BR19" s="22">
        <f t="shared" si="35"/>
        <v>93</v>
      </c>
    </row>
    <row r="20" spans="1:70" ht="16.5">
      <c r="A20" s="82" t="s">
        <v>875</v>
      </c>
      <c r="B20" s="73" t="s">
        <v>876</v>
      </c>
      <c r="C20" s="73" t="s">
        <v>877</v>
      </c>
      <c r="D20" s="73" t="s">
        <v>17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4</v>
      </c>
      <c r="H20" s="2">
        <v>10</v>
      </c>
      <c r="I20" s="36">
        <v>7</v>
      </c>
      <c r="J20" s="2">
        <v>10</v>
      </c>
      <c r="K20" s="4">
        <v>4</v>
      </c>
      <c r="L20" s="2">
        <v>10</v>
      </c>
      <c r="M20" s="92"/>
      <c r="N20" s="91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>
        <v>2</v>
      </c>
      <c r="P20" s="2">
        <v>35</v>
      </c>
      <c r="Q20" s="46">
        <v>16</v>
      </c>
      <c r="R20" s="61">
        <v>14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>F20+H20+J20+L20+N20+P20+R21+T20+V20+X20+Z20+AB20+AD20+AF20+AH20</f>
        <v>65</v>
      </c>
      <c r="AJ20" s="3" t="e">
        <f t="shared" si="1"/>
        <v>#REF!</v>
      </c>
      <c r="AK20" s="5">
        <f t="shared" si="2"/>
        <v>5</v>
      </c>
      <c r="AL20" s="41">
        <f t="shared" si="3"/>
        <v>65</v>
      </c>
      <c r="AM20" s="33" t="e">
        <f t="shared" si="4"/>
        <v>#REF!</v>
      </c>
      <c r="AO20" s="22">
        <f t="shared" si="5"/>
        <v>0</v>
      </c>
      <c r="AP20">
        <f t="shared" si="6"/>
        <v>10</v>
      </c>
      <c r="AQ20">
        <f t="shared" si="7"/>
        <v>10</v>
      </c>
      <c r="AR20">
        <f t="shared" si="8"/>
        <v>10</v>
      </c>
      <c r="AS20">
        <f t="shared" si="9"/>
        <v>0</v>
      </c>
      <c r="AT20">
        <f t="shared" si="10"/>
        <v>35</v>
      </c>
      <c r="AU20">
        <f>R21</f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35</v>
      </c>
      <c r="BE20" s="22">
        <f t="shared" ref="BE20:BR20" si="36">BD20+LARGE($AO20:$BC20,BE$4)</f>
        <v>45</v>
      </c>
      <c r="BF20" s="22">
        <f t="shared" si="36"/>
        <v>55</v>
      </c>
      <c r="BG20" s="22">
        <f t="shared" si="36"/>
        <v>65</v>
      </c>
      <c r="BH20" s="22">
        <f t="shared" si="36"/>
        <v>65</v>
      </c>
      <c r="BI20" s="22">
        <f t="shared" si="36"/>
        <v>65</v>
      </c>
      <c r="BJ20" s="22">
        <f t="shared" si="36"/>
        <v>65</v>
      </c>
      <c r="BK20" s="22">
        <f t="shared" si="36"/>
        <v>65</v>
      </c>
      <c r="BL20" s="22">
        <f t="shared" si="36"/>
        <v>65</v>
      </c>
      <c r="BM20" s="22">
        <f t="shared" si="36"/>
        <v>65</v>
      </c>
      <c r="BN20" s="22">
        <f t="shared" si="36"/>
        <v>65</v>
      </c>
      <c r="BO20" s="22">
        <f t="shared" si="36"/>
        <v>65</v>
      </c>
      <c r="BP20" s="22">
        <f t="shared" si="36"/>
        <v>65</v>
      </c>
      <c r="BQ20" s="22">
        <f t="shared" si="36"/>
        <v>65</v>
      </c>
      <c r="BR20" s="22">
        <f t="shared" si="36"/>
        <v>65</v>
      </c>
    </row>
    <row r="21" spans="1:70" ht="16.5">
      <c r="A21" s="14" t="s">
        <v>7</v>
      </c>
      <c r="B21" s="32" t="s">
        <v>1540</v>
      </c>
      <c r="C21" s="32" t="s">
        <v>1539</v>
      </c>
      <c r="D21" s="32" t="s">
        <v>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92"/>
      <c r="N21" s="91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17</v>
      </c>
      <c r="R21" s="61"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 t="e">
        <f>F21+H21+J21+L21+N21+P21+#REF!+T21+V21+X21+Z21+AB21+AD21+AF21+AH21</f>
        <v>#REF!</v>
      </c>
      <c r="AJ21" s="3" t="e">
        <f t="shared" si="1"/>
        <v>#REF!</v>
      </c>
      <c r="AK21" s="5">
        <f t="shared" si="2"/>
        <v>1</v>
      </c>
      <c r="AL21" s="41" t="e">
        <f t="shared" si="3"/>
        <v>#REF!</v>
      </c>
      <c r="AM21" s="33" t="e">
        <f t="shared" si="4"/>
        <v>#REF!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 t="e">
        <f>#REF!</f>
        <v>#REF!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 t="e">
        <f t="shared" si="20"/>
        <v>#REF!</v>
      </c>
      <c r="BE21" s="22" t="e">
        <f t="shared" ref="BE21:BR21" si="37">BD21+LARGE($AO21:$BC21,BE$4)</f>
        <v>#REF!</v>
      </c>
      <c r="BF21" s="22" t="e">
        <f t="shared" si="37"/>
        <v>#REF!</v>
      </c>
      <c r="BG21" s="22" t="e">
        <f t="shared" si="37"/>
        <v>#REF!</v>
      </c>
      <c r="BH21" s="22" t="e">
        <f t="shared" si="37"/>
        <v>#REF!</v>
      </c>
      <c r="BI21" s="22" t="e">
        <f t="shared" si="37"/>
        <v>#REF!</v>
      </c>
      <c r="BJ21" s="22" t="e">
        <f t="shared" si="37"/>
        <v>#REF!</v>
      </c>
      <c r="BK21" s="22" t="e">
        <f t="shared" si="37"/>
        <v>#REF!</v>
      </c>
      <c r="BL21" s="22" t="e">
        <f t="shared" si="37"/>
        <v>#REF!</v>
      </c>
      <c r="BM21" s="22" t="e">
        <f t="shared" si="37"/>
        <v>#REF!</v>
      </c>
      <c r="BN21" s="22" t="e">
        <f t="shared" si="37"/>
        <v>#REF!</v>
      </c>
      <c r="BO21" s="22" t="e">
        <f t="shared" si="37"/>
        <v>#REF!</v>
      </c>
      <c r="BP21" s="22" t="e">
        <f t="shared" si="37"/>
        <v>#REF!</v>
      </c>
      <c r="BQ21" s="22" t="e">
        <f t="shared" si="37"/>
        <v>#REF!</v>
      </c>
      <c r="BR21" s="22" t="e">
        <f t="shared" si="37"/>
        <v>#REF!</v>
      </c>
    </row>
    <row r="22" spans="1:70" ht="16.5">
      <c r="A22" s="14" t="s">
        <v>7</v>
      </c>
      <c r="B22" s="32" t="s">
        <v>808</v>
      </c>
      <c r="C22" s="32" t="s">
        <v>1541</v>
      </c>
      <c r="D22" s="32" t="s">
        <v>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2"/>
      <c r="N22" s="91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18</v>
      </c>
      <c r="R22" s="61"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ref="AI22:AI53" si="38">F22+H22+J22+L22+N22+P22+R22+T22+V22+X22+Z22+AB22+AD22+AF22+AH22</f>
        <v>0</v>
      </c>
      <c r="AJ22" s="3" t="str">
        <f t="shared" si="1"/>
        <v/>
      </c>
      <c r="AK22" s="5">
        <f t="shared" si="2"/>
        <v>1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9">BD22+LARGE($AO22:$BC22,BE$4)</f>
        <v>0</v>
      </c>
      <c r="BF22" s="22">
        <f t="shared" si="39"/>
        <v>0</v>
      </c>
      <c r="BG22" s="22">
        <f t="shared" si="39"/>
        <v>0</v>
      </c>
      <c r="BH22" s="22">
        <f t="shared" si="39"/>
        <v>0</v>
      </c>
      <c r="BI22" s="22">
        <f t="shared" si="39"/>
        <v>0</v>
      </c>
      <c r="BJ22" s="22">
        <f t="shared" si="39"/>
        <v>0</v>
      </c>
      <c r="BK22" s="22">
        <f t="shared" si="39"/>
        <v>0</v>
      </c>
      <c r="BL22" s="22">
        <f t="shared" si="39"/>
        <v>0</v>
      </c>
      <c r="BM22" s="22">
        <f t="shared" si="39"/>
        <v>0</v>
      </c>
      <c r="BN22" s="22">
        <f t="shared" si="39"/>
        <v>0</v>
      </c>
      <c r="BO22" s="22">
        <f t="shared" si="39"/>
        <v>0</v>
      </c>
      <c r="BP22" s="22">
        <f t="shared" si="39"/>
        <v>0</v>
      </c>
      <c r="BQ22" s="22">
        <f t="shared" si="39"/>
        <v>0</v>
      </c>
      <c r="BR22" s="22">
        <f t="shared" si="39"/>
        <v>0</v>
      </c>
    </row>
    <row r="23" spans="1:70" ht="16.5">
      <c r="A23" s="14" t="s">
        <v>7</v>
      </c>
      <c r="B23" s="32" t="s">
        <v>1008</v>
      </c>
      <c r="C23" s="32" t="s">
        <v>1542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2"/>
      <c r="N23" s="91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19</v>
      </c>
      <c r="R23" s="61"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38"/>
        <v>0</v>
      </c>
      <c r="AJ23" s="3" t="str">
        <f t="shared" si="1"/>
        <v/>
      </c>
      <c r="AK23" s="5">
        <f t="shared" si="2"/>
        <v>1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40">BD23+LARGE($AO23:$BC23,BE$4)</f>
        <v>0</v>
      </c>
      <c r="BF23" s="22">
        <f t="shared" si="40"/>
        <v>0</v>
      </c>
      <c r="BG23" s="22">
        <f t="shared" si="40"/>
        <v>0</v>
      </c>
      <c r="BH23" s="22">
        <f t="shared" si="40"/>
        <v>0</v>
      </c>
      <c r="BI23" s="22">
        <f t="shared" si="40"/>
        <v>0</v>
      </c>
      <c r="BJ23" s="22">
        <f t="shared" si="40"/>
        <v>0</v>
      </c>
      <c r="BK23" s="22">
        <f t="shared" si="40"/>
        <v>0</v>
      </c>
      <c r="BL23" s="22">
        <f t="shared" si="40"/>
        <v>0</v>
      </c>
      <c r="BM23" s="22">
        <f t="shared" si="40"/>
        <v>0</v>
      </c>
      <c r="BN23" s="22">
        <f t="shared" si="40"/>
        <v>0</v>
      </c>
      <c r="BO23" s="22">
        <f t="shared" si="40"/>
        <v>0</v>
      </c>
      <c r="BP23" s="22">
        <f t="shared" si="40"/>
        <v>0</v>
      </c>
      <c r="BQ23" s="22">
        <f t="shared" si="40"/>
        <v>0</v>
      </c>
      <c r="BR23" s="22">
        <f t="shared" si="40"/>
        <v>0</v>
      </c>
    </row>
    <row r="24" spans="1:70" ht="16.5">
      <c r="A24" s="82" t="s">
        <v>866</v>
      </c>
      <c r="B24" s="73" t="s">
        <v>867</v>
      </c>
      <c r="C24" s="73" t="s">
        <v>507</v>
      </c>
      <c r="D24" s="73" t="s">
        <v>17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4</v>
      </c>
      <c r="H24" s="2">
        <v>10</v>
      </c>
      <c r="I24" s="36">
        <v>7</v>
      </c>
      <c r="J24" s="2">
        <v>10</v>
      </c>
      <c r="K24" s="87">
        <v>3</v>
      </c>
      <c r="L24" s="2">
        <v>20</v>
      </c>
      <c r="M24" s="92"/>
      <c r="N24" s="91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>
        <v>3</v>
      </c>
      <c r="P24" s="2">
        <v>20</v>
      </c>
      <c r="Q24" s="46">
        <v>20</v>
      </c>
      <c r="R24" s="61">
        <v>11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38"/>
        <v>71</v>
      </c>
      <c r="AJ24" s="3" t="e">
        <f t="shared" si="1"/>
        <v>#REF!</v>
      </c>
      <c r="AK24" s="5">
        <f t="shared" si="2"/>
        <v>5</v>
      </c>
      <c r="AL24" s="41">
        <f t="shared" si="3"/>
        <v>71</v>
      </c>
      <c r="AM24" s="33" t="e">
        <f t="shared" si="4"/>
        <v>#REF!</v>
      </c>
      <c r="AO24" s="22">
        <f t="shared" si="5"/>
        <v>0</v>
      </c>
      <c r="AP24">
        <f t="shared" si="6"/>
        <v>10</v>
      </c>
      <c r="AQ24">
        <f t="shared" si="7"/>
        <v>10</v>
      </c>
      <c r="AR24">
        <f t="shared" si="8"/>
        <v>20</v>
      </c>
      <c r="AS24">
        <f t="shared" si="9"/>
        <v>0</v>
      </c>
      <c r="AT24">
        <f t="shared" si="10"/>
        <v>20</v>
      </c>
      <c r="AU24">
        <f t="shared" si="11"/>
        <v>11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20</v>
      </c>
      <c r="BE24" s="22">
        <f t="shared" ref="BE24:BR24" si="41">BD24+LARGE($AO24:$BC24,BE$4)</f>
        <v>40</v>
      </c>
      <c r="BF24" s="22">
        <f t="shared" si="41"/>
        <v>51</v>
      </c>
      <c r="BG24" s="22">
        <f t="shared" si="41"/>
        <v>61</v>
      </c>
      <c r="BH24" s="22">
        <f t="shared" si="41"/>
        <v>71</v>
      </c>
      <c r="BI24" s="22">
        <f t="shared" si="41"/>
        <v>71</v>
      </c>
      <c r="BJ24" s="22">
        <f t="shared" si="41"/>
        <v>71</v>
      </c>
      <c r="BK24" s="22">
        <f t="shared" si="41"/>
        <v>71</v>
      </c>
      <c r="BL24" s="22">
        <f t="shared" si="41"/>
        <v>71</v>
      </c>
      <c r="BM24" s="22">
        <f t="shared" si="41"/>
        <v>71</v>
      </c>
      <c r="BN24" s="22">
        <f t="shared" si="41"/>
        <v>71</v>
      </c>
      <c r="BO24" s="22">
        <f t="shared" si="41"/>
        <v>71</v>
      </c>
      <c r="BP24" s="22">
        <f t="shared" si="41"/>
        <v>71</v>
      </c>
      <c r="BQ24" s="22">
        <f t="shared" si="41"/>
        <v>71</v>
      </c>
      <c r="BR24" s="22">
        <f t="shared" si="41"/>
        <v>71</v>
      </c>
    </row>
    <row r="25" spans="1:70" ht="16.5">
      <c r="A25" s="82" t="s">
        <v>878</v>
      </c>
      <c r="B25" s="73" t="s">
        <v>248</v>
      </c>
      <c r="C25" s="73" t="s">
        <v>879</v>
      </c>
      <c r="D25" s="73" t="s">
        <v>19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1</v>
      </c>
      <c r="L25" s="2">
        <v>55</v>
      </c>
      <c r="M25" s="92"/>
      <c r="N25" s="91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>
        <v>1</v>
      </c>
      <c r="P25" s="2">
        <v>55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38"/>
        <v>110</v>
      </c>
      <c r="AJ25" s="3" t="e">
        <f t="shared" si="1"/>
        <v>#REF!</v>
      </c>
      <c r="AK25" s="5">
        <f t="shared" si="2"/>
        <v>2</v>
      </c>
      <c r="AL25" s="41">
        <f t="shared" si="3"/>
        <v>110</v>
      </c>
      <c r="AM25" s="33" t="e">
        <f t="shared" si="4"/>
        <v>#REF!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55</v>
      </c>
      <c r="AS25">
        <f t="shared" si="9"/>
        <v>0</v>
      </c>
      <c r="AT25">
        <f t="shared" si="10"/>
        <v>55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55</v>
      </c>
      <c r="BE25" s="22">
        <f t="shared" ref="BE25:BR25" si="42">BD25+LARGE($AO25:$BC25,BE$4)</f>
        <v>110</v>
      </c>
      <c r="BF25" s="22">
        <f t="shared" si="42"/>
        <v>110</v>
      </c>
      <c r="BG25" s="22">
        <f t="shared" si="42"/>
        <v>110</v>
      </c>
      <c r="BH25" s="22">
        <f t="shared" si="42"/>
        <v>110</v>
      </c>
      <c r="BI25" s="22">
        <f t="shared" si="42"/>
        <v>110</v>
      </c>
      <c r="BJ25" s="22">
        <f t="shared" si="42"/>
        <v>110</v>
      </c>
      <c r="BK25" s="22">
        <f t="shared" si="42"/>
        <v>110</v>
      </c>
      <c r="BL25" s="22">
        <f t="shared" si="42"/>
        <v>110</v>
      </c>
      <c r="BM25" s="22">
        <f t="shared" si="42"/>
        <v>110</v>
      </c>
      <c r="BN25" s="22">
        <f t="shared" si="42"/>
        <v>110</v>
      </c>
      <c r="BO25" s="22">
        <f t="shared" si="42"/>
        <v>110</v>
      </c>
      <c r="BP25" s="22">
        <f t="shared" si="42"/>
        <v>110</v>
      </c>
      <c r="BQ25" s="22">
        <f t="shared" si="42"/>
        <v>110</v>
      </c>
      <c r="BR25" s="22">
        <f t="shared" si="42"/>
        <v>110</v>
      </c>
    </row>
    <row r="26" spans="1:70" ht="16.5">
      <c r="A26" s="82" t="s">
        <v>882</v>
      </c>
      <c r="B26" s="73" t="s">
        <v>834</v>
      </c>
      <c r="C26" s="73" t="s">
        <v>883</v>
      </c>
      <c r="D26" s="73" t="s">
        <v>19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1</v>
      </c>
      <c r="L26" s="2">
        <v>55</v>
      </c>
      <c r="M26" s="92"/>
      <c r="N26" s="91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>
        <v>1</v>
      </c>
      <c r="P26" s="2">
        <v>55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38"/>
        <v>110</v>
      </c>
      <c r="AJ26" s="3" t="e">
        <f t="shared" si="1"/>
        <v>#REF!</v>
      </c>
      <c r="AK26" s="5">
        <f t="shared" si="2"/>
        <v>2</v>
      </c>
      <c r="AL26" s="41">
        <f t="shared" si="3"/>
        <v>110</v>
      </c>
      <c r="AM26" s="33" t="e">
        <f t="shared" si="4"/>
        <v>#REF!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55</v>
      </c>
      <c r="AS26">
        <f t="shared" si="9"/>
        <v>0</v>
      </c>
      <c r="AT26">
        <f t="shared" si="10"/>
        <v>55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55</v>
      </c>
      <c r="BE26" s="22">
        <f t="shared" ref="BE26:BR26" si="43">BD26+LARGE($AO26:$BC26,BE$4)</f>
        <v>110</v>
      </c>
      <c r="BF26" s="22">
        <f t="shared" si="43"/>
        <v>110</v>
      </c>
      <c r="BG26" s="22">
        <f t="shared" si="43"/>
        <v>110</v>
      </c>
      <c r="BH26" s="22">
        <f t="shared" si="43"/>
        <v>110</v>
      </c>
      <c r="BI26" s="22">
        <f t="shared" si="43"/>
        <v>110</v>
      </c>
      <c r="BJ26" s="22">
        <f t="shared" si="43"/>
        <v>110</v>
      </c>
      <c r="BK26" s="22">
        <f t="shared" si="43"/>
        <v>110</v>
      </c>
      <c r="BL26" s="22">
        <f t="shared" si="43"/>
        <v>110</v>
      </c>
      <c r="BM26" s="22">
        <f t="shared" si="43"/>
        <v>110</v>
      </c>
      <c r="BN26" s="22">
        <f t="shared" si="43"/>
        <v>110</v>
      </c>
      <c r="BO26" s="22">
        <f t="shared" si="43"/>
        <v>110</v>
      </c>
      <c r="BP26" s="22">
        <f t="shared" si="43"/>
        <v>110</v>
      </c>
      <c r="BQ26" s="22">
        <f t="shared" si="43"/>
        <v>110</v>
      </c>
      <c r="BR26" s="22">
        <f t="shared" si="43"/>
        <v>110</v>
      </c>
    </row>
    <row r="27" spans="1:70" ht="16.5">
      <c r="A27" s="82" t="s">
        <v>835</v>
      </c>
      <c r="B27" s="73" t="s">
        <v>836</v>
      </c>
      <c r="C27" s="73" t="s">
        <v>837</v>
      </c>
      <c r="D27" s="73" t="s">
        <v>221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>
        <v>2</v>
      </c>
      <c r="H27" s="2">
        <v>35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2</v>
      </c>
      <c r="L27" s="2">
        <v>35</v>
      </c>
      <c r="M27" s="92"/>
      <c r="N27" s="91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38"/>
        <v>70</v>
      </c>
      <c r="AJ27" s="3" t="e">
        <f t="shared" si="1"/>
        <v>#REF!</v>
      </c>
      <c r="AK27" s="5">
        <f t="shared" si="2"/>
        <v>2</v>
      </c>
      <c r="AL27" s="41">
        <f t="shared" si="3"/>
        <v>70</v>
      </c>
      <c r="AM27" s="33" t="e">
        <f t="shared" si="4"/>
        <v>#REF!</v>
      </c>
      <c r="AO27" s="22">
        <f t="shared" si="5"/>
        <v>0</v>
      </c>
      <c r="AP27">
        <f t="shared" si="6"/>
        <v>35</v>
      </c>
      <c r="AQ27">
        <f t="shared" si="7"/>
        <v>0</v>
      </c>
      <c r="AR27">
        <f t="shared" si="8"/>
        <v>35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35</v>
      </c>
      <c r="BE27" s="22">
        <f t="shared" ref="BE27:BR27" si="44">BD27+LARGE($AO27:$BC27,BE$4)</f>
        <v>70</v>
      </c>
      <c r="BF27" s="22">
        <f t="shared" si="44"/>
        <v>70</v>
      </c>
      <c r="BG27" s="22">
        <f t="shared" si="44"/>
        <v>70</v>
      </c>
      <c r="BH27" s="22">
        <f t="shared" si="44"/>
        <v>70</v>
      </c>
      <c r="BI27" s="22">
        <f t="shared" si="44"/>
        <v>70</v>
      </c>
      <c r="BJ27" s="22">
        <f t="shared" si="44"/>
        <v>70</v>
      </c>
      <c r="BK27" s="22">
        <f t="shared" si="44"/>
        <v>70</v>
      </c>
      <c r="BL27" s="22">
        <f t="shared" si="44"/>
        <v>70</v>
      </c>
      <c r="BM27" s="22">
        <f t="shared" si="44"/>
        <v>70</v>
      </c>
      <c r="BN27" s="22">
        <f t="shared" si="44"/>
        <v>70</v>
      </c>
      <c r="BO27" s="22">
        <f t="shared" si="44"/>
        <v>70</v>
      </c>
      <c r="BP27" s="22">
        <f t="shared" si="44"/>
        <v>70</v>
      </c>
      <c r="BQ27" s="22">
        <f t="shared" si="44"/>
        <v>70</v>
      </c>
      <c r="BR27" s="22">
        <f t="shared" si="44"/>
        <v>70</v>
      </c>
    </row>
    <row r="28" spans="1:70" ht="16.5">
      <c r="A28" s="82" t="s">
        <v>847</v>
      </c>
      <c r="B28" s="73" t="s">
        <v>848</v>
      </c>
      <c r="C28" s="73" t="s">
        <v>258</v>
      </c>
      <c r="D28" s="73" t="s">
        <v>221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>
        <v>2</v>
      </c>
      <c r="H28" s="2">
        <v>35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2</v>
      </c>
      <c r="L28" s="2">
        <v>35</v>
      </c>
      <c r="M28" s="92"/>
      <c r="N28" s="91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38"/>
        <v>70</v>
      </c>
      <c r="AJ28" s="3" t="e">
        <f t="shared" si="1"/>
        <v>#REF!</v>
      </c>
      <c r="AK28" s="5">
        <f t="shared" si="2"/>
        <v>2</v>
      </c>
      <c r="AL28" s="41">
        <f t="shared" si="3"/>
        <v>70</v>
      </c>
      <c r="AM28" s="33" t="e">
        <f t="shared" si="4"/>
        <v>#REF!</v>
      </c>
      <c r="AO28" s="22">
        <f t="shared" si="5"/>
        <v>0</v>
      </c>
      <c r="AP28">
        <f t="shared" si="6"/>
        <v>35</v>
      </c>
      <c r="AQ28">
        <f t="shared" si="7"/>
        <v>0</v>
      </c>
      <c r="AR28">
        <f t="shared" si="8"/>
        <v>35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35</v>
      </c>
      <c r="BE28" s="22">
        <f t="shared" ref="BE28:BR28" si="45">BD28+LARGE($AO28:$BC28,BE$4)</f>
        <v>70</v>
      </c>
      <c r="BF28" s="22">
        <f t="shared" si="45"/>
        <v>70</v>
      </c>
      <c r="BG28" s="22">
        <f t="shared" si="45"/>
        <v>70</v>
      </c>
      <c r="BH28" s="22">
        <f t="shared" si="45"/>
        <v>70</v>
      </c>
      <c r="BI28" s="22">
        <f t="shared" si="45"/>
        <v>70</v>
      </c>
      <c r="BJ28" s="22">
        <f t="shared" si="45"/>
        <v>70</v>
      </c>
      <c r="BK28" s="22">
        <f t="shared" si="45"/>
        <v>70</v>
      </c>
      <c r="BL28" s="22">
        <f t="shared" si="45"/>
        <v>70</v>
      </c>
      <c r="BM28" s="22">
        <f t="shared" si="45"/>
        <v>70</v>
      </c>
      <c r="BN28" s="22">
        <f t="shared" si="45"/>
        <v>70</v>
      </c>
      <c r="BO28" s="22">
        <f t="shared" si="45"/>
        <v>70</v>
      </c>
      <c r="BP28" s="22">
        <f t="shared" si="45"/>
        <v>70</v>
      </c>
      <c r="BQ28" s="22">
        <f t="shared" si="45"/>
        <v>70</v>
      </c>
      <c r="BR28" s="22">
        <f t="shared" si="45"/>
        <v>70</v>
      </c>
    </row>
    <row r="29" spans="1:70" ht="16.5">
      <c r="A29" s="82" t="s">
        <v>845</v>
      </c>
      <c r="B29" s="73" t="s">
        <v>380</v>
      </c>
      <c r="C29" s="73" t="s">
        <v>846</v>
      </c>
      <c r="D29" s="73" t="s">
        <v>19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87">
        <v>2</v>
      </c>
      <c r="L29" s="2">
        <v>35</v>
      </c>
      <c r="M29" s="92"/>
      <c r="N29" s="91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38"/>
        <v>35</v>
      </c>
      <c r="AJ29" s="3" t="e">
        <f t="shared" si="1"/>
        <v>#REF!</v>
      </c>
      <c r="AK29" s="5">
        <f t="shared" si="2"/>
        <v>1</v>
      </c>
      <c r="AL29" s="41">
        <f t="shared" si="3"/>
        <v>35</v>
      </c>
      <c r="AM29" s="33" t="e">
        <f t="shared" si="4"/>
        <v>#REF!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35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35</v>
      </c>
      <c r="BE29" s="22">
        <f t="shared" ref="BE29:BR29" si="46">BD29+LARGE($AO29:$BC29,BE$4)</f>
        <v>35</v>
      </c>
      <c r="BF29" s="22">
        <f t="shared" si="46"/>
        <v>35</v>
      </c>
      <c r="BG29" s="22">
        <f t="shared" si="46"/>
        <v>35</v>
      </c>
      <c r="BH29" s="22">
        <f t="shared" si="46"/>
        <v>35</v>
      </c>
      <c r="BI29" s="22">
        <f t="shared" si="46"/>
        <v>35</v>
      </c>
      <c r="BJ29" s="22">
        <f t="shared" si="46"/>
        <v>35</v>
      </c>
      <c r="BK29" s="22">
        <f t="shared" si="46"/>
        <v>35</v>
      </c>
      <c r="BL29" s="22">
        <f t="shared" si="46"/>
        <v>35</v>
      </c>
      <c r="BM29" s="22">
        <f t="shared" si="46"/>
        <v>35</v>
      </c>
      <c r="BN29" s="22">
        <f t="shared" si="46"/>
        <v>35</v>
      </c>
      <c r="BO29" s="22">
        <f t="shared" si="46"/>
        <v>35</v>
      </c>
      <c r="BP29" s="22">
        <f t="shared" si="46"/>
        <v>35</v>
      </c>
      <c r="BQ29" s="22">
        <f t="shared" si="46"/>
        <v>35</v>
      </c>
      <c r="BR29" s="22">
        <f t="shared" si="46"/>
        <v>35</v>
      </c>
    </row>
    <row r="30" spans="1:70" ht="16.5">
      <c r="A30" s="81" t="s">
        <v>1510</v>
      </c>
      <c r="B30" s="32" t="s">
        <v>1508</v>
      </c>
      <c r="C30" s="32" t="s">
        <v>1509</v>
      </c>
      <c r="D30" s="32" t="s">
        <v>46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2"/>
      <c r="N30" s="91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>
        <v>2</v>
      </c>
      <c r="P30" s="2">
        <v>35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38"/>
        <v>35</v>
      </c>
      <c r="AJ30" s="3" t="e">
        <f t="shared" si="1"/>
        <v>#REF!</v>
      </c>
      <c r="AK30" s="5">
        <f t="shared" si="2"/>
        <v>1</v>
      </c>
      <c r="AL30" s="41">
        <f t="shared" si="3"/>
        <v>35</v>
      </c>
      <c r="AM30" s="33" t="e">
        <f t="shared" si="4"/>
        <v>#REF!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35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35</v>
      </c>
      <c r="BE30" s="22">
        <f t="shared" ref="BE30:BR30" si="47">BD30+LARGE($AO30:$BC30,BE$4)</f>
        <v>35</v>
      </c>
      <c r="BF30" s="22">
        <f t="shared" si="47"/>
        <v>35</v>
      </c>
      <c r="BG30" s="22">
        <f t="shared" si="47"/>
        <v>35</v>
      </c>
      <c r="BH30" s="22">
        <f t="shared" si="47"/>
        <v>35</v>
      </c>
      <c r="BI30" s="22">
        <f t="shared" si="47"/>
        <v>35</v>
      </c>
      <c r="BJ30" s="22">
        <f t="shared" si="47"/>
        <v>35</v>
      </c>
      <c r="BK30" s="22">
        <f t="shared" si="47"/>
        <v>35</v>
      </c>
      <c r="BL30" s="22">
        <f t="shared" si="47"/>
        <v>35</v>
      </c>
      <c r="BM30" s="22">
        <f t="shared" si="47"/>
        <v>35</v>
      </c>
      <c r="BN30" s="22">
        <f t="shared" si="47"/>
        <v>35</v>
      </c>
      <c r="BO30" s="22">
        <f t="shared" si="47"/>
        <v>35</v>
      </c>
      <c r="BP30" s="22">
        <f t="shared" si="47"/>
        <v>35</v>
      </c>
      <c r="BQ30" s="22">
        <f t="shared" si="47"/>
        <v>35</v>
      </c>
      <c r="BR30" s="22">
        <f t="shared" si="47"/>
        <v>35</v>
      </c>
    </row>
    <row r="31" spans="1:70" ht="16.5">
      <c r="A31" s="82" t="s">
        <v>862</v>
      </c>
      <c r="B31" s="73" t="s">
        <v>836</v>
      </c>
      <c r="C31" s="73" t="s">
        <v>863</v>
      </c>
      <c r="D31" s="73" t="s">
        <v>17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>
        <v>3</v>
      </c>
      <c r="J31" s="2">
        <v>20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2"/>
      <c r="N31" s="91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38"/>
        <v>20</v>
      </c>
      <c r="AJ31" s="3" t="e">
        <f t="shared" si="1"/>
        <v>#REF!</v>
      </c>
      <c r="AK31" s="5">
        <f t="shared" si="2"/>
        <v>1</v>
      </c>
      <c r="AL31" s="41">
        <f t="shared" si="3"/>
        <v>20</v>
      </c>
      <c r="AM31" s="33" t="e">
        <f t="shared" si="4"/>
        <v>#REF!</v>
      </c>
      <c r="AO31" s="22">
        <f t="shared" si="5"/>
        <v>0</v>
      </c>
      <c r="AP31">
        <f t="shared" si="6"/>
        <v>0</v>
      </c>
      <c r="AQ31">
        <f t="shared" si="7"/>
        <v>20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20</v>
      </c>
      <c r="BE31" s="22">
        <f t="shared" ref="BE31:BR31" si="48">BD31+LARGE($AO31:$BC31,BE$4)</f>
        <v>20</v>
      </c>
      <c r="BF31" s="22">
        <f t="shared" si="48"/>
        <v>20</v>
      </c>
      <c r="BG31" s="22">
        <f t="shared" si="48"/>
        <v>20</v>
      </c>
      <c r="BH31" s="22">
        <f t="shared" si="48"/>
        <v>20</v>
      </c>
      <c r="BI31" s="22">
        <f t="shared" si="48"/>
        <v>20</v>
      </c>
      <c r="BJ31" s="22">
        <f t="shared" si="48"/>
        <v>20</v>
      </c>
      <c r="BK31" s="22">
        <f t="shared" si="48"/>
        <v>20</v>
      </c>
      <c r="BL31" s="22">
        <f t="shared" si="48"/>
        <v>20</v>
      </c>
      <c r="BM31" s="22">
        <f t="shared" si="48"/>
        <v>20</v>
      </c>
      <c r="BN31" s="22">
        <f t="shared" si="48"/>
        <v>20</v>
      </c>
      <c r="BO31" s="22">
        <f t="shared" si="48"/>
        <v>20</v>
      </c>
      <c r="BP31" s="22">
        <f t="shared" si="48"/>
        <v>20</v>
      </c>
      <c r="BQ31" s="22">
        <f t="shared" si="48"/>
        <v>20</v>
      </c>
      <c r="BR31" s="22">
        <f t="shared" si="48"/>
        <v>20</v>
      </c>
    </row>
    <row r="32" spans="1:70" ht="16.5">
      <c r="A32" s="82" t="s">
        <v>884</v>
      </c>
      <c r="B32" s="73" t="s">
        <v>344</v>
      </c>
      <c r="C32" s="73" t="s">
        <v>455</v>
      </c>
      <c r="D32" s="73" t="s">
        <v>41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87">
        <v>4</v>
      </c>
      <c r="L32" s="2">
        <v>10</v>
      </c>
      <c r="M32" s="92"/>
      <c r="N32" s="91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38"/>
        <v>10</v>
      </c>
      <c r="AJ32" s="3" t="e">
        <f t="shared" si="1"/>
        <v>#REF!</v>
      </c>
      <c r="AK32" s="5">
        <f t="shared" si="2"/>
        <v>1</v>
      </c>
      <c r="AL32" s="41">
        <f t="shared" si="3"/>
        <v>10</v>
      </c>
      <c r="AM32" s="33" t="e">
        <f t="shared" si="4"/>
        <v>#REF!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10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49">BD32+LARGE($AO32:$BC32,BE$4)</f>
        <v>10</v>
      </c>
      <c r="BF32" s="22">
        <f t="shared" si="49"/>
        <v>10</v>
      </c>
      <c r="BG32" s="22">
        <f t="shared" si="49"/>
        <v>10</v>
      </c>
      <c r="BH32" s="22">
        <f t="shared" si="49"/>
        <v>10</v>
      </c>
      <c r="BI32" s="22">
        <f t="shared" si="49"/>
        <v>10</v>
      </c>
      <c r="BJ32" s="22">
        <f t="shared" si="49"/>
        <v>10</v>
      </c>
      <c r="BK32" s="22">
        <f t="shared" si="49"/>
        <v>10</v>
      </c>
      <c r="BL32" s="22">
        <f t="shared" si="49"/>
        <v>10</v>
      </c>
      <c r="BM32" s="22">
        <f t="shared" si="49"/>
        <v>10</v>
      </c>
      <c r="BN32" s="22">
        <f t="shared" si="49"/>
        <v>10</v>
      </c>
      <c r="BO32" s="22">
        <f t="shared" si="49"/>
        <v>10</v>
      </c>
      <c r="BP32" s="22">
        <f t="shared" si="49"/>
        <v>10</v>
      </c>
      <c r="BQ32" s="22">
        <f t="shared" si="49"/>
        <v>10</v>
      </c>
      <c r="BR32" s="22">
        <f t="shared" si="49"/>
        <v>10</v>
      </c>
    </row>
    <row r="33" spans="1:70" ht="16.5">
      <c r="A33" s="82" t="s">
        <v>851</v>
      </c>
      <c r="B33" s="73" t="s">
        <v>852</v>
      </c>
      <c r="C33" s="73" t="s">
        <v>818</v>
      </c>
      <c r="D33" s="73" t="s">
        <v>221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>
        <v>5</v>
      </c>
      <c r="H33" s="2">
        <v>10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2"/>
      <c r="N33" s="91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38"/>
        <v>10</v>
      </c>
      <c r="AJ33" s="3" t="e">
        <f t="shared" si="1"/>
        <v>#REF!</v>
      </c>
      <c r="AK33" s="5">
        <f t="shared" si="2"/>
        <v>1</v>
      </c>
      <c r="AL33" s="41">
        <f t="shared" si="3"/>
        <v>10</v>
      </c>
      <c r="AM33" s="33" t="e">
        <f t="shared" si="4"/>
        <v>#REF!</v>
      </c>
      <c r="AO33" s="22">
        <f t="shared" si="5"/>
        <v>0</v>
      </c>
      <c r="AP33">
        <f t="shared" si="6"/>
        <v>10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50">BD33+LARGE($AO33:$BC33,BE$4)</f>
        <v>10</v>
      </c>
      <c r="BF33" s="22">
        <f t="shared" si="50"/>
        <v>10</v>
      </c>
      <c r="BG33" s="22">
        <f t="shared" si="50"/>
        <v>10</v>
      </c>
      <c r="BH33" s="22">
        <f t="shared" si="50"/>
        <v>10</v>
      </c>
      <c r="BI33" s="22">
        <f t="shared" si="50"/>
        <v>10</v>
      </c>
      <c r="BJ33" s="22">
        <f t="shared" si="50"/>
        <v>10</v>
      </c>
      <c r="BK33" s="22">
        <f t="shared" si="50"/>
        <v>10</v>
      </c>
      <c r="BL33" s="22">
        <f t="shared" si="50"/>
        <v>10</v>
      </c>
      <c r="BM33" s="22">
        <f t="shared" si="50"/>
        <v>10</v>
      </c>
      <c r="BN33" s="22">
        <f t="shared" si="50"/>
        <v>10</v>
      </c>
      <c r="BO33" s="22">
        <f t="shared" si="50"/>
        <v>10</v>
      </c>
      <c r="BP33" s="22">
        <f t="shared" si="50"/>
        <v>10</v>
      </c>
      <c r="BQ33" s="22">
        <f t="shared" si="50"/>
        <v>10</v>
      </c>
      <c r="BR33" s="22">
        <f t="shared" si="50"/>
        <v>10</v>
      </c>
    </row>
    <row r="34" spans="1:70" ht="16.5">
      <c r="A34" s="14"/>
      <c r="B34" s="32" t="s">
        <v>1070</v>
      </c>
      <c r="C34" s="32" t="s">
        <v>1071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>
        <v>5</v>
      </c>
      <c r="J34" s="2"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2"/>
      <c r="N34" s="91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38"/>
        <v>0</v>
      </c>
      <c r="AJ34" s="3" t="str">
        <f t="shared" si="1"/>
        <v/>
      </c>
      <c r="AK34" s="5">
        <f t="shared" si="2"/>
        <v>1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1">BD34+LARGE($AO34:$BC34,BE$4)</f>
        <v>0</v>
      </c>
      <c r="BF34" s="22">
        <f t="shared" si="51"/>
        <v>0</v>
      </c>
      <c r="BG34" s="22">
        <f t="shared" si="51"/>
        <v>0</v>
      </c>
      <c r="BH34" s="22">
        <f t="shared" si="51"/>
        <v>0</v>
      </c>
      <c r="BI34" s="22">
        <f t="shared" si="51"/>
        <v>0</v>
      </c>
      <c r="BJ34" s="22">
        <f t="shared" si="51"/>
        <v>0</v>
      </c>
      <c r="BK34" s="22">
        <f t="shared" si="51"/>
        <v>0</v>
      </c>
      <c r="BL34" s="22">
        <f t="shared" si="51"/>
        <v>0</v>
      </c>
      <c r="BM34" s="22">
        <f t="shared" si="51"/>
        <v>0</v>
      </c>
      <c r="BN34" s="22">
        <f t="shared" si="51"/>
        <v>0</v>
      </c>
      <c r="BO34" s="22">
        <f t="shared" si="51"/>
        <v>0</v>
      </c>
      <c r="BP34" s="22">
        <f t="shared" si="51"/>
        <v>0</v>
      </c>
      <c r="BQ34" s="22">
        <f t="shared" si="51"/>
        <v>0</v>
      </c>
      <c r="BR34" s="22">
        <f t="shared" si="51"/>
        <v>0</v>
      </c>
    </row>
    <row r="35" spans="1:70" ht="16.5">
      <c r="A35" s="14"/>
      <c r="B35" s="32" t="s">
        <v>1072</v>
      </c>
      <c r="C35" s="32" t="s">
        <v>1073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>
        <v>5</v>
      </c>
      <c r="J35" s="2"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2"/>
      <c r="N35" s="91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38"/>
        <v>0</v>
      </c>
      <c r="AJ35" s="3" t="str">
        <f t="shared" si="1"/>
        <v/>
      </c>
      <c r="AK35" s="5">
        <f t="shared" si="2"/>
        <v>1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2">BD35+LARGE($AO35:$BC35,BE$4)</f>
        <v>0</v>
      </c>
      <c r="BF35" s="22">
        <f t="shared" si="52"/>
        <v>0</v>
      </c>
      <c r="BG35" s="22">
        <f t="shared" si="52"/>
        <v>0</v>
      </c>
      <c r="BH35" s="22">
        <f t="shared" si="52"/>
        <v>0</v>
      </c>
      <c r="BI35" s="22">
        <f t="shared" si="52"/>
        <v>0</v>
      </c>
      <c r="BJ35" s="22">
        <f t="shared" si="52"/>
        <v>0</v>
      </c>
      <c r="BK35" s="22">
        <f t="shared" si="52"/>
        <v>0</v>
      </c>
      <c r="BL35" s="22">
        <f t="shared" si="52"/>
        <v>0</v>
      </c>
      <c r="BM35" s="22">
        <f t="shared" si="52"/>
        <v>0</v>
      </c>
      <c r="BN35" s="22">
        <f t="shared" si="52"/>
        <v>0</v>
      </c>
      <c r="BO35" s="22">
        <f t="shared" si="52"/>
        <v>0</v>
      </c>
      <c r="BP35" s="22">
        <f t="shared" si="52"/>
        <v>0</v>
      </c>
      <c r="BQ35" s="22">
        <f t="shared" si="52"/>
        <v>0</v>
      </c>
      <c r="BR35" s="22">
        <f t="shared" si="52"/>
        <v>0</v>
      </c>
    </row>
    <row r="36" spans="1:70" ht="16.5">
      <c r="A36" s="82" t="s">
        <v>838</v>
      </c>
      <c r="B36" s="73" t="s">
        <v>839</v>
      </c>
      <c r="C36" s="73" t="s">
        <v>840</v>
      </c>
      <c r="D36" s="73" t="s">
        <v>221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2"/>
      <c r="N36" s="91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38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3">BD36+LARGE($AO36:$BC36,BE$4)</f>
        <v>0</v>
      </c>
      <c r="BF36" s="22">
        <f t="shared" si="53"/>
        <v>0</v>
      </c>
      <c r="BG36" s="22">
        <f t="shared" si="53"/>
        <v>0</v>
      </c>
      <c r="BH36" s="22">
        <f t="shared" si="53"/>
        <v>0</v>
      </c>
      <c r="BI36" s="22">
        <f t="shared" si="53"/>
        <v>0</v>
      </c>
      <c r="BJ36" s="22">
        <f t="shared" si="53"/>
        <v>0</v>
      </c>
      <c r="BK36" s="22">
        <f t="shared" si="53"/>
        <v>0</v>
      </c>
      <c r="BL36" s="22">
        <f t="shared" si="53"/>
        <v>0</v>
      </c>
      <c r="BM36" s="22">
        <f t="shared" si="53"/>
        <v>0</v>
      </c>
      <c r="BN36" s="22">
        <f t="shared" si="53"/>
        <v>0</v>
      </c>
      <c r="BO36" s="22">
        <f t="shared" si="53"/>
        <v>0</v>
      </c>
      <c r="BP36" s="22">
        <f t="shared" si="53"/>
        <v>0</v>
      </c>
      <c r="BQ36" s="22">
        <f t="shared" si="53"/>
        <v>0</v>
      </c>
      <c r="BR36" s="22">
        <f t="shared" si="53"/>
        <v>0</v>
      </c>
    </row>
    <row r="37" spans="1:70" ht="16.5">
      <c r="A37" s="82" t="s">
        <v>849</v>
      </c>
      <c r="B37" s="73" t="s">
        <v>850</v>
      </c>
      <c r="C37" s="73" t="s">
        <v>261</v>
      </c>
      <c r="D37" s="73" t="s">
        <v>221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2"/>
      <c r="N37" s="91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si="38"/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2" t="s">
        <v>872</v>
      </c>
      <c r="B38" s="73" t="s">
        <v>873</v>
      </c>
      <c r="C38" s="73" t="s">
        <v>874</v>
      </c>
      <c r="D38" s="73" t="s">
        <v>17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2"/>
      <c r="N38" s="91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38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">
        <v>1051</v>
      </c>
      <c r="C39" s="32" t="s">
        <v>781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>
        <v>3</v>
      </c>
      <c r="H39" s="2"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2"/>
      <c r="N39" s="91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38"/>
        <v>0</v>
      </c>
      <c r="AJ39" s="3" t="str">
        <f t="shared" si="54"/>
        <v/>
      </c>
      <c r="AK39" s="5">
        <f t="shared" si="55"/>
        <v>1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">
        <v>1054</v>
      </c>
      <c r="C40" s="32" t="s">
        <v>1055</v>
      </c>
      <c r="D40" s="32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>
        <v>3</v>
      </c>
      <c r="H40" s="2"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2"/>
      <c r="N40" s="91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38"/>
        <v>0</v>
      </c>
      <c r="AJ40" s="3" t="str">
        <f t="shared" si="54"/>
        <v/>
      </c>
      <c r="AK40" s="5">
        <f t="shared" si="55"/>
        <v>1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">
        <v>1056</v>
      </c>
      <c r="C41" s="32" t="s">
        <v>1057</v>
      </c>
      <c r="D41" s="32" t="s">
        <v>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>
        <v>3</v>
      </c>
      <c r="H41" s="2"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2"/>
      <c r="N41" s="91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38"/>
        <v>0</v>
      </c>
      <c r="AJ41" s="3" t="str">
        <f t="shared" si="54"/>
        <v/>
      </c>
      <c r="AK41" s="5">
        <f t="shared" si="55"/>
        <v>1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1" t="s">
        <v>1192</v>
      </c>
      <c r="B42" s="32" t="s">
        <v>1103</v>
      </c>
      <c r="C42" s="32" t="s">
        <v>1191</v>
      </c>
      <c r="D42" s="32" t="s">
        <v>107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2"/>
      <c r="N42" s="91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38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1" t="s">
        <v>1193</v>
      </c>
      <c r="B43" s="32" t="s">
        <v>1116</v>
      </c>
      <c r="C43" s="32" t="s">
        <v>1194</v>
      </c>
      <c r="D43" s="32" t="s">
        <v>107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2"/>
      <c r="N43" s="91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38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81" t="s">
        <v>1196</v>
      </c>
      <c r="B44" s="32" t="s">
        <v>281</v>
      </c>
      <c r="C44" s="32" t="s">
        <v>1195</v>
      </c>
      <c r="D44" s="32" t="s">
        <v>44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2"/>
      <c r="N44" s="91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38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4" t="s">
        <v>1197</v>
      </c>
      <c r="B45" s="32" t="s">
        <v>1199</v>
      </c>
      <c r="C45" s="32" t="s">
        <v>1200</v>
      </c>
      <c r="D45" s="32" t="s">
        <v>107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2"/>
      <c r="N45" s="91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38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1" t="s">
        <v>1198</v>
      </c>
      <c r="B46" s="32" t="s">
        <v>330</v>
      </c>
      <c r="C46" s="32" t="s">
        <v>1201</v>
      </c>
      <c r="D46" s="32" t="s">
        <v>18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2"/>
      <c r="N46" s="91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38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2"/>
      <c r="N47" s="91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38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2"/>
      <c r="N48" s="91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38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2"/>
      <c r="N49" s="91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38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2"/>
      <c r="N50" s="91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38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2"/>
      <c r="N51" s="91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38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2"/>
      <c r="N52" s="91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38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2"/>
      <c r="N53" s="91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38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2"/>
      <c r="N54" s="91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ref="AI54:AI85" si="91">F54+H54+J54+L54+N54+P54+R54+T54+V54+X54+Z54+AB54+AD54+AF54+AH54</f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2"/>
      <c r="N55" s="91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91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2"/>
      <c r="N56" s="91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91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2"/>
      <c r="N57" s="91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91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2"/>
      <c r="N58" s="91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91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2"/>
      <c r="N59" s="91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91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2"/>
      <c r="N60" s="91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91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2"/>
      <c r="N61" s="91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91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2"/>
      <c r="N62" s="91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91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2"/>
      <c r="N63" s="91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91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2"/>
      <c r="N64" s="91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91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2"/>
      <c r="N65" s="91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91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2"/>
      <c r="N66" s="91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91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2"/>
      <c r="N67" s="91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91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2"/>
      <c r="N68" s="91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91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2"/>
      <c r="N69" s="91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si="91"/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2"/>
      <c r="N70" s="91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91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2"/>
      <c r="N71" s="91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91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2"/>
      <c r="N72" s="91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91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ref="Q20:Q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46:A72 A5:A44" xr:uid="{00000000-0002-0000-03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3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9"/>
  <dimension ref="A1:BR72"/>
  <sheetViews>
    <sheetView topLeftCell="B1" workbookViewId="0">
      <pane xSplit="3" ySplit="3" topLeftCell="E4" activePane="bottomRight" state="frozen"/>
      <selection activeCell="B1" sqref="B1"/>
      <selection pane="topRight" activeCell="E1" sqref="E1"/>
      <selection pane="bottomLeft" activeCell="B4" sqref="B4"/>
      <selection pane="bottomRight" activeCell="I7" sqref="I7"/>
    </sheetView>
  </sheetViews>
  <sheetFormatPr baseColWidth="10" defaultColWidth="11" defaultRowHeight="12.5"/>
  <cols>
    <col min="1" max="1" width="23.36328125" bestFit="1" customWidth="1"/>
    <col min="2" max="2" width="21.816406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3" customWidth="1"/>
    <col min="14" max="14" width="7.36328125" style="93" customWidth="1"/>
    <col min="15" max="15" width="3.6328125" bestFit="1" customWidth="1"/>
    <col min="16" max="16" width="7.36328125" customWidth="1"/>
    <col min="17" max="17" width="3.6328125" bestFit="1" customWidth="1"/>
    <col min="1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16"/>
      <c r="B1" s="119" t="s">
        <v>62</v>
      </c>
      <c r="C1" s="119"/>
      <c r="D1" s="122"/>
      <c r="E1" s="115">
        <f>IF(Paramètres!K3&lt;&gt;"",Paramètres!K3,"")</f>
        <v>45200</v>
      </c>
      <c r="F1" s="115"/>
      <c r="G1" s="115">
        <f>IF(Paramètres!K4&lt;&gt;"",Paramètres!K4,"")</f>
        <v>45243</v>
      </c>
      <c r="H1" s="115"/>
      <c r="I1" s="115">
        <f>IF(Paramètres!K5&lt;&gt;"",Paramètres!K5,"")</f>
        <v>45311</v>
      </c>
      <c r="J1" s="115"/>
      <c r="K1" s="115">
        <f>IF(Paramètres!K6&lt;&gt;"",Paramètres!K6,"")</f>
        <v>45326</v>
      </c>
      <c r="L1" s="115"/>
      <c r="M1" s="125">
        <f>IF(Paramètres!K7&lt;&gt;"",Paramètres!K7,"")</f>
        <v>45333</v>
      </c>
      <c r="N1" s="125"/>
      <c r="O1" s="115">
        <f>IF(Paramètres!K8&lt;&gt;"",Paramètres!K8,"")</f>
        <v>45368</v>
      </c>
      <c r="P1" s="115"/>
      <c r="Q1" s="115">
        <f>IF(Paramètres!K9&lt;&gt;"",Paramètres!K9,"")</f>
        <v>45396</v>
      </c>
      <c r="R1" s="115"/>
      <c r="S1" s="115" t="str">
        <f>IF(Paramètres!K10&lt;&gt;"",Paramètres!K10,"")</f>
        <v>4&amp;5/05/2024</v>
      </c>
      <c r="T1" s="115"/>
      <c r="U1" s="115" t="str">
        <f>IF(Paramètres!K11&lt;&gt;"",Paramètres!K11,"")</f>
        <v>25&amp;26/05/2024</v>
      </c>
      <c r="V1" s="115"/>
      <c r="W1" s="115">
        <f>IF(Paramètres!K12&lt;&gt;"",Paramètres!K12,"")</f>
        <v>45458</v>
      </c>
      <c r="X1" s="115"/>
      <c r="Y1" s="115">
        <f>IF(Paramètres!K13&lt;&gt;"",Paramètres!K13,"")</f>
        <v>45473</v>
      </c>
      <c r="Z1" s="115"/>
      <c r="AA1" s="115">
        <f>IF(Paramètres!K14&lt;&gt;"",Paramètres!K14,"")</f>
        <v>45550</v>
      </c>
      <c r="AB1" s="115"/>
      <c r="AC1" s="115">
        <f>IF(Paramètres!K15&lt;&gt;"",Paramètres!K15,"")</f>
        <v>45564</v>
      </c>
      <c r="AD1" s="115"/>
      <c r="AE1" s="115">
        <f>IF(Paramètres!K16&lt;&gt;"",Paramètres!K16,"")</f>
        <v>45571</v>
      </c>
      <c r="AF1" s="115"/>
      <c r="AG1" s="115">
        <f>IF(Paramètres!K17&lt;&gt;"",Paramètres!K17,"")</f>
        <v>45613</v>
      </c>
      <c r="AH1" s="107"/>
      <c r="AI1" s="114" t="s">
        <v>0</v>
      </c>
      <c r="AJ1" s="114"/>
      <c r="AK1" s="114"/>
      <c r="AL1" s="114"/>
      <c r="AM1" s="114"/>
    </row>
    <row r="2" spans="1:70" ht="32.25" customHeight="1">
      <c r="A2" s="117"/>
      <c r="B2" s="120"/>
      <c r="C2" s="120"/>
      <c r="D2" s="123"/>
      <c r="E2" s="107" t="str">
        <f>IF(E1&lt;&gt;"",Paramètres!L3,"")</f>
        <v>Triathlon</v>
      </c>
      <c r="F2" s="108"/>
      <c r="G2" s="107" t="str">
        <f>IF(G1&lt;&gt;"",Paramètres!L4,"")</f>
        <v>Bike &amp; Run</v>
      </c>
      <c r="H2" s="108"/>
      <c r="I2" s="107" t="str">
        <f>IF(I1&lt;&gt;"",Paramètres!L5,"")</f>
        <v>Bike &amp; Run</v>
      </c>
      <c r="J2" s="108"/>
      <c r="K2" s="107" t="str">
        <f>IF(K1&lt;&gt;"",Paramètres!L6,"")</f>
        <v>Bike &amp; Run</v>
      </c>
      <c r="L2" s="108"/>
      <c r="M2" s="112" t="str">
        <f>IF(M1&lt;&gt;"",Paramètres!L7,"")</f>
        <v>Class Triathlon</v>
      </c>
      <c r="N2" s="113"/>
      <c r="O2" s="107" t="str">
        <f>IF(O1&lt;&gt;"",Paramètres!L8,"")</f>
        <v>Bike &amp; Run</v>
      </c>
      <c r="P2" s="108"/>
      <c r="Q2" s="107" t="str">
        <f>IF(Q1&lt;&gt;"",Paramètres!L9,"")</f>
        <v>Cross Duathlon</v>
      </c>
      <c r="R2" s="108"/>
      <c r="S2" s="107" t="str">
        <f>IF(S1&lt;&gt;"",Paramètres!L10,"")</f>
        <v>Cross Triathlon - Triathlon</v>
      </c>
      <c r="T2" s="108"/>
      <c r="U2" s="107" t="str">
        <f>IF(U1&lt;&gt;"",Paramètres!L11,"")</f>
        <v>Cross Triathlon - Triathlon</v>
      </c>
      <c r="V2" s="108"/>
      <c r="W2" s="107" t="str">
        <f>IF(W1&lt;&gt;"",Paramètres!L12,"")</f>
        <v>Aquathlon</v>
      </c>
      <c r="X2" s="108"/>
      <c r="Y2" s="107" t="str">
        <f>IF(Y1&lt;&gt;"",Paramètres!L13,"")</f>
        <v>Cross Triathlon - Triathlon</v>
      </c>
      <c r="Z2" s="108"/>
      <c r="AA2" s="107" t="str">
        <f>IF(AA1&lt;&gt;"",Paramètres!L14,"")</f>
        <v>Cross Triathlon - Triathlon</v>
      </c>
      <c r="AB2" s="108"/>
      <c r="AC2" s="107" t="str">
        <f>IF(AC1&lt;&gt;"",Paramètres!L15,"")</f>
        <v>Cross Triathlon - Triathlon</v>
      </c>
      <c r="AD2" s="108"/>
      <c r="AE2" s="107" t="str">
        <f>IF(AE1&lt;&gt;"",Paramètres!L16,"")</f>
        <v>Cross Duathlon</v>
      </c>
      <c r="AF2" s="108"/>
      <c r="AG2" s="107" t="str">
        <f>IF(AG1&lt;&gt;"",Paramètres!L17,"")</f>
        <v>Bike &amp; Run</v>
      </c>
      <c r="AH2" s="111"/>
      <c r="AI2" s="109" t="s">
        <v>87</v>
      </c>
      <c r="AJ2" s="109"/>
      <c r="AK2" s="109"/>
      <c r="AL2" s="110">
        <f>Paramètres!T7</f>
        <v>8</v>
      </c>
      <c r="AM2" s="110"/>
    </row>
    <row r="3" spans="1:70" ht="44.25" customHeight="1">
      <c r="A3" s="118"/>
      <c r="B3" s="121"/>
      <c r="C3" s="121"/>
      <c r="D3" s="124"/>
      <c r="E3" s="107" t="str">
        <f>IF(E1&lt;&gt;"",Paramètres!M3,"")</f>
        <v>La Chapelle d'Angillon (18)</v>
      </c>
      <c r="F3" s="108"/>
      <c r="G3" s="107" t="str">
        <f>IF(G1&lt;&gt;"",Paramètres!M4,"")</f>
        <v>Amilly (45)</v>
      </c>
      <c r="H3" s="108"/>
      <c r="I3" s="107" t="str">
        <f>IF(I1&lt;&gt;"",Paramètres!M5,"")</f>
        <v>St Avertin (37)</v>
      </c>
      <c r="J3" s="108"/>
      <c r="K3" s="107" t="str">
        <f>IF(K1&lt;&gt;"",Paramètres!M6,"")</f>
        <v>Orléans (45)</v>
      </c>
      <c r="L3" s="108"/>
      <c r="M3" s="112" t="str">
        <f>IF(M1&lt;&gt;"",Paramètres!M7,"")</f>
        <v>Châteauroux (36)</v>
      </c>
      <c r="N3" s="113"/>
      <c r="O3" s="107" t="str">
        <f>IF(O1&lt;&gt;"",Paramètres!M8,"")</f>
        <v>Bourges (18)</v>
      </c>
      <c r="P3" s="108"/>
      <c r="Q3" s="107" t="str">
        <f>IF(Q1&lt;&gt;"",Paramètres!M9,"")</f>
        <v>St Cyr sur Loire (37)</v>
      </c>
      <c r="R3" s="108"/>
      <c r="S3" s="107" t="str">
        <f>IF(S1&lt;&gt;"",Paramètres!M10,"")</f>
        <v>Suèvres (41)</v>
      </c>
      <c r="T3" s="108"/>
      <c r="U3" s="107" t="str">
        <f>IF(U1&lt;&gt;"",Paramètres!M11,"")</f>
        <v>Villiers sur Loir (41)</v>
      </c>
      <c r="V3" s="108"/>
      <c r="W3" s="107" t="str">
        <f>IF(W1&lt;&gt;"",Paramètres!M12,"")</f>
        <v>St Laurent Nouan (41)</v>
      </c>
      <c r="X3" s="108"/>
      <c r="Y3" s="107" t="str">
        <f>IF(Y1&lt;&gt;"",Paramètres!M13,"")</f>
        <v>St George sur Eure (28)</v>
      </c>
      <c r="Z3" s="108"/>
      <c r="AA3" s="107" t="str">
        <f>IF(AA1&lt;&gt;"",Paramètres!M14,"")</f>
        <v>Joué les Tours (37)</v>
      </c>
      <c r="AB3" s="108"/>
      <c r="AC3" s="107" t="str">
        <f>IF(AC1&lt;&gt;"",Paramètres!M15,"")</f>
        <v>Chartres (28)</v>
      </c>
      <c r="AD3" s="108"/>
      <c r="AE3" s="107" t="str">
        <f>IF(AE1&lt;&gt;"",Paramètres!M16,"")</f>
        <v>Chaâteau Renault (37)</v>
      </c>
      <c r="AF3" s="108"/>
      <c r="AG3" s="107" t="str">
        <f>IF(AG1&lt;&gt;"",Paramètres!M17,"")</f>
        <v>Amilly (45)</v>
      </c>
      <c r="AH3" s="108"/>
      <c r="AI3" s="109"/>
      <c r="AJ3" s="109"/>
      <c r="AK3" s="109"/>
      <c r="AL3" s="110"/>
      <c r="AM3" s="110"/>
      <c r="BD3" s="106" t="s">
        <v>103</v>
      </c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0" t="s">
        <v>3</v>
      </c>
      <c r="N4" s="91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937</v>
      </c>
      <c r="B5" s="73" t="s">
        <v>938</v>
      </c>
      <c r="C5" s="73" t="s">
        <v>939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>
        <v>1</v>
      </c>
      <c r="L5" s="2">
        <v>55</v>
      </c>
      <c r="M5" s="92"/>
      <c r="N5" s="91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>
        <v>4</v>
      </c>
      <c r="R5" s="61">
        <v>35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>F5+H5+J5+L5+N5+P5+R6+T5+V5+X5+Z5+AB5+AD5+AF5+AH5</f>
        <v>165</v>
      </c>
      <c r="AJ5" s="3">
        <f t="shared" ref="AJ5:AJ36" si="0">IF(AI5&lt;&gt;0,RANK(AI5,$AI$5:$AI$72),"")</f>
        <v>2</v>
      </c>
      <c r="AK5" s="5">
        <f t="shared" ref="AK5:AK36" si="1">COUNTA(E5,G5,I5,K5,M5,O5,Q5,S5,U5,W5,Y5,AA5,AC5,AE5,AG5)</f>
        <v>4</v>
      </c>
      <c r="AL5" s="41">
        <f t="shared" ref="AL5:AL36" si="2">HLOOKUP($AL$2,$BD$4:$BR$72,ROW(A5)-3,FALSE)</f>
        <v>200</v>
      </c>
      <c r="AM5" s="33" t="e">
        <f t="shared" ref="AM5:AM19" si="3">IF(AL5&lt;&gt;0,RANK(AL5,$AL$5:$AL$72),"")</f>
        <v>#REF!</v>
      </c>
      <c r="AO5" s="22">
        <f t="shared" ref="AO5:AO36" si="4">F5</f>
        <v>0</v>
      </c>
      <c r="AP5">
        <f t="shared" ref="AP5:AP36" si="5">H5</f>
        <v>0</v>
      </c>
      <c r="AQ5">
        <f t="shared" ref="AQ5:AQ36" si="6">J5</f>
        <v>55</v>
      </c>
      <c r="AR5">
        <f t="shared" ref="AR5:AR36" si="7">L5</f>
        <v>55</v>
      </c>
      <c r="AS5">
        <f t="shared" ref="AS5:AS36" si="8">N5</f>
        <v>0</v>
      </c>
      <c r="AT5">
        <f t="shared" ref="AT5:AT36" si="9">P5</f>
        <v>55</v>
      </c>
      <c r="AU5">
        <f t="shared" ref="AU5:AU36" si="10">R5</f>
        <v>35</v>
      </c>
      <c r="AV5">
        <f t="shared" ref="AV5:AV36" si="11">T5</f>
        <v>0</v>
      </c>
      <c r="AW5">
        <f t="shared" ref="AW5:AW36" si="12">V5</f>
        <v>0</v>
      </c>
      <c r="AX5">
        <f t="shared" ref="AX5:AX36" si="13">X5</f>
        <v>0</v>
      </c>
      <c r="AY5">
        <f t="shared" ref="AY5:AY36" si="14">Z5</f>
        <v>0</v>
      </c>
      <c r="AZ5">
        <f t="shared" ref="AZ5:AZ36" si="15">AB5</f>
        <v>0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55</v>
      </c>
      <c r="BE5" s="22">
        <f t="shared" ref="BE5:BR5" si="20">BD5+LARGE($AO5:$BC5,BE$4)</f>
        <v>110</v>
      </c>
      <c r="BF5" s="22">
        <f t="shared" si="20"/>
        <v>165</v>
      </c>
      <c r="BG5" s="22">
        <f t="shared" si="20"/>
        <v>200</v>
      </c>
      <c r="BH5" s="22">
        <f t="shared" si="20"/>
        <v>200</v>
      </c>
      <c r="BI5" s="22">
        <f t="shared" si="20"/>
        <v>200</v>
      </c>
      <c r="BJ5" s="22">
        <f t="shared" si="20"/>
        <v>200</v>
      </c>
      <c r="BK5" s="22">
        <f t="shared" si="20"/>
        <v>200</v>
      </c>
      <c r="BL5" s="22">
        <f t="shared" si="20"/>
        <v>200</v>
      </c>
      <c r="BM5" s="22">
        <f t="shared" si="20"/>
        <v>200</v>
      </c>
      <c r="BN5" s="22">
        <f t="shared" si="20"/>
        <v>200</v>
      </c>
      <c r="BO5" s="22">
        <f t="shared" si="20"/>
        <v>200</v>
      </c>
      <c r="BP5" s="22">
        <f t="shared" si="20"/>
        <v>200</v>
      </c>
      <c r="BQ5" s="22">
        <f t="shared" si="20"/>
        <v>200</v>
      </c>
      <c r="BR5" s="22">
        <f t="shared" si="20"/>
        <v>200</v>
      </c>
    </row>
    <row r="6" spans="1:70" ht="16.5">
      <c r="A6" s="82" t="s">
        <v>935</v>
      </c>
      <c r="B6" s="73" t="s">
        <v>488</v>
      </c>
      <c r="C6" s="73" t="s">
        <v>303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55</v>
      </c>
      <c r="K6" s="4">
        <v>1</v>
      </c>
      <c r="L6" s="2">
        <v>55</v>
      </c>
      <c r="M6" s="92"/>
      <c r="N6" s="91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1</v>
      </c>
      <c r="P6" s="2">
        <v>55</v>
      </c>
      <c r="Q6" s="46"/>
      <c r="R6" s="65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>F6+H6+J6+L6+N6+P6+R6+T6+V6+X6+Z6+AB6+AD6+AF6+AH6</f>
        <v>165</v>
      </c>
      <c r="AJ6" s="3">
        <f t="shared" si="0"/>
        <v>2</v>
      </c>
      <c r="AK6" s="5">
        <f t="shared" si="1"/>
        <v>3</v>
      </c>
      <c r="AL6" s="41">
        <f t="shared" si="2"/>
        <v>165</v>
      </c>
      <c r="AM6" s="33" t="e">
        <f t="shared" si="3"/>
        <v>#REF!</v>
      </c>
      <c r="AO6" s="22">
        <f t="shared" si="4"/>
        <v>0</v>
      </c>
      <c r="AP6">
        <f t="shared" si="5"/>
        <v>0</v>
      </c>
      <c r="AQ6">
        <f t="shared" si="6"/>
        <v>55</v>
      </c>
      <c r="AR6">
        <f t="shared" si="7"/>
        <v>55</v>
      </c>
      <c r="AS6">
        <f t="shared" si="8"/>
        <v>0</v>
      </c>
      <c r="AT6">
        <f t="shared" si="9"/>
        <v>55</v>
      </c>
      <c r="AU6">
        <f t="shared" si="10"/>
        <v>0</v>
      </c>
      <c r="AV6">
        <f t="shared" si="11"/>
        <v>0</v>
      </c>
      <c r="AW6">
        <f t="shared" si="12"/>
        <v>0</v>
      </c>
      <c r="AX6">
        <f t="shared" si="13"/>
        <v>0</v>
      </c>
      <c r="AY6">
        <f t="shared" si="14"/>
        <v>0</v>
      </c>
      <c r="AZ6">
        <f t="shared" si="15"/>
        <v>0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55</v>
      </c>
      <c r="BE6" s="22">
        <f t="shared" ref="BE6:BR6" si="21">BD6+LARGE($AO6:$BC6,BE$4)</f>
        <v>110</v>
      </c>
      <c r="BF6" s="22">
        <f t="shared" si="21"/>
        <v>165</v>
      </c>
      <c r="BG6" s="22">
        <f t="shared" si="21"/>
        <v>165</v>
      </c>
      <c r="BH6" s="22">
        <f t="shared" si="21"/>
        <v>165</v>
      </c>
      <c r="BI6" s="22">
        <f t="shared" si="21"/>
        <v>165</v>
      </c>
      <c r="BJ6" s="22">
        <f t="shared" si="21"/>
        <v>165</v>
      </c>
      <c r="BK6" s="22">
        <f t="shared" si="21"/>
        <v>165</v>
      </c>
      <c r="BL6" s="22">
        <f t="shared" si="21"/>
        <v>165</v>
      </c>
      <c r="BM6" s="22">
        <f t="shared" si="21"/>
        <v>165</v>
      </c>
      <c r="BN6" s="22">
        <f t="shared" si="21"/>
        <v>165</v>
      </c>
      <c r="BO6" s="22">
        <f t="shared" si="21"/>
        <v>165</v>
      </c>
      <c r="BP6" s="22">
        <f t="shared" si="21"/>
        <v>165</v>
      </c>
      <c r="BQ6" s="22">
        <f t="shared" si="21"/>
        <v>165</v>
      </c>
      <c r="BR6" s="22">
        <f t="shared" si="21"/>
        <v>165</v>
      </c>
    </row>
    <row r="7" spans="1:70" ht="16.5">
      <c r="A7" s="82" t="s">
        <v>959</v>
      </c>
      <c r="B7" s="73" t="s">
        <v>534</v>
      </c>
      <c r="C7" s="73" t="s">
        <v>345</v>
      </c>
      <c r="D7" s="73" t="s">
        <v>41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2</v>
      </c>
      <c r="J7" s="2">
        <v>35</v>
      </c>
      <c r="K7" s="4">
        <v>2</v>
      </c>
      <c r="L7" s="2">
        <v>35</v>
      </c>
      <c r="M7" s="92"/>
      <c r="N7" s="91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1</v>
      </c>
      <c r="R7" s="99">
        <v>70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>F7+H7+J7+L7+N7+P7+R7+T7+V7+X7+Z7+AB7+AD7+AF7+AH7</f>
        <v>140</v>
      </c>
      <c r="AJ7" s="3">
        <f t="shared" si="0"/>
        <v>4</v>
      </c>
      <c r="AK7" s="5">
        <f t="shared" si="1"/>
        <v>3</v>
      </c>
      <c r="AL7" s="41">
        <f t="shared" si="2"/>
        <v>86</v>
      </c>
      <c r="AM7" s="33" t="e">
        <f t="shared" si="3"/>
        <v>#REF!</v>
      </c>
      <c r="AO7" s="22">
        <f t="shared" si="4"/>
        <v>0</v>
      </c>
      <c r="AP7">
        <f t="shared" si="5"/>
        <v>0</v>
      </c>
      <c r="AQ7">
        <f t="shared" si="6"/>
        <v>35</v>
      </c>
      <c r="AR7">
        <f t="shared" si="7"/>
        <v>35</v>
      </c>
      <c r="AS7">
        <f t="shared" si="8"/>
        <v>0</v>
      </c>
      <c r="AT7">
        <f t="shared" si="9"/>
        <v>0</v>
      </c>
      <c r="AU7">
        <f t="shared" ref="AU7:AU12" si="22">R8</f>
        <v>16</v>
      </c>
      <c r="AV7">
        <f t="shared" si="11"/>
        <v>0</v>
      </c>
      <c r="AW7">
        <f t="shared" si="12"/>
        <v>0</v>
      </c>
      <c r="AX7">
        <f t="shared" si="13"/>
        <v>0</v>
      </c>
      <c r="AY7">
        <f t="shared" si="14"/>
        <v>0</v>
      </c>
      <c r="AZ7">
        <f t="shared" si="15"/>
        <v>0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35</v>
      </c>
      <c r="BE7" s="22">
        <f t="shared" ref="BE7:BR7" si="23">BD7+LARGE($AO7:$BC7,BE$4)</f>
        <v>70</v>
      </c>
      <c r="BF7" s="22">
        <f t="shared" si="23"/>
        <v>86</v>
      </c>
      <c r="BG7" s="22">
        <f t="shared" si="23"/>
        <v>86</v>
      </c>
      <c r="BH7" s="22">
        <f t="shared" si="23"/>
        <v>86</v>
      </c>
      <c r="BI7" s="22">
        <f t="shared" si="23"/>
        <v>86</v>
      </c>
      <c r="BJ7" s="22">
        <f t="shared" si="23"/>
        <v>86</v>
      </c>
      <c r="BK7" s="22">
        <f t="shared" si="23"/>
        <v>86</v>
      </c>
      <c r="BL7" s="22">
        <f t="shared" si="23"/>
        <v>86</v>
      </c>
      <c r="BM7" s="22">
        <f t="shared" si="23"/>
        <v>86</v>
      </c>
      <c r="BN7" s="22">
        <f t="shared" si="23"/>
        <v>86</v>
      </c>
      <c r="BO7" s="22">
        <f t="shared" si="23"/>
        <v>86</v>
      </c>
      <c r="BP7" s="22">
        <f t="shared" si="23"/>
        <v>86</v>
      </c>
      <c r="BQ7" s="22">
        <f t="shared" si="23"/>
        <v>86</v>
      </c>
      <c r="BR7" s="22">
        <f t="shared" si="23"/>
        <v>86</v>
      </c>
    </row>
    <row r="8" spans="1:70" ht="16.5">
      <c r="A8" s="82" t="s">
        <v>957</v>
      </c>
      <c r="B8" s="73" t="s">
        <v>958</v>
      </c>
      <c r="C8" s="73" t="s">
        <v>220</v>
      </c>
      <c r="D8" s="73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>
        <v>2</v>
      </c>
      <c r="J8" s="2">
        <v>35</v>
      </c>
      <c r="K8" s="4">
        <v>2</v>
      </c>
      <c r="L8" s="2">
        <v>35</v>
      </c>
      <c r="M8" s="92"/>
      <c r="N8" s="91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7</v>
      </c>
      <c r="R8" s="61">
        <v>16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>F8+H8+J8+L8+N8+P8+R9+T8+V8+X8+Z8+AB8+AD8+AF8+AH8</f>
        <v>175</v>
      </c>
      <c r="AJ8" s="3">
        <f t="shared" si="0"/>
        <v>1</v>
      </c>
      <c r="AK8" s="5">
        <f t="shared" si="1"/>
        <v>4</v>
      </c>
      <c r="AL8" s="41">
        <f t="shared" si="2"/>
        <v>175</v>
      </c>
      <c r="AM8" s="33" t="e">
        <f t="shared" si="3"/>
        <v>#REF!</v>
      </c>
      <c r="AO8" s="22">
        <f t="shared" si="4"/>
        <v>0</v>
      </c>
      <c r="AP8">
        <f t="shared" si="5"/>
        <v>55</v>
      </c>
      <c r="AQ8">
        <f t="shared" si="6"/>
        <v>35</v>
      </c>
      <c r="AR8">
        <f t="shared" si="7"/>
        <v>35</v>
      </c>
      <c r="AS8">
        <f t="shared" si="8"/>
        <v>0</v>
      </c>
      <c r="AT8">
        <f t="shared" si="9"/>
        <v>0</v>
      </c>
      <c r="AU8">
        <f t="shared" si="22"/>
        <v>50</v>
      </c>
      <c r="AV8">
        <f t="shared" si="11"/>
        <v>0</v>
      </c>
      <c r="AW8">
        <f t="shared" si="12"/>
        <v>0</v>
      </c>
      <c r="AX8">
        <f t="shared" si="13"/>
        <v>0</v>
      </c>
      <c r="AY8">
        <f t="shared" si="14"/>
        <v>0</v>
      </c>
      <c r="AZ8">
        <f t="shared" si="15"/>
        <v>0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55</v>
      </c>
      <c r="BE8" s="22">
        <f t="shared" ref="BE8:BR8" si="24">BD8+LARGE($AO8:$BC8,BE$4)</f>
        <v>105</v>
      </c>
      <c r="BF8" s="22">
        <f t="shared" si="24"/>
        <v>140</v>
      </c>
      <c r="BG8" s="22">
        <f t="shared" si="24"/>
        <v>175</v>
      </c>
      <c r="BH8" s="22">
        <f t="shared" si="24"/>
        <v>175</v>
      </c>
      <c r="BI8" s="22">
        <f t="shared" si="24"/>
        <v>175</v>
      </c>
      <c r="BJ8" s="22">
        <f t="shared" si="24"/>
        <v>175</v>
      </c>
      <c r="BK8" s="22">
        <f t="shared" si="24"/>
        <v>175</v>
      </c>
      <c r="BL8" s="22">
        <f t="shared" si="24"/>
        <v>175</v>
      </c>
      <c r="BM8" s="22">
        <f t="shared" si="24"/>
        <v>175</v>
      </c>
      <c r="BN8" s="22">
        <f t="shared" si="24"/>
        <v>175</v>
      </c>
      <c r="BO8" s="22">
        <f t="shared" si="24"/>
        <v>175</v>
      </c>
      <c r="BP8" s="22">
        <f t="shared" si="24"/>
        <v>175</v>
      </c>
      <c r="BQ8" s="22">
        <f t="shared" si="24"/>
        <v>175</v>
      </c>
      <c r="BR8" s="22">
        <f t="shared" si="24"/>
        <v>175</v>
      </c>
    </row>
    <row r="9" spans="1:70" ht="16.5">
      <c r="A9" s="82" t="s">
        <v>947</v>
      </c>
      <c r="B9" s="73" t="s">
        <v>948</v>
      </c>
      <c r="C9" s="73" t="s">
        <v>328</v>
      </c>
      <c r="D9" s="73" t="s">
        <v>43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3</v>
      </c>
      <c r="J9" s="2">
        <v>20</v>
      </c>
      <c r="K9" s="4">
        <v>3</v>
      </c>
      <c r="L9" s="2">
        <v>20</v>
      </c>
      <c r="M9" s="92"/>
      <c r="N9" s="91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2</v>
      </c>
      <c r="P9" s="2">
        <v>35</v>
      </c>
      <c r="Q9" s="46">
        <v>2</v>
      </c>
      <c r="R9" s="61">
        <v>50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>F9+H9+J9+L9+N9+P9+R9+T9+V9+X9+Z9+AB9+AD9+AF9+AH9</f>
        <v>125</v>
      </c>
      <c r="AJ9" s="3">
        <f t="shared" si="0"/>
        <v>5</v>
      </c>
      <c r="AK9" s="5">
        <f t="shared" si="1"/>
        <v>4</v>
      </c>
      <c r="AL9" s="41">
        <f t="shared" si="2"/>
        <v>95</v>
      </c>
      <c r="AM9" s="33" t="e">
        <f t="shared" si="3"/>
        <v>#REF!</v>
      </c>
      <c r="AO9" s="22">
        <f t="shared" si="4"/>
        <v>0</v>
      </c>
      <c r="AP9">
        <f t="shared" si="5"/>
        <v>0</v>
      </c>
      <c r="AQ9">
        <f t="shared" si="6"/>
        <v>20</v>
      </c>
      <c r="AR9">
        <f t="shared" si="7"/>
        <v>20</v>
      </c>
      <c r="AS9">
        <f t="shared" si="8"/>
        <v>0</v>
      </c>
      <c r="AT9">
        <f t="shared" si="9"/>
        <v>35</v>
      </c>
      <c r="AU9">
        <f t="shared" si="22"/>
        <v>20</v>
      </c>
      <c r="AV9">
        <f t="shared" si="11"/>
        <v>0</v>
      </c>
      <c r="AW9">
        <f t="shared" si="12"/>
        <v>0</v>
      </c>
      <c r="AX9">
        <f t="shared" si="13"/>
        <v>0</v>
      </c>
      <c r="AY9">
        <f t="shared" si="14"/>
        <v>0</v>
      </c>
      <c r="AZ9">
        <f t="shared" si="15"/>
        <v>0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35</v>
      </c>
      <c r="BE9" s="22">
        <f t="shared" ref="BE9:BR9" si="25">BD9+LARGE($AO9:$BC9,BE$4)</f>
        <v>55</v>
      </c>
      <c r="BF9" s="22">
        <f t="shared" si="25"/>
        <v>75</v>
      </c>
      <c r="BG9" s="22">
        <f t="shared" si="25"/>
        <v>95</v>
      </c>
      <c r="BH9" s="22">
        <f t="shared" si="25"/>
        <v>95</v>
      </c>
      <c r="BI9" s="22">
        <f t="shared" si="25"/>
        <v>95</v>
      </c>
      <c r="BJ9" s="22">
        <f t="shared" si="25"/>
        <v>95</v>
      </c>
      <c r="BK9" s="22">
        <f t="shared" si="25"/>
        <v>95</v>
      </c>
      <c r="BL9" s="22">
        <f t="shared" si="25"/>
        <v>95</v>
      </c>
      <c r="BM9" s="22">
        <f t="shared" si="25"/>
        <v>95</v>
      </c>
      <c r="BN9" s="22">
        <f t="shared" si="25"/>
        <v>95</v>
      </c>
      <c r="BO9" s="22">
        <f t="shared" si="25"/>
        <v>95</v>
      </c>
      <c r="BP9" s="22">
        <f t="shared" si="25"/>
        <v>95</v>
      </c>
      <c r="BQ9" s="22">
        <f t="shared" si="25"/>
        <v>95</v>
      </c>
      <c r="BR9" s="22">
        <f t="shared" si="25"/>
        <v>95</v>
      </c>
    </row>
    <row r="10" spans="1:70" ht="16.5">
      <c r="A10" s="81" t="s">
        <v>1122</v>
      </c>
      <c r="B10" s="32" t="s">
        <v>1124</v>
      </c>
      <c r="C10" s="32" t="s">
        <v>1123</v>
      </c>
      <c r="D10" s="32" t="s">
        <v>43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1</v>
      </c>
      <c r="J10" s="2">
        <v>55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92"/>
      <c r="N10" s="91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2</v>
      </c>
      <c r="P10" s="2">
        <v>35</v>
      </c>
      <c r="Q10" s="46">
        <v>6</v>
      </c>
      <c r="R10" s="61">
        <v>20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>F10+H10+J10+L10+N10+P10+R11+T10+V10+X10+Z10+AB10+AD10+AF10+AH10</f>
        <v>100</v>
      </c>
      <c r="AJ10" s="3">
        <f t="shared" si="0"/>
        <v>6</v>
      </c>
      <c r="AK10" s="5">
        <f t="shared" si="1"/>
        <v>3</v>
      </c>
      <c r="AL10" s="41">
        <f t="shared" si="2"/>
        <v>100</v>
      </c>
      <c r="AM10" s="33" t="e">
        <f t="shared" si="3"/>
        <v>#REF!</v>
      </c>
      <c r="AO10" s="22">
        <f t="shared" si="4"/>
        <v>0</v>
      </c>
      <c r="AP10">
        <f t="shared" si="5"/>
        <v>0</v>
      </c>
      <c r="AQ10">
        <f t="shared" si="6"/>
        <v>55</v>
      </c>
      <c r="AR10">
        <f t="shared" si="7"/>
        <v>0</v>
      </c>
      <c r="AS10">
        <f t="shared" si="8"/>
        <v>0</v>
      </c>
      <c r="AT10">
        <f t="shared" si="9"/>
        <v>35</v>
      </c>
      <c r="AU10">
        <f t="shared" si="22"/>
        <v>10</v>
      </c>
      <c r="AV10">
        <f t="shared" si="11"/>
        <v>0</v>
      </c>
      <c r="AW10">
        <f t="shared" si="12"/>
        <v>0</v>
      </c>
      <c r="AX10">
        <f t="shared" si="13"/>
        <v>0</v>
      </c>
      <c r="AY10">
        <f t="shared" si="14"/>
        <v>0</v>
      </c>
      <c r="AZ10">
        <f t="shared" si="15"/>
        <v>0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55</v>
      </c>
      <c r="BE10" s="22">
        <f t="shared" ref="BE10:BR10" si="26">BD10+LARGE($AO10:$BC10,BE$4)</f>
        <v>90</v>
      </c>
      <c r="BF10" s="22">
        <f t="shared" si="26"/>
        <v>100</v>
      </c>
      <c r="BG10" s="22">
        <f t="shared" si="26"/>
        <v>100</v>
      </c>
      <c r="BH10" s="22">
        <f t="shared" si="26"/>
        <v>100</v>
      </c>
      <c r="BI10" s="22">
        <f t="shared" si="26"/>
        <v>100</v>
      </c>
      <c r="BJ10" s="22">
        <f t="shared" si="26"/>
        <v>100</v>
      </c>
      <c r="BK10" s="22">
        <f t="shared" si="26"/>
        <v>100</v>
      </c>
      <c r="BL10" s="22">
        <f t="shared" si="26"/>
        <v>100</v>
      </c>
      <c r="BM10" s="22">
        <f t="shared" si="26"/>
        <v>100</v>
      </c>
      <c r="BN10" s="22">
        <f t="shared" si="26"/>
        <v>100</v>
      </c>
      <c r="BO10" s="22">
        <f t="shared" si="26"/>
        <v>100</v>
      </c>
      <c r="BP10" s="22">
        <f t="shared" si="26"/>
        <v>100</v>
      </c>
      <c r="BQ10" s="22">
        <f t="shared" si="26"/>
        <v>100</v>
      </c>
      <c r="BR10" s="22">
        <f t="shared" si="26"/>
        <v>100</v>
      </c>
    </row>
    <row r="11" spans="1:70" ht="16.5">
      <c r="A11" s="81" t="s">
        <v>1127</v>
      </c>
      <c r="B11" s="32" t="s">
        <v>1128</v>
      </c>
      <c r="C11" s="32" t="s">
        <v>1129</v>
      </c>
      <c r="D11" s="32" t="s">
        <v>107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3</v>
      </c>
      <c r="J11" s="2">
        <v>20</v>
      </c>
      <c r="K11" s="86">
        <v>2</v>
      </c>
      <c r="L11" s="2">
        <v>35</v>
      </c>
      <c r="M11" s="92"/>
      <c r="N11" s="91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2</v>
      </c>
      <c r="P11" s="2">
        <v>35</v>
      </c>
      <c r="Q11" s="46">
        <v>10</v>
      </c>
      <c r="R11" s="61">
        <v>10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>F11+H11+J11+L11+N11+P11+R11+T11+V11+X11+Z11+AB11+AD11+AF11+AH11</f>
        <v>100</v>
      </c>
      <c r="AJ11" s="3">
        <f t="shared" si="0"/>
        <v>6</v>
      </c>
      <c r="AK11" s="5">
        <f t="shared" si="1"/>
        <v>4</v>
      </c>
      <c r="AL11" s="41">
        <f t="shared" si="2"/>
        <v>100</v>
      </c>
      <c r="AM11" s="33" t="e">
        <f t="shared" si="3"/>
        <v>#REF!</v>
      </c>
      <c r="AO11" s="22">
        <f t="shared" si="4"/>
        <v>0</v>
      </c>
      <c r="AP11">
        <f t="shared" si="5"/>
        <v>0</v>
      </c>
      <c r="AQ11">
        <f t="shared" si="6"/>
        <v>20</v>
      </c>
      <c r="AR11">
        <f t="shared" si="7"/>
        <v>35</v>
      </c>
      <c r="AS11">
        <f t="shared" si="8"/>
        <v>0</v>
      </c>
      <c r="AT11">
        <f t="shared" si="9"/>
        <v>35</v>
      </c>
      <c r="AU11">
        <f t="shared" si="22"/>
        <v>10</v>
      </c>
      <c r="AV11">
        <f t="shared" si="11"/>
        <v>0</v>
      </c>
      <c r="AW11">
        <f t="shared" si="12"/>
        <v>0</v>
      </c>
      <c r="AX11">
        <f t="shared" si="13"/>
        <v>0</v>
      </c>
      <c r="AY11">
        <f t="shared" si="14"/>
        <v>0</v>
      </c>
      <c r="AZ11">
        <f t="shared" si="15"/>
        <v>0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35</v>
      </c>
      <c r="BE11" s="22">
        <f t="shared" ref="BE11:BR11" si="27">BD11+LARGE($AO11:$BC11,BE$4)</f>
        <v>70</v>
      </c>
      <c r="BF11" s="22">
        <f t="shared" si="27"/>
        <v>90</v>
      </c>
      <c r="BG11" s="22">
        <f t="shared" si="27"/>
        <v>100</v>
      </c>
      <c r="BH11" s="22">
        <f t="shared" si="27"/>
        <v>100</v>
      </c>
      <c r="BI11" s="22">
        <f t="shared" si="27"/>
        <v>100</v>
      </c>
      <c r="BJ11" s="22">
        <f t="shared" si="27"/>
        <v>100</v>
      </c>
      <c r="BK11" s="22">
        <f t="shared" si="27"/>
        <v>100</v>
      </c>
      <c r="BL11" s="22">
        <f t="shared" si="27"/>
        <v>100</v>
      </c>
      <c r="BM11" s="22">
        <f t="shared" si="27"/>
        <v>100</v>
      </c>
      <c r="BN11" s="22">
        <f t="shared" si="27"/>
        <v>100</v>
      </c>
      <c r="BO11" s="22">
        <f t="shared" si="27"/>
        <v>100</v>
      </c>
      <c r="BP11" s="22">
        <f t="shared" si="27"/>
        <v>100</v>
      </c>
      <c r="BQ11" s="22">
        <f t="shared" si="27"/>
        <v>100</v>
      </c>
      <c r="BR11" s="22">
        <f t="shared" si="27"/>
        <v>100</v>
      </c>
    </row>
    <row r="12" spans="1:70" ht="16.5">
      <c r="A12" s="81" t="s">
        <v>1202</v>
      </c>
      <c r="B12" s="32" t="s">
        <v>751</v>
      </c>
      <c r="C12" s="32" t="s">
        <v>1203</v>
      </c>
      <c r="D12" s="32" t="s">
        <v>222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86">
        <v>1</v>
      </c>
      <c r="L12" s="2">
        <v>55</v>
      </c>
      <c r="M12" s="92"/>
      <c r="N12" s="91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11</v>
      </c>
      <c r="R12" s="61">
        <v>10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>F12+H12+J12+L12+N12+P12+R12+T12+V12+X12+Z12+AB12+AD12+AF12+AH12</f>
        <v>65</v>
      </c>
      <c r="AJ12" s="3">
        <f t="shared" si="0"/>
        <v>8</v>
      </c>
      <c r="AK12" s="5">
        <f t="shared" si="1"/>
        <v>2</v>
      </c>
      <c r="AL12" s="41">
        <f t="shared" si="2"/>
        <v>65</v>
      </c>
      <c r="AM12" s="33" t="e">
        <f t="shared" si="3"/>
        <v>#REF!</v>
      </c>
      <c r="AO12" s="22">
        <f t="shared" si="4"/>
        <v>0</v>
      </c>
      <c r="AP12">
        <f t="shared" si="5"/>
        <v>0</v>
      </c>
      <c r="AQ12">
        <f t="shared" si="6"/>
        <v>0</v>
      </c>
      <c r="AR12">
        <f t="shared" si="7"/>
        <v>55</v>
      </c>
      <c r="AS12">
        <f t="shared" si="8"/>
        <v>0</v>
      </c>
      <c r="AT12">
        <f t="shared" si="9"/>
        <v>0</v>
      </c>
      <c r="AU12">
        <f t="shared" si="22"/>
        <v>10</v>
      </c>
      <c r="AV12">
        <f t="shared" si="11"/>
        <v>0</v>
      </c>
      <c r="AW12">
        <f t="shared" si="12"/>
        <v>0</v>
      </c>
      <c r="AX12">
        <f t="shared" si="13"/>
        <v>0</v>
      </c>
      <c r="AY12">
        <f t="shared" si="14"/>
        <v>0</v>
      </c>
      <c r="AZ12">
        <f t="shared" si="15"/>
        <v>0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55</v>
      </c>
      <c r="BE12" s="22">
        <f t="shared" ref="BE12:BR12" si="28">BD12+LARGE($AO12:$BC12,BE$4)</f>
        <v>65</v>
      </c>
      <c r="BF12" s="22">
        <f t="shared" si="28"/>
        <v>65</v>
      </c>
      <c r="BG12" s="22">
        <f t="shared" si="28"/>
        <v>65</v>
      </c>
      <c r="BH12" s="22">
        <f t="shared" si="28"/>
        <v>65</v>
      </c>
      <c r="BI12" s="22">
        <f t="shared" si="28"/>
        <v>65</v>
      </c>
      <c r="BJ12" s="22">
        <f t="shared" si="28"/>
        <v>65</v>
      </c>
      <c r="BK12" s="22">
        <f t="shared" si="28"/>
        <v>65</v>
      </c>
      <c r="BL12" s="22">
        <f t="shared" si="28"/>
        <v>65</v>
      </c>
      <c r="BM12" s="22">
        <f t="shared" si="28"/>
        <v>65</v>
      </c>
      <c r="BN12" s="22">
        <f t="shared" si="28"/>
        <v>65</v>
      </c>
      <c r="BO12" s="22">
        <f t="shared" si="28"/>
        <v>65</v>
      </c>
      <c r="BP12" s="22">
        <f t="shared" si="28"/>
        <v>65</v>
      </c>
      <c r="BQ12" s="22">
        <f t="shared" si="28"/>
        <v>65</v>
      </c>
      <c r="BR12" s="22">
        <f t="shared" si="28"/>
        <v>65</v>
      </c>
    </row>
    <row r="13" spans="1:70" ht="16.5">
      <c r="A13" s="82" t="s">
        <v>930</v>
      </c>
      <c r="B13" s="73" t="s">
        <v>931</v>
      </c>
      <c r="C13" s="73" t="s">
        <v>932</v>
      </c>
      <c r="D13" s="73" t="s">
        <v>222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92"/>
      <c r="N13" s="91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>
        <v>1</v>
      </c>
      <c r="P13" s="2">
        <v>55</v>
      </c>
      <c r="Q13" s="46">
        <v>14</v>
      </c>
      <c r="R13" s="61">
        <v>10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>F13+H13+J13+L13+N13+P13+R13+T13+V13+X13+Z13+AB13+AD13+AF13+AH13</f>
        <v>65</v>
      </c>
      <c r="AJ13" s="3">
        <f t="shared" si="0"/>
        <v>8</v>
      </c>
      <c r="AK13" s="5">
        <f t="shared" si="1"/>
        <v>2</v>
      </c>
      <c r="AL13" s="41" t="e">
        <f t="shared" si="2"/>
        <v>#REF!</v>
      </c>
      <c r="AM13" s="33" t="e">
        <f t="shared" si="3"/>
        <v>#REF!</v>
      </c>
      <c r="AO13" s="22">
        <f t="shared" si="4"/>
        <v>0</v>
      </c>
      <c r="AP13">
        <f t="shared" si="5"/>
        <v>0</v>
      </c>
      <c r="AQ13">
        <f t="shared" si="6"/>
        <v>0</v>
      </c>
      <c r="AR13">
        <f t="shared" si="7"/>
        <v>0</v>
      </c>
      <c r="AS13">
        <f t="shared" si="8"/>
        <v>0</v>
      </c>
      <c r="AT13">
        <f t="shared" si="9"/>
        <v>55</v>
      </c>
      <c r="AU13" t="e">
        <f>#REF!</f>
        <v>#REF!</v>
      </c>
      <c r="AV13">
        <f t="shared" si="11"/>
        <v>0</v>
      </c>
      <c r="AW13">
        <f t="shared" si="12"/>
        <v>0</v>
      </c>
      <c r="AX13">
        <f t="shared" si="13"/>
        <v>0</v>
      </c>
      <c r="AY13">
        <f t="shared" si="14"/>
        <v>0</v>
      </c>
      <c r="AZ13">
        <f t="shared" si="15"/>
        <v>0</v>
      </c>
      <c r="BA13">
        <f t="shared" si="16"/>
        <v>0</v>
      </c>
      <c r="BB13">
        <f t="shared" si="17"/>
        <v>0</v>
      </c>
      <c r="BC13">
        <f t="shared" si="18"/>
        <v>0</v>
      </c>
      <c r="BD13" t="e">
        <f t="shared" si="19"/>
        <v>#REF!</v>
      </c>
      <c r="BE13" s="22" t="e">
        <f t="shared" ref="BE13:BR13" si="29">BD13+LARGE($AO13:$BC13,BE$4)</f>
        <v>#REF!</v>
      </c>
      <c r="BF13" s="22" t="e">
        <f t="shared" si="29"/>
        <v>#REF!</v>
      </c>
      <c r="BG13" s="22" t="e">
        <f t="shared" si="29"/>
        <v>#REF!</v>
      </c>
      <c r="BH13" s="22" t="e">
        <f t="shared" si="29"/>
        <v>#REF!</v>
      </c>
      <c r="BI13" s="22" t="e">
        <f t="shared" si="29"/>
        <v>#REF!</v>
      </c>
      <c r="BJ13" s="22" t="e">
        <f t="shared" si="29"/>
        <v>#REF!</v>
      </c>
      <c r="BK13" s="22" t="e">
        <f t="shared" si="29"/>
        <v>#REF!</v>
      </c>
      <c r="BL13" s="22" t="e">
        <f t="shared" si="29"/>
        <v>#REF!</v>
      </c>
      <c r="BM13" s="22" t="e">
        <f t="shared" si="29"/>
        <v>#REF!</v>
      </c>
      <c r="BN13" s="22" t="e">
        <f t="shared" si="29"/>
        <v>#REF!</v>
      </c>
      <c r="BO13" s="22" t="e">
        <f t="shared" si="29"/>
        <v>#REF!</v>
      </c>
      <c r="BP13" s="22" t="e">
        <f t="shared" si="29"/>
        <v>#REF!</v>
      </c>
      <c r="BQ13" s="22" t="e">
        <f t="shared" si="29"/>
        <v>#REF!</v>
      </c>
      <c r="BR13" s="22" t="e">
        <f t="shared" si="29"/>
        <v>#REF!</v>
      </c>
    </row>
    <row r="14" spans="1:70" ht="16.5">
      <c r="A14" s="81" t="s">
        <v>1119</v>
      </c>
      <c r="B14" s="32" t="s">
        <v>1120</v>
      </c>
      <c r="C14" s="32" t="s">
        <v>1068</v>
      </c>
      <c r="D14" s="32" t="s">
        <v>44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5</v>
      </c>
      <c r="J14" s="2">
        <v>10</v>
      </c>
      <c r="K14" s="4">
        <v>5</v>
      </c>
      <c r="L14" s="2">
        <v>10</v>
      </c>
      <c r="M14" s="92"/>
      <c r="N14" s="91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>
        <v>3</v>
      </c>
      <c r="P14" s="2">
        <v>20</v>
      </c>
      <c r="Q14" s="46">
        <v>9</v>
      </c>
      <c r="R14" s="61">
        <v>12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>F14+H14+J14+L14+N14+P14+R15+T14+V14+X14+Z14+AB14+AD14+AF14+AH14</f>
        <v>50</v>
      </c>
      <c r="AJ14" s="3">
        <f t="shared" si="0"/>
        <v>11</v>
      </c>
      <c r="AK14" s="5">
        <f t="shared" si="1"/>
        <v>4</v>
      </c>
      <c r="AL14" s="41">
        <f t="shared" si="2"/>
        <v>52</v>
      </c>
      <c r="AM14" s="33" t="e">
        <f t="shared" si="3"/>
        <v>#REF!</v>
      </c>
      <c r="AO14" s="22">
        <f t="shared" si="4"/>
        <v>0</v>
      </c>
      <c r="AP14">
        <f t="shared" si="5"/>
        <v>0</v>
      </c>
      <c r="AQ14">
        <f t="shared" si="6"/>
        <v>10</v>
      </c>
      <c r="AR14">
        <f t="shared" si="7"/>
        <v>10</v>
      </c>
      <c r="AS14">
        <f t="shared" si="8"/>
        <v>0</v>
      </c>
      <c r="AT14">
        <f t="shared" si="9"/>
        <v>20</v>
      </c>
      <c r="AU14">
        <f t="shared" si="10"/>
        <v>12</v>
      </c>
      <c r="AV14">
        <f t="shared" si="11"/>
        <v>0</v>
      </c>
      <c r="AW14">
        <f t="shared" si="12"/>
        <v>0</v>
      </c>
      <c r="AX14">
        <f t="shared" si="13"/>
        <v>0</v>
      </c>
      <c r="AY14">
        <f t="shared" si="14"/>
        <v>0</v>
      </c>
      <c r="AZ14">
        <f t="shared" si="15"/>
        <v>0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20</v>
      </c>
      <c r="BE14" s="22">
        <f t="shared" ref="BE14:BR14" si="30">BD14+LARGE($AO14:$BC14,BE$4)</f>
        <v>32</v>
      </c>
      <c r="BF14" s="22">
        <f t="shared" si="30"/>
        <v>42</v>
      </c>
      <c r="BG14" s="22">
        <f t="shared" si="30"/>
        <v>52</v>
      </c>
      <c r="BH14" s="22">
        <f t="shared" si="30"/>
        <v>52</v>
      </c>
      <c r="BI14" s="22">
        <f t="shared" si="30"/>
        <v>52</v>
      </c>
      <c r="BJ14" s="22">
        <f t="shared" si="30"/>
        <v>52</v>
      </c>
      <c r="BK14" s="22">
        <f t="shared" si="30"/>
        <v>52</v>
      </c>
      <c r="BL14" s="22">
        <f t="shared" si="30"/>
        <v>52</v>
      </c>
      <c r="BM14" s="22">
        <f t="shared" si="30"/>
        <v>52</v>
      </c>
      <c r="BN14" s="22">
        <f t="shared" si="30"/>
        <v>52</v>
      </c>
      <c r="BO14" s="22">
        <f t="shared" si="30"/>
        <v>52</v>
      </c>
      <c r="BP14" s="22">
        <f t="shared" si="30"/>
        <v>52</v>
      </c>
      <c r="BQ14" s="22">
        <f t="shared" si="30"/>
        <v>52</v>
      </c>
      <c r="BR14" s="22">
        <f t="shared" si="30"/>
        <v>52</v>
      </c>
    </row>
    <row r="15" spans="1:70" ht="16.5">
      <c r="A15" s="82" t="s">
        <v>949</v>
      </c>
      <c r="B15" s="73" t="s">
        <v>156</v>
      </c>
      <c r="C15" s="73" t="s">
        <v>210</v>
      </c>
      <c r="D15" s="73" t="s">
        <v>43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3</v>
      </c>
      <c r="J15" s="2">
        <v>20</v>
      </c>
      <c r="K15" s="4">
        <v>3</v>
      </c>
      <c r="L15" s="2">
        <v>20</v>
      </c>
      <c r="M15" s="92"/>
      <c r="N15" s="91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>
        <v>17</v>
      </c>
      <c r="R15" s="61">
        <v>10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>F15+H15+J15+L15+N15+P15+R15+T15+V15+X15+Z15+AB15+AD15+AF15+AH15</f>
        <v>50</v>
      </c>
      <c r="AJ15" s="3">
        <f t="shared" si="0"/>
        <v>11</v>
      </c>
      <c r="AK15" s="5">
        <f t="shared" si="1"/>
        <v>3</v>
      </c>
      <c r="AL15" s="41">
        <f t="shared" si="2"/>
        <v>50</v>
      </c>
      <c r="AM15" s="33" t="e">
        <f t="shared" si="3"/>
        <v>#REF!</v>
      </c>
      <c r="AO15" s="22">
        <f t="shared" si="4"/>
        <v>0</v>
      </c>
      <c r="AP15">
        <f t="shared" si="5"/>
        <v>0</v>
      </c>
      <c r="AQ15">
        <f t="shared" si="6"/>
        <v>20</v>
      </c>
      <c r="AR15">
        <f t="shared" si="7"/>
        <v>20</v>
      </c>
      <c r="AS15">
        <f t="shared" si="8"/>
        <v>0</v>
      </c>
      <c r="AT15">
        <f t="shared" si="9"/>
        <v>0</v>
      </c>
      <c r="AU15">
        <f t="shared" si="10"/>
        <v>10</v>
      </c>
      <c r="AV15">
        <f t="shared" si="11"/>
        <v>0</v>
      </c>
      <c r="AW15">
        <f t="shared" si="12"/>
        <v>0</v>
      </c>
      <c r="AX15">
        <f t="shared" si="13"/>
        <v>0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20</v>
      </c>
      <c r="BE15" s="22">
        <f t="shared" ref="BE15:BR15" si="31">BD15+LARGE($AO15:$BC15,BE$4)</f>
        <v>40</v>
      </c>
      <c r="BF15" s="22">
        <f t="shared" si="31"/>
        <v>50</v>
      </c>
      <c r="BG15" s="22">
        <f t="shared" si="31"/>
        <v>50</v>
      </c>
      <c r="BH15" s="22">
        <f t="shared" si="31"/>
        <v>50</v>
      </c>
      <c r="BI15" s="22">
        <f t="shared" si="31"/>
        <v>50</v>
      </c>
      <c r="BJ15" s="22">
        <f t="shared" si="31"/>
        <v>50</v>
      </c>
      <c r="BK15" s="22">
        <f t="shared" si="31"/>
        <v>50</v>
      </c>
      <c r="BL15" s="22">
        <f t="shared" si="31"/>
        <v>50</v>
      </c>
      <c r="BM15" s="22">
        <f t="shared" si="31"/>
        <v>50</v>
      </c>
      <c r="BN15" s="22">
        <f t="shared" si="31"/>
        <v>50</v>
      </c>
      <c r="BO15" s="22">
        <f t="shared" si="31"/>
        <v>50</v>
      </c>
      <c r="BP15" s="22">
        <f t="shared" si="31"/>
        <v>50</v>
      </c>
      <c r="BQ15" s="22">
        <f t="shared" si="31"/>
        <v>50</v>
      </c>
      <c r="BR15" s="22">
        <f t="shared" si="31"/>
        <v>50</v>
      </c>
    </row>
    <row r="16" spans="1:70" ht="16.5">
      <c r="A16" s="78" t="s">
        <v>1126</v>
      </c>
      <c r="B16" s="32" t="s">
        <v>1125</v>
      </c>
      <c r="C16" s="32" t="s">
        <v>774</v>
      </c>
      <c r="D16" s="32" t="s">
        <v>43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2</v>
      </c>
      <c r="J16" s="2">
        <v>35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92"/>
      <c r="N16" s="91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12</v>
      </c>
      <c r="R16" s="61">
        <v>10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>F16+H16+J16+L16+N16+P16+R16+T16+V16+X16+Z16+AB16+AD16+AF16+AH16</f>
        <v>45</v>
      </c>
      <c r="AJ16" s="3">
        <f t="shared" si="0"/>
        <v>13</v>
      </c>
      <c r="AK16" s="5">
        <f t="shared" si="1"/>
        <v>2</v>
      </c>
      <c r="AL16" s="41">
        <f t="shared" si="2"/>
        <v>45</v>
      </c>
      <c r="AM16" s="33" t="e">
        <f t="shared" si="3"/>
        <v>#REF!</v>
      </c>
      <c r="AO16" s="22">
        <f t="shared" si="4"/>
        <v>0</v>
      </c>
      <c r="AP16">
        <f t="shared" si="5"/>
        <v>0</v>
      </c>
      <c r="AQ16">
        <f t="shared" si="6"/>
        <v>35</v>
      </c>
      <c r="AR16">
        <f t="shared" si="7"/>
        <v>0</v>
      </c>
      <c r="AS16">
        <f t="shared" si="8"/>
        <v>0</v>
      </c>
      <c r="AT16">
        <f t="shared" si="9"/>
        <v>0</v>
      </c>
      <c r="AU16">
        <f t="shared" si="10"/>
        <v>10</v>
      </c>
      <c r="AV16">
        <f t="shared" si="11"/>
        <v>0</v>
      </c>
      <c r="AW16">
        <f t="shared" si="12"/>
        <v>0</v>
      </c>
      <c r="AX16">
        <f t="shared" si="13"/>
        <v>0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35</v>
      </c>
      <c r="BE16" s="22">
        <f t="shared" ref="BE16:BR16" si="32">BD16+LARGE($AO16:$BC16,BE$4)</f>
        <v>45</v>
      </c>
      <c r="BF16" s="22">
        <f t="shared" si="32"/>
        <v>45</v>
      </c>
      <c r="BG16" s="22">
        <f t="shared" si="32"/>
        <v>45</v>
      </c>
      <c r="BH16" s="22">
        <f t="shared" si="32"/>
        <v>45</v>
      </c>
      <c r="BI16" s="22">
        <f t="shared" si="32"/>
        <v>45</v>
      </c>
      <c r="BJ16" s="22">
        <f t="shared" si="32"/>
        <v>45</v>
      </c>
      <c r="BK16" s="22">
        <f t="shared" si="32"/>
        <v>45</v>
      </c>
      <c r="BL16" s="22">
        <f t="shared" si="32"/>
        <v>45</v>
      </c>
      <c r="BM16" s="22">
        <f t="shared" si="32"/>
        <v>45</v>
      </c>
      <c r="BN16" s="22">
        <f t="shared" si="32"/>
        <v>45</v>
      </c>
      <c r="BO16" s="22">
        <f t="shared" si="32"/>
        <v>45</v>
      </c>
      <c r="BP16" s="22">
        <f t="shared" si="32"/>
        <v>45</v>
      </c>
      <c r="BQ16" s="22">
        <f t="shared" si="32"/>
        <v>45</v>
      </c>
      <c r="BR16" s="22">
        <f t="shared" si="32"/>
        <v>45</v>
      </c>
    </row>
    <row r="17" spans="1:70" ht="16.5">
      <c r="A17" s="82" t="s">
        <v>928</v>
      </c>
      <c r="B17" s="73" t="s">
        <v>929</v>
      </c>
      <c r="C17" s="73" t="s">
        <v>827</v>
      </c>
      <c r="D17" s="73" t="s">
        <v>221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2</v>
      </c>
      <c r="H17" s="2">
        <v>35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86">
        <v>6</v>
      </c>
      <c r="L17" s="77">
        <v>10</v>
      </c>
      <c r="M17" s="92"/>
      <c r="N17" s="91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65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>F17+H17+J17+L17+N17+P17+R17+T17+V17+X17+Z17+AB17+AD17+AF17+AH17</f>
        <v>45</v>
      </c>
      <c r="AJ17" s="3">
        <f t="shared" si="0"/>
        <v>13</v>
      </c>
      <c r="AK17" s="5">
        <f t="shared" si="1"/>
        <v>2</v>
      </c>
      <c r="AL17" s="41">
        <f t="shared" si="2"/>
        <v>45</v>
      </c>
      <c r="AM17" s="33" t="e">
        <f t="shared" si="3"/>
        <v>#REF!</v>
      </c>
      <c r="AO17" s="22">
        <f t="shared" si="4"/>
        <v>0</v>
      </c>
      <c r="AP17">
        <f t="shared" si="5"/>
        <v>35</v>
      </c>
      <c r="AQ17">
        <f t="shared" si="6"/>
        <v>0</v>
      </c>
      <c r="AR17">
        <f t="shared" si="7"/>
        <v>10</v>
      </c>
      <c r="AS17">
        <f t="shared" si="8"/>
        <v>0</v>
      </c>
      <c r="AT17">
        <f t="shared" si="9"/>
        <v>0</v>
      </c>
      <c r="AU17">
        <f t="shared" si="10"/>
        <v>0</v>
      </c>
      <c r="AV17">
        <f t="shared" si="11"/>
        <v>0</v>
      </c>
      <c r="AW17">
        <f t="shared" si="12"/>
        <v>0</v>
      </c>
      <c r="AX17">
        <f t="shared" si="13"/>
        <v>0</v>
      </c>
      <c r="AY17">
        <f t="shared" si="14"/>
        <v>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35</v>
      </c>
      <c r="BE17" s="22">
        <f t="shared" ref="BE17:BR17" si="33">BD17+LARGE($AO17:$BC17,BE$4)</f>
        <v>45</v>
      </c>
      <c r="BF17" s="22">
        <f t="shared" si="33"/>
        <v>45</v>
      </c>
      <c r="BG17" s="22">
        <f t="shared" si="33"/>
        <v>45</v>
      </c>
      <c r="BH17" s="22">
        <f t="shared" si="33"/>
        <v>45</v>
      </c>
      <c r="BI17" s="22">
        <f t="shared" si="33"/>
        <v>45</v>
      </c>
      <c r="BJ17" s="22">
        <f t="shared" si="33"/>
        <v>45</v>
      </c>
      <c r="BK17" s="22">
        <f t="shared" si="33"/>
        <v>45</v>
      </c>
      <c r="BL17" s="22">
        <f t="shared" si="33"/>
        <v>45</v>
      </c>
      <c r="BM17" s="22">
        <f t="shared" si="33"/>
        <v>45</v>
      </c>
      <c r="BN17" s="22">
        <f t="shared" si="33"/>
        <v>45</v>
      </c>
      <c r="BO17" s="22">
        <f t="shared" si="33"/>
        <v>45</v>
      </c>
      <c r="BP17" s="22">
        <f t="shared" si="33"/>
        <v>45</v>
      </c>
      <c r="BQ17" s="22">
        <f t="shared" si="33"/>
        <v>45</v>
      </c>
      <c r="BR17" s="22">
        <f t="shared" si="33"/>
        <v>45</v>
      </c>
    </row>
    <row r="18" spans="1:70" ht="16.5">
      <c r="A18" s="82" t="s">
        <v>942</v>
      </c>
      <c r="B18" s="73" t="s">
        <v>943</v>
      </c>
      <c r="C18" s="73" t="s">
        <v>944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4</v>
      </c>
      <c r="J18" s="2">
        <v>10</v>
      </c>
      <c r="K18" s="86">
        <v>3</v>
      </c>
      <c r="L18" s="77">
        <v>20</v>
      </c>
      <c r="M18" s="92"/>
      <c r="N18" s="91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8</v>
      </c>
      <c r="R18" s="61">
        <v>14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>F18+H18+J18+L18+N18+P18+R19+T18+V18+X18+Z18+AB18+AD18+AF18+AH18</f>
        <v>55</v>
      </c>
      <c r="AJ18" s="3">
        <f t="shared" si="0"/>
        <v>10</v>
      </c>
      <c r="AK18" s="5">
        <f t="shared" si="1"/>
        <v>3</v>
      </c>
      <c r="AL18" s="41">
        <f t="shared" si="2"/>
        <v>44</v>
      </c>
      <c r="AM18" s="33" t="e">
        <f t="shared" si="3"/>
        <v>#REF!</v>
      </c>
      <c r="AO18" s="22">
        <f t="shared" si="4"/>
        <v>0</v>
      </c>
      <c r="AP18">
        <f t="shared" si="5"/>
        <v>0</v>
      </c>
      <c r="AQ18">
        <f t="shared" si="6"/>
        <v>10</v>
      </c>
      <c r="AR18">
        <f t="shared" si="7"/>
        <v>20</v>
      </c>
      <c r="AS18">
        <f t="shared" si="8"/>
        <v>0</v>
      </c>
      <c r="AT18">
        <f t="shared" si="9"/>
        <v>0</v>
      </c>
      <c r="AU18">
        <f t="shared" si="10"/>
        <v>14</v>
      </c>
      <c r="AV18">
        <f t="shared" si="11"/>
        <v>0</v>
      </c>
      <c r="AW18">
        <f t="shared" si="12"/>
        <v>0</v>
      </c>
      <c r="AX18">
        <f t="shared" si="13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20</v>
      </c>
      <c r="BE18" s="22">
        <f t="shared" ref="BE18:BR18" si="34">BD18+LARGE($AO18:$BC18,BE$4)</f>
        <v>34</v>
      </c>
      <c r="BF18" s="22">
        <f t="shared" si="34"/>
        <v>44</v>
      </c>
      <c r="BG18" s="22">
        <f t="shared" si="34"/>
        <v>44</v>
      </c>
      <c r="BH18" s="22">
        <f t="shared" si="34"/>
        <v>44</v>
      </c>
      <c r="BI18" s="22">
        <f t="shared" si="34"/>
        <v>44</v>
      </c>
      <c r="BJ18" s="22">
        <f t="shared" si="34"/>
        <v>44</v>
      </c>
      <c r="BK18" s="22">
        <f t="shared" si="34"/>
        <v>44</v>
      </c>
      <c r="BL18" s="22">
        <f t="shared" si="34"/>
        <v>44</v>
      </c>
      <c r="BM18" s="22">
        <f t="shared" si="34"/>
        <v>44</v>
      </c>
      <c r="BN18" s="22">
        <f t="shared" si="34"/>
        <v>44</v>
      </c>
      <c r="BO18" s="22">
        <f t="shared" si="34"/>
        <v>44</v>
      </c>
      <c r="BP18" s="22">
        <f t="shared" si="34"/>
        <v>44</v>
      </c>
      <c r="BQ18" s="22">
        <f t="shared" si="34"/>
        <v>44</v>
      </c>
      <c r="BR18" s="22">
        <f t="shared" si="34"/>
        <v>44</v>
      </c>
    </row>
    <row r="19" spans="1:70" ht="16.5">
      <c r="A19" s="82" t="s">
        <v>936</v>
      </c>
      <c r="B19" s="73" t="s">
        <v>751</v>
      </c>
      <c r="C19" s="73" t="s">
        <v>305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4</v>
      </c>
      <c r="J19" s="2">
        <v>10</v>
      </c>
      <c r="K19" s="4">
        <v>6</v>
      </c>
      <c r="L19" s="77">
        <v>10</v>
      </c>
      <c r="M19" s="92"/>
      <c r="N19" s="91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5</v>
      </c>
      <c r="R19" s="61">
        <v>25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>F19+H19+J19+L19+N19+P19+R20+T19+V19+X19+Z19+AB19+AD19+AF19+AH19</f>
        <v>20</v>
      </c>
      <c r="AJ19" s="3">
        <f t="shared" si="0"/>
        <v>15</v>
      </c>
      <c r="AK19" s="5">
        <f t="shared" si="1"/>
        <v>3</v>
      </c>
      <c r="AL19" s="41">
        <f t="shared" si="2"/>
        <v>45</v>
      </c>
      <c r="AM19" s="33" t="e">
        <f t="shared" si="3"/>
        <v>#REF!</v>
      </c>
      <c r="AO19" s="22">
        <f t="shared" si="4"/>
        <v>0</v>
      </c>
      <c r="AP19">
        <f t="shared" si="5"/>
        <v>0</v>
      </c>
      <c r="AQ19">
        <f t="shared" si="6"/>
        <v>10</v>
      </c>
      <c r="AR19">
        <f t="shared" si="7"/>
        <v>10</v>
      </c>
      <c r="AS19">
        <f t="shared" si="8"/>
        <v>0</v>
      </c>
      <c r="AT19">
        <f t="shared" si="9"/>
        <v>0</v>
      </c>
      <c r="AU19">
        <f t="shared" si="10"/>
        <v>25</v>
      </c>
      <c r="AV19">
        <f t="shared" si="11"/>
        <v>0</v>
      </c>
      <c r="AW19">
        <f t="shared" si="12"/>
        <v>0</v>
      </c>
      <c r="AX19">
        <f t="shared" si="13"/>
        <v>0</v>
      </c>
      <c r="AY19">
        <f t="shared" si="14"/>
        <v>0</v>
      </c>
      <c r="AZ19">
        <f t="shared" si="15"/>
        <v>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25</v>
      </c>
      <c r="BE19" s="22">
        <f t="shared" ref="BE19:BR19" si="35">BD19+LARGE($AO19:$BC19,BE$4)</f>
        <v>35</v>
      </c>
      <c r="BF19" s="22">
        <f t="shared" si="35"/>
        <v>45</v>
      </c>
      <c r="BG19" s="22">
        <f t="shared" si="35"/>
        <v>45</v>
      </c>
      <c r="BH19" s="22">
        <f t="shared" si="35"/>
        <v>45</v>
      </c>
      <c r="BI19" s="22">
        <f t="shared" si="35"/>
        <v>45</v>
      </c>
      <c r="BJ19" s="22">
        <f t="shared" si="35"/>
        <v>45</v>
      </c>
      <c r="BK19" s="22">
        <f t="shared" si="35"/>
        <v>45</v>
      </c>
      <c r="BL19" s="22">
        <f t="shared" si="35"/>
        <v>45</v>
      </c>
      <c r="BM19" s="22">
        <f t="shared" si="35"/>
        <v>45</v>
      </c>
      <c r="BN19" s="22">
        <f t="shared" si="35"/>
        <v>45</v>
      </c>
      <c r="BO19" s="22">
        <f t="shared" si="35"/>
        <v>45</v>
      </c>
      <c r="BP19" s="22">
        <f t="shared" si="35"/>
        <v>45</v>
      </c>
      <c r="BQ19" s="22">
        <f t="shared" si="35"/>
        <v>45</v>
      </c>
      <c r="BR19" s="22">
        <f t="shared" si="35"/>
        <v>45</v>
      </c>
    </row>
    <row r="20" spans="1:70" ht="16.5">
      <c r="A20" s="14" t="s">
        <v>726</v>
      </c>
      <c r="B20" s="32" t="s">
        <v>1358</v>
      </c>
      <c r="C20" s="32" t="s">
        <v>1543</v>
      </c>
      <c r="D20" s="32" t="s">
        <v>22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77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92"/>
      <c r="N20" s="91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3</v>
      </c>
      <c r="R20" s="74"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>F20+H20+J20+L20+N20+P20+R21+T20+V20+X20+Z20+AB20+AD20+AF20+AH20</f>
        <v>10</v>
      </c>
      <c r="AJ20" s="3">
        <f t="shared" si="0"/>
        <v>22</v>
      </c>
      <c r="AK20" s="5">
        <f t="shared" si="1"/>
        <v>1</v>
      </c>
      <c r="AL20" s="41">
        <f t="shared" si="2"/>
        <v>0</v>
      </c>
      <c r="AM20" s="33" t="str">
        <f t="shared" ref="AM20:AM21" si="36">IF(AL20&lt;&gt;0,RANK(AL20,$AL$5:$AL$72),"")</f>
        <v/>
      </c>
      <c r="AO20" s="22">
        <f t="shared" si="4"/>
        <v>0</v>
      </c>
      <c r="AP20">
        <f t="shared" si="5"/>
        <v>0</v>
      </c>
      <c r="AQ20">
        <f t="shared" si="6"/>
        <v>0</v>
      </c>
      <c r="AR20">
        <f t="shared" si="7"/>
        <v>0</v>
      </c>
      <c r="AS20">
        <f t="shared" si="8"/>
        <v>0</v>
      </c>
      <c r="AT20">
        <f t="shared" si="9"/>
        <v>0</v>
      </c>
      <c r="AU20">
        <f t="shared" si="10"/>
        <v>0</v>
      </c>
      <c r="AV20">
        <f t="shared" si="11"/>
        <v>0</v>
      </c>
      <c r="AW20">
        <f t="shared" si="12"/>
        <v>0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0</v>
      </c>
      <c r="BE20" s="22">
        <f t="shared" ref="BE20:BR20" si="37">BD20+LARGE($AO20:$BC20,BE$4)</f>
        <v>0</v>
      </c>
      <c r="BF20" s="22">
        <f t="shared" si="37"/>
        <v>0</v>
      </c>
      <c r="BG20" s="22">
        <f t="shared" si="37"/>
        <v>0</v>
      </c>
      <c r="BH20" s="22">
        <f t="shared" si="37"/>
        <v>0</v>
      </c>
      <c r="BI20" s="22">
        <f t="shared" si="37"/>
        <v>0</v>
      </c>
      <c r="BJ20" s="22">
        <f t="shared" si="37"/>
        <v>0</v>
      </c>
      <c r="BK20" s="22">
        <f t="shared" si="37"/>
        <v>0</v>
      </c>
      <c r="BL20" s="22">
        <f t="shared" si="37"/>
        <v>0</v>
      </c>
      <c r="BM20" s="22">
        <f t="shared" si="37"/>
        <v>0</v>
      </c>
      <c r="BN20" s="22">
        <f t="shared" si="37"/>
        <v>0</v>
      </c>
      <c r="BO20" s="22">
        <f t="shared" si="37"/>
        <v>0</v>
      </c>
      <c r="BP20" s="22">
        <f t="shared" si="37"/>
        <v>0</v>
      </c>
      <c r="BQ20" s="22">
        <f t="shared" si="37"/>
        <v>0</v>
      </c>
      <c r="BR20" s="22">
        <f t="shared" si="37"/>
        <v>0</v>
      </c>
    </row>
    <row r="21" spans="1:70" ht="16.5">
      <c r="A21" s="82" t="s">
        <v>955</v>
      </c>
      <c r="B21" s="73" t="s">
        <v>956</v>
      </c>
      <c r="C21" s="73" t="s">
        <v>804</v>
      </c>
      <c r="D21" s="73" t="s">
        <v>41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86">
        <v>5</v>
      </c>
      <c r="L21" s="77">
        <v>10</v>
      </c>
      <c r="M21" s="92"/>
      <c r="N21" s="91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15</v>
      </c>
      <c r="R21" s="61">
        <v>10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ref="AI21:AI52" si="38">F21+H21+J21+L21+N21+P21+R21+T21+V21+X21+Z21+AB21+AD21+AF21+AH21</f>
        <v>20</v>
      </c>
      <c r="AJ21" s="3">
        <f t="shared" si="0"/>
        <v>15</v>
      </c>
      <c r="AK21" s="5">
        <f t="shared" si="1"/>
        <v>2</v>
      </c>
      <c r="AL21" s="41">
        <f t="shared" si="2"/>
        <v>20</v>
      </c>
      <c r="AM21" s="33" t="e">
        <f t="shared" si="36"/>
        <v>#REF!</v>
      </c>
      <c r="AO21" s="22">
        <f t="shared" si="4"/>
        <v>0</v>
      </c>
      <c r="AP21">
        <f t="shared" si="5"/>
        <v>0</v>
      </c>
      <c r="AQ21">
        <f t="shared" si="6"/>
        <v>0</v>
      </c>
      <c r="AR21">
        <f t="shared" si="7"/>
        <v>10</v>
      </c>
      <c r="AS21">
        <f t="shared" si="8"/>
        <v>0</v>
      </c>
      <c r="AT21">
        <f t="shared" si="9"/>
        <v>0</v>
      </c>
      <c r="AU21">
        <f t="shared" si="10"/>
        <v>10</v>
      </c>
      <c r="AV21">
        <f t="shared" si="11"/>
        <v>0</v>
      </c>
      <c r="AW21">
        <f t="shared" si="12"/>
        <v>0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10</v>
      </c>
      <c r="BE21" s="22">
        <f t="shared" ref="BE21:BR21" si="39">BD21+LARGE($AO21:$BC21,BE$4)</f>
        <v>20</v>
      </c>
      <c r="BF21" s="22">
        <f t="shared" si="39"/>
        <v>20</v>
      </c>
      <c r="BG21" s="22">
        <f t="shared" si="39"/>
        <v>20</v>
      </c>
      <c r="BH21" s="22">
        <f t="shared" si="39"/>
        <v>20</v>
      </c>
      <c r="BI21" s="22">
        <f t="shared" si="39"/>
        <v>20</v>
      </c>
      <c r="BJ21" s="22">
        <f t="shared" si="39"/>
        <v>20</v>
      </c>
      <c r="BK21" s="22">
        <f t="shared" si="39"/>
        <v>20</v>
      </c>
      <c r="BL21" s="22">
        <f t="shared" si="39"/>
        <v>20</v>
      </c>
      <c r="BM21" s="22">
        <f t="shared" si="39"/>
        <v>20</v>
      </c>
      <c r="BN21" s="22">
        <f t="shared" si="39"/>
        <v>20</v>
      </c>
      <c r="BO21" s="22">
        <f t="shared" si="39"/>
        <v>20</v>
      </c>
      <c r="BP21" s="22">
        <f t="shared" si="39"/>
        <v>20</v>
      </c>
      <c r="BQ21" s="22">
        <f t="shared" si="39"/>
        <v>20</v>
      </c>
      <c r="BR21" s="22">
        <f t="shared" si="39"/>
        <v>20</v>
      </c>
    </row>
    <row r="22" spans="1:70" ht="16.5">
      <c r="A22" s="81" t="s">
        <v>1204</v>
      </c>
      <c r="B22" s="32" t="s">
        <v>561</v>
      </c>
      <c r="C22" s="32" t="s">
        <v>1063</v>
      </c>
      <c r="D22" s="32" t="s">
        <v>44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86">
        <v>4</v>
      </c>
      <c r="L22" s="2">
        <v>10</v>
      </c>
      <c r="M22" s="92"/>
      <c r="N22" s="91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16</v>
      </c>
      <c r="R22" s="61">
        <v>10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38"/>
        <v>20</v>
      </c>
      <c r="AJ22" s="3">
        <f t="shared" si="0"/>
        <v>15</v>
      </c>
      <c r="AK22" s="5">
        <f t="shared" si="1"/>
        <v>2</v>
      </c>
      <c r="AL22" s="41">
        <f t="shared" si="2"/>
        <v>20</v>
      </c>
      <c r="AM22" s="33" t="e">
        <f t="shared" ref="AM22:AM53" si="40">IF(AL22&lt;&gt;0,RANK(AL22,$AL$5:$AL$72),"")</f>
        <v>#REF!</v>
      </c>
      <c r="AO22" s="22">
        <f t="shared" si="4"/>
        <v>0</v>
      </c>
      <c r="AP22">
        <f t="shared" si="5"/>
        <v>0</v>
      </c>
      <c r="AQ22">
        <f t="shared" si="6"/>
        <v>0</v>
      </c>
      <c r="AR22">
        <f t="shared" si="7"/>
        <v>10</v>
      </c>
      <c r="AS22">
        <f t="shared" si="8"/>
        <v>0</v>
      </c>
      <c r="AT22">
        <f t="shared" si="9"/>
        <v>0</v>
      </c>
      <c r="AU22">
        <f t="shared" si="10"/>
        <v>10</v>
      </c>
      <c r="AV22">
        <f t="shared" si="11"/>
        <v>0</v>
      </c>
      <c r="AW22">
        <f t="shared" si="12"/>
        <v>0</v>
      </c>
      <c r="AX22">
        <f t="shared" si="13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10</v>
      </c>
      <c r="BE22" s="22">
        <f t="shared" ref="BE22:BR22" si="41">BD22+LARGE($AO22:$BC22,BE$4)</f>
        <v>20</v>
      </c>
      <c r="BF22" s="22">
        <f t="shared" si="41"/>
        <v>20</v>
      </c>
      <c r="BG22" s="22">
        <f t="shared" si="41"/>
        <v>20</v>
      </c>
      <c r="BH22" s="22">
        <f t="shared" si="41"/>
        <v>20</v>
      </c>
      <c r="BI22" s="22">
        <f t="shared" si="41"/>
        <v>20</v>
      </c>
      <c r="BJ22" s="22">
        <f t="shared" si="41"/>
        <v>20</v>
      </c>
      <c r="BK22" s="22">
        <f t="shared" si="41"/>
        <v>20</v>
      </c>
      <c r="BL22" s="22">
        <f t="shared" si="41"/>
        <v>20</v>
      </c>
      <c r="BM22" s="22">
        <f t="shared" si="41"/>
        <v>20</v>
      </c>
      <c r="BN22" s="22">
        <f t="shared" si="41"/>
        <v>20</v>
      </c>
      <c r="BO22" s="22">
        <f t="shared" si="41"/>
        <v>20</v>
      </c>
      <c r="BP22" s="22">
        <f t="shared" si="41"/>
        <v>20</v>
      </c>
      <c r="BQ22" s="22">
        <f t="shared" si="41"/>
        <v>20</v>
      </c>
      <c r="BR22" s="22">
        <f t="shared" si="41"/>
        <v>20</v>
      </c>
    </row>
    <row r="23" spans="1:70" ht="16.5">
      <c r="A23" s="82" t="s">
        <v>926</v>
      </c>
      <c r="B23" s="73" t="s">
        <v>927</v>
      </c>
      <c r="C23" s="73" t="s">
        <v>887</v>
      </c>
      <c r="D23" s="73" t="s">
        <v>20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9</v>
      </c>
      <c r="L23" s="2">
        <v>10</v>
      </c>
      <c r="M23" s="92"/>
      <c r="N23" s="91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19</v>
      </c>
      <c r="R23" s="61">
        <v>10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38"/>
        <v>20</v>
      </c>
      <c r="AJ23" s="3">
        <f t="shared" si="0"/>
        <v>15</v>
      </c>
      <c r="AK23" s="5">
        <f t="shared" si="1"/>
        <v>2</v>
      </c>
      <c r="AL23" s="41">
        <f t="shared" si="2"/>
        <v>20</v>
      </c>
      <c r="AM23" s="33" t="e">
        <f t="shared" si="40"/>
        <v>#REF!</v>
      </c>
      <c r="AO23" s="22">
        <f t="shared" si="4"/>
        <v>0</v>
      </c>
      <c r="AP23">
        <f t="shared" si="5"/>
        <v>0</v>
      </c>
      <c r="AQ23">
        <f t="shared" si="6"/>
        <v>0</v>
      </c>
      <c r="AR23">
        <f t="shared" si="7"/>
        <v>10</v>
      </c>
      <c r="AS23">
        <f t="shared" si="8"/>
        <v>0</v>
      </c>
      <c r="AT23">
        <f t="shared" si="9"/>
        <v>0</v>
      </c>
      <c r="AU23">
        <f t="shared" si="10"/>
        <v>10</v>
      </c>
      <c r="AV23">
        <f t="shared" si="11"/>
        <v>0</v>
      </c>
      <c r="AW23">
        <f t="shared" si="12"/>
        <v>0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>
        <f t="shared" si="19"/>
        <v>10</v>
      </c>
      <c r="BE23" s="22">
        <f t="shared" ref="BE23:BR23" si="42">BD23+LARGE($AO23:$BC23,BE$4)</f>
        <v>20</v>
      </c>
      <c r="BF23" s="22">
        <f t="shared" si="42"/>
        <v>20</v>
      </c>
      <c r="BG23" s="22">
        <f t="shared" si="42"/>
        <v>20</v>
      </c>
      <c r="BH23" s="22">
        <f t="shared" si="42"/>
        <v>20</v>
      </c>
      <c r="BI23" s="22">
        <f t="shared" si="42"/>
        <v>20</v>
      </c>
      <c r="BJ23" s="22">
        <f t="shared" si="42"/>
        <v>20</v>
      </c>
      <c r="BK23" s="22">
        <f t="shared" si="42"/>
        <v>20</v>
      </c>
      <c r="BL23" s="22">
        <f t="shared" si="42"/>
        <v>20</v>
      </c>
      <c r="BM23" s="22">
        <f t="shared" si="42"/>
        <v>20</v>
      </c>
      <c r="BN23" s="22">
        <f t="shared" si="42"/>
        <v>20</v>
      </c>
      <c r="BO23" s="22">
        <f t="shared" si="42"/>
        <v>20</v>
      </c>
      <c r="BP23" s="22">
        <f t="shared" si="42"/>
        <v>20</v>
      </c>
      <c r="BQ23" s="22">
        <f t="shared" si="42"/>
        <v>20</v>
      </c>
      <c r="BR23" s="22">
        <f t="shared" si="42"/>
        <v>20</v>
      </c>
    </row>
    <row r="24" spans="1:70" ht="16.5">
      <c r="A24" s="81" t="s">
        <v>1121</v>
      </c>
      <c r="B24" s="32" t="s">
        <v>558</v>
      </c>
      <c r="C24" s="32" t="s">
        <v>1118</v>
      </c>
      <c r="D24" s="32" t="s">
        <v>44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5</v>
      </c>
      <c r="J24" s="2">
        <v>10</v>
      </c>
      <c r="K24" s="4">
        <v>5</v>
      </c>
      <c r="L24" s="2">
        <v>10</v>
      </c>
      <c r="M24" s="92"/>
      <c r="N24" s="91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38"/>
        <v>20</v>
      </c>
      <c r="AJ24" s="3">
        <f t="shared" si="0"/>
        <v>15</v>
      </c>
      <c r="AK24" s="5">
        <f t="shared" si="1"/>
        <v>2</v>
      </c>
      <c r="AL24" s="41">
        <f t="shared" si="2"/>
        <v>20</v>
      </c>
      <c r="AM24" s="33" t="e">
        <f t="shared" si="40"/>
        <v>#REF!</v>
      </c>
      <c r="AO24" s="22">
        <f t="shared" si="4"/>
        <v>0</v>
      </c>
      <c r="AP24">
        <f t="shared" si="5"/>
        <v>0</v>
      </c>
      <c r="AQ24">
        <f t="shared" si="6"/>
        <v>10</v>
      </c>
      <c r="AR24">
        <f t="shared" si="7"/>
        <v>10</v>
      </c>
      <c r="AS24">
        <f t="shared" si="8"/>
        <v>0</v>
      </c>
      <c r="AT24">
        <f t="shared" si="9"/>
        <v>0</v>
      </c>
      <c r="AU24">
        <f t="shared" si="10"/>
        <v>0</v>
      </c>
      <c r="AV24">
        <f t="shared" si="11"/>
        <v>0</v>
      </c>
      <c r="AW24">
        <f t="shared" si="12"/>
        <v>0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10</v>
      </c>
      <c r="BE24" s="22">
        <f t="shared" ref="BE24:BR24" si="43">BD24+LARGE($AO24:$BC24,BE$4)</f>
        <v>20</v>
      </c>
      <c r="BF24" s="22">
        <f t="shared" si="43"/>
        <v>20</v>
      </c>
      <c r="BG24" s="22">
        <f t="shared" si="43"/>
        <v>20</v>
      </c>
      <c r="BH24" s="22">
        <f t="shared" si="43"/>
        <v>20</v>
      </c>
      <c r="BI24" s="22">
        <f t="shared" si="43"/>
        <v>20</v>
      </c>
      <c r="BJ24" s="22">
        <f t="shared" si="43"/>
        <v>20</v>
      </c>
      <c r="BK24" s="22">
        <f t="shared" si="43"/>
        <v>20</v>
      </c>
      <c r="BL24" s="22">
        <f t="shared" si="43"/>
        <v>20</v>
      </c>
      <c r="BM24" s="22">
        <f t="shared" si="43"/>
        <v>20</v>
      </c>
      <c r="BN24" s="22">
        <f t="shared" si="43"/>
        <v>20</v>
      </c>
      <c r="BO24" s="22">
        <f t="shared" si="43"/>
        <v>20</v>
      </c>
      <c r="BP24" s="22">
        <f t="shared" si="43"/>
        <v>20</v>
      </c>
      <c r="BQ24" s="22">
        <f t="shared" si="43"/>
        <v>20</v>
      </c>
      <c r="BR24" s="22">
        <f t="shared" si="43"/>
        <v>20</v>
      </c>
    </row>
    <row r="25" spans="1:70" ht="16.5">
      <c r="A25" s="81" t="s">
        <v>1217</v>
      </c>
      <c r="B25" s="32" t="s">
        <v>536</v>
      </c>
      <c r="C25" s="32" t="s">
        <v>1218</v>
      </c>
      <c r="D25" s="32" t="s">
        <v>40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4</v>
      </c>
      <c r="L25" s="2">
        <v>10</v>
      </c>
      <c r="M25" s="92"/>
      <c r="N25" s="91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>
        <v>6</v>
      </c>
      <c r="P25" s="2">
        <v>10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38"/>
        <v>20</v>
      </c>
      <c r="AJ25" s="3">
        <f t="shared" si="0"/>
        <v>15</v>
      </c>
      <c r="AK25" s="5">
        <f t="shared" si="1"/>
        <v>2</v>
      </c>
      <c r="AL25" s="41">
        <f t="shared" si="2"/>
        <v>20</v>
      </c>
      <c r="AM25" s="33" t="e">
        <f t="shared" si="40"/>
        <v>#REF!</v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10</v>
      </c>
      <c r="AS25">
        <f t="shared" si="8"/>
        <v>0</v>
      </c>
      <c r="AT25">
        <f t="shared" si="9"/>
        <v>10</v>
      </c>
      <c r="AU25">
        <f t="shared" si="10"/>
        <v>0</v>
      </c>
      <c r="AV25">
        <f t="shared" si="11"/>
        <v>0</v>
      </c>
      <c r="AW25">
        <f t="shared" si="12"/>
        <v>0</v>
      </c>
      <c r="AX25">
        <f t="shared" si="13"/>
        <v>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10</v>
      </c>
      <c r="BE25" s="22">
        <f t="shared" ref="BE25:BR25" si="44">BD25+LARGE($AO25:$BC25,BE$4)</f>
        <v>20</v>
      </c>
      <c r="BF25" s="22">
        <f t="shared" si="44"/>
        <v>20</v>
      </c>
      <c r="BG25" s="22">
        <f t="shared" si="44"/>
        <v>20</v>
      </c>
      <c r="BH25" s="22">
        <f t="shared" si="44"/>
        <v>20</v>
      </c>
      <c r="BI25" s="22">
        <f t="shared" si="44"/>
        <v>20</v>
      </c>
      <c r="BJ25" s="22">
        <f t="shared" si="44"/>
        <v>20</v>
      </c>
      <c r="BK25" s="22">
        <f t="shared" si="44"/>
        <v>20</v>
      </c>
      <c r="BL25" s="22">
        <f t="shared" si="44"/>
        <v>20</v>
      </c>
      <c r="BM25" s="22">
        <f t="shared" si="44"/>
        <v>20</v>
      </c>
      <c r="BN25" s="22">
        <f t="shared" si="44"/>
        <v>20</v>
      </c>
      <c r="BO25" s="22">
        <f t="shared" si="44"/>
        <v>20</v>
      </c>
      <c r="BP25" s="22">
        <f t="shared" si="44"/>
        <v>20</v>
      </c>
      <c r="BQ25" s="22">
        <f t="shared" si="44"/>
        <v>20</v>
      </c>
      <c r="BR25" s="22">
        <f t="shared" si="44"/>
        <v>20</v>
      </c>
    </row>
    <row r="26" spans="1:70" ht="16.5">
      <c r="A26" s="81" t="s">
        <v>1513</v>
      </c>
      <c r="B26" s="32" t="s">
        <v>1469</v>
      </c>
      <c r="C26" s="32" t="s">
        <v>1470</v>
      </c>
      <c r="D26" s="32" t="s">
        <v>20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9</v>
      </c>
      <c r="L26" s="2">
        <v>0</v>
      </c>
      <c r="M26" s="92"/>
      <c r="N26" s="91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>
        <v>3</v>
      </c>
      <c r="P26" s="2">
        <v>20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38"/>
        <v>20</v>
      </c>
      <c r="AJ26" s="3">
        <f t="shared" si="0"/>
        <v>15</v>
      </c>
      <c r="AK26" s="5">
        <f t="shared" si="1"/>
        <v>2</v>
      </c>
      <c r="AL26" s="41">
        <f t="shared" si="2"/>
        <v>20</v>
      </c>
      <c r="AM26" s="33" t="e">
        <f t="shared" si="40"/>
        <v>#REF!</v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20</v>
      </c>
      <c r="AU26">
        <f t="shared" si="10"/>
        <v>0</v>
      </c>
      <c r="AV26">
        <f t="shared" si="11"/>
        <v>0</v>
      </c>
      <c r="AW26">
        <f t="shared" si="12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20</v>
      </c>
      <c r="BE26" s="22">
        <f t="shared" ref="BE26:BR26" si="45">BD26+LARGE($AO26:$BC26,BE$4)</f>
        <v>20</v>
      </c>
      <c r="BF26" s="22">
        <f t="shared" si="45"/>
        <v>20</v>
      </c>
      <c r="BG26" s="22">
        <f t="shared" si="45"/>
        <v>20</v>
      </c>
      <c r="BH26" s="22">
        <f t="shared" si="45"/>
        <v>20</v>
      </c>
      <c r="BI26" s="22">
        <f t="shared" si="45"/>
        <v>20</v>
      </c>
      <c r="BJ26" s="22">
        <f t="shared" si="45"/>
        <v>20</v>
      </c>
      <c r="BK26" s="22">
        <f t="shared" si="45"/>
        <v>20</v>
      </c>
      <c r="BL26" s="22">
        <f t="shared" si="45"/>
        <v>20</v>
      </c>
      <c r="BM26" s="22">
        <f t="shared" si="45"/>
        <v>20</v>
      </c>
      <c r="BN26" s="22">
        <f t="shared" si="45"/>
        <v>20</v>
      </c>
      <c r="BO26" s="22">
        <f t="shared" si="45"/>
        <v>20</v>
      </c>
      <c r="BP26" s="22">
        <f t="shared" si="45"/>
        <v>20</v>
      </c>
      <c r="BQ26" s="22">
        <f t="shared" si="45"/>
        <v>20</v>
      </c>
      <c r="BR26" s="22">
        <f t="shared" si="45"/>
        <v>20</v>
      </c>
    </row>
    <row r="27" spans="1:70" ht="16.5">
      <c r="A27" s="81" t="s">
        <v>1545</v>
      </c>
      <c r="B27" s="32" t="s">
        <v>1544</v>
      </c>
      <c r="C27" s="32" t="s">
        <v>809</v>
      </c>
      <c r="D27" s="32" t="s">
        <v>44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2"/>
      <c r="N27" s="91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13</v>
      </c>
      <c r="R27" s="94">
        <v>10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38"/>
        <v>10</v>
      </c>
      <c r="AJ27" s="3">
        <f t="shared" si="0"/>
        <v>22</v>
      </c>
      <c r="AK27" s="5">
        <f t="shared" si="1"/>
        <v>1</v>
      </c>
      <c r="AL27" s="41">
        <f t="shared" si="2"/>
        <v>10</v>
      </c>
      <c r="AM27" s="33" t="e">
        <f t="shared" si="40"/>
        <v>#REF!</v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10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10</v>
      </c>
      <c r="BE27" s="22">
        <f t="shared" ref="BE27:BR27" si="46">BD27+LARGE($AO27:$BC27,BE$4)</f>
        <v>10</v>
      </c>
      <c r="BF27" s="22">
        <f t="shared" si="46"/>
        <v>10</v>
      </c>
      <c r="BG27" s="22">
        <f t="shared" si="46"/>
        <v>10</v>
      </c>
      <c r="BH27" s="22">
        <f t="shared" si="46"/>
        <v>10</v>
      </c>
      <c r="BI27" s="22">
        <f t="shared" si="46"/>
        <v>10</v>
      </c>
      <c r="BJ27" s="22">
        <f t="shared" si="46"/>
        <v>10</v>
      </c>
      <c r="BK27" s="22">
        <f t="shared" si="46"/>
        <v>10</v>
      </c>
      <c r="BL27" s="22">
        <f t="shared" si="46"/>
        <v>10</v>
      </c>
      <c r="BM27" s="22">
        <f t="shared" si="46"/>
        <v>10</v>
      </c>
      <c r="BN27" s="22">
        <f t="shared" si="46"/>
        <v>10</v>
      </c>
      <c r="BO27" s="22">
        <f t="shared" si="46"/>
        <v>10</v>
      </c>
      <c r="BP27" s="22">
        <f t="shared" si="46"/>
        <v>10</v>
      </c>
      <c r="BQ27" s="22">
        <f t="shared" si="46"/>
        <v>10</v>
      </c>
      <c r="BR27" s="22">
        <f t="shared" si="46"/>
        <v>10</v>
      </c>
    </row>
    <row r="28" spans="1:70" ht="16.5">
      <c r="A28" s="82" t="s">
        <v>945</v>
      </c>
      <c r="B28" s="73" t="s">
        <v>803</v>
      </c>
      <c r="C28" s="73" t="s">
        <v>946</v>
      </c>
      <c r="D28" s="73" t="s">
        <v>17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2"/>
      <c r="N28" s="91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18</v>
      </c>
      <c r="R28" s="94">
        <v>10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38"/>
        <v>10</v>
      </c>
      <c r="AJ28" s="3">
        <f t="shared" si="0"/>
        <v>22</v>
      </c>
      <c r="AK28" s="5">
        <f t="shared" si="1"/>
        <v>1</v>
      </c>
      <c r="AL28" s="41">
        <f t="shared" si="2"/>
        <v>10</v>
      </c>
      <c r="AM28" s="33" t="e">
        <f t="shared" si="40"/>
        <v>#REF!</v>
      </c>
      <c r="AO28" s="22">
        <f t="shared" si="4"/>
        <v>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10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10</v>
      </c>
      <c r="BE28" s="22">
        <f t="shared" ref="BE28:BR28" si="47">BD28+LARGE($AO28:$BC28,BE$4)</f>
        <v>10</v>
      </c>
      <c r="BF28" s="22">
        <f t="shared" si="47"/>
        <v>10</v>
      </c>
      <c r="BG28" s="22">
        <f t="shared" si="47"/>
        <v>10</v>
      </c>
      <c r="BH28" s="22">
        <f t="shared" si="47"/>
        <v>10</v>
      </c>
      <c r="BI28" s="22">
        <f t="shared" si="47"/>
        <v>10</v>
      </c>
      <c r="BJ28" s="22">
        <f t="shared" si="47"/>
        <v>10</v>
      </c>
      <c r="BK28" s="22">
        <f t="shared" si="47"/>
        <v>10</v>
      </c>
      <c r="BL28" s="22">
        <f t="shared" si="47"/>
        <v>10</v>
      </c>
      <c r="BM28" s="22">
        <f t="shared" si="47"/>
        <v>10</v>
      </c>
      <c r="BN28" s="22">
        <f t="shared" si="47"/>
        <v>10</v>
      </c>
      <c r="BO28" s="22">
        <f t="shared" si="47"/>
        <v>10</v>
      </c>
      <c r="BP28" s="22">
        <f t="shared" si="47"/>
        <v>10</v>
      </c>
      <c r="BQ28" s="22">
        <f t="shared" si="47"/>
        <v>10</v>
      </c>
      <c r="BR28" s="22">
        <f t="shared" si="47"/>
        <v>10</v>
      </c>
    </row>
    <row r="29" spans="1:70" ht="16.5">
      <c r="A29" s="14" t="s">
        <v>7</v>
      </c>
      <c r="B29" s="32" t="s">
        <v>1459</v>
      </c>
      <c r="C29" s="32" t="s">
        <v>1460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>
        <v>4</v>
      </c>
      <c r="L29" s="2">
        <v>0</v>
      </c>
      <c r="M29" s="92"/>
      <c r="N29" s="91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38"/>
        <v>0</v>
      </c>
      <c r="AJ29" s="3" t="str">
        <f t="shared" si="0"/>
        <v/>
      </c>
      <c r="AK29" s="5">
        <f t="shared" si="1"/>
        <v>1</v>
      </c>
      <c r="AL29" s="41">
        <f t="shared" si="2"/>
        <v>0</v>
      </c>
      <c r="AM29" s="33" t="str">
        <f t="shared" si="40"/>
        <v/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0</v>
      </c>
      <c r="BE29" s="22">
        <f t="shared" ref="BE29:BR29" si="48">BD29+LARGE($AO29:$BC29,BE$4)</f>
        <v>0</v>
      </c>
      <c r="BF29" s="22">
        <f t="shared" si="48"/>
        <v>0</v>
      </c>
      <c r="BG29" s="22">
        <f t="shared" si="48"/>
        <v>0</v>
      </c>
      <c r="BH29" s="22">
        <f t="shared" si="48"/>
        <v>0</v>
      </c>
      <c r="BI29" s="22">
        <f t="shared" si="48"/>
        <v>0</v>
      </c>
      <c r="BJ29" s="22">
        <f t="shared" si="48"/>
        <v>0</v>
      </c>
      <c r="BK29" s="22">
        <f t="shared" si="48"/>
        <v>0</v>
      </c>
      <c r="BL29" s="22">
        <f t="shared" si="48"/>
        <v>0</v>
      </c>
      <c r="BM29" s="22">
        <f t="shared" si="48"/>
        <v>0</v>
      </c>
      <c r="BN29" s="22">
        <f t="shared" si="48"/>
        <v>0</v>
      </c>
      <c r="BO29" s="22">
        <f t="shared" si="48"/>
        <v>0</v>
      </c>
      <c r="BP29" s="22">
        <f t="shared" si="48"/>
        <v>0</v>
      </c>
      <c r="BQ29" s="22">
        <f t="shared" si="48"/>
        <v>0</v>
      </c>
      <c r="BR29" s="22">
        <f t="shared" si="48"/>
        <v>0</v>
      </c>
    </row>
    <row r="30" spans="1:70" ht="16.5">
      <c r="A30" s="14" t="s">
        <v>7</v>
      </c>
      <c r="B30" s="32" t="s">
        <v>156</v>
      </c>
      <c r="C30" s="32" t="s">
        <v>1465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>
        <v>7</v>
      </c>
      <c r="L30" s="2">
        <v>0</v>
      </c>
      <c r="M30" s="92"/>
      <c r="N30" s="91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38"/>
        <v>0</v>
      </c>
      <c r="AJ30" s="3" t="str">
        <f t="shared" si="0"/>
        <v/>
      </c>
      <c r="AK30" s="5">
        <f t="shared" si="1"/>
        <v>1</v>
      </c>
      <c r="AL30" s="41">
        <f t="shared" si="2"/>
        <v>0</v>
      </c>
      <c r="AM30" s="33" t="str">
        <f t="shared" si="40"/>
        <v/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0</v>
      </c>
      <c r="BE30" s="22">
        <f t="shared" ref="BE30:BR30" si="49">BD30+LARGE($AO30:$BC30,BE$4)</f>
        <v>0</v>
      </c>
      <c r="BF30" s="22">
        <f t="shared" si="49"/>
        <v>0</v>
      </c>
      <c r="BG30" s="22">
        <f t="shared" si="49"/>
        <v>0</v>
      </c>
      <c r="BH30" s="22">
        <f t="shared" si="49"/>
        <v>0</v>
      </c>
      <c r="BI30" s="22">
        <f t="shared" si="49"/>
        <v>0</v>
      </c>
      <c r="BJ30" s="22">
        <f t="shared" si="49"/>
        <v>0</v>
      </c>
      <c r="BK30" s="22">
        <f t="shared" si="49"/>
        <v>0</v>
      </c>
      <c r="BL30" s="22">
        <f t="shared" si="49"/>
        <v>0</v>
      </c>
      <c r="BM30" s="22">
        <f t="shared" si="49"/>
        <v>0</v>
      </c>
      <c r="BN30" s="22">
        <f t="shared" si="49"/>
        <v>0</v>
      </c>
      <c r="BO30" s="22">
        <f t="shared" si="49"/>
        <v>0</v>
      </c>
      <c r="BP30" s="22">
        <f t="shared" si="49"/>
        <v>0</v>
      </c>
      <c r="BQ30" s="22">
        <f t="shared" si="49"/>
        <v>0</v>
      </c>
      <c r="BR30" s="22">
        <f t="shared" si="49"/>
        <v>0</v>
      </c>
    </row>
    <row r="31" spans="1:70" ht="16.5">
      <c r="A31" s="14" t="s">
        <v>7</v>
      </c>
      <c r="B31" s="32" t="s">
        <v>1280</v>
      </c>
      <c r="C31" s="32" t="s">
        <v>1466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>
        <v>7</v>
      </c>
      <c r="L31" s="2">
        <v>0</v>
      </c>
      <c r="M31" s="92"/>
      <c r="N31" s="91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38"/>
        <v>0</v>
      </c>
      <c r="AJ31" s="3" t="str">
        <f t="shared" si="0"/>
        <v/>
      </c>
      <c r="AK31" s="5">
        <f t="shared" si="1"/>
        <v>1</v>
      </c>
      <c r="AL31" s="41">
        <f t="shared" si="2"/>
        <v>0</v>
      </c>
      <c r="AM31" s="33" t="str">
        <f t="shared" si="40"/>
        <v/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0</v>
      </c>
      <c r="BE31" s="22">
        <f t="shared" ref="BE31:BR31" si="50">BD31+LARGE($AO31:$BC31,BE$4)</f>
        <v>0</v>
      </c>
      <c r="BF31" s="22">
        <f t="shared" si="50"/>
        <v>0</v>
      </c>
      <c r="BG31" s="22">
        <f t="shared" si="50"/>
        <v>0</v>
      </c>
      <c r="BH31" s="22">
        <f t="shared" si="50"/>
        <v>0</v>
      </c>
      <c r="BI31" s="22">
        <f t="shared" si="50"/>
        <v>0</v>
      </c>
      <c r="BJ31" s="22">
        <f t="shared" si="50"/>
        <v>0</v>
      </c>
      <c r="BK31" s="22">
        <f t="shared" si="50"/>
        <v>0</v>
      </c>
      <c r="BL31" s="22">
        <f t="shared" si="50"/>
        <v>0</v>
      </c>
      <c r="BM31" s="22">
        <f t="shared" si="50"/>
        <v>0</v>
      </c>
      <c r="BN31" s="22">
        <f t="shared" si="50"/>
        <v>0</v>
      </c>
      <c r="BO31" s="22">
        <f t="shared" si="50"/>
        <v>0</v>
      </c>
      <c r="BP31" s="22">
        <f t="shared" si="50"/>
        <v>0</v>
      </c>
      <c r="BQ31" s="22">
        <f t="shared" si="50"/>
        <v>0</v>
      </c>
      <c r="BR31" s="22">
        <f t="shared" si="50"/>
        <v>0</v>
      </c>
    </row>
    <row r="32" spans="1:70" ht="16.5">
      <c r="A32" s="14" t="s">
        <v>7</v>
      </c>
      <c r="B32" s="32" t="s">
        <v>917</v>
      </c>
      <c r="C32" s="32" t="s">
        <v>1468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>
        <v>8</v>
      </c>
      <c r="L32" s="2">
        <v>0</v>
      </c>
      <c r="M32" s="92"/>
      <c r="N32" s="91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38"/>
        <v>0</v>
      </c>
      <c r="AJ32" s="3" t="str">
        <f t="shared" si="0"/>
        <v/>
      </c>
      <c r="AK32" s="5">
        <f t="shared" si="1"/>
        <v>1</v>
      </c>
      <c r="AL32" s="41">
        <f t="shared" si="2"/>
        <v>0</v>
      </c>
      <c r="AM32" s="33" t="str">
        <f t="shared" si="40"/>
        <v/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0</v>
      </c>
      <c r="BE32" s="22">
        <f t="shared" ref="BE32:BR32" si="51">BD32+LARGE($AO32:$BC32,BE$4)</f>
        <v>0</v>
      </c>
      <c r="BF32" s="22">
        <f t="shared" si="51"/>
        <v>0</v>
      </c>
      <c r="BG32" s="22">
        <f t="shared" si="51"/>
        <v>0</v>
      </c>
      <c r="BH32" s="22">
        <f t="shared" si="51"/>
        <v>0</v>
      </c>
      <c r="BI32" s="22">
        <f t="shared" si="51"/>
        <v>0</v>
      </c>
      <c r="BJ32" s="22">
        <f t="shared" si="51"/>
        <v>0</v>
      </c>
      <c r="BK32" s="22">
        <f t="shared" si="51"/>
        <v>0</v>
      </c>
      <c r="BL32" s="22">
        <f t="shared" si="51"/>
        <v>0</v>
      </c>
      <c r="BM32" s="22">
        <f t="shared" si="51"/>
        <v>0</v>
      </c>
      <c r="BN32" s="22">
        <f t="shared" si="51"/>
        <v>0</v>
      </c>
      <c r="BO32" s="22">
        <f t="shared" si="51"/>
        <v>0</v>
      </c>
      <c r="BP32" s="22">
        <f t="shared" si="51"/>
        <v>0</v>
      </c>
      <c r="BQ32" s="22">
        <f t="shared" si="51"/>
        <v>0</v>
      </c>
      <c r="BR32" s="22">
        <f t="shared" si="51"/>
        <v>0</v>
      </c>
    </row>
    <row r="33" spans="1:70" ht="16.5">
      <c r="A33" s="14" t="s">
        <v>7</v>
      </c>
      <c r="B33" s="32" t="s">
        <v>469</v>
      </c>
      <c r="C33" s="32" t="s">
        <v>1468</v>
      </c>
      <c r="D33" s="32" t="s">
        <v>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>
        <v>8</v>
      </c>
      <c r="L33" s="2">
        <v>0</v>
      </c>
      <c r="M33" s="92"/>
      <c r="N33" s="91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38"/>
        <v>0</v>
      </c>
      <c r="AJ33" s="3" t="str">
        <f t="shared" si="0"/>
        <v/>
      </c>
      <c r="AK33" s="5">
        <f t="shared" si="1"/>
        <v>1</v>
      </c>
      <c r="AL33" s="41">
        <f t="shared" si="2"/>
        <v>0</v>
      </c>
      <c r="AM33" s="33" t="str">
        <f t="shared" si="40"/>
        <v/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 s="22">
        <f t="shared" ref="BE33:BR33" si="52">BD33+LARGE($AO33:$BC33,BE$4)</f>
        <v>0</v>
      </c>
      <c r="BF33" s="22">
        <f t="shared" si="52"/>
        <v>0</v>
      </c>
      <c r="BG33" s="22">
        <f t="shared" si="52"/>
        <v>0</v>
      </c>
      <c r="BH33" s="22">
        <f t="shared" si="52"/>
        <v>0</v>
      </c>
      <c r="BI33" s="22">
        <f t="shared" si="52"/>
        <v>0</v>
      </c>
      <c r="BJ33" s="22">
        <f t="shared" si="52"/>
        <v>0</v>
      </c>
      <c r="BK33" s="22">
        <f t="shared" si="52"/>
        <v>0</v>
      </c>
      <c r="BL33" s="22">
        <f t="shared" si="52"/>
        <v>0</v>
      </c>
      <c r="BM33" s="22">
        <f t="shared" si="52"/>
        <v>0</v>
      </c>
      <c r="BN33" s="22">
        <f t="shared" si="52"/>
        <v>0</v>
      </c>
      <c r="BO33" s="22">
        <f t="shared" si="52"/>
        <v>0</v>
      </c>
      <c r="BP33" s="22">
        <f t="shared" si="52"/>
        <v>0</v>
      </c>
      <c r="BQ33" s="22">
        <f t="shared" si="52"/>
        <v>0</v>
      </c>
      <c r="BR33" s="22">
        <f t="shared" si="52"/>
        <v>0</v>
      </c>
    </row>
    <row r="34" spans="1:70" ht="16.5">
      <c r="A34" s="14" t="s">
        <v>7</v>
      </c>
      <c r="B34" s="32" t="s">
        <v>569</v>
      </c>
      <c r="C34" s="32" t="s">
        <v>1471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86">
        <v>8</v>
      </c>
      <c r="L34" s="2">
        <v>0</v>
      </c>
      <c r="M34" s="92"/>
      <c r="N34" s="91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38"/>
        <v>0</v>
      </c>
      <c r="AJ34" s="3" t="str">
        <f t="shared" si="0"/>
        <v/>
      </c>
      <c r="AK34" s="5">
        <f t="shared" si="1"/>
        <v>1</v>
      </c>
      <c r="AL34" s="41">
        <f t="shared" si="2"/>
        <v>0</v>
      </c>
      <c r="AM34" s="33" t="str">
        <f t="shared" si="40"/>
        <v/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3">BD34+LARGE($AO34:$BC34,BE$4)</f>
        <v>0</v>
      </c>
      <c r="BF34" s="22">
        <f t="shared" si="53"/>
        <v>0</v>
      </c>
      <c r="BG34" s="22">
        <f t="shared" si="53"/>
        <v>0</v>
      </c>
      <c r="BH34" s="22">
        <f t="shared" si="53"/>
        <v>0</v>
      </c>
      <c r="BI34" s="22">
        <f t="shared" si="53"/>
        <v>0</v>
      </c>
      <c r="BJ34" s="22">
        <f t="shared" si="53"/>
        <v>0</v>
      </c>
      <c r="BK34" s="22">
        <f t="shared" si="53"/>
        <v>0</v>
      </c>
      <c r="BL34" s="22">
        <f t="shared" si="53"/>
        <v>0</v>
      </c>
      <c r="BM34" s="22">
        <f t="shared" si="53"/>
        <v>0</v>
      </c>
      <c r="BN34" s="22">
        <f t="shared" si="53"/>
        <v>0</v>
      </c>
      <c r="BO34" s="22">
        <f t="shared" si="53"/>
        <v>0</v>
      </c>
      <c r="BP34" s="22">
        <f t="shared" si="53"/>
        <v>0</v>
      </c>
      <c r="BQ34" s="22">
        <f t="shared" si="53"/>
        <v>0</v>
      </c>
      <c r="BR34" s="22">
        <f t="shared" si="53"/>
        <v>0</v>
      </c>
    </row>
    <row r="35" spans="1:70" ht="16.5">
      <c r="A35" s="82" t="s">
        <v>933</v>
      </c>
      <c r="B35" s="73" t="s">
        <v>934</v>
      </c>
      <c r="C35" s="73" t="s">
        <v>480</v>
      </c>
      <c r="D35" s="73" t="s">
        <v>221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2"/>
      <c r="N35" s="91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38"/>
        <v>0</v>
      </c>
      <c r="AJ35" s="3" t="str">
        <f t="shared" si="0"/>
        <v/>
      </c>
      <c r="AK35" s="5">
        <f t="shared" si="1"/>
        <v>0</v>
      </c>
      <c r="AL35" s="41">
        <f t="shared" si="2"/>
        <v>0</v>
      </c>
      <c r="AM35" s="33" t="str">
        <f t="shared" si="40"/>
        <v/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4">BD35+LARGE($AO35:$BC35,BE$4)</f>
        <v>0</v>
      </c>
      <c r="BF35" s="22">
        <f t="shared" si="54"/>
        <v>0</v>
      </c>
      <c r="BG35" s="22">
        <f t="shared" si="54"/>
        <v>0</v>
      </c>
      <c r="BH35" s="22">
        <f t="shared" si="54"/>
        <v>0</v>
      </c>
      <c r="BI35" s="22">
        <f t="shared" si="54"/>
        <v>0</v>
      </c>
      <c r="BJ35" s="22">
        <f t="shared" si="54"/>
        <v>0</v>
      </c>
      <c r="BK35" s="22">
        <f t="shared" si="54"/>
        <v>0</v>
      </c>
      <c r="BL35" s="22">
        <f t="shared" si="54"/>
        <v>0</v>
      </c>
      <c r="BM35" s="22">
        <f t="shared" si="54"/>
        <v>0</v>
      </c>
      <c r="BN35" s="22">
        <f t="shared" si="54"/>
        <v>0</v>
      </c>
      <c r="BO35" s="22">
        <f t="shared" si="54"/>
        <v>0</v>
      </c>
      <c r="BP35" s="22">
        <f t="shared" si="54"/>
        <v>0</v>
      </c>
      <c r="BQ35" s="22">
        <f t="shared" si="54"/>
        <v>0</v>
      </c>
      <c r="BR35" s="22">
        <f t="shared" si="54"/>
        <v>0</v>
      </c>
    </row>
    <row r="36" spans="1:70" ht="16.5">
      <c r="A36" s="82" t="s">
        <v>940</v>
      </c>
      <c r="B36" s="73" t="s">
        <v>941</v>
      </c>
      <c r="C36" s="73" t="s">
        <v>255</v>
      </c>
      <c r="D36" s="73" t="s">
        <v>17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2"/>
      <c r="N36" s="91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38"/>
        <v>0</v>
      </c>
      <c r="AJ36" s="3" t="str">
        <f t="shared" si="0"/>
        <v/>
      </c>
      <c r="AK36" s="5">
        <f t="shared" si="1"/>
        <v>0</v>
      </c>
      <c r="AL36" s="41">
        <f t="shared" si="2"/>
        <v>0</v>
      </c>
      <c r="AM36" s="33" t="str">
        <f t="shared" si="40"/>
        <v/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 s="22">
        <f t="shared" ref="BE36:BR36" si="55">BD36+LARGE($AO36:$BC36,BE$4)</f>
        <v>0</v>
      </c>
      <c r="BF36" s="22">
        <f t="shared" si="55"/>
        <v>0</v>
      </c>
      <c r="BG36" s="22">
        <f t="shared" si="55"/>
        <v>0</v>
      </c>
      <c r="BH36" s="22">
        <f t="shared" si="55"/>
        <v>0</v>
      </c>
      <c r="BI36" s="22">
        <f t="shared" si="55"/>
        <v>0</v>
      </c>
      <c r="BJ36" s="22">
        <f t="shared" si="55"/>
        <v>0</v>
      </c>
      <c r="BK36" s="22">
        <f t="shared" si="55"/>
        <v>0</v>
      </c>
      <c r="BL36" s="22">
        <f t="shared" si="55"/>
        <v>0</v>
      </c>
      <c r="BM36" s="22">
        <f t="shared" si="55"/>
        <v>0</v>
      </c>
      <c r="BN36" s="22">
        <f t="shared" si="55"/>
        <v>0</v>
      </c>
      <c r="BO36" s="22">
        <f t="shared" si="55"/>
        <v>0</v>
      </c>
      <c r="BP36" s="22">
        <f t="shared" si="55"/>
        <v>0</v>
      </c>
      <c r="BQ36" s="22">
        <f t="shared" si="55"/>
        <v>0</v>
      </c>
      <c r="BR36" s="22">
        <f t="shared" si="55"/>
        <v>0</v>
      </c>
    </row>
    <row r="37" spans="1:70" ht="16.5">
      <c r="A37" s="82" t="s">
        <v>950</v>
      </c>
      <c r="B37" s="73" t="s">
        <v>951</v>
      </c>
      <c r="C37" s="73" t="s">
        <v>952</v>
      </c>
      <c r="D37" s="73" t="s">
        <v>43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2"/>
      <c r="N37" s="91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si="38"/>
        <v>0</v>
      </c>
      <c r="AJ37" s="3" t="str">
        <f t="shared" ref="AJ37:AJ68" si="56">IF(AI37&lt;&gt;0,RANK(AI37,$AI$5:$AI$72),"")</f>
        <v/>
      </c>
      <c r="AK37" s="5">
        <f t="shared" ref="AK37:AK72" si="57">COUNTA(E37,G37,I37,K37,M37,O37,Q37,S37,U37,W37,Y37,AA37,AC37,AE37,AG37)</f>
        <v>0</v>
      </c>
      <c r="AL37" s="41">
        <f t="shared" ref="AL37:AL72" si="58">HLOOKUP($AL$2,$BD$4:$BR$72,ROW(A37)-3,FALSE)</f>
        <v>0</v>
      </c>
      <c r="AM37" s="33" t="str">
        <f t="shared" si="40"/>
        <v/>
      </c>
      <c r="AO37" s="22">
        <f t="shared" ref="AO37:AO72" si="59">F37</f>
        <v>0</v>
      </c>
      <c r="AP37">
        <f t="shared" ref="AP37:AP72" si="60">H37</f>
        <v>0</v>
      </c>
      <c r="AQ37">
        <f t="shared" ref="AQ37:AQ72" si="61">J37</f>
        <v>0</v>
      </c>
      <c r="AR37">
        <f t="shared" ref="AR37:AR72" si="62">L37</f>
        <v>0</v>
      </c>
      <c r="AS37">
        <f t="shared" ref="AS37:AS72" si="63">N37</f>
        <v>0</v>
      </c>
      <c r="AT37">
        <f t="shared" ref="AT37:AT72" si="64">P37</f>
        <v>0</v>
      </c>
      <c r="AU37">
        <f t="shared" ref="AU37:AU72" si="65">R37</f>
        <v>0</v>
      </c>
      <c r="AV37">
        <f t="shared" ref="AV37:AV72" si="66">T37</f>
        <v>0</v>
      </c>
      <c r="AW37">
        <f t="shared" ref="AW37:AW72" si="67">V37</f>
        <v>0</v>
      </c>
      <c r="AX37">
        <f t="shared" ref="AX37:AX72" si="68">X37</f>
        <v>0</v>
      </c>
      <c r="AY37">
        <f t="shared" ref="AY37:AY72" si="69">Z37</f>
        <v>0</v>
      </c>
      <c r="AZ37">
        <f t="shared" ref="AZ37:AZ72" si="70">AB37</f>
        <v>0</v>
      </c>
      <c r="BA37">
        <f t="shared" ref="BA37:BA72" si="71">AD37</f>
        <v>0</v>
      </c>
      <c r="BB37">
        <f t="shared" ref="BB37:BB72" si="72">AF37</f>
        <v>0</v>
      </c>
      <c r="BC37">
        <f t="shared" ref="BC37:BC72" si="73">AH37</f>
        <v>0</v>
      </c>
      <c r="BD37">
        <f t="shared" ref="BD37:BD72" si="74">LARGE($AO37:$BC37,BD$4)</f>
        <v>0</v>
      </c>
      <c r="BE37" s="22">
        <f t="shared" ref="BE37:BR37" si="75">BD37+LARGE($AO37:$BC37,BE$4)</f>
        <v>0</v>
      </c>
      <c r="BF37" s="22">
        <f t="shared" si="75"/>
        <v>0</v>
      </c>
      <c r="BG37" s="22">
        <f t="shared" si="75"/>
        <v>0</v>
      </c>
      <c r="BH37" s="22">
        <f t="shared" si="75"/>
        <v>0</v>
      </c>
      <c r="BI37" s="22">
        <f t="shared" si="75"/>
        <v>0</v>
      </c>
      <c r="BJ37" s="22">
        <f t="shared" si="75"/>
        <v>0</v>
      </c>
      <c r="BK37" s="22">
        <f t="shared" si="75"/>
        <v>0</v>
      </c>
      <c r="BL37" s="22">
        <f t="shared" si="75"/>
        <v>0</v>
      </c>
      <c r="BM37" s="22">
        <f t="shared" si="75"/>
        <v>0</v>
      </c>
      <c r="BN37" s="22">
        <f t="shared" si="75"/>
        <v>0</v>
      </c>
      <c r="BO37" s="22">
        <f t="shared" si="75"/>
        <v>0</v>
      </c>
      <c r="BP37" s="22">
        <f t="shared" si="75"/>
        <v>0</v>
      </c>
      <c r="BQ37" s="22">
        <f t="shared" si="75"/>
        <v>0</v>
      </c>
      <c r="BR37" s="22">
        <f t="shared" si="75"/>
        <v>0</v>
      </c>
    </row>
    <row r="38" spans="1:70" ht="16.5">
      <c r="A38" s="82" t="s">
        <v>953</v>
      </c>
      <c r="B38" s="73" t="s">
        <v>509</v>
      </c>
      <c r="C38" s="73" t="s">
        <v>954</v>
      </c>
      <c r="D38" s="73" t="s">
        <v>41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2"/>
      <c r="N38" s="91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38"/>
        <v>0</v>
      </c>
      <c r="AJ38" s="3" t="str">
        <f t="shared" si="56"/>
        <v/>
      </c>
      <c r="AK38" s="5">
        <f t="shared" si="57"/>
        <v>0</v>
      </c>
      <c r="AL38" s="41">
        <f t="shared" si="58"/>
        <v>0</v>
      </c>
      <c r="AM38" s="33" t="str">
        <f t="shared" si="40"/>
        <v/>
      </c>
      <c r="AO38" s="22">
        <f t="shared" si="59"/>
        <v>0</v>
      </c>
      <c r="AP38">
        <f t="shared" si="60"/>
        <v>0</v>
      </c>
      <c r="AQ38">
        <f t="shared" si="61"/>
        <v>0</v>
      </c>
      <c r="AR38">
        <f t="shared" si="62"/>
        <v>0</v>
      </c>
      <c r="AS38">
        <f t="shared" si="63"/>
        <v>0</v>
      </c>
      <c r="AT38">
        <f t="shared" si="64"/>
        <v>0</v>
      </c>
      <c r="AU38">
        <f t="shared" si="65"/>
        <v>0</v>
      </c>
      <c r="AV38">
        <f t="shared" si="66"/>
        <v>0</v>
      </c>
      <c r="AW38">
        <f t="shared" si="67"/>
        <v>0</v>
      </c>
      <c r="AX38">
        <f t="shared" si="68"/>
        <v>0</v>
      </c>
      <c r="AY38">
        <f t="shared" si="69"/>
        <v>0</v>
      </c>
      <c r="AZ38">
        <f t="shared" si="70"/>
        <v>0</v>
      </c>
      <c r="BA38">
        <f t="shared" si="71"/>
        <v>0</v>
      </c>
      <c r="BB38">
        <f t="shared" si="72"/>
        <v>0</v>
      </c>
      <c r="BC38">
        <f t="shared" si="73"/>
        <v>0</v>
      </c>
      <c r="BD38">
        <f t="shared" si="74"/>
        <v>0</v>
      </c>
      <c r="BE38" s="22">
        <f t="shared" ref="BE38:BR38" si="76">BD38+LARGE($AO38:$BC38,BE$4)</f>
        <v>0</v>
      </c>
      <c r="BF38" s="22">
        <f t="shared" si="76"/>
        <v>0</v>
      </c>
      <c r="BG38" s="22">
        <f t="shared" si="76"/>
        <v>0</v>
      </c>
      <c r="BH38" s="22">
        <f t="shared" si="76"/>
        <v>0</v>
      </c>
      <c r="BI38" s="22">
        <f t="shared" si="76"/>
        <v>0</v>
      </c>
      <c r="BJ38" s="22">
        <f t="shared" si="76"/>
        <v>0</v>
      </c>
      <c r="BK38" s="22">
        <f t="shared" si="76"/>
        <v>0</v>
      </c>
      <c r="BL38" s="22">
        <f t="shared" si="76"/>
        <v>0</v>
      </c>
      <c r="BM38" s="22">
        <f t="shared" si="76"/>
        <v>0</v>
      </c>
      <c r="BN38" s="22">
        <f t="shared" si="76"/>
        <v>0</v>
      </c>
      <c r="BO38" s="22">
        <f t="shared" si="76"/>
        <v>0</v>
      </c>
      <c r="BP38" s="22">
        <f t="shared" si="76"/>
        <v>0</v>
      </c>
      <c r="BQ38" s="22">
        <f t="shared" si="76"/>
        <v>0</v>
      </c>
      <c r="BR38" s="22">
        <f t="shared" si="76"/>
        <v>0</v>
      </c>
    </row>
    <row r="39" spans="1:70" ht="16.5">
      <c r="A39" s="14" t="s">
        <v>7</v>
      </c>
      <c r="B39" s="32" t="s">
        <v>751</v>
      </c>
      <c r="C39" s="32" t="s">
        <v>1045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>
        <v>1</v>
      </c>
      <c r="H39" s="2"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2"/>
      <c r="N39" s="91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38"/>
        <v>0</v>
      </c>
      <c r="AJ39" s="3" t="str">
        <f t="shared" si="56"/>
        <v/>
      </c>
      <c r="AK39" s="5">
        <f t="shared" si="57"/>
        <v>1</v>
      </c>
      <c r="AL39" s="41">
        <f t="shared" si="58"/>
        <v>0</v>
      </c>
      <c r="AM39" s="33" t="str">
        <f t="shared" si="40"/>
        <v/>
      </c>
      <c r="AO39" s="22">
        <f t="shared" si="59"/>
        <v>0</v>
      </c>
      <c r="AP39">
        <f t="shared" si="60"/>
        <v>0</v>
      </c>
      <c r="AQ39">
        <f t="shared" si="61"/>
        <v>0</v>
      </c>
      <c r="AR39">
        <f t="shared" si="62"/>
        <v>0</v>
      </c>
      <c r="AS39">
        <f t="shared" si="63"/>
        <v>0</v>
      </c>
      <c r="AT39">
        <f t="shared" si="64"/>
        <v>0</v>
      </c>
      <c r="AU39">
        <f t="shared" si="65"/>
        <v>0</v>
      </c>
      <c r="AV39">
        <f t="shared" si="66"/>
        <v>0</v>
      </c>
      <c r="AW39">
        <f t="shared" si="67"/>
        <v>0</v>
      </c>
      <c r="AX39">
        <f t="shared" si="68"/>
        <v>0</v>
      </c>
      <c r="AY39">
        <f t="shared" si="69"/>
        <v>0</v>
      </c>
      <c r="AZ39">
        <f t="shared" si="70"/>
        <v>0</v>
      </c>
      <c r="BA39">
        <f t="shared" si="71"/>
        <v>0</v>
      </c>
      <c r="BB39">
        <f t="shared" si="72"/>
        <v>0</v>
      </c>
      <c r="BC39">
        <f t="shared" si="73"/>
        <v>0</v>
      </c>
      <c r="BD39">
        <f t="shared" si="74"/>
        <v>0</v>
      </c>
      <c r="BE39" s="22">
        <f t="shared" ref="BE39:BR39" si="77">BD39+LARGE($AO39:$BC39,BE$4)</f>
        <v>0</v>
      </c>
      <c r="BF39" s="22">
        <f t="shared" si="77"/>
        <v>0</v>
      </c>
      <c r="BG39" s="22">
        <f t="shared" si="77"/>
        <v>0</v>
      </c>
      <c r="BH39" s="22">
        <f t="shared" si="77"/>
        <v>0</v>
      </c>
      <c r="BI39" s="22">
        <f t="shared" si="77"/>
        <v>0</v>
      </c>
      <c r="BJ39" s="22">
        <f t="shared" si="77"/>
        <v>0</v>
      </c>
      <c r="BK39" s="22">
        <f t="shared" si="77"/>
        <v>0</v>
      </c>
      <c r="BL39" s="22">
        <f t="shared" si="77"/>
        <v>0</v>
      </c>
      <c r="BM39" s="22">
        <f t="shared" si="77"/>
        <v>0</v>
      </c>
      <c r="BN39" s="22">
        <f t="shared" si="77"/>
        <v>0</v>
      </c>
      <c r="BO39" s="22">
        <f t="shared" si="77"/>
        <v>0</v>
      </c>
      <c r="BP39" s="22">
        <f t="shared" si="77"/>
        <v>0</v>
      </c>
      <c r="BQ39" s="22">
        <f t="shared" si="77"/>
        <v>0</v>
      </c>
      <c r="BR39" s="22">
        <f t="shared" si="77"/>
        <v>0</v>
      </c>
    </row>
    <row r="40" spans="1:70" ht="16.5">
      <c r="A40" s="14" t="s">
        <v>7</v>
      </c>
      <c r="B40" s="63" t="s">
        <v>1046</v>
      </c>
      <c r="C40" s="32" t="s">
        <v>1047</v>
      </c>
      <c r="D40" s="32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>
        <v>1</v>
      </c>
      <c r="H40" s="2"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2"/>
      <c r="N40" s="91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38"/>
        <v>0</v>
      </c>
      <c r="AJ40" s="3" t="str">
        <f t="shared" si="56"/>
        <v/>
      </c>
      <c r="AK40" s="5">
        <f t="shared" si="57"/>
        <v>1</v>
      </c>
      <c r="AL40" s="41">
        <f t="shared" si="58"/>
        <v>0</v>
      </c>
      <c r="AM40" s="33" t="str">
        <f t="shared" si="40"/>
        <v/>
      </c>
      <c r="AO40" s="22">
        <f t="shared" si="59"/>
        <v>0</v>
      </c>
      <c r="AP40">
        <f t="shared" si="60"/>
        <v>0</v>
      </c>
      <c r="AQ40">
        <f t="shared" si="61"/>
        <v>0</v>
      </c>
      <c r="AR40">
        <f t="shared" si="62"/>
        <v>0</v>
      </c>
      <c r="AS40">
        <f t="shared" si="63"/>
        <v>0</v>
      </c>
      <c r="AT40">
        <f t="shared" si="64"/>
        <v>0</v>
      </c>
      <c r="AU40">
        <f t="shared" si="65"/>
        <v>0</v>
      </c>
      <c r="AV40">
        <f t="shared" si="66"/>
        <v>0</v>
      </c>
      <c r="AW40">
        <f t="shared" si="67"/>
        <v>0</v>
      </c>
      <c r="AX40">
        <f t="shared" si="68"/>
        <v>0</v>
      </c>
      <c r="AY40">
        <f t="shared" si="69"/>
        <v>0</v>
      </c>
      <c r="AZ40">
        <f t="shared" si="70"/>
        <v>0</v>
      </c>
      <c r="BA40">
        <f t="shared" si="71"/>
        <v>0</v>
      </c>
      <c r="BB40">
        <f t="shared" si="72"/>
        <v>0</v>
      </c>
      <c r="BC40">
        <f t="shared" si="73"/>
        <v>0</v>
      </c>
      <c r="BD40">
        <f t="shared" si="74"/>
        <v>0</v>
      </c>
      <c r="BE40" s="22">
        <f t="shared" ref="BE40:BR40" si="78">BD40+LARGE($AO40:$BC40,BE$4)</f>
        <v>0</v>
      </c>
      <c r="BF40" s="22">
        <f t="shared" si="78"/>
        <v>0</v>
      </c>
      <c r="BG40" s="22">
        <f t="shared" si="78"/>
        <v>0</v>
      </c>
      <c r="BH40" s="22">
        <f t="shared" si="78"/>
        <v>0</v>
      </c>
      <c r="BI40" s="22">
        <f t="shared" si="78"/>
        <v>0</v>
      </c>
      <c r="BJ40" s="22">
        <f t="shared" si="78"/>
        <v>0</v>
      </c>
      <c r="BK40" s="22">
        <f t="shared" si="78"/>
        <v>0</v>
      </c>
      <c r="BL40" s="22">
        <f t="shared" si="78"/>
        <v>0</v>
      </c>
      <c r="BM40" s="22">
        <f t="shared" si="78"/>
        <v>0</v>
      </c>
      <c r="BN40" s="22">
        <f t="shared" si="78"/>
        <v>0</v>
      </c>
      <c r="BO40" s="22">
        <f t="shared" si="78"/>
        <v>0</v>
      </c>
      <c r="BP40" s="22">
        <f t="shared" si="78"/>
        <v>0</v>
      </c>
      <c r="BQ40" s="22">
        <f t="shared" si="78"/>
        <v>0</v>
      </c>
      <c r="BR40" s="22">
        <f t="shared" si="78"/>
        <v>0</v>
      </c>
    </row>
    <row r="41" spans="1:70" ht="16.5">
      <c r="A41" s="81" t="s">
        <v>1207</v>
      </c>
      <c r="B41" s="63" t="s">
        <v>1206</v>
      </c>
      <c r="C41" s="32" t="s">
        <v>1205</v>
      </c>
      <c r="D41" s="32" t="s">
        <v>107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2"/>
      <c r="N41" s="91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38"/>
        <v>0</v>
      </c>
      <c r="AJ41" s="3" t="str">
        <f t="shared" si="56"/>
        <v/>
      </c>
      <c r="AK41" s="5">
        <f t="shared" si="57"/>
        <v>0</v>
      </c>
      <c r="AL41" s="41">
        <f t="shared" si="58"/>
        <v>0</v>
      </c>
      <c r="AM41" s="33" t="str">
        <f t="shared" si="40"/>
        <v/>
      </c>
      <c r="AO41" s="22">
        <f t="shared" si="59"/>
        <v>0</v>
      </c>
      <c r="AP41">
        <f t="shared" si="60"/>
        <v>0</v>
      </c>
      <c r="AQ41">
        <f t="shared" si="61"/>
        <v>0</v>
      </c>
      <c r="AR41">
        <f t="shared" si="62"/>
        <v>0</v>
      </c>
      <c r="AS41">
        <f t="shared" si="63"/>
        <v>0</v>
      </c>
      <c r="AT41">
        <f t="shared" si="64"/>
        <v>0</v>
      </c>
      <c r="AU41">
        <f t="shared" si="65"/>
        <v>0</v>
      </c>
      <c r="AV41">
        <f t="shared" si="66"/>
        <v>0</v>
      </c>
      <c r="AW41">
        <f t="shared" si="67"/>
        <v>0</v>
      </c>
      <c r="AX41">
        <f t="shared" si="68"/>
        <v>0</v>
      </c>
      <c r="AY41">
        <f t="shared" si="69"/>
        <v>0</v>
      </c>
      <c r="AZ41">
        <f t="shared" si="70"/>
        <v>0</v>
      </c>
      <c r="BA41">
        <f t="shared" si="71"/>
        <v>0</v>
      </c>
      <c r="BB41">
        <f t="shared" si="72"/>
        <v>0</v>
      </c>
      <c r="BC41">
        <f t="shared" si="73"/>
        <v>0</v>
      </c>
      <c r="BD41">
        <f t="shared" si="74"/>
        <v>0</v>
      </c>
      <c r="BE41" s="22">
        <f t="shared" ref="BE41:BR41" si="79">BD41+LARGE($AO41:$BC41,BE$4)</f>
        <v>0</v>
      </c>
      <c r="BF41" s="22">
        <f t="shared" si="79"/>
        <v>0</v>
      </c>
      <c r="BG41" s="22">
        <f t="shared" si="79"/>
        <v>0</v>
      </c>
      <c r="BH41" s="22">
        <f t="shared" si="79"/>
        <v>0</v>
      </c>
      <c r="BI41" s="22">
        <f t="shared" si="79"/>
        <v>0</v>
      </c>
      <c r="BJ41" s="22">
        <f t="shared" si="79"/>
        <v>0</v>
      </c>
      <c r="BK41" s="22">
        <f t="shared" si="79"/>
        <v>0</v>
      </c>
      <c r="BL41" s="22">
        <f t="shared" si="79"/>
        <v>0</v>
      </c>
      <c r="BM41" s="22">
        <f t="shared" si="79"/>
        <v>0</v>
      </c>
      <c r="BN41" s="22">
        <f t="shared" si="79"/>
        <v>0</v>
      </c>
      <c r="BO41" s="22">
        <f t="shared" si="79"/>
        <v>0</v>
      </c>
      <c r="BP41" s="22">
        <f t="shared" si="79"/>
        <v>0</v>
      </c>
      <c r="BQ41" s="22">
        <f t="shared" si="79"/>
        <v>0</v>
      </c>
      <c r="BR41" s="22">
        <f t="shared" si="79"/>
        <v>0</v>
      </c>
    </row>
    <row r="42" spans="1:70" ht="16.5">
      <c r="A42" s="81" t="s">
        <v>1208</v>
      </c>
      <c r="B42" s="32" t="s">
        <v>917</v>
      </c>
      <c r="C42" s="32" t="s">
        <v>1209</v>
      </c>
      <c r="D42" s="32" t="s">
        <v>21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2"/>
      <c r="N42" s="91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38"/>
        <v>0</v>
      </c>
      <c r="AJ42" s="3" t="str">
        <f t="shared" si="56"/>
        <v/>
      </c>
      <c r="AK42" s="5">
        <f t="shared" si="57"/>
        <v>0</v>
      </c>
      <c r="AL42" s="41">
        <f t="shared" si="58"/>
        <v>0</v>
      </c>
      <c r="AM42" s="33" t="str">
        <f t="shared" si="40"/>
        <v/>
      </c>
      <c r="AO42" s="22">
        <f t="shared" si="59"/>
        <v>0</v>
      </c>
      <c r="AP42">
        <f t="shared" si="60"/>
        <v>0</v>
      </c>
      <c r="AQ42">
        <f t="shared" si="61"/>
        <v>0</v>
      </c>
      <c r="AR42">
        <f t="shared" si="62"/>
        <v>0</v>
      </c>
      <c r="AS42">
        <f t="shared" si="63"/>
        <v>0</v>
      </c>
      <c r="AT42">
        <f t="shared" si="64"/>
        <v>0</v>
      </c>
      <c r="AU42">
        <f t="shared" si="65"/>
        <v>0</v>
      </c>
      <c r="AV42">
        <f t="shared" si="66"/>
        <v>0</v>
      </c>
      <c r="AW42">
        <f t="shared" si="67"/>
        <v>0</v>
      </c>
      <c r="AX42">
        <f t="shared" si="68"/>
        <v>0</v>
      </c>
      <c r="AY42">
        <f t="shared" si="69"/>
        <v>0</v>
      </c>
      <c r="AZ42">
        <f t="shared" si="70"/>
        <v>0</v>
      </c>
      <c r="BA42">
        <f t="shared" si="71"/>
        <v>0</v>
      </c>
      <c r="BB42">
        <f t="shared" si="72"/>
        <v>0</v>
      </c>
      <c r="BC42">
        <f t="shared" si="73"/>
        <v>0</v>
      </c>
      <c r="BD42">
        <f t="shared" si="74"/>
        <v>0</v>
      </c>
      <c r="BE42" s="22">
        <f t="shared" ref="BE42:BR42" si="80">BD42+LARGE($AO42:$BC42,BE$4)</f>
        <v>0</v>
      </c>
      <c r="BF42" s="22">
        <f t="shared" si="80"/>
        <v>0</v>
      </c>
      <c r="BG42" s="22">
        <f t="shared" si="80"/>
        <v>0</v>
      </c>
      <c r="BH42" s="22">
        <f t="shared" si="80"/>
        <v>0</v>
      </c>
      <c r="BI42" s="22">
        <f t="shared" si="80"/>
        <v>0</v>
      </c>
      <c r="BJ42" s="22">
        <f t="shared" si="80"/>
        <v>0</v>
      </c>
      <c r="BK42" s="22">
        <f t="shared" si="80"/>
        <v>0</v>
      </c>
      <c r="BL42" s="22">
        <f t="shared" si="80"/>
        <v>0</v>
      </c>
      <c r="BM42" s="22">
        <f t="shared" si="80"/>
        <v>0</v>
      </c>
      <c r="BN42" s="22">
        <f t="shared" si="80"/>
        <v>0</v>
      </c>
      <c r="BO42" s="22">
        <f t="shared" si="80"/>
        <v>0</v>
      </c>
      <c r="BP42" s="22">
        <f t="shared" si="80"/>
        <v>0</v>
      </c>
      <c r="BQ42" s="22">
        <f t="shared" si="80"/>
        <v>0</v>
      </c>
      <c r="BR42" s="22">
        <f t="shared" si="80"/>
        <v>0</v>
      </c>
    </row>
    <row r="43" spans="1:70" ht="16.5">
      <c r="A43" s="81" t="s">
        <v>1210</v>
      </c>
      <c r="B43" s="32" t="s">
        <v>1211</v>
      </c>
      <c r="C43" s="32" t="s">
        <v>1212</v>
      </c>
      <c r="D43" s="32" t="s">
        <v>44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2"/>
      <c r="N43" s="91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38"/>
        <v>0</v>
      </c>
      <c r="AJ43" s="3" t="str">
        <f t="shared" si="56"/>
        <v/>
      </c>
      <c r="AK43" s="5">
        <f t="shared" si="57"/>
        <v>0</v>
      </c>
      <c r="AL43" s="41">
        <f t="shared" si="58"/>
        <v>0</v>
      </c>
      <c r="AM43" s="33" t="str">
        <f t="shared" si="40"/>
        <v/>
      </c>
      <c r="AO43" s="22">
        <f t="shared" si="59"/>
        <v>0</v>
      </c>
      <c r="AP43">
        <f t="shared" si="60"/>
        <v>0</v>
      </c>
      <c r="AQ43">
        <f t="shared" si="61"/>
        <v>0</v>
      </c>
      <c r="AR43">
        <f t="shared" si="62"/>
        <v>0</v>
      </c>
      <c r="AS43">
        <f t="shared" si="63"/>
        <v>0</v>
      </c>
      <c r="AT43">
        <f t="shared" si="64"/>
        <v>0</v>
      </c>
      <c r="AU43">
        <f t="shared" si="65"/>
        <v>0</v>
      </c>
      <c r="AV43">
        <f t="shared" si="66"/>
        <v>0</v>
      </c>
      <c r="AW43">
        <f t="shared" si="67"/>
        <v>0</v>
      </c>
      <c r="AX43">
        <f t="shared" si="68"/>
        <v>0</v>
      </c>
      <c r="AY43">
        <f t="shared" si="69"/>
        <v>0</v>
      </c>
      <c r="AZ43">
        <f t="shared" si="70"/>
        <v>0</v>
      </c>
      <c r="BA43">
        <f t="shared" si="71"/>
        <v>0</v>
      </c>
      <c r="BB43">
        <f t="shared" si="72"/>
        <v>0</v>
      </c>
      <c r="BC43">
        <f t="shared" si="73"/>
        <v>0</v>
      </c>
      <c r="BD43">
        <f t="shared" si="74"/>
        <v>0</v>
      </c>
      <c r="BE43" s="22">
        <f t="shared" ref="BE43:BR43" si="81">BD43+LARGE($AO43:$BC43,BE$4)</f>
        <v>0</v>
      </c>
      <c r="BF43" s="22">
        <f t="shared" si="81"/>
        <v>0</v>
      </c>
      <c r="BG43" s="22">
        <f t="shared" si="81"/>
        <v>0</v>
      </c>
      <c r="BH43" s="22">
        <f t="shared" si="81"/>
        <v>0</v>
      </c>
      <c r="BI43" s="22">
        <f t="shared" si="81"/>
        <v>0</v>
      </c>
      <c r="BJ43" s="22">
        <f t="shared" si="81"/>
        <v>0</v>
      </c>
      <c r="BK43" s="22">
        <f t="shared" si="81"/>
        <v>0</v>
      </c>
      <c r="BL43" s="22">
        <f t="shared" si="81"/>
        <v>0</v>
      </c>
      <c r="BM43" s="22">
        <f t="shared" si="81"/>
        <v>0</v>
      </c>
      <c r="BN43" s="22">
        <f t="shared" si="81"/>
        <v>0</v>
      </c>
      <c r="BO43" s="22">
        <f t="shared" si="81"/>
        <v>0</v>
      </c>
      <c r="BP43" s="22">
        <f t="shared" si="81"/>
        <v>0</v>
      </c>
      <c r="BQ43" s="22">
        <f t="shared" si="81"/>
        <v>0</v>
      </c>
      <c r="BR43" s="22">
        <f t="shared" si="81"/>
        <v>0</v>
      </c>
    </row>
    <row r="44" spans="1:70" ht="16.5">
      <c r="A44" s="81" t="s">
        <v>1213</v>
      </c>
      <c r="B44" s="32" t="s">
        <v>1116</v>
      </c>
      <c r="C44" s="32" t="s">
        <v>1159</v>
      </c>
      <c r="D44" s="32" t="s">
        <v>18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2"/>
      <c r="N44" s="91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38"/>
        <v>0</v>
      </c>
      <c r="AJ44" s="3" t="str">
        <f t="shared" si="56"/>
        <v/>
      </c>
      <c r="AK44" s="5">
        <f t="shared" si="57"/>
        <v>0</v>
      </c>
      <c r="AL44" s="41">
        <f t="shared" si="58"/>
        <v>0</v>
      </c>
      <c r="AM44" s="33" t="str">
        <f t="shared" si="40"/>
        <v/>
      </c>
      <c r="AO44" s="22">
        <f t="shared" si="59"/>
        <v>0</v>
      </c>
      <c r="AP44">
        <f t="shared" si="60"/>
        <v>0</v>
      </c>
      <c r="AQ44">
        <f t="shared" si="61"/>
        <v>0</v>
      </c>
      <c r="AR44">
        <f t="shared" si="62"/>
        <v>0</v>
      </c>
      <c r="AS44">
        <f t="shared" si="63"/>
        <v>0</v>
      </c>
      <c r="AT44">
        <f t="shared" si="64"/>
        <v>0</v>
      </c>
      <c r="AU44">
        <f t="shared" si="65"/>
        <v>0</v>
      </c>
      <c r="AV44">
        <f t="shared" si="66"/>
        <v>0</v>
      </c>
      <c r="AW44">
        <f t="shared" si="67"/>
        <v>0</v>
      </c>
      <c r="AX44">
        <f t="shared" si="68"/>
        <v>0</v>
      </c>
      <c r="AY44">
        <f t="shared" si="69"/>
        <v>0</v>
      </c>
      <c r="AZ44">
        <f t="shared" si="70"/>
        <v>0</v>
      </c>
      <c r="BA44">
        <f t="shared" si="71"/>
        <v>0</v>
      </c>
      <c r="BB44">
        <f t="shared" si="72"/>
        <v>0</v>
      </c>
      <c r="BC44">
        <f t="shared" si="73"/>
        <v>0</v>
      </c>
      <c r="BD44">
        <f t="shared" si="74"/>
        <v>0</v>
      </c>
      <c r="BE44" s="22">
        <f t="shared" ref="BE44:BR44" si="82">BD44+LARGE($AO44:$BC44,BE$4)</f>
        <v>0</v>
      </c>
      <c r="BF44" s="22">
        <f t="shared" si="82"/>
        <v>0</v>
      </c>
      <c r="BG44" s="22">
        <f t="shared" si="82"/>
        <v>0</v>
      </c>
      <c r="BH44" s="22">
        <f t="shared" si="82"/>
        <v>0</v>
      </c>
      <c r="BI44" s="22">
        <f t="shared" si="82"/>
        <v>0</v>
      </c>
      <c r="BJ44" s="22">
        <f t="shared" si="82"/>
        <v>0</v>
      </c>
      <c r="BK44" s="22">
        <f t="shared" si="82"/>
        <v>0</v>
      </c>
      <c r="BL44" s="22">
        <f t="shared" si="82"/>
        <v>0</v>
      </c>
      <c r="BM44" s="22">
        <f t="shared" si="82"/>
        <v>0</v>
      </c>
      <c r="BN44" s="22">
        <f t="shared" si="82"/>
        <v>0</v>
      </c>
      <c r="BO44" s="22">
        <f t="shared" si="82"/>
        <v>0</v>
      </c>
      <c r="BP44" s="22">
        <f t="shared" si="82"/>
        <v>0</v>
      </c>
      <c r="BQ44" s="22">
        <f t="shared" si="82"/>
        <v>0</v>
      </c>
      <c r="BR44" s="22">
        <f t="shared" si="82"/>
        <v>0</v>
      </c>
    </row>
    <row r="45" spans="1:70" ht="16.5">
      <c r="A45" s="81" t="s">
        <v>1214</v>
      </c>
      <c r="B45" s="32" t="s">
        <v>1215</v>
      </c>
      <c r="C45" s="32" t="s">
        <v>1216</v>
      </c>
      <c r="D45" s="32" t="s">
        <v>44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2"/>
      <c r="N45" s="91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38"/>
        <v>0</v>
      </c>
      <c r="AJ45" s="3" t="str">
        <f t="shared" si="56"/>
        <v/>
      </c>
      <c r="AK45" s="5">
        <f t="shared" si="57"/>
        <v>0</v>
      </c>
      <c r="AL45" s="41">
        <f t="shared" si="58"/>
        <v>0</v>
      </c>
      <c r="AM45" s="33" t="str">
        <f t="shared" si="40"/>
        <v/>
      </c>
      <c r="AO45" s="22">
        <f t="shared" si="59"/>
        <v>0</v>
      </c>
      <c r="AP45">
        <f t="shared" si="60"/>
        <v>0</v>
      </c>
      <c r="AQ45">
        <f t="shared" si="61"/>
        <v>0</v>
      </c>
      <c r="AR45">
        <f t="shared" si="62"/>
        <v>0</v>
      </c>
      <c r="AS45">
        <f t="shared" si="63"/>
        <v>0</v>
      </c>
      <c r="AT45">
        <f t="shared" si="64"/>
        <v>0</v>
      </c>
      <c r="AU45">
        <f t="shared" si="65"/>
        <v>0</v>
      </c>
      <c r="AV45">
        <f t="shared" si="66"/>
        <v>0</v>
      </c>
      <c r="AW45">
        <f t="shared" si="67"/>
        <v>0</v>
      </c>
      <c r="AX45">
        <f t="shared" si="68"/>
        <v>0</v>
      </c>
      <c r="AY45">
        <f t="shared" si="69"/>
        <v>0</v>
      </c>
      <c r="AZ45">
        <f t="shared" si="70"/>
        <v>0</v>
      </c>
      <c r="BA45">
        <f t="shared" si="71"/>
        <v>0</v>
      </c>
      <c r="BB45">
        <f t="shared" si="72"/>
        <v>0</v>
      </c>
      <c r="BC45">
        <f t="shared" si="73"/>
        <v>0</v>
      </c>
      <c r="BD45">
        <f t="shared" si="74"/>
        <v>0</v>
      </c>
      <c r="BE45" s="22">
        <f t="shared" ref="BE45:BR45" si="83">BD45+LARGE($AO45:$BC45,BE$4)</f>
        <v>0</v>
      </c>
      <c r="BF45" s="22">
        <f t="shared" si="83"/>
        <v>0</v>
      </c>
      <c r="BG45" s="22">
        <f t="shared" si="83"/>
        <v>0</v>
      </c>
      <c r="BH45" s="22">
        <f t="shared" si="83"/>
        <v>0</v>
      </c>
      <c r="BI45" s="22">
        <f t="shared" si="83"/>
        <v>0</v>
      </c>
      <c r="BJ45" s="22">
        <f t="shared" si="83"/>
        <v>0</v>
      </c>
      <c r="BK45" s="22">
        <f t="shared" si="83"/>
        <v>0</v>
      </c>
      <c r="BL45" s="22">
        <f t="shared" si="83"/>
        <v>0</v>
      </c>
      <c r="BM45" s="22">
        <f t="shared" si="83"/>
        <v>0</v>
      </c>
      <c r="BN45" s="22">
        <f t="shared" si="83"/>
        <v>0</v>
      </c>
      <c r="BO45" s="22">
        <f t="shared" si="83"/>
        <v>0</v>
      </c>
      <c r="BP45" s="22">
        <f t="shared" si="83"/>
        <v>0</v>
      </c>
      <c r="BQ45" s="22">
        <f t="shared" si="83"/>
        <v>0</v>
      </c>
      <c r="BR45" s="22">
        <f t="shared" si="83"/>
        <v>0</v>
      </c>
    </row>
    <row r="46" spans="1:70" ht="16.5">
      <c r="A46" s="14" t="s">
        <v>7</v>
      </c>
      <c r="B46" s="32" t="s">
        <v>794</v>
      </c>
      <c r="C46" s="32" t="s">
        <v>1514</v>
      </c>
      <c r="D46" s="32" t="s">
        <v>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2"/>
      <c r="N46" s="91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>
        <v>4</v>
      </c>
      <c r="P46" s="2"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38"/>
        <v>0</v>
      </c>
      <c r="AJ46" s="3" t="str">
        <f t="shared" si="56"/>
        <v/>
      </c>
      <c r="AK46" s="5">
        <f t="shared" si="57"/>
        <v>1</v>
      </c>
      <c r="AL46" s="41">
        <f t="shared" si="58"/>
        <v>0</v>
      </c>
      <c r="AM46" s="33" t="str">
        <f t="shared" si="40"/>
        <v/>
      </c>
      <c r="AO46" s="22">
        <f t="shared" si="59"/>
        <v>0</v>
      </c>
      <c r="AP46">
        <f t="shared" si="60"/>
        <v>0</v>
      </c>
      <c r="AQ46">
        <f t="shared" si="61"/>
        <v>0</v>
      </c>
      <c r="AR46">
        <f t="shared" si="62"/>
        <v>0</v>
      </c>
      <c r="AS46">
        <f t="shared" si="63"/>
        <v>0</v>
      </c>
      <c r="AT46">
        <f t="shared" si="64"/>
        <v>0</v>
      </c>
      <c r="AU46">
        <f t="shared" si="65"/>
        <v>0</v>
      </c>
      <c r="AV46">
        <f t="shared" si="66"/>
        <v>0</v>
      </c>
      <c r="AW46">
        <f t="shared" si="67"/>
        <v>0</v>
      </c>
      <c r="AX46">
        <f t="shared" si="68"/>
        <v>0</v>
      </c>
      <c r="AY46">
        <f t="shared" si="69"/>
        <v>0</v>
      </c>
      <c r="AZ46">
        <f t="shared" si="70"/>
        <v>0</v>
      </c>
      <c r="BA46">
        <f t="shared" si="71"/>
        <v>0</v>
      </c>
      <c r="BB46">
        <f t="shared" si="72"/>
        <v>0</v>
      </c>
      <c r="BC46">
        <f t="shared" si="73"/>
        <v>0</v>
      </c>
      <c r="BD46">
        <f t="shared" si="74"/>
        <v>0</v>
      </c>
      <c r="BE46" s="22">
        <f t="shared" ref="BE46:BR46" si="84">BD46+LARGE($AO46:$BC46,BE$4)</f>
        <v>0</v>
      </c>
      <c r="BF46" s="22">
        <f t="shared" si="84"/>
        <v>0</v>
      </c>
      <c r="BG46" s="22">
        <f t="shared" si="84"/>
        <v>0</v>
      </c>
      <c r="BH46" s="22">
        <f t="shared" si="84"/>
        <v>0</v>
      </c>
      <c r="BI46" s="22">
        <f t="shared" si="84"/>
        <v>0</v>
      </c>
      <c r="BJ46" s="22">
        <f t="shared" si="84"/>
        <v>0</v>
      </c>
      <c r="BK46" s="22">
        <f t="shared" si="84"/>
        <v>0</v>
      </c>
      <c r="BL46" s="22">
        <f t="shared" si="84"/>
        <v>0</v>
      </c>
      <c r="BM46" s="22">
        <f t="shared" si="84"/>
        <v>0</v>
      </c>
      <c r="BN46" s="22">
        <f t="shared" si="84"/>
        <v>0</v>
      </c>
      <c r="BO46" s="22">
        <f t="shared" si="84"/>
        <v>0</v>
      </c>
      <c r="BP46" s="22">
        <f t="shared" si="84"/>
        <v>0</v>
      </c>
      <c r="BQ46" s="22">
        <f t="shared" si="84"/>
        <v>0</v>
      </c>
      <c r="BR46" s="22">
        <f t="shared" si="84"/>
        <v>0</v>
      </c>
    </row>
    <row r="47" spans="1:70" ht="16.5">
      <c r="A47" s="14" t="s">
        <v>7</v>
      </c>
      <c r="B47" s="32" t="s">
        <v>889</v>
      </c>
      <c r="C47" s="32" t="s">
        <v>1507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2"/>
      <c r="N47" s="91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>
        <v>4</v>
      </c>
      <c r="P47" s="2"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38"/>
        <v>0</v>
      </c>
      <c r="AJ47" s="3" t="str">
        <f t="shared" si="56"/>
        <v/>
      </c>
      <c r="AK47" s="5">
        <f t="shared" si="57"/>
        <v>1</v>
      </c>
      <c r="AL47" s="41">
        <f t="shared" si="58"/>
        <v>0</v>
      </c>
      <c r="AM47" s="33" t="str">
        <f t="shared" si="40"/>
        <v/>
      </c>
      <c r="AO47" s="22">
        <f t="shared" si="59"/>
        <v>0</v>
      </c>
      <c r="AP47">
        <f t="shared" si="60"/>
        <v>0</v>
      </c>
      <c r="AQ47">
        <f t="shared" si="61"/>
        <v>0</v>
      </c>
      <c r="AR47">
        <f t="shared" si="62"/>
        <v>0</v>
      </c>
      <c r="AS47">
        <f t="shared" si="63"/>
        <v>0</v>
      </c>
      <c r="AT47">
        <f t="shared" si="64"/>
        <v>0</v>
      </c>
      <c r="AU47">
        <f t="shared" si="65"/>
        <v>0</v>
      </c>
      <c r="AV47">
        <f t="shared" si="66"/>
        <v>0</v>
      </c>
      <c r="AW47">
        <f t="shared" si="67"/>
        <v>0</v>
      </c>
      <c r="AX47">
        <f t="shared" si="68"/>
        <v>0</v>
      </c>
      <c r="AY47">
        <f t="shared" si="69"/>
        <v>0</v>
      </c>
      <c r="AZ47">
        <f t="shared" si="70"/>
        <v>0</v>
      </c>
      <c r="BA47">
        <f t="shared" si="71"/>
        <v>0</v>
      </c>
      <c r="BB47">
        <f t="shared" si="72"/>
        <v>0</v>
      </c>
      <c r="BC47">
        <f t="shared" si="73"/>
        <v>0</v>
      </c>
      <c r="BD47">
        <f t="shared" si="74"/>
        <v>0</v>
      </c>
      <c r="BE47" s="22">
        <f t="shared" ref="BE47:BR47" si="85">BD47+LARGE($AO47:$BC47,BE$4)</f>
        <v>0</v>
      </c>
      <c r="BF47" s="22">
        <f t="shared" si="85"/>
        <v>0</v>
      </c>
      <c r="BG47" s="22">
        <f t="shared" si="85"/>
        <v>0</v>
      </c>
      <c r="BH47" s="22">
        <f t="shared" si="85"/>
        <v>0</v>
      </c>
      <c r="BI47" s="22">
        <f t="shared" si="85"/>
        <v>0</v>
      </c>
      <c r="BJ47" s="22">
        <f t="shared" si="85"/>
        <v>0</v>
      </c>
      <c r="BK47" s="22">
        <f t="shared" si="85"/>
        <v>0</v>
      </c>
      <c r="BL47" s="22">
        <f t="shared" si="85"/>
        <v>0</v>
      </c>
      <c r="BM47" s="22">
        <f t="shared" si="85"/>
        <v>0</v>
      </c>
      <c r="BN47" s="22">
        <f t="shared" si="85"/>
        <v>0</v>
      </c>
      <c r="BO47" s="22">
        <f t="shared" si="85"/>
        <v>0</v>
      </c>
      <c r="BP47" s="22">
        <f t="shared" si="85"/>
        <v>0</v>
      </c>
      <c r="BQ47" s="22">
        <f t="shared" si="85"/>
        <v>0</v>
      </c>
      <c r="BR47" s="22">
        <f t="shared" si="85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2"/>
      <c r="N48" s="91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38"/>
        <v>0</v>
      </c>
      <c r="AJ48" s="3" t="str">
        <f t="shared" si="56"/>
        <v/>
      </c>
      <c r="AK48" s="5">
        <f t="shared" si="57"/>
        <v>0</v>
      </c>
      <c r="AL48" s="41">
        <f t="shared" si="58"/>
        <v>0</v>
      </c>
      <c r="AM48" s="33" t="str">
        <f t="shared" si="40"/>
        <v/>
      </c>
      <c r="AO48" s="22">
        <f t="shared" si="59"/>
        <v>0</v>
      </c>
      <c r="AP48">
        <f t="shared" si="60"/>
        <v>0</v>
      </c>
      <c r="AQ48">
        <f t="shared" si="61"/>
        <v>0</v>
      </c>
      <c r="AR48">
        <f t="shared" si="62"/>
        <v>0</v>
      </c>
      <c r="AS48">
        <f t="shared" si="63"/>
        <v>0</v>
      </c>
      <c r="AT48">
        <f t="shared" si="64"/>
        <v>0</v>
      </c>
      <c r="AU48">
        <f t="shared" si="65"/>
        <v>0</v>
      </c>
      <c r="AV48">
        <f t="shared" si="66"/>
        <v>0</v>
      </c>
      <c r="AW48">
        <f t="shared" si="67"/>
        <v>0</v>
      </c>
      <c r="AX48">
        <f t="shared" si="68"/>
        <v>0</v>
      </c>
      <c r="AY48">
        <f t="shared" si="69"/>
        <v>0</v>
      </c>
      <c r="AZ48">
        <f t="shared" si="70"/>
        <v>0</v>
      </c>
      <c r="BA48">
        <f t="shared" si="71"/>
        <v>0</v>
      </c>
      <c r="BB48">
        <f t="shared" si="72"/>
        <v>0</v>
      </c>
      <c r="BC48">
        <f t="shared" si="73"/>
        <v>0</v>
      </c>
      <c r="BD48">
        <f t="shared" si="74"/>
        <v>0</v>
      </c>
      <c r="BE48" s="22">
        <f t="shared" ref="BE48:BR48" si="86">BD48+LARGE($AO48:$BC48,BE$4)</f>
        <v>0</v>
      </c>
      <c r="BF48" s="22">
        <f t="shared" si="86"/>
        <v>0</v>
      </c>
      <c r="BG48" s="22">
        <f t="shared" si="86"/>
        <v>0</v>
      </c>
      <c r="BH48" s="22">
        <f t="shared" si="86"/>
        <v>0</v>
      </c>
      <c r="BI48" s="22">
        <f t="shared" si="86"/>
        <v>0</v>
      </c>
      <c r="BJ48" s="22">
        <f t="shared" si="86"/>
        <v>0</v>
      </c>
      <c r="BK48" s="22">
        <f t="shared" si="86"/>
        <v>0</v>
      </c>
      <c r="BL48" s="22">
        <f t="shared" si="86"/>
        <v>0</v>
      </c>
      <c r="BM48" s="22">
        <f t="shared" si="86"/>
        <v>0</v>
      </c>
      <c r="BN48" s="22">
        <f t="shared" si="86"/>
        <v>0</v>
      </c>
      <c r="BO48" s="22">
        <f t="shared" si="86"/>
        <v>0</v>
      </c>
      <c r="BP48" s="22">
        <f t="shared" si="86"/>
        <v>0</v>
      </c>
      <c r="BQ48" s="22">
        <f t="shared" si="86"/>
        <v>0</v>
      </c>
      <c r="BR48" s="22">
        <f t="shared" si="86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2"/>
      <c r="N49" s="91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38"/>
        <v>0</v>
      </c>
      <c r="AJ49" s="3" t="str">
        <f t="shared" si="56"/>
        <v/>
      </c>
      <c r="AK49" s="5">
        <f t="shared" si="57"/>
        <v>0</v>
      </c>
      <c r="AL49" s="41">
        <f t="shared" si="58"/>
        <v>0</v>
      </c>
      <c r="AM49" s="33" t="str">
        <f t="shared" si="40"/>
        <v/>
      </c>
      <c r="AO49" s="22">
        <f t="shared" si="59"/>
        <v>0</v>
      </c>
      <c r="AP49">
        <f t="shared" si="60"/>
        <v>0</v>
      </c>
      <c r="AQ49">
        <f t="shared" si="61"/>
        <v>0</v>
      </c>
      <c r="AR49">
        <f t="shared" si="62"/>
        <v>0</v>
      </c>
      <c r="AS49">
        <f t="shared" si="63"/>
        <v>0</v>
      </c>
      <c r="AT49">
        <f t="shared" si="64"/>
        <v>0</v>
      </c>
      <c r="AU49">
        <f t="shared" si="65"/>
        <v>0</v>
      </c>
      <c r="AV49">
        <f t="shared" si="66"/>
        <v>0</v>
      </c>
      <c r="AW49">
        <f t="shared" si="67"/>
        <v>0</v>
      </c>
      <c r="AX49">
        <f t="shared" si="68"/>
        <v>0</v>
      </c>
      <c r="AY49">
        <f t="shared" si="69"/>
        <v>0</v>
      </c>
      <c r="AZ49">
        <f t="shared" si="70"/>
        <v>0</v>
      </c>
      <c r="BA49">
        <f t="shared" si="71"/>
        <v>0</v>
      </c>
      <c r="BB49">
        <f t="shared" si="72"/>
        <v>0</v>
      </c>
      <c r="BC49">
        <f t="shared" si="73"/>
        <v>0</v>
      </c>
      <c r="BD49">
        <f t="shared" si="74"/>
        <v>0</v>
      </c>
      <c r="BE49" s="22">
        <f t="shared" ref="BE49:BR49" si="87">BD49+LARGE($AO49:$BC49,BE$4)</f>
        <v>0</v>
      </c>
      <c r="BF49" s="22">
        <f t="shared" si="87"/>
        <v>0</v>
      </c>
      <c r="BG49" s="22">
        <f t="shared" si="87"/>
        <v>0</v>
      </c>
      <c r="BH49" s="22">
        <f t="shared" si="87"/>
        <v>0</v>
      </c>
      <c r="BI49" s="22">
        <f t="shared" si="87"/>
        <v>0</v>
      </c>
      <c r="BJ49" s="22">
        <f t="shared" si="87"/>
        <v>0</v>
      </c>
      <c r="BK49" s="22">
        <f t="shared" si="87"/>
        <v>0</v>
      </c>
      <c r="BL49" s="22">
        <f t="shared" si="87"/>
        <v>0</v>
      </c>
      <c r="BM49" s="22">
        <f t="shared" si="87"/>
        <v>0</v>
      </c>
      <c r="BN49" s="22">
        <f t="shared" si="87"/>
        <v>0</v>
      </c>
      <c r="BO49" s="22">
        <f t="shared" si="87"/>
        <v>0</v>
      </c>
      <c r="BP49" s="22">
        <f t="shared" si="87"/>
        <v>0</v>
      </c>
      <c r="BQ49" s="22">
        <f t="shared" si="87"/>
        <v>0</v>
      </c>
      <c r="BR49" s="22">
        <f t="shared" si="87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2"/>
      <c r="N50" s="91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38"/>
        <v>0</v>
      </c>
      <c r="AJ50" s="3" t="str">
        <f t="shared" si="56"/>
        <v/>
      </c>
      <c r="AK50" s="5">
        <f t="shared" si="57"/>
        <v>0</v>
      </c>
      <c r="AL50" s="41">
        <f t="shared" si="58"/>
        <v>0</v>
      </c>
      <c r="AM50" s="33" t="str">
        <f t="shared" si="40"/>
        <v/>
      </c>
      <c r="AO50" s="22">
        <f t="shared" si="59"/>
        <v>0</v>
      </c>
      <c r="AP50">
        <f t="shared" si="60"/>
        <v>0</v>
      </c>
      <c r="AQ50">
        <f t="shared" si="61"/>
        <v>0</v>
      </c>
      <c r="AR50">
        <f t="shared" si="62"/>
        <v>0</v>
      </c>
      <c r="AS50">
        <f t="shared" si="63"/>
        <v>0</v>
      </c>
      <c r="AT50">
        <f t="shared" si="64"/>
        <v>0</v>
      </c>
      <c r="AU50">
        <f t="shared" si="65"/>
        <v>0</v>
      </c>
      <c r="AV50">
        <f t="shared" si="66"/>
        <v>0</v>
      </c>
      <c r="AW50">
        <f t="shared" si="67"/>
        <v>0</v>
      </c>
      <c r="AX50">
        <f t="shared" si="68"/>
        <v>0</v>
      </c>
      <c r="AY50">
        <f t="shared" si="69"/>
        <v>0</v>
      </c>
      <c r="AZ50">
        <f t="shared" si="70"/>
        <v>0</v>
      </c>
      <c r="BA50">
        <f t="shared" si="71"/>
        <v>0</v>
      </c>
      <c r="BB50">
        <f t="shared" si="72"/>
        <v>0</v>
      </c>
      <c r="BC50">
        <f t="shared" si="73"/>
        <v>0</v>
      </c>
      <c r="BD50">
        <f t="shared" si="74"/>
        <v>0</v>
      </c>
      <c r="BE50" s="22">
        <f t="shared" ref="BE50:BR50" si="88">BD50+LARGE($AO50:$BC50,BE$4)</f>
        <v>0</v>
      </c>
      <c r="BF50" s="22">
        <f t="shared" si="88"/>
        <v>0</v>
      </c>
      <c r="BG50" s="22">
        <f t="shared" si="88"/>
        <v>0</v>
      </c>
      <c r="BH50" s="22">
        <f t="shared" si="88"/>
        <v>0</v>
      </c>
      <c r="BI50" s="22">
        <f t="shared" si="88"/>
        <v>0</v>
      </c>
      <c r="BJ50" s="22">
        <f t="shared" si="88"/>
        <v>0</v>
      </c>
      <c r="BK50" s="22">
        <f t="shared" si="88"/>
        <v>0</v>
      </c>
      <c r="BL50" s="22">
        <f t="shared" si="88"/>
        <v>0</v>
      </c>
      <c r="BM50" s="22">
        <f t="shared" si="88"/>
        <v>0</v>
      </c>
      <c r="BN50" s="22">
        <f t="shared" si="88"/>
        <v>0</v>
      </c>
      <c r="BO50" s="22">
        <f t="shared" si="88"/>
        <v>0</v>
      </c>
      <c r="BP50" s="22">
        <f t="shared" si="88"/>
        <v>0</v>
      </c>
      <c r="BQ50" s="22">
        <f t="shared" si="88"/>
        <v>0</v>
      </c>
      <c r="BR50" s="22">
        <f t="shared" si="88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2"/>
      <c r="N51" s="91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38"/>
        <v>0</v>
      </c>
      <c r="AJ51" s="3" t="str">
        <f t="shared" si="56"/>
        <v/>
      </c>
      <c r="AK51" s="5">
        <f t="shared" si="57"/>
        <v>0</v>
      </c>
      <c r="AL51" s="41">
        <f t="shared" si="58"/>
        <v>0</v>
      </c>
      <c r="AM51" s="33" t="str">
        <f t="shared" si="40"/>
        <v/>
      </c>
      <c r="AO51" s="22">
        <f t="shared" si="59"/>
        <v>0</v>
      </c>
      <c r="AP51">
        <f t="shared" si="60"/>
        <v>0</v>
      </c>
      <c r="AQ51">
        <f t="shared" si="61"/>
        <v>0</v>
      </c>
      <c r="AR51">
        <f t="shared" si="62"/>
        <v>0</v>
      </c>
      <c r="AS51">
        <f t="shared" si="63"/>
        <v>0</v>
      </c>
      <c r="AT51">
        <f t="shared" si="64"/>
        <v>0</v>
      </c>
      <c r="AU51">
        <f t="shared" si="65"/>
        <v>0</v>
      </c>
      <c r="AV51">
        <f t="shared" si="66"/>
        <v>0</v>
      </c>
      <c r="AW51">
        <f t="shared" si="67"/>
        <v>0</v>
      </c>
      <c r="AX51">
        <f t="shared" si="68"/>
        <v>0</v>
      </c>
      <c r="AY51">
        <f t="shared" si="69"/>
        <v>0</v>
      </c>
      <c r="AZ51">
        <f t="shared" si="70"/>
        <v>0</v>
      </c>
      <c r="BA51">
        <f t="shared" si="71"/>
        <v>0</v>
      </c>
      <c r="BB51">
        <f t="shared" si="72"/>
        <v>0</v>
      </c>
      <c r="BC51">
        <f t="shared" si="73"/>
        <v>0</v>
      </c>
      <c r="BD51">
        <f t="shared" si="74"/>
        <v>0</v>
      </c>
      <c r="BE51" s="22">
        <f t="shared" ref="BE51:BR51" si="89">BD51+LARGE($AO51:$BC51,BE$4)</f>
        <v>0</v>
      </c>
      <c r="BF51" s="22">
        <f t="shared" si="89"/>
        <v>0</v>
      </c>
      <c r="BG51" s="22">
        <f t="shared" si="89"/>
        <v>0</v>
      </c>
      <c r="BH51" s="22">
        <f t="shared" si="89"/>
        <v>0</v>
      </c>
      <c r="BI51" s="22">
        <f t="shared" si="89"/>
        <v>0</v>
      </c>
      <c r="BJ51" s="22">
        <f t="shared" si="89"/>
        <v>0</v>
      </c>
      <c r="BK51" s="22">
        <f t="shared" si="89"/>
        <v>0</v>
      </c>
      <c r="BL51" s="22">
        <f t="shared" si="89"/>
        <v>0</v>
      </c>
      <c r="BM51" s="22">
        <f t="shared" si="89"/>
        <v>0</v>
      </c>
      <c r="BN51" s="22">
        <f t="shared" si="89"/>
        <v>0</v>
      </c>
      <c r="BO51" s="22">
        <f t="shared" si="89"/>
        <v>0</v>
      </c>
      <c r="BP51" s="22">
        <f t="shared" si="89"/>
        <v>0</v>
      </c>
      <c r="BQ51" s="22">
        <f t="shared" si="89"/>
        <v>0</v>
      </c>
      <c r="BR51" s="22">
        <f t="shared" si="89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2"/>
      <c r="N52" s="91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38"/>
        <v>0</v>
      </c>
      <c r="AJ52" s="3" t="str">
        <f t="shared" si="56"/>
        <v/>
      </c>
      <c r="AK52" s="5">
        <f t="shared" si="57"/>
        <v>0</v>
      </c>
      <c r="AL52" s="41">
        <f t="shared" si="58"/>
        <v>0</v>
      </c>
      <c r="AM52" s="33" t="str">
        <f t="shared" si="40"/>
        <v/>
      </c>
      <c r="AO52" s="22">
        <f t="shared" si="59"/>
        <v>0</v>
      </c>
      <c r="AP52">
        <f t="shared" si="60"/>
        <v>0</v>
      </c>
      <c r="AQ52">
        <f t="shared" si="61"/>
        <v>0</v>
      </c>
      <c r="AR52">
        <f t="shared" si="62"/>
        <v>0</v>
      </c>
      <c r="AS52">
        <f t="shared" si="63"/>
        <v>0</v>
      </c>
      <c r="AT52">
        <f t="shared" si="64"/>
        <v>0</v>
      </c>
      <c r="AU52">
        <f t="shared" si="65"/>
        <v>0</v>
      </c>
      <c r="AV52">
        <f t="shared" si="66"/>
        <v>0</v>
      </c>
      <c r="AW52">
        <f t="shared" si="67"/>
        <v>0</v>
      </c>
      <c r="AX52">
        <f t="shared" si="68"/>
        <v>0</v>
      </c>
      <c r="AY52">
        <f t="shared" si="69"/>
        <v>0</v>
      </c>
      <c r="AZ52">
        <f t="shared" si="70"/>
        <v>0</v>
      </c>
      <c r="BA52">
        <f t="shared" si="71"/>
        <v>0</v>
      </c>
      <c r="BB52">
        <f t="shared" si="72"/>
        <v>0</v>
      </c>
      <c r="BC52">
        <f t="shared" si="73"/>
        <v>0</v>
      </c>
      <c r="BD52">
        <f t="shared" si="74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2"/>
      <c r="N53" s="91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ref="AI53:AI84" si="91">F53+H53+J53+L53+N53+P53+R53+T53+V53+X53+Z53+AB53+AD53+AF53+AH53</f>
        <v>0</v>
      </c>
      <c r="AJ53" s="3" t="str">
        <f t="shared" si="56"/>
        <v/>
      </c>
      <c r="AK53" s="5">
        <f t="shared" si="57"/>
        <v>0</v>
      </c>
      <c r="AL53" s="41">
        <f t="shared" si="58"/>
        <v>0</v>
      </c>
      <c r="AM53" s="33" t="str">
        <f t="shared" si="40"/>
        <v/>
      </c>
      <c r="AO53" s="22">
        <f t="shared" si="59"/>
        <v>0</v>
      </c>
      <c r="AP53">
        <f t="shared" si="60"/>
        <v>0</v>
      </c>
      <c r="AQ53">
        <f t="shared" si="61"/>
        <v>0</v>
      </c>
      <c r="AR53">
        <f t="shared" si="62"/>
        <v>0</v>
      </c>
      <c r="AS53">
        <f t="shared" si="63"/>
        <v>0</v>
      </c>
      <c r="AT53">
        <f t="shared" si="64"/>
        <v>0</v>
      </c>
      <c r="AU53">
        <f t="shared" si="65"/>
        <v>0</v>
      </c>
      <c r="AV53">
        <f t="shared" si="66"/>
        <v>0</v>
      </c>
      <c r="AW53">
        <f t="shared" si="67"/>
        <v>0</v>
      </c>
      <c r="AX53">
        <f t="shared" si="68"/>
        <v>0</v>
      </c>
      <c r="AY53">
        <f t="shared" si="69"/>
        <v>0</v>
      </c>
      <c r="AZ53">
        <f t="shared" si="70"/>
        <v>0</v>
      </c>
      <c r="BA53">
        <f t="shared" si="71"/>
        <v>0</v>
      </c>
      <c r="BB53">
        <f t="shared" si="72"/>
        <v>0</v>
      </c>
      <c r="BC53">
        <f t="shared" si="73"/>
        <v>0</v>
      </c>
      <c r="BD53">
        <f t="shared" si="74"/>
        <v>0</v>
      </c>
      <c r="BE53" s="22">
        <f t="shared" ref="BE53:BR53" si="92">BD53+LARGE($AO53:$BC53,BE$4)</f>
        <v>0</v>
      </c>
      <c r="BF53" s="22">
        <f t="shared" si="92"/>
        <v>0</v>
      </c>
      <c r="BG53" s="22">
        <f t="shared" si="92"/>
        <v>0</v>
      </c>
      <c r="BH53" s="22">
        <f t="shared" si="92"/>
        <v>0</v>
      </c>
      <c r="BI53" s="22">
        <f t="shared" si="92"/>
        <v>0</v>
      </c>
      <c r="BJ53" s="22">
        <f t="shared" si="92"/>
        <v>0</v>
      </c>
      <c r="BK53" s="22">
        <f t="shared" si="92"/>
        <v>0</v>
      </c>
      <c r="BL53" s="22">
        <f t="shared" si="92"/>
        <v>0</v>
      </c>
      <c r="BM53" s="22">
        <f t="shared" si="92"/>
        <v>0</v>
      </c>
      <c r="BN53" s="22">
        <f t="shared" si="92"/>
        <v>0</v>
      </c>
      <c r="BO53" s="22">
        <f t="shared" si="92"/>
        <v>0</v>
      </c>
      <c r="BP53" s="22">
        <f t="shared" si="92"/>
        <v>0</v>
      </c>
      <c r="BQ53" s="22">
        <f t="shared" si="92"/>
        <v>0</v>
      </c>
      <c r="BR53" s="22">
        <f t="shared" si="92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2"/>
      <c r="N54" s="91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91"/>
        <v>0</v>
      </c>
      <c r="AJ54" s="3" t="str">
        <f t="shared" si="56"/>
        <v/>
      </c>
      <c r="AK54" s="5">
        <f t="shared" si="57"/>
        <v>0</v>
      </c>
      <c r="AL54" s="41">
        <f t="shared" si="58"/>
        <v>0</v>
      </c>
      <c r="AM54" s="33" t="str">
        <f t="shared" ref="AM54:AM85" si="93">IF(AL54&lt;&gt;0,RANK(AL54,$AL$5:$AL$72),"")</f>
        <v/>
      </c>
      <c r="AO54" s="22">
        <f t="shared" si="59"/>
        <v>0</v>
      </c>
      <c r="AP54">
        <f t="shared" si="60"/>
        <v>0</v>
      </c>
      <c r="AQ54">
        <f t="shared" si="61"/>
        <v>0</v>
      </c>
      <c r="AR54">
        <f t="shared" si="62"/>
        <v>0</v>
      </c>
      <c r="AS54">
        <f t="shared" si="63"/>
        <v>0</v>
      </c>
      <c r="AT54">
        <f t="shared" si="64"/>
        <v>0</v>
      </c>
      <c r="AU54">
        <f t="shared" si="65"/>
        <v>0</v>
      </c>
      <c r="AV54">
        <f t="shared" si="66"/>
        <v>0</v>
      </c>
      <c r="AW54">
        <f t="shared" si="67"/>
        <v>0</v>
      </c>
      <c r="AX54">
        <f t="shared" si="68"/>
        <v>0</v>
      </c>
      <c r="AY54">
        <f t="shared" si="69"/>
        <v>0</v>
      </c>
      <c r="AZ54">
        <f t="shared" si="70"/>
        <v>0</v>
      </c>
      <c r="BA54">
        <f t="shared" si="71"/>
        <v>0</v>
      </c>
      <c r="BB54">
        <f t="shared" si="72"/>
        <v>0</v>
      </c>
      <c r="BC54">
        <f t="shared" si="73"/>
        <v>0</v>
      </c>
      <c r="BD54">
        <f t="shared" si="74"/>
        <v>0</v>
      </c>
      <c r="BE54" s="22">
        <f t="shared" ref="BE54:BR54" si="94">BD54+LARGE($AO54:$BC54,BE$4)</f>
        <v>0</v>
      </c>
      <c r="BF54" s="22">
        <f t="shared" si="94"/>
        <v>0</v>
      </c>
      <c r="BG54" s="22">
        <f t="shared" si="94"/>
        <v>0</v>
      </c>
      <c r="BH54" s="22">
        <f t="shared" si="94"/>
        <v>0</v>
      </c>
      <c r="BI54" s="22">
        <f t="shared" si="94"/>
        <v>0</v>
      </c>
      <c r="BJ54" s="22">
        <f t="shared" si="94"/>
        <v>0</v>
      </c>
      <c r="BK54" s="22">
        <f t="shared" si="94"/>
        <v>0</v>
      </c>
      <c r="BL54" s="22">
        <f t="shared" si="94"/>
        <v>0</v>
      </c>
      <c r="BM54" s="22">
        <f t="shared" si="94"/>
        <v>0</v>
      </c>
      <c r="BN54" s="22">
        <f t="shared" si="94"/>
        <v>0</v>
      </c>
      <c r="BO54" s="22">
        <f t="shared" si="94"/>
        <v>0</v>
      </c>
      <c r="BP54" s="22">
        <f t="shared" si="94"/>
        <v>0</v>
      </c>
      <c r="BQ54" s="22">
        <f t="shared" si="94"/>
        <v>0</v>
      </c>
      <c r="BR54" s="22">
        <f t="shared" si="94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2"/>
      <c r="N55" s="91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91"/>
        <v>0</v>
      </c>
      <c r="AJ55" s="3" t="str">
        <f t="shared" si="56"/>
        <v/>
      </c>
      <c r="AK55" s="5">
        <f t="shared" si="57"/>
        <v>0</v>
      </c>
      <c r="AL55" s="41">
        <f t="shared" si="58"/>
        <v>0</v>
      </c>
      <c r="AM55" s="33" t="str">
        <f t="shared" si="93"/>
        <v/>
      </c>
      <c r="AO55" s="22">
        <f t="shared" si="59"/>
        <v>0</v>
      </c>
      <c r="AP55">
        <f t="shared" si="60"/>
        <v>0</v>
      </c>
      <c r="AQ55">
        <f t="shared" si="61"/>
        <v>0</v>
      </c>
      <c r="AR55">
        <f t="shared" si="62"/>
        <v>0</v>
      </c>
      <c r="AS55">
        <f t="shared" si="63"/>
        <v>0</v>
      </c>
      <c r="AT55">
        <f t="shared" si="64"/>
        <v>0</v>
      </c>
      <c r="AU55">
        <f t="shared" si="65"/>
        <v>0</v>
      </c>
      <c r="AV55">
        <f t="shared" si="66"/>
        <v>0</v>
      </c>
      <c r="AW55">
        <f t="shared" si="67"/>
        <v>0</v>
      </c>
      <c r="AX55">
        <f t="shared" si="68"/>
        <v>0</v>
      </c>
      <c r="AY55">
        <f t="shared" si="69"/>
        <v>0</v>
      </c>
      <c r="AZ55">
        <f t="shared" si="70"/>
        <v>0</v>
      </c>
      <c r="BA55">
        <f t="shared" si="71"/>
        <v>0</v>
      </c>
      <c r="BB55">
        <f t="shared" si="72"/>
        <v>0</v>
      </c>
      <c r="BC55">
        <f t="shared" si="73"/>
        <v>0</v>
      </c>
      <c r="BD55">
        <f t="shared" si="74"/>
        <v>0</v>
      </c>
      <c r="BE55" s="22">
        <f t="shared" ref="BE55:BR55" si="95">BD55+LARGE($AO55:$BC55,BE$4)</f>
        <v>0</v>
      </c>
      <c r="BF55" s="22">
        <f t="shared" si="95"/>
        <v>0</v>
      </c>
      <c r="BG55" s="22">
        <f t="shared" si="95"/>
        <v>0</v>
      </c>
      <c r="BH55" s="22">
        <f t="shared" si="95"/>
        <v>0</v>
      </c>
      <c r="BI55" s="22">
        <f t="shared" si="95"/>
        <v>0</v>
      </c>
      <c r="BJ55" s="22">
        <f t="shared" si="95"/>
        <v>0</v>
      </c>
      <c r="BK55" s="22">
        <f t="shared" si="95"/>
        <v>0</v>
      </c>
      <c r="BL55" s="22">
        <f t="shared" si="95"/>
        <v>0</v>
      </c>
      <c r="BM55" s="22">
        <f t="shared" si="95"/>
        <v>0</v>
      </c>
      <c r="BN55" s="22">
        <f t="shared" si="95"/>
        <v>0</v>
      </c>
      <c r="BO55" s="22">
        <f t="shared" si="95"/>
        <v>0</v>
      </c>
      <c r="BP55" s="22">
        <f t="shared" si="95"/>
        <v>0</v>
      </c>
      <c r="BQ55" s="22">
        <f t="shared" si="95"/>
        <v>0</v>
      </c>
      <c r="BR55" s="22">
        <f t="shared" si="95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2"/>
      <c r="N56" s="91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91"/>
        <v>0</v>
      </c>
      <c r="AJ56" s="3" t="str">
        <f t="shared" si="56"/>
        <v/>
      </c>
      <c r="AK56" s="5">
        <f t="shared" si="57"/>
        <v>0</v>
      </c>
      <c r="AL56" s="41">
        <f t="shared" si="58"/>
        <v>0</v>
      </c>
      <c r="AM56" s="33" t="str">
        <f t="shared" si="93"/>
        <v/>
      </c>
      <c r="AO56" s="22">
        <f t="shared" si="59"/>
        <v>0</v>
      </c>
      <c r="AP56">
        <f t="shared" si="60"/>
        <v>0</v>
      </c>
      <c r="AQ56">
        <f t="shared" si="61"/>
        <v>0</v>
      </c>
      <c r="AR56">
        <f t="shared" si="62"/>
        <v>0</v>
      </c>
      <c r="AS56">
        <f t="shared" si="63"/>
        <v>0</v>
      </c>
      <c r="AT56">
        <f t="shared" si="64"/>
        <v>0</v>
      </c>
      <c r="AU56">
        <f t="shared" si="65"/>
        <v>0</v>
      </c>
      <c r="AV56">
        <f t="shared" si="66"/>
        <v>0</v>
      </c>
      <c r="AW56">
        <f t="shared" si="67"/>
        <v>0</v>
      </c>
      <c r="AX56">
        <f t="shared" si="68"/>
        <v>0</v>
      </c>
      <c r="AY56">
        <f t="shared" si="69"/>
        <v>0</v>
      </c>
      <c r="AZ56">
        <f t="shared" si="70"/>
        <v>0</v>
      </c>
      <c r="BA56">
        <f t="shared" si="71"/>
        <v>0</v>
      </c>
      <c r="BB56">
        <f t="shared" si="72"/>
        <v>0</v>
      </c>
      <c r="BC56">
        <f t="shared" si="73"/>
        <v>0</v>
      </c>
      <c r="BD56">
        <f t="shared" si="74"/>
        <v>0</v>
      </c>
      <c r="BE56" s="22">
        <f t="shared" ref="BE56:BR56" si="96">BD56+LARGE($AO56:$BC56,BE$4)</f>
        <v>0</v>
      </c>
      <c r="BF56" s="22">
        <f t="shared" si="96"/>
        <v>0</v>
      </c>
      <c r="BG56" s="22">
        <f t="shared" si="96"/>
        <v>0</v>
      </c>
      <c r="BH56" s="22">
        <f t="shared" si="96"/>
        <v>0</v>
      </c>
      <c r="BI56" s="22">
        <f t="shared" si="96"/>
        <v>0</v>
      </c>
      <c r="BJ56" s="22">
        <f t="shared" si="96"/>
        <v>0</v>
      </c>
      <c r="BK56" s="22">
        <f t="shared" si="96"/>
        <v>0</v>
      </c>
      <c r="BL56" s="22">
        <f t="shared" si="96"/>
        <v>0</v>
      </c>
      <c r="BM56" s="22">
        <f t="shared" si="96"/>
        <v>0</v>
      </c>
      <c r="BN56" s="22">
        <f t="shared" si="96"/>
        <v>0</v>
      </c>
      <c r="BO56" s="22">
        <f t="shared" si="96"/>
        <v>0</v>
      </c>
      <c r="BP56" s="22">
        <f t="shared" si="96"/>
        <v>0</v>
      </c>
      <c r="BQ56" s="22">
        <f t="shared" si="96"/>
        <v>0</v>
      </c>
      <c r="BR56" s="22">
        <f t="shared" si="96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2"/>
      <c r="N57" s="91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91"/>
        <v>0</v>
      </c>
      <c r="AJ57" s="3" t="str">
        <f t="shared" si="56"/>
        <v/>
      </c>
      <c r="AK57" s="5">
        <f t="shared" si="57"/>
        <v>0</v>
      </c>
      <c r="AL57" s="41">
        <f t="shared" si="58"/>
        <v>0</v>
      </c>
      <c r="AM57" s="33" t="str">
        <f t="shared" si="93"/>
        <v/>
      </c>
      <c r="AO57" s="22">
        <f t="shared" si="59"/>
        <v>0</v>
      </c>
      <c r="AP57">
        <f t="shared" si="60"/>
        <v>0</v>
      </c>
      <c r="AQ57">
        <f t="shared" si="61"/>
        <v>0</v>
      </c>
      <c r="AR57">
        <f t="shared" si="62"/>
        <v>0</v>
      </c>
      <c r="AS57">
        <f t="shared" si="63"/>
        <v>0</v>
      </c>
      <c r="AT57">
        <f t="shared" si="64"/>
        <v>0</v>
      </c>
      <c r="AU57">
        <f t="shared" si="65"/>
        <v>0</v>
      </c>
      <c r="AV57">
        <f t="shared" si="66"/>
        <v>0</v>
      </c>
      <c r="AW57">
        <f t="shared" si="67"/>
        <v>0</v>
      </c>
      <c r="AX57">
        <f t="shared" si="68"/>
        <v>0</v>
      </c>
      <c r="AY57">
        <f t="shared" si="69"/>
        <v>0</v>
      </c>
      <c r="AZ57">
        <f t="shared" si="70"/>
        <v>0</v>
      </c>
      <c r="BA57">
        <f t="shared" si="71"/>
        <v>0</v>
      </c>
      <c r="BB57">
        <f t="shared" si="72"/>
        <v>0</v>
      </c>
      <c r="BC57">
        <f t="shared" si="73"/>
        <v>0</v>
      </c>
      <c r="BD57">
        <f t="shared" si="74"/>
        <v>0</v>
      </c>
      <c r="BE57" s="22">
        <f t="shared" ref="BE57:BR57" si="97">BD57+LARGE($AO57:$BC57,BE$4)</f>
        <v>0</v>
      </c>
      <c r="BF57" s="22">
        <f t="shared" si="97"/>
        <v>0</v>
      </c>
      <c r="BG57" s="22">
        <f t="shared" si="97"/>
        <v>0</v>
      </c>
      <c r="BH57" s="22">
        <f t="shared" si="97"/>
        <v>0</v>
      </c>
      <c r="BI57" s="22">
        <f t="shared" si="97"/>
        <v>0</v>
      </c>
      <c r="BJ57" s="22">
        <f t="shared" si="97"/>
        <v>0</v>
      </c>
      <c r="BK57" s="22">
        <f t="shared" si="97"/>
        <v>0</v>
      </c>
      <c r="BL57" s="22">
        <f t="shared" si="97"/>
        <v>0</v>
      </c>
      <c r="BM57" s="22">
        <f t="shared" si="97"/>
        <v>0</v>
      </c>
      <c r="BN57" s="22">
        <f t="shared" si="97"/>
        <v>0</v>
      </c>
      <c r="BO57" s="22">
        <f t="shared" si="97"/>
        <v>0</v>
      </c>
      <c r="BP57" s="22">
        <f t="shared" si="97"/>
        <v>0</v>
      </c>
      <c r="BQ57" s="22">
        <f t="shared" si="97"/>
        <v>0</v>
      </c>
      <c r="BR57" s="22">
        <f t="shared" si="97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2"/>
      <c r="N58" s="91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91"/>
        <v>0</v>
      </c>
      <c r="AJ58" s="3" t="str">
        <f t="shared" si="56"/>
        <v/>
      </c>
      <c r="AK58" s="5">
        <f t="shared" si="57"/>
        <v>0</v>
      </c>
      <c r="AL58" s="41">
        <f t="shared" si="58"/>
        <v>0</v>
      </c>
      <c r="AM58" s="33" t="str">
        <f t="shared" si="93"/>
        <v/>
      </c>
      <c r="AO58" s="22">
        <f t="shared" si="59"/>
        <v>0</v>
      </c>
      <c r="AP58">
        <f t="shared" si="60"/>
        <v>0</v>
      </c>
      <c r="AQ58">
        <f t="shared" si="61"/>
        <v>0</v>
      </c>
      <c r="AR58">
        <f t="shared" si="62"/>
        <v>0</v>
      </c>
      <c r="AS58">
        <f t="shared" si="63"/>
        <v>0</v>
      </c>
      <c r="AT58">
        <f t="shared" si="64"/>
        <v>0</v>
      </c>
      <c r="AU58">
        <f t="shared" si="65"/>
        <v>0</v>
      </c>
      <c r="AV58">
        <f t="shared" si="66"/>
        <v>0</v>
      </c>
      <c r="AW58">
        <f t="shared" si="67"/>
        <v>0</v>
      </c>
      <c r="AX58">
        <f t="shared" si="68"/>
        <v>0</v>
      </c>
      <c r="AY58">
        <f t="shared" si="69"/>
        <v>0</v>
      </c>
      <c r="AZ58">
        <f t="shared" si="70"/>
        <v>0</v>
      </c>
      <c r="BA58">
        <f t="shared" si="71"/>
        <v>0</v>
      </c>
      <c r="BB58">
        <f t="shared" si="72"/>
        <v>0</v>
      </c>
      <c r="BC58">
        <f t="shared" si="73"/>
        <v>0</v>
      </c>
      <c r="BD58">
        <f t="shared" si="74"/>
        <v>0</v>
      </c>
      <c r="BE58" s="22">
        <f t="shared" ref="BE58:BR58" si="98">BD58+LARGE($AO58:$BC58,BE$4)</f>
        <v>0</v>
      </c>
      <c r="BF58" s="22">
        <f t="shared" si="98"/>
        <v>0</v>
      </c>
      <c r="BG58" s="22">
        <f t="shared" si="98"/>
        <v>0</v>
      </c>
      <c r="BH58" s="22">
        <f t="shared" si="98"/>
        <v>0</v>
      </c>
      <c r="BI58" s="22">
        <f t="shared" si="98"/>
        <v>0</v>
      </c>
      <c r="BJ58" s="22">
        <f t="shared" si="98"/>
        <v>0</v>
      </c>
      <c r="BK58" s="22">
        <f t="shared" si="98"/>
        <v>0</v>
      </c>
      <c r="BL58" s="22">
        <f t="shared" si="98"/>
        <v>0</v>
      </c>
      <c r="BM58" s="22">
        <f t="shared" si="98"/>
        <v>0</v>
      </c>
      <c r="BN58" s="22">
        <f t="shared" si="98"/>
        <v>0</v>
      </c>
      <c r="BO58" s="22">
        <f t="shared" si="98"/>
        <v>0</v>
      </c>
      <c r="BP58" s="22">
        <f t="shared" si="98"/>
        <v>0</v>
      </c>
      <c r="BQ58" s="22">
        <f t="shared" si="98"/>
        <v>0</v>
      </c>
      <c r="BR58" s="22">
        <f t="shared" si="98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2"/>
      <c r="N59" s="91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91"/>
        <v>0</v>
      </c>
      <c r="AJ59" s="3" t="str">
        <f t="shared" si="56"/>
        <v/>
      </c>
      <c r="AK59" s="5">
        <f t="shared" si="57"/>
        <v>0</v>
      </c>
      <c r="AL59" s="41">
        <f t="shared" si="58"/>
        <v>0</v>
      </c>
      <c r="AM59" s="33" t="str">
        <f t="shared" si="93"/>
        <v/>
      </c>
      <c r="AO59" s="22">
        <f t="shared" si="59"/>
        <v>0</v>
      </c>
      <c r="AP59">
        <f t="shared" si="60"/>
        <v>0</v>
      </c>
      <c r="AQ59">
        <f t="shared" si="61"/>
        <v>0</v>
      </c>
      <c r="AR59">
        <f t="shared" si="62"/>
        <v>0</v>
      </c>
      <c r="AS59">
        <f t="shared" si="63"/>
        <v>0</v>
      </c>
      <c r="AT59">
        <f t="shared" si="64"/>
        <v>0</v>
      </c>
      <c r="AU59">
        <f t="shared" si="65"/>
        <v>0</v>
      </c>
      <c r="AV59">
        <f t="shared" si="66"/>
        <v>0</v>
      </c>
      <c r="AW59">
        <f t="shared" si="67"/>
        <v>0</v>
      </c>
      <c r="AX59">
        <f t="shared" si="68"/>
        <v>0</v>
      </c>
      <c r="AY59">
        <f t="shared" si="69"/>
        <v>0</v>
      </c>
      <c r="AZ59">
        <f t="shared" si="70"/>
        <v>0</v>
      </c>
      <c r="BA59">
        <f t="shared" si="71"/>
        <v>0</v>
      </c>
      <c r="BB59">
        <f t="shared" si="72"/>
        <v>0</v>
      </c>
      <c r="BC59">
        <f t="shared" si="73"/>
        <v>0</v>
      </c>
      <c r="BD59">
        <f t="shared" si="74"/>
        <v>0</v>
      </c>
      <c r="BE59" s="22">
        <f t="shared" ref="BE59:BR59" si="99">BD59+LARGE($AO59:$BC59,BE$4)</f>
        <v>0</v>
      </c>
      <c r="BF59" s="22">
        <f t="shared" si="99"/>
        <v>0</v>
      </c>
      <c r="BG59" s="22">
        <f t="shared" si="99"/>
        <v>0</v>
      </c>
      <c r="BH59" s="22">
        <f t="shared" si="99"/>
        <v>0</v>
      </c>
      <c r="BI59" s="22">
        <f t="shared" si="99"/>
        <v>0</v>
      </c>
      <c r="BJ59" s="22">
        <f t="shared" si="99"/>
        <v>0</v>
      </c>
      <c r="BK59" s="22">
        <f t="shared" si="99"/>
        <v>0</v>
      </c>
      <c r="BL59" s="22">
        <f t="shared" si="99"/>
        <v>0</v>
      </c>
      <c r="BM59" s="22">
        <f t="shared" si="99"/>
        <v>0</v>
      </c>
      <c r="BN59" s="22">
        <f t="shared" si="99"/>
        <v>0</v>
      </c>
      <c r="BO59" s="22">
        <f t="shared" si="99"/>
        <v>0</v>
      </c>
      <c r="BP59" s="22">
        <f t="shared" si="99"/>
        <v>0</v>
      </c>
      <c r="BQ59" s="22">
        <f t="shared" si="99"/>
        <v>0</v>
      </c>
      <c r="BR59" s="22">
        <f t="shared" si="99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2"/>
      <c r="N60" s="91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91"/>
        <v>0</v>
      </c>
      <c r="AJ60" s="3" t="str">
        <f t="shared" si="56"/>
        <v/>
      </c>
      <c r="AK60" s="5">
        <f t="shared" si="57"/>
        <v>0</v>
      </c>
      <c r="AL60" s="41">
        <f t="shared" si="58"/>
        <v>0</v>
      </c>
      <c r="AM60" s="33" t="str">
        <f t="shared" si="93"/>
        <v/>
      </c>
      <c r="AO60" s="22">
        <f t="shared" si="59"/>
        <v>0</v>
      </c>
      <c r="AP60">
        <f t="shared" si="60"/>
        <v>0</v>
      </c>
      <c r="AQ60">
        <f t="shared" si="61"/>
        <v>0</v>
      </c>
      <c r="AR60">
        <f t="shared" si="62"/>
        <v>0</v>
      </c>
      <c r="AS60">
        <f t="shared" si="63"/>
        <v>0</v>
      </c>
      <c r="AT60">
        <f t="shared" si="64"/>
        <v>0</v>
      </c>
      <c r="AU60">
        <f t="shared" si="65"/>
        <v>0</v>
      </c>
      <c r="AV60">
        <f t="shared" si="66"/>
        <v>0</v>
      </c>
      <c r="AW60">
        <f t="shared" si="67"/>
        <v>0</v>
      </c>
      <c r="AX60">
        <f t="shared" si="68"/>
        <v>0</v>
      </c>
      <c r="AY60">
        <f t="shared" si="69"/>
        <v>0</v>
      </c>
      <c r="AZ60">
        <f t="shared" si="70"/>
        <v>0</v>
      </c>
      <c r="BA60">
        <f t="shared" si="71"/>
        <v>0</v>
      </c>
      <c r="BB60">
        <f t="shared" si="72"/>
        <v>0</v>
      </c>
      <c r="BC60">
        <f t="shared" si="73"/>
        <v>0</v>
      </c>
      <c r="BD60">
        <f t="shared" si="74"/>
        <v>0</v>
      </c>
      <c r="BE60" s="22">
        <f t="shared" ref="BE60:BR60" si="100">BD60+LARGE($AO60:$BC60,BE$4)</f>
        <v>0</v>
      </c>
      <c r="BF60" s="22">
        <f t="shared" si="100"/>
        <v>0</v>
      </c>
      <c r="BG60" s="22">
        <f t="shared" si="100"/>
        <v>0</v>
      </c>
      <c r="BH60" s="22">
        <f t="shared" si="100"/>
        <v>0</v>
      </c>
      <c r="BI60" s="22">
        <f t="shared" si="100"/>
        <v>0</v>
      </c>
      <c r="BJ60" s="22">
        <f t="shared" si="100"/>
        <v>0</v>
      </c>
      <c r="BK60" s="22">
        <f t="shared" si="100"/>
        <v>0</v>
      </c>
      <c r="BL60" s="22">
        <f t="shared" si="100"/>
        <v>0</v>
      </c>
      <c r="BM60" s="22">
        <f t="shared" si="100"/>
        <v>0</v>
      </c>
      <c r="BN60" s="22">
        <f t="shared" si="100"/>
        <v>0</v>
      </c>
      <c r="BO60" s="22">
        <f t="shared" si="100"/>
        <v>0</v>
      </c>
      <c r="BP60" s="22">
        <f t="shared" si="100"/>
        <v>0</v>
      </c>
      <c r="BQ60" s="22">
        <f t="shared" si="100"/>
        <v>0</v>
      </c>
      <c r="BR60" s="22">
        <f t="shared" si="100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2"/>
      <c r="N61" s="91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91"/>
        <v>0</v>
      </c>
      <c r="AJ61" s="3" t="str">
        <f t="shared" si="56"/>
        <v/>
      </c>
      <c r="AK61" s="5">
        <f t="shared" si="57"/>
        <v>0</v>
      </c>
      <c r="AL61" s="41">
        <f t="shared" si="58"/>
        <v>0</v>
      </c>
      <c r="AM61" s="33" t="str">
        <f t="shared" si="93"/>
        <v/>
      </c>
      <c r="AO61" s="22">
        <f t="shared" si="59"/>
        <v>0</v>
      </c>
      <c r="AP61">
        <f t="shared" si="60"/>
        <v>0</v>
      </c>
      <c r="AQ61">
        <f t="shared" si="61"/>
        <v>0</v>
      </c>
      <c r="AR61">
        <f t="shared" si="62"/>
        <v>0</v>
      </c>
      <c r="AS61">
        <f t="shared" si="63"/>
        <v>0</v>
      </c>
      <c r="AT61">
        <f t="shared" si="64"/>
        <v>0</v>
      </c>
      <c r="AU61">
        <f t="shared" si="65"/>
        <v>0</v>
      </c>
      <c r="AV61">
        <f t="shared" si="66"/>
        <v>0</v>
      </c>
      <c r="AW61">
        <f t="shared" si="67"/>
        <v>0</v>
      </c>
      <c r="AX61">
        <f t="shared" si="68"/>
        <v>0</v>
      </c>
      <c r="AY61">
        <f t="shared" si="69"/>
        <v>0</v>
      </c>
      <c r="AZ61">
        <f t="shared" si="70"/>
        <v>0</v>
      </c>
      <c r="BA61">
        <f t="shared" si="71"/>
        <v>0</v>
      </c>
      <c r="BB61">
        <f t="shared" si="72"/>
        <v>0</v>
      </c>
      <c r="BC61">
        <f t="shared" si="73"/>
        <v>0</v>
      </c>
      <c r="BD61">
        <f t="shared" si="74"/>
        <v>0</v>
      </c>
      <c r="BE61" s="22">
        <f t="shared" ref="BE61:BR61" si="101">BD61+LARGE($AO61:$BC61,BE$4)</f>
        <v>0</v>
      </c>
      <c r="BF61" s="22">
        <f t="shared" si="101"/>
        <v>0</v>
      </c>
      <c r="BG61" s="22">
        <f t="shared" si="101"/>
        <v>0</v>
      </c>
      <c r="BH61" s="22">
        <f t="shared" si="101"/>
        <v>0</v>
      </c>
      <c r="BI61" s="22">
        <f t="shared" si="101"/>
        <v>0</v>
      </c>
      <c r="BJ61" s="22">
        <f t="shared" si="101"/>
        <v>0</v>
      </c>
      <c r="BK61" s="22">
        <f t="shared" si="101"/>
        <v>0</v>
      </c>
      <c r="BL61" s="22">
        <f t="shared" si="101"/>
        <v>0</v>
      </c>
      <c r="BM61" s="22">
        <f t="shared" si="101"/>
        <v>0</v>
      </c>
      <c r="BN61" s="22">
        <f t="shared" si="101"/>
        <v>0</v>
      </c>
      <c r="BO61" s="22">
        <f t="shared" si="101"/>
        <v>0</v>
      </c>
      <c r="BP61" s="22">
        <f t="shared" si="101"/>
        <v>0</v>
      </c>
      <c r="BQ61" s="22">
        <f t="shared" si="101"/>
        <v>0</v>
      </c>
      <c r="BR61" s="22">
        <f t="shared" si="101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2"/>
      <c r="N62" s="91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91"/>
        <v>0</v>
      </c>
      <c r="AJ62" s="3" t="str">
        <f t="shared" si="56"/>
        <v/>
      </c>
      <c r="AK62" s="5">
        <f t="shared" si="57"/>
        <v>0</v>
      </c>
      <c r="AL62" s="41">
        <f t="shared" si="58"/>
        <v>0</v>
      </c>
      <c r="AM62" s="33" t="str">
        <f t="shared" si="93"/>
        <v/>
      </c>
      <c r="AO62" s="22">
        <f t="shared" si="59"/>
        <v>0</v>
      </c>
      <c r="AP62">
        <f t="shared" si="60"/>
        <v>0</v>
      </c>
      <c r="AQ62">
        <f t="shared" si="61"/>
        <v>0</v>
      </c>
      <c r="AR62">
        <f t="shared" si="62"/>
        <v>0</v>
      </c>
      <c r="AS62">
        <f t="shared" si="63"/>
        <v>0</v>
      </c>
      <c r="AT62">
        <f t="shared" si="64"/>
        <v>0</v>
      </c>
      <c r="AU62">
        <f t="shared" si="65"/>
        <v>0</v>
      </c>
      <c r="AV62">
        <f t="shared" si="66"/>
        <v>0</v>
      </c>
      <c r="AW62">
        <f t="shared" si="67"/>
        <v>0</v>
      </c>
      <c r="AX62">
        <f t="shared" si="68"/>
        <v>0</v>
      </c>
      <c r="AY62">
        <f t="shared" si="69"/>
        <v>0</v>
      </c>
      <c r="AZ62">
        <f t="shared" si="70"/>
        <v>0</v>
      </c>
      <c r="BA62">
        <f t="shared" si="71"/>
        <v>0</v>
      </c>
      <c r="BB62">
        <f t="shared" si="72"/>
        <v>0</v>
      </c>
      <c r="BC62">
        <f t="shared" si="73"/>
        <v>0</v>
      </c>
      <c r="BD62">
        <f t="shared" si="74"/>
        <v>0</v>
      </c>
      <c r="BE62" s="22">
        <f t="shared" ref="BE62:BR62" si="102">BD62+LARGE($AO62:$BC62,BE$4)</f>
        <v>0</v>
      </c>
      <c r="BF62" s="22">
        <f t="shared" si="102"/>
        <v>0</v>
      </c>
      <c r="BG62" s="22">
        <f t="shared" si="102"/>
        <v>0</v>
      </c>
      <c r="BH62" s="22">
        <f t="shared" si="102"/>
        <v>0</v>
      </c>
      <c r="BI62" s="22">
        <f t="shared" si="102"/>
        <v>0</v>
      </c>
      <c r="BJ62" s="22">
        <f t="shared" si="102"/>
        <v>0</v>
      </c>
      <c r="BK62" s="22">
        <f t="shared" si="102"/>
        <v>0</v>
      </c>
      <c r="BL62" s="22">
        <f t="shared" si="102"/>
        <v>0</v>
      </c>
      <c r="BM62" s="22">
        <f t="shared" si="102"/>
        <v>0</v>
      </c>
      <c r="BN62" s="22">
        <f t="shared" si="102"/>
        <v>0</v>
      </c>
      <c r="BO62" s="22">
        <f t="shared" si="102"/>
        <v>0</v>
      </c>
      <c r="BP62" s="22">
        <f t="shared" si="102"/>
        <v>0</v>
      </c>
      <c r="BQ62" s="22">
        <f t="shared" si="102"/>
        <v>0</v>
      </c>
      <c r="BR62" s="22">
        <f t="shared" si="102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2"/>
      <c r="N63" s="91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91"/>
        <v>0</v>
      </c>
      <c r="AJ63" s="3" t="str">
        <f t="shared" si="56"/>
        <v/>
      </c>
      <c r="AK63" s="5">
        <f t="shared" si="57"/>
        <v>0</v>
      </c>
      <c r="AL63" s="41">
        <f t="shared" si="58"/>
        <v>0</v>
      </c>
      <c r="AM63" s="33" t="str">
        <f t="shared" si="93"/>
        <v/>
      </c>
      <c r="AO63" s="22">
        <f t="shared" si="59"/>
        <v>0</v>
      </c>
      <c r="AP63">
        <f t="shared" si="60"/>
        <v>0</v>
      </c>
      <c r="AQ63">
        <f t="shared" si="61"/>
        <v>0</v>
      </c>
      <c r="AR63">
        <f t="shared" si="62"/>
        <v>0</v>
      </c>
      <c r="AS63">
        <f t="shared" si="63"/>
        <v>0</v>
      </c>
      <c r="AT63">
        <f t="shared" si="64"/>
        <v>0</v>
      </c>
      <c r="AU63">
        <f t="shared" si="65"/>
        <v>0</v>
      </c>
      <c r="AV63">
        <f t="shared" si="66"/>
        <v>0</v>
      </c>
      <c r="AW63">
        <f t="shared" si="67"/>
        <v>0</v>
      </c>
      <c r="AX63">
        <f t="shared" si="68"/>
        <v>0</v>
      </c>
      <c r="AY63">
        <f t="shared" si="69"/>
        <v>0</v>
      </c>
      <c r="AZ63">
        <f t="shared" si="70"/>
        <v>0</v>
      </c>
      <c r="BA63">
        <f t="shared" si="71"/>
        <v>0</v>
      </c>
      <c r="BB63">
        <f t="shared" si="72"/>
        <v>0</v>
      </c>
      <c r="BC63">
        <f t="shared" si="73"/>
        <v>0</v>
      </c>
      <c r="BD63">
        <f t="shared" si="74"/>
        <v>0</v>
      </c>
      <c r="BE63" s="22">
        <f t="shared" ref="BE63:BR63" si="103">BD63+LARGE($AO63:$BC63,BE$4)</f>
        <v>0</v>
      </c>
      <c r="BF63" s="22">
        <f t="shared" si="103"/>
        <v>0</v>
      </c>
      <c r="BG63" s="22">
        <f t="shared" si="103"/>
        <v>0</v>
      </c>
      <c r="BH63" s="22">
        <f t="shared" si="103"/>
        <v>0</v>
      </c>
      <c r="BI63" s="22">
        <f t="shared" si="103"/>
        <v>0</v>
      </c>
      <c r="BJ63" s="22">
        <f t="shared" si="103"/>
        <v>0</v>
      </c>
      <c r="BK63" s="22">
        <f t="shared" si="103"/>
        <v>0</v>
      </c>
      <c r="BL63" s="22">
        <f t="shared" si="103"/>
        <v>0</v>
      </c>
      <c r="BM63" s="22">
        <f t="shared" si="103"/>
        <v>0</v>
      </c>
      <c r="BN63" s="22">
        <f t="shared" si="103"/>
        <v>0</v>
      </c>
      <c r="BO63" s="22">
        <f t="shared" si="103"/>
        <v>0</v>
      </c>
      <c r="BP63" s="22">
        <f t="shared" si="103"/>
        <v>0</v>
      </c>
      <c r="BQ63" s="22">
        <f t="shared" si="103"/>
        <v>0</v>
      </c>
      <c r="BR63" s="22">
        <f t="shared" si="103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2"/>
      <c r="N64" s="91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91"/>
        <v>0</v>
      </c>
      <c r="AJ64" s="3" t="str">
        <f t="shared" si="56"/>
        <v/>
      </c>
      <c r="AK64" s="5">
        <f t="shared" si="57"/>
        <v>0</v>
      </c>
      <c r="AL64" s="41">
        <f t="shared" si="58"/>
        <v>0</v>
      </c>
      <c r="AM64" s="33" t="str">
        <f t="shared" si="93"/>
        <v/>
      </c>
      <c r="AO64" s="22">
        <f t="shared" si="59"/>
        <v>0</v>
      </c>
      <c r="AP64">
        <f t="shared" si="60"/>
        <v>0</v>
      </c>
      <c r="AQ64">
        <f t="shared" si="61"/>
        <v>0</v>
      </c>
      <c r="AR64">
        <f t="shared" si="62"/>
        <v>0</v>
      </c>
      <c r="AS64">
        <f t="shared" si="63"/>
        <v>0</v>
      </c>
      <c r="AT64">
        <f t="shared" si="64"/>
        <v>0</v>
      </c>
      <c r="AU64">
        <f t="shared" si="65"/>
        <v>0</v>
      </c>
      <c r="AV64">
        <f t="shared" si="66"/>
        <v>0</v>
      </c>
      <c r="AW64">
        <f t="shared" si="67"/>
        <v>0</v>
      </c>
      <c r="AX64">
        <f t="shared" si="68"/>
        <v>0</v>
      </c>
      <c r="AY64">
        <f t="shared" si="69"/>
        <v>0</v>
      </c>
      <c r="AZ64">
        <f t="shared" si="70"/>
        <v>0</v>
      </c>
      <c r="BA64">
        <f t="shared" si="71"/>
        <v>0</v>
      </c>
      <c r="BB64">
        <f t="shared" si="72"/>
        <v>0</v>
      </c>
      <c r="BC64">
        <f t="shared" si="73"/>
        <v>0</v>
      </c>
      <c r="BD64">
        <f t="shared" si="74"/>
        <v>0</v>
      </c>
      <c r="BE64" s="22">
        <f t="shared" ref="BE64:BR64" si="104">BD64+LARGE($AO64:$BC64,BE$4)</f>
        <v>0</v>
      </c>
      <c r="BF64" s="22">
        <f t="shared" si="104"/>
        <v>0</v>
      </c>
      <c r="BG64" s="22">
        <f t="shared" si="104"/>
        <v>0</v>
      </c>
      <c r="BH64" s="22">
        <f t="shared" si="104"/>
        <v>0</v>
      </c>
      <c r="BI64" s="22">
        <f t="shared" si="104"/>
        <v>0</v>
      </c>
      <c r="BJ64" s="22">
        <f t="shared" si="104"/>
        <v>0</v>
      </c>
      <c r="BK64" s="22">
        <f t="shared" si="104"/>
        <v>0</v>
      </c>
      <c r="BL64" s="22">
        <f t="shared" si="104"/>
        <v>0</v>
      </c>
      <c r="BM64" s="22">
        <f t="shared" si="104"/>
        <v>0</v>
      </c>
      <c r="BN64" s="22">
        <f t="shared" si="104"/>
        <v>0</v>
      </c>
      <c r="BO64" s="22">
        <f t="shared" si="104"/>
        <v>0</v>
      </c>
      <c r="BP64" s="22">
        <f t="shared" si="104"/>
        <v>0</v>
      </c>
      <c r="BQ64" s="22">
        <f t="shared" si="104"/>
        <v>0</v>
      </c>
      <c r="BR64" s="22">
        <f t="shared" si="104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2"/>
      <c r="N65" s="91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91"/>
        <v>0</v>
      </c>
      <c r="AJ65" s="3" t="str">
        <f t="shared" si="56"/>
        <v/>
      </c>
      <c r="AK65" s="5">
        <f t="shared" si="57"/>
        <v>0</v>
      </c>
      <c r="AL65" s="41">
        <f t="shared" si="58"/>
        <v>0</v>
      </c>
      <c r="AM65" s="33" t="str">
        <f t="shared" si="93"/>
        <v/>
      </c>
      <c r="AO65" s="22">
        <f t="shared" si="59"/>
        <v>0</v>
      </c>
      <c r="AP65">
        <f t="shared" si="60"/>
        <v>0</v>
      </c>
      <c r="AQ65">
        <f t="shared" si="61"/>
        <v>0</v>
      </c>
      <c r="AR65">
        <f t="shared" si="62"/>
        <v>0</v>
      </c>
      <c r="AS65">
        <f t="shared" si="63"/>
        <v>0</v>
      </c>
      <c r="AT65">
        <f t="shared" si="64"/>
        <v>0</v>
      </c>
      <c r="AU65">
        <f t="shared" si="65"/>
        <v>0</v>
      </c>
      <c r="AV65">
        <f t="shared" si="66"/>
        <v>0</v>
      </c>
      <c r="AW65">
        <f t="shared" si="67"/>
        <v>0</v>
      </c>
      <c r="AX65">
        <f t="shared" si="68"/>
        <v>0</v>
      </c>
      <c r="AY65">
        <f t="shared" si="69"/>
        <v>0</v>
      </c>
      <c r="AZ65">
        <f t="shared" si="70"/>
        <v>0</v>
      </c>
      <c r="BA65">
        <f t="shared" si="71"/>
        <v>0</v>
      </c>
      <c r="BB65">
        <f t="shared" si="72"/>
        <v>0</v>
      </c>
      <c r="BC65">
        <f t="shared" si="73"/>
        <v>0</v>
      </c>
      <c r="BD65">
        <f t="shared" si="74"/>
        <v>0</v>
      </c>
      <c r="BE65" s="22">
        <f t="shared" ref="BE65:BR65" si="105">BD65+LARGE($AO65:$BC65,BE$4)</f>
        <v>0</v>
      </c>
      <c r="BF65" s="22">
        <f t="shared" si="105"/>
        <v>0</v>
      </c>
      <c r="BG65" s="22">
        <f t="shared" si="105"/>
        <v>0</v>
      </c>
      <c r="BH65" s="22">
        <f t="shared" si="105"/>
        <v>0</v>
      </c>
      <c r="BI65" s="22">
        <f t="shared" si="105"/>
        <v>0</v>
      </c>
      <c r="BJ65" s="22">
        <f t="shared" si="105"/>
        <v>0</v>
      </c>
      <c r="BK65" s="22">
        <f t="shared" si="105"/>
        <v>0</v>
      </c>
      <c r="BL65" s="22">
        <f t="shared" si="105"/>
        <v>0</v>
      </c>
      <c r="BM65" s="22">
        <f t="shared" si="105"/>
        <v>0</v>
      </c>
      <c r="BN65" s="22">
        <f t="shared" si="105"/>
        <v>0</v>
      </c>
      <c r="BO65" s="22">
        <f t="shared" si="105"/>
        <v>0</v>
      </c>
      <c r="BP65" s="22">
        <f t="shared" si="105"/>
        <v>0</v>
      </c>
      <c r="BQ65" s="22">
        <f t="shared" si="105"/>
        <v>0</v>
      </c>
      <c r="BR65" s="22">
        <f t="shared" si="105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2"/>
      <c r="N66" s="91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91"/>
        <v>0</v>
      </c>
      <c r="AJ66" s="3" t="str">
        <f t="shared" si="56"/>
        <v/>
      </c>
      <c r="AK66" s="5">
        <f t="shared" si="57"/>
        <v>0</v>
      </c>
      <c r="AL66" s="41">
        <f t="shared" si="58"/>
        <v>0</v>
      </c>
      <c r="AM66" s="33" t="str">
        <f t="shared" si="93"/>
        <v/>
      </c>
      <c r="AO66" s="22">
        <f t="shared" si="59"/>
        <v>0</v>
      </c>
      <c r="AP66">
        <f t="shared" si="60"/>
        <v>0</v>
      </c>
      <c r="AQ66">
        <f t="shared" si="61"/>
        <v>0</v>
      </c>
      <c r="AR66">
        <f t="shared" si="62"/>
        <v>0</v>
      </c>
      <c r="AS66">
        <f t="shared" si="63"/>
        <v>0</v>
      </c>
      <c r="AT66">
        <f t="shared" si="64"/>
        <v>0</v>
      </c>
      <c r="AU66">
        <f t="shared" si="65"/>
        <v>0</v>
      </c>
      <c r="AV66">
        <f t="shared" si="66"/>
        <v>0</v>
      </c>
      <c r="AW66">
        <f t="shared" si="67"/>
        <v>0</v>
      </c>
      <c r="AX66">
        <f t="shared" si="68"/>
        <v>0</v>
      </c>
      <c r="AY66">
        <f t="shared" si="69"/>
        <v>0</v>
      </c>
      <c r="AZ66">
        <f t="shared" si="70"/>
        <v>0</v>
      </c>
      <c r="BA66">
        <f t="shared" si="71"/>
        <v>0</v>
      </c>
      <c r="BB66">
        <f t="shared" si="72"/>
        <v>0</v>
      </c>
      <c r="BC66">
        <f t="shared" si="73"/>
        <v>0</v>
      </c>
      <c r="BD66">
        <f t="shared" si="74"/>
        <v>0</v>
      </c>
      <c r="BE66" s="22">
        <f t="shared" ref="BE66:BR66" si="106">BD66+LARGE($AO66:$BC66,BE$4)</f>
        <v>0</v>
      </c>
      <c r="BF66" s="22">
        <f t="shared" si="106"/>
        <v>0</v>
      </c>
      <c r="BG66" s="22">
        <f t="shared" si="106"/>
        <v>0</v>
      </c>
      <c r="BH66" s="22">
        <f t="shared" si="106"/>
        <v>0</v>
      </c>
      <c r="BI66" s="22">
        <f t="shared" si="106"/>
        <v>0</v>
      </c>
      <c r="BJ66" s="22">
        <f t="shared" si="106"/>
        <v>0</v>
      </c>
      <c r="BK66" s="22">
        <f t="shared" si="106"/>
        <v>0</v>
      </c>
      <c r="BL66" s="22">
        <f t="shared" si="106"/>
        <v>0</v>
      </c>
      <c r="BM66" s="22">
        <f t="shared" si="106"/>
        <v>0</v>
      </c>
      <c r="BN66" s="22">
        <f t="shared" si="106"/>
        <v>0</v>
      </c>
      <c r="BO66" s="22">
        <f t="shared" si="106"/>
        <v>0</v>
      </c>
      <c r="BP66" s="22">
        <f t="shared" si="106"/>
        <v>0</v>
      </c>
      <c r="BQ66" s="22">
        <f t="shared" si="106"/>
        <v>0</v>
      </c>
      <c r="BR66" s="22">
        <f t="shared" si="106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2"/>
      <c r="N67" s="91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91"/>
        <v>0</v>
      </c>
      <c r="AJ67" s="3" t="str">
        <f t="shared" si="56"/>
        <v/>
      </c>
      <c r="AK67" s="5">
        <f t="shared" si="57"/>
        <v>0</v>
      </c>
      <c r="AL67" s="41">
        <f t="shared" si="58"/>
        <v>0</v>
      </c>
      <c r="AM67" s="33" t="str">
        <f t="shared" si="93"/>
        <v/>
      </c>
      <c r="AO67" s="22">
        <f t="shared" si="59"/>
        <v>0</v>
      </c>
      <c r="AP67">
        <f t="shared" si="60"/>
        <v>0</v>
      </c>
      <c r="AQ67">
        <f t="shared" si="61"/>
        <v>0</v>
      </c>
      <c r="AR67">
        <f t="shared" si="62"/>
        <v>0</v>
      </c>
      <c r="AS67">
        <f t="shared" si="63"/>
        <v>0</v>
      </c>
      <c r="AT67">
        <f t="shared" si="64"/>
        <v>0</v>
      </c>
      <c r="AU67">
        <f t="shared" si="65"/>
        <v>0</v>
      </c>
      <c r="AV67">
        <f t="shared" si="66"/>
        <v>0</v>
      </c>
      <c r="AW67">
        <f t="shared" si="67"/>
        <v>0</v>
      </c>
      <c r="AX67">
        <f t="shared" si="68"/>
        <v>0</v>
      </c>
      <c r="AY67">
        <f t="shared" si="69"/>
        <v>0</v>
      </c>
      <c r="AZ67">
        <f t="shared" si="70"/>
        <v>0</v>
      </c>
      <c r="BA67">
        <f t="shared" si="71"/>
        <v>0</v>
      </c>
      <c r="BB67">
        <f t="shared" si="72"/>
        <v>0</v>
      </c>
      <c r="BC67">
        <f t="shared" si="73"/>
        <v>0</v>
      </c>
      <c r="BD67">
        <f t="shared" si="74"/>
        <v>0</v>
      </c>
      <c r="BE67" s="22">
        <f t="shared" ref="BE67:BR67" si="107">BD67+LARGE($AO67:$BC67,BE$4)</f>
        <v>0</v>
      </c>
      <c r="BF67" s="22">
        <f t="shared" si="107"/>
        <v>0</v>
      </c>
      <c r="BG67" s="22">
        <f t="shared" si="107"/>
        <v>0</v>
      </c>
      <c r="BH67" s="22">
        <f t="shared" si="107"/>
        <v>0</v>
      </c>
      <c r="BI67" s="22">
        <f t="shared" si="107"/>
        <v>0</v>
      </c>
      <c r="BJ67" s="22">
        <f t="shared" si="107"/>
        <v>0</v>
      </c>
      <c r="BK67" s="22">
        <f t="shared" si="107"/>
        <v>0</v>
      </c>
      <c r="BL67" s="22">
        <f t="shared" si="107"/>
        <v>0</v>
      </c>
      <c r="BM67" s="22">
        <f t="shared" si="107"/>
        <v>0</v>
      </c>
      <c r="BN67" s="22">
        <f t="shared" si="107"/>
        <v>0</v>
      </c>
      <c r="BO67" s="22">
        <f t="shared" si="107"/>
        <v>0</v>
      </c>
      <c r="BP67" s="22">
        <f t="shared" si="107"/>
        <v>0</v>
      </c>
      <c r="BQ67" s="22">
        <f t="shared" si="107"/>
        <v>0</v>
      </c>
      <c r="BR67" s="22">
        <f t="shared" si="107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2"/>
      <c r="N68" s="91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91"/>
        <v>0</v>
      </c>
      <c r="AJ68" s="3" t="str">
        <f t="shared" si="56"/>
        <v/>
      </c>
      <c r="AK68" s="5">
        <f t="shared" si="57"/>
        <v>0</v>
      </c>
      <c r="AL68" s="41">
        <f t="shared" si="58"/>
        <v>0</v>
      </c>
      <c r="AM68" s="33" t="str">
        <f t="shared" si="93"/>
        <v/>
      </c>
      <c r="AO68" s="22">
        <f t="shared" si="59"/>
        <v>0</v>
      </c>
      <c r="AP68">
        <f t="shared" si="60"/>
        <v>0</v>
      </c>
      <c r="AQ68">
        <f t="shared" si="61"/>
        <v>0</v>
      </c>
      <c r="AR68">
        <f t="shared" si="62"/>
        <v>0</v>
      </c>
      <c r="AS68">
        <f t="shared" si="63"/>
        <v>0</v>
      </c>
      <c r="AT68">
        <f t="shared" si="64"/>
        <v>0</v>
      </c>
      <c r="AU68">
        <f t="shared" si="65"/>
        <v>0</v>
      </c>
      <c r="AV68">
        <f t="shared" si="66"/>
        <v>0</v>
      </c>
      <c r="AW68">
        <f t="shared" si="67"/>
        <v>0</v>
      </c>
      <c r="AX68">
        <f t="shared" si="68"/>
        <v>0</v>
      </c>
      <c r="AY68">
        <f t="shared" si="69"/>
        <v>0</v>
      </c>
      <c r="AZ68">
        <f t="shared" si="70"/>
        <v>0</v>
      </c>
      <c r="BA68">
        <f t="shared" si="71"/>
        <v>0</v>
      </c>
      <c r="BB68">
        <f t="shared" si="72"/>
        <v>0</v>
      </c>
      <c r="BC68">
        <f t="shared" si="73"/>
        <v>0</v>
      </c>
      <c r="BD68">
        <f t="shared" si="74"/>
        <v>0</v>
      </c>
      <c r="BE68" s="22">
        <f t="shared" ref="BE68:BR68" si="108">BD68+LARGE($AO68:$BC68,BE$4)</f>
        <v>0</v>
      </c>
      <c r="BF68" s="22">
        <f t="shared" si="108"/>
        <v>0</v>
      </c>
      <c r="BG68" s="22">
        <f t="shared" si="108"/>
        <v>0</v>
      </c>
      <c r="BH68" s="22">
        <f t="shared" si="108"/>
        <v>0</v>
      </c>
      <c r="BI68" s="22">
        <f t="shared" si="108"/>
        <v>0</v>
      </c>
      <c r="BJ68" s="22">
        <f t="shared" si="108"/>
        <v>0</v>
      </c>
      <c r="BK68" s="22">
        <f t="shared" si="108"/>
        <v>0</v>
      </c>
      <c r="BL68" s="22">
        <f t="shared" si="108"/>
        <v>0</v>
      </c>
      <c r="BM68" s="22">
        <f t="shared" si="108"/>
        <v>0</v>
      </c>
      <c r="BN68" s="22">
        <f t="shared" si="108"/>
        <v>0</v>
      </c>
      <c r="BO68" s="22">
        <f t="shared" si="108"/>
        <v>0</v>
      </c>
      <c r="BP68" s="22">
        <f t="shared" si="108"/>
        <v>0</v>
      </c>
      <c r="BQ68" s="22">
        <f t="shared" si="108"/>
        <v>0</v>
      </c>
      <c r="BR68" s="22">
        <f t="shared" si="108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2"/>
      <c r="N69" s="91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si="91"/>
        <v>0</v>
      </c>
      <c r="AJ69" s="3" t="str">
        <f t="shared" ref="AJ69:AJ100" si="109">IF(AI69&lt;&gt;0,RANK(AI69,$AI$5:$AI$72),"")</f>
        <v/>
      </c>
      <c r="AK69" s="5">
        <f t="shared" si="57"/>
        <v>0</v>
      </c>
      <c r="AL69" s="41">
        <f t="shared" si="58"/>
        <v>0</v>
      </c>
      <c r="AM69" s="33" t="str">
        <f t="shared" si="93"/>
        <v/>
      </c>
      <c r="AO69" s="22">
        <f t="shared" si="59"/>
        <v>0</v>
      </c>
      <c r="AP69">
        <f t="shared" si="60"/>
        <v>0</v>
      </c>
      <c r="AQ69">
        <f t="shared" si="61"/>
        <v>0</v>
      </c>
      <c r="AR69">
        <f t="shared" si="62"/>
        <v>0</v>
      </c>
      <c r="AS69">
        <f t="shared" si="63"/>
        <v>0</v>
      </c>
      <c r="AT69">
        <f t="shared" si="64"/>
        <v>0</v>
      </c>
      <c r="AU69">
        <f t="shared" si="65"/>
        <v>0</v>
      </c>
      <c r="AV69">
        <f t="shared" si="66"/>
        <v>0</v>
      </c>
      <c r="AW69">
        <f t="shared" si="67"/>
        <v>0</v>
      </c>
      <c r="AX69">
        <f t="shared" si="68"/>
        <v>0</v>
      </c>
      <c r="AY69">
        <f t="shared" si="69"/>
        <v>0</v>
      </c>
      <c r="AZ69">
        <f t="shared" si="70"/>
        <v>0</v>
      </c>
      <c r="BA69">
        <f t="shared" si="71"/>
        <v>0</v>
      </c>
      <c r="BB69">
        <f t="shared" si="72"/>
        <v>0</v>
      </c>
      <c r="BC69">
        <f t="shared" si="73"/>
        <v>0</v>
      </c>
      <c r="BD69">
        <f t="shared" si="74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2"/>
      <c r="N70" s="91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91"/>
        <v>0</v>
      </c>
      <c r="AJ70" s="3" t="str">
        <f t="shared" si="109"/>
        <v/>
      </c>
      <c r="AK70" s="5">
        <f t="shared" si="57"/>
        <v>0</v>
      </c>
      <c r="AL70" s="41">
        <f t="shared" si="58"/>
        <v>0</v>
      </c>
      <c r="AM70" s="33" t="str">
        <f t="shared" si="93"/>
        <v/>
      </c>
      <c r="AO70" s="22">
        <f t="shared" si="59"/>
        <v>0</v>
      </c>
      <c r="AP70">
        <f t="shared" si="60"/>
        <v>0</v>
      </c>
      <c r="AQ70">
        <f t="shared" si="61"/>
        <v>0</v>
      </c>
      <c r="AR70">
        <f t="shared" si="62"/>
        <v>0</v>
      </c>
      <c r="AS70">
        <f t="shared" si="63"/>
        <v>0</v>
      </c>
      <c r="AT70">
        <f t="shared" si="64"/>
        <v>0</v>
      </c>
      <c r="AU70">
        <f t="shared" si="65"/>
        <v>0</v>
      </c>
      <c r="AV70">
        <f t="shared" si="66"/>
        <v>0</v>
      </c>
      <c r="AW70">
        <f t="shared" si="67"/>
        <v>0</v>
      </c>
      <c r="AX70">
        <f t="shared" si="68"/>
        <v>0</v>
      </c>
      <c r="AY70">
        <f t="shared" si="69"/>
        <v>0</v>
      </c>
      <c r="AZ70">
        <f t="shared" si="70"/>
        <v>0</v>
      </c>
      <c r="BA70">
        <f t="shared" si="71"/>
        <v>0</v>
      </c>
      <c r="BB70">
        <f t="shared" si="72"/>
        <v>0</v>
      </c>
      <c r="BC70">
        <f t="shared" si="73"/>
        <v>0</v>
      </c>
      <c r="BD70">
        <f t="shared" si="74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2"/>
      <c r="N71" s="91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91"/>
        <v>0</v>
      </c>
      <c r="AJ71" s="3" t="str">
        <f t="shared" si="109"/>
        <v/>
      </c>
      <c r="AK71" s="5">
        <f t="shared" si="57"/>
        <v>0</v>
      </c>
      <c r="AL71" s="41">
        <f t="shared" si="58"/>
        <v>0</v>
      </c>
      <c r="AM71" s="33" t="str">
        <f t="shared" si="93"/>
        <v/>
      </c>
      <c r="AO71" s="22">
        <f t="shared" si="59"/>
        <v>0</v>
      </c>
      <c r="AP71">
        <f t="shared" si="60"/>
        <v>0</v>
      </c>
      <c r="AQ71">
        <f t="shared" si="61"/>
        <v>0</v>
      </c>
      <c r="AR71">
        <f t="shared" si="62"/>
        <v>0</v>
      </c>
      <c r="AS71">
        <f t="shared" si="63"/>
        <v>0</v>
      </c>
      <c r="AT71">
        <f t="shared" si="64"/>
        <v>0</v>
      </c>
      <c r="AU71">
        <f t="shared" si="65"/>
        <v>0</v>
      </c>
      <c r="AV71">
        <f t="shared" si="66"/>
        <v>0</v>
      </c>
      <c r="AW71">
        <f t="shared" si="67"/>
        <v>0</v>
      </c>
      <c r="AX71">
        <f t="shared" si="68"/>
        <v>0</v>
      </c>
      <c r="AY71">
        <f t="shared" si="69"/>
        <v>0</v>
      </c>
      <c r="AZ71">
        <f t="shared" si="70"/>
        <v>0</v>
      </c>
      <c r="BA71">
        <f t="shared" si="71"/>
        <v>0</v>
      </c>
      <c r="BB71">
        <f t="shared" si="72"/>
        <v>0</v>
      </c>
      <c r="BC71">
        <f t="shared" si="73"/>
        <v>0</v>
      </c>
      <c r="BD71">
        <f t="shared" si="74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2"/>
      <c r="N72" s="91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91"/>
        <v>0</v>
      </c>
      <c r="AJ72" s="3" t="str">
        <f t="shared" si="109"/>
        <v/>
      </c>
      <c r="AK72" s="5">
        <f t="shared" si="57"/>
        <v>0</v>
      </c>
      <c r="AL72" s="41">
        <f t="shared" si="58"/>
        <v>0</v>
      </c>
      <c r="AM72" s="33" t="str">
        <f t="shared" si="93"/>
        <v/>
      </c>
      <c r="AO72" s="22">
        <f t="shared" si="59"/>
        <v>0</v>
      </c>
      <c r="AP72">
        <f t="shared" si="60"/>
        <v>0</v>
      </c>
      <c r="AQ72">
        <f t="shared" si="61"/>
        <v>0</v>
      </c>
      <c r="AR72">
        <f t="shared" si="62"/>
        <v>0</v>
      </c>
      <c r="AS72">
        <f t="shared" si="63"/>
        <v>0</v>
      </c>
      <c r="AT72">
        <f t="shared" si="64"/>
        <v>0</v>
      </c>
      <c r="AU72">
        <f t="shared" si="65"/>
        <v>0</v>
      </c>
      <c r="AV72">
        <f t="shared" si="66"/>
        <v>0</v>
      </c>
      <c r="AW72">
        <f t="shared" si="67"/>
        <v>0</v>
      </c>
      <c r="AX72">
        <f t="shared" si="68"/>
        <v>0</v>
      </c>
      <c r="AY72">
        <f t="shared" si="69"/>
        <v>0</v>
      </c>
      <c r="AZ72">
        <f t="shared" si="70"/>
        <v>0</v>
      </c>
      <c r="BA72">
        <f t="shared" si="71"/>
        <v>0</v>
      </c>
      <c r="BB72">
        <f t="shared" si="72"/>
        <v>0</v>
      </c>
      <c r="BC72">
        <f t="shared" si="73"/>
        <v>0</v>
      </c>
      <c r="BD72">
        <f t="shared" si="74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</sheetData>
  <sheetProtection selectLockedCells="1" selectUnlockedCells="1"/>
  <sortState xmlns:xlrd2="http://schemas.microsoft.com/office/spreadsheetml/2017/richdata2" ref="A5:AM74">
    <sortCondition descending="1" ref="AI4:AI74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39 A42:A72" xr:uid="{00000000-0002-0000-04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4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0"/>
  <dimension ref="A1:BR101"/>
  <sheetViews>
    <sheetView zoomScaleNormal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D4" sqref="D4"/>
    </sheetView>
  </sheetViews>
  <sheetFormatPr baseColWidth="10" defaultColWidth="11" defaultRowHeight="12.5"/>
  <cols>
    <col min="1" max="1" width="23.36328125" bestFit="1" customWidth="1"/>
    <col min="2" max="2" width="22.453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3" customWidth="1"/>
    <col min="14" max="14" width="7.36328125" style="93" customWidth="1"/>
    <col min="15" max="15" width="3.6328125" bestFit="1" customWidth="1"/>
    <col min="16" max="16" width="7" customWidth="1"/>
    <col min="17" max="17" width="3.6328125" bestFit="1" customWidth="1"/>
    <col min="1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16"/>
      <c r="B1" s="119" t="s">
        <v>63</v>
      </c>
      <c r="C1" s="119"/>
      <c r="D1" s="122"/>
      <c r="E1" s="115">
        <f>IF(Paramètres!K3&lt;&gt;"",Paramètres!K3,"")</f>
        <v>45200</v>
      </c>
      <c r="F1" s="115"/>
      <c r="G1" s="115">
        <f>IF(Paramètres!K4&lt;&gt;"",Paramètres!K4,"")</f>
        <v>45243</v>
      </c>
      <c r="H1" s="115"/>
      <c r="I1" s="115">
        <f>IF(Paramètres!K5&lt;&gt;"",Paramètres!K5,"")</f>
        <v>45311</v>
      </c>
      <c r="J1" s="115"/>
      <c r="K1" s="115">
        <f>IF(Paramètres!K6&lt;&gt;"",Paramètres!K6,"")</f>
        <v>45326</v>
      </c>
      <c r="L1" s="115"/>
      <c r="M1" s="125">
        <f>IF(Paramètres!K7&lt;&gt;"",Paramètres!K7,"")</f>
        <v>45333</v>
      </c>
      <c r="N1" s="125"/>
      <c r="O1" s="115">
        <f>IF(Paramètres!K8&lt;&gt;"",Paramètres!K8,"")</f>
        <v>45368</v>
      </c>
      <c r="P1" s="115"/>
      <c r="Q1" s="115">
        <f>IF(Paramètres!K9&lt;&gt;"",Paramètres!K9,"")</f>
        <v>45396</v>
      </c>
      <c r="R1" s="115"/>
      <c r="S1" s="115" t="str">
        <f>IF(Paramètres!K10&lt;&gt;"",Paramètres!K10,"")</f>
        <v>4&amp;5/05/2024</v>
      </c>
      <c r="T1" s="115"/>
      <c r="U1" s="115" t="str">
        <f>IF(Paramètres!K11&lt;&gt;"",Paramètres!K11,"")</f>
        <v>25&amp;26/05/2024</v>
      </c>
      <c r="V1" s="115"/>
      <c r="W1" s="115">
        <f>IF(Paramètres!K12&lt;&gt;"",Paramètres!K12,"")</f>
        <v>45458</v>
      </c>
      <c r="X1" s="115"/>
      <c r="Y1" s="115">
        <f>IF(Paramètres!K13&lt;&gt;"",Paramètres!K13,"")</f>
        <v>45473</v>
      </c>
      <c r="Z1" s="115"/>
      <c r="AA1" s="115">
        <f>IF(Paramètres!K14&lt;&gt;"",Paramètres!K14,"")</f>
        <v>45550</v>
      </c>
      <c r="AB1" s="115"/>
      <c r="AC1" s="115">
        <f>IF(Paramètres!K15&lt;&gt;"",Paramètres!K15,"")</f>
        <v>45564</v>
      </c>
      <c r="AD1" s="115"/>
      <c r="AE1" s="115">
        <f>IF(Paramètres!K16&lt;&gt;"",Paramètres!K16,"")</f>
        <v>45571</v>
      </c>
      <c r="AF1" s="115"/>
      <c r="AG1" s="115">
        <f>IF(Paramètres!K17&lt;&gt;"",Paramètres!K17,"")</f>
        <v>45613</v>
      </c>
      <c r="AH1" s="107"/>
      <c r="AI1" s="114" t="s">
        <v>0</v>
      </c>
      <c r="AJ1" s="114"/>
      <c r="AK1" s="114"/>
      <c r="AL1" s="114"/>
      <c r="AM1" s="114"/>
    </row>
    <row r="2" spans="1:70" ht="32.25" customHeight="1">
      <c r="A2" s="117"/>
      <c r="B2" s="120"/>
      <c r="C2" s="120"/>
      <c r="D2" s="123"/>
      <c r="E2" s="107" t="str">
        <f>IF(E1&lt;&gt;"",Paramètres!L3,"")</f>
        <v>Triathlon</v>
      </c>
      <c r="F2" s="108"/>
      <c r="G2" s="107" t="str">
        <f>IF(G1&lt;&gt;"",Paramètres!L4,"")</f>
        <v>Bike &amp; Run</v>
      </c>
      <c r="H2" s="108"/>
      <c r="I2" s="107" t="str">
        <f>IF(I1&lt;&gt;"",Paramètres!L5,"")</f>
        <v>Bike &amp; Run</v>
      </c>
      <c r="J2" s="108"/>
      <c r="K2" s="107" t="str">
        <f>IF(K1&lt;&gt;"",Paramètres!L6,"")</f>
        <v>Bike &amp; Run</v>
      </c>
      <c r="L2" s="108"/>
      <c r="M2" s="112" t="str">
        <f>IF(M1&lt;&gt;"",Paramètres!L7,"")</f>
        <v>Class Triathlon</v>
      </c>
      <c r="N2" s="113"/>
      <c r="O2" s="107" t="str">
        <f>IF(O1&lt;&gt;"",Paramètres!L8,"")</f>
        <v>Bike &amp; Run</v>
      </c>
      <c r="P2" s="108"/>
      <c r="Q2" s="107" t="str">
        <f>IF(Q1&lt;&gt;"",Paramètres!L9,"")</f>
        <v>Cross Duathlon</v>
      </c>
      <c r="R2" s="108"/>
      <c r="S2" s="107" t="str">
        <f>IF(S1&lt;&gt;"",Paramètres!L10,"")</f>
        <v>Cross Triathlon - Triathlon</v>
      </c>
      <c r="T2" s="108"/>
      <c r="U2" s="107" t="str">
        <f>IF(U1&lt;&gt;"",Paramètres!L11,"")</f>
        <v>Cross Triathlon - Triathlon</v>
      </c>
      <c r="V2" s="108"/>
      <c r="W2" s="107" t="str">
        <f>IF(W1&lt;&gt;"",Paramètres!L12,"")</f>
        <v>Aquathlon</v>
      </c>
      <c r="X2" s="108"/>
      <c r="Y2" s="107" t="str">
        <f>IF(Y1&lt;&gt;"",Paramètres!L13,"")</f>
        <v>Cross Triathlon - Triathlon</v>
      </c>
      <c r="Z2" s="108"/>
      <c r="AA2" s="107" t="str">
        <f>IF(AA1&lt;&gt;"",Paramètres!L14,"")</f>
        <v>Cross Triathlon - Triathlon</v>
      </c>
      <c r="AB2" s="108"/>
      <c r="AC2" s="107" t="str">
        <f>IF(AC1&lt;&gt;"",Paramètres!L15,"")</f>
        <v>Cross Triathlon - Triathlon</v>
      </c>
      <c r="AD2" s="108"/>
      <c r="AE2" s="107" t="str">
        <f>IF(AE1&lt;&gt;"",Paramètres!L16,"")</f>
        <v>Cross Duathlon</v>
      </c>
      <c r="AF2" s="108"/>
      <c r="AG2" s="107" t="str">
        <f>IF(AG1&lt;&gt;"",Paramètres!L17,"")</f>
        <v>Bike &amp; Run</v>
      </c>
      <c r="AH2" s="111"/>
      <c r="AI2" s="109" t="s">
        <v>87</v>
      </c>
      <c r="AJ2" s="109"/>
      <c r="AK2" s="109"/>
      <c r="AL2" s="110">
        <f>Paramètres!T8</f>
        <v>8</v>
      </c>
      <c r="AM2" s="110"/>
    </row>
    <row r="3" spans="1:70" ht="44.25" customHeight="1">
      <c r="A3" s="118"/>
      <c r="B3" s="121"/>
      <c r="C3" s="121"/>
      <c r="D3" s="124"/>
      <c r="E3" s="107" t="str">
        <f>IF(E1&lt;&gt;"",Paramètres!M3,"")</f>
        <v>La Chapelle d'Angillon (18)</v>
      </c>
      <c r="F3" s="108"/>
      <c r="G3" s="107" t="str">
        <f>IF(G1&lt;&gt;"",Paramètres!M4,"")</f>
        <v>Amilly (45)</v>
      </c>
      <c r="H3" s="108"/>
      <c r="I3" s="107" t="str">
        <f>IF(I1&lt;&gt;"",Paramètres!M5,"")</f>
        <v>St Avertin (37)</v>
      </c>
      <c r="J3" s="108"/>
      <c r="K3" s="107" t="str">
        <f>IF(K1&lt;&gt;"",Paramètres!M6,"")</f>
        <v>Orléans (45)</v>
      </c>
      <c r="L3" s="108"/>
      <c r="M3" s="112" t="str">
        <f>IF(M1&lt;&gt;"",Paramètres!M7,"")</f>
        <v>Châteauroux (36)</v>
      </c>
      <c r="N3" s="113"/>
      <c r="O3" s="107" t="str">
        <f>IF(O1&lt;&gt;"",Paramètres!M8,"")</f>
        <v>Bourges (18)</v>
      </c>
      <c r="P3" s="108"/>
      <c r="Q3" s="107" t="str">
        <f>IF(Q1&lt;&gt;"",Paramètres!M9,"")</f>
        <v>St Cyr sur Loire (37)</v>
      </c>
      <c r="R3" s="108"/>
      <c r="S3" s="107" t="str">
        <f>IF(S1&lt;&gt;"",Paramètres!M10,"")</f>
        <v>Suèvres (41)</v>
      </c>
      <c r="T3" s="108"/>
      <c r="U3" s="107" t="str">
        <f>IF(U1&lt;&gt;"",Paramètres!M11,"")</f>
        <v>Villiers sur Loir (41)</v>
      </c>
      <c r="V3" s="108"/>
      <c r="W3" s="107" t="str">
        <f>IF(W1&lt;&gt;"",Paramètres!M12,"")</f>
        <v>St Laurent Nouan (41)</v>
      </c>
      <c r="X3" s="108"/>
      <c r="Y3" s="107" t="str">
        <f>IF(Y1&lt;&gt;"",Paramètres!M13,"")</f>
        <v>St George sur Eure (28)</v>
      </c>
      <c r="Z3" s="108"/>
      <c r="AA3" s="107" t="str">
        <f>IF(AA1&lt;&gt;"",Paramètres!M14,"")</f>
        <v>Joué les Tours (37)</v>
      </c>
      <c r="AB3" s="108"/>
      <c r="AC3" s="107" t="str">
        <f>IF(AC1&lt;&gt;"",Paramètres!M15,"")</f>
        <v>Chartres (28)</v>
      </c>
      <c r="AD3" s="108"/>
      <c r="AE3" s="107" t="str">
        <f>IF(AE1&lt;&gt;"",Paramètres!M16,"")</f>
        <v>Chaâteau Renault (37)</v>
      </c>
      <c r="AF3" s="108"/>
      <c r="AG3" s="107" t="str">
        <f>IF(AG1&lt;&gt;"",Paramètres!M17,"")</f>
        <v>Amilly (45)</v>
      </c>
      <c r="AH3" s="108"/>
      <c r="AI3" s="109"/>
      <c r="AJ3" s="109"/>
      <c r="AK3" s="109"/>
      <c r="AL3" s="110"/>
      <c r="AM3" s="110"/>
      <c r="BD3" s="106" t="s">
        <v>103</v>
      </c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90" t="s">
        <v>3</v>
      </c>
      <c r="N4" s="91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1029</v>
      </c>
      <c r="B5" s="73" t="s">
        <v>1030</v>
      </c>
      <c r="C5" s="73" t="s">
        <v>392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70</v>
      </c>
      <c r="K5" s="4">
        <v>1</v>
      </c>
      <c r="L5" s="2">
        <v>70</v>
      </c>
      <c r="M5" s="92"/>
      <c r="N5" s="91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8</v>
      </c>
      <c r="P5" s="2">
        <v>14</v>
      </c>
      <c r="Q5" s="46">
        <v>1</v>
      </c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100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309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5</v>
      </c>
      <c r="AL5" s="41">
        <f t="shared" ref="AL5:AL36" si="3">HLOOKUP($AL$2,$BD$4:$BR$72,ROW(A5)-3,FALSE)</f>
        <v>309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70</v>
      </c>
      <c r="AR5">
        <f t="shared" ref="AR5:AR36" si="8">L5</f>
        <v>70</v>
      </c>
      <c r="AS5">
        <f t="shared" ref="AS5:AS36" si="9">N5</f>
        <v>0</v>
      </c>
      <c r="AT5">
        <f t="shared" ref="AT5:AT36" si="10">P5</f>
        <v>14</v>
      </c>
      <c r="AU5">
        <f t="shared" ref="AU5:AU36" si="11">R5</f>
        <v>100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100</v>
      </c>
      <c r="BE5" s="22">
        <f t="shared" ref="BE5:BR5" si="21">BD5+LARGE($AO5:$BC5,BE$4)</f>
        <v>170</v>
      </c>
      <c r="BF5" s="22">
        <f t="shared" si="21"/>
        <v>240</v>
      </c>
      <c r="BG5" s="22">
        <f t="shared" si="21"/>
        <v>295</v>
      </c>
      <c r="BH5" s="22">
        <f t="shared" si="21"/>
        <v>309</v>
      </c>
      <c r="BI5" s="22">
        <f t="shared" si="21"/>
        <v>309</v>
      </c>
      <c r="BJ5" s="22">
        <f t="shared" si="21"/>
        <v>309</v>
      </c>
      <c r="BK5" s="22">
        <f t="shared" si="21"/>
        <v>309</v>
      </c>
      <c r="BL5" s="22">
        <f t="shared" si="21"/>
        <v>309</v>
      </c>
      <c r="BM5" s="22">
        <f t="shared" si="21"/>
        <v>309</v>
      </c>
      <c r="BN5" s="22">
        <f t="shared" si="21"/>
        <v>309</v>
      </c>
      <c r="BO5" s="22">
        <f t="shared" si="21"/>
        <v>309</v>
      </c>
      <c r="BP5" s="22">
        <f t="shared" si="21"/>
        <v>309</v>
      </c>
      <c r="BQ5" s="22">
        <f t="shared" si="21"/>
        <v>309</v>
      </c>
      <c r="BR5" s="22">
        <f t="shared" si="21"/>
        <v>309</v>
      </c>
    </row>
    <row r="6" spans="1:70" ht="16.5">
      <c r="A6" s="82" t="s">
        <v>1010</v>
      </c>
      <c r="B6" s="73" t="s">
        <v>1011</v>
      </c>
      <c r="C6" s="73" t="s">
        <v>1012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3</v>
      </c>
      <c r="J6" s="2">
        <v>35</v>
      </c>
      <c r="K6" s="4">
        <v>1</v>
      </c>
      <c r="L6" s="2">
        <v>70</v>
      </c>
      <c r="M6" s="92"/>
      <c r="N6" s="91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1</v>
      </c>
      <c r="P6" s="2">
        <v>70</v>
      </c>
      <c r="Q6" s="46">
        <v>4</v>
      </c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55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285</v>
      </c>
      <c r="AJ6" s="3">
        <f t="shared" si="1"/>
        <v>2</v>
      </c>
      <c r="AK6" s="5">
        <f t="shared" si="2"/>
        <v>5</v>
      </c>
      <c r="AL6" s="41">
        <f t="shared" si="3"/>
        <v>285</v>
      </c>
      <c r="AM6" s="33">
        <f t="shared" si="4"/>
        <v>2</v>
      </c>
      <c r="AO6" s="22">
        <f t="shared" si="5"/>
        <v>0</v>
      </c>
      <c r="AP6">
        <f t="shared" si="6"/>
        <v>55</v>
      </c>
      <c r="AQ6">
        <f t="shared" si="7"/>
        <v>35</v>
      </c>
      <c r="AR6">
        <f t="shared" si="8"/>
        <v>70</v>
      </c>
      <c r="AS6">
        <f t="shared" si="9"/>
        <v>0</v>
      </c>
      <c r="AT6">
        <f t="shared" si="10"/>
        <v>70</v>
      </c>
      <c r="AU6">
        <f t="shared" si="11"/>
        <v>55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140</v>
      </c>
      <c r="BF6" s="22">
        <f t="shared" si="22"/>
        <v>195</v>
      </c>
      <c r="BG6" s="22">
        <f t="shared" si="22"/>
        <v>250</v>
      </c>
      <c r="BH6" s="22">
        <f t="shared" si="22"/>
        <v>285</v>
      </c>
      <c r="BI6" s="22">
        <f t="shared" si="22"/>
        <v>285</v>
      </c>
      <c r="BJ6" s="22">
        <f t="shared" si="22"/>
        <v>285</v>
      </c>
      <c r="BK6" s="22">
        <f t="shared" si="22"/>
        <v>285</v>
      </c>
      <c r="BL6" s="22">
        <f t="shared" si="22"/>
        <v>285</v>
      </c>
      <c r="BM6" s="22">
        <f t="shared" si="22"/>
        <v>285</v>
      </c>
      <c r="BN6" s="22">
        <f t="shared" si="22"/>
        <v>285</v>
      </c>
      <c r="BO6" s="22">
        <f t="shared" si="22"/>
        <v>285</v>
      </c>
      <c r="BP6" s="22">
        <f t="shared" si="22"/>
        <v>285</v>
      </c>
      <c r="BQ6" s="22">
        <f t="shared" si="22"/>
        <v>285</v>
      </c>
      <c r="BR6" s="22">
        <f t="shared" si="22"/>
        <v>285</v>
      </c>
    </row>
    <row r="7" spans="1:70" ht="16.5">
      <c r="A7" s="82" t="s">
        <v>1005</v>
      </c>
      <c r="B7" s="73" t="s">
        <v>1006</v>
      </c>
      <c r="C7" s="73" t="s">
        <v>908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70</v>
      </c>
      <c r="K7" s="4">
        <v>9</v>
      </c>
      <c r="L7" s="2">
        <v>10</v>
      </c>
      <c r="M7" s="92"/>
      <c r="N7" s="91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1</v>
      </c>
      <c r="P7" s="2">
        <v>70</v>
      </c>
      <c r="Q7" s="46">
        <v>2</v>
      </c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80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230</v>
      </c>
      <c r="AJ7" s="3">
        <f t="shared" si="1"/>
        <v>3</v>
      </c>
      <c r="AK7" s="5">
        <f t="shared" si="2"/>
        <v>4</v>
      </c>
      <c r="AL7" s="41">
        <f t="shared" si="3"/>
        <v>230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70</v>
      </c>
      <c r="AR7">
        <f t="shared" si="8"/>
        <v>10</v>
      </c>
      <c r="AS7">
        <f t="shared" si="9"/>
        <v>0</v>
      </c>
      <c r="AT7">
        <f t="shared" si="10"/>
        <v>70</v>
      </c>
      <c r="AU7">
        <f t="shared" si="11"/>
        <v>80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80</v>
      </c>
      <c r="BE7" s="22">
        <f t="shared" ref="BE7:BR7" si="23">BD7+LARGE($AO7:$BC7,BE$4)</f>
        <v>150</v>
      </c>
      <c r="BF7" s="22">
        <f t="shared" si="23"/>
        <v>220</v>
      </c>
      <c r="BG7" s="22">
        <f t="shared" si="23"/>
        <v>230</v>
      </c>
      <c r="BH7" s="22">
        <f t="shared" si="23"/>
        <v>230</v>
      </c>
      <c r="BI7" s="22">
        <f t="shared" si="23"/>
        <v>230</v>
      </c>
      <c r="BJ7" s="22">
        <f t="shared" si="23"/>
        <v>230</v>
      </c>
      <c r="BK7" s="22">
        <f t="shared" si="23"/>
        <v>230</v>
      </c>
      <c r="BL7" s="22">
        <f t="shared" si="23"/>
        <v>230</v>
      </c>
      <c r="BM7" s="22">
        <f t="shared" si="23"/>
        <v>230</v>
      </c>
      <c r="BN7" s="22">
        <f t="shared" si="23"/>
        <v>230</v>
      </c>
      <c r="BO7" s="22">
        <f t="shared" si="23"/>
        <v>230</v>
      </c>
      <c r="BP7" s="22">
        <f t="shared" si="23"/>
        <v>230</v>
      </c>
      <c r="BQ7" s="22">
        <f t="shared" si="23"/>
        <v>230</v>
      </c>
      <c r="BR7" s="22">
        <f t="shared" si="23"/>
        <v>230</v>
      </c>
    </row>
    <row r="8" spans="1:70" ht="16.5">
      <c r="A8" s="82" t="s">
        <v>1041</v>
      </c>
      <c r="B8" s="73" t="s">
        <v>1042</v>
      </c>
      <c r="C8" s="73" t="s">
        <v>398</v>
      </c>
      <c r="D8" s="73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89">
        <v>1</v>
      </c>
      <c r="L8" s="2">
        <v>55</v>
      </c>
      <c r="M8" s="92"/>
      <c r="N8" s="91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3</v>
      </c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65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175</v>
      </c>
      <c r="AJ8" s="3">
        <f t="shared" si="1"/>
        <v>4</v>
      </c>
      <c r="AK8" s="5">
        <f t="shared" si="2"/>
        <v>3</v>
      </c>
      <c r="AL8" s="41">
        <f t="shared" si="3"/>
        <v>175</v>
      </c>
      <c r="AM8" s="33">
        <f t="shared" si="4"/>
        <v>4</v>
      </c>
      <c r="AO8" s="22">
        <f t="shared" si="5"/>
        <v>0</v>
      </c>
      <c r="AP8">
        <f t="shared" si="6"/>
        <v>55</v>
      </c>
      <c r="AQ8">
        <f t="shared" si="7"/>
        <v>0</v>
      </c>
      <c r="AR8">
        <f t="shared" si="8"/>
        <v>55</v>
      </c>
      <c r="AS8">
        <f t="shared" si="9"/>
        <v>0</v>
      </c>
      <c r="AT8">
        <f t="shared" si="10"/>
        <v>0</v>
      </c>
      <c r="AU8">
        <f t="shared" si="11"/>
        <v>65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65</v>
      </c>
      <c r="BE8" s="22">
        <f t="shared" ref="BE8:BR8" si="24">BD8+LARGE($AO8:$BC8,BE$4)</f>
        <v>120</v>
      </c>
      <c r="BF8" s="22">
        <f t="shared" si="24"/>
        <v>175</v>
      </c>
      <c r="BG8" s="22">
        <f t="shared" si="24"/>
        <v>175</v>
      </c>
      <c r="BH8" s="22">
        <f t="shared" si="24"/>
        <v>175</v>
      </c>
      <c r="BI8" s="22">
        <f t="shared" si="24"/>
        <v>175</v>
      </c>
      <c r="BJ8" s="22">
        <f t="shared" si="24"/>
        <v>175</v>
      </c>
      <c r="BK8" s="22">
        <f t="shared" si="24"/>
        <v>175</v>
      </c>
      <c r="BL8" s="22">
        <f t="shared" si="24"/>
        <v>175</v>
      </c>
      <c r="BM8" s="22">
        <f t="shared" si="24"/>
        <v>175</v>
      </c>
      <c r="BN8" s="22">
        <f t="shared" si="24"/>
        <v>175</v>
      </c>
      <c r="BO8" s="22">
        <f t="shared" si="24"/>
        <v>175</v>
      </c>
      <c r="BP8" s="22">
        <f t="shared" si="24"/>
        <v>175</v>
      </c>
      <c r="BQ8" s="22">
        <f t="shared" si="24"/>
        <v>175</v>
      </c>
      <c r="BR8" s="22">
        <f t="shared" si="24"/>
        <v>175</v>
      </c>
    </row>
    <row r="9" spans="1:70" ht="16.5">
      <c r="A9" s="82" t="s">
        <v>1034</v>
      </c>
      <c r="B9" s="73" t="s">
        <v>992</v>
      </c>
      <c r="C9" s="73" t="s">
        <v>801</v>
      </c>
      <c r="D9" s="73" t="s">
        <v>40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50</v>
      </c>
      <c r="K9" s="4">
        <v>3</v>
      </c>
      <c r="L9" s="2">
        <v>35</v>
      </c>
      <c r="M9" s="92"/>
      <c r="N9" s="91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5</v>
      </c>
      <c r="P9" s="2">
        <v>20</v>
      </c>
      <c r="Q9" s="46">
        <v>11</v>
      </c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42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147</v>
      </c>
      <c r="AJ9" s="3">
        <f t="shared" si="1"/>
        <v>5</v>
      </c>
      <c r="AK9" s="5">
        <f t="shared" si="2"/>
        <v>4</v>
      </c>
      <c r="AL9" s="41">
        <f t="shared" si="3"/>
        <v>147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50</v>
      </c>
      <c r="AR9">
        <f t="shared" si="8"/>
        <v>35</v>
      </c>
      <c r="AS9">
        <f t="shared" si="9"/>
        <v>0</v>
      </c>
      <c r="AT9">
        <f t="shared" si="10"/>
        <v>20</v>
      </c>
      <c r="AU9">
        <f t="shared" si="11"/>
        <v>42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50</v>
      </c>
      <c r="BE9" s="22">
        <f t="shared" ref="BE9:BR9" si="25">BD9+LARGE($AO9:$BC9,BE$4)</f>
        <v>92</v>
      </c>
      <c r="BF9" s="22">
        <f t="shared" si="25"/>
        <v>127</v>
      </c>
      <c r="BG9" s="22">
        <f t="shared" si="25"/>
        <v>147</v>
      </c>
      <c r="BH9" s="22">
        <f t="shared" si="25"/>
        <v>147</v>
      </c>
      <c r="BI9" s="22">
        <f t="shared" si="25"/>
        <v>147</v>
      </c>
      <c r="BJ9" s="22">
        <f t="shared" si="25"/>
        <v>147</v>
      </c>
      <c r="BK9" s="22">
        <f t="shared" si="25"/>
        <v>147</v>
      </c>
      <c r="BL9" s="22">
        <f t="shared" si="25"/>
        <v>147</v>
      </c>
      <c r="BM9" s="22">
        <f t="shared" si="25"/>
        <v>147</v>
      </c>
      <c r="BN9" s="22">
        <f t="shared" si="25"/>
        <v>147</v>
      </c>
      <c r="BO9" s="22">
        <f t="shared" si="25"/>
        <v>147</v>
      </c>
      <c r="BP9" s="22">
        <f t="shared" si="25"/>
        <v>147</v>
      </c>
      <c r="BQ9" s="22">
        <f t="shared" si="25"/>
        <v>147</v>
      </c>
      <c r="BR9" s="22">
        <f t="shared" si="25"/>
        <v>147</v>
      </c>
    </row>
    <row r="10" spans="1:70" ht="16.5">
      <c r="A10" s="81" t="s">
        <v>1109</v>
      </c>
      <c r="B10" s="32" t="s">
        <v>601</v>
      </c>
      <c r="C10" s="32" t="s">
        <v>1048</v>
      </c>
      <c r="D10" s="32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2</v>
      </c>
      <c r="H10" s="2">
        <v>35</v>
      </c>
      <c r="I10" s="36">
        <v>6</v>
      </c>
      <c r="J10" s="2">
        <v>16</v>
      </c>
      <c r="K10" s="4">
        <v>5</v>
      </c>
      <c r="L10" s="2">
        <v>20</v>
      </c>
      <c r="M10" s="92"/>
      <c r="N10" s="91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3</v>
      </c>
      <c r="P10" s="2">
        <v>35</v>
      </c>
      <c r="Q10" s="46">
        <v>13</v>
      </c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38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144</v>
      </c>
      <c r="AJ10" s="3">
        <f t="shared" si="1"/>
        <v>6</v>
      </c>
      <c r="AK10" s="5">
        <f t="shared" si="2"/>
        <v>5</v>
      </c>
      <c r="AL10" s="41">
        <f t="shared" si="3"/>
        <v>144</v>
      </c>
      <c r="AM10" s="33">
        <f t="shared" si="4"/>
        <v>6</v>
      </c>
      <c r="AO10" s="22">
        <f t="shared" si="5"/>
        <v>0</v>
      </c>
      <c r="AP10">
        <f t="shared" si="6"/>
        <v>35</v>
      </c>
      <c r="AQ10">
        <f t="shared" si="7"/>
        <v>16</v>
      </c>
      <c r="AR10">
        <f t="shared" si="8"/>
        <v>20</v>
      </c>
      <c r="AS10">
        <f t="shared" si="9"/>
        <v>0</v>
      </c>
      <c r="AT10">
        <f t="shared" si="10"/>
        <v>35</v>
      </c>
      <c r="AU10">
        <f t="shared" si="11"/>
        <v>38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38</v>
      </c>
      <c r="BE10" s="22">
        <f t="shared" ref="BE10:BR10" si="26">BD10+LARGE($AO10:$BC10,BE$4)</f>
        <v>73</v>
      </c>
      <c r="BF10" s="22">
        <f t="shared" si="26"/>
        <v>108</v>
      </c>
      <c r="BG10" s="22">
        <f t="shared" si="26"/>
        <v>128</v>
      </c>
      <c r="BH10" s="22">
        <f t="shared" si="26"/>
        <v>144</v>
      </c>
      <c r="BI10" s="22">
        <f t="shared" si="26"/>
        <v>144</v>
      </c>
      <c r="BJ10" s="22">
        <f t="shared" si="26"/>
        <v>144</v>
      </c>
      <c r="BK10" s="22">
        <f t="shared" si="26"/>
        <v>144</v>
      </c>
      <c r="BL10" s="22">
        <f t="shared" si="26"/>
        <v>144</v>
      </c>
      <c r="BM10" s="22">
        <f t="shared" si="26"/>
        <v>144</v>
      </c>
      <c r="BN10" s="22">
        <f t="shared" si="26"/>
        <v>144</v>
      </c>
      <c r="BO10" s="22">
        <f t="shared" si="26"/>
        <v>144</v>
      </c>
      <c r="BP10" s="22">
        <f t="shared" si="26"/>
        <v>144</v>
      </c>
      <c r="BQ10" s="22">
        <f t="shared" si="26"/>
        <v>144</v>
      </c>
      <c r="BR10" s="22">
        <f t="shared" si="26"/>
        <v>144</v>
      </c>
    </row>
    <row r="11" spans="1:70" ht="16.5">
      <c r="A11" s="81" t="s">
        <v>1115</v>
      </c>
      <c r="B11" s="32" t="s">
        <v>1114</v>
      </c>
      <c r="C11" s="32" t="s">
        <v>789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10</v>
      </c>
      <c r="J11" s="2">
        <v>10</v>
      </c>
      <c r="K11" s="4">
        <v>2</v>
      </c>
      <c r="L11" s="2">
        <v>50</v>
      </c>
      <c r="M11" s="92"/>
      <c r="N11" s="91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3</v>
      </c>
      <c r="P11" s="2">
        <v>35</v>
      </c>
      <c r="Q11" s="46">
        <v>8</v>
      </c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46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141</v>
      </c>
      <c r="AJ11" s="3">
        <f t="shared" si="1"/>
        <v>7</v>
      </c>
      <c r="AK11" s="5">
        <f t="shared" si="2"/>
        <v>4</v>
      </c>
      <c r="AL11" s="41">
        <f t="shared" si="3"/>
        <v>141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10</v>
      </c>
      <c r="AR11">
        <f t="shared" si="8"/>
        <v>50</v>
      </c>
      <c r="AS11">
        <f t="shared" si="9"/>
        <v>0</v>
      </c>
      <c r="AT11">
        <f t="shared" si="10"/>
        <v>35</v>
      </c>
      <c r="AU11">
        <f t="shared" si="11"/>
        <v>46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50</v>
      </c>
      <c r="BE11" s="22">
        <f t="shared" ref="BE11:BR11" si="27">BD11+LARGE($AO11:$BC11,BE$4)</f>
        <v>96</v>
      </c>
      <c r="BF11" s="22">
        <f t="shared" si="27"/>
        <v>131</v>
      </c>
      <c r="BG11" s="22">
        <f t="shared" si="27"/>
        <v>141</v>
      </c>
      <c r="BH11" s="22">
        <f t="shared" si="27"/>
        <v>141</v>
      </c>
      <c r="BI11" s="22">
        <f t="shared" si="27"/>
        <v>141</v>
      </c>
      <c r="BJ11" s="22">
        <f t="shared" si="27"/>
        <v>141</v>
      </c>
      <c r="BK11" s="22">
        <f t="shared" si="27"/>
        <v>141</v>
      </c>
      <c r="BL11" s="22">
        <f t="shared" si="27"/>
        <v>141</v>
      </c>
      <c r="BM11" s="22">
        <f t="shared" si="27"/>
        <v>141</v>
      </c>
      <c r="BN11" s="22">
        <f t="shared" si="27"/>
        <v>141</v>
      </c>
      <c r="BO11" s="22">
        <f t="shared" si="27"/>
        <v>141</v>
      </c>
      <c r="BP11" s="22">
        <f t="shared" si="27"/>
        <v>141</v>
      </c>
      <c r="BQ11" s="22">
        <f t="shared" si="27"/>
        <v>141</v>
      </c>
      <c r="BR11" s="22">
        <f t="shared" si="27"/>
        <v>141</v>
      </c>
    </row>
    <row r="12" spans="1:70" ht="16.5">
      <c r="A12" s="82" t="s">
        <v>1035</v>
      </c>
      <c r="B12" s="73" t="s">
        <v>1036</v>
      </c>
      <c r="C12" s="73" t="s">
        <v>801</v>
      </c>
      <c r="D12" s="73" t="s">
        <v>40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2</v>
      </c>
      <c r="J12" s="2">
        <v>50</v>
      </c>
      <c r="K12" s="4">
        <v>3</v>
      </c>
      <c r="L12" s="2">
        <v>35</v>
      </c>
      <c r="M12" s="92"/>
      <c r="N12" s="91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>
        <v>5</v>
      </c>
      <c r="P12" s="2">
        <v>20</v>
      </c>
      <c r="Q12" s="46">
        <v>29</v>
      </c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20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125</v>
      </c>
      <c r="AJ12" s="3">
        <f t="shared" si="1"/>
        <v>8</v>
      </c>
      <c r="AK12" s="5">
        <f t="shared" si="2"/>
        <v>4</v>
      </c>
      <c r="AL12" s="41">
        <f t="shared" si="3"/>
        <v>125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50</v>
      </c>
      <c r="AR12">
        <f t="shared" si="8"/>
        <v>35</v>
      </c>
      <c r="AS12">
        <f t="shared" si="9"/>
        <v>0</v>
      </c>
      <c r="AT12">
        <f t="shared" si="10"/>
        <v>20</v>
      </c>
      <c r="AU12">
        <f t="shared" si="11"/>
        <v>20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50</v>
      </c>
      <c r="BE12" s="22">
        <f t="shared" ref="BE12:BR12" si="28">BD12+LARGE($AO12:$BC12,BE$4)</f>
        <v>85</v>
      </c>
      <c r="BF12" s="22">
        <f t="shared" si="28"/>
        <v>105</v>
      </c>
      <c r="BG12" s="22">
        <f t="shared" si="28"/>
        <v>125</v>
      </c>
      <c r="BH12" s="22">
        <f t="shared" si="28"/>
        <v>125</v>
      </c>
      <c r="BI12" s="22">
        <f t="shared" si="28"/>
        <v>125</v>
      </c>
      <c r="BJ12" s="22">
        <f t="shared" si="28"/>
        <v>125</v>
      </c>
      <c r="BK12" s="22">
        <f t="shared" si="28"/>
        <v>125</v>
      </c>
      <c r="BL12" s="22">
        <f t="shared" si="28"/>
        <v>125</v>
      </c>
      <c r="BM12" s="22">
        <f t="shared" si="28"/>
        <v>125</v>
      </c>
      <c r="BN12" s="22">
        <f t="shared" si="28"/>
        <v>125</v>
      </c>
      <c r="BO12" s="22">
        <f t="shared" si="28"/>
        <v>125</v>
      </c>
      <c r="BP12" s="22">
        <f t="shared" si="28"/>
        <v>125</v>
      </c>
      <c r="BQ12" s="22">
        <f t="shared" si="28"/>
        <v>125</v>
      </c>
      <c r="BR12" s="22">
        <f t="shared" si="28"/>
        <v>125</v>
      </c>
    </row>
    <row r="13" spans="1:70" ht="16.5">
      <c r="A13" s="81" t="s">
        <v>1241</v>
      </c>
      <c r="B13" s="32" t="s">
        <v>1240</v>
      </c>
      <c r="C13" s="32" t="s">
        <v>1239</v>
      </c>
      <c r="D13" s="32" t="s">
        <v>44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2</v>
      </c>
      <c r="L13" s="2">
        <v>50</v>
      </c>
      <c r="M13" s="92"/>
      <c r="N13" s="91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7</v>
      </c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50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100</v>
      </c>
      <c r="AJ13" s="3">
        <f t="shared" si="1"/>
        <v>9</v>
      </c>
      <c r="AK13" s="5">
        <f t="shared" si="2"/>
        <v>2</v>
      </c>
      <c r="AL13" s="41">
        <f t="shared" si="3"/>
        <v>100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50</v>
      </c>
      <c r="AS13">
        <f t="shared" si="9"/>
        <v>0</v>
      </c>
      <c r="AT13">
        <f t="shared" si="10"/>
        <v>0</v>
      </c>
      <c r="AU13">
        <f t="shared" si="11"/>
        <v>50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50</v>
      </c>
      <c r="BE13" s="22">
        <f t="shared" ref="BE13:BR13" si="29">BD13+LARGE($AO13:$BC13,BE$4)</f>
        <v>100</v>
      </c>
      <c r="BF13" s="22">
        <f t="shared" si="29"/>
        <v>100</v>
      </c>
      <c r="BG13" s="22">
        <f t="shared" si="29"/>
        <v>100</v>
      </c>
      <c r="BH13" s="22">
        <f t="shared" si="29"/>
        <v>100</v>
      </c>
      <c r="BI13" s="22">
        <f t="shared" si="29"/>
        <v>100</v>
      </c>
      <c r="BJ13" s="22">
        <f t="shared" si="29"/>
        <v>100</v>
      </c>
      <c r="BK13" s="22">
        <f t="shared" si="29"/>
        <v>100</v>
      </c>
      <c r="BL13" s="22">
        <f t="shared" si="29"/>
        <v>100</v>
      </c>
      <c r="BM13" s="22">
        <f t="shared" si="29"/>
        <v>100</v>
      </c>
      <c r="BN13" s="22">
        <f t="shared" si="29"/>
        <v>100</v>
      </c>
      <c r="BO13" s="22">
        <f t="shared" si="29"/>
        <v>100</v>
      </c>
      <c r="BP13" s="22">
        <f t="shared" si="29"/>
        <v>100</v>
      </c>
      <c r="BQ13" s="22">
        <f t="shared" si="29"/>
        <v>100</v>
      </c>
      <c r="BR13" s="22">
        <f t="shared" si="29"/>
        <v>100</v>
      </c>
    </row>
    <row r="14" spans="1:70" ht="16.5">
      <c r="A14" s="82" t="s">
        <v>1031</v>
      </c>
      <c r="B14" s="73" t="s">
        <v>384</v>
      </c>
      <c r="C14" s="73" t="s">
        <v>196</v>
      </c>
      <c r="D14" s="73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1</v>
      </c>
      <c r="J14" s="2">
        <v>55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92"/>
      <c r="N14" s="91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14</v>
      </c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36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91</v>
      </c>
      <c r="AJ14" s="3">
        <f t="shared" si="1"/>
        <v>10</v>
      </c>
      <c r="AK14" s="5">
        <f t="shared" si="2"/>
        <v>2</v>
      </c>
      <c r="AL14" s="41">
        <f t="shared" si="3"/>
        <v>91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55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36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91</v>
      </c>
      <c r="BF14" s="22">
        <f t="shared" si="30"/>
        <v>91</v>
      </c>
      <c r="BG14" s="22">
        <f t="shared" si="30"/>
        <v>91</v>
      </c>
      <c r="BH14" s="22">
        <f t="shared" si="30"/>
        <v>91</v>
      </c>
      <c r="BI14" s="22">
        <f t="shared" si="30"/>
        <v>91</v>
      </c>
      <c r="BJ14" s="22">
        <f t="shared" si="30"/>
        <v>91</v>
      </c>
      <c r="BK14" s="22">
        <f t="shared" si="30"/>
        <v>91</v>
      </c>
      <c r="BL14" s="22">
        <f t="shared" si="30"/>
        <v>91</v>
      </c>
      <c r="BM14" s="22">
        <f t="shared" si="30"/>
        <v>91</v>
      </c>
      <c r="BN14" s="22">
        <f t="shared" si="30"/>
        <v>91</v>
      </c>
      <c r="BO14" s="22">
        <f t="shared" si="30"/>
        <v>91</v>
      </c>
      <c r="BP14" s="22">
        <f t="shared" si="30"/>
        <v>91</v>
      </c>
      <c r="BQ14" s="22">
        <f t="shared" si="30"/>
        <v>91</v>
      </c>
      <c r="BR14" s="22">
        <f t="shared" si="30"/>
        <v>91</v>
      </c>
    </row>
    <row r="15" spans="1:70" ht="16.5">
      <c r="A15" s="82" t="s">
        <v>988</v>
      </c>
      <c r="B15" s="73" t="s">
        <v>989</v>
      </c>
      <c r="C15" s="73" t="s">
        <v>492</v>
      </c>
      <c r="D15" s="73" t="s">
        <v>56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4</v>
      </c>
      <c r="L15" s="2">
        <v>25</v>
      </c>
      <c r="M15" s="92"/>
      <c r="N15" s="91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4</v>
      </c>
      <c r="P15" s="2">
        <v>25</v>
      </c>
      <c r="Q15" s="46">
        <v>12</v>
      </c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40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90</v>
      </c>
      <c r="AJ15" s="3">
        <f t="shared" si="1"/>
        <v>11</v>
      </c>
      <c r="AK15" s="5">
        <f t="shared" si="2"/>
        <v>3</v>
      </c>
      <c r="AL15" s="41">
        <f t="shared" si="3"/>
        <v>90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25</v>
      </c>
      <c r="AS15">
        <f t="shared" si="9"/>
        <v>0</v>
      </c>
      <c r="AT15">
        <f t="shared" si="10"/>
        <v>25</v>
      </c>
      <c r="AU15">
        <f t="shared" si="11"/>
        <v>40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40</v>
      </c>
      <c r="BE15" s="22">
        <f t="shared" ref="BE15:BR15" si="31">BD15+LARGE($AO15:$BC15,BE$4)</f>
        <v>65</v>
      </c>
      <c r="BF15" s="22">
        <f t="shared" si="31"/>
        <v>90</v>
      </c>
      <c r="BG15" s="22">
        <f t="shared" si="31"/>
        <v>90</v>
      </c>
      <c r="BH15" s="22">
        <f t="shared" si="31"/>
        <v>90</v>
      </c>
      <c r="BI15" s="22">
        <f t="shared" si="31"/>
        <v>90</v>
      </c>
      <c r="BJ15" s="22">
        <f t="shared" si="31"/>
        <v>90</v>
      </c>
      <c r="BK15" s="22">
        <f t="shared" si="31"/>
        <v>90</v>
      </c>
      <c r="BL15" s="22">
        <f t="shared" si="31"/>
        <v>90</v>
      </c>
      <c r="BM15" s="22">
        <f t="shared" si="31"/>
        <v>90</v>
      </c>
      <c r="BN15" s="22">
        <f t="shared" si="31"/>
        <v>90</v>
      </c>
      <c r="BO15" s="22">
        <f t="shared" si="31"/>
        <v>90</v>
      </c>
      <c r="BP15" s="22">
        <f t="shared" si="31"/>
        <v>90</v>
      </c>
      <c r="BQ15" s="22">
        <f t="shared" si="31"/>
        <v>90</v>
      </c>
      <c r="BR15" s="22">
        <f t="shared" si="31"/>
        <v>90</v>
      </c>
    </row>
    <row r="16" spans="1:70" ht="16.5">
      <c r="A16" s="81" t="s">
        <v>1248</v>
      </c>
      <c r="B16" s="32" t="s">
        <v>760</v>
      </c>
      <c r="C16" s="32" t="s">
        <v>1249</v>
      </c>
      <c r="D16" s="32" t="s">
        <v>222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86">
        <v>1</v>
      </c>
      <c r="L16" s="2">
        <v>55</v>
      </c>
      <c r="M16" s="92"/>
      <c r="N16" s="91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16</v>
      </c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32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87</v>
      </c>
      <c r="AJ16" s="3">
        <f t="shared" si="1"/>
        <v>12</v>
      </c>
      <c r="AK16" s="5">
        <f t="shared" si="2"/>
        <v>2</v>
      </c>
      <c r="AL16" s="41">
        <f t="shared" si="3"/>
        <v>87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55</v>
      </c>
      <c r="AS16">
        <f t="shared" si="9"/>
        <v>0</v>
      </c>
      <c r="AT16">
        <f t="shared" si="10"/>
        <v>0</v>
      </c>
      <c r="AU16">
        <f t="shared" si="11"/>
        <v>32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55</v>
      </c>
      <c r="BE16" s="22">
        <f t="shared" ref="BE16:BR16" si="32">BD16+LARGE($AO16:$BC16,BE$4)</f>
        <v>87</v>
      </c>
      <c r="BF16" s="22">
        <f t="shared" si="32"/>
        <v>87</v>
      </c>
      <c r="BG16" s="22">
        <f t="shared" si="32"/>
        <v>87</v>
      </c>
      <c r="BH16" s="22">
        <f t="shared" si="32"/>
        <v>87</v>
      </c>
      <c r="BI16" s="22">
        <f t="shared" si="32"/>
        <v>87</v>
      </c>
      <c r="BJ16" s="22">
        <f t="shared" si="32"/>
        <v>87</v>
      </c>
      <c r="BK16" s="22">
        <f t="shared" si="32"/>
        <v>87</v>
      </c>
      <c r="BL16" s="22">
        <f t="shared" si="32"/>
        <v>87</v>
      </c>
      <c r="BM16" s="22">
        <f t="shared" si="32"/>
        <v>87</v>
      </c>
      <c r="BN16" s="22">
        <f t="shared" si="32"/>
        <v>87</v>
      </c>
      <c r="BO16" s="22">
        <f t="shared" si="32"/>
        <v>87</v>
      </c>
      <c r="BP16" s="22">
        <f t="shared" si="32"/>
        <v>87</v>
      </c>
      <c r="BQ16" s="22">
        <f t="shared" si="32"/>
        <v>87</v>
      </c>
      <c r="BR16" s="22">
        <f t="shared" si="32"/>
        <v>87</v>
      </c>
    </row>
    <row r="17" spans="1:70" ht="16.5">
      <c r="A17" s="82" t="s">
        <v>980</v>
      </c>
      <c r="B17" s="73" t="s">
        <v>745</v>
      </c>
      <c r="C17" s="73" t="s">
        <v>605</v>
      </c>
      <c r="D17" s="73" t="s">
        <v>221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3</v>
      </c>
      <c r="H17" s="2">
        <v>20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>
        <v>7</v>
      </c>
      <c r="L17" s="2">
        <v>14</v>
      </c>
      <c r="M17" s="92"/>
      <c r="N17" s="91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>
        <v>2</v>
      </c>
      <c r="P17" s="2">
        <v>50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84</v>
      </c>
      <c r="AJ17" s="3">
        <f t="shared" si="1"/>
        <v>13</v>
      </c>
      <c r="AK17" s="5">
        <f t="shared" si="2"/>
        <v>3</v>
      </c>
      <c r="AL17" s="41">
        <f t="shared" si="3"/>
        <v>84</v>
      </c>
      <c r="AM17" s="33">
        <f t="shared" si="4"/>
        <v>13</v>
      </c>
      <c r="AO17" s="22">
        <f t="shared" si="5"/>
        <v>0</v>
      </c>
      <c r="AP17">
        <f t="shared" si="6"/>
        <v>20</v>
      </c>
      <c r="AQ17">
        <f t="shared" si="7"/>
        <v>0</v>
      </c>
      <c r="AR17">
        <f t="shared" si="8"/>
        <v>14</v>
      </c>
      <c r="AS17">
        <f t="shared" si="9"/>
        <v>0</v>
      </c>
      <c r="AT17">
        <f t="shared" si="10"/>
        <v>50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50</v>
      </c>
      <c r="BE17" s="22">
        <f t="shared" ref="BE17:BR17" si="33">BD17+LARGE($AO17:$BC17,BE$4)</f>
        <v>70</v>
      </c>
      <c r="BF17" s="22">
        <f t="shared" si="33"/>
        <v>84</v>
      </c>
      <c r="BG17" s="22">
        <f t="shared" si="33"/>
        <v>84</v>
      </c>
      <c r="BH17" s="22">
        <f t="shared" si="33"/>
        <v>84</v>
      </c>
      <c r="BI17" s="22">
        <f t="shared" si="33"/>
        <v>84</v>
      </c>
      <c r="BJ17" s="22">
        <f t="shared" si="33"/>
        <v>84</v>
      </c>
      <c r="BK17" s="22">
        <f t="shared" si="33"/>
        <v>84</v>
      </c>
      <c r="BL17" s="22">
        <f t="shared" si="33"/>
        <v>84</v>
      </c>
      <c r="BM17" s="22">
        <f t="shared" si="33"/>
        <v>84</v>
      </c>
      <c r="BN17" s="22">
        <f t="shared" si="33"/>
        <v>84</v>
      </c>
      <c r="BO17" s="22">
        <f t="shared" si="33"/>
        <v>84</v>
      </c>
      <c r="BP17" s="22">
        <f t="shared" si="33"/>
        <v>84</v>
      </c>
      <c r="BQ17" s="22">
        <f t="shared" si="33"/>
        <v>84</v>
      </c>
      <c r="BR17" s="22">
        <f t="shared" si="33"/>
        <v>84</v>
      </c>
    </row>
    <row r="18" spans="1:70" ht="16.5">
      <c r="A18" s="81" t="s">
        <v>1219</v>
      </c>
      <c r="B18" s="32" t="s">
        <v>814</v>
      </c>
      <c r="C18" s="32" t="s">
        <v>1220</v>
      </c>
      <c r="D18" s="32" t="s">
        <v>222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13</v>
      </c>
      <c r="L18" s="2">
        <v>10</v>
      </c>
      <c r="M18" s="92"/>
      <c r="N18" s="91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97">
        <v>1</v>
      </c>
      <c r="P18" s="2">
        <v>55</v>
      </c>
      <c r="Q18" s="46">
        <v>32</v>
      </c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17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82</v>
      </c>
      <c r="AJ18" s="3">
        <f t="shared" si="1"/>
        <v>14</v>
      </c>
      <c r="AK18" s="5">
        <f t="shared" si="2"/>
        <v>3</v>
      </c>
      <c r="AL18" s="41">
        <f t="shared" si="3"/>
        <v>82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10</v>
      </c>
      <c r="AS18">
        <f t="shared" si="9"/>
        <v>0</v>
      </c>
      <c r="AT18">
        <f t="shared" si="10"/>
        <v>55</v>
      </c>
      <c r="AU18">
        <f t="shared" si="11"/>
        <v>17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55</v>
      </c>
      <c r="BE18" s="22">
        <f t="shared" ref="BE18:BR18" si="34">BD18+LARGE($AO18:$BC18,BE$4)</f>
        <v>72</v>
      </c>
      <c r="BF18" s="22">
        <f t="shared" si="34"/>
        <v>82</v>
      </c>
      <c r="BG18" s="22">
        <f t="shared" si="34"/>
        <v>82</v>
      </c>
      <c r="BH18" s="22">
        <f t="shared" si="34"/>
        <v>82</v>
      </c>
      <c r="BI18" s="22">
        <f t="shared" si="34"/>
        <v>82</v>
      </c>
      <c r="BJ18" s="22">
        <f t="shared" si="34"/>
        <v>82</v>
      </c>
      <c r="BK18" s="22">
        <f t="shared" si="34"/>
        <v>82</v>
      </c>
      <c r="BL18" s="22">
        <f t="shared" si="34"/>
        <v>82</v>
      </c>
      <c r="BM18" s="22">
        <f t="shared" si="34"/>
        <v>82</v>
      </c>
      <c r="BN18" s="22">
        <f t="shared" si="34"/>
        <v>82</v>
      </c>
      <c r="BO18" s="22">
        <f t="shared" si="34"/>
        <v>82</v>
      </c>
      <c r="BP18" s="22">
        <f t="shared" si="34"/>
        <v>82</v>
      </c>
      <c r="BQ18" s="22">
        <f t="shared" si="34"/>
        <v>82</v>
      </c>
      <c r="BR18" s="22">
        <f t="shared" si="34"/>
        <v>82</v>
      </c>
    </row>
    <row r="19" spans="1:70" ht="16.5">
      <c r="A19" s="81" t="s">
        <v>1110</v>
      </c>
      <c r="B19" s="32" t="s">
        <v>1049</v>
      </c>
      <c r="C19" s="32" t="s">
        <v>1050</v>
      </c>
      <c r="D19" s="32" t="s">
        <v>44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>
        <v>2</v>
      </c>
      <c r="H19" s="2">
        <v>35</v>
      </c>
      <c r="I19" s="36">
        <v>6</v>
      </c>
      <c r="J19" s="2">
        <v>16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92"/>
      <c r="N19" s="91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19</v>
      </c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28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79</v>
      </c>
      <c r="AJ19" s="3">
        <f t="shared" si="1"/>
        <v>15</v>
      </c>
      <c r="AK19" s="5">
        <f t="shared" si="2"/>
        <v>3</v>
      </c>
      <c r="AL19" s="41">
        <f t="shared" si="3"/>
        <v>79</v>
      </c>
      <c r="AM19" s="33">
        <f t="shared" si="4"/>
        <v>15</v>
      </c>
      <c r="AO19" s="22">
        <f t="shared" si="5"/>
        <v>0</v>
      </c>
      <c r="AP19">
        <f t="shared" si="6"/>
        <v>35</v>
      </c>
      <c r="AQ19">
        <f t="shared" si="7"/>
        <v>16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28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35</v>
      </c>
      <c r="BE19" s="22">
        <f t="shared" ref="BE19:BR19" si="35">BD19+LARGE($AO19:$BC19,BE$4)</f>
        <v>63</v>
      </c>
      <c r="BF19" s="22">
        <f t="shared" si="35"/>
        <v>79</v>
      </c>
      <c r="BG19" s="22">
        <f t="shared" si="35"/>
        <v>79</v>
      </c>
      <c r="BH19" s="22">
        <f t="shared" si="35"/>
        <v>79</v>
      </c>
      <c r="BI19" s="22">
        <f t="shared" si="35"/>
        <v>79</v>
      </c>
      <c r="BJ19" s="22">
        <f t="shared" si="35"/>
        <v>79</v>
      </c>
      <c r="BK19" s="22">
        <f t="shared" si="35"/>
        <v>79</v>
      </c>
      <c r="BL19" s="22">
        <f t="shared" si="35"/>
        <v>79</v>
      </c>
      <c r="BM19" s="22">
        <f t="shared" si="35"/>
        <v>79</v>
      </c>
      <c r="BN19" s="22">
        <f t="shared" si="35"/>
        <v>79</v>
      </c>
      <c r="BO19" s="22">
        <f t="shared" si="35"/>
        <v>79</v>
      </c>
      <c r="BP19" s="22">
        <f t="shared" si="35"/>
        <v>79</v>
      </c>
      <c r="BQ19" s="22">
        <f t="shared" si="35"/>
        <v>79</v>
      </c>
      <c r="BR19" s="22">
        <f t="shared" si="35"/>
        <v>79</v>
      </c>
    </row>
    <row r="20" spans="1:70" ht="16.5">
      <c r="A20" s="82" t="s">
        <v>1043</v>
      </c>
      <c r="B20" s="73" t="s">
        <v>995</v>
      </c>
      <c r="C20" s="73" t="s">
        <v>1044</v>
      </c>
      <c r="D20" s="73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4</v>
      </c>
      <c r="J20" s="2">
        <v>25</v>
      </c>
      <c r="K20" s="4">
        <v>10</v>
      </c>
      <c r="L20" s="2">
        <v>10</v>
      </c>
      <c r="M20" s="92"/>
      <c r="N20" s="91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15</v>
      </c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34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69</v>
      </c>
      <c r="AJ20" s="3">
        <f t="shared" si="1"/>
        <v>16</v>
      </c>
      <c r="AK20" s="5">
        <f t="shared" si="2"/>
        <v>3</v>
      </c>
      <c r="AL20" s="41">
        <f t="shared" si="3"/>
        <v>69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25</v>
      </c>
      <c r="AR20">
        <f t="shared" si="8"/>
        <v>10</v>
      </c>
      <c r="AS20">
        <f t="shared" si="9"/>
        <v>0</v>
      </c>
      <c r="AT20">
        <f t="shared" si="10"/>
        <v>0</v>
      </c>
      <c r="AU20">
        <f t="shared" si="11"/>
        <v>34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34</v>
      </c>
      <c r="BE20" s="22">
        <f t="shared" ref="BE20:BR20" si="36">BD20+LARGE($AO20:$BC20,BE$4)</f>
        <v>59</v>
      </c>
      <c r="BF20" s="22">
        <f t="shared" si="36"/>
        <v>69</v>
      </c>
      <c r="BG20" s="22">
        <f t="shared" si="36"/>
        <v>69</v>
      </c>
      <c r="BH20" s="22">
        <f t="shared" si="36"/>
        <v>69</v>
      </c>
      <c r="BI20" s="22">
        <f t="shared" si="36"/>
        <v>69</v>
      </c>
      <c r="BJ20" s="22">
        <f t="shared" si="36"/>
        <v>69</v>
      </c>
      <c r="BK20" s="22">
        <f t="shared" si="36"/>
        <v>69</v>
      </c>
      <c r="BL20" s="22">
        <f t="shared" si="36"/>
        <v>69</v>
      </c>
      <c r="BM20" s="22">
        <f t="shared" si="36"/>
        <v>69</v>
      </c>
      <c r="BN20" s="22">
        <f t="shared" si="36"/>
        <v>69</v>
      </c>
      <c r="BO20" s="22">
        <f t="shared" si="36"/>
        <v>69</v>
      </c>
      <c r="BP20" s="22">
        <f t="shared" si="36"/>
        <v>69</v>
      </c>
      <c r="BQ20" s="22">
        <f t="shared" si="36"/>
        <v>69</v>
      </c>
      <c r="BR20" s="22">
        <f t="shared" si="36"/>
        <v>69</v>
      </c>
    </row>
    <row r="21" spans="1:70" ht="16.5">
      <c r="A21" s="81" t="s">
        <v>1107</v>
      </c>
      <c r="B21" s="32" t="s">
        <v>1105</v>
      </c>
      <c r="C21" s="32" t="s">
        <v>1106</v>
      </c>
      <c r="D21" s="32" t="s">
        <v>107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/>
      <c r="I21" s="36">
        <v>8</v>
      </c>
      <c r="J21" s="2">
        <v>12</v>
      </c>
      <c r="K21" s="4">
        <v>9</v>
      </c>
      <c r="L21" s="2">
        <v>10</v>
      </c>
      <c r="M21" s="92"/>
      <c r="N21" s="91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97">
        <v>2</v>
      </c>
      <c r="P21" s="2">
        <v>35</v>
      </c>
      <c r="Q21" s="46">
        <v>39</v>
      </c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12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69</v>
      </c>
      <c r="AJ21" s="3">
        <f t="shared" si="1"/>
        <v>16</v>
      </c>
      <c r="AK21" s="5">
        <f t="shared" si="2"/>
        <v>4</v>
      </c>
      <c r="AL21" s="41">
        <f t="shared" si="3"/>
        <v>69</v>
      </c>
      <c r="AM21" s="33">
        <f t="shared" si="4"/>
        <v>16</v>
      </c>
      <c r="AO21" s="22">
        <f t="shared" si="5"/>
        <v>0</v>
      </c>
      <c r="AP21">
        <f t="shared" si="6"/>
        <v>0</v>
      </c>
      <c r="AQ21">
        <f t="shared" si="7"/>
        <v>12</v>
      </c>
      <c r="AR21">
        <f t="shared" si="8"/>
        <v>10</v>
      </c>
      <c r="AS21">
        <f t="shared" si="9"/>
        <v>0</v>
      </c>
      <c r="AT21">
        <f t="shared" si="10"/>
        <v>35</v>
      </c>
      <c r="AU21">
        <f t="shared" si="11"/>
        <v>12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35</v>
      </c>
      <c r="BE21" s="22">
        <f t="shared" ref="BE21:BR21" si="37">BD21+LARGE($AO21:$BC21,BE$4)</f>
        <v>47</v>
      </c>
      <c r="BF21" s="22">
        <f t="shared" si="37"/>
        <v>59</v>
      </c>
      <c r="BG21" s="22">
        <f t="shared" si="37"/>
        <v>69</v>
      </c>
      <c r="BH21" s="22">
        <f t="shared" si="37"/>
        <v>69</v>
      </c>
      <c r="BI21" s="22">
        <f t="shared" si="37"/>
        <v>69</v>
      </c>
      <c r="BJ21" s="22">
        <f t="shared" si="37"/>
        <v>69</v>
      </c>
      <c r="BK21" s="22">
        <f t="shared" si="37"/>
        <v>69</v>
      </c>
      <c r="BL21" s="22">
        <f t="shared" si="37"/>
        <v>69</v>
      </c>
      <c r="BM21" s="22">
        <f t="shared" si="37"/>
        <v>69</v>
      </c>
      <c r="BN21" s="22">
        <f t="shared" si="37"/>
        <v>69</v>
      </c>
      <c r="BO21" s="22">
        <f t="shared" si="37"/>
        <v>69</v>
      </c>
      <c r="BP21" s="22">
        <f t="shared" si="37"/>
        <v>69</v>
      </c>
      <c r="BQ21" s="22">
        <f t="shared" si="37"/>
        <v>69</v>
      </c>
      <c r="BR21" s="22">
        <f t="shared" si="37"/>
        <v>69</v>
      </c>
    </row>
    <row r="22" spans="1:70" ht="16.5">
      <c r="A22" s="82" t="s">
        <v>1024</v>
      </c>
      <c r="B22" s="73" t="s">
        <v>1025</v>
      </c>
      <c r="C22" s="73" t="s">
        <v>877</v>
      </c>
      <c r="D22" s="73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4</v>
      </c>
      <c r="H22" s="2">
        <v>10</v>
      </c>
      <c r="I22" s="36">
        <v>9</v>
      </c>
      <c r="J22" s="2">
        <v>10</v>
      </c>
      <c r="K22" s="4">
        <v>6</v>
      </c>
      <c r="L22" s="2">
        <v>16</v>
      </c>
      <c r="M22" s="92"/>
      <c r="N22" s="91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>
        <v>10</v>
      </c>
      <c r="P22" s="2">
        <v>10</v>
      </c>
      <c r="Q22" s="46">
        <v>27</v>
      </c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21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67</v>
      </c>
      <c r="AJ22" s="3">
        <f t="shared" si="1"/>
        <v>18</v>
      </c>
      <c r="AK22" s="5">
        <f t="shared" si="2"/>
        <v>5</v>
      </c>
      <c r="AL22" s="41">
        <f t="shared" si="3"/>
        <v>67</v>
      </c>
      <c r="AM22" s="33">
        <f t="shared" si="4"/>
        <v>18</v>
      </c>
      <c r="AO22" s="22">
        <f t="shared" si="5"/>
        <v>0</v>
      </c>
      <c r="AP22">
        <f t="shared" si="6"/>
        <v>10</v>
      </c>
      <c r="AQ22">
        <f t="shared" si="7"/>
        <v>10</v>
      </c>
      <c r="AR22">
        <f t="shared" si="8"/>
        <v>16</v>
      </c>
      <c r="AS22">
        <f t="shared" si="9"/>
        <v>0</v>
      </c>
      <c r="AT22">
        <f t="shared" si="10"/>
        <v>10</v>
      </c>
      <c r="AU22">
        <f t="shared" si="11"/>
        <v>21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21</v>
      </c>
      <c r="BE22" s="22">
        <f t="shared" ref="BE22:BR22" si="38">BD22+LARGE($AO22:$BC22,BE$4)</f>
        <v>37</v>
      </c>
      <c r="BF22" s="22">
        <f t="shared" si="38"/>
        <v>47</v>
      </c>
      <c r="BG22" s="22">
        <f t="shared" si="38"/>
        <v>57</v>
      </c>
      <c r="BH22" s="22">
        <f t="shared" si="38"/>
        <v>67</v>
      </c>
      <c r="BI22" s="22">
        <f t="shared" si="38"/>
        <v>67</v>
      </c>
      <c r="BJ22" s="22">
        <f t="shared" si="38"/>
        <v>67</v>
      </c>
      <c r="BK22" s="22">
        <f t="shared" si="38"/>
        <v>67</v>
      </c>
      <c r="BL22" s="22">
        <f t="shared" si="38"/>
        <v>67</v>
      </c>
      <c r="BM22" s="22">
        <f t="shared" si="38"/>
        <v>67</v>
      </c>
      <c r="BN22" s="22">
        <f t="shared" si="38"/>
        <v>67</v>
      </c>
      <c r="BO22" s="22">
        <f t="shared" si="38"/>
        <v>67</v>
      </c>
      <c r="BP22" s="22">
        <f t="shared" si="38"/>
        <v>67</v>
      </c>
      <c r="BQ22" s="22">
        <f t="shared" si="38"/>
        <v>67</v>
      </c>
      <c r="BR22" s="22">
        <f t="shared" si="38"/>
        <v>67</v>
      </c>
    </row>
    <row r="23" spans="1:70" ht="16.5">
      <c r="A23" s="82" t="s">
        <v>1026</v>
      </c>
      <c r="B23" s="73" t="s">
        <v>1027</v>
      </c>
      <c r="C23" s="73" t="s">
        <v>1028</v>
      </c>
      <c r="D23" s="73" t="s">
        <v>17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3</v>
      </c>
      <c r="J23" s="2">
        <v>35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2"/>
      <c r="N23" s="91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>
        <v>8</v>
      </c>
      <c r="P23" s="2">
        <v>14</v>
      </c>
      <c r="Q23" s="46">
        <v>31</v>
      </c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18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67</v>
      </c>
      <c r="AJ23" s="3">
        <f t="shared" si="1"/>
        <v>18</v>
      </c>
      <c r="AK23" s="5">
        <f t="shared" si="2"/>
        <v>3</v>
      </c>
      <c r="AL23" s="41">
        <f t="shared" si="3"/>
        <v>67</v>
      </c>
      <c r="AM23" s="33">
        <f t="shared" si="4"/>
        <v>18</v>
      </c>
      <c r="AO23" s="22">
        <f t="shared" si="5"/>
        <v>0</v>
      </c>
      <c r="AP23">
        <f t="shared" si="6"/>
        <v>0</v>
      </c>
      <c r="AQ23">
        <f t="shared" si="7"/>
        <v>35</v>
      </c>
      <c r="AR23">
        <f t="shared" si="8"/>
        <v>0</v>
      </c>
      <c r="AS23">
        <f t="shared" si="9"/>
        <v>0</v>
      </c>
      <c r="AT23">
        <f t="shared" si="10"/>
        <v>14</v>
      </c>
      <c r="AU23">
        <f t="shared" si="11"/>
        <v>18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35</v>
      </c>
      <c r="BE23" s="22">
        <f t="shared" ref="BE23:BR23" si="39">BD23+LARGE($AO23:$BC23,BE$4)</f>
        <v>53</v>
      </c>
      <c r="BF23" s="22">
        <f t="shared" si="39"/>
        <v>67</v>
      </c>
      <c r="BG23" s="22">
        <f t="shared" si="39"/>
        <v>67</v>
      </c>
      <c r="BH23" s="22">
        <f t="shared" si="39"/>
        <v>67</v>
      </c>
      <c r="BI23" s="22">
        <f t="shared" si="39"/>
        <v>67</v>
      </c>
      <c r="BJ23" s="22">
        <f t="shared" si="39"/>
        <v>67</v>
      </c>
      <c r="BK23" s="22">
        <f t="shared" si="39"/>
        <v>67</v>
      </c>
      <c r="BL23" s="22">
        <f t="shared" si="39"/>
        <v>67</v>
      </c>
      <c r="BM23" s="22">
        <f t="shared" si="39"/>
        <v>67</v>
      </c>
      <c r="BN23" s="22">
        <f t="shared" si="39"/>
        <v>67</v>
      </c>
      <c r="BO23" s="22">
        <f t="shared" si="39"/>
        <v>67</v>
      </c>
      <c r="BP23" s="22">
        <f t="shared" si="39"/>
        <v>67</v>
      </c>
      <c r="BQ23" s="22">
        <f t="shared" si="39"/>
        <v>67</v>
      </c>
      <c r="BR23" s="22">
        <f t="shared" si="39"/>
        <v>67</v>
      </c>
    </row>
    <row r="24" spans="1:70" ht="16.5">
      <c r="A24" s="81" t="s">
        <v>1108</v>
      </c>
      <c r="B24" s="32" t="s">
        <v>307</v>
      </c>
      <c r="C24" s="32" t="s">
        <v>305</v>
      </c>
      <c r="D24" s="32" t="s">
        <v>107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8</v>
      </c>
      <c r="J24" s="2">
        <v>12</v>
      </c>
      <c r="K24" s="4">
        <v>9</v>
      </c>
      <c r="L24" s="2">
        <v>10</v>
      </c>
      <c r="M24" s="92"/>
      <c r="N24" s="91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10</v>
      </c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44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66</v>
      </c>
      <c r="AJ24" s="3">
        <f t="shared" si="1"/>
        <v>20</v>
      </c>
      <c r="AK24" s="5">
        <f t="shared" si="2"/>
        <v>3</v>
      </c>
      <c r="AL24" s="41">
        <f t="shared" si="3"/>
        <v>66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12</v>
      </c>
      <c r="AR24">
        <f t="shared" si="8"/>
        <v>10</v>
      </c>
      <c r="AS24">
        <f t="shared" si="9"/>
        <v>0</v>
      </c>
      <c r="AT24">
        <f t="shared" si="10"/>
        <v>0</v>
      </c>
      <c r="AU24">
        <f t="shared" si="11"/>
        <v>44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44</v>
      </c>
      <c r="BE24" s="22">
        <f t="shared" ref="BE24:BR24" si="40">BD24+LARGE($AO24:$BC24,BE$4)</f>
        <v>56</v>
      </c>
      <c r="BF24" s="22">
        <f t="shared" si="40"/>
        <v>66</v>
      </c>
      <c r="BG24" s="22">
        <f t="shared" si="40"/>
        <v>66</v>
      </c>
      <c r="BH24" s="22">
        <f t="shared" si="40"/>
        <v>66</v>
      </c>
      <c r="BI24" s="22">
        <f t="shared" si="40"/>
        <v>66</v>
      </c>
      <c r="BJ24" s="22">
        <f t="shared" si="40"/>
        <v>66</v>
      </c>
      <c r="BK24" s="22">
        <f t="shared" si="40"/>
        <v>66</v>
      </c>
      <c r="BL24" s="22">
        <f t="shared" si="40"/>
        <v>66</v>
      </c>
      <c r="BM24" s="22">
        <f t="shared" si="40"/>
        <v>66</v>
      </c>
      <c r="BN24" s="22">
        <f t="shared" si="40"/>
        <v>66</v>
      </c>
      <c r="BO24" s="22">
        <f t="shared" si="40"/>
        <v>66</v>
      </c>
      <c r="BP24" s="22">
        <f t="shared" si="40"/>
        <v>66</v>
      </c>
      <c r="BQ24" s="22">
        <f t="shared" si="40"/>
        <v>66</v>
      </c>
      <c r="BR24" s="22">
        <f t="shared" si="40"/>
        <v>66</v>
      </c>
    </row>
    <row r="25" spans="1:70" ht="16.5">
      <c r="A25" s="82" t="s">
        <v>1032</v>
      </c>
      <c r="B25" s="73" t="s">
        <v>976</v>
      </c>
      <c r="C25" s="73" t="s">
        <v>1033</v>
      </c>
      <c r="D25" s="73" t="s">
        <v>43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4</v>
      </c>
      <c r="J25" s="2">
        <v>25</v>
      </c>
      <c r="K25" s="4">
        <v>10</v>
      </c>
      <c r="L25" s="2">
        <v>10</v>
      </c>
      <c r="M25" s="92"/>
      <c r="N25" s="91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17</v>
      </c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30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65</v>
      </c>
      <c r="AJ25" s="3">
        <f t="shared" si="1"/>
        <v>21</v>
      </c>
      <c r="AK25" s="5">
        <f t="shared" si="2"/>
        <v>3</v>
      </c>
      <c r="AL25" s="41">
        <f t="shared" si="3"/>
        <v>65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25</v>
      </c>
      <c r="AR25">
        <f t="shared" si="8"/>
        <v>10</v>
      </c>
      <c r="AS25">
        <f t="shared" si="9"/>
        <v>0</v>
      </c>
      <c r="AT25">
        <f t="shared" si="10"/>
        <v>0</v>
      </c>
      <c r="AU25">
        <f t="shared" si="11"/>
        <v>30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30</v>
      </c>
      <c r="BE25" s="22">
        <f t="shared" ref="BE25:BR25" si="41">BD25+LARGE($AO25:$BC25,BE$4)</f>
        <v>55</v>
      </c>
      <c r="BF25" s="22">
        <f t="shared" si="41"/>
        <v>65</v>
      </c>
      <c r="BG25" s="22">
        <f t="shared" si="41"/>
        <v>65</v>
      </c>
      <c r="BH25" s="22">
        <f t="shared" si="41"/>
        <v>65</v>
      </c>
      <c r="BI25" s="22">
        <f t="shared" si="41"/>
        <v>65</v>
      </c>
      <c r="BJ25" s="22">
        <f t="shared" si="41"/>
        <v>65</v>
      </c>
      <c r="BK25" s="22">
        <f t="shared" si="41"/>
        <v>65</v>
      </c>
      <c r="BL25" s="22">
        <f t="shared" si="41"/>
        <v>65</v>
      </c>
      <c r="BM25" s="22">
        <f t="shared" si="41"/>
        <v>65</v>
      </c>
      <c r="BN25" s="22">
        <f t="shared" si="41"/>
        <v>65</v>
      </c>
      <c r="BO25" s="22">
        <f t="shared" si="41"/>
        <v>65</v>
      </c>
      <c r="BP25" s="22">
        <f t="shared" si="41"/>
        <v>65</v>
      </c>
      <c r="BQ25" s="22">
        <f t="shared" si="41"/>
        <v>65</v>
      </c>
      <c r="BR25" s="22">
        <f t="shared" si="41"/>
        <v>65</v>
      </c>
    </row>
    <row r="26" spans="1:70" ht="16.5">
      <c r="A26" s="82" t="s">
        <v>1037</v>
      </c>
      <c r="B26" s="73" t="s">
        <v>290</v>
      </c>
      <c r="C26" s="73" t="s">
        <v>406</v>
      </c>
      <c r="D26" s="73" t="s">
        <v>43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2</v>
      </c>
      <c r="J26" s="2">
        <v>35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92"/>
      <c r="N26" s="91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>
        <v>21</v>
      </c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26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61</v>
      </c>
      <c r="AJ26" s="3">
        <f t="shared" si="1"/>
        <v>22</v>
      </c>
      <c r="AK26" s="5">
        <f t="shared" si="2"/>
        <v>2</v>
      </c>
      <c r="AL26" s="41">
        <f t="shared" si="3"/>
        <v>61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35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26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35</v>
      </c>
      <c r="BE26" s="22">
        <f t="shared" ref="BE26:BR26" si="42">BD26+LARGE($AO26:$BC26,BE$4)</f>
        <v>61</v>
      </c>
      <c r="BF26" s="22">
        <f t="shared" si="42"/>
        <v>61</v>
      </c>
      <c r="BG26" s="22">
        <f t="shared" si="42"/>
        <v>61</v>
      </c>
      <c r="BH26" s="22">
        <f t="shared" si="42"/>
        <v>61</v>
      </c>
      <c r="BI26" s="22">
        <f t="shared" si="42"/>
        <v>61</v>
      </c>
      <c r="BJ26" s="22">
        <f t="shared" si="42"/>
        <v>61</v>
      </c>
      <c r="BK26" s="22">
        <f t="shared" si="42"/>
        <v>61</v>
      </c>
      <c r="BL26" s="22">
        <f t="shared" si="42"/>
        <v>61</v>
      </c>
      <c r="BM26" s="22">
        <f t="shared" si="42"/>
        <v>61</v>
      </c>
      <c r="BN26" s="22">
        <f t="shared" si="42"/>
        <v>61</v>
      </c>
      <c r="BO26" s="22">
        <f t="shared" si="42"/>
        <v>61</v>
      </c>
      <c r="BP26" s="22">
        <f t="shared" si="42"/>
        <v>61</v>
      </c>
      <c r="BQ26" s="22">
        <f t="shared" si="42"/>
        <v>61</v>
      </c>
      <c r="BR26" s="22">
        <f t="shared" si="42"/>
        <v>61</v>
      </c>
    </row>
    <row r="27" spans="1:70" ht="16.5">
      <c r="A27" s="82" t="s">
        <v>981</v>
      </c>
      <c r="B27" s="73" t="s">
        <v>299</v>
      </c>
      <c r="C27" s="73" t="s">
        <v>982</v>
      </c>
      <c r="D27" s="73" t="s">
        <v>221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>
        <v>3</v>
      </c>
      <c r="H27" s="2">
        <v>20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7</v>
      </c>
      <c r="L27" s="2">
        <v>14</v>
      </c>
      <c r="M27" s="92"/>
      <c r="N27" s="91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26</v>
      </c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22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56</v>
      </c>
      <c r="AJ27" s="3">
        <f t="shared" si="1"/>
        <v>23</v>
      </c>
      <c r="AK27" s="5">
        <f t="shared" si="2"/>
        <v>3</v>
      </c>
      <c r="AL27" s="41">
        <f t="shared" si="3"/>
        <v>56</v>
      </c>
      <c r="AM27" s="33">
        <f t="shared" si="4"/>
        <v>23</v>
      </c>
      <c r="AO27" s="22">
        <f t="shared" si="5"/>
        <v>0</v>
      </c>
      <c r="AP27">
        <f t="shared" si="6"/>
        <v>20</v>
      </c>
      <c r="AQ27">
        <f t="shared" si="7"/>
        <v>0</v>
      </c>
      <c r="AR27">
        <f t="shared" si="8"/>
        <v>14</v>
      </c>
      <c r="AS27">
        <f t="shared" si="9"/>
        <v>0</v>
      </c>
      <c r="AT27">
        <f t="shared" si="10"/>
        <v>0</v>
      </c>
      <c r="AU27">
        <f t="shared" si="11"/>
        <v>22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22</v>
      </c>
      <c r="BE27" s="22">
        <f t="shared" ref="BE27:BR27" si="43">BD27+LARGE($AO27:$BC27,BE$4)</f>
        <v>42</v>
      </c>
      <c r="BF27" s="22">
        <f t="shared" si="43"/>
        <v>56</v>
      </c>
      <c r="BG27" s="22">
        <f t="shared" si="43"/>
        <v>56</v>
      </c>
      <c r="BH27" s="22">
        <f t="shared" si="43"/>
        <v>56</v>
      </c>
      <c r="BI27" s="22">
        <f t="shared" si="43"/>
        <v>56</v>
      </c>
      <c r="BJ27" s="22">
        <f t="shared" si="43"/>
        <v>56</v>
      </c>
      <c r="BK27" s="22">
        <f t="shared" si="43"/>
        <v>56</v>
      </c>
      <c r="BL27" s="22">
        <f t="shared" si="43"/>
        <v>56</v>
      </c>
      <c r="BM27" s="22">
        <f t="shared" si="43"/>
        <v>56</v>
      </c>
      <c r="BN27" s="22">
        <f t="shared" si="43"/>
        <v>56</v>
      </c>
      <c r="BO27" s="22">
        <f t="shared" si="43"/>
        <v>56</v>
      </c>
      <c r="BP27" s="22">
        <f t="shared" si="43"/>
        <v>56</v>
      </c>
      <c r="BQ27" s="22">
        <f t="shared" si="43"/>
        <v>56</v>
      </c>
      <c r="BR27" s="22">
        <f t="shared" si="43"/>
        <v>56</v>
      </c>
    </row>
    <row r="28" spans="1:70" ht="16.5">
      <c r="A28" s="82" t="s">
        <v>970</v>
      </c>
      <c r="B28" s="73" t="s">
        <v>242</v>
      </c>
      <c r="C28" s="73" t="s">
        <v>971</v>
      </c>
      <c r="D28" s="73" t="s">
        <v>20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8</v>
      </c>
      <c r="L28" s="2">
        <v>12</v>
      </c>
      <c r="M28" s="92"/>
      <c r="N28" s="91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>
        <v>9</v>
      </c>
      <c r="P28" s="2">
        <v>12</v>
      </c>
      <c r="Q28" s="46">
        <v>20</v>
      </c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27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51</v>
      </c>
      <c r="AJ28" s="3">
        <f t="shared" si="1"/>
        <v>24</v>
      </c>
      <c r="AK28" s="5">
        <f t="shared" si="2"/>
        <v>3</v>
      </c>
      <c r="AL28" s="41">
        <f t="shared" si="3"/>
        <v>51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12</v>
      </c>
      <c r="AS28">
        <f t="shared" si="9"/>
        <v>0</v>
      </c>
      <c r="AT28">
        <f t="shared" si="10"/>
        <v>12</v>
      </c>
      <c r="AU28">
        <f t="shared" si="11"/>
        <v>27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27</v>
      </c>
      <c r="BE28" s="22">
        <f t="shared" ref="BE28:BR28" si="44">BD28+LARGE($AO28:$BC28,BE$4)</f>
        <v>39</v>
      </c>
      <c r="BF28" s="22">
        <f t="shared" si="44"/>
        <v>51</v>
      </c>
      <c r="BG28" s="22">
        <f t="shared" si="44"/>
        <v>51</v>
      </c>
      <c r="BH28" s="22">
        <f t="shared" si="44"/>
        <v>51</v>
      </c>
      <c r="BI28" s="22">
        <f t="shared" si="44"/>
        <v>51</v>
      </c>
      <c r="BJ28" s="22">
        <f t="shared" si="44"/>
        <v>51</v>
      </c>
      <c r="BK28" s="22">
        <f t="shared" si="44"/>
        <v>51</v>
      </c>
      <c r="BL28" s="22">
        <f t="shared" si="44"/>
        <v>51</v>
      </c>
      <c r="BM28" s="22">
        <f t="shared" si="44"/>
        <v>51</v>
      </c>
      <c r="BN28" s="22">
        <f t="shared" si="44"/>
        <v>51</v>
      </c>
      <c r="BO28" s="22">
        <f t="shared" si="44"/>
        <v>51</v>
      </c>
      <c r="BP28" s="22">
        <f t="shared" si="44"/>
        <v>51</v>
      </c>
      <c r="BQ28" s="22">
        <f t="shared" si="44"/>
        <v>51</v>
      </c>
      <c r="BR28" s="22">
        <f t="shared" si="44"/>
        <v>51</v>
      </c>
    </row>
    <row r="29" spans="1:70" ht="16.5">
      <c r="A29" s="82" t="s">
        <v>963</v>
      </c>
      <c r="B29" s="73" t="s">
        <v>348</v>
      </c>
      <c r="C29" s="73" t="s">
        <v>964</v>
      </c>
      <c r="D29" s="73" t="s">
        <v>221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2"/>
      <c r="N29" s="91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>
        <v>2</v>
      </c>
      <c r="P29" s="2">
        <v>50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50</v>
      </c>
      <c r="AJ29" s="3">
        <f t="shared" si="1"/>
        <v>25</v>
      </c>
      <c r="AK29" s="5">
        <f t="shared" si="2"/>
        <v>1</v>
      </c>
      <c r="AL29" s="41">
        <f t="shared" si="3"/>
        <v>50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50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50</v>
      </c>
      <c r="BE29" s="22">
        <f t="shared" ref="BE29:BR29" si="45">BD29+LARGE($AO29:$BC29,BE$4)</f>
        <v>50</v>
      </c>
      <c r="BF29" s="22">
        <f t="shared" si="45"/>
        <v>50</v>
      </c>
      <c r="BG29" s="22">
        <f t="shared" si="45"/>
        <v>50</v>
      </c>
      <c r="BH29" s="22">
        <f t="shared" si="45"/>
        <v>50</v>
      </c>
      <c r="BI29" s="22">
        <f t="shared" si="45"/>
        <v>50</v>
      </c>
      <c r="BJ29" s="22">
        <f t="shared" si="45"/>
        <v>50</v>
      </c>
      <c r="BK29" s="22">
        <f t="shared" si="45"/>
        <v>50</v>
      </c>
      <c r="BL29" s="22">
        <f t="shared" si="45"/>
        <v>50</v>
      </c>
      <c r="BM29" s="22">
        <f t="shared" si="45"/>
        <v>50</v>
      </c>
      <c r="BN29" s="22">
        <f t="shared" si="45"/>
        <v>50</v>
      </c>
      <c r="BO29" s="22">
        <f t="shared" si="45"/>
        <v>50</v>
      </c>
      <c r="BP29" s="22">
        <f t="shared" si="45"/>
        <v>50</v>
      </c>
      <c r="BQ29" s="22">
        <f t="shared" si="45"/>
        <v>50</v>
      </c>
      <c r="BR29" s="22">
        <f t="shared" si="45"/>
        <v>50</v>
      </c>
    </row>
    <row r="30" spans="1:70" ht="16.5">
      <c r="A30" s="81" t="s">
        <v>1243</v>
      </c>
      <c r="B30" s="32" t="s">
        <v>1244</v>
      </c>
      <c r="C30" s="32" t="s">
        <v>1245</v>
      </c>
      <c r="D30" s="32" t="s">
        <v>56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>
        <v>4</v>
      </c>
      <c r="L30" s="2">
        <v>25</v>
      </c>
      <c r="M30" s="92"/>
      <c r="N30" s="91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>
        <v>4</v>
      </c>
      <c r="P30" s="2">
        <v>25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50</v>
      </c>
      <c r="AJ30" s="3">
        <f t="shared" si="1"/>
        <v>25</v>
      </c>
      <c r="AK30" s="5">
        <f t="shared" si="2"/>
        <v>2</v>
      </c>
      <c r="AL30" s="41">
        <f t="shared" si="3"/>
        <v>50</v>
      </c>
      <c r="AM30" s="33">
        <f t="shared" si="4"/>
        <v>25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25</v>
      </c>
      <c r="AS30">
        <f t="shared" si="9"/>
        <v>0</v>
      </c>
      <c r="AT30">
        <f t="shared" si="10"/>
        <v>25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25</v>
      </c>
      <c r="BE30" s="22">
        <f t="shared" ref="BE30:BR30" si="46">BD30+LARGE($AO30:$BC30,BE$4)</f>
        <v>50</v>
      </c>
      <c r="BF30" s="22">
        <f t="shared" si="46"/>
        <v>50</v>
      </c>
      <c r="BG30" s="22">
        <f t="shared" si="46"/>
        <v>50</v>
      </c>
      <c r="BH30" s="22">
        <f t="shared" si="46"/>
        <v>50</v>
      </c>
      <c r="BI30" s="22">
        <f t="shared" si="46"/>
        <v>50</v>
      </c>
      <c r="BJ30" s="22">
        <f t="shared" si="46"/>
        <v>50</v>
      </c>
      <c r="BK30" s="22">
        <f t="shared" si="46"/>
        <v>50</v>
      </c>
      <c r="BL30" s="22">
        <f t="shared" si="46"/>
        <v>50</v>
      </c>
      <c r="BM30" s="22">
        <f t="shared" si="46"/>
        <v>50</v>
      </c>
      <c r="BN30" s="22">
        <f t="shared" si="46"/>
        <v>50</v>
      </c>
      <c r="BO30" s="22">
        <f t="shared" si="46"/>
        <v>50</v>
      </c>
      <c r="BP30" s="22">
        <f t="shared" si="46"/>
        <v>50</v>
      </c>
      <c r="BQ30" s="22">
        <f t="shared" si="46"/>
        <v>50</v>
      </c>
      <c r="BR30" s="22">
        <f t="shared" si="46"/>
        <v>50</v>
      </c>
    </row>
    <row r="31" spans="1:70" ht="16.5">
      <c r="A31" s="82" t="s">
        <v>1015</v>
      </c>
      <c r="B31" s="73" t="s">
        <v>1016</v>
      </c>
      <c r="C31" s="73" t="s">
        <v>1017</v>
      </c>
      <c r="D31" s="73" t="s">
        <v>43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>
        <v>5</v>
      </c>
      <c r="J31" s="2">
        <v>20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2"/>
      <c r="N31" s="91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>
        <v>18</v>
      </c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29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49</v>
      </c>
      <c r="AJ31" s="3">
        <f t="shared" si="1"/>
        <v>27</v>
      </c>
      <c r="AK31" s="5">
        <f t="shared" si="2"/>
        <v>2</v>
      </c>
      <c r="AL31" s="41">
        <f t="shared" si="3"/>
        <v>49</v>
      </c>
      <c r="AM31" s="33">
        <f t="shared" si="4"/>
        <v>27</v>
      </c>
      <c r="AO31" s="22">
        <f t="shared" si="5"/>
        <v>0</v>
      </c>
      <c r="AP31">
        <f t="shared" si="6"/>
        <v>0</v>
      </c>
      <c r="AQ31">
        <f t="shared" si="7"/>
        <v>20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29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29</v>
      </c>
      <c r="BE31" s="22">
        <f t="shared" ref="BE31:BR31" si="47">BD31+LARGE($AO31:$BC31,BE$4)</f>
        <v>49</v>
      </c>
      <c r="BF31" s="22">
        <f t="shared" si="47"/>
        <v>49</v>
      </c>
      <c r="BG31" s="22">
        <f t="shared" si="47"/>
        <v>49</v>
      </c>
      <c r="BH31" s="22">
        <f t="shared" si="47"/>
        <v>49</v>
      </c>
      <c r="BI31" s="22">
        <f t="shared" si="47"/>
        <v>49</v>
      </c>
      <c r="BJ31" s="22">
        <f t="shared" si="47"/>
        <v>49</v>
      </c>
      <c r="BK31" s="22">
        <f t="shared" si="47"/>
        <v>49</v>
      </c>
      <c r="BL31" s="22">
        <f t="shared" si="47"/>
        <v>49</v>
      </c>
      <c r="BM31" s="22">
        <f t="shared" si="47"/>
        <v>49</v>
      </c>
      <c r="BN31" s="22">
        <f t="shared" si="47"/>
        <v>49</v>
      </c>
      <c r="BO31" s="22">
        <f t="shared" si="47"/>
        <v>49</v>
      </c>
      <c r="BP31" s="22">
        <f t="shared" si="47"/>
        <v>49</v>
      </c>
      <c r="BQ31" s="22">
        <f t="shared" si="47"/>
        <v>49</v>
      </c>
      <c r="BR31" s="22">
        <f t="shared" si="47"/>
        <v>49</v>
      </c>
    </row>
    <row r="32" spans="1:70" ht="16.5">
      <c r="A32" s="82" t="s">
        <v>986</v>
      </c>
      <c r="B32" s="73" t="s">
        <v>599</v>
      </c>
      <c r="C32" s="73" t="s">
        <v>987</v>
      </c>
      <c r="D32" s="73" t="s">
        <v>17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>
        <v>7</v>
      </c>
      <c r="J32" s="2">
        <v>14</v>
      </c>
      <c r="K32" s="86">
        <v>3</v>
      </c>
      <c r="L32" s="2">
        <v>20</v>
      </c>
      <c r="M32" s="92"/>
      <c r="N32" s="91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>
        <v>34</v>
      </c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15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49</v>
      </c>
      <c r="AJ32" s="3">
        <f t="shared" si="1"/>
        <v>27</v>
      </c>
      <c r="AK32" s="5">
        <f t="shared" si="2"/>
        <v>3</v>
      </c>
      <c r="AL32" s="41">
        <f t="shared" si="3"/>
        <v>49</v>
      </c>
      <c r="AM32" s="33">
        <f t="shared" si="4"/>
        <v>27</v>
      </c>
      <c r="AO32" s="22">
        <f t="shared" si="5"/>
        <v>0</v>
      </c>
      <c r="AP32">
        <f t="shared" si="6"/>
        <v>0</v>
      </c>
      <c r="AQ32">
        <f t="shared" si="7"/>
        <v>14</v>
      </c>
      <c r="AR32">
        <f t="shared" si="8"/>
        <v>20</v>
      </c>
      <c r="AS32">
        <f t="shared" si="9"/>
        <v>0</v>
      </c>
      <c r="AT32">
        <f t="shared" si="10"/>
        <v>0</v>
      </c>
      <c r="AU32">
        <f t="shared" si="11"/>
        <v>15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20</v>
      </c>
      <c r="BE32" s="22">
        <f t="shared" ref="BE32:BR32" si="48">BD32+LARGE($AO32:$BC32,BE$4)</f>
        <v>35</v>
      </c>
      <c r="BF32" s="22">
        <f t="shared" si="48"/>
        <v>49</v>
      </c>
      <c r="BG32" s="22">
        <f t="shared" si="48"/>
        <v>49</v>
      </c>
      <c r="BH32" s="22">
        <f t="shared" si="48"/>
        <v>49</v>
      </c>
      <c r="BI32" s="22">
        <f t="shared" si="48"/>
        <v>49</v>
      </c>
      <c r="BJ32" s="22">
        <f t="shared" si="48"/>
        <v>49</v>
      </c>
      <c r="BK32" s="22">
        <f t="shared" si="48"/>
        <v>49</v>
      </c>
      <c r="BL32" s="22">
        <f t="shared" si="48"/>
        <v>49</v>
      </c>
      <c r="BM32" s="22">
        <f t="shared" si="48"/>
        <v>49</v>
      </c>
      <c r="BN32" s="22">
        <f t="shared" si="48"/>
        <v>49</v>
      </c>
      <c r="BO32" s="22">
        <f t="shared" si="48"/>
        <v>49</v>
      </c>
      <c r="BP32" s="22">
        <f t="shared" si="48"/>
        <v>49</v>
      </c>
      <c r="BQ32" s="22">
        <f t="shared" si="48"/>
        <v>49</v>
      </c>
      <c r="BR32" s="22">
        <f t="shared" si="48"/>
        <v>49</v>
      </c>
    </row>
    <row r="33" spans="1:70" ht="16.5">
      <c r="A33" s="82" t="s">
        <v>974</v>
      </c>
      <c r="B33" s="73" t="s">
        <v>290</v>
      </c>
      <c r="C33" s="73" t="s">
        <v>821</v>
      </c>
      <c r="D33" s="73" t="s">
        <v>221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>
        <v>2</v>
      </c>
      <c r="H33" s="2">
        <v>35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86">
        <v>6</v>
      </c>
      <c r="L33" s="2">
        <v>10</v>
      </c>
      <c r="M33" s="92"/>
      <c r="N33" s="91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45</v>
      </c>
      <c r="AJ33" s="3">
        <f t="shared" si="1"/>
        <v>29</v>
      </c>
      <c r="AK33" s="5">
        <f t="shared" si="2"/>
        <v>2</v>
      </c>
      <c r="AL33" s="41">
        <f t="shared" si="3"/>
        <v>45</v>
      </c>
      <c r="AM33" s="33">
        <f t="shared" si="4"/>
        <v>29</v>
      </c>
      <c r="AO33" s="22">
        <f t="shared" si="5"/>
        <v>0</v>
      </c>
      <c r="AP33">
        <f t="shared" si="6"/>
        <v>35</v>
      </c>
      <c r="AQ33">
        <f t="shared" si="7"/>
        <v>0</v>
      </c>
      <c r="AR33">
        <f t="shared" si="8"/>
        <v>10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35</v>
      </c>
      <c r="BE33" s="22">
        <f t="shared" ref="BE33:BR33" si="49">BD33+LARGE($AO33:$BC33,BE$4)</f>
        <v>45</v>
      </c>
      <c r="BF33" s="22">
        <f t="shared" si="49"/>
        <v>45</v>
      </c>
      <c r="BG33" s="22">
        <f t="shared" si="49"/>
        <v>45</v>
      </c>
      <c r="BH33" s="22">
        <f t="shared" si="49"/>
        <v>45</v>
      </c>
      <c r="BI33" s="22">
        <f t="shared" si="49"/>
        <v>45</v>
      </c>
      <c r="BJ33" s="22">
        <f t="shared" si="49"/>
        <v>45</v>
      </c>
      <c r="BK33" s="22">
        <f t="shared" si="49"/>
        <v>45</v>
      </c>
      <c r="BL33" s="22">
        <f t="shared" si="49"/>
        <v>45</v>
      </c>
      <c r="BM33" s="22">
        <f t="shared" si="49"/>
        <v>45</v>
      </c>
      <c r="BN33" s="22">
        <f t="shared" si="49"/>
        <v>45</v>
      </c>
      <c r="BO33" s="22">
        <f t="shared" si="49"/>
        <v>45</v>
      </c>
      <c r="BP33" s="22">
        <f t="shared" si="49"/>
        <v>45</v>
      </c>
      <c r="BQ33" s="22">
        <f t="shared" si="49"/>
        <v>45</v>
      </c>
      <c r="BR33" s="22">
        <f t="shared" si="49"/>
        <v>45</v>
      </c>
    </row>
    <row r="34" spans="1:70" ht="16.5">
      <c r="A34" s="81" t="s">
        <v>1102</v>
      </c>
      <c r="B34" s="32" t="s">
        <v>1103</v>
      </c>
      <c r="C34" s="32" t="s">
        <v>1104</v>
      </c>
      <c r="D34" s="32" t="s">
        <v>43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>
        <v>5</v>
      </c>
      <c r="J34" s="2">
        <v>20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2"/>
      <c r="N34" s="91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>
        <v>24</v>
      </c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24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44</v>
      </c>
      <c r="AJ34" s="3">
        <f t="shared" si="1"/>
        <v>30</v>
      </c>
      <c r="AK34" s="5">
        <f t="shared" si="2"/>
        <v>2</v>
      </c>
      <c r="AL34" s="41">
        <f t="shared" si="3"/>
        <v>44</v>
      </c>
      <c r="AM34" s="33">
        <f t="shared" si="4"/>
        <v>30</v>
      </c>
      <c r="AO34" s="22">
        <f t="shared" si="5"/>
        <v>0</v>
      </c>
      <c r="AP34">
        <f t="shared" si="6"/>
        <v>0</v>
      </c>
      <c r="AQ34">
        <f t="shared" si="7"/>
        <v>20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24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24</v>
      </c>
      <c r="BE34" s="22">
        <f t="shared" ref="BE34:BR34" si="50">BD34+LARGE($AO34:$BC34,BE$4)</f>
        <v>44</v>
      </c>
      <c r="BF34" s="22">
        <f t="shared" si="50"/>
        <v>44</v>
      </c>
      <c r="BG34" s="22">
        <f t="shared" si="50"/>
        <v>44</v>
      </c>
      <c r="BH34" s="22">
        <f t="shared" si="50"/>
        <v>44</v>
      </c>
      <c r="BI34" s="22">
        <f t="shared" si="50"/>
        <v>44</v>
      </c>
      <c r="BJ34" s="22">
        <f t="shared" si="50"/>
        <v>44</v>
      </c>
      <c r="BK34" s="22">
        <f t="shared" si="50"/>
        <v>44</v>
      </c>
      <c r="BL34" s="22">
        <f t="shared" si="50"/>
        <v>44</v>
      </c>
      <c r="BM34" s="22">
        <f t="shared" si="50"/>
        <v>44</v>
      </c>
      <c r="BN34" s="22">
        <f t="shared" si="50"/>
        <v>44</v>
      </c>
      <c r="BO34" s="22">
        <f t="shared" si="50"/>
        <v>44</v>
      </c>
      <c r="BP34" s="22">
        <f t="shared" si="50"/>
        <v>44</v>
      </c>
      <c r="BQ34" s="22">
        <f t="shared" si="50"/>
        <v>44</v>
      </c>
      <c r="BR34" s="22">
        <f t="shared" si="50"/>
        <v>44</v>
      </c>
    </row>
    <row r="35" spans="1:70" ht="16.5">
      <c r="A35" s="81" t="s">
        <v>1223</v>
      </c>
      <c r="B35" s="32" t="s">
        <v>387</v>
      </c>
      <c r="C35" s="32" t="s">
        <v>1224</v>
      </c>
      <c r="D35" s="32" t="s">
        <v>107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86">
        <v>7</v>
      </c>
      <c r="L35" s="2">
        <v>10</v>
      </c>
      <c r="M35" s="92"/>
      <c r="N35" s="91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97">
        <v>3</v>
      </c>
      <c r="P35" s="2">
        <v>20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30</v>
      </c>
      <c r="AJ35" s="3">
        <f t="shared" si="1"/>
        <v>31</v>
      </c>
      <c r="AK35" s="5">
        <f t="shared" si="2"/>
        <v>2</v>
      </c>
      <c r="AL35" s="41">
        <f t="shared" si="3"/>
        <v>30</v>
      </c>
      <c r="AM35" s="33">
        <f t="shared" si="4"/>
        <v>31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10</v>
      </c>
      <c r="AS35">
        <f t="shared" si="9"/>
        <v>0</v>
      </c>
      <c r="AT35">
        <f t="shared" si="10"/>
        <v>20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20</v>
      </c>
      <c r="BE35" s="22">
        <f t="shared" ref="BE35:BR35" si="51">BD35+LARGE($AO35:$BC35,BE$4)</f>
        <v>30</v>
      </c>
      <c r="BF35" s="22">
        <f t="shared" si="51"/>
        <v>30</v>
      </c>
      <c r="BG35" s="22">
        <f t="shared" si="51"/>
        <v>30</v>
      </c>
      <c r="BH35" s="22">
        <f t="shared" si="51"/>
        <v>30</v>
      </c>
      <c r="BI35" s="22">
        <f t="shared" si="51"/>
        <v>30</v>
      </c>
      <c r="BJ35" s="22">
        <f t="shared" si="51"/>
        <v>30</v>
      </c>
      <c r="BK35" s="22">
        <f t="shared" si="51"/>
        <v>30</v>
      </c>
      <c r="BL35" s="22">
        <f t="shared" si="51"/>
        <v>30</v>
      </c>
      <c r="BM35" s="22">
        <f t="shared" si="51"/>
        <v>30</v>
      </c>
      <c r="BN35" s="22">
        <f t="shared" si="51"/>
        <v>30</v>
      </c>
      <c r="BO35" s="22">
        <f t="shared" si="51"/>
        <v>30</v>
      </c>
      <c r="BP35" s="22">
        <f t="shared" si="51"/>
        <v>30</v>
      </c>
      <c r="BQ35" s="22">
        <f t="shared" si="51"/>
        <v>30</v>
      </c>
      <c r="BR35" s="22">
        <f t="shared" si="51"/>
        <v>30</v>
      </c>
    </row>
    <row r="36" spans="1:70" ht="16.5">
      <c r="A36" s="81" t="s">
        <v>1111</v>
      </c>
      <c r="B36" s="32" t="s">
        <v>1112</v>
      </c>
      <c r="C36" s="32" t="s">
        <v>1113</v>
      </c>
      <c r="D36" s="32" t="s">
        <v>44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>
        <v>10</v>
      </c>
      <c r="J36" s="2">
        <v>10</v>
      </c>
      <c r="K36" s="4">
        <v>5</v>
      </c>
      <c r="L36" s="2">
        <v>20</v>
      </c>
      <c r="M36" s="92"/>
      <c r="N36" s="91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30</v>
      </c>
      <c r="AJ36" s="3">
        <f t="shared" si="1"/>
        <v>31</v>
      </c>
      <c r="AK36" s="5">
        <f t="shared" si="2"/>
        <v>2</v>
      </c>
      <c r="AL36" s="41">
        <f t="shared" si="3"/>
        <v>30</v>
      </c>
      <c r="AM36" s="33">
        <f t="shared" si="4"/>
        <v>31</v>
      </c>
      <c r="AO36" s="22">
        <f t="shared" si="5"/>
        <v>0</v>
      </c>
      <c r="AP36">
        <f t="shared" si="6"/>
        <v>0</v>
      </c>
      <c r="AQ36">
        <f t="shared" si="7"/>
        <v>10</v>
      </c>
      <c r="AR36">
        <f t="shared" si="8"/>
        <v>20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20</v>
      </c>
      <c r="BE36" s="22">
        <f t="shared" ref="BE36:BR36" si="52">BD36+LARGE($AO36:$BC36,BE$4)</f>
        <v>30</v>
      </c>
      <c r="BF36" s="22">
        <f t="shared" si="52"/>
        <v>30</v>
      </c>
      <c r="BG36" s="22">
        <f t="shared" si="52"/>
        <v>30</v>
      </c>
      <c r="BH36" s="22">
        <f t="shared" si="52"/>
        <v>30</v>
      </c>
      <c r="BI36" s="22">
        <f t="shared" si="52"/>
        <v>30</v>
      </c>
      <c r="BJ36" s="22">
        <f t="shared" si="52"/>
        <v>30</v>
      </c>
      <c r="BK36" s="22">
        <f t="shared" si="52"/>
        <v>30</v>
      </c>
      <c r="BL36" s="22">
        <f t="shared" si="52"/>
        <v>30</v>
      </c>
      <c r="BM36" s="22">
        <f t="shared" si="52"/>
        <v>30</v>
      </c>
      <c r="BN36" s="22">
        <f t="shared" si="52"/>
        <v>30</v>
      </c>
      <c r="BO36" s="22">
        <f t="shared" si="52"/>
        <v>30</v>
      </c>
      <c r="BP36" s="22">
        <f t="shared" si="52"/>
        <v>30</v>
      </c>
      <c r="BQ36" s="22">
        <f t="shared" si="52"/>
        <v>30</v>
      </c>
      <c r="BR36" s="22">
        <f t="shared" si="52"/>
        <v>30</v>
      </c>
    </row>
    <row r="37" spans="1:70" ht="16.5">
      <c r="A37" s="82" t="s">
        <v>1007</v>
      </c>
      <c r="B37" s="73" t="s">
        <v>1008</v>
      </c>
      <c r="C37" s="73" t="s">
        <v>175</v>
      </c>
      <c r="D37" s="73" t="s">
        <v>17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2"/>
      <c r="N37" s="91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>
        <v>10</v>
      </c>
      <c r="P37" s="2">
        <v>10</v>
      </c>
      <c r="Q37" s="46">
        <v>30</v>
      </c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19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29</v>
      </c>
      <c r="AJ37" s="3">
        <f t="shared" ref="AJ37:AJ68" si="54">IF(AI37&lt;&gt;0,RANK(AI37,$AI$5:$AI$72),"")</f>
        <v>33</v>
      </c>
      <c r="AK37" s="5">
        <f t="shared" ref="AK37:AK68" si="55">COUNTA(E37,G37,I37,K37,M37,O37,Q37,S37,U37,W37,Y37,AA37,AC37,AE37,AG37)</f>
        <v>2</v>
      </c>
      <c r="AL37" s="41">
        <f t="shared" ref="AL37:AL68" si="56">HLOOKUP($AL$2,$BD$4:$BR$72,ROW(A37)-3,FALSE)</f>
        <v>29</v>
      </c>
      <c r="AM37" s="33">
        <f t="shared" ref="AM37:AM68" si="57">IF(AL37&lt;&gt;0,RANK(AL37,$AL$5:$AL$72),"")</f>
        <v>33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10</v>
      </c>
      <c r="AU37">
        <f t="shared" ref="AU37:AU72" si="64">R37</f>
        <v>19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19</v>
      </c>
      <c r="BE37" s="22">
        <f t="shared" ref="BE37:BR37" si="74">BD37+LARGE($AO37:$BC37,BE$4)</f>
        <v>29</v>
      </c>
      <c r="BF37" s="22">
        <f t="shared" si="74"/>
        <v>29</v>
      </c>
      <c r="BG37" s="22">
        <f t="shared" si="74"/>
        <v>29</v>
      </c>
      <c r="BH37" s="22">
        <f t="shared" si="74"/>
        <v>29</v>
      </c>
      <c r="BI37" s="22">
        <f t="shared" si="74"/>
        <v>29</v>
      </c>
      <c r="BJ37" s="22">
        <f t="shared" si="74"/>
        <v>29</v>
      </c>
      <c r="BK37" s="22">
        <f t="shared" si="74"/>
        <v>29</v>
      </c>
      <c r="BL37" s="22">
        <f t="shared" si="74"/>
        <v>29</v>
      </c>
      <c r="BM37" s="22">
        <f t="shared" si="74"/>
        <v>29</v>
      </c>
      <c r="BN37" s="22">
        <f t="shared" si="74"/>
        <v>29</v>
      </c>
      <c r="BO37" s="22">
        <f t="shared" si="74"/>
        <v>29</v>
      </c>
      <c r="BP37" s="22">
        <f t="shared" si="74"/>
        <v>29</v>
      </c>
      <c r="BQ37" s="22">
        <f t="shared" si="74"/>
        <v>29</v>
      </c>
      <c r="BR37" s="22">
        <f t="shared" si="74"/>
        <v>29</v>
      </c>
    </row>
    <row r="38" spans="1:70" ht="16.5">
      <c r="A38" s="81" t="s">
        <v>1227</v>
      </c>
      <c r="B38" s="32" t="s">
        <v>1228</v>
      </c>
      <c r="C38" s="32" t="s">
        <v>1229</v>
      </c>
      <c r="D38" s="32" t="s">
        <v>44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2"/>
      <c r="N38" s="91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>
        <v>22</v>
      </c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25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25</v>
      </c>
      <c r="AJ38" s="3">
        <f t="shared" si="54"/>
        <v>34</v>
      </c>
      <c r="AK38" s="5">
        <f t="shared" si="55"/>
        <v>1</v>
      </c>
      <c r="AL38" s="41">
        <f t="shared" si="56"/>
        <v>25</v>
      </c>
      <c r="AM38" s="33">
        <f t="shared" si="57"/>
        <v>34</v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25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25</v>
      </c>
      <c r="BE38" s="22">
        <f t="shared" ref="BE38:BR38" si="75">BD38+LARGE($AO38:$BC38,BE$4)</f>
        <v>25</v>
      </c>
      <c r="BF38" s="22">
        <f t="shared" si="75"/>
        <v>25</v>
      </c>
      <c r="BG38" s="22">
        <f t="shared" si="75"/>
        <v>25</v>
      </c>
      <c r="BH38" s="22">
        <f t="shared" si="75"/>
        <v>25</v>
      </c>
      <c r="BI38" s="22">
        <f t="shared" si="75"/>
        <v>25</v>
      </c>
      <c r="BJ38" s="22">
        <f t="shared" si="75"/>
        <v>25</v>
      </c>
      <c r="BK38" s="22">
        <f t="shared" si="75"/>
        <v>25</v>
      </c>
      <c r="BL38" s="22">
        <f t="shared" si="75"/>
        <v>25</v>
      </c>
      <c r="BM38" s="22">
        <f t="shared" si="75"/>
        <v>25</v>
      </c>
      <c r="BN38" s="22">
        <f t="shared" si="75"/>
        <v>25</v>
      </c>
      <c r="BO38" s="22">
        <f t="shared" si="75"/>
        <v>25</v>
      </c>
      <c r="BP38" s="22">
        <f t="shared" si="75"/>
        <v>25</v>
      </c>
      <c r="BQ38" s="22">
        <f t="shared" si="75"/>
        <v>25</v>
      </c>
      <c r="BR38" s="22">
        <f t="shared" si="75"/>
        <v>25</v>
      </c>
    </row>
    <row r="39" spans="1:70" ht="16.5">
      <c r="A39" s="81" t="s">
        <v>1551</v>
      </c>
      <c r="B39" s="32" t="s">
        <v>854</v>
      </c>
      <c r="C39" s="32" t="s">
        <v>1550</v>
      </c>
      <c r="D39" s="32" t="s">
        <v>20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2"/>
      <c r="N39" s="91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>
        <v>25</v>
      </c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23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23</v>
      </c>
      <c r="AJ39" s="3">
        <f t="shared" si="54"/>
        <v>35</v>
      </c>
      <c r="AK39" s="5">
        <f t="shared" si="55"/>
        <v>1</v>
      </c>
      <c r="AL39" s="41">
        <f t="shared" si="56"/>
        <v>23</v>
      </c>
      <c r="AM39" s="33">
        <f t="shared" si="57"/>
        <v>35</v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23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23</v>
      </c>
      <c r="BE39" s="22">
        <f t="shared" ref="BE39:BR39" si="76">BD39+LARGE($AO39:$BC39,BE$4)</f>
        <v>23</v>
      </c>
      <c r="BF39" s="22">
        <f t="shared" si="76"/>
        <v>23</v>
      </c>
      <c r="BG39" s="22">
        <f t="shared" si="76"/>
        <v>23</v>
      </c>
      <c r="BH39" s="22">
        <f t="shared" si="76"/>
        <v>23</v>
      </c>
      <c r="BI39" s="22">
        <f t="shared" si="76"/>
        <v>23</v>
      </c>
      <c r="BJ39" s="22">
        <f t="shared" si="76"/>
        <v>23</v>
      </c>
      <c r="BK39" s="22">
        <f t="shared" si="76"/>
        <v>23</v>
      </c>
      <c r="BL39" s="22">
        <f t="shared" si="76"/>
        <v>23</v>
      </c>
      <c r="BM39" s="22">
        <f t="shared" si="76"/>
        <v>23</v>
      </c>
      <c r="BN39" s="22">
        <f t="shared" si="76"/>
        <v>23</v>
      </c>
      <c r="BO39" s="22">
        <f t="shared" si="76"/>
        <v>23</v>
      </c>
      <c r="BP39" s="22">
        <f t="shared" si="76"/>
        <v>23</v>
      </c>
      <c r="BQ39" s="22">
        <f t="shared" si="76"/>
        <v>23</v>
      </c>
      <c r="BR39" s="22">
        <f t="shared" si="76"/>
        <v>23</v>
      </c>
    </row>
    <row r="40" spans="1:70" ht="16.5">
      <c r="A40" s="82" t="s">
        <v>1018</v>
      </c>
      <c r="B40" s="73" t="s">
        <v>251</v>
      </c>
      <c r="C40" s="73" t="s">
        <v>1019</v>
      </c>
      <c r="D40" s="73" t="s">
        <v>17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>
        <v>9</v>
      </c>
      <c r="J40" s="2">
        <v>10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2"/>
      <c r="N40" s="91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>
        <v>38</v>
      </c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13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23</v>
      </c>
      <c r="AJ40" s="3">
        <f t="shared" si="54"/>
        <v>35</v>
      </c>
      <c r="AK40" s="5">
        <f t="shared" si="55"/>
        <v>2</v>
      </c>
      <c r="AL40" s="41">
        <f t="shared" si="56"/>
        <v>23</v>
      </c>
      <c r="AM40" s="33">
        <f t="shared" si="57"/>
        <v>35</v>
      </c>
      <c r="AO40" s="22">
        <f t="shared" si="58"/>
        <v>0</v>
      </c>
      <c r="AP40">
        <f t="shared" si="59"/>
        <v>0</v>
      </c>
      <c r="AQ40">
        <f t="shared" si="60"/>
        <v>10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13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13</v>
      </c>
      <c r="BE40" s="22">
        <f t="shared" ref="BE40:BR40" si="77">BD40+LARGE($AO40:$BC40,BE$4)</f>
        <v>23</v>
      </c>
      <c r="BF40" s="22">
        <f t="shared" si="77"/>
        <v>23</v>
      </c>
      <c r="BG40" s="22">
        <f t="shared" si="77"/>
        <v>23</v>
      </c>
      <c r="BH40" s="22">
        <f t="shared" si="77"/>
        <v>23</v>
      </c>
      <c r="BI40" s="22">
        <f t="shared" si="77"/>
        <v>23</v>
      </c>
      <c r="BJ40" s="22">
        <f t="shared" si="77"/>
        <v>23</v>
      </c>
      <c r="BK40" s="22">
        <f t="shared" si="77"/>
        <v>23</v>
      </c>
      <c r="BL40" s="22">
        <f t="shared" si="77"/>
        <v>23</v>
      </c>
      <c r="BM40" s="22">
        <f t="shared" si="77"/>
        <v>23</v>
      </c>
      <c r="BN40" s="22">
        <f t="shared" si="77"/>
        <v>23</v>
      </c>
      <c r="BO40" s="22">
        <f t="shared" si="77"/>
        <v>23</v>
      </c>
      <c r="BP40" s="22">
        <f t="shared" si="77"/>
        <v>23</v>
      </c>
      <c r="BQ40" s="22">
        <f t="shared" si="77"/>
        <v>23</v>
      </c>
      <c r="BR40" s="22">
        <f t="shared" si="77"/>
        <v>23</v>
      </c>
    </row>
    <row r="41" spans="1:70" ht="16.5">
      <c r="A41" s="82" t="s">
        <v>975</v>
      </c>
      <c r="B41" s="73" t="s">
        <v>976</v>
      </c>
      <c r="C41" s="73" t="s">
        <v>264</v>
      </c>
      <c r="D41" s="73" t="s">
        <v>221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>
        <v>5</v>
      </c>
      <c r="H41" s="2">
        <v>10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>
        <v>14</v>
      </c>
      <c r="L41" s="2">
        <v>10</v>
      </c>
      <c r="M41" s="92"/>
      <c r="N41" s="91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20</v>
      </c>
      <c r="AJ41" s="3">
        <f t="shared" si="54"/>
        <v>37</v>
      </c>
      <c r="AK41" s="5">
        <f t="shared" si="55"/>
        <v>2</v>
      </c>
      <c r="AL41" s="41">
        <f t="shared" si="56"/>
        <v>20</v>
      </c>
      <c r="AM41" s="33">
        <f t="shared" si="57"/>
        <v>37</v>
      </c>
      <c r="AO41" s="22">
        <f t="shared" si="58"/>
        <v>0</v>
      </c>
      <c r="AP41">
        <f t="shared" si="59"/>
        <v>10</v>
      </c>
      <c r="AQ41">
        <f t="shared" si="60"/>
        <v>0</v>
      </c>
      <c r="AR41">
        <f t="shared" si="61"/>
        <v>10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10</v>
      </c>
      <c r="BE41" s="22">
        <f t="shared" ref="BE41:BR41" si="78">BD41+LARGE($AO41:$BC41,BE$4)</f>
        <v>20</v>
      </c>
      <c r="BF41" s="22">
        <f t="shared" si="78"/>
        <v>20</v>
      </c>
      <c r="BG41" s="22">
        <f t="shared" si="78"/>
        <v>20</v>
      </c>
      <c r="BH41" s="22">
        <f t="shared" si="78"/>
        <v>20</v>
      </c>
      <c r="BI41" s="22">
        <f t="shared" si="78"/>
        <v>20</v>
      </c>
      <c r="BJ41" s="22">
        <f t="shared" si="78"/>
        <v>20</v>
      </c>
      <c r="BK41" s="22">
        <f t="shared" si="78"/>
        <v>20</v>
      </c>
      <c r="BL41" s="22">
        <f t="shared" si="78"/>
        <v>20</v>
      </c>
      <c r="BM41" s="22">
        <f t="shared" si="78"/>
        <v>20</v>
      </c>
      <c r="BN41" s="22">
        <f t="shared" si="78"/>
        <v>20</v>
      </c>
      <c r="BO41" s="22">
        <f t="shared" si="78"/>
        <v>20</v>
      </c>
      <c r="BP41" s="22">
        <f t="shared" si="78"/>
        <v>20</v>
      </c>
      <c r="BQ41" s="22">
        <f t="shared" si="78"/>
        <v>20</v>
      </c>
      <c r="BR41" s="22">
        <f t="shared" si="78"/>
        <v>20</v>
      </c>
    </row>
    <row r="42" spans="1:70" ht="16.5">
      <c r="A42" s="82" t="s">
        <v>1022</v>
      </c>
      <c r="B42" s="73" t="s">
        <v>375</v>
      </c>
      <c r="C42" s="73" t="s">
        <v>1023</v>
      </c>
      <c r="D42" s="73" t="s">
        <v>17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2"/>
      <c r="N42" s="91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>
        <v>33</v>
      </c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16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16</v>
      </c>
      <c r="AJ42" s="3">
        <f t="shared" si="54"/>
        <v>38</v>
      </c>
      <c r="AK42" s="5">
        <f t="shared" si="55"/>
        <v>1</v>
      </c>
      <c r="AL42" s="41">
        <f t="shared" si="56"/>
        <v>16</v>
      </c>
      <c r="AM42" s="33">
        <f t="shared" si="57"/>
        <v>38</v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16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16</v>
      </c>
      <c r="BE42" s="22">
        <f t="shared" ref="BE42:BR42" si="79">BD42+LARGE($AO42:$BC42,BE$4)</f>
        <v>16</v>
      </c>
      <c r="BF42" s="22">
        <f t="shared" si="79"/>
        <v>16</v>
      </c>
      <c r="BG42" s="22">
        <f t="shared" si="79"/>
        <v>16</v>
      </c>
      <c r="BH42" s="22">
        <f t="shared" si="79"/>
        <v>16</v>
      </c>
      <c r="BI42" s="22">
        <f t="shared" si="79"/>
        <v>16</v>
      </c>
      <c r="BJ42" s="22">
        <f t="shared" si="79"/>
        <v>16</v>
      </c>
      <c r="BK42" s="22">
        <f t="shared" si="79"/>
        <v>16</v>
      </c>
      <c r="BL42" s="22">
        <f t="shared" si="79"/>
        <v>16</v>
      </c>
      <c r="BM42" s="22">
        <f t="shared" si="79"/>
        <v>16</v>
      </c>
      <c r="BN42" s="22">
        <f t="shared" si="79"/>
        <v>16</v>
      </c>
      <c r="BO42" s="22">
        <f t="shared" si="79"/>
        <v>16</v>
      </c>
      <c r="BP42" s="22">
        <f t="shared" si="79"/>
        <v>16</v>
      </c>
      <c r="BQ42" s="22">
        <f t="shared" si="79"/>
        <v>16</v>
      </c>
      <c r="BR42" s="22">
        <f t="shared" si="79"/>
        <v>16</v>
      </c>
    </row>
    <row r="43" spans="1:70" ht="16.5">
      <c r="A43" s="81" t="s">
        <v>1250</v>
      </c>
      <c r="B43" s="32" t="s">
        <v>834</v>
      </c>
      <c r="C43" s="32" t="s">
        <v>1251</v>
      </c>
      <c r="D43" s="32" t="s">
        <v>108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2"/>
      <c r="N43" s="91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>
        <v>7</v>
      </c>
      <c r="P43" s="2">
        <v>16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16</v>
      </c>
      <c r="AJ43" s="3">
        <f t="shared" si="54"/>
        <v>38</v>
      </c>
      <c r="AK43" s="5">
        <f t="shared" si="55"/>
        <v>1</v>
      </c>
      <c r="AL43" s="41">
        <f t="shared" si="56"/>
        <v>16</v>
      </c>
      <c r="AM43" s="33">
        <f t="shared" si="57"/>
        <v>38</v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16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16</v>
      </c>
      <c r="BE43" s="22">
        <f t="shared" ref="BE43:BR43" si="80">BD43+LARGE($AO43:$BC43,BE$4)</f>
        <v>16</v>
      </c>
      <c r="BF43" s="22">
        <f t="shared" si="80"/>
        <v>16</v>
      </c>
      <c r="BG43" s="22">
        <f t="shared" si="80"/>
        <v>16</v>
      </c>
      <c r="BH43" s="22">
        <f t="shared" si="80"/>
        <v>16</v>
      </c>
      <c r="BI43" s="22">
        <f t="shared" si="80"/>
        <v>16</v>
      </c>
      <c r="BJ43" s="22">
        <f t="shared" si="80"/>
        <v>16</v>
      </c>
      <c r="BK43" s="22">
        <f t="shared" si="80"/>
        <v>16</v>
      </c>
      <c r="BL43" s="22">
        <f t="shared" si="80"/>
        <v>16</v>
      </c>
      <c r="BM43" s="22">
        <f t="shared" si="80"/>
        <v>16</v>
      </c>
      <c r="BN43" s="22">
        <f t="shared" si="80"/>
        <v>16</v>
      </c>
      <c r="BO43" s="22">
        <f t="shared" si="80"/>
        <v>16</v>
      </c>
      <c r="BP43" s="22">
        <f t="shared" si="80"/>
        <v>16</v>
      </c>
      <c r="BQ43" s="22">
        <f t="shared" si="80"/>
        <v>16</v>
      </c>
      <c r="BR43" s="22">
        <f t="shared" si="80"/>
        <v>16</v>
      </c>
    </row>
    <row r="44" spans="1:70" ht="16.5">
      <c r="A44" s="81" t="s">
        <v>1520</v>
      </c>
      <c r="B44" s="32" t="s">
        <v>601</v>
      </c>
      <c r="C44" s="32" t="s">
        <v>1519</v>
      </c>
      <c r="D44" s="32" t="s">
        <v>108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2"/>
      <c r="N44" s="91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>
        <v>7</v>
      </c>
      <c r="P44" s="2">
        <v>16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16</v>
      </c>
      <c r="AJ44" s="3">
        <f t="shared" si="54"/>
        <v>38</v>
      </c>
      <c r="AK44" s="5">
        <f t="shared" si="55"/>
        <v>1</v>
      </c>
      <c r="AL44" s="41">
        <f t="shared" si="56"/>
        <v>16</v>
      </c>
      <c r="AM44" s="33">
        <f t="shared" si="57"/>
        <v>38</v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16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16</v>
      </c>
      <c r="BE44" s="22">
        <f t="shared" ref="BE44:BR44" si="81">BD44+LARGE($AO44:$BC44,BE$4)</f>
        <v>16</v>
      </c>
      <c r="BF44" s="22">
        <f t="shared" si="81"/>
        <v>16</v>
      </c>
      <c r="BG44" s="22">
        <f t="shared" si="81"/>
        <v>16</v>
      </c>
      <c r="BH44" s="22">
        <f t="shared" si="81"/>
        <v>16</v>
      </c>
      <c r="BI44" s="22">
        <f t="shared" si="81"/>
        <v>16</v>
      </c>
      <c r="BJ44" s="22">
        <f t="shared" si="81"/>
        <v>16</v>
      </c>
      <c r="BK44" s="22">
        <f t="shared" si="81"/>
        <v>16</v>
      </c>
      <c r="BL44" s="22">
        <f t="shared" si="81"/>
        <v>16</v>
      </c>
      <c r="BM44" s="22">
        <f t="shared" si="81"/>
        <v>16</v>
      </c>
      <c r="BN44" s="22">
        <f t="shared" si="81"/>
        <v>16</v>
      </c>
      <c r="BO44" s="22">
        <f t="shared" si="81"/>
        <v>16</v>
      </c>
      <c r="BP44" s="22">
        <f t="shared" si="81"/>
        <v>16</v>
      </c>
      <c r="BQ44" s="22">
        <f t="shared" si="81"/>
        <v>16</v>
      </c>
      <c r="BR44" s="22">
        <f t="shared" si="81"/>
        <v>16</v>
      </c>
    </row>
    <row r="45" spans="1:70" ht="16.5">
      <c r="A45" s="81" t="s">
        <v>1458</v>
      </c>
      <c r="B45" s="63" t="s">
        <v>1422</v>
      </c>
      <c r="C45" s="32" t="s">
        <v>1457</v>
      </c>
      <c r="D45" s="32" t="s">
        <v>17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>
        <v>6</v>
      </c>
      <c r="L45" s="2">
        <v>16</v>
      </c>
      <c r="M45" s="92"/>
      <c r="N45" s="91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16</v>
      </c>
      <c r="AJ45" s="3">
        <f t="shared" si="54"/>
        <v>38</v>
      </c>
      <c r="AK45" s="5">
        <f t="shared" si="55"/>
        <v>1</v>
      </c>
      <c r="AL45" s="41">
        <f t="shared" si="56"/>
        <v>16</v>
      </c>
      <c r="AM45" s="33">
        <f t="shared" si="57"/>
        <v>38</v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16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16</v>
      </c>
      <c r="BE45" s="22">
        <f t="shared" ref="BE45:BR45" si="82">BD45+LARGE($AO45:$BC45,BE$4)</f>
        <v>16</v>
      </c>
      <c r="BF45" s="22">
        <f t="shared" si="82"/>
        <v>16</v>
      </c>
      <c r="BG45" s="22">
        <f t="shared" si="82"/>
        <v>16</v>
      </c>
      <c r="BH45" s="22">
        <f t="shared" si="82"/>
        <v>16</v>
      </c>
      <c r="BI45" s="22">
        <f t="shared" si="82"/>
        <v>16</v>
      </c>
      <c r="BJ45" s="22">
        <f t="shared" si="82"/>
        <v>16</v>
      </c>
      <c r="BK45" s="22">
        <f t="shared" si="82"/>
        <v>16</v>
      </c>
      <c r="BL45" s="22">
        <f t="shared" si="82"/>
        <v>16</v>
      </c>
      <c r="BM45" s="22">
        <f t="shared" si="82"/>
        <v>16</v>
      </c>
      <c r="BN45" s="22">
        <f t="shared" si="82"/>
        <v>16</v>
      </c>
      <c r="BO45" s="22">
        <f t="shared" si="82"/>
        <v>16</v>
      </c>
      <c r="BP45" s="22">
        <f t="shared" si="82"/>
        <v>16</v>
      </c>
      <c r="BQ45" s="22">
        <f t="shared" si="82"/>
        <v>16</v>
      </c>
      <c r="BR45" s="22">
        <f t="shared" si="82"/>
        <v>16</v>
      </c>
    </row>
    <row r="46" spans="1:70" ht="16.5">
      <c r="A46" s="82" t="s">
        <v>965</v>
      </c>
      <c r="B46" s="75" t="s">
        <v>966</v>
      </c>
      <c r="C46" s="73" t="s">
        <v>130</v>
      </c>
      <c r="D46" s="73" t="s">
        <v>221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2"/>
      <c r="N46" s="91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>
        <v>37</v>
      </c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14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14</v>
      </c>
      <c r="AJ46" s="3">
        <f t="shared" si="54"/>
        <v>42</v>
      </c>
      <c r="AK46" s="5">
        <f t="shared" si="55"/>
        <v>1</v>
      </c>
      <c r="AL46" s="41">
        <f t="shared" si="56"/>
        <v>14</v>
      </c>
      <c r="AM46" s="33">
        <f t="shared" si="57"/>
        <v>42</v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14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14</v>
      </c>
      <c r="BE46" s="22">
        <f t="shared" ref="BE46:BR46" si="83">BD46+LARGE($AO46:$BC46,BE$4)</f>
        <v>14</v>
      </c>
      <c r="BF46" s="22">
        <f t="shared" si="83"/>
        <v>14</v>
      </c>
      <c r="BG46" s="22">
        <f t="shared" si="83"/>
        <v>14</v>
      </c>
      <c r="BH46" s="22">
        <f t="shared" si="83"/>
        <v>14</v>
      </c>
      <c r="BI46" s="22">
        <f t="shared" si="83"/>
        <v>14</v>
      </c>
      <c r="BJ46" s="22">
        <f t="shared" si="83"/>
        <v>14</v>
      </c>
      <c r="BK46" s="22">
        <f t="shared" si="83"/>
        <v>14</v>
      </c>
      <c r="BL46" s="22">
        <f t="shared" si="83"/>
        <v>14</v>
      </c>
      <c r="BM46" s="22">
        <f t="shared" si="83"/>
        <v>14</v>
      </c>
      <c r="BN46" s="22">
        <f t="shared" si="83"/>
        <v>14</v>
      </c>
      <c r="BO46" s="22">
        <f t="shared" si="83"/>
        <v>14</v>
      </c>
      <c r="BP46" s="22">
        <f t="shared" si="83"/>
        <v>14</v>
      </c>
      <c r="BQ46" s="22">
        <f t="shared" si="83"/>
        <v>14</v>
      </c>
      <c r="BR46" s="22">
        <f t="shared" si="83"/>
        <v>14</v>
      </c>
    </row>
    <row r="47" spans="1:70" ht="16.5">
      <c r="A47" s="82" t="s">
        <v>1009</v>
      </c>
      <c r="B47" s="75" t="s">
        <v>854</v>
      </c>
      <c r="C47" s="73" t="s">
        <v>863</v>
      </c>
      <c r="D47" s="73" t="s">
        <v>17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>
        <v>7</v>
      </c>
      <c r="J47" s="2">
        <v>14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2"/>
      <c r="N47" s="91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14</v>
      </c>
      <c r="AJ47" s="3">
        <f t="shared" si="54"/>
        <v>42</v>
      </c>
      <c r="AK47" s="5">
        <f t="shared" si="55"/>
        <v>1</v>
      </c>
      <c r="AL47" s="41">
        <f t="shared" si="56"/>
        <v>14</v>
      </c>
      <c r="AM47" s="33">
        <f t="shared" si="57"/>
        <v>42</v>
      </c>
      <c r="AO47" s="22">
        <f t="shared" si="58"/>
        <v>0</v>
      </c>
      <c r="AP47">
        <f t="shared" si="59"/>
        <v>0</v>
      </c>
      <c r="AQ47">
        <f t="shared" si="60"/>
        <v>14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14</v>
      </c>
      <c r="BE47" s="22">
        <f t="shared" ref="BE47:BR47" si="84">BD47+LARGE($AO47:$BC47,BE$4)</f>
        <v>14</v>
      </c>
      <c r="BF47" s="22">
        <f t="shared" si="84"/>
        <v>14</v>
      </c>
      <c r="BG47" s="22">
        <f t="shared" si="84"/>
        <v>14</v>
      </c>
      <c r="BH47" s="22">
        <f t="shared" si="84"/>
        <v>14</v>
      </c>
      <c r="BI47" s="22">
        <f t="shared" si="84"/>
        <v>14</v>
      </c>
      <c r="BJ47" s="22">
        <f t="shared" si="84"/>
        <v>14</v>
      </c>
      <c r="BK47" s="22">
        <f t="shared" si="84"/>
        <v>14</v>
      </c>
      <c r="BL47" s="22">
        <f t="shared" si="84"/>
        <v>14</v>
      </c>
      <c r="BM47" s="22">
        <f t="shared" si="84"/>
        <v>14</v>
      </c>
      <c r="BN47" s="22">
        <f t="shared" si="84"/>
        <v>14</v>
      </c>
      <c r="BO47" s="22">
        <f t="shared" si="84"/>
        <v>14</v>
      </c>
      <c r="BP47" s="22">
        <f t="shared" si="84"/>
        <v>14</v>
      </c>
      <c r="BQ47" s="22">
        <f t="shared" si="84"/>
        <v>14</v>
      </c>
      <c r="BR47" s="22">
        <f t="shared" si="84"/>
        <v>14</v>
      </c>
    </row>
    <row r="48" spans="1:70" ht="16.5">
      <c r="A48" s="82" t="s">
        <v>977</v>
      </c>
      <c r="B48" s="75" t="s">
        <v>978</v>
      </c>
      <c r="C48" s="73" t="s">
        <v>979</v>
      </c>
      <c r="D48" s="73" t="s">
        <v>221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86">
        <v>8</v>
      </c>
      <c r="L48" s="2">
        <v>10</v>
      </c>
      <c r="M48" s="92"/>
      <c r="N48" s="91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10</v>
      </c>
      <c r="AJ48" s="3">
        <f t="shared" si="54"/>
        <v>44</v>
      </c>
      <c r="AK48" s="5">
        <f t="shared" si="55"/>
        <v>1</v>
      </c>
      <c r="AL48" s="41">
        <f t="shared" si="56"/>
        <v>10</v>
      </c>
      <c r="AM48" s="33">
        <f t="shared" si="57"/>
        <v>44</v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10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10</v>
      </c>
      <c r="BE48" s="22">
        <f t="shared" ref="BE48:BR48" si="85">BD48+LARGE($AO48:$BC48,BE$4)</f>
        <v>10</v>
      </c>
      <c r="BF48" s="22">
        <f t="shared" si="85"/>
        <v>10</v>
      </c>
      <c r="BG48" s="22">
        <f t="shared" si="85"/>
        <v>10</v>
      </c>
      <c r="BH48" s="22">
        <f t="shared" si="85"/>
        <v>10</v>
      </c>
      <c r="BI48" s="22">
        <f t="shared" si="85"/>
        <v>10</v>
      </c>
      <c r="BJ48" s="22">
        <f t="shared" si="85"/>
        <v>10</v>
      </c>
      <c r="BK48" s="22">
        <f t="shared" si="85"/>
        <v>10</v>
      </c>
      <c r="BL48" s="22">
        <f t="shared" si="85"/>
        <v>10</v>
      </c>
      <c r="BM48" s="22">
        <f t="shared" si="85"/>
        <v>10</v>
      </c>
      <c r="BN48" s="22">
        <f t="shared" si="85"/>
        <v>10</v>
      </c>
      <c r="BO48" s="22">
        <f t="shared" si="85"/>
        <v>10</v>
      </c>
      <c r="BP48" s="22">
        <f t="shared" si="85"/>
        <v>10</v>
      </c>
      <c r="BQ48" s="22">
        <f t="shared" si="85"/>
        <v>10</v>
      </c>
      <c r="BR48" s="22">
        <f t="shared" si="85"/>
        <v>10</v>
      </c>
    </row>
    <row r="49" spans="1:70" ht="16.5">
      <c r="A49" s="82" t="s">
        <v>994</v>
      </c>
      <c r="B49" s="75" t="s">
        <v>995</v>
      </c>
      <c r="C49" s="73" t="s">
        <v>996</v>
      </c>
      <c r="D49" s="73" t="s">
        <v>45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>
        <v>12</v>
      </c>
      <c r="L49" s="2">
        <v>10</v>
      </c>
      <c r="M49" s="92"/>
      <c r="N49" s="91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10</v>
      </c>
      <c r="AJ49" s="3">
        <f t="shared" si="54"/>
        <v>44</v>
      </c>
      <c r="AK49" s="5">
        <f t="shared" si="55"/>
        <v>1</v>
      </c>
      <c r="AL49" s="41">
        <f t="shared" si="56"/>
        <v>10</v>
      </c>
      <c r="AM49" s="33">
        <f t="shared" si="57"/>
        <v>44</v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10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10</v>
      </c>
      <c r="BE49" s="22">
        <f t="shared" ref="BE49:BR49" si="86">BD49+LARGE($AO49:$BC49,BE$4)</f>
        <v>10</v>
      </c>
      <c r="BF49" s="22">
        <f t="shared" si="86"/>
        <v>10</v>
      </c>
      <c r="BG49" s="22">
        <f t="shared" si="86"/>
        <v>10</v>
      </c>
      <c r="BH49" s="22">
        <f t="shared" si="86"/>
        <v>10</v>
      </c>
      <c r="BI49" s="22">
        <f t="shared" si="86"/>
        <v>10</v>
      </c>
      <c r="BJ49" s="22">
        <f t="shared" si="86"/>
        <v>10</v>
      </c>
      <c r="BK49" s="22">
        <f t="shared" si="86"/>
        <v>10</v>
      </c>
      <c r="BL49" s="22">
        <f t="shared" si="86"/>
        <v>10</v>
      </c>
      <c r="BM49" s="22">
        <f t="shared" si="86"/>
        <v>10</v>
      </c>
      <c r="BN49" s="22">
        <f t="shared" si="86"/>
        <v>10</v>
      </c>
      <c r="BO49" s="22">
        <f t="shared" si="86"/>
        <v>10</v>
      </c>
      <c r="BP49" s="22">
        <f t="shared" si="86"/>
        <v>10</v>
      </c>
      <c r="BQ49" s="22">
        <f t="shared" si="86"/>
        <v>10</v>
      </c>
      <c r="BR49" s="22">
        <f t="shared" si="86"/>
        <v>10</v>
      </c>
    </row>
    <row r="50" spans="1:70" ht="16.5">
      <c r="A50" s="82" t="s">
        <v>999</v>
      </c>
      <c r="B50" s="75" t="s">
        <v>1000</v>
      </c>
      <c r="C50" s="73" t="s">
        <v>1001</v>
      </c>
      <c r="D50" s="73" t="s">
        <v>45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>
        <v>12</v>
      </c>
      <c r="L50" s="2">
        <v>10</v>
      </c>
      <c r="M50" s="92"/>
      <c r="N50" s="91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10</v>
      </c>
      <c r="AJ50" s="3">
        <f t="shared" si="54"/>
        <v>44</v>
      </c>
      <c r="AK50" s="5">
        <f t="shared" si="55"/>
        <v>1</v>
      </c>
      <c r="AL50" s="41">
        <f t="shared" si="56"/>
        <v>10</v>
      </c>
      <c r="AM50" s="33">
        <f t="shared" si="57"/>
        <v>44</v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10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10</v>
      </c>
      <c r="BE50" s="22">
        <f t="shared" ref="BE50:BR50" si="87">BD50+LARGE($AO50:$BC50,BE$4)</f>
        <v>10</v>
      </c>
      <c r="BF50" s="22">
        <f t="shared" si="87"/>
        <v>10</v>
      </c>
      <c r="BG50" s="22">
        <f t="shared" si="87"/>
        <v>10</v>
      </c>
      <c r="BH50" s="22">
        <f t="shared" si="87"/>
        <v>10</v>
      </c>
      <c r="BI50" s="22">
        <f t="shared" si="87"/>
        <v>10</v>
      </c>
      <c r="BJ50" s="22">
        <f t="shared" si="87"/>
        <v>10</v>
      </c>
      <c r="BK50" s="22">
        <f t="shared" si="87"/>
        <v>10</v>
      </c>
      <c r="BL50" s="22">
        <f t="shared" si="87"/>
        <v>10</v>
      </c>
      <c r="BM50" s="22">
        <f t="shared" si="87"/>
        <v>10</v>
      </c>
      <c r="BN50" s="22">
        <f t="shared" si="87"/>
        <v>10</v>
      </c>
      <c r="BO50" s="22">
        <f t="shared" si="87"/>
        <v>10</v>
      </c>
      <c r="BP50" s="22">
        <f t="shared" si="87"/>
        <v>10</v>
      </c>
      <c r="BQ50" s="22">
        <f t="shared" si="87"/>
        <v>10</v>
      </c>
      <c r="BR50" s="22">
        <f t="shared" si="87"/>
        <v>10</v>
      </c>
    </row>
    <row r="51" spans="1:70" ht="16.5">
      <c r="A51" s="82" t="s">
        <v>1013</v>
      </c>
      <c r="B51" s="75" t="s">
        <v>839</v>
      </c>
      <c r="C51" s="73" t="s">
        <v>1014</v>
      </c>
      <c r="D51" s="73" t="s">
        <v>17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>
        <v>4</v>
      </c>
      <c r="J51" s="2">
        <v>10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2"/>
      <c r="N51" s="91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10</v>
      </c>
      <c r="AJ51" s="3">
        <f t="shared" si="54"/>
        <v>44</v>
      </c>
      <c r="AK51" s="5">
        <f t="shared" si="55"/>
        <v>1</v>
      </c>
      <c r="AL51" s="41">
        <f t="shared" si="56"/>
        <v>10</v>
      </c>
      <c r="AM51" s="33">
        <f t="shared" si="57"/>
        <v>44</v>
      </c>
      <c r="AO51" s="22">
        <f t="shared" si="58"/>
        <v>0</v>
      </c>
      <c r="AP51">
        <f t="shared" si="59"/>
        <v>0</v>
      </c>
      <c r="AQ51">
        <f t="shared" si="60"/>
        <v>10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10</v>
      </c>
      <c r="BE51" s="22">
        <f t="shared" ref="BE51:BR51" si="88">BD51+LARGE($AO51:$BC51,BE$4)</f>
        <v>10</v>
      </c>
      <c r="BF51" s="22">
        <f t="shared" si="88"/>
        <v>10</v>
      </c>
      <c r="BG51" s="22">
        <f t="shared" si="88"/>
        <v>10</v>
      </c>
      <c r="BH51" s="22">
        <f t="shared" si="88"/>
        <v>10</v>
      </c>
      <c r="BI51" s="22">
        <f t="shared" si="88"/>
        <v>10</v>
      </c>
      <c r="BJ51" s="22">
        <f t="shared" si="88"/>
        <v>10</v>
      </c>
      <c r="BK51" s="22">
        <f t="shared" si="88"/>
        <v>10</v>
      </c>
      <c r="BL51" s="22">
        <f t="shared" si="88"/>
        <v>10</v>
      </c>
      <c r="BM51" s="22">
        <f t="shared" si="88"/>
        <v>10</v>
      </c>
      <c r="BN51" s="22">
        <f t="shared" si="88"/>
        <v>10</v>
      </c>
      <c r="BO51" s="22">
        <f t="shared" si="88"/>
        <v>10</v>
      </c>
      <c r="BP51" s="22">
        <f t="shared" si="88"/>
        <v>10</v>
      </c>
      <c r="BQ51" s="22">
        <f t="shared" si="88"/>
        <v>10</v>
      </c>
      <c r="BR51" s="22">
        <f t="shared" si="88"/>
        <v>10</v>
      </c>
    </row>
    <row r="52" spans="1:70" ht="16.5">
      <c r="A52" s="82" t="s">
        <v>967</v>
      </c>
      <c r="B52" s="75" t="s">
        <v>968</v>
      </c>
      <c r="C52" s="73" t="s">
        <v>969</v>
      </c>
      <c r="D52" s="73" t="s">
        <v>221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>
        <v>5</v>
      </c>
      <c r="H52" s="2">
        <v>10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2"/>
      <c r="N52" s="91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10</v>
      </c>
      <c r="AJ52" s="3">
        <f t="shared" si="54"/>
        <v>44</v>
      </c>
      <c r="AK52" s="5">
        <f t="shared" si="55"/>
        <v>1</v>
      </c>
      <c r="AL52" s="41">
        <f t="shared" si="56"/>
        <v>10</v>
      </c>
      <c r="AM52" s="33">
        <f t="shared" si="57"/>
        <v>44</v>
      </c>
      <c r="AO52" s="22">
        <f t="shared" si="58"/>
        <v>0</v>
      </c>
      <c r="AP52">
        <f t="shared" si="59"/>
        <v>10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10</v>
      </c>
      <c r="BE52" s="22">
        <f t="shared" ref="BE52:BR52" si="89">BD52+LARGE($AO52:$BC52,BE$4)</f>
        <v>10</v>
      </c>
      <c r="BF52" s="22">
        <f t="shared" si="89"/>
        <v>10</v>
      </c>
      <c r="BG52" s="22">
        <f t="shared" si="89"/>
        <v>10</v>
      </c>
      <c r="BH52" s="22">
        <f t="shared" si="89"/>
        <v>10</v>
      </c>
      <c r="BI52" s="22">
        <f t="shared" si="89"/>
        <v>10</v>
      </c>
      <c r="BJ52" s="22">
        <f t="shared" si="89"/>
        <v>10</v>
      </c>
      <c r="BK52" s="22">
        <f t="shared" si="89"/>
        <v>10</v>
      </c>
      <c r="BL52" s="22">
        <f t="shared" si="89"/>
        <v>10</v>
      </c>
      <c r="BM52" s="22">
        <f t="shared" si="89"/>
        <v>10</v>
      </c>
      <c r="BN52" s="22">
        <f t="shared" si="89"/>
        <v>10</v>
      </c>
      <c r="BO52" s="22">
        <f t="shared" si="89"/>
        <v>10</v>
      </c>
      <c r="BP52" s="22">
        <f t="shared" si="89"/>
        <v>10</v>
      </c>
      <c r="BQ52" s="22">
        <f t="shared" si="89"/>
        <v>10</v>
      </c>
      <c r="BR52" s="22">
        <f t="shared" si="89"/>
        <v>10</v>
      </c>
    </row>
    <row r="53" spans="1:70" ht="16.5">
      <c r="A53" s="14" t="s">
        <v>7</v>
      </c>
      <c r="B53" s="63" t="s">
        <v>1546</v>
      </c>
      <c r="C53" s="32" t="s">
        <v>1539</v>
      </c>
      <c r="D53" s="32" t="s">
        <v>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2"/>
      <c r="N53" s="91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>
        <v>4</v>
      </c>
      <c r="R53" s="2"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1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 t="s">
        <v>7</v>
      </c>
      <c r="B54" s="63" t="s">
        <v>632</v>
      </c>
      <c r="C54" s="32" t="s">
        <v>1547</v>
      </c>
      <c r="D54" s="32" t="s">
        <v>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2"/>
      <c r="N54" s="91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>
        <v>5</v>
      </c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1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 t="s">
        <v>7</v>
      </c>
      <c r="B55" s="63" t="s">
        <v>1548</v>
      </c>
      <c r="C55" s="32" t="s">
        <v>1549</v>
      </c>
      <c r="D55" s="32" t="s">
        <v>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2"/>
      <c r="N55" s="91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>
        <v>9</v>
      </c>
      <c r="R55" s="2"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1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 t="s">
        <v>7</v>
      </c>
      <c r="B56" s="63" t="s">
        <v>976</v>
      </c>
      <c r="C56" s="32" t="s">
        <v>1533</v>
      </c>
      <c r="D56" s="32" t="s">
        <v>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2"/>
      <c r="N56" s="91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>
        <v>23</v>
      </c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1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 t="s">
        <v>7</v>
      </c>
      <c r="B57" s="63" t="s">
        <v>1461</v>
      </c>
      <c r="C57" s="32" t="s">
        <v>1552</v>
      </c>
      <c r="D57" s="32" t="s">
        <v>7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2"/>
      <c r="N57" s="91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>
        <v>28</v>
      </c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1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 t="s">
        <v>7</v>
      </c>
      <c r="B58" s="63" t="s">
        <v>1553</v>
      </c>
      <c r="C58" s="32" t="s">
        <v>1537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2"/>
      <c r="N58" s="91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>
        <v>35</v>
      </c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1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 t="s">
        <v>7</v>
      </c>
      <c r="B59" s="63" t="s">
        <v>655</v>
      </c>
      <c r="C59" s="32" t="s">
        <v>1554</v>
      </c>
      <c r="D59" s="32" t="s">
        <v>7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2"/>
      <c r="N59" s="91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>
        <v>36</v>
      </c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1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 t="s">
        <v>7</v>
      </c>
      <c r="B60" s="63" t="s">
        <v>1515</v>
      </c>
      <c r="C60" s="32" t="s">
        <v>1516</v>
      </c>
      <c r="D60" s="32" t="s">
        <v>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2"/>
      <c r="N60" s="91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>
        <v>6</v>
      </c>
      <c r="P60" s="2"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1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 t="s">
        <v>7</v>
      </c>
      <c r="B61" s="63" t="s">
        <v>1517</v>
      </c>
      <c r="C61" s="32" t="s">
        <v>1518</v>
      </c>
      <c r="D61" s="32" t="s">
        <v>7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2"/>
      <c r="N61" s="91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>
        <v>6</v>
      </c>
      <c r="P61" s="2"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1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 t="s">
        <v>7</v>
      </c>
      <c r="B62" s="63" t="s">
        <v>1461</v>
      </c>
      <c r="C62" s="32" t="s">
        <v>1462</v>
      </c>
      <c r="D62" s="32" t="s">
        <v>7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>
        <v>11</v>
      </c>
      <c r="L62" s="2">
        <v>0</v>
      </c>
      <c r="M62" s="92"/>
      <c r="N62" s="91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1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 t="s">
        <v>7</v>
      </c>
      <c r="B63" s="63" t="s">
        <v>1463</v>
      </c>
      <c r="C63" s="32" t="s">
        <v>1464</v>
      </c>
      <c r="D63" s="32" t="s">
        <v>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>
        <v>11</v>
      </c>
      <c r="L63" s="2">
        <v>0</v>
      </c>
      <c r="M63" s="92"/>
      <c r="N63" s="91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1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 t="s">
        <v>7</v>
      </c>
      <c r="B64" s="63" t="s">
        <v>1025</v>
      </c>
      <c r="C64" s="32" t="s">
        <v>1467</v>
      </c>
      <c r="D64" s="32" t="s">
        <v>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>
        <v>13</v>
      </c>
      <c r="L64" s="2">
        <v>0</v>
      </c>
      <c r="M64" s="92"/>
      <c r="N64" s="91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1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 t="s">
        <v>7</v>
      </c>
      <c r="B65" s="63" t="s">
        <v>850</v>
      </c>
      <c r="C65" s="32" t="s">
        <v>261</v>
      </c>
      <c r="D65" s="32" t="s">
        <v>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>
        <v>14</v>
      </c>
      <c r="L65" s="2">
        <v>0</v>
      </c>
      <c r="M65" s="92"/>
      <c r="N65" s="91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1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 t="s">
        <v>7</v>
      </c>
      <c r="B66" s="63" t="s">
        <v>1116</v>
      </c>
      <c r="C66" s="32" t="s">
        <v>1117</v>
      </c>
      <c r="D66" s="32" t="s">
        <v>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>
        <v>11</v>
      </c>
      <c r="J66" s="2"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2"/>
      <c r="N66" s="91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1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 t="s">
        <v>7</v>
      </c>
      <c r="B67" s="63" t="s">
        <v>402</v>
      </c>
      <c r="C67" s="32" t="s">
        <v>1091</v>
      </c>
      <c r="D67" s="32" t="s">
        <v>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>
        <v>11</v>
      </c>
      <c r="J67" s="2"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2"/>
      <c r="N67" s="91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1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82" t="s">
        <v>960</v>
      </c>
      <c r="B68" s="75" t="s">
        <v>961</v>
      </c>
      <c r="C68" s="73" t="s">
        <v>962</v>
      </c>
      <c r="D68" s="73" t="s">
        <v>221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2"/>
      <c r="N68" s="91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82" t="s">
        <v>972</v>
      </c>
      <c r="B69" s="75" t="s">
        <v>599</v>
      </c>
      <c r="C69" s="73" t="s">
        <v>973</v>
      </c>
      <c r="D69" s="73" t="s">
        <v>221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2"/>
      <c r="N69" s="91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1" si="108">COUNTA(E69,G69,I69,K69,M69,O69,Q69,S69,U69,W69,Y69,AA69,AC69,AE69,AG69)</f>
        <v>0</v>
      </c>
      <c r="AL69" s="41">
        <f t="shared" ref="AL69:AL101" si="109">HLOOKUP($AL$2,$BD$4:$BR$72,ROW(A69)-3,FALSE)</f>
        <v>0</v>
      </c>
      <c r="AM69" s="33" t="str">
        <f t="shared" ref="AM69:AM100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82" t="s">
        <v>983</v>
      </c>
      <c r="B70" s="75" t="s">
        <v>984</v>
      </c>
      <c r="C70" s="73" t="s">
        <v>985</v>
      </c>
      <c r="D70" s="73" t="s">
        <v>44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2"/>
      <c r="N70" s="91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0</v>
      </c>
      <c r="AL70" s="41">
        <f t="shared" si="109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82" t="s">
        <v>990</v>
      </c>
      <c r="B71" s="75" t="s">
        <v>380</v>
      </c>
      <c r="C71" s="73" t="s">
        <v>761</v>
      </c>
      <c r="D71" s="73" t="s">
        <v>44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2"/>
      <c r="N71" s="91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109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82" t="s">
        <v>991</v>
      </c>
      <c r="B72" s="75" t="s">
        <v>992</v>
      </c>
      <c r="C72" s="73" t="s">
        <v>993</v>
      </c>
      <c r="D72" s="73" t="s">
        <v>19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2"/>
      <c r="N72" s="91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0</v>
      </c>
      <c r="AL72" s="41">
        <f t="shared" si="109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  <row r="73" spans="1:70" ht="16.5">
      <c r="A73" s="82" t="s">
        <v>997</v>
      </c>
      <c r="B73" s="75" t="s">
        <v>290</v>
      </c>
      <c r="C73" s="73" t="s">
        <v>998</v>
      </c>
      <c r="D73" s="73" t="s">
        <v>45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92"/>
      <c r="N73" s="91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 t="e">
        <f t="shared" si="109"/>
        <v>#REF!</v>
      </c>
      <c r="AM73" s="33" t="e">
        <f t="shared" si="110"/>
        <v>#REF!</v>
      </c>
    </row>
    <row r="74" spans="1:70" ht="16.5">
      <c r="A74" s="82" t="s">
        <v>1002</v>
      </c>
      <c r="B74" s="75" t="s">
        <v>1003</v>
      </c>
      <c r="C74" s="73" t="s">
        <v>1004</v>
      </c>
      <c r="D74" s="73" t="s">
        <v>45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92"/>
      <c r="N74" s="91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 t="e">
        <f t="shared" si="109"/>
        <v>#REF!</v>
      </c>
      <c r="AM74" s="33" t="e">
        <f t="shared" si="110"/>
        <v>#REF!</v>
      </c>
    </row>
    <row r="75" spans="1:70" ht="16.5">
      <c r="A75" s="82" t="s">
        <v>1020</v>
      </c>
      <c r="B75" s="75" t="s">
        <v>839</v>
      </c>
      <c r="C75" s="73" t="s">
        <v>1021</v>
      </c>
      <c r="D75" s="73" t="s">
        <v>17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92"/>
      <c r="N75" s="91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 t="e">
        <f t="shared" si="109"/>
        <v>#REF!</v>
      </c>
      <c r="AM75" s="33" t="e">
        <f t="shared" si="110"/>
        <v>#REF!</v>
      </c>
    </row>
    <row r="76" spans="1:70" ht="16.5">
      <c r="A76" s="82" t="s">
        <v>1038</v>
      </c>
      <c r="B76" s="75" t="s">
        <v>1039</v>
      </c>
      <c r="C76" s="73" t="s">
        <v>1040</v>
      </c>
      <c r="D76" s="73" t="s">
        <v>43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92"/>
      <c r="N76" s="91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 t="e">
        <f t="shared" si="109"/>
        <v>#REF!</v>
      </c>
      <c r="AM76" s="33" t="e">
        <f t="shared" si="110"/>
        <v>#REF!</v>
      </c>
    </row>
    <row r="77" spans="1:70" ht="16.5">
      <c r="A77" s="81" t="s">
        <v>1221</v>
      </c>
      <c r="B77" s="63" t="s">
        <v>364</v>
      </c>
      <c r="C77" s="32" t="s">
        <v>1222</v>
      </c>
      <c r="D77" s="32" t="s">
        <v>107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92"/>
      <c r="N77" s="91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 t="e">
        <f t="shared" si="109"/>
        <v>#REF!</v>
      </c>
      <c r="AM77" s="33" t="e">
        <f t="shared" si="110"/>
        <v>#REF!</v>
      </c>
    </row>
    <row r="78" spans="1:70" ht="16.5">
      <c r="A78" s="81" t="s">
        <v>1225</v>
      </c>
      <c r="B78" s="63" t="s">
        <v>655</v>
      </c>
      <c r="C78" s="32" t="s">
        <v>1226</v>
      </c>
      <c r="D78" s="32" t="s">
        <v>44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92"/>
      <c r="N78" s="91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 t="e">
        <f t="shared" si="109"/>
        <v>#REF!</v>
      </c>
      <c r="AM78" s="33" t="e">
        <f t="shared" si="110"/>
        <v>#REF!</v>
      </c>
    </row>
    <row r="79" spans="1:70" ht="16.5">
      <c r="A79" s="81" t="s">
        <v>1231</v>
      </c>
      <c r="B79" s="63" t="s">
        <v>1114</v>
      </c>
      <c r="C79" s="32" t="s">
        <v>1232</v>
      </c>
      <c r="D79" s="32" t="s">
        <v>44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92"/>
      <c r="N79" s="91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 t="e">
        <f t="shared" si="109"/>
        <v>#REF!</v>
      </c>
      <c r="AM79" s="33" t="e">
        <f t="shared" si="110"/>
        <v>#REF!</v>
      </c>
    </row>
    <row r="80" spans="1:70" ht="16.5">
      <c r="A80" s="81" t="s">
        <v>1233</v>
      </c>
      <c r="B80" s="63" t="s">
        <v>1234</v>
      </c>
      <c r="C80" s="32" t="s">
        <v>743</v>
      </c>
      <c r="D80" s="32" t="s">
        <v>44</v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92"/>
      <c r="N80" s="91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 t="e">
        <f t="shared" si="109"/>
        <v>#REF!</v>
      </c>
      <c r="AM80" s="33" t="e">
        <f t="shared" si="110"/>
        <v>#REF!</v>
      </c>
    </row>
    <row r="81" spans="1:39" ht="16.5">
      <c r="A81" s="81" t="s">
        <v>1235</v>
      </c>
      <c r="B81" s="63" t="s">
        <v>380</v>
      </c>
      <c r="C81" s="32" t="s">
        <v>1172</v>
      </c>
      <c r="D81" s="32" t="s">
        <v>21</v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92"/>
      <c r="N81" s="91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 t="e">
        <f t="shared" si="109"/>
        <v>#REF!</v>
      </c>
      <c r="AM81" s="33" t="e">
        <f t="shared" si="110"/>
        <v>#REF!</v>
      </c>
    </row>
    <row r="82" spans="1:39" ht="16.5">
      <c r="A82" s="81" t="s">
        <v>1236</v>
      </c>
      <c r="B82" s="63" t="s">
        <v>1237</v>
      </c>
      <c r="C82" s="32" t="s">
        <v>1238</v>
      </c>
      <c r="D82" s="32" t="s">
        <v>21</v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92"/>
      <c r="N82" s="91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 t="e">
        <f t="shared" si="109"/>
        <v>#REF!</v>
      </c>
      <c r="AM82" s="33" t="e">
        <f t="shared" si="110"/>
        <v>#REF!</v>
      </c>
    </row>
    <row r="83" spans="1:39" ht="16.5">
      <c r="A83" s="81" t="s">
        <v>1242</v>
      </c>
      <c r="B83" s="63" t="s">
        <v>1230</v>
      </c>
      <c r="C83" s="32" t="s">
        <v>1212</v>
      </c>
      <c r="D83" s="32" t="s">
        <v>44</v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92"/>
      <c r="N83" s="91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 t="e">
        <f t="shared" si="109"/>
        <v>#REF!</v>
      </c>
      <c r="AM83" s="33" t="e">
        <f t="shared" si="110"/>
        <v>#REF!</v>
      </c>
    </row>
    <row r="84" spans="1:39" ht="16.5">
      <c r="A84" s="81" t="s">
        <v>1247</v>
      </c>
      <c r="B84" s="63" t="s">
        <v>330</v>
      </c>
      <c r="C84" s="32" t="s">
        <v>1246</v>
      </c>
      <c r="D84" s="32" t="s">
        <v>18</v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92"/>
      <c r="N84" s="91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 t="e">
        <f t="shared" si="109"/>
        <v>#REF!</v>
      </c>
      <c r="AM84" s="33" t="e">
        <f t="shared" si="110"/>
        <v>#REF!</v>
      </c>
    </row>
    <row r="85" spans="1:39" ht="16.5">
      <c r="A85" s="81" t="s">
        <v>1252</v>
      </c>
      <c r="B85" s="63" t="s">
        <v>1253</v>
      </c>
      <c r="C85" s="32" t="s">
        <v>1254</v>
      </c>
      <c r="D85" s="32" t="s">
        <v>108</v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92"/>
      <c r="N85" s="91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 t="e">
        <f t="shared" si="109"/>
        <v>#REF!</v>
      </c>
      <c r="AM85" s="33" t="e">
        <f t="shared" si="110"/>
        <v>#REF!</v>
      </c>
    </row>
    <row r="86" spans="1:39" ht="16.5">
      <c r="A86" s="14" t="s">
        <v>7</v>
      </c>
      <c r="B86" s="63" t="s">
        <v>917</v>
      </c>
      <c r="C86" s="32" t="s">
        <v>1468</v>
      </c>
      <c r="D86" s="32" t="s">
        <v>7</v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92"/>
      <c r="N86" s="91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 t="e">
        <f t="shared" si="109"/>
        <v>#REF!</v>
      </c>
      <c r="AM86" s="33" t="e">
        <f t="shared" si="110"/>
        <v>#REF!</v>
      </c>
    </row>
    <row r="87" spans="1:39" ht="16.5">
      <c r="A87" s="14" t="s">
        <v>7</v>
      </c>
      <c r="B87" s="63" t="s">
        <v>469</v>
      </c>
      <c r="C87" s="32" t="s">
        <v>1468</v>
      </c>
      <c r="D87" s="32" t="s">
        <v>7</v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92"/>
      <c r="N87" s="91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 t="e">
        <f t="shared" si="109"/>
        <v>#REF!</v>
      </c>
      <c r="AM87" s="33" t="e">
        <f t="shared" si="110"/>
        <v>#REF!</v>
      </c>
    </row>
    <row r="88" spans="1:39" ht="16.5">
      <c r="A88" s="14"/>
      <c r="B88" s="63"/>
      <c r="C88" s="32"/>
      <c r="D88" s="32"/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92"/>
      <c r="N88" s="91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 t="e">
        <f t="shared" si="109"/>
        <v>#REF!</v>
      </c>
      <c r="AM88" s="33" t="e">
        <f t="shared" si="110"/>
        <v>#REF!</v>
      </c>
    </row>
    <row r="89" spans="1:39" ht="16.5">
      <c r="A89" s="14"/>
      <c r="B89" s="63"/>
      <c r="C89" s="32"/>
      <c r="D89" s="32"/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92"/>
      <c r="N89" s="91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0</v>
      </c>
      <c r="AL89" s="41" t="e">
        <f t="shared" si="109"/>
        <v>#REF!</v>
      </c>
      <c r="AM89" s="33" t="e">
        <f t="shared" si="110"/>
        <v>#REF!</v>
      </c>
    </row>
    <row r="90" spans="1:39" ht="16.5">
      <c r="A90" s="14"/>
      <c r="B90" s="63"/>
      <c r="C90" s="32"/>
      <c r="D90" s="32"/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92"/>
      <c r="N90" s="91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 t="e">
        <f t="shared" si="109"/>
        <v>#REF!</v>
      </c>
      <c r="AM90" s="33" t="e">
        <f t="shared" si="110"/>
        <v>#REF!</v>
      </c>
    </row>
    <row r="91" spans="1:39" ht="16.5">
      <c r="A91" s="14"/>
      <c r="B91" s="63"/>
      <c r="C91" s="32"/>
      <c r="D91" s="32"/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92"/>
      <c r="N91" s="91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09"/>
        <v>#REF!</v>
      </c>
      <c r="AM91" s="33" t="e">
        <f t="shared" si="110"/>
        <v>#REF!</v>
      </c>
    </row>
    <row r="92" spans="1:39" ht="16.5">
      <c r="A92" s="14"/>
      <c r="B92" s="63"/>
      <c r="C92" s="32"/>
      <c r="D92" s="32"/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92"/>
      <c r="N92" s="91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09"/>
        <v>#REF!</v>
      </c>
      <c r="AM92" s="33" t="e">
        <f t="shared" si="110"/>
        <v>#REF!</v>
      </c>
    </row>
    <row r="93" spans="1:39" ht="16.5">
      <c r="A93" s="14"/>
      <c r="B93" s="63"/>
      <c r="C93" s="32"/>
      <c r="D93" s="32"/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92"/>
      <c r="N93" s="91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09"/>
        <v>#REF!</v>
      </c>
      <c r="AM93" s="33" t="e">
        <f t="shared" si="110"/>
        <v>#REF!</v>
      </c>
    </row>
    <row r="94" spans="1:39" ht="16.5">
      <c r="A94" s="14"/>
      <c r="B94" s="63"/>
      <c r="C94" s="32"/>
      <c r="D94" s="32"/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92"/>
      <c r="N94" s="91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09"/>
        <v>#REF!</v>
      </c>
      <c r="AM94" s="33" t="e">
        <f t="shared" si="110"/>
        <v>#REF!</v>
      </c>
    </row>
    <row r="95" spans="1:39" ht="16.5">
      <c r="A95" s="14"/>
      <c r="B95" s="63"/>
      <c r="C95" s="32"/>
      <c r="D95" s="32"/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92"/>
      <c r="N95" s="91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09"/>
        <v>#REF!</v>
      </c>
      <c r="AM95" s="33" t="e">
        <f t="shared" si="110"/>
        <v>#REF!</v>
      </c>
    </row>
    <row r="96" spans="1:39" ht="16.5">
      <c r="A96" s="14"/>
      <c r="B96" s="63"/>
      <c r="C96" s="32"/>
      <c r="D96" s="32"/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92"/>
      <c r="N96" s="91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09"/>
        <v>#REF!</v>
      </c>
      <c r="AM96" s="33" t="e">
        <f t="shared" si="110"/>
        <v>#REF!</v>
      </c>
    </row>
    <row r="97" spans="1:39" ht="16.5">
      <c r="A97" s="14"/>
      <c r="B97" s="63"/>
      <c r="C97" s="32"/>
      <c r="D97" s="32"/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92"/>
      <c r="N97" s="91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09"/>
        <v>#REF!</v>
      </c>
      <c r="AM97" s="33" t="e">
        <f t="shared" si="110"/>
        <v>#REF!</v>
      </c>
    </row>
    <row r="98" spans="1:39" ht="16.5">
      <c r="A98" s="14"/>
      <c r="B98" s="63"/>
      <c r="C98" s="32"/>
      <c r="D98" s="32"/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92"/>
      <c r="N98" s="91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09"/>
        <v>#REF!</v>
      </c>
      <c r="AM98" s="33" t="e">
        <f t="shared" si="110"/>
        <v>#REF!</v>
      </c>
    </row>
    <row r="99" spans="1:39" ht="16.5">
      <c r="A99" s="14"/>
      <c r="B99" s="63"/>
      <c r="C99" s="32"/>
      <c r="D99" s="32"/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92"/>
      <c r="N99" s="91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09"/>
        <v>#REF!</v>
      </c>
      <c r="AM99" s="33" t="e">
        <f t="shared" si="110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92"/>
      <c r="N100" s="91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09"/>
        <v>#REF!</v>
      </c>
      <c r="AM100" s="33" t="e">
        <f t="shared" si="110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92"/>
      <c r="N101" s="91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5">F101+H101+J101+L101+N101+P101+R101+T101+V101+X101+Z101+AB101+AD101+AF101+AH101</f>
        <v>0</v>
      </c>
      <c r="AJ101" s="3" t="str">
        <f t="shared" ref="AJ101:AJ132" si="116">IF(AI101&lt;&gt;0,RANK(AI101,$AI$5:$AI$72),"")</f>
        <v/>
      </c>
      <c r="AK101" s="5">
        <f t="shared" si="108"/>
        <v>0</v>
      </c>
      <c r="AL101" s="41" t="e">
        <f t="shared" si="109"/>
        <v>#REF!</v>
      </c>
      <c r="AM101" s="33" t="e">
        <f t="shared" ref="AM101:AM132" si="117">IF(AL101&lt;&gt;0,RANK(AL101,$AL$5:$AL$72),"")</f>
        <v>#REF!</v>
      </c>
    </row>
  </sheetData>
  <sheetProtection selectLockedCells="1" selectUnlockedCells="1"/>
  <sortState xmlns:xlrd2="http://schemas.microsoft.com/office/spreadsheetml/2017/richdata2" ref="A5:AM105">
    <sortCondition descending="1" ref="AI4:AI105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101" xr:uid="{00000000-0002-0000-0500-000000000000}">
      <formula1>liste_clubs</formula1>
    </dataValidation>
    <dataValidation type="list" allowBlank="1" showInputMessage="1" sqref="A5:A72" xr:uid="{00000000-0002-0000-05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41"/>
  <dimension ref="A1:BR148"/>
  <sheetViews>
    <sheetView workbookViewId="0">
      <pane xSplit="4" ySplit="3" topLeftCell="P4" activePane="bottomRight" state="frozen"/>
      <selection pane="topRight" activeCell="E1" sqref="E1"/>
      <selection pane="bottomLeft" activeCell="A4" sqref="A4"/>
      <selection pane="bottomRight" activeCell="AI4" sqref="AI1:AI1048576"/>
    </sheetView>
  </sheetViews>
  <sheetFormatPr baseColWidth="10" defaultColWidth="11" defaultRowHeight="12.5"/>
  <cols>
    <col min="1" max="1" width="23.36328125" bestFit="1" customWidth="1"/>
    <col min="2" max="2" width="22.36328125" bestFit="1" customWidth="1"/>
    <col min="3" max="3" width="21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16"/>
      <c r="B1" s="119" t="s">
        <v>9</v>
      </c>
      <c r="C1" s="119"/>
      <c r="D1" s="122"/>
      <c r="E1" s="115">
        <f>IF(Paramètres!K3&lt;&gt;"",Paramètres!K3,"")</f>
        <v>45200</v>
      </c>
      <c r="F1" s="115"/>
      <c r="G1" s="115">
        <f>IF(Paramètres!K4&lt;&gt;"",Paramètres!K4,"")</f>
        <v>45243</v>
      </c>
      <c r="H1" s="115"/>
      <c r="I1" s="115">
        <f>IF(Paramètres!K5&lt;&gt;"",Paramètres!K5,"")</f>
        <v>45311</v>
      </c>
      <c r="J1" s="115"/>
      <c r="K1" s="115">
        <f>IF(Paramètres!K6&lt;&gt;"",Paramètres!K6,"")</f>
        <v>45326</v>
      </c>
      <c r="L1" s="115"/>
      <c r="M1" s="115">
        <f>IF(Paramètres!K7&lt;&gt;"",Paramètres!K7,"")</f>
        <v>45333</v>
      </c>
      <c r="N1" s="115"/>
      <c r="O1" s="115">
        <f>IF(Paramètres!K8&lt;&gt;"",Paramètres!K8,"")</f>
        <v>45368</v>
      </c>
      <c r="P1" s="115"/>
      <c r="Q1" s="115">
        <f>IF(Paramètres!K9&lt;&gt;"",Paramètres!K9,"")</f>
        <v>45396</v>
      </c>
      <c r="R1" s="115"/>
      <c r="S1" s="115" t="str">
        <f>IF(Paramètres!K10&lt;&gt;"",Paramètres!K10,"")</f>
        <v>4&amp;5/05/2024</v>
      </c>
      <c r="T1" s="115"/>
      <c r="U1" s="115" t="str">
        <f>IF(Paramètres!K11&lt;&gt;"",Paramètres!K11,"")</f>
        <v>25&amp;26/05/2024</v>
      </c>
      <c r="V1" s="115"/>
      <c r="W1" s="115">
        <f>IF(Paramètres!K12&lt;&gt;"",Paramètres!K12,"")</f>
        <v>45458</v>
      </c>
      <c r="X1" s="115"/>
      <c r="Y1" s="115">
        <f>IF(Paramètres!K13&lt;&gt;"",Paramètres!K13,"")</f>
        <v>45473</v>
      </c>
      <c r="Z1" s="115"/>
      <c r="AA1" s="115">
        <f>IF(Paramètres!K14&lt;&gt;"",Paramètres!K14,"")</f>
        <v>45550</v>
      </c>
      <c r="AB1" s="115"/>
      <c r="AC1" s="115">
        <f>IF(Paramètres!K15&lt;&gt;"",Paramètres!K15,"")</f>
        <v>45564</v>
      </c>
      <c r="AD1" s="115"/>
      <c r="AE1" s="115">
        <f>IF(Paramètres!K16&lt;&gt;"",Paramètres!K16,"")</f>
        <v>45571</v>
      </c>
      <c r="AF1" s="115"/>
      <c r="AG1" s="115">
        <f>IF(Paramètres!K17&lt;&gt;"",Paramètres!K17,"")</f>
        <v>45613</v>
      </c>
      <c r="AH1" s="107"/>
      <c r="AI1" s="114" t="s">
        <v>0</v>
      </c>
      <c r="AJ1" s="114"/>
      <c r="AK1" s="114"/>
      <c r="AL1" s="114"/>
      <c r="AM1" s="114"/>
    </row>
    <row r="2" spans="1:70" ht="32.25" customHeight="1">
      <c r="A2" s="117"/>
      <c r="B2" s="120"/>
      <c r="C2" s="120"/>
      <c r="D2" s="123"/>
      <c r="E2" s="107" t="str">
        <f>IF(E1&lt;&gt;"",Paramètres!L3,"")</f>
        <v>Triathlon</v>
      </c>
      <c r="F2" s="108"/>
      <c r="G2" s="107" t="str">
        <f>IF(G1&lt;&gt;"",Paramètres!L4,"")</f>
        <v>Bike &amp; Run</v>
      </c>
      <c r="H2" s="108"/>
      <c r="I2" s="107" t="str">
        <f>IF(I1&lt;&gt;"",Paramètres!L5,"")</f>
        <v>Bike &amp; Run</v>
      </c>
      <c r="J2" s="108"/>
      <c r="K2" s="107" t="str">
        <f>IF(K1&lt;&gt;"",Paramètres!L6,"")</f>
        <v>Bike &amp; Run</v>
      </c>
      <c r="L2" s="108"/>
      <c r="M2" s="107" t="str">
        <f>IF(M1&lt;&gt;"",Paramètres!L7,"")</f>
        <v>Class Triathlon</v>
      </c>
      <c r="N2" s="108"/>
      <c r="O2" s="107" t="str">
        <f>IF(O1&lt;&gt;"",Paramètres!L8,"")</f>
        <v>Bike &amp; Run</v>
      </c>
      <c r="P2" s="108"/>
      <c r="Q2" s="107" t="str">
        <f>IF(Q1&lt;&gt;"",Paramètres!L9,"")</f>
        <v>Cross Duathlon</v>
      </c>
      <c r="R2" s="108"/>
      <c r="S2" s="107" t="str">
        <f>IF(S1&lt;&gt;"",Paramètres!L10,"")</f>
        <v>Cross Triathlon - Triathlon</v>
      </c>
      <c r="T2" s="108"/>
      <c r="U2" s="107" t="str">
        <f>IF(U1&lt;&gt;"",Paramètres!L11,"")</f>
        <v>Cross Triathlon - Triathlon</v>
      </c>
      <c r="V2" s="108"/>
      <c r="W2" s="107" t="str">
        <f>IF(W1&lt;&gt;"",Paramètres!L12,"")</f>
        <v>Aquathlon</v>
      </c>
      <c r="X2" s="108"/>
      <c r="Y2" s="107" t="str">
        <f>IF(Y1&lt;&gt;"",Paramètres!L13,"")</f>
        <v>Cross Triathlon - Triathlon</v>
      </c>
      <c r="Z2" s="108"/>
      <c r="AA2" s="107" t="str">
        <f>IF(AA1&lt;&gt;"",Paramètres!L14,"")</f>
        <v>Cross Triathlon - Triathlon</v>
      </c>
      <c r="AB2" s="108"/>
      <c r="AC2" s="107" t="str">
        <f>IF(AC1&lt;&gt;"",Paramètres!L15,"")</f>
        <v>Cross Triathlon - Triathlon</v>
      </c>
      <c r="AD2" s="108"/>
      <c r="AE2" s="107" t="str">
        <f>IF(AE1&lt;&gt;"",Paramètres!L16,"")</f>
        <v>Cross Duathlon</v>
      </c>
      <c r="AF2" s="108"/>
      <c r="AG2" s="107" t="str">
        <f>IF(AG1&lt;&gt;"",Paramètres!L17,"")</f>
        <v>Bike &amp; Run</v>
      </c>
      <c r="AH2" s="111"/>
      <c r="AI2" s="109" t="s">
        <v>87</v>
      </c>
      <c r="AJ2" s="109"/>
      <c r="AK2" s="109"/>
      <c r="AL2" s="110">
        <f>Paramètres!T9</f>
        <v>9</v>
      </c>
      <c r="AM2" s="110"/>
    </row>
    <row r="3" spans="1:70" ht="44.25" customHeight="1">
      <c r="A3" s="118"/>
      <c r="B3" s="121"/>
      <c r="C3" s="121"/>
      <c r="D3" s="124"/>
      <c r="E3" s="107" t="str">
        <f>IF(E1&lt;&gt;"",Paramètres!M3,"")</f>
        <v>La Chapelle d'Angillon (18)</v>
      </c>
      <c r="F3" s="108"/>
      <c r="G3" s="107" t="str">
        <f>IF(G1&lt;&gt;"",Paramètres!M4,"")</f>
        <v>Amilly (45)</v>
      </c>
      <c r="H3" s="108"/>
      <c r="I3" s="107" t="str">
        <f>IF(I1&lt;&gt;"",Paramètres!M5,"")</f>
        <v>St Avertin (37)</v>
      </c>
      <c r="J3" s="108"/>
      <c r="K3" s="107" t="str">
        <f>IF(K1&lt;&gt;"",Paramètres!M6,"")</f>
        <v>Orléans (45)</v>
      </c>
      <c r="L3" s="108"/>
      <c r="M3" s="107" t="str">
        <f>IF(M1&lt;&gt;"",Paramètres!M7,"")</f>
        <v>Châteauroux (36)</v>
      </c>
      <c r="N3" s="108"/>
      <c r="O3" s="107" t="str">
        <f>IF(O1&lt;&gt;"",Paramètres!M8,"")</f>
        <v>Bourges (18)</v>
      </c>
      <c r="P3" s="108"/>
      <c r="Q3" s="107" t="str">
        <f>IF(Q1&lt;&gt;"",Paramètres!M9,"")</f>
        <v>St Cyr sur Loire (37)</v>
      </c>
      <c r="R3" s="108"/>
      <c r="S3" s="107" t="str">
        <f>IF(S1&lt;&gt;"",Paramètres!M10,"")</f>
        <v>Suèvres (41)</v>
      </c>
      <c r="T3" s="108"/>
      <c r="U3" s="107" t="str">
        <f>IF(U1&lt;&gt;"",Paramètres!M11,"")</f>
        <v>Villiers sur Loir (41)</v>
      </c>
      <c r="V3" s="108"/>
      <c r="W3" s="107" t="str">
        <f>IF(W1&lt;&gt;"",Paramètres!M12,"")</f>
        <v>St Laurent Nouan (41)</v>
      </c>
      <c r="X3" s="108"/>
      <c r="Y3" s="107" t="str">
        <f>IF(Y1&lt;&gt;"",Paramètres!M13,"")</f>
        <v>St George sur Eure (28)</v>
      </c>
      <c r="Z3" s="108"/>
      <c r="AA3" s="107" t="str">
        <f>IF(AA1&lt;&gt;"",Paramètres!M14,"")</f>
        <v>Joué les Tours (37)</v>
      </c>
      <c r="AB3" s="108"/>
      <c r="AC3" s="107" t="str">
        <f>IF(AC1&lt;&gt;"",Paramètres!M15,"")</f>
        <v>Chartres (28)</v>
      </c>
      <c r="AD3" s="108"/>
      <c r="AE3" s="107" t="str">
        <f>IF(AE1&lt;&gt;"",Paramètres!M16,"")</f>
        <v>Chaâteau Renault (37)</v>
      </c>
      <c r="AF3" s="108"/>
      <c r="AG3" s="107" t="str">
        <f>IF(AG1&lt;&gt;"",Paramètres!M17,"")</f>
        <v>Amilly (45)</v>
      </c>
      <c r="AH3" s="108"/>
      <c r="AI3" s="109"/>
      <c r="AJ3" s="109"/>
      <c r="AK3" s="109"/>
      <c r="AL3" s="110"/>
      <c r="AM3" s="110"/>
      <c r="BD3" s="106" t="s">
        <v>103</v>
      </c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182</v>
      </c>
      <c r="B5" s="73" t="s">
        <v>183</v>
      </c>
      <c r="C5" s="73" t="s">
        <v>184</v>
      </c>
      <c r="D5" s="73" t="s">
        <v>17</v>
      </c>
      <c r="E5" s="6">
        <v>2</v>
      </c>
      <c r="F5" s="2">
        <v>35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2</v>
      </c>
      <c r="N5" s="61">
        <v>65</v>
      </c>
      <c r="O5" s="46">
        <v>2</v>
      </c>
      <c r="P5" s="2">
        <v>35</v>
      </c>
      <c r="Q5" s="46">
        <v>1</v>
      </c>
      <c r="R5" s="61">
        <v>85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275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5</v>
      </c>
      <c r="AL5" s="41">
        <f t="shared" ref="AL5:AL36" si="3">HLOOKUP($AL$2,$BD$4:$BR$72,ROW(A5)-3,FALSE)</f>
        <v>275</v>
      </c>
      <c r="AM5" s="33">
        <f t="shared" ref="AM5:AM36" si="4">IF(AL5&lt;&gt;0,RANK(AL5,$AL$5:$AL$72),"")</f>
        <v>1</v>
      </c>
      <c r="AO5" s="22">
        <f t="shared" ref="AO5:AO36" si="5">F5</f>
        <v>35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65</v>
      </c>
      <c r="AT5">
        <f t="shared" ref="AT5:AT36" si="10">P5</f>
        <v>35</v>
      </c>
      <c r="AU5">
        <f t="shared" ref="AU5:AU36" si="11">R5</f>
        <v>85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85</v>
      </c>
      <c r="BE5" s="22">
        <f t="shared" ref="BE5:BR5" si="21">BD5+LARGE($AO5:$BC5,BE$4)</f>
        <v>150</v>
      </c>
      <c r="BF5" s="22">
        <f t="shared" si="21"/>
        <v>205</v>
      </c>
      <c r="BG5" s="22">
        <f t="shared" si="21"/>
        <v>240</v>
      </c>
      <c r="BH5" s="22">
        <f t="shared" si="21"/>
        <v>275</v>
      </c>
      <c r="BI5" s="22">
        <f t="shared" si="21"/>
        <v>275</v>
      </c>
      <c r="BJ5" s="22">
        <f t="shared" si="21"/>
        <v>275</v>
      </c>
      <c r="BK5" s="22">
        <f t="shared" si="21"/>
        <v>275</v>
      </c>
      <c r="BL5" s="22">
        <f t="shared" si="21"/>
        <v>275</v>
      </c>
      <c r="BM5" s="22">
        <f t="shared" si="21"/>
        <v>275</v>
      </c>
      <c r="BN5" s="22">
        <f t="shared" si="21"/>
        <v>275</v>
      </c>
      <c r="BO5" s="22">
        <f t="shared" si="21"/>
        <v>275</v>
      </c>
      <c r="BP5" s="22">
        <f t="shared" si="21"/>
        <v>275</v>
      </c>
      <c r="BQ5" s="22">
        <f t="shared" si="21"/>
        <v>275</v>
      </c>
      <c r="BR5" s="22">
        <f t="shared" si="21"/>
        <v>275</v>
      </c>
    </row>
    <row r="6" spans="1:70" ht="16.5">
      <c r="A6" s="82" t="s">
        <v>218</v>
      </c>
      <c r="B6" s="73" t="s">
        <v>219</v>
      </c>
      <c r="C6" s="73" t="s">
        <v>220</v>
      </c>
      <c r="D6" s="73" t="s">
        <v>41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2</v>
      </c>
      <c r="J6" s="2">
        <v>35</v>
      </c>
      <c r="K6" s="89">
        <v>1</v>
      </c>
      <c r="L6" s="2">
        <v>55</v>
      </c>
      <c r="M6" s="4">
        <v>4</v>
      </c>
      <c r="N6" s="61">
        <v>40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11</v>
      </c>
      <c r="R6" s="61">
        <v>21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206</v>
      </c>
      <c r="AJ6" s="3">
        <f t="shared" si="1"/>
        <v>2</v>
      </c>
      <c r="AK6" s="5">
        <f t="shared" si="2"/>
        <v>5</v>
      </c>
      <c r="AL6" s="41">
        <f t="shared" si="3"/>
        <v>206</v>
      </c>
      <c r="AM6" s="33">
        <f t="shared" si="4"/>
        <v>2</v>
      </c>
      <c r="AO6" s="22">
        <f t="shared" si="5"/>
        <v>0</v>
      </c>
      <c r="AP6">
        <f t="shared" si="6"/>
        <v>55</v>
      </c>
      <c r="AQ6">
        <f t="shared" si="7"/>
        <v>35</v>
      </c>
      <c r="AR6">
        <f t="shared" si="8"/>
        <v>55</v>
      </c>
      <c r="AS6">
        <f t="shared" si="9"/>
        <v>40</v>
      </c>
      <c r="AT6">
        <f t="shared" si="10"/>
        <v>0</v>
      </c>
      <c r="AU6">
        <f t="shared" si="11"/>
        <v>21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150</v>
      </c>
      <c r="BG6" s="22">
        <f t="shared" si="22"/>
        <v>185</v>
      </c>
      <c r="BH6" s="22">
        <f t="shared" si="22"/>
        <v>206</v>
      </c>
      <c r="BI6" s="22">
        <f t="shared" si="22"/>
        <v>206</v>
      </c>
      <c r="BJ6" s="22">
        <f t="shared" si="22"/>
        <v>206</v>
      </c>
      <c r="BK6" s="22">
        <f t="shared" si="22"/>
        <v>206</v>
      </c>
      <c r="BL6" s="22">
        <f t="shared" si="22"/>
        <v>206</v>
      </c>
      <c r="BM6" s="22">
        <f t="shared" si="22"/>
        <v>206</v>
      </c>
      <c r="BN6" s="22">
        <f t="shared" si="22"/>
        <v>206</v>
      </c>
      <c r="BO6" s="22">
        <f t="shared" si="22"/>
        <v>206</v>
      </c>
      <c r="BP6" s="22">
        <f t="shared" si="22"/>
        <v>206</v>
      </c>
      <c r="BQ6" s="22">
        <f t="shared" si="22"/>
        <v>206</v>
      </c>
      <c r="BR6" s="22">
        <f t="shared" si="22"/>
        <v>206</v>
      </c>
    </row>
    <row r="7" spans="1:70" ht="16.5">
      <c r="A7" s="82" t="s">
        <v>168</v>
      </c>
      <c r="B7" s="73" t="s">
        <v>170</v>
      </c>
      <c r="C7" s="73" t="s">
        <v>171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2</v>
      </c>
      <c r="H7" s="2">
        <v>35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>
        <v>9</v>
      </c>
      <c r="N7" s="61">
        <v>25</v>
      </c>
      <c r="O7" s="46">
        <v>2</v>
      </c>
      <c r="P7" s="2">
        <v>35</v>
      </c>
      <c r="Q7" s="46">
        <v>6</v>
      </c>
      <c r="R7" s="61">
        <v>31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181</v>
      </c>
      <c r="AJ7" s="3">
        <f t="shared" si="1"/>
        <v>3</v>
      </c>
      <c r="AK7" s="5">
        <f t="shared" si="2"/>
        <v>5</v>
      </c>
      <c r="AL7" s="41">
        <f t="shared" si="3"/>
        <v>181</v>
      </c>
      <c r="AM7" s="33">
        <f t="shared" si="4"/>
        <v>3</v>
      </c>
      <c r="AO7" s="22">
        <f t="shared" si="5"/>
        <v>0</v>
      </c>
      <c r="AP7">
        <f t="shared" si="6"/>
        <v>35</v>
      </c>
      <c r="AQ7">
        <f t="shared" si="7"/>
        <v>0</v>
      </c>
      <c r="AR7">
        <f t="shared" si="8"/>
        <v>55</v>
      </c>
      <c r="AS7">
        <f t="shared" si="9"/>
        <v>25</v>
      </c>
      <c r="AT7">
        <f t="shared" si="10"/>
        <v>35</v>
      </c>
      <c r="AU7">
        <f t="shared" si="11"/>
        <v>31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90</v>
      </c>
      <c r="BF7" s="22">
        <f t="shared" si="23"/>
        <v>125</v>
      </c>
      <c r="BG7" s="22">
        <f t="shared" si="23"/>
        <v>156</v>
      </c>
      <c r="BH7" s="22">
        <f t="shared" si="23"/>
        <v>181</v>
      </c>
      <c r="BI7" s="22">
        <f t="shared" si="23"/>
        <v>181</v>
      </c>
      <c r="BJ7" s="22">
        <f t="shared" si="23"/>
        <v>181</v>
      </c>
      <c r="BK7" s="22">
        <f t="shared" si="23"/>
        <v>181</v>
      </c>
      <c r="BL7" s="22">
        <f t="shared" si="23"/>
        <v>181</v>
      </c>
      <c r="BM7" s="22">
        <f t="shared" si="23"/>
        <v>181</v>
      </c>
      <c r="BN7" s="22">
        <f t="shared" si="23"/>
        <v>181</v>
      </c>
      <c r="BO7" s="22">
        <f t="shared" si="23"/>
        <v>181</v>
      </c>
      <c r="BP7" s="22">
        <f t="shared" si="23"/>
        <v>181</v>
      </c>
      <c r="BQ7" s="22">
        <f t="shared" si="23"/>
        <v>181</v>
      </c>
      <c r="BR7" s="22">
        <f t="shared" si="23"/>
        <v>181</v>
      </c>
    </row>
    <row r="8" spans="1:70" ht="16.5">
      <c r="A8" s="82" t="s">
        <v>134</v>
      </c>
      <c r="B8" s="73" t="s">
        <v>135</v>
      </c>
      <c r="C8" s="73" t="s">
        <v>136</v>
      </c>
      <c r="D8" s="73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3</v>
      </c>
      <c r="L8" s="2">
        <v>20</v>
      </c>
      <c r="M8" s="4">
        <v>5</v>
      </c>
      <c r="N8" s="61">
        <v>35</v>
      </c>
      <c r="O8" s="46">
        <v>1</v>
      </c>
      <c r="P8" s="2">
        <v>55</v>
      </c>
      <c r="Q8" s="46">
        <v>2</v>
      </c>
      <c r="R8" s="61">
        <v>65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175</v>
      </c>
      <c r="AJ8" s="3">
        <f t="shared" si="1"/>
        <v>4</v>
      </c>
      <c r="AK8" s="5">
        <f t="shared" si="2"/>
        <v>4</v>
      </c>
      <c r="AL8" s="41">
        <f t="shared" si="3"/>
        <v>175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20</v>
      </c>
      <c r="AS8">
        <f t="shared" si="9"/>
        <v>35</v>
      </c>
      <c r="AT8">
        <f t="shared" si="10"/>
        <v>55</v>
      </c>
      <c r="AU8">
        <f t="shared" si="11"/>
        <v>65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65</v>
      </c>
      <c r="BE8" s="22">
        <f t="shared" ref="BE8:BR8" si="24">BD8+LARGE($AO8:$BC8,BE$4)</f>
        <v>120</v>
      </c>
      <c r="BF8" s="22">
        <f t="shared" si="24"/>
        <v>155</v>
      </c>
      <c r="BG8" s="22">
        <f t="shared" si="24"/>
        <v>175</v>
      </c>
      <c r="BH8" s="22">
        <f t="shared" si="24"/>
        <v>175</v>
      </c>
      <c r="BI8" s="22">
        <f t="shared" si="24"/>
        <v>175</v>
      </c>
      <c r="BJ8" s="22">
        <f t="shared" si="24"/>
        <v>175</v>
      </c>
      <c r="BK8" s="22">
        <f t="shared" si="24"/>
        <v>175</v>
      </c>
      <c r="BL8" s="22">
        <f t="shared" si="24"/>
        <v>175</v>
      </c>
      <c r="BM8" s="22">
        <f t="shared" si="24"/>
        <v>175</v>
      </c>
      <c r="BN8" s="22">
        <f t="shared" si="24"/>
        <v>175</v>
      </c>
      <c r="BO8" s="22">
        <f t="shared" si="24"/>
        <v>175</v>
      </c>
      <c r="BP8" s="22">
        <f t="shared" si="24"/>
        <v>175</v>
      </c>
      <c r="BQ8" s="22">
        <f t="shared" si="24"/>
        <v>175</v>
      </c>
      <c r="BR8" s="22">
        <f t="shared" si="24"/>
        <v>175</v>
      </c>
    </row>
    <row r="9" spans="1:70" ht="16.5">
      <c r="A9" s="82" t="s">
        <v>208</v>
      </c>
      <c r="B9" s="73" t="s">
        <v>209</v>
      </c>
      <c r="C9" s="73" t="s">
        <v>210</v>
      </c>
      <c r="D9" s="73" t="s">
        <v>43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55</v>
      </c>
      <c r="K9" s="4">
        <v>2</v>
      </c>
      <c r="L9" s="2">
        <v>35</v>
      </c>
      <c r="M9" s="4">
        <v>7</v>
      </c>
      <c r="N9" s="61">
        <v>29</v>
      </c>
      <c r="O9" s="46">
        <v>3</v>
      </c>
      <c r="P9" s="2">
        <v>20</v>
      </c>
      <c r="Q9" s="46">
        <v>9</v>
      </c>
      <c r="R9" s="61">
        <v>25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164</v>
      </c>
      <c r="AJ9" s="3">
        <f t="shared" si="1"/>
        <v>5</v>
      </c>
      <c r="AK9" s="5">
        <f t="shared" si="2"/>
        <v>5</v>
      </c>
      <c r="AL9" s="41">
        <f t="shared" si="3"/>
        <v>164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55</v>
      </c>
      <c r="AR9">
        <f t="shared" si="8"/>
        <v>35</v>
      </c>
      <c r="AS9">
        <f t="shared" si="9"/>
        <v>29</v>
      </c>
      <c r="AT9">
        <f t="shared" si="10"/>
        <v>20</v>
      </c>
      <c r="AU9">
        <f t="shared" si="11"/>
        <v>25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119</v>
      </c>
      <c r="BG9" s="22">
        <f t="shared" si="25"/>
        <v>144</v>
      </c>
      <c r="BH9" s="22">
        <f t="shared" si="25"/>
        <v>164</v>
      </c>
      <c r="BI9" s="22">
        <f t="shared" si="25"/>
        <v>164</v>
      </c>
      <c r="BJ9" s="22">
        <f t="shared" si="25"/>
        <v>164</v>
      </c>
      <c r="BK9" s="22">
        <f t="shared" si="25"/>
        <v>164</v>
      </c>
      <c r="BL9" s="22">
        <f t="shared" si="25"/>
        <v>164</v>
      </c>
      <c r="BM9" s="22">
        <f t="shared" si="25"/>
        <v>164</v>
      </c>
      <c r="BN9" s="22">
        <f t="shared" si="25"/>
        <v>164</v>
      </c>
      <c r="BO9" s="22">
        <f t="shared" si="25"/>
        <v>164</v>
      </c>
      <c r="BP9" s="22">
        <f t="shared" si="25"/>
        <v>164</v>
      </c>
      <c r="BQ9" s="22">
        <f t="shared" si="25"/>
        <v>164</v>
      </c>
      <c r="BR9" s="22">
        <f t="shared" si="25"/>
        <v>164</v>
      </c>
    </row>
    <row r="10" spans="1:70" ht="16.5">
      <c r="A10" s="82" t="s">
        <v>200</v>
      </c>
      <c r="B10" s="73" t="s">
        <v>126</v>
      </c>
      <c r="C10" s="73" t="s">
        <v>201</v>
      </c>
      <c r="D10" s="73" t="s">
        <v>43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1</v>
      </c>
      <c r="J10" s="2">
        <v>55</v>
      </c>
      <c r="K10" s="4">
        <v>2</v>
      </c>
      <c r="L10" s="2">
        <v>35</v>
      </c>
      <c r="M10" s="4"/>
      <c r="N10" s="65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3</v>
      </c>
      <c r="P10" s="2">
        <v>20</v>
      </c>
      <c r="Q10" s="46">
        <v>4</v>
      </c>
      <c r="R10" s="61">
        <v>40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150</v>
      </c>
      <c r="AJ10" s="3">
        <f t="shared" si="1"/>
        <v>6</v>
      </c>
      <c r="AK10" s="5">
        <f t="shared" si="2"/>
        <v>4</v>
      </c>
      <c r="AL10" s="41">
        <f t="shared" si="3"/>
        <v>150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55</v>
      </c>
      <c r="AR10">
        <f t="shared" si="8"/>
        <v>35</v>
      </c>
      <c r="AS10">
        <f t="shared" si="9"/>
        <v>0</v>
      </c>
      <c r="AT10">
        <f t="shared" si="10"/>
        <v>20</v>
      </c>
      <c r="AU10">
        <f t="shared" si="11"/>
        <v>40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95</v>
      </c>
      <c r="BF10" s="22">
        <f t="shared" si="26"/>
        <v>130</v>
      </c>
      <c r="BG10" s="22">
        <f t="shared" si="26"/>
        <v>150</v>
      </c>
      <c r="BH10" s="22">
        <f t="shared" si="26"/>
        <v>150</v>
      </c>
      <c r="BI10" s="22">
        <f t="shared" si="26"/>
        <v>150</v>
      </c>
      <c r="BJ10" s="22">
        <f t="shared" si="26"/>
        <v>150</v>
      </c>
      <c r="BK10" s="22">
        <f t="shared" si="26"/>
        <v>150</v>
      </c>
      <c r="BL10" s="22">
        <f t="shared" si="26"/>
        <v>150</v>
      </c>
      <c r="BM10" s="22">
        <f t="shared" si="26"/>
        <v>150</v>
      </c>
      <c r="BN10" s="22">
        <f t="shared" si="26"/>
        <v>150</v>
      </c>
      <c r="BO10" s="22">
        <f t="shared" si="26"/>
        <v>150</v>
      </c>
      <c r="BP10" s="22">
        <f t="shared" si="26"/>
        <v>150</v>
      </c>
      <c r="BQ10" s="22">
        <f t="shared" si="26"/>
        <v>150</v>
      </c>
      <c r="BR10" s="22">
        <f t="shared" si="26"/>
        <v>150</v>
      </c>
    </row>
    <row r="11" spans="1:70" ht="16.5">
      <c r="A11" s="82" t="s">
        <v>211</v>
      </c>
      <c r="B11" s="73" t="s">
        <v>212</v>
      </c>
      <c r="C11" s="73" t="s">
        <v>213</v>
      </c>
      <c r="D11" s="73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3</v>
      </c>
      <c r="L11" s="2">
        <v>20</v>
      </c>
      <c r="M11" s="4">
        <v>6</v>
      </c>
      <c r="N11" s="61">
        <v>31</v>
      </c>
      <c r="O11" s="46">
        <v>1</v>
      </c>
      <c r="P11" s="2">
        <v>55</v>
      </c>
      <c r="Q11" s="46">
        <v>5</v>
      </c>
      <c r="R11" s="61">
        <v>35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141</v>
      </c>
      <c r="AJ11" s="3">
        <f t="shared" si="1"/>
        <v>7</v>
      </c>
      <c r="AK11" s="5">
        <f t="shared" si="2"/>
        <v>4</v>
      </c>
      <c r="AL11" s="41">
        <f t="shared" si="3"/>
        <v>141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20</v>
      </c>
      <c r="AS11">
        <f t="shared" si="9"/>
        <v>31</v>
      </c>
      <c r="AT11">
        <f t="shared" si="10"/>
        <v>55</v>
      </c>
      <c r="AU11">
        <f t="shared" si="11"/>
        <v>35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90</v>
      </c>
      <c r="BF11" s="22">
        <f t="shared" si="27"/>
        <v>121</v>
      </c>
      <c r="BG11" s="22">
        <f t="shared" si="27"/>
        <v>141</v>
      </c>
      <c r="BH11" s="22">
        <f t="shared" si="27"/>
        <v>141</v>
      </c>
      <c r="BI11" s="22">
        <f t="shared" si="27"/>
        <v>141</v>
      </c>
      <c r="BJ11" s="22">
        <f t="shared" si="27"/>
        <v>141</v>
      </c>
      <c r="BK11" s="22">
        <f t="shared" si="27"/>
        <v>141</v>
      </c>
      <c r="BL11" s="22">
        <f t="shared" si="27"/>
        <v>141</v>
      </c>
      <c r="BM11" s="22">
        <f t="shared" si="27"/>
        <v>141</v>
      </c>
      <c r="BN11" s="22">
        <f t="shared" si="27"/>
        <v>141</v>
      </c>
      <c r="BO11" s="22">
        <f t="shared" si="27"/>
        <v>141</v>
      </c>
      <c r="BP11" s="22">
        <f t="shared" si="27"/>
        <v>141</v>
      </c>
      <c r="BQ11" s="22">
        <f t="shared" si="27"/>
        <v>141</v>
      </c>
      <c r="BR11" s="22">
        <f t="shared" si="27"/>
        <v>141</v>
      </c>
    </row>
    <row r="12" spans="1:70" ht="16.5">
      <c r="A12" s="82" t="s">
        <v>149</v>
      </c>
      <c r="B12" s="73" t="s">
        <v>150</v>
      </c>
      <c r="C12" s="73" t="s">
        <v>151</v>
      </c>
      <c r="D12" s="73" t="s">
        <v>222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4</v>
      </c>
      <c r="L12" s="2">
        <v>10</v>
      </c>
      <c r="M12" s="4">
        <v>11</v>
      </c>
      <c r="N12" s="61">
        <v>21</v>
      </c>
      <c r="O12" s="46">
        <v>1</v>
      </c>
      <c r="P12" s="2">
        <v>55</v>
      </c>
      <c r="Q12" s="46">
        <v>8</v>
      </c>
      <c r="R12" s="61">
        <v>27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113</v>
      </c>
      <c r="AJ12" s="3">
        <f t="shared" si="1"/>
        <v>8</v>
      </c>
      <c r="AK12" s="5">
        <f t="shared" si="2"/>
        <v>4</v>
      </c>
      <c r="AL12" s="41">
        <f t="shared" si="3"/>
        <v>113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10</v>
      </c>
      <c r="AS12">
        <f t="shared" si="9"/>
        <v>21</v>
      </c>
      <c r="AT12">
        <f t="shared" si="10"/>
        <v>55</v>
      </c>
      <c r="AU12">
        <f t="shared" si="11"/>
        <v>27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82</v>
      </c>
      <c r="BF12" s="22">
        <f t="shared" si="28"/>
        <v>103</v>
      </c>
      <c r="BG12" s="22">
        <f t="shared" si="28"/>
        <v>113</v>
      </c>
      <c r="BH12" s="22">
        <f t="shared" si="28"/>
        <v>113</v>
      </c>
      <c r="BI12" s="22">
        <f t="shared" si="28"/>
        <v>113</v>
      </c>
      <c r="BJ12" s="22">
        <f t="shared" si="28"/>
        <v>113</v>
      </c>
      <c r="BK12" s="22">
        <f t="shared" si="28"/>
        <v>113</v>
      </c>
      <c r="BL12" s="22">
        <f t="shared" si="28"/>
        <v>113</v>
      </c>
      <c r="BM12" s="22">
        <f t="shared" si="28"/>
        <v>113</v>
      </c>
      <c r="BN12" s="22">
        <f t="shared" si="28"/>
        <v>113</v>
      </c>
      <c r="BO12" s="22">
        <f t="shared" si="28"/>
        <v>113</v>
      </c>
      <c r="BP12" s="22">
        <f t="shared" si="28"/>
        <v>113</v>
      </c>
      <c r="BQ12" s="22">
        <f t="shared" si="28"/>
        <v>113</v>
      </c>
      <c r="BR12" s="22">
        <f t="shared" si="28"/>
        <v>113</v>
      </c>
    </row>
    <row r="13" spans="1:70" ht="16.5">
      <c r="A13" s="82" t="s">
        <v>197</v>
      </c>
      <c r="B13" s="73" t="s">
        <v>198</v>
      </c>
      <c r="C13" s="73" t="s">
        <v>199</v>
      </c>
      <c r="D13" s="73" t="s">
        <v>44</v>
      </c>
      <c r="E13" s="6">
        <v>4</v>
      </c>
      <c r="F13" s="2">
        <v>10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8</v>
      </c>
      <c r="N13" s="61">
        <v>27</v>
      </c>
      <c r="O13" s="46">
        <v>4</v>
      </c>
      <c r="P13" s="2">
        <v>10</v>
      </c>
      <c r="Q13" s="46">
        <v>3</v>
      </c>
      <c r="R13" s="61">
        <v>50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97</v>
      </c>
      <c r="AJ13" s="3">
        <f t="shared" si="1"/>
        <v>9</v>
      </c>
      <c r="AK13" s="5">
        <f t="shared" si="2"/>
        <v>4</v>
      </c>
      <c r="AL13" s="41">
        <f t="shared" si="3"/>
        <v>97</v>
      </c>
      <c r="AM13" s="33">
        <f t="shared" si="4"/>
        <v>9</v>
      </c>
      <c r="AO13" s="22">
        <f t="shared" si="5"/>
        <v>10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27</v>
      </c>
      <c r="AT13">
        <f t="shared" si="10"/>
        <v>10</v>
      </c>
      <c r="AU13">
        <f t="shared" si="11"/>
        <v>50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50</v>
      </c>
      <c r="BE13" s="22">
        <f t="shared" ref="BE13:BR13" si="29">BD13+LARGE($AO13:$BC13,BE$4)</f>
        <v>77</v>
      </c>
      <c r="BF13" s="22">
        <f t="shared" si="29"/>
        <v>87</v>
      </c>
      <c r="BG13" s="22">
        <f t="shared" si="29"/>
        <v>97</v>
      </c>
      <c r="BH13" s="22">
        <f t="shared" si="29"/>
        <v>97</v>
      </c>
      <c r="BI13" s="22">
        <f t="shared" si="29"/>
        <v>97</v>
      </c>
      <c r="BJ13" s="22">
        <f t="shared" si="29"/>
        <v>97</v>
      </c>
      <c r="BK13" s="22">
        <f t="shared" si="29"/>
        <v>97</v>
      </c>
      <c r="BL13" s="22">
        <f t="shared" si="29"/>
        <v>97</v>
      </c>
      <c r="BM13" s="22">
        <f t="shared" si="29"/>
        <v>97</v>
      </c>
      <c r="BN13" s="22">
        <f t="shared" si="29"/>
        <v>97</v>
      </c>
      <c r="BO13" s="22">
        <f t="shared" si="29"/>
        <v>97</v>
      </c>
      <c r="BP13" s="22">
        <f t="shared" si="29"/>
        <v>97</v>
      </c>
      <c r="BQ13" s="22">
        <f t="shared" si="29"/>
        <v>97</v>
      </c>
      <c r="BR13" s="22">
        <f t="shared" si="29"/>
        <v>97</v>
      </c>
    </row>
    <row r="14" spans="1:70" ht="16.5">
      <c r="A14" s="81" t="s">
        <v>1255</v>
      </c>
      <c r="B14" s="32" t="s">
        <v>780</v>
      </c>
      <c r="C14" s="32" t="s">
        <v>837</v>
      </c>
      <c r="D14" s="32" t="s">
        <v>222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4</v>
      </c>
      <c r="L14" s="2">
        <v>10</v>
      </c>
      <c r="M14" s="4">
        <v>12</v>
      </c>
      <c r="N14" s="61">
        <v>19</v>
      </c>
      <c r="O14" s="46">
        <v>2</v>
      </c>
      <c r="P14" s="2">
        <v>35</v>
      </c>
      <c r="Q14" s="46">
        <v>7</v>
      </c>
      <c r="R14" s="61">
        <v>29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93</v>
      </c>
      <c r="AJ14" s="3">
        <f t="shared" si="1"/>
        <v>10</v>
      </c>
      <c r="AK14" s="5">
        <f t="shared" si="2"/>
        <v>4</v>
      </c>
      <c r="AL14" s="41">
        <f t="shared" si="3"/>
        <v>93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10</v>
      </c>
      <c r="AS14">
        <f t="shared" si="9"/>
        <v>19</v>
      </c>
      <c r="AT14">
        <f t="shared" si="10"/>
        <v>35</v>
      </c>
      <c r="AU14">
        <f t="shared" si="11"/>
        <v>29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64</v>
      </c>
      <c r="BF14" s="22">
        <f t="shared" si="30"/>
        <v>83</v>
      </c>
      <c r="BG14" s="22">
        <f t="shared" si="30"/>
        <v>93</v>
      </c>
      <c r="BH14" s="22">
        <f t="shared" si="30"/>
        <v>93</v>
      </c>
      <c r="BI14" s="22">
        <f t="shared" si="30"/>
        <v>93</v>
      </c>
      <c r="BJ14" s="22">
        <f t="shared" si="30"/>
        <v>93</v>
      </c>
      <c r="BK14" s="22">
        <f t="shared" si="30"/>
        <v>93</v>
      </c>
      <c r="BL14" s="22">
        <f t="shared" si="30"/>
        <v>93</v>
      </c>
      <c r="BM14" s="22">
        <f t="shared" si="30"/>
        <v>93</v>
      </c>
      <c r="BN14" s="22">
        <f t="shared" si="30"/>
        <v>93</v>
      </c>
      <c r="BO14" s="22">
        <f t="shared" si="30"/>
        <v>93</v>
      </c>
      <c r="BP14" s="22">
        <f t="shared" si="30"/>
        <v>93</v>
      </c>
      <c r="BQ14" s="22">
        <f t="shared" si="30"/>
        <v>93</v>
      </c>
      <c r="BR14" s="22">
        <f t="shared" si="30"/>
        <v>93</v>
      </c>
    </row>
    <row r="15" spans="1:70" ht="16.5">
      <c r="A15" s="82" t="s">
        <v>215</v>
      </c>
      <c r="B15" s="73" t="s">
        <v>216</v>
      </c>
      <c r="C15" s="73" t="s">
        <v>217</v>
      </c>
      <c r="D15" s="73" t="s">
        <v>41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1</v>
      </c>
      <c r="H15" s="2">
        <v>55</v>
      </c>
      <c r="I15" s="36">
        <v>2</v>
      </c>
      <c r="J15" s="2">
        <v>35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65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90</v>
      </c>
      <c r="AJ15" s="3">
        <f t="shared" si="1"/>
        <v>11</v>
      </c>
      <c r="AK15" s="5">
        <f t="shared" si="2"/>
        <v>2</v>
      </c>
      <c r="AL15" s="41">
        <f t="shared" si="3"/>
        <v>90</v>
      </c>
      <c r="AM15" s="33">
        <f t="shared" si="4"/>
        <v>11</v>
      </c>
      <c r="AO15" s="22">
        <f t="shared" si="5"/>
        <v>0</v>
      </c>
      <c r="AP15">
        <f t="shared" si="6"/>
        <v>55</v>
      </c>
      <c r="AQ15">
        <f t="shared" si="7"/>
        <v>35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55</v>
      </c>
      <c r="BE15" s="22">
        <f t="shared" ref="BE15:BR15" si="31">BD15+LARGE($AO15:$BC15,BE$4)</f>
        <v>90</v>
      </c>
      <c r="BF15" s="22">
        <f t="shared" si="31"/>
        <v>90</v>
      </c>
      <c r="BG15" s="22">
        <f t="shared" si="31"/>
        <v>90</v>
      </c>
      <c r="BH15" s="22">
        <f t="shared" si="31"/>
        <v>90</v>
      </c>
      <c r="BI15" s="22">
        <f t="shared" si="31"/>
        <v>90</v>
      </c>
      <c r="BJ15" s="22">
        <f t="shared" si="31"/>
        <v>90</v>
      </c>
      <c r="BK15" s="22">
        <f t="shared" si="31"/>
        <v>90</v>
      </c>
      <c r="BL15" s="22">
        <f t="shared" si="31"/>
        <v>90</v>
      </c>
      <c r="BM15" s="22">
        <f t="shared" si="31"/>
        <v>90</v>
      </c>
      <c r="BN15" s="22">
        <f t="shared" si="31"/>
        <v>90</v>
      </c>
      <c r="BO15" s="22">
        <f t="shared" si="31"/>
        <v>90</v>
      </c>
      <c r="BP15" s="22">
        <f t="shared" si="31"/>
        <v>90</v>
      </c>
      <c r="BQ15" s="22">
        <f t="shared" si="31"/>
        <v>90</v>
      </c>
      <c r="BR15" s="22">
        <f t="shared" si="31"/>
        <v>90</v>
      </c>
    </row>
    <row r="16" spans="1:70" ht="16.5">
      <c r="A16" s="82" t="s">
        <v>185</v>
      </c>
      <c r="B16" s="73" t="s">
        <v>186</v>
      </c>
      <c r="C16" s="73" t="s">
        <v>187</v>
      </c>
      <c r="D16" s="73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1</v>
      </c>
      <c r="N16" s="61">
        <v>85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65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85</v>
      </c>
      <c r="AJ16" s="3">
        <f t="shared" si="1"/>
        <v>12</v>
      </c>
      <c r="AK16" s="5">
        <f t="shared" si="2"/>
        <v>1</v>
      </c>
      <c r="AL16" s="41">
        <f t="shared" si="3"/>
        <v>85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85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85</v>
      </c>
      <c r="BE16" s="22">
        <f t="shared" ref="BE16:BR16" si="32">BD16+LARGE($AO16:$BC16,BE$4)</f>
        <v>85</v>
      </c>
      <c r="BF16" s="22">
        <f t="shared" si="32"/>
        <v>85</v>
      </c>
      <c r="BG16" s="22">
        <f t="shared" si="32"/>
        <v>85</v>
      </c>
      <c r="BH16" s="22">
        <f t="shared" si="32"/>
        <v>85</v>
      </c>
      <c r="BI16" s="22">
        <f t="shared" si="32"/>
        <v>85</v>
      </c>
      <c r="BJ16" s="22">
        <f t="shared" si="32"/>
        <v>85</v>
      </c>
      <c r="BK16" s="22">
        <f t="shared" si="32"/>
        <v>85</v>
      </c>
      <c r="BL16" s="22">
        <f t="shared" si="32"/>
        <v>85</v>
      </c>
      <c r="BM16" s="22">
        <f t="shared" si="32"/>
        <v>85</v>
      </c>
      <c r="BN16" s="22">
        <f t="shared" si="32"/>
        <v>85</v>
      </c>
      <c r="BO16" s="22">
        <f t="shared" si="32"/>
        <v>85</v>
      </c>
      <c r="BP16" s="22">
        <f t="shared" si="32"/>
        <v>85</v>
      </c>
      <c r="BQ16" s="22">
        <f t="shared" si="32"/>
        <v>85</v>
      </c>
      <c r="BR16" s="22">
        <f t="shared" si="32"/>
        <v>85</v>
      </c>
    </row>
    <row r="17" spans="1:70" ht="16.5">
      <c r="A17" s="82" t="s">
        <v>176</v>
      </c>
      <c r="B17" s="73" t="s">
        <v>177</v>
      </c>
      <c r="C17" s="73" t="s">
        <v>178</v>
      </c>
      <c r="D17" s="73" t="s">
        <v>17</v>
      </c>
      <c r="E17" s="6">
        <v>6</v>
      </c>
      <c r="F17" s="2">
        <v>10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3</v>
      </c>
      <c r="J17" s="2">
        <v>20</v>
      </c>
      <c r="K17" s="4">
        <v>6</v>
      </c>
      <c r="L17" s="2">
        <v>10</v>
      </c>
      <c r="M17" s="4">
        <v>15</v>
      </c>
      <c r="N17" s="61">
        <v>14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18</v>
      </c>
      <c r="R17" s="61">
        <v>11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65</v>
      </c>
      <c r="AJ17" s="3">
        <f t="shared" si="1"/>
        <v>13</v>
      </c>
      <c r="AK17" s="5">
        <f t="shared" si="2"/>
        <v>5</v>
      </c>
      <c r="AL17" s="41">
        <f t="shared" si="3"/>
        <v>65</v>
      </c>
      <c r="AM17" s="33">
        <f t="shared" si="4"/>
        <v>13</v>
      </c>
      <c r="AO17" s="22">
        <f t="shared" si="5"/>
        <v>10</v>
      </c>
      <c r="AP17">
        <f t="shared" si="6"/>
        <v>0</v>
      </c>
      <c r="AQ17">
        <f t="shared" si="7"/>
        <v>20</v>
      </c>
      <c r="AR17">
        <f t="shared" si="8"/>
        <v>10</v>
      </c>
      <c r="AS17">
        <f t="shared" si="9"/>
        <v>14</v>
      </c>
      <c r="AT17">
        <f t="shared" si="10"/>
        <v>0</v>
      </c>
      <c r="AU17">
        <f t="shared" si="11"/>
        <v>11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20</v>
      </c>
      <c r="BE17" s="22">
        <f t="shared" ref="BE17:BR17" si="33">BD17+LARGE($AO17:$BC17,BE$4)</f>
        <v>34</v>
      </c>
      <c r="BF17" s="22">
        <f t="shared" si="33"/>
        <v>45</v>
      </c>
      <c r="BG17" s="22">
        <f t="shared" si="33"/>
        <v>55</v>
      </c>
      <c r="BH17" s="22">
        <f t="shared" si="33"/>
        <v>65</v>
      </c>
      <c r="BI17" s="22">
        <f t="shared" si="33"/>
        <v>65</v>
      </c>
      <c r="BJ17" s="22">
        <f t="shared" si="33"/>
        <v>65</v>
      </c>
      <c r="BK17" s="22">
        <f t="shared" si="33"/>
        <v>65</v>
      </c>
      <c r="BL17" s="22">
        <f t="shared" si="33"/>
        <v>65</v>
      </c>
      <c r="BM17" s="22">
        <f t="shared" si="33"/>
        <v>65</v>
      </c>
      <c r="BN17" s="22">
        <f t="shared" si="33"/>
        <v>65</v>
      </c>
      <c r="BO17" s="22">
        <f t="shared" si="33"/>
        <v>65</v>
      </c>
      <c r="BP17" s="22">
        <f t="shared" si="33"/>
        <v>65</v>
      </c>
      <c r="BQ17" s="22">
        <f t="shared" si="33"/>
        <v>65</v>
      </c>
      <c r="BR17" s="22">
        <f t="shared" si="33"/>
        <v>65</v>
      </c>
    </row>
    <row r="18" spans="1:70" ht="16.5">
      <c r="A18" s="81" t="s">
        <v>1276</v>
      </c>
      <c r="B18" s="32" t="s">
        <v>1275</v>
      </c>
      <c r="C18" s="32" t="s">
        <v>1218</v>
      </c>
      <c r="D18" s="32" t="s">
        <v>40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3</v>
      </c>
      <c r="N18" s="61">
        <v>50</v>
      </c>
      <c r="O18" s="46">
        <v>6</v>
      </c>
      <c r="P18" s="2">
        <v>10</v>
      </c>
      <c r="Q18" s="46"/>
      <c r="R18" s="65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60</v>
      </c>
      <c r="AJ18" s="3">
        <f t="shared" si="1"/>
        <v>14</v>
      </c>
      <c r="AK18" s="5">
        <f t="shared" si="2"/>
        <v>2</v>
      </c>
      <c r="AL18" s="41">
        <f t="shared" si="3"/>
        <v>60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50</v>
      </c>
      <c r="AT18">
        <f t="shared" si="10"/>
        <v>10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50</v>
      </c>
      <c r="BE18" s="22">
        <f t="shared" ref="BE18:BR18" si="34">BD18+LARGE($AO18:$BC18,BE$4)</f>
        <v>60</v>
      </c>
      <c r="BF18" s="22">
        <f t="shared" si="34"/>
        <v>60</v>
      </c>
      <c r="BG18" s="22">
        <f t="shared" si="34"/>
        <v>60</v>
      </c>
      <c r="BH18" s="22">
        <f t="shared" si="34"/>
        <v>60</v>
      </c>
      <c r="BI18" s="22">
        <f t="shared" si="34"/>
        <v>60</v>
      </c>
      <c r="BJ18" s="22">
        <f t="shared" si="34"/>
        <v>60</v>
      </c>
      <c r="BK18" s="22">
        <f t="shared" si="34"/>
        <v>60</v>
      </c>
      <c r="BL18" s="22">
        <f t="shared" si="34"/>
        <v>60</v>
      </c>
      <c r="BM18" s="22">
        <f t="shared" si="34"/>
        <v>60</v>
      </c>
      <c r="BN18" s="22">
        <f t="shared" si="34"/>
        <v>60</v>
      </c>
      <c r="BO18" s="22">
        <f t="shared" si="34"/>
        <v>60</v>
      </c>
      <c r="BP18" s="22">
        <f t="shared" si="34"/>
        <v>60</v>
      </c>
      <c r="BQ18" s="22">
        <f t="shared" si="34"/>
        <v>60</v>
      </c>
      <c r="BR18" s="22">
        <f t="shared" si="34"/>
        <v>60</v>
      </c>
    </row>
    <row r="19" spans="1:70" ht="16.5">
      <c r="A19" s="82" t="s">
        <v>146</v>
      </c>
      <c r="B19" s="73" t="s">
        <v>147</v>
      </c>
      <c r="C19" s="73" t="s">
        <v>148</v>
      </c>
      <c r="D19" s="73" t="s">
        <v>20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89">
        <v>2</v>
      </c>
      <c r="L19" s="2">
        <v>35</v>
      </c>
      <c r="M19" s="4"/>
      <c r="N19" s="65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10</v>
      </c>
      <c r="R19" s="61">
        <v>23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58</v>
      </c>
      <c r="AJ19" s="3">
        <f t="shared" si="1"/>
        <v>15</v>
      </c>
      <c r="AK19" s="5">
        <f t="shared" si="2"/>
        <v>2</v>
      </c>
      <c r="AL19" s="41">
        <f t="shared" si="3"/>
        <v>58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35</v>
      </c>
      <c r="AS19">
        <f t="shared" si="9"/>
        <v>0</v>
      </c>
      <c r="AT19">
        <f t="shared" si="10"/>
        <v>0</v>
      </c>
      <c r="AU19">
        <f t="shared" si="11"/>
        <v>23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35</v>
      </c>
      <c r="BE19" s="22">
        <f t="shared" ref="BE19:BR19" si="35">BD19+LARGE($AO19:$BC19,BE$4)</f>
        <v>58</v>
      </c>
      <c r="BF19" s="22">
        <f t="shared" si="35"/>
        <v>58</v>
      </c>
      <c r="BG19" s="22">
        <f t="shared" si="35"/>
        <v>58</v>
      </c>
      <c r="BH19" s="22">
        <f t="shared" si="35"/>
        <v>58</v>
      </c>
      <c r="BI19" s="22">
        <f t="shared" si="35"/>
        <v>58</v>
      </c>
      <c r="BJ19" s="22">
        <f t="shared" si="35"/>
        <v>58</v>
      </c>
      <c r="BK19" s="22">
        <f t="shared" si="35"/>
        <v>58</v>
      </c>
      <c r="BL19" s="22">
        <f t="shared" si="35"/>
        <v>58</v>
      </c>
      <c r="BM19" s="22">
        <f t="shared" si="35"/>
        <v>58</v>
      </c>
      <c r="BN19" s="22">
        <f t="shared" si="35"/>
        <v>58</v>
      </c>
      <c r="BO19" s="22">
        <f t="shared" si="35"/>
        <v>58</v>
      </c>
      <c r="BP19" s="22">
        <f t="shared" si="35"/>
        <v>58</v>
      </c>
      <c r="BQ19" s="22">
        <f t="shared" si="35"/>
        <v>58</v>
      </c>
      <c r="BR19" s="22">
        <f t="shared" si="35"/>
        <v>58</v>
      </c>
    </row>
    <row r="20" spans="1:70" ht="16.5">
      <c r="A20" s="82" t="s">
        <v>214</v>
      </c>
      <c r="B20" s="73" t="s">
        <v>156</v>
      </c>
      <c r="C20" s="73" t="s">
        <v>213</v>
      </c>
      <c r="D20" s="73" t="s">
        <v>44</v>
      </c>
      <c r="E20" s="6">
        <v>7</v>
      </c>
      <c r="F20" s="2">
        <v>10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8</v>
      </c>
      <c r="L20" s="2">
        <v>10</v>
      </c>
      <c r="M20" s="4">
        <v>16</v>
      </c>
      <c r="N20" s="61">
        <v>13</v>
      </c>
      <c r="O20" s="46">
        <v>4</v>
      </c>
      <c r="P20" s="2">
        <v>10</v>
      </c>
      <c r="Q20" s="46">
        <v>15</v>
      </c>
      <c r="R20" s="61">
        <v>14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57</v>
      </c>
      <c r="AJ20" s="3">
        <f t="shared" si="1"/>
        <v>16</v>
      </c>
      <c r="AK20" s="5">
        <f t="shared" si="2"/>
        <v>5</v>
      </c>
      <c r="AL20" s="41">
        <f t="shared" si="3"/>
        <v>57</v>
      </c>
      <c r="AM20" s="33">
        <f t="shared" si="4"/>
        <v>16</v>
      </c>
      <c r="AO20" s="22">
        <f t="shared" si="5"/>
        <v>10</v>
      </c>
      <c r="AP20">
        <f t="shared" si="6"/>
        <v>0</v>
      </c>
      <c r="AQ20">
        <f t="shared" si="7"/>
        <v>0</v>
      </c>
      <c r="AR20">
        <f t="shared" si="8"/>
        <v>10</v>
      </c>
      <c r="AS20">
        <f t="shared" si="9"/>
        <v>13</v>
      </c>
      <c r="AT20">
        <f t="shared" si="10"/>
        <v>10</v>
      </c>
      <c r="AU20">
        <f t="shared" si="11"/>
        <v>14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14</v>
      </c>
      <c r="BE20" s="22">
        <f t="shared" ref="BE20:BR20" si="36">BD20+LARGE($AO20:$BC20,BE$4)</f>
        <v>27</v>
      </c>
      <c r="BF20" s="22">
        <f t="shared" si="36"/>
        <v>37</v>
      </c>
      <c r="BG20" s="22">
        <f t="shared" si="36"/>
        <v>47</v>
      </c>
      <c r="BH20" s="22">
        <f t="shared" si="36"/>
        <v>57</v>
      </c>
      <c r="BI20" s="22">
        <f t="shared" si="36"/>
        <v>57</v>
      </c>
      <c r="BJ20" s="22">
        <f t="shared" si="36"/>
        <v>57</v>
      </c>
      <c r="BK20" s="22">
        <f t="shared" si="36"/>
        <v>57</v>
      </c>
      <c r="BL20" s="22">
        <f t="shared" si="36"/>
        <v>57</v>
      </c>
      <c r="BM20" s="22">
        <f t="shared" si="36"/>
        <v>57</v>
      </c>
      <c r="BN20" s="22">
        <f t="shared" si="36"/>
        <v>57</v>
      </c>
      <c r="BO20" s="22">
        <f t="shared" si="36"/>
        <v>57</v>
      </c>
      <c r="BP20" s="22">
        <f t="shared" si="36"/>
        <v>57</v>
      </c>
      <c r="BQ20" s="22">
        <f t="shared" si="36"/>
        <v>57</v>
      </c>
      <c r="BR20" s="22">
        <f t="shared" si="36"/>
        <v>57</v>
      </c>
    </row>
    <row r="21" spans="1:70" ht="16.5">
      <c r="A21" s="82" t="s">
        <v>128</v>
      </c>
      <c r="B21" s="73" t="s">
        <v>129</v>
      </c>
      <c r="C21" s="73" t="s">
        <v>130</v>
      </c>
      <c r="D21" s="73" t="s">
        <v>221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3</v>
      </c>
      <c r="H21" s="2">
        <v>20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13</v>
      </c>
      <c r="N21" s="61">
        <v>17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14</v>
      </c>
      <c r="R21" s="61">
        <v>15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52</v>
      </c>
      <c r="AJ21" s="3">
        <f t="shared" si="1"/>
        <v>17</v>
      </c>
      <c r="AK21" s="5">
        <f t="shared" si="2"/>
        <v>3</v>
      </c>
      <c r="AL21" s="41">
        <f t="shared" si="3"/>
        <v>52</v>
      </c>
      <c r="AM21" s="33">
        <f t="shared" si="4"/>
        <v>17</v>
      </c>
      <c r="AO21" s="22">
        <f t="shared" si="5"/>
        <v>0</v>
      </c>
      <c r="AP21">
        <f t="shared" si="6"/>
        <v>20</v>
      </c>
      <c r="AQ21">
        <f t="shared" si="7"/>
        <v>0</v>
      </c>
      <c r="AR21">
        <f t="shared" si="8"/>
        <v>0</v>
      </c>
      <c r="AS21">
        <f t="shared" si="9"/>
        <v>17</v>
      </c>
      <c r="AT21">
        <f t="shared" si="10"/>
        <v>0</v>
      </c>
      <c r="AU21">
        <f t="shared" si="11"/>
        <v>15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20</v>
      </c>
      <c r="BE21" s="22">
        <f t="shared" ref="BE21:BR21" si="37">BD21+LARGE($AO21:$BC21,BE$4)</f>
        <v>37</v>
      </c>
      <c r="BF21" s="22">
        <f t="shared" si="37"/>
        <v>52</v>
      </c>
      <c r="BG21" s="22">
        <f t="shared" si="37"/>
        <v>52</v>
      </c>
      <c r="BH21" s="22">
        <f t="shared" si="37"/>
        <v>52</v>
      </c>
      <c r="BI21" s="22">
        <f t="shared" si="37"/>
        <v>52</v>
      </c>
      <c r="BJ21" s="22">
        <f t="shared" si="37"/>
        <v>52</v>
      </c>
      <c r="BK21" s="22">
        <f t="shared" si="37"/>
        <v>52</v>
      </c>
      <c r="BL21" s="22">
        <f t="shared" si="37"/>
        <v>52</v>
      </c>
      <c r="BM21" s="22">
        <f t="shared" si="37"/>
        <v>52</v>
      </c>
      <c r="BN21" s="22">
        <f t="shared" si="37"/>
        <v>52</v>
      </c>
      <c r="BO21" s="22">
        <f t="shared" si="37"/>
        <v>52</v>
      </c>
      <c r="BP21" s="22">
        <f t="shared" si="37"/>
        <v>52</v>
      </c>
      <c r="BQ21" s="22">
        <f t="shared" si="37"/>
        <v>52</v>
      </c>
      <c r="BR21" s="22">
        <f t="shared" si="37"/>
        <v>52</v>
      </c>
    </row>
    <row r="22" spans="1:70" ht="16.5">
      <c r="A22" s="82" t="s">
        <v>179</v>
      </c>
      <c r="B22" s="73" t="s">
        <v>180</v>
      </c>
      <c r="C22" s="73" t="s">
        <v>181</v>
      </c>
      <c r="D22" s="73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2</v>
      </c>
      <c r="H22" s="2">
        <v>35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65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20</v>
      </c>
      <c r="R22" s="61">
        <v>10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45</v>
      </c>
      <c r="AJ22" s="3">
        <f t="shared" si="1"/>
        <v>18</v>
      </c>
      <c r="AK22" s="5">
        <f t="shared" si="2"/>
        <v>2</v>
      </c>
      <c r="AL22" s="41">
        <f t="shared" si="3"/>
        <v>45</v>
      </c>
      <c r="AM22" s="33">
        <f t="shared" si="4"/>
        <v>18</v>
      </c>
      <c r="AO22" s="22">
        <f t="shared" si="5"/>
        <v>0</v>
      </c>
      <c r="AP22">
        <f t="shared" si="6"/>
        <v>35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10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35</v>
      </c>
      <c r="BE22" s="22">
        <f t="shared" ref="BE22:BR22" si="38">BD22+LARGE($AO22:$BC22,BE$4)</f>
        <v>45</v>
      </c>
      <c r="BF22" s="22">
        <f t="shared" si="38"/>
        <v>45</v>
      </c>
      <c r="BG22" s="22">
        <f t="shared" si="38"/>
        <v>45</v>
      </c>
      <c r="BH22" s="22">
        <f t="shared" si="38"/>
        <v>45</v>
      </c>
      <c r="BI22" s="22">
        <f t="shared" si="38"/>
        <v>45</v>
      </c>
      <c r="BJ22" s="22">
        <f t="shared" si="38"/>
        <v>45</v>
      </c>
      <c r="BK22" s="22">
        <f t="shared" si="38"/>
        <v>45</v>
      </c>
      <c r="BL22" s="22">
        <f t="shared" si="38"/>
        <v>45</v>
      </c>
      <c r="BM22" s="22">
        <f t="shared" si="38"/>
        <v>45</v>
      </c>
      <c r="BN22" s="22">
        <f t="shared" si="38"/>
        <v>45</v>
      </c>
      <c r="BO22" s="22">
        <f t="shared" si="38"/>
        <v>45</v>
      </c>
      <c r="BP22" s="22">
        <f t="shared" si="38"/>
        <v>45</v>
      </c>
      <c r="BQ22" s="22">
        <f t="shared" si="38"/>
        <v>45</v>
      </c>
      <c r="BR22" s="22">
        <f t="shared" si="38"/>
        <v>45</v>
      </c>
    </row>
    <row r="23" spans="1:70" ht="16.5">
      <c r="A23" s="81" t="s">
        <v>1260</v>
      </c>
      <c r="B23" s="32" t="s">
        <v>479</v>
      </c>
      <c r="C23" s="32" t="s">
        <v>1229</v>
      </c>
      <c r="D23" s="32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>
        <v>10</v>
      </c>
      <c r="N23" s="61">
        <v>23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12</v>
      </c>
      <c r="R23" s="61">
        <v>19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42</v>
      </c>
      <c r="AJ23" s="3">
        <f t="shared" si="1"/>
        <v>19</v>
      </c>
      <c r="AK23" s="5">
        <f t="shared" si="2"/>
        <v>2</v>
      </c>
      <c r="AL23" s="41">
        <f t="shared" si="3"/>
        <v>42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23</v>
      </c>
      <c r="AT23">
        <f t="shared" si="10"/>
        <v>0</v>
      </c>
      <c r="AU23">
        <f t="shared" si="11"/>
        <v>19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23</v>
      </c>
      <c r="BE23" s="22">
        <f t="shared" ref="BE23:BR23" si="39">BD23+LARGE($AO23:$BC23,BE$4)</f>
        <v>42</v>
      </c>
      <c r="BF23" s="22">
        <f t="shared" si="39"/>
        <v>42</v>
      </c>
      <c r="BG23" s="22">
        <f t="shared" si="39"/>
        <v>42</v>
      </c>
      <c r="BH23" s="22">
        <f t="shared" si="39"/>
        <v>42</v>
      </c>
      <c r="BI23" s="22">
        <f t="shared" si="39"/>
        <v>42</v>
      </c>
      <c r="BJ23" s="22">
        <f t="shared" si="39"/>
        <v>42</v>
      </c>
      <c r="BK23" s="22">
        <f t="shared" si="39"/>
        <v>42</v>
      </c>
      <c r="BL23" s="22">
        <f t="shared" si="39"/>
        <v>42</v>
      </c>
      <c r="BM23" s="22">
        <f t="shared" si="39"/>
        <v>42</v>
      </c>
      <c r="BN23" s="22">
        <f t="shared" si="39"/>
        <v>42</v>
      </c>
      <c r="BO23" s="22">
        <f t="shared" si="39"/>
        <v>42</v>
      </c>
      <c r="BP23" s="22">
        <f t="shared" si="39"/>
        <v>42</v>
      </c>
      <c r="BQ23" s="22">
        <f t="shared" si="39"/>
        <v>42</v>
      </c>
      <c r="BR23" s="22">
        <f t="shared" si="39"/>
        <v>42</v>
      </c>
    </row>
    <row r="24" spans="1:70" ht="16.5">
      <c r="A24" s="81" t="s">
        <v>1092</v>
      </c>
      <c r="B24" s="32" t="s">
        <v>1093</v>
      </c>
      <c r="C24" s="32" t="s">
        <v>1094</v>
      </c>
      <c r="D24" s="32" t="s">
        <v>44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5</v>
      </c>
      <c r="J24" s="2">
        <v>10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14</v>
      </c>
      <c r="N24" s="61">
        <v>15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13</v>
      </c>
      <c r="R24" s="61">
        <v>17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42</v>
      </c>
      <c r="AJ24" s="3">
        <f t="shared" si="1"/>
        <v>19</v>
      </c>
      <c r="AK24" s="5">
        <f t="shared" si="2"/>
        <v>3</v>
      </c>
      <c r="AL24" s="41">
        <f t="shared" si="3"/>
        <v>42</v>
      </c>
      <c r="AM24" s="33">
        <f t="shared" si="4"/>
        <v>19</v>
      </c>
      <c r="AO24" s="22">
        <f t="shared" si="5"/>
        <v>0</v>
      </c>
      <c r="AP24">
        <f t="shared" si="6"/>
        <v>0</v>
      </c>
      <c r="AQ24">
        <f t="shared" si="7"/>
        <v>10</v>
      </c>
      <c r="AR24">
        <f t="shared" si="8"/>
        <v>0</v>
      </c>
      <c r="AS24">
        <f t="shared" si="9"/>
        <v>15</v>
      </c>
      <c r="AT24">
        <f t="shared" si="10"/>
        <v>0</v>
      </c>
      <c r="AU24">
        <f t="shared" si="11"/>
        <v>17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17</v>
      </c>
      <c r="BE24" s="22">
        <f t="shared" ref="BE24:BR24" si="40">BD24+LARGE($AO24:$BC24,BE$4)</f>
        <v>32</v>
      </c>
      <c r="BF24" s="22">
        <f t="shared" si="40"/>
        <v>42</v>
      </c>
      <c r="BG24" s="22">
        <f t="shared" si="40"/>
        <v>42</v>
      </c>
      <c r="BH24" s="22">
        <f t="shared" si="40"/>
        <v>42</v>
      </c>
      <c r="BI24" s="22">
        <f t="shared" si="40"/>
        <v>42</v>
      </c>
      <c r="BJ24" s="22">
        <f t="shared" si="40"/>
        <v>42</v>
      </c>
      <c r="BK24" s="22">
        <f t="shared" si="40"/>
        <v>42</v>
      </c>
      <c r="BL24" s="22">
        <f t="shared" si="40"/>
        <v>42</v>
      </c>
      <c r="BM24" s="22">
        <f t="shared" si="40"/>
        <v>42</v>
      </c>
      <c r="BN24" s="22">
        <f t="shared" si="40"/>
        <v>42</v>
      </c>
      <c r="BO24" s="22">
        <f t="shared" si="40"/>
        <v>42</v>
      </c>
      <c r="BP24" s="22">
        <f t="shared" si="40"/>
        <v>42</v>
      </c>
      <c r="BQ24" s="22">
        <f t="shared" si="40"/>
        <v>42</v>
      </c>
      <c r="BR24" s="22">
        <f t="shared" si="40"/>
        <v>42</v>
      </c>
    </row>
    <row r="25" spans="1:70" ht="16.5">
      <c r="A25" s="81" t="s">
        <v>1256</v>
      </c>
      <c r="B25" s="32" t="s">
        <v>708</v>
      </c>
      <c r="C25" s="32" t="s">
        <v>789</v>
      </c>
      <c r="D25" s="32" t="s">
        <v>44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23</v>
      </c>
      <c r="N25" s="61">
        <v>10</v>
      </c>
      <c r="O25" s="46">
        <v>5</v>
      </c>
      <c r="P25" s="2">
        <v>10</v>
      </c>
      <c r="Q25" s="46">
        <v>16</v>
      </c>
      <c r="R25" s="94">
        <v>13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33</v>
      </c>
      <c r="AJ25" s="3">
        <f t="shared" si="1"/>
        <v>21</v>
      </c>
      <c r="AK25" s="5">
        <f t="shared" si="2"/>
        <v>3</v>
      </c>
      <c r="AL25" s="41">
        <f t="shared" si="3"/>
        <v>33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10</v>
      </c>
      <c r="AT25">
        <f t="shared" si="10"/>
        <v>10</v>
      </c>
      <c r="AU25">
        <f t="shared" si="11"/>
        <v>13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13</v>
      </c>
      <c r="BE25" s="22">
        <f t="shared" ref="BE25:BR25" si="41">BD25+LARGE($AO25:$BC25,BE$4)</f>
        <v>23</v>
      </c>
      <c r="BF25" s="22">
        <f t="shared" si="41"/>
        <v>33</v>
      </c>
      <c r="BG25" s="22">
        <f t="shared" si="41"/>
        <v>33</v>
      </c>
      <c r="BH25" s="22">
        <f t="shared" si="41"/>
        <v>33</v>
      </c>
      <c r="BI25" s="22">
        <f t="shared" si="41"/>
        <v>33</v>
      </c>
      <c r="BJ25" s="22">
        <f t="shared" si="41"/>
        <v>33</v>
      </c>
      <c r="BK25" s="22">
        <f t="shared" si="41"/>
        <v>33</v>
      </c>
      <c r="BL25" s="22">
        <f t="shared" si="41"/>
        <v>33</v>
      </c>
      <c r="BM25" s="22">
        <f t="shared" si="41"/>
        <v>33</v>
      </c>
      <c r="BN25" s="22">
        <f t="shared" si="41"/>
        <v>33</v>
      </c>
      <c r="BO25" s="22">
        <f t="shared" si="41"/>
        <v>33</v>
      </c>
      <c r="BP25" s="22">
        <f t="shared" si="41"/>
        <v>33</v>
      </c>
      <c r="BQ25" s="22">
        <f t="shared" si="41"/>
        <v>33</v>
      </c>
      <c r="BR25" s="22">
        <f t="shared" si="41"/>
        <v>33</v>
      </c>
    </row>
    <row r="26" spans="1:70" ht="16.5">
      <c r="A26" s="81" t="s">
        <v>1261</v>
      </c>
      <c r="B26" s="32" t="s">
        <v>1263</v>
      </c>
      <c r="C26" s="32" t="s">
        <v>1262</v>
      </c>
      <c r="D26" s="32" t="s">
        <v>222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89">
        <v>3</v>
      </c>
      <c r="L26" s="2">
        <v>20</v>
      </c>
      <c r="M26" s="4"/>
      <c r="N26" s="65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>
        <v>17</v>
      </c>
      <c r="R26" s="94">
        <v>12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32</v>
      </c>
      <c r="AJ26" s="3">
        <f t="shared" si="1"/>
        <v>22</v>
      </c>
      <c r="AK26" s="5">
        <f t="shared" si="2"/>
        <v>2</v>
      </c>
      <c r="AL26" s="41">
        <f t="shared" si="3"/>
        <v>32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20</v>
      </c>
      <c r="AS26">
        <f t="shared" si="9"/>
        <v>0</v>
      </c>
      <c r="AT26">
        <f t="shared" si="10"/>
        <v>0</v>
      </c>
      <c r="AU26">
        <f t="shared" si="11"/>
        <v>12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20</v>
      </c>
      <c r="BE26" s="22">
        <f t="shared" ref="BE26:BR26" si="42">BD26+LARGE($AO26:$BC26,BE$4)</f>
        <v>32</v>
      </c>
      <c r="BF26" s="22">
        <f t="shared" si="42"/>
        <v>32</v>
      </c>
      <c r="BG26" s="22">
        <f t="shared" si="42"/>
        <v>32</v>
      </c>
      <c r="BH26" s="22">
        <f t="shared" si="42"/>
        <v>32</v>
      </c>
      <c r="BI26" s="22">
        <f t="shared" si="42"/>
        <v>32</v>
      </c>
      <c r="BJ26" s="22">
        <f t="shared" si="42"/>
        <v>32</v>
      </c>
      <c r="BK26" s="22">
        <f t="shared" si="42"/>
        <v>32</v>
      </c>
      <c r="BL26" s="22">
        <f t="shared" si="42"/>
        <v>32</v>
      </c>
      <c r="BM26" s="22">
        <f t="shared" si="42"/>
        <v>32</v>
      </c>
      <c r="BN26" s="22">
        <f t="shared" si="42"/>
        <v>32</v>
      </c>
      <c r="BO26" s="22">
        <f t="shared" si="42"/>
        <v>32</v>
      </c>
      <c r="BP26" s="22">
        <f t="shared" si="42"/>
        <v>32</v>
      </c>
      <c r="BQ26" s="22">
        <f t="shared" si="42"/>
        <v>32</v>
      </c>
      <c r="BR26" s="22">
        <f t="shared" si="42"/>
        <v>32</v>
      </c>
    </row>
    <row r="27" spans="1:70" ht="16.5">
      <c r="A27" s="82" t="s">
        <v>159</v>
      </c>
      <c r="B27" s="73" t="s">
        <v>161</v>
      </c>
      <c r="C27" s="73" t="s">
        <v>162</v>
      </c>
      <c r="D27" s="73" t="s">
        <v>44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5</v>
      </c>
      <c r="J27" s="2">
        <v>10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18</v>
      </c>
      <c r="N27" s="61">
        <v>11</v>
      </c>
      <c r="O27" s="46">
        <v>5</v>
      </c>
      <c r="P27" s="2">
        <v>10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31</v>
      </c>
      <c r="AJ27" s="3">
        <f t="shared" si="1"/>
        <v>23</v>
      </c>
      <c r="AK27" s="5">
        <f t="shared" si="2"/>
        <v>3</v>
      </c>
      <c r="AL27" s="41">
        <f t="shared" si="3"/>
        <v>31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10</v>
      </c>
      <c r="AR27">
        <f t="shared" si="8"/>
        <v>0</v>
      </c>
      <c r="AS27">
        <f t="shared" si="9"/>
        <v>11</v>
      </c>
      <c r="AT27">
        <f t="shared" si="10"/>
        <v>10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11</v>
      </c>
      <c r="BE27" s="22">
        <f t="shared" ref="BE27:BR27" si="43">BD27+LARGE($AO27:$BC27,BE$4)</f>
        <v>21</v>
      </c>
      <c r="BF27" s="22">
        <f t="shared" si="43"/>
        <v>31</v>
      </c>
      <c r="BG27" s="22">
        <f t="shared" si="43"/>
        <v>31</v>
      </c>
      <c r="BH27" s="22">
        <f t="shared" si="43"/>
        <v>31</v>
      </c>
      <c r="BI27" s="22">
        <f t="shared" si="43"/>
        <v>31</v>
      </c>
      <c r="BJ27" s="22">
        <f t="shared" si="43"/>
        <v>31</v>
      </c>
      <c r="BK27" s="22">
        <f t="shared" si="43"/>
        <v>31</v>
      </c>
      <c r="BL27" s="22">
        <f t="shared" si="43"/>
        <v>31</v>
      </c>
      <c r="BM27" s="22">
        <f t="shared" si="43"/>
        <v>31</v>
      </c>
      <c r="BN27" s="22">
        <f t="shared" si="43"/>
        <v>31</v>
      </c>
      <c r="BO27" s="22">
        <f t="shared" si="43"/>
        <v>31</v>
      </c>
      <c r="BP27" s="22">
        <f t="shared" si="43"/>
        <v>31</v>
      </c>
      <c r="BQ27" s="22">
        <f t="shared" si="43"/>
        <v>31</v>
      </c>
      <c r="BR27" s="22">
        <f t="shared" si="43"/>
        <v>31</v>
      </c>
    </row>
    <row r="28" spans="1:70" ht="16.5">
      <c r="A28" s="82" t="s">
        <v>194</v>
      </c>
      <c r="B28" s="73" t="s">
        <v>195</v>
      </c>
      <c r="C28" s="73" t="s">
        <v>196</v>
      </c>
      <c r="D28" s="73" t="s">
        <v>43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6</v>
      </c>
      <c r="J28" s="2">
        <v>10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19</v>
      </c>
      <c r="N28" s="61">
        <v>10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19</v>
      </c>
      <c r="R28" s="94">
        <v>10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30</v>
      </c>
      <c r="AJ28" s="3">
        <f t="shared" si="1"/>
        <v>24</v>
      </c>
      <c r="AK28" s="5">
        <f t="shared" si="2"/>
        <v>3</v>
      </c>
      <c r="AL28" s="41">
        <f t="shared" si="3"/>
        <v>30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10</v>
      </c>
      <c r="AR28">
        <f t="shared" si="8"/>
        <v>0</v>
      </c>
      <c r="AS28">
        <f t="shared" si="9"/>
        <v>10</v>
      </c>
      <c r="AT28">
        <f t="shared" si="10"/>
        <v>0</v>
      </c>
      <c r="AU28">
        <f t="shared" si="11"/>
        <v>10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10</v>
      </c>
      <c r="BE28" s="22">
        <f t="shared" ref="BE28:BR28" si="44">BD28+LARGE($AO28:$BC28,BE$4)</f>
        <v>20</v>
      </c>
      <c r="BF28" s="22">
        <f t="shared" si="44"/>
        <v>30</v>
      </c>
      <c r="BG28" s="22">
        <f t="shared" si="44"/>
        <v>30</v>
      </c>
      <c r="BH28" s="22">
        <f t="shared" si="44"/>
        <v>30</v>
      </c>
      <c r="BI28" s="22">
        <f t="shared" si="44"/>
        <v>30</v>
      </c>
      <c r="BJ28" s="22">
        <f t="shared" si="44"/>
        <v>30</v>
      </c>
      <c r="BK28" s="22">
        <f t="shared" si="44"/>
        <v>30</v>
      </c>
      <c r="BL28" s="22">
        <f t="shared" si="44"/>
        <v>30</v>
      </c>
      <c r="BM28" s="22">
        <f t="shared" si="44"/>
        <v>30</v>
      </c>
      <c r="BN28" s="22">
        <f t="shared" si="44"/>
        <v>30</v>
      </c>
      <c r="BO28" s="22">
        <f t="shared" si="44"/>
        <v>30</v>
      </c>
      <c r="BP28" s="22">
        <f t="shared" si="44"/>
        <v>30</v>
      </c>
      <c r="BQ28" s="22">
        <f t="shared" si="44"/>
        <v>30</v>
      </c>
      <c r="BR28" s="22">
        <f t="shared" si="44"/>
        <v>30</v>
      </c>
    </row>
    <row r="29" spans="1:70" ht="16.5">
      <c r="A29" s="82" t="s">
        <v>169</v>
      </c>
      <c r="B29" s="73" t="s">
        <v>156</v>
      </c>
      <c r="C29" s="73" t="s">
        <v>172</v>
      </c>
      <c r="D29" s="73" t="s">
        <v>17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3</v>
      </c>
      <c r="J29" s="2">
        <v>20</v>
      </c>
      <c r="K29" s="4">
        <v>6</v>
      </c>
      <c r="L29" s="2">
        <v>10</v>
      </c>
      <c r="M29" s="4"/>
      <c r="N29" s="65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30</v>
      </c>
      <c r="AJ29" s="3">
        <f t="shared" si="1"/>
        <v>24</v>
      </c>
      <c r="AK29" s="5">
        <f t="shared" si="2"/>
        <v>2</v>
      </c>
      <c r="AL29" s="41">
        <f t="shared" si="3"/>
        <v>30</v>
      </c>
      <c r="AM29" s="33">
        <f t="shared" si="4"/>
        <v>24</v>
      </c>
      <c r="AO29" s="22">
        <f t="shared" si="5"/>
        <v>0</v>
      </c>
      <c r="AP29">
        <f t="shared" si="6"/>
        <v>0</v>
      </c>
      <c r="AQ29">
        <f t="shared" si="7"/>
        <v>20</v>
      </c>
      <c r="AR29">
        <f t="shared" si="8"/>
        <v>10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20</v>
      </c>
      <c r="BE29" s="22">
        <f t="shared" ref="BE29:BR29" si="45">BD29+LARGE($AO29:$BC29,BE$4)</f>
        <v>30</v>
      </c>
      <c r="BF29" s="22">
        <f t="shared" si="45"/>
        <v>30</v>
      </c>
      <c r="BG29" s="22">
        <f t="shared" si="45"/>
        <v>30</v>
      </c>
      <c r="BH29" s="22">
        <f t="shared" si="45"/>
        <v>30</v>
      </c>
      <c r="BI29" s="22">
        <f t="shared" si="45"/>
        <v>30</v>
      </c>
      <c r="BJ29" s="22">
        <f t="shared" si="45"/>
        <v>30</v>
      </c>
      <c r="BK29" s="22">
        <f t="shared" si="45"/>
        <v>30</v>
      </c>
      <c r="BL29" s="22">
        <f t="shared" si="45"/>
        <v>30</v>
      </c>
      <c r="BM29" s="22">
        <f t="shared" si="45"/>
        <v>30</v>
      </c>
      <c r="BN29" s="22">
        <f t="shared" si="45"/>
        <v>30</v>
      </c>
      <c r="BO29" s="22">
        <f t="shared" si="45"/>
        <v>30</v>
      </c>
      <c r="BP29" s="22">
        <f t="shared" si="45"/>
        <v>30</v>
      </c>
      <c r="BQ29" s="22">
        <f t="shared" si="45"/>
        <v>30</v>
      </c>
      <c r="BR29" s="22">
        <f t="shared" si="45"/>
        <v>30</v>
      </c>
    </row>
    <row r="30" spans="1:70" ht="16.5">
      <c r="A30" s="81" t="s">
        <v>1291</v>
      </c>
      <c r="B30" s="32" t="s">
        <v>921</v>
      </c>
      <c r="C30" s="32" t="s">
        <v>1290</v>
      </c>
      <c r="D30" s="32" t="s">
        <v>44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>
        <v>17</v>
      </c>
      <c r="N30" s="61">
        <v>12</v>
      </c>
      <c r="O30" s="46">
        <v>4</v>
      </c>
      <c r="P30" s="2">
        <v>10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22</v>
      </c>
      <c r="AJ30" s="3">
        <f t="shared" si="1"/>
        <v>26</v>
      </c>
      <c r="AK30" s="5">
        <f t="shared" si="2"/>
        <v>2</v>
      </c>
      <c r="AL30" s="41">
        <f t="shared" si="3"/>
        <v>22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12</v>
      </c>
      <c r="AT30">
        <f t="shared" si="10"/>
        <v>10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12</v>
      </c>
      <c r="BE30" s="22">
        <f t="shared" ref="BE30:BR30" si="46">BD30+LARGE($AO30:$BC30,BE$4)</f>
        <v>22</v>
      </c>
      <c r="BF30" s="22">
        <f t="shared" si="46"/>
        <v>22</v>
      </c>
      <c r="BG30" s="22">
        <f t="shared" si="46"/>
        <v>22</v>
      </c>
      <c r="BH30" s="22">
        <f t="shared" si="46"/>
        <v>22</v>
      </c>
      <c r="BI30" s="22">
        <f t="shared" si="46"/>
        <v>22</v>
      </c>
      <c r="BJ30" s="22">
        <f t="shared" si="46"/>
        <v>22</v>
      </c>
      <c r="BK30" s="22">
        <f t="shared" si="46"/>
        <v>22</v>
      </c>
      <c r="BL30" s="22">
        <f t="shared" si="46"/>
        <v>22</v>
      </c>
      <c r="BM30" s="22">
        <f t="shared" si="46"/>
        <v>22</v>
      </c>
      <c r="BN30" s="22">
        <f t="shared" si="46"/>
        <v>22</v>
      </c>
      <c r="BO30" s="22">
        <f t="shared" si="46"/>
        <v>22</v>
      </c>
      <c r="BP30" s="22">
        <f t="shared" si="46"/>
        <v>22</v>
      </c>
      <c r="BQ30" s="22">
        <f t="shared" si="46"/>
        <v>22</v>
      </c>
      <c r="BR30" s="22">
        <f t="shared" si="46"/>
        <v>22</v>
      </c>
    </row>
    <row r="31" spans="1:70" ht="16.5">
      <c r="A31" s="82" t="s">
        <v>131</v>
      </c>
      <c r="B31" s="73" t="s">
        <v>132</v>
      </c>
      <c r="C31" s="73" t="s">
        <v>133</v>
      </c>
      <c r="D31" s="73" t="s">
        <v>221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>
        <v>3</v>
      </c>
      <c r="H31" s="2">
        <v>20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20</v>
      </c>
      <c r="AJ31" s="3">
        <f t="shared" si="1"/>
        <v>27</v>
      </c>
      <c r="AK31" s="5">
        <f t="shared" si="2"/>
        <v>1</v>
      </c>
      <c r="AL31" s="41">
        <f t="shared" si="3"/>
        <v>20</v>
      </c>
      <c r="AM31" s="33">
        <f t="shared" si="4"/>
        <v>27</v>
      </c>
      <c r="AO31" s="22">
        <f t="shared" si="5"/>
        <v>0</v>
      </c>
      <c r="AP31">
        <f t="shared" si="6"/>
        <v>20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20</v>
      </c>
      <c r="BE31" s="22">
        <f t="shared" ref="BE31:BR31" si="47">BD31+LARGE($AO31:$BC31,BE$4)</f>
        <v>20</v>
      </c>
      <c r="BF31" s="22">
        <f t="shared" si="47"/>
        <v>20</v>
      </c>
      <c r="BG31" s="22">
        <f t="shared" si="47"/>
        <v>20</v>
      </c>
      <c r="BH31" s="22">
        <f t="shared" si="47"/>
        <v>20</v>
      </c>
      <c r="BI31" s="22">
        <f t="shared" si="47"/>
        <v>20</v>
      </c>
      <c r="BJ31" s="22">
        <f t="shared" si="47"/>
        <v>20</v>
      </c>
      <c r="BK31" s="22">
        <f t="shared" si="47"/>
        <v>20</v>
      </c>
      <c r="BL31" s="22">
        <f t="shared" si="47"/>
        <v>20</v>
      </c>
      <c r="BM31" s="22">
        <f t="shared" si="47"/>
        <v>20</v>
      </c>
      <c r="BN31" s="22">
        <f t="shared" si="47"/>
        <v>20</v>
      </c>
      <c r="BO31" s="22">
        <f t="shared" si="47"/>
        <v>20</v>
      </c>
      <c r="BP31" s="22">
        <f t="shared" si="47"/>
        <v>20</v>
      </c>
      <c r="BQ31" s="22">
        <f t="shared" si="47"/>
        <v>20</v>
      </c>
      <c r="BR31" s="22">
        <f t="shared" si="47"/>
        <v>20</v>
      </c>
    </row>
    <row r="32" spans="1:70" ht="16.5">
      <c r="A32" s="82" t="s">
        <v>155</v>
      </c>
      <c r="B32" s="73" t="s">
        <v>156</v>
      </c>
      <c r="C32" s="73" t="s">
        <v>157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>
        <v>3</v>
      </c>
      <c r="H32" s="2">
        <v>20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20</v>
      </c>
      <c r="AJ32" s="3">
        <f t="shared" si="1"/>
        <v>27</v>
      </c>
      <c r="AK32" s="5">
        <f t="shared" si="2"/>
        <v>1</v>
      </c>
      <c r="AL32" s="41">
        <f t="shared" si="3"/>
        <v>20</v>
      </c>
      <c r="AM32" s="33">
        <f t="shared" si="4"/>
        <v>27</v>
      </c>
      <c r="AO32" s="22">
        <f t="shared" si="5"/>
        <v>0</v>
      </c>
      <c r="AP32">
        <f t="shared" si="6"/>
        <v>20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20</v>
      </c>
      <c r="BE32" s="22">
        <f t="shared" ref="BE32:BR32" si="48">BD32+LARGE($AO32:$BC32,BE$4)</f>
        <v>20</v>
      </c>
      <c r="BF32" s="22">
        <f t="shared" si="48"/>
        <v>20</v>
      </c>
      <c r="BG32" s="22">
        <f t="shared" si="48"/>
        <v>20</v>
      </c>
      <c r="BH32" s="22">
        <f t="shared" si="48"/>
        <v>20</v>
      </c>
      <c r="BI32" s="22">
        <f t="shared" si="48"/>
        <v>20</v>
      </c>
      <c r="BJ32" s="22">
        <f t="shared" si="48"/>
        <v>20</v>
      </c>
      <c r="BK32" s="22">
        <f t="shared" si="48"/>
        <v>20</v>
      </c>
      <c r="BL32" s="22">
        <f t="shared" si="48"/>
        <v>20</v>
      </c>
      <c r="BM32" s="22">
        <f t="shared" si="48"/>
        <v>20</v>
      </c>
      <c r="BN32" s="22">
        <f t="shared" si="48"/>
        <v>20</v>
      </c>
      <c r="BO32" s="22">
        <f t="shared" si="48"/>
        <v>20</v>
      </c>
      <c r="BP32" s="22">
        <f t="shared" si="48"/>
        <v>20</v>
      </c>
      <c r="BQ32" s="22">
        <f t="shared" si="48"/>
        <v>20</v>
      </c>
      <c r="BR32" s="22">
        <f t="shared" si="48"/>
        <v>20</v>
      </c>
    </row>
    <row r="33" spans="1:70" ht="16.5">
      <c r="A33" s="81" t="s">
        <v>1288</v>
      </c>
      <c r="B33" s="32" t="s">
        <v>1175</v>
      </c>
      <c r="C33" s="32" t="s">
        <v>1289</v>
      </c>
      <c r="D33" s="32" t="s">
        <v>18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24</v>
      </c>
      <c r="N33" s="94">
        <v>10</v>
      </c>
      <c r="O33" s="46">
        <v>7</v>
      </c>
      <c r="P33" s="2">
        <v>10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20</v>
      </c>
      <c r="AJ33" s="3">
        <f t="shared" si="1"/>
        <v>27</v>
      </c>
      <c r="AK33" s="5">
        <f t="shared" si="2"/>
        <v>2</v>
      </c>
      <c r="AL33" s="41">
        <f t="shared" si="3"/>
        <v>20</v>
      </c>
      <c r="AM33" s="33">
        <f t="shared" si="4"/>
        <v>27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10</v>
      </c>
      <c r="AT33">
        <f t="shared" si="10"/>
        <v>10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49">BD33+LARGE($AO33:$BC33,BE$4)</f>
        <v>20</v>
      </c>
      <c r="BF33" s="22">
        <f t="shared" si="49"/>
        <v>20</v>
      </c>
      <c r="BG33" s="22">
        <f t="shared" si="49"/>
        <v>20</v>
      </c>
      <c r="BH33" s="22">
        <f t="shared" si="49"/>
        <v>20</v>
      </c>
      <c r="BI33" s="22">
        <f t="shared" si="49"/>
        <v>20</v>
      </c>
      <c r="BJ33" s="22">
        <f t="shared" si="49"/>
        <v>20</v>
      </c>
      <c r="BK33" s="22">
        <f t="shared" si="49"/>
        <v>20</v>
      </c>
      <c r="BL33" s="22">
        <f t="shared" si="49"/>
        <v>20</v>
      </c>
      <c r="BM33" s="22">
        <f t="shared" si="49"/>
        <v>20</v>
      </c>
      <c r="BN33" s="22">
        <f t="shared" si="49"/>
        <v>20</v>
      </c>
      <c r="BO33" s="22">
        <f t="shared" si="49"/>
        <v>20</v>
      </c>
      <c r="BP33" s="22">
        <f t="shared" si="49"/>
        <v>20</v>
      </c>
      <c r="BQ33" s="22">
        <f t="shared" si="49"/>
        <v>20</v>
      </c>
      <c r="BR33" s="22">
        <f t="shared" si="49"/>
        <v>20</v>
      </c>
    </row>
    <row r="34" spans="1:70" ht="16.5">
      <c r="A34" s="81" t="s">
        <v>1287</v>
      </c>
      <c r="B34" s="32" t="s">
        <v>1285</v>
      </c>
      <c r="C34" s="32" t="s">
        <v>1284</v>
      </c>
      <c r="D34" s="32" t="s">
        <v>18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>
        <v>26</v>
      </c>
      <c r="N34" s="94">
        <v>10</v>
      </c>
      <c r="O34" s="46">
        <v>7</v>
      </c>
      <c r="P34" s="2">
        <v>10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20</v>
      </c>
      <c r="AJ34" s="3">
        <f t="shared" si="1"/>
        <v>27</v>
      </c>
      <c r="AK34" s="5">
        <f t="shared" si="2"/>
        <v>2</v>
      </c>
      <c r="AL34" s="41">
        <f t="shared" si="3"/>
        <v>20</v>
      </c>
      <c r="AM34" s="33">
        <f t="shared" si="4"/>
        <v>27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10</v>
      </c>
      <c r="AT34">
        <f t="shared" si="10"/>
        <v>10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10</v>
      </c>
      <c r="BE34" s="22">
        <f t="shared" ref="BE34:BR34" si="50">BD34+LARGE($AO34:$BC34,BE$4)</f>
        <v>20</v>
      </c>
      <c r="BF34" s="22">
        <f t="shared" si="50"/>
        <v>20</v>
      </c>
      <c r="BG34" s="22">
        <f t="shared" si="50"/>
        <v>20</v>
      </c>
      <c r="BH34" s="22">
        <f t="shared" si="50"/>
        <v>20</v>
      </c>
      <c r="BI34" s="22">
        <f t="shared" si="50"/>
        <v>20</v>
      </c>
      <c r="BJ34" s="22">
        <f t="shared" si="50"/>
        <v>20</v>
      </c>
      <c r="BK34" s="22">
        <f t="shared" si="50"/>
        <v>20</v>
      </c>
      <c r="BL34" s="22">
        <f t="shared" si="50"/>
        <v>20</v>
      </c>
      <c r="BM34" s="22">
        <f t="shared" si="50"/>
        <v>20</v>
      </c>
      <c r="BN34" s="22">
        <f t="shared" si="50"/>
        <v>20</v>
      </c>
      <c r="BO34" s="22">
        <f t="shared" si="50"/>
        <v>20</v>
      </c>
      <c r="BP34" s="22">
        <f t="shared" si="50"/>
        <v>20</v>
      </c>
      <c r="BQ34" s="22">
        <f t="shared" si="50"/>
        <v>20</v>
      </c>
      <c r="BR34" s="22">
        <f t="shared" si="50"/>
        <v>20</v>
      </c>
    </row>
    <row r="35" spans="1:70" ht="16.5">
      <c r="A35" s="82" t="s">
        <v>173</v>
      </c>
      <c r="B35" s="73" t="s">
        <v>174</v>
      </c>
      <c r="C35" s="73" t="s">
        <v>175</v>
      </c>
      <c r="D35" s="73" t="s">
        <v>17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>
        <v>3</v>
      </c>
      <c r="P35" s="2">
        <v>20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20</v>
      </c>
      <c r="AJ35" s="3">
        <f t="shared" si="1"/>
        <v>27</v>
      </c>
      <c r="AK35" s="5">
        <f t="shared" si="2"/>
        <v>1</v>
      </c>
      <c r="AL35" s="41">
        <f t="shared" si="3"/>
        <v>20</v>
      </c>
      <c r="AM35" s="33">
        <f t="shared" si="4"/>
        <v>27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20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20</v>
      </c>
      <c r="BE35" s="22">
        <f t="shared" ref="BE35:BR35" si="51">BD35+LARGE($AO35:$BC35,BE$4)</f>
        <v>20</v>
      </c>
      <c r="BF35" s="22">
        <f t="shared" si="51"/>
        <v>20</v>
      </c>
      <c r="BG35" s="22">
        <f t="shared" si="51"/>
        <v>20</v>
      </c>
      <c r="BH35" s="22">
        <f t="shared" si="51"/>
        <v>20</v>
      </c>
      <c r="BI35" s="22">
        <f t="shared" si="51"/>
        <v>20</v>
      </c>
      <c r="BJ35" s="22">
        <f t="shared" si="51"/>
        <v>20</v>
      </c>
      <c r="BK35" s="22">
        <f t="shared" si="51"/>
        <v>20</v>
      </c>
      <c r="BL35" s="22">
        <f t="shared" si="51"/>
        <v>20</v>
      </c>
      <c r="BM35" s="22">
        <f t="shared" si="51"/>
        <v>20</v>
      </c>
      <c r="BN35" s="22">
        <f t="shared" si="51"/>
        <v>20</v>
      </c>
      <c r="BO35" s="22">
        <f t="shared" si="51"/>
        <v>20</v>
      </c>
      <c r="BP35" s="22">
        <f t="shared" si="51"/>
        <v>20</v>
      </c>
      <c r="BQ35" s="22">
        <f t="shared" si="51"/>
        <v>20</v>
      </c>
      <c r="BR35" s="22">
        <f t="shared" si="51"/>
        <v>20</v>
      </c>
    </row>
    <row r="36" spans="1:70" ht="16.5">
      <c r="A36" s="81" t="s">
        <v>1281</v>
      </c>
      <c r="B36" s="32" t="s">
        <v>1280</v>
      </c>
      <c r="C36" s="32" t="s">
        <v>1279</v>
      </c>
      <c r="D36" s="32" t="s">
        <v>107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>
        <v>20</v>
      </c>
      <c r="N36" s="94">
        <v>10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10</v>
      </c>
      <c r="AJ36" s="3">
        <f t="shared" si="1"/>
        <v>32</v>
      </c>
      <c r="AK36" s="5">
        <f t="shared" si="2"/>
        <v>1</v>
      </c>
      <c r="AL36" s="41">
        <f t="shared" si="3"/>
        <v>10</v>
      </c>
      <c r="AM36" s="33">
        <f t="shared" si="4"/>
        <v>32</v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10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10</v>
      </c>
      <c r="BE36" s="22">
        <f t="shared" ref="BE36:BR36" si="52">BD36+LARGE($AO36:$BC36,BE$4)</f>
        <v>10</v>
      </c>
      <c r="BF36" s="22">
        <f t="shared" si="52"/>
        <v>10</v>
      </c>
      <c r="BG36" s="22">
        <f t="shared" si="52"/>
        <v>10</v>
      </c>
      <c r="BH36" s="22">
        <f t="shared" si="52"/>
        <v>10</v>
      </c>
      <c r="BI36" s="22">
        <f t="shared" si="52"/>
        <v>10</v>
      </c>
      <c r="BJ36" s="22">
        <f t="shared" si="52"/>
        <v>10</v>
      </c>
      <c r="BK36" s="22">
        <f t="shared" si="52"/>
        <v>10</v>
      </c>
      <c r="BL36" s="22">
        <f t="shared" si="52"/>
        <v>10</v>
      </c>
      <c r="BM36" s="22">
        <f t="shared" si="52"/>
        <v>10</v>
      </c>
      <c r="BN36" s="22">
        <f t="shared" si="52"/>
        <v>10</v>
      </c>
      <c r="BO36" s="22">
        <f t="shared" si="52"/>
        <v>10</v>
      </c>
      <c r="BP36" s="22">
        <f t="shared" si="52"/>
        <v>10</v>
      </c>
      <c r="BQ36" s="22">
        <f t="shared" si="52"/>
        <v>10</v>
      </c>
      <c r="BR36" s="22">
        <f t="shared" si="52"/>
        <v>10</v>
      </c>
    </row>
    <row r="37" spans="1:70" ht="16.5">
      <c r="A37" s="82" t="s">
        <v>158</v>
      </c>
      <c r="B37" s="73" t="s">
        <v>160</v>
      </c>
      <c r="C37" s="73" t="s">
        <v>162</v>
      </c>
      <c r="D37" s="73" t="s">
        <v>44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21</v>
      </c>
      <c r="N37" s="94">
        <v>10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10</v>
      </c>
      <c r="AJ37" s="3">
        <f t="shared" ref="AJ37:AJ68" si="54">IF(AI37&lt;&gt;0,RANK(AI37,$AI$5:$AI$72),"")</f>
        <v>32</v>
      </c>
      <c r="AK37" s="5">
        <f t="shared" ref="AK37:AK68" si="55">COUNTA(E37,G37,I37,K37,M37,O37,Q37,S37,U37,W37,Y37,AA37,AC37,AE37,AG37)</f>
        <v>1</v>
      </c>
      <c r="AL37" s="41">
        <f t="shared" ref="AL37:AL68" si="56">HLOOKUP($AL$2,$BD$4:$BR$72,ROW(A37)-3,FALSE)</f>
        <v>10</v>
      </c>
      <c r="AM37" s="33">
        <f t="shared" ref="AM37:AM68" si="57">IF(AL37&lt;&gt;0,RANK(AL37,$AL$5:$AL$72),"")</f>
        <v>32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10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10</v>
      </c>
      <c r="BF37" s="22">
        <f t="shared" si="74"/>
        <v>10</v>
      </c>
      <c r="BG37" s="22">
        <f t="shared" si="74"/>
        <v>10</v>
      </c>
      <c r="BH37" s="22">
        <f t="shared" si="74"/>
        <v>10</v>
      </c>
      <c r="BI37" s="22">
        <f t="shared" si="74"/>
        <v>10</v>
      </c>
      <c r="BJ37" s="22">
        <f t="shared" si="74"/>
        <v>10</v>
      </c>
      <c r="BK37" s="22">
        <f t="shared" si="74"/>
        <v>10</v>
      </c>
      <c r="BL37" s="22">
        <f t="shared" si="74"/>
        <v>10</v>
      </c>
      <c r="BM37" s="22">
        <f t="shared" si="74"/>
        <v>10</v>
      </c>
      <c r="BN37" s="22">
        <f t="shared" si="74"/>
        <v>10</v>
      </c>
      <c r="BO37" s="22">
        <f t="shared" si="74"/>
        <v>10</v>
      </c>
      <c r="BP37" s="22">
        <f t="shared" si="74"/>
        <v>10</v>
      </c>
      <c r="BQ37" s="22">
        <f t="shared" si="74"/>
        <v>10</v>
      </c>
      <c r="BR37" s="22">
        <f t="shared" si="74"/>
        <v>10</v>
      </c>
    </row>
    <row r="38" spans="1:70" ht="16.5">
      <c r="A38" s="81" t="s">
        <v>1266</v>
      </c>
      <c r="B38" s="32" t="s">
        <v>1265</v>
      </c>
      <c r="C38" s="32" t="s">
        <v>1264</v>
      </c>
      <c r="D38" s="32" t="s">
        <v>21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>
        <v>22</v>
      </c>
      <c r="N38" s="94">
        <v>10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10</v>
      </c>
      <c r="AJ38" s="3">
        <f t="shared" si="54"/>
        <v>32</v>
      </c>
      <c r="AK38" s="5">
        <f t="shared" si="55"/>
        <v>1</v>
      </c>
      <c r="AL38" s="41">
        <f t="shared" si="56"/>
        <v>10</v>
      </c>
      <c r="AM38" s="33">
        <f t="shared" si="57"/>
        <v>32</v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10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10</v>
      </c>
      <c r="BE38" s="22">
        <f t="shared" ref="BE38:BR38" si="75">BD38+LARGE($AO38:$BC38,BE$4)</f>
        <v>10</v>
      </c>
      <c r="BF38" s="22">
        <f t="shared" si="75"/>
        <v>10</v>
      </c>
      <c r="BG38" s="22">
        <f t="shared" si="75"/>
        <v>10</v>
      </c>
      <c r="BH38" s="22">
        <f t="shared" si="75"/>
        <v>10</v>
      </c>
      <c r="BI38" s="22">
        <f t="shared" si="75"/>
        <v>10</v>
      </c>
      <c r="BJ38" s="22">
        <f t="shared" si="75"/>
        <v>10</v>
      </c>
      <c r="BK38" s="22">
        <f t="shared" si="75"/>
        <v>10</v>
      </c>
      <c r="BL38" s="22">
        <f t="shared" si="75"/>
        <v>10</v>
      </c>
      <c r="BM38" s="22">
        <f t="shared" si="75"/>
        <v>10</v>
      </c>
      <c r="BN38" s="22">
        <f t="shared" si="75"/>
        <v>10</v>
      </c>
      <c r="BO38" s="22">
        <f t="shared" si="75"/>
        <v>10</v>
      </c>
      <c r="BP38" s="22">
        <f t="shared" si="75"/>
        <v>10</v>
      </c>
      <c r="BQ38" s="22">
        <f t="shared" si="75"/>
        <v>10</v>
      </c>
      <c r="BR38" s="22">
        <f t="shared" si="75"/>
        <v>10</v>
      </c>
    </row>
    <row r="39" spans="1:70" ht="16.5">
      <c r="A39" s="81" t="s">
        <v>1286</v>
      </c>
      <c r="B39" s="63" t="s">
        <v>1283</v>
      </c>
      <c r="C39" s="32" t="s">
        <v>1282</v>
      </c>
      <c r="D39" s="32" t="s">
        <v>18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>
        <v>25</v>
      </c>
      <c r="N39" s="94">
        <v>10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10</v>
      </c>
      <c r="AJ39" s="3">
        <f t="shared" si="54"/>
        <v>32</v>
      </c>
      <c r="AK39" s="5">
        <f t="shared" si="55"/>
        <v>1</v>
      </c>
      <c r="AL39" s="41">
        <f t="shared" si="56"/>
        <v>10</v>
      </c>
      <c r="AM39" s="33">
        <f t="shared" si="57"/>
        <v>32</v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10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10</v>
      </c>
      <c r="BE39" s="22">
        <f t="shared" ref="BE39:BR39" si="76">BD39+LARGE($AO39:$BC39,BE$4)</f>
        <v>10</v>
      </c>
      <c r="BF39" s="22">
        <f t="shared" si="76"/>
        <v>10</v>
      </c>
      <c r="BG39" s="22">
        <f t="shared" si="76"/>
        <v>10</v>
      </c>
      <c r="BH39" s="22">
        <f t="shared" si="76"/>
        <v>10</v>
      </c>
      <c r="BI39" s="22">
        <f t="shared" si="76"/>
        <v>10</v>
      </c>
      <c r="BJ39" s="22">
        <f t="shared" si="76"/>
        <v>10</v>
      </c>
      <c r="BK39" s="22">
        <f t="shared" si="76"/>
        <v>10</v>
      </c>
      <c r="BL39" s="22">
        <f t="shared" si="76"/>
        <v>10</v>
      </c>
      <c r="BM39" s="22">
        <f t="shared" si="76"/>
        <v>10</v>
      </c>
      <c r="BN39" s="22">
        <f t="shared" si="76"/>
        <v>10</v>
      </c>
      <c r="BO39" s="22">
        <f t="shared" si="76"/>
        <v>10</v>
      </c>
      <c r="BP39" s="22">
        <f t="shared" si="76"/>
        <v>10</v>
      </c>
      <c r="BQ39" s="22">
        <f t="shared" si="76"/>
        <v>10</v>
      </c>
      <c r="BR39" s="22">
        <f t="shared" si="76"/>
        <v>10</v>
      </c>
    </row>
    <row r="40" spans="1:70" ht="16.5">
      <c r="A40" s="82" t="s">
        <v>152</v>
      </c>
      <c r="B40" s="75" t="s">
        <v>153</v>
      </c>
      <c r="C40" s="73" t="s">
        <v>154</v>
      </c>
      <c r="D40" s="73" t="s">
        <v>56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>
        <v>5</v>
      </c>
      <c r="L40" s="2">
        <v>10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10</v>
      </c>
      <c r="AJ40" s="3">
        <f t="shared" si="54"/>
        <v>32</v>
      </c>
      <c r="AK40" s="5">
        <f t="shared" si="55"/>
        <v>1</v>
      </c>
      <c r="AL40" s="41">
        <f t="shared" si="56"/>
        <v>10</v>
      </c>
      <c r="AM40" s="33">
        <f t="shared" si="57"/>
        <v>32</v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10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10</v>
      </c>
      <c r="BE40" s="22">
        <f t="shared" ref="BE40:BR40" si="77">BD40+LARGE($AO40:$BC40,BE$4)</f>
        <v>10</v>
      </c>
      <c r="BF40" s="22">
        <f t="shared" si="77"/>
        <v>10</v>
      </c>
      <c r="BG40" s="22">
        <f t="shared" si="77"/>
        <v>10</v>
      </c>
      <c r="BH40" s="22">
        <f t="shared" si="77"/>
        <v>10</v>
      </c>
      <c r="BI40" s="22">
        <f t="shared" si="77"/>
        <v>10</v>
      </c>
      <c r="BJ40" s="22">
        <f t="shared" si="77"/>
        <v>10</v>
      </c>
      <c r="BK40" s="22">
        <f t="shared" si="77"/>
        <v>10</v>
      </c>
      <c r="BL40" s="22">
        <f t="shared" si="77"/>
        <v>10</v>
      </c>
      <c r="BM40" s="22">
        <f t="shared" si="77"/>
        <v>10</v>
      </c>
      <c r="BN40" s="22">
        <f t="shared" si="77"/>
        <v>10</v>
      </c>
      <c r="BO40" s="22">
        <f t="shared" si="77"/>
        <v>10</v>
      </c>
      <c r="BP40" s="22">
        <f t="shared" si="77"/>
        <v>10</v>
      </c>
      <c r="BQ40" s="22">
        <f t="shared" si="77"/>
        <v>10</v>
      </c>
      <c r="BR40" s="22">
        <f t="shared" si="77"/>
        <v>10</v>
      </c>
    </row>
    <row r="41" spans="1:70" ht="16.5">
      <c r="A41" s="81" t="s">
        <v>1277</v>
      </c>
      <c r="B41" s="63" t="s">
        <v>1278</v>
      </c>
      <c r="C41" s="32" t="s">
        <v>1245</v>
      </c>
      <c r="D41" s="32" t="s">
        <v>56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>
        <v>5</v>
      </c>
      <c r="L41" s="2">
        <v>10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10</v>
      </c>
      <c r="AJ41" s="3">
        <f t="shared" si="54"/>
        <v>32</v>
      </c>
      <c r="AK41" s="5">
        <f t="shared" si="55"/>
        <v>1</v>
      </c>
      <c r="AL41" s="41">
        <f t="shared" si="56"/>
        <v>10</v>
      </c>
      <c r="AM41" s="33">
        <f t="shared" si="57"/>
        <v>32</v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10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10</v>
      </c>
      <c r="BE41" s="22">
        <f t="shared" ref="BE41:BR41" si="78">BD41+LARGE($AO41:$BC41,BE$4)</f>
        <v>10</v>
      </c>
      <c r="BF41" s="22">
        <f t="shared" si="78"/>
        <v>10</v>
      </c>
      <c r="BG41" s="22">
        <f t="shared" si="78"/>
        <v>10</v>
      </c>
      <c r="BH41" s="22">
        <f t="shared" si="78"/>
        <v>10</v>
      </c>
      <c r="BI41" s="22">
        <f t="shared" si="78"/>
        <v>10</v>
      </c>
      <c r="BJ41" s="22">
        <f t="shared" si="78"/>
        <v>10</v>
      </c>
      <c r="BK41" s="22">
        <f t="shared" si="78"/>
        <v>10</v>
      </c>
      <c r="BL41" s="22">
        <f t="shared" si="78"/>
        <v>10</v>
      </c>
      <c r="BM41" s="22">
        <f t="shared" si="78"/>
        <v>10</v>
      </c>
      <c r="BN41" s="22">
        <f t="shared" si="78"/>
        <v>10</v>
      </c>
      <c r="BO41" s="22">
        <f t="shared" si="78"/>
        <v>10</v>
      </c>
      <c r="BP41" s="22">
        <f t="shared" si="78"/>
        <v>10</v>
      </c>
      <c r="BQ41" s="22">
        <f t="shared" si="78"/>
        <v>10</v>
      </c>
      <c r="BR41" s="22">
        <f t="shared" si="78"/>
        <v>10</v>
      </c>
    </row>
    <row r="42" spans="1:70" ht="16.5">
      <c r="A42" s="81" t="s">
        <v>1095</v>
      </c>
      <c r="B42" s="63" t="s">
        <v>126</v>
      </c>
      <c r="C42" s="32" t="s">
        <v>1096</v>
      </c>
      <c r="D42" s="32" t="s">
        <v>43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>
        <v>6</v>
      </c>
      <c r="J42" s="2">
        <v>10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10</v>
      </c>
      <c r="AJ42" s="3">
        <f t="shared" si="54"/>
        <v>32</v>
      </c>
      <c r="AK42" s="5">
        <f t="shared" si="55"/>
        <v>1</v>
      </c>
      <c r="AL42" s="41">
        <f t="shared" si="56"/>
        <v>10</v>
      </c>
      <c r="AM42" s="33">
        <f t="shared" si="57"/>
        <v>32</v>
      </c>
      <c r="AO42" s="22">
        <f t="shared" si="58"/>
        <v>0</v>
      </c>
      <c r="AP42">
        <f t="shared" si="59"/>
        <v>0</v>
      </c>
      <c r="AQ42">
        <f t="shared" si="60"/>
        <v>10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10</v>
      </c>
      <c r="BE42" s="22">
        <f t="shared" ref="BE42:BR42" si="79">BD42+LARGE($AO42:$BC42,BE$4)</f>
        <v>10</v>
      </c>
      <c r="BF42" s="22">
        <f t="shared" si="79"/>
        <v>10</v>
      </c>
      <c r="BG42" s="22">
        <f t="shared" si="79"/>
        <v>10</v>
      </c>
      <c r="BH42" s="22">
        <f t="shared" si="79"/>
        <v>10</v>
      </c>
      <c r="BI42" s="22">
        <f t="shared" si="79"/>
        <v>10</v>
      </c>
      <c r="BJ42" s="22">
        <f t="shared" si="79"/>
        <v>10</v>
      </c>
      <c r="BK42" s="22">
        <f t="shared" si="79"/>
        <v>10</v>
      </c>
      <c r="BL42" s="22">
        <f t="shared" si="79"/>
        <v>10</v>
      </c>
      <c r="BM42" s="22">
        <f t="shared" si="79"/>
        <v>10</v>
      </c>
      <c r="BN42" s="22">
        <f t="shared" si="79"/>
        <v>10</v>
      </c>
      <c r="BO42" s="22">
        <f t="shared" si="79"/>
        <v>10</v>
      </c>
      <c r="BP42" s="22">
        <f t="shared" si="79"/>
        <v>10</v>
      </c>
      <c r="BQ42" s="22">
        <f t="shared" si="79"/>
        <v>10</v>
      </c>
      <c r="BR42" s="22">
        <f t="shared" si="79"/>
        <v>10</v>
      </c>
    </row>
    <row r="43" spans="1:70" ht="16.5">
      <c r="A43" s="81" t="s">
        <v>1097</v>
      </c>
      <c r="B43" s="63" t="s">
        <v>737</v>
      </c>
      <c r="C43" s="32" t="s">
        <v>1098</v>
      </c>
      <c r="D43" s="32" t="s">
        <v>107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>
        <v>7</v>
      </c>
      <c r="J43" s="2">
        <v>10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10</v>
      </c>
      <c r="AJ43" s="3">
        <f t="shared" si="54"/>
        <v>32</v>
      </c>
      <c r="AK43" s="5">
        <f t="shared" si="55"/>
        <v>1</v>
      </c>
      <c r="AL43" s="41">
        <f t="shared" si="56"/>
        <v>10</v>
      </c>
      <c r="AM43" s="33">
        <f t="shared" si="57"/>
        <v>32</v>
      </c>
      <c r="AO43" s="22">
        <f t="shared" si="58"/>
        <v>0</v>
      </c>
      <c r="AP43">
        <f t="shared" si="59"/>
        <v>0</v>
      </c>
      <c r="AQ43">
        <f t="shared" si="60"/>
        <v>10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10</v>
      </c>
      <c r="BE43" s="22">
        <f t="shared" ref="BE43:BR43" si="80">BD43+LARGE($AO43:$BC43,BE$4)</f>
        <v>10</v>
      </c>
      <c r="BF43" s="22">
        <f t="shared" si="80"/>
        <v>10</v>
      </c>
      <c r="BG43" s="22">
        <f t="shared" si="80"/>
        <v>10</v>
      </c>
      <c r="BH43" s="22">
        <f t="shared" si="80"/>
        <v>10</v>
      </c>
      <c r="BI43" s="22">
        <f t="shared" si="80"/>
        <v>10</v>
      </c>
      <c r="BJ43" s="22">
        <f t="shared" si="80"/>
        <v>10</v>
      </c>
      <c r="BK43" s="22">
        <f t="shared" si="80"/>
        <v>10</v>
      </c>
      <c r="BL43" s="22">
        <f t="shared" si="80"/>
        <v>10</v>
      </c>
      <c r="BM43" s="22">
        <f t="shared" si="80"/>
        <v>10</v>
      </c>
      <c r="BN43" s="22">
        <f t="shared" si="80"/>
        <v>10</v>
      </c>
      <c r="BO43" s="22">
        <f t="shared" si="80"/>
        <v>10</v>
      </c>
      <c r="BP43" s="22">
        <f t="shared" si="80"/>
        <v>10</v>
      </c>
      <c r="BQ43" s="22">
        <f t="shared" si="80"/>
        <v>10</v>
      </c>
      <c r="BR43" s="22">
        <f t="shared" si="80"/>
        <v>10</v>
      </c>
    </row>
    <row r="44" spans="1:70" ht="16.5">
      <c r="A44" s="83" t="s">
        <v>1099</v>
      </c>
      <c r="B44" s="63" t="s">
        <v>1100</v>
      </c>
      <c r="C44" s="32" t="s">
        <v>1101</v>
      </c>
      <c r="D44" s="32" t="s">
        <v>43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>
        <v>7</v>
      </c>
      <c r="J44" s="2">
        <v>10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10</v>
      </c>
      <c r="AJ44" s="3">
        <f t="shared" si="54"/>
        <v>32</v>
      </c>
      <c r="AK44" s="5">
        <f t="shared" si="55"/>
        <v>1</v>
      </c>
      <c r="AL44" s="41">
        <f t="shared" si="56"/>
        <v>10</v>
      </c>
      <c r="AM44" s="33">
        <f t="shared" si="57"/>
        <v>32</v>
      </c>
      <c r="AO44" s="22">
        <f t="shared" si="58"/>
        <v>0</v>
      </c>
      <c r="AP44">
        <f t="shared" si="59"/>
        <v>0</v>
      </c>
      <c r="AQ44">
        <f t="shared" si="60"/>
        <v>10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10</v>
      </c>
      <c r="BE44" s="22">
        <f t="shared" ref="BE44:BR44" si="81">BD44+LARGE($AO44:$BC44,BE$4)</f>
        <v>10</v>
      </c>
      <c r="BF44" s="22">
        <f t="shared" si="81"/>
        <v>10</v>
      </c>
      <c r="BG44" s="22">
        <f t="shared" si="81"/>
        <v>10</v>
      </c>
      <c r="BH44" s="22">
        <f t="shared" si="81"/>
        <v>10</v>
      </c>
      <c r="BI44" s="22">
        <f t="shared" si="81"/>
        <v>10</v>
      </c>
      <c r="BJ44" s="22">
        <f t="shared" si="81"/>
        <v>10</v>
      </c>
      <c r="BK44" s="22">
        <f t="shared" si="81"/>
        <v>10</v>
      </c>
      <c r="BL44" s="22">
        <f t="shared" si="81"/>
        <v>10</v>
      </c>
      <c r="BM44" s="22">
        <f t="shared" si="81"/>
        <v>10</v>
      </c>
      <c r="BN44" s="22">
        <f t="shared" si="81"/>
        <v>10</v>
      </c>
      <c r="BO44" s="22">
        <f t="shared" si="81"/>
        <v>10</v>
      </c>
      <c r="BP44" s="22">
        <f t="shared" si="81"/>
        <v>10</v>
      </c>
      <c r="BQ44" s="22">
        <f t="shared" si="81"/>
        <v>10</v>
      </c>
      <c r="BR44" s="22">
        <f t="shared" si="81"/>
        <v>10</v>
      </c>
    </row>
    <row r="45" spans="1:70" ht="16.5">
      <c r="A45" s="82" t="s">
        <v>166</v>
      </c>
      <c r="B45" s="75" t="s">
        <v>126</v>
      </c>
      <c r="C45" s="73" t="s">
        <v>167</v>
      </c>
      <c r="D45" s="73" t="s">
        <v>19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>
        <v>4</v>
      </c>
      <c r="H45" s="2">
        <v>10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10</v>
      </c>
      <c r="AJ45" s="3">
        <f t="shared" si="54"/>
        <v>32</v>
      </c>
      <c r="AK45" s="5">
        <f t="shared" si="55"/>
        <v>1</v>
      </c>
      <c r="AL45" s="41">
        <f t="shared" si="56"/>
        <v>10</v>
      </c>
      <c r="AM45" s="33">
        <f t="shared" si="57"/>
        <v>32</v>
      </c>
      <c r="AO45" s="22">
        <f t="shared" si="58"/>
        <v>0</v>
      </c>
      <c r="AP45">
        <f t="shared" si="59"/>
        <v>10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10</v>
      </c>
      <c r="BE45" s="22">
        <f t="shared" ref="BE45:BR45" si="82">BD45+LARGE($AO45:$BC45,BE$4)</f>
        <v>10</v>
      </c>
      <c r="BF45" s="22">
        <f t="shared" si="82"/>
        <v>10</v>
      </c>
      <c r="BG45" s="22">
        <f t="shared" si="82"/>
        <v>10</v>
      </c>
      <c r="BH45" s="22">
        <f t="shared" si="82"/>
        <v>10</v>
      </c>
      <c r="BI45" s="22">
        <f t="shared" si="82"/>
        <v>10</v>
      </c>
      <c r="BJ45" s="22">
        <f t="shared" si="82"/>
        <v>10</v>
      </c>
      <c r="BK45" s="22">
        <f t="shared" si="82"/>
        <v>10</v>
      </c>
      <c r="BL45" s="22">
        <f t="shared" si="82"/>
        <v>10</v>
      </c>
      <c r="BM45" s="22">
        <f t="shared" si="82"/>
        <v>10</v>
      </c>
      <c r="BN45" s="22">
        <f t="shared" si="82"/>
        <v>10</v>
      </c>
      <c r="BO45" s="22">
        <f t="shared" si="82"/>
        <v>10</v>
      </c>
      <c r="BP45" s="22">
        <f t="shared" si="82"/>
        <v>10</v>
      </c>
      <c r="BQ45" s="22">
        <f t="shared" si="82"/>
        <v>10</v>
      </c>
      <c r="BR45" s="22">
        <f t="shared" si="82"/>
        <v>10</v>
      </c>
    </row>
    <row r="46" spans="1:70" ht="16.5">
      <c r="A46" s="14" t="s">
        <v>7</v>
      </c>
      <c r="B46" s="63" t="s">
        <v>1482</v>
      </c>
      <c r="C46" s="32" t="s">
        <v>1481</v>
      </c>
      <c r="D46" s="32" t="s">
        <v>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>
        <v>7</v>
      </c>
      <c r="L46" s="2"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1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 t="s">
        <v>7</v>
      </c>
      <c r="B47" s="63" t="s">
        <v>558</v>
      </c>
      <c r="C47" s="32" t="s">
        <v>1483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>
        <v>7</v>
      </c>
      <c r="L47" s="2"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1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 t="s">
        <v>7</v>
      </c>
      <c r="B48" s="63" t="s">
        <v>1088</v>
      </c>
      <c r="C48" s="32" t="s">
        <v>1091</v>
      </c>
      <c r="D48" s="32" t="s">
        <v>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>
        <v>4</v>
      </c>
      <c r="J48" s="2"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1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 t="s">
        <v>7</v>
      </c>
      <c r="B49" s="63" t="s">
        <v>1089</v>
      </c>
      <c r="C49" s="32" t="s">
        <v>1090</v>
      </c>
      <c r="D49" s="32" t="s">
        <v>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>
        <v>4</v>
      </c>
      <c r="J49" s="2"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1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 t="s">
        <v>7</v>
      </c>
      <c r="B50" s="63" t="s">
        <v>775</v>
      </c>
      <c r="C50" s="32" t="s">
        <v>776</v>
      </c>
      <c r="D50" s="32" t="s">
        <v>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>
        <v>4</v>
      </c>
      <c r="H50" s="2"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1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 t="s">
        <v>7</v>
      </c>
      <c r="B51" s="63" t="s">
        <v>777</v>
      </c>
      <c r="C51" s="32" t="s">
        <v>778</v>
      </c>
      <c r="D51" s="32" t="s">
        <v>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>
        <v>4</v>
      </c>
      <c r="H51" s="2"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1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 t="s">
        <v>7</v>
      </c>
      <c r="B52" s="63" t="s">
        <v>780</v>
      </c>
      <c r="C52" s="32" t="s">
        <v>781</v>
      </c>
      <c r="D52" s="32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>
        <v>1</v>
      </c>
      <c r="H52" s="2"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1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76" t="s">
        <v>726</v>
      </c>
      <c r="B53" s="63" t="s">
        <v>724</v>
      </c>
      <c r="C53" s="32" t="s">
        <v>725</v>
      </c>
      <c r="D53" s="32" t="s">
        <v>22</v>
      </c>
      <c r="E53" s="6">
        <v>8</v>
      </c>
      <c r="F53" s="2"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1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82" t="s">
        <v>125</v>
      </c>
      <c r="B54" s="75" t="s">
        <v>126</v>
      </c>
      <c r="C54" s="73" t="s">
        <v>127</v>
      </c>
      <c r="D54" s="73" t="s">
        <v>41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82" t="s">
        <v>137</v>
      </c>
      <c r="B55" s="75" t="s">
        <v>138</v>
      </c>
      <c r="C55" s="73" t="s">
        <v>139</v>
      </c>
      <c r="D55" s="73" t="s">
        <v>41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82" t="s">
        <v>140</v>
      </c>
      <c r="B56" s="75" t="s">
        <v>141</v>
      </c>
      <c r="C56" s="73" t="s">
        <v>142</v>
      </c>
      <c r="D56" s="73" t="s">
        <v>20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82" t="s">
        <v>143</v>
      </c>
      <c r="B57" s="75" t="s">
        <v>144</v>
      </c>
      <c r="C57" s="73" t="s">
        <v>145</v>
      </c>
      <c r="D57" s="73" t="s">
        <v>20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82" t="s">
        <v>163</v>
      </c>
      <c r="B58" s="75" t="s">
        <v>164</v>
      </c>
      <c r="C58" s="73" t="s">
        <v>165</v>
      </c>
      <c r="D58" s="73" t="s">
        <v>41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82" t="s">
        <v>188</v>
      </c>
      <c r="B59" s="75" t="s">
        <v>189</v>
      </c>
      <c r="C59" s="73" t="s">
        <v>190</v>
      </c>
      <c r="D59" s="73" t="s">
        <v>43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82" t="s">
        <v>191</v>
      </c>
      <c r="B60" s="75" t="s">
        <v>192</v>
      </c>
      <c r="C60" s="73" t="s">
        <v>193</v>
      </c>
      <c r="D60" s="73" t="s">
        <v>19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82" t="s">
        <v>202</v>
      </c>
      <c r="B61" s="75" t="s">
        <v>203</v>
      </c>
      <c r="C61" s="73" t="s">
        <v>204</v>
      </c>
      <c r="D61" s="73" t="s">
        <v>43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82" t="s">
        <v>205</v>
      </c>
      <c r="B62" s="75" t="s">
        <v>206</v>
      </c>
      <c r="C62" s="73" t="s">
        <v>207</v>
      </c>
      <c r="D62" s="73" t="s">
        <v>19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81" t="s">
        <v>1257</v>
      </c>
      <c r="B63" s="63" t="s">
        <v>934</v>
      </c>
      <c r="C63" s="32" t="s">
        <v>1191</v>
      </c>
      <c r="D63" s="32" t="s">
        <v>107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81" t="s">
        <v>1259</v>
      </c>
      <c r="B64" s="63" t="s">
        <v>1258</v>
      </c>
      <c r="C64" s="32" t="s">
        <v>1205</v>
      </c>
      <c r="D64" s="32" t="s">
        <v>107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81" t="s">
        <v>1261</v>
      </c>
      <c r="B65" s="63" t="s">
        <v>561</v>
      </c>
      <c r="C65" s="32" t="s">
        <v>1232</v>
      </c>
      <c r="D65" s="32" t="s">
        <v>44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81" t="s">
        <v>1266</v>
      </c>
      <c r="B66" s="63" t="s">
        <v>1268</v>
      </c>
      <c r="C66" s="32" t="s">
        <v>1267</v>
      </c>
      <c r="D66" s="32" t="s">
        <v>21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81" t="s">
        <v>1271</v>
      </c>
      <c r="B67" s="63" t="s">
        <v>1270</v>
      </c>
      <c r="C67" s="32" t="s">
        <v>1269</v>
      </c>
      <c r="D67" s="32" t="s">
        <v>19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81" t="s">
        <v>1274</v>
      </c>
      <c r="B68" s="63" t="s">
        <v>1273</v>
      </c>
      <c r="C68" s="32" t="s">
        <v>1272</v>
      </c>
      <c r="D68" s="32" t="s">
        <v>41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81" t="s">
        <v>1293</v>
      </c>
      <c r="B69" s="63" t="s">
        <v>1263</v>
      </c>
      <c r="C69" s="32" t="s">
        <v>1292</v>
      </c>
      <c r="D69" s="32" t="s">
        <v>108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0" si="108">COUNTA(E69,G69,I69,K69,M69,O69,Q69,S69,U69,W69,Y69,AA69,AC69,AE69,AG69)</f>
        <v>0</v>
      </c>
      <c r="AL69" s="41">
        <f t="shared" ref="AL69:AL100" si="109">HLOOKUP($AL$2,$BD$4:$BR$72,ROW(A69)-3,FALSE)</f>
        <v>0</v>
      </c>
      <c r="AM69" s="33" t="str">
        <f t="shared" ref="AM69:AM100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14" t="s">
        <v>7</v>
      </c>
      <c r="B70" s="63" t="s">
        <v>1265</v>
      </c>
      <c r="C70" s="32" t="s">
        <v>1521</v>
      </c>
      <c r="D70" s="32" t="s">
        <v>7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>
        <v>3</v>
      </c>
      <c r="P70" s="2"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1</v>
      </c>
      <c r="AL70" s="41">
        <f t="shared" si="109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14"/>
      <c r="B71" s="63" t="str">
        <f>IF(ISNA(VLOOKUP(A71,'Licenciés Jeunes 2023'!A:C,3,0)),"",VLOOKUP(A71,'Licenciés Jeunes 2023'!A:C,3,0))</f>
        <v/>
      </c>
      <c r="C71" s="32"/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109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14"/>
      <c r="B72" s="63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0</v>
      </c>
      <c r="AL72" s="41">
        <f t="shared" si="109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  <row r="73" spans="1:70" ht="16.5">
      <c r="A73" s="14"/>
      <c r="B73" s="63" t="str">
        <f>IF(ISNA(VLOOKUP(A73,'Licenciés Jeunes 2023'!A:C,3,0)),"",VLOOKUP(A73,'Licenciés Jeunes 2023'!A:C,3,0))</f>
        <v/>
      </c>
      <c r="C73" s="32" t="str">
        <f>IF(ISNA(VLOOKUP(A73,'Licenciés Jeunes 2023'!A:C,2,0)),"",VLOOKUP(A73,'Licenciés Jeunes 2023'!A:C,2,0))</f>
        <v/>
      </c>
      <c r="D73" s="32" t="str">
        <f>IF(ISNA(VLOOKUP(A73,'Licenciés Jeunes 2023'!A:F,6,0)),"",VLOOKUP(A73,'Licenciés Jeunes 2023'!A:F,6,0))</f>
        <v/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 t="e">
        <f t="shared" si="109"/>
        <v>#REF!</v>
      </c>
      <c r="AM73" s="33" t="e">
        <f t="shared" si="110"/>
        <v>#REF!</v>
      </c>
    </row>
    <row r="74" spans="1:70" ht="16.5">
      <c r="A74" s="14"/>
      <c r="B74" s="63" t="str">
        <f>IF(ISNA(VLOOKUP(A74,'Licenciés Jeunes 2023'!A:C,3,0)),"",VLOOKUP(A74,'Licenciés Jeunes 2023'!A:C,3,0))</f>
        <v/>
      </c>
      <c r="C74" s="32" t="str">
        <f>IF(ISNA(VLOOKUP(A74,'Licenciés Jeunes 2023'!A:C,2,0)),"",VLOOKUP(A74,'Licenciés Jeunes 2023'!A:C,2,0))</f>
        <v/>
      </c>
      <c r="D74" s="32" t="str">
        <f>IF(ISNA(VLOOKUP(A74,'Licenciés Jeunes 2023'!A:F,6,0)),"",VLOOKUP(A74,'Licenciés Jeunes 2023'!A:F,6,0))</f>
        <v/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 t="e">
        <f t="shared" si="109"/>
        <v>#REF!</v>
      </c>
      <c r="AM74" s="33" t="e">
        <f t="shared" si="110"/>
        <v>#REF!</v>
      </c>
    </row>
    <row r="75" spans="1:70" ht="16.5">
      <c r="A75" s="14"/>
      <c r="B75" s="63" t="str">
        <f>IF(ISNA(VLOOKUP(A75,'Licenciés Jeunes 2023'!A:C,3,0)),"",VLOOKUP(A75,'Licenciés Jeunes 2023'!A:C,3,0))</f>
        <v/>
      </c>
      <c r="C75" s="32" t="str">
        <f>IF(ISNA(VLOOKUP(A75,'Licenciés Jeunes 2023'!A:C,2,0)),"",VLOOKUP(A75,'Licenciés Jeunes 2023'!A:C,2,0))</f>
        <v/>
      </c>
      <c r="D75" s="32" t="str">
        <f>IF(ISNA(VLOOKUP(A75,'Licenciés Jeunes 2023'!A:F,6,0)),"",VLOOKUP(A75,'Licenciés Jeunes 2023'!A:F,6,0))</f>
        <v/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 t="e">
        <f t="shared" si="109"/>
        <v>#REF!</v>
      </c>
      <c r="AM75" s="33" t="e">
        <f t="shared" si="110"/>
        <v>#REF!</v>
      </c>
    </row>
    <row r="76" spans="1:70" ht="16.5">
      <c r="A76" s="14"/>
      <c r="B76" s="63" t="str">
        <f>IF(ISNA(VLOOKUP(A76,'Licenciés Jeunes 2023'!A:C,3,0)),"",VLOOKUP(A76,'Licenciés Jeunes 2023'!A:C,3,0))</f>
        <v/>
      </c>
      <c r="C76" s="32" t="str">
        <f>IF(ISNA(VLOOKUP(A76,'Licenciés Jeunes 2023'!A:C,2,0)),"",VLOOKUP(A76,'Licenciés Jeunes 2023'!A:C,2,0))</f>
        <v/>
      </c>
      <c r="D76" s="32" t="str">
        <f>IF(ISNA(VLOOKUP(A76,'Licenciés Jeunes 2023'!A:F,6,0)),"",VLOOKUP(A76,'Licenciés Jeunes 2023'!A:F,6,0))</f>
        <v/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 t="e">
        <f t="shared" si="109"/>
        <v>#REF!</v>
      </c>
      <c r="AM76" s="33" t="e">
        <f t="shared" si="110"/>
        <v>#REF!</v>
      </c>
    </row>
    <row r="77" spans="1:70" ht="16.5">
      <c r="A77" s="14"/>
      <c r="B77" s="63" t="str">
        <f>IF(ISNA(VLOOKUP(A77,'Licenciés Jeunes 2023'!A:C,3,0)),"",VLOOKUP(A77,'Licenciés Jeunes 2023'!A:C,3,0))</f>
        <v/>
      </c>
      <c r="C77" s="32" t="str">
        <f>IF(ISNA(VLOOKUP(A77,'Licenciés Jeunes 2023'!A:C,2,0)),"",VLOOKUP(A77,'Licenciés Jeunes 2023'!A:C,2,0))</f>
        <v/>
      </c>
      <c r="D77" s="32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 t="e">
        <f t="shared" si="109"/>
        <v>#REF!</v>
      </c>
      <c r="AM77" s="33" t="e">
        <f t="shared" si="110"/>
        <v>#REF!</v>
      </c>
    </row>
    <row r="78" spans="1:70" ht="16.5">
      <c r="A78" s="14"/>
      <c r="B78" s="63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 t="e">
        <f t="shared" si="109"/>
        <v>#REF!</v>
      </c>
      <c r="AM78" s="33" t="e">
        <f t="shared" si="110"/>
        <v>#REF!</v>
      </c>
    </row>
    <row r="79" spans="1:70" ht="16.5">
      <c r="A79" s="14"/>
      <c r="B79" s="63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 t="e">
        <f t="shared" si="109"/>
        <v>#REF!</v>
      </c>
      <c r="AM79" s="33" t="e">
        <f t="shared" si="110"/>
        <v>#REF!</v>
      </c>
    </row>
    <row r="80" spans="1:70" ht="16.5">
      <c r="A80" s="14"/>
      <c r="B80" s="63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 t="e">
        <f t="shared" si="109"/>
        <v>#REF!</v>
      </c>
      <c r="AM80" s="33" t="e">
        <f t="shared" si="110"/>
        <v>#REF!</v>
      </c>
    </row>
    <row r="81" spans="1:39" ht="16.5">
      <c r="A81" s="14"/>
      <c r="B81" s="63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 t="e">
        <f t="shared" si="109"/>
        <v>#REF!</v>
      </c>
      <c r="AM81" s="33" t="e">
        <f t="shared" si="110"/>
        <v>#REF!</v>
      </c>
    </row>
    <row r="82" spans="1:39" ht="16.5">
      <c r="A82" s="14"/>
      <c r="B82" s="63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 t="e">
        <f t="shared" si="109"/>
        <v>#REF!</v>
      </c>
      <c r="AM82" s="33" t="e">
        <f t="shared" si="110"/>
        <v>#REF!</v>
      </c>
    </row>
    <row r="83" spans="1:39" ht="16.5">
      <c r="A83" s="14"/>
      <c r="B83" s="63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 t="e">
        <f t="shared" si="109"/>
        <v>#REF!</v>
      </c>
      <c r="AM83" s="33" t="e">
        <f t="shared" si="110"/>
        <v>#REF!</v>
      </c>
    </row>
    <row r="84" spans="1:39" ht="16.5">
      <c r="A84" s="14"/>
      <c r="B84" s="63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 t="e">
        <f t="shared" si="109"/>
        <v>#REF!</v>
      </c>
      <c r="AM84" s="33" t="e">
        <f t="shared" si="110"/>
        <v>#REF!</v>
      </c>
    </row>
    <row r="85" spans="1:39" ht="16.5">
      <c r="A85" s="14"/>
      <c r="B85" s="63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 t="e">
        <f t="shared" si="109"/>
        <v>#REF!</v>
      </c>
      <c r="AM85" s="33" t="e">
        <f t="shared" si="110"/>
        <v>#REF!</v>
      </c>
    </row>
    <row r="86" spans="1:39" ht="16.5">
      <c r="A86" s="14"/>
      <c r="B86" s="63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 t="e">
        <f t="shared" si="109"/>
        <v>#REF!</v>
      </c>
      <c r="AM86" s="33" t="e">
        <f t="shared" si="110"/>
        <v>#REF!</v>
      </c>
    </row>
    <row r="87" spans="1:39" ht="16.5">
      <c r="A87" s="14"/>
      <c r="B87" s="63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 t="e">
        <f t="shared" si="109"/>
        <v>#REF!</v>
      </c>
      <c r="AM87" s="33" t="e">
        <f t="shared" si="110"/>
        <v>#REF!</v>
      </c>
    </row>
    <row r="88" spans="1:39" ht="16.5">
      <c r="A88" s="14"/>
      <c r="B88" s="63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 t="e">
        <f t="shared" si="109"/>
        <v>#REF!</v>
      </c>
      <c r="AM88" s="33" t="e">
        <f t="shared" si="110"/>
        <v>#REF!</v>
      </c>
    </row>
    <row r="89" spans="1:39" ht="16.5">
      <c r="A89" s="14"/>
      <c r="B89" s="63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0</v>
      </c>
      <c r="AL89" s="41" t="e">
        <f t="shared" si="109"/>
        <v>#REF!</v>
      </c>
      <c r="AM89" s="33" t="e">
        <f t="shared" si="110"/>
        <v>#REF!</v>
      </c>
    </row>
    <row r="90" spans="1:39" ht="16.5">
      <c r="A90" s="14"/>
      <c r="B90" s="63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 t="e">
        <f t="shared" si="109"/>
        <v>#REF!</v>
      </c>
      <c r="AM90" s="33" t="e">
        <f t="shared" si="110"/>
        <v>#REF!</v>
      </c>
    </row>
    <row r="91" spans="1:39" ht="16.5">
      <c r="A91" s="14"/>
      <c r="B91" s="63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09"/>
        <v>#REF!</v>
      </c>
      <c r="AM91" s="33" t="e">
        <f t="shared" si="110"/>
        <v>#REF!</v>
      </c>
    </row>
    <row r="92" spans="1:39" ht="16.5">
      <c r="A92" s="14"/>
      <c r="B92" s="63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09"/>
        <v>#REF!</v>
      </c>
      <c r="AM92" s="33" t="e">
        <f t="shared" si="110"/>
        <v>#REF!</v>
      </c>
    </row>
    <row r="93" spans="1:39" ht="16.5">
      <c r="A93" s="14"/>
      <c r="B93" s="63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09"/>
        <v>#REF!</v>
      </c>
      <c r="AM93" s="33" t="e">
        <f t="shared" si="110"/>
        <v>#REF!</v>
      </c>
    </row>
    <row r="94" spans="1:39" ht="16.5">
      <c r="A94" s="14"/>
      <c r="B94" s="63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09"/>
        <v>#REF!</v>
      </c>
      <c r="AM94" s="33" t="e">
        <f t="shared" si="110"/>
        <v>#REF!</v>
      </c>
    </row>
    <row r="95" spans="1:39" ht="16.5">
      <c r="A95" s="14"/>
      <c r="B95" s="63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09"/>
        <v>#REF!</v>
      </c>
      <c r="AM95" s="33" t="e">
        <f t="shared" si="110"/>
        <v>#REF!</v>
      </c>
    </row>
    <row r="96" spans="1:39" ht="16.5">
      <c r="A96" s="14"/>
      <c r="B96" s="63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09"/>
        <v>#REF!</v>
      </c>
      <c r="AM96" s="33" t="e">
        <f t="shared" si="110"/>
        <v>#REF!</v>
      </c>
    </row>
    <row r="97" spans="1:39" ht="16.5">
      <c r="A97" s="14"/>
      <c r="B97" s="63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09"/>
        <v>#REF!</v>
      </c>
      <c r="AM97" s="33" t="e">
        <f t="shared" si="110"/>
        <v>#REF!</v>
      </c>
    </row>
    <row r="98" spans="1:39" ht="16.5">
      <c r="A98" s="14"/>
      <c r="B98" s="63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09"/>
        <v>#REF!</v>
      </c>
      <c r="AM98" s="33" t="e">
        <f t="shared" si="110"/>
        <v>#REF!</v>
      </c>
    </row>
    <row r="99" spans="1:39" ht="16.5">
      <c r="A99" s="14"/>
      <c r="B99" s="63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09"/>
        <v>#REF!</v>
      </c>
      <c r="AM99" s="33" t="e">
        <f t="shared" si="110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09"/>
        <v>#REF!</v>
      </c>
      <c r="AM100" s="33" t="e">
        <f t="shared" si="110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5">F101+H101+J101+L101+N101+P101+R101+T101+V101+X101+Z101+AB101+AD101+AF101+AH101</f>
        <v>0</v>
      </c>
      <c r="AJ101" s="3" t="str">
        <f t="shared" ref="AJ101:AJ132" si="116">IF(AI101&lt;&gt;0,RANK(AI101,$AI$5:$AI$72),"")</f>
        <v/>
      </c>
      <c r="AK101" s="5">
        <f t="shared" ref="AK101:AK132" si="117">COUNTA(E101,G101,I101,K101,M101,O101,Q101,S101,U101,W101,Y101,AA101,AC101,AE101,AG101)</f>
        <v>0</v>
      </c>
      <c r="AL101" s="41" t="e">
        <f t="shared" ref="AL101:AL132" si="118">HLOOKUP($AL$2,$BD$4:$BR$72,ROW(A101)-3,FALSE)</f>
        <v>#REF!</v>
      </c>
      <c r="AM101" s="33" t="e">
        <f t="shared" ref="AM101:AM132" si="119">IF(AL101&lt;&gt;0,RANK(AL101,$AL$5:$AL$72),"")</f>
        <v>#REF!</v>
      </c>
    </row>
    <row r="102" spans="1:39" ht="16.5">
      <c r="A102" s="14"/>
      <c r="B102" s="63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5"/>
        <v>0</v>
      </c>
      <c r="AJ102" s="3" t="str">
        <f t="shared" si="116"/>
        <v/>
      </c>
      <c r="AK102" s="5">
        <f t="shared" si="117"/>
        <v>0</v>
      </c>
      <c r="AL102" s="41" t="e">
        <f t="shared" si="118"/>
        <v>#REF!</v>
      </c>
      <c r="AM102" s="33" t="e">
        <f t="shared" si="119"/>
        <v>#REF!</v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5"/>
        <v>0</v>
      </c>
      <c r="AJ103" s="3" t="str">
        <f t="shared" si="116"/>
        <v/>
      </c>
      <c r="AK103" s="5">
        <f t="shared" si="117"/>
        <v>0</v>
      </c>
      <c r="AL103" s="41" t="e">
        <f t="shared" si="118"/>
        <v>#REF!</v>
      </c>
      <c r="AM103" s="33" t="e">
        <f t="shared" si="119"/>
        <v>#REF!</v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5"/>
        <v>0</v>
      </c>
      <c r="AJ104" s="3" t="str">
        <f t="shared" si="116"/>
        <v/>
      </c>
      <c r="AK104" s="5">
        <f t="shared" si="117"/>
        <v>0</v>
      </c>
      <c r="AL104" s="41" t="e">
        <f t="shared" si="118"/>
        <v>#REF!</v>
      </c>
      <c r="AM104" s="33" t="e">
        <f t="shared" si="119"/>
        <v>#REF!</v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5"/>
        <v>0</v>
      </c>
      <c r="AJ105" s="3" t="str">
        <f t="shared" si="116"/>
        <v/>
      </c>
      <c r="AK105" s="5">
        <f t="shared" si="117"/>
        <v>0</v>
      </c>
      <c r="AL105" s="41" t="e">
        <f t="shared" si="118"/>
        <v>#REF!</v>
      </c>
      <c r="AM105" s="33" t="e">
        <f t="shared" si="119"/>
        <v>#REF!</v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5"/>
        <v>0</v>
      </c>
      <c r="AJ106" s="3" t="str">
        <f t="shared" si="116"/>
        <v/>
      </c>
      <c r="AK106" s="5">
        <f t="shared" si="117"/>
        <v>0</v>
      </c>
      <c r="AL106" s="41" t="e">
        <f t="shared" si="118"/>
        <v>#REF!</v>
      </c>
      <c r="AM106" s="33" t="e">
        <f t="shared" si="119"/>
        <v>#REF!</v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5"/>
        <v>0</v>
      </c>
      <c r="AJ107" s="3" t="str">
        <f t="shared" si="116"/>
        <v/>
      </c>
      <c r="AK107" s="5">
        <f t="shared" si="117"/>
        <v>0</v>
      </c>
      <c r="AL107" s="41" t="e">
        <f t="shared" si="118"/>
        <v>#REF!</v>
      </c>
      <c r="AM107" s="33" t="e">
        <f t="shared" si="119"/>
        <v>#REF!</v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5"/>
        <v>0</v>
      </c>
      <c r="AJ108" s="3" t="str">
        <f t="shared" si="116"/>
        <v/>
      </c>
      <c r="AK108" s="5">
        <f t="shared" si="117"/>
        <v>0</v>
      </c>
      <c r="AL108" s="41" t="e">
        <f t="shared" si="118"/>
        <v>#REF!</v>
      </c>
      <c r="AM108" s="33" t="e">
        <f t="shared" si="119"/>
        <v>#REF!</v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5"/>
        <v>0</v>
      </c>
      <c r="AJ109" s="3" t="str">
        <f t="shared" si="116"/>
        <v/>
      </c>
      <c r="AK109" s="5">
        <f t="shared" si="117"/>
        <v>0</v>
      </c>
      <c r="AL109" s="41" t="e">
        <f t="shared" si="118"/>
        <v>#REF!</v>
      </c>
      <c r="AM109" s="33" t="e">
        <f t="shared" si="119"/>
        <v>#REF!</v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5"/>
        <v>0</v>
      </c>
      <c r="AJ110" s="3" t="str">
        <f t="shared" si="116"/>
        <v/>
      </c>
      <c r="AK110" s="5">
        <f t="shared" si="117"/>
        <v>0</v>
      </c>
      <c r="AL110" s="41" t="e">
        <f t="shared" si="118"/>
        <v>#REF!</v>
      </c>
      <c r="AM110" s="33" t="e">
        <f t="shared" si="119"/>
        <v>#REF!</v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5"/>
        <v>0</v>
      </c>
      <c r="AJ111" s="3" t="str">
        <f t="shared" si="116"/>
        <v/>
      </c>
      <c r="AK111" s="5">
        <f t="shared" si="117"/>
        <v>0</v>
      </c>
      <c r="AL111" s="41" t="e">
        <f t="shared" si="118"/>
        <v>#REF!</v>
      </c>
      <c r="AM111" s="33" t="e">
        <f t="shared" si="119"/>
        <v>#REF!</v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5"/>
        <v>0</v>
      </c>
      <c r="AJ112" s="3" t="str">
        <f t="shared" si="116"/>
        <v/>
      </c>
      <c r="AK112" s="5">
        <f t="shared" si="117"/>
        <v>0</v>
      </c>
      <c r="AL112" s="41" t="e">
        <f t="shared" si="118"/>
        <v>#REF!</v>
      </c>
      <c r="AM112" s="33" t="e">
        <f t="shared" si="119"/>
        <v>#REF!</v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5"/>
        <v>0</v>
      </c>
      <c r="AJ113" s="3" t="str">
        <f t="shared" si="116"/>
        <v/>
      </c>
      <c r="AK113" s="5">
        <f t="shared" si="117"/>
        <v>0</v>
      </c>
      <c r="AL113" s="41" t="e">
        <f t="shared" si="118"/>
        <v>#REF!</v>
      </c>
      <c r="AM113" s="33" t="e">
        <f t="shared" si="119"/>
        <v>#REF!</v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5"/>
        <v>0</v>
      </c>
      <c r="AJ114" s="3" t="str">
        <f t="shared" si="116"/>
        <v/>
      </c>
      <c r="AK114" s="5">
        <f t="shared" si="117"/>
        <v>0</v>
      </c>
      <c r="AL114" s="41" t="e">
        <f t="shared" si="118"/>
        <v>#REF!</v>
      </c>
      <c r="AM114" s="33" t="e">
        <f t="shared" si="119"/>
        <v>#REF!</v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5"/>
        <v>0</v>
      </c>
      <c r="AJ115" s="3" t="str">
        <f t="shared" si="116"/>
        <v/>
      </c>
      <c r="AK115" s="5">
        <f t="shared" si="117"/>
        <v>0</v>
      </c>
      <c r="AL115" s="41" t="e">
        <f t="shared" si="118"/>
        <v>#REF!</v>
      </c>
      <c r="AM115" s="33" t="e">
        <f t="shared" si="119"/>
        <v>#REF!</v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5"/>
        <v>0</v>
      </c>
      <c r="AJ116" s="3" t="str">
        <f t="shared" si="116"/>
        <v/>
      </c>
      <c r="AK116" s="5">
        <f t="shared" si="117"/>
        <v>0</v>
      </c>
      <c r="AL116" s="41" t="e">
        <f t="shared" si="118"/>
        <v>#REF!</v>
      </c>
      <c r="AM116" s="33" t="e">
        <f t="shared" si="119"/>
        <v>#REF!</v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5"/>
        <v>0</v>
      </c>
      <c r="AJ117" s="3" t="str">
        <f t="shared" si="116"/>
        <v/>
      </c>
      <c r="AK117" s="5">
        <f t="shared" si="117"/>
        <v>0</v>
      </c>
      <c r="AL117" s="41" t="e">
        <f t="shared" si="118"/>
        <v>#REF!</v>
      </c>
      <c r="AM117" s="33" t="e">
        <f t="shared" si="119"/>
        <v>#REF!</v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5"/>
        <v>0</v>
      </c>
      <c r="AJ118" s="3" t="str">
        <f t="shared" si="116"/>
        <v/>
      </c>
      <c r="AK118" s="5">
        <f t="shared" si="117"/>
        <v>0</v>
      </c>
      <c r="AL118" s="41" t="e">
        <f t="shared" si="118"/>
        <v>#REF!</v>
      </c>
      <c r="AM118" s="33" t="e">
        <f t="shared" si="119"/>
        <v>#REF!</v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5"/>
        <v>0</v>
      </c>
      <c r="AJ119" s="3" t="str">
        <f t="shared" si="116"/>
        <v/>
      </c>
      <c r="AK119" s="5">
        <f t="shared" si="117"/>
        <v>0</v>
      </c>
      <c r="AL119" s="41" t="e">
        <f t="shared" si="118"/>
        <v>#REF!</v>
      </c>
      <c r="AM119" s="33" t="e">
        <f t="shared" si="119"/>
        <v>#REF!</v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5"/>
        <v>0</v>
      </c>
      <c r="AJ120" s="3" t="str">
        <f t="shared" si="116"/>
        <v/>
      </c>
      <c r="AK120" s="5">
        <f t="shared" si="117"/>
        <v>0</v>
      </c>
      <c r="AL120" s="41" t="e">
        <f t="shared" si="118"/>
        <v>#REF!</v>
      </c>
      <c r="AM120" s="33" t="e">
        <f t="shared" si="119"/>
        <v>#REF!</v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5"/>
        <v>0</v>
      </c>
      <c r="AJ121" s="3" t="str">
        <f t="shared" si="116"/>
        <v/>
      </c>
      <c r="AK121" s="5">
        <f t="shared" si="117"/>
        <v>0</v>
      </c>
      <c r="AL121" s="41" t="e">
        <f t="shared" si="118"/>
        <v>#REF!</v>
      </c>
      <c r="AM121" s="33" t="e">
        <f t="shared" si="119"/>
        <v>#REF!</v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5"/>
        <v>0</v>
      </c>
      <c r="AJ122" s="3" t="str">
        <f t="shared" si="116"/>
        <v/>
      </c>
      <c r="AK122" s="5">
        <f t="shared" si="117"/>
        <v>0</v>
      </c>
      <c r="AL122" s="41" t="e">
        <f t="shared" si="118"/>
        <v>#REF!</v>
      </c>
      <c r="AM122" s="33" t="e">
        <f t="shared" si="119"/>
        <v>#REF!</v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5"/>
        <v>0</v>
      </c>
      <c r="AJ123" s="3" t="str">
        <f t="shared" si="116"/>
        <v/>
      </c>
      <c r="AK123" s="5">
        <f t="shared" si="117"/>
        <v>0</v>
      </c>
      <c r="AL123" s="41" t="e">
        <f t="shared" si="118"/>
        <v>#REF!</v>
      </c>
      <c r="AM123" s="33" t="e">
        <f t="shared" si="119"/>
        <v>#REF!</v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5"/>
        <v>0</v>
      </c>
      <c r="AJ124" s="3" t="str">
        <f t="shared" si="116"/>
        <v/>
      </c>
      <c r="AK124" s="5">
        <f t="shared" si="117"/>
        <v>0</v>
      </c>
      <c r="AL124" s="41" t="e">
        <f t="shared" si="118"/>
        <v>#REF!</v>
      </c>
      <c r="AM124" s="33" t="e">
        <f t="shared" si="119"/>
        <v>#REF!</v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5"/>
        <v>0</v>
      </c>
      <c r="AJ125" s="3" t="str">
        <f t="shared" si="116"/>
        <v/>
      </c>
      <c r="AK125" s="5">
        <f t="shared" si="117"/>
        <v>0</v>
      </c>
      <c r="AL125" s="41" t="e">
        <f t="shared" si="118"/>
        <v>#REF!</v>
      </c>
      <c r="AM125" s="33" t="e">
        <f t="shared" si="119"/>
        <v>#REF!</v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5"/>
        <v>0</v>
      </c>
      <c r="AJ126" s="3" t="str">
        <f t="shared" si="116"/>
        <v/>
      </c>
      <c r="AK126" s="5">
        <f t="shared" si="117"/>
        <v>0</v>
      </c>
      <c r="AL126" s="41" t="e">
        <f t="shared" si="118"/>
        <v>#REF!</v>
      </c>
      <c r="AM126" s="33" t="e">
        <f t="shared" si="119"/>
        <v>#REF!</v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5"/>
        <v>0</v>
      </c>
      <c r="AJ127" s="3" t="str">
        <f t="shared" si="116"/>
        <v/>
      </c>
      <c r="AK127" s="5">
        <f t="shared" si="117"/>
        <v>0</v>
      </c>
      <c r="AL127" s="41" t="e">
        <f t="shared" si="118"/>
        <v>#REF!</v>
      </c>
      <c r="AM127" s="33" t="e">
        <f t="shared" si="119"/>
        <v>#REF!</v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5"/>
        <v>0</v>
      </c>
      <c r="AJ128" s="3" t="str">
        <f t="shared" si="116"/>
        <v/>
      </c>
      <c r="AK128" s="5">
        <f t="shared" si="117"/>
        <v>0</v>
      </c>
      <c r="AL128" s="41" t="e">
        <f t="shared" si="118"/>
        <v>#REF!</v>
      </c>
      <c r="AM128" s="33" t="e">
        <f t="shared" si="119"/>
        <v>#REF!</v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5"/>
        <v>0</v>
      </c>
      <c r="AJ129" s="3" t="str">
        <f t="shared" si="116"/>
        <v/>
      </c>
      <c r="AK129" s="5">
        <f t="shared" si="117"/>
        <v>0</v>
      </c>
      <c r="AL129" s="41" t="e">
        <f t="shared" si="118"/>
        <v>#REF!</v>
      </c>
      <c r="AM129" s="33" t="e">
        <f t="shared" si="119"/>
        <v>#REF!</v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5"/>
        <v>0</v>
      </c>
      <c r="AJ130" s="3" t="str">
        <f t="shared" si="116"/>
        <v/>
      </c>
      <c r="AK130" s="5">
        <f t="shared" si="117"/>
        <v>0</v>
      </c>
      <c r="AL130" s="41" t="e">
        <f t="shared" si="118"/>
        <v>#REF!</v>
      </c>
      <c r="AM130" s="33" t="e">
        <f t="shared" si="119"/>
        <v>#REF!</v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5"/>
        <v>0</v>
      </c>
      <c r="AJ131" s="3" t="str">
        <f t="shared" si="116"/>
        <v/>
      </c>
      <c r="AK131" s="5">
        <f t="shared" si="117"/>
        <v>0</v>
      </c>
      <c r="AL131" s="41" t="e">
        <f t="shared" si="118"/>
        <v>#REF!</v>
      </c>
      <c r="AM131" s="33" t="e">
        <f t="shared" si="119"/>
        <v>#REF!</v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5"/>
        <v>0</v>
      </c>
      <c r="AJ132" s="3" t="str">
        <f t="shared" si="116"/>
        <v/>
      </c>
      <c r="AK132" s="5">
        <f t="shared" si="117"/>
        <v>0</v>
      </c>
      <c r="AL132" s="41" t="e">
        <f t="shared" si="118"/>
        <v>#REF!</v>
      </c>
      <c r="AM132" s="33" t="e">
        <f t="shared" si="119"/>
        <v>#REF!</v>
      </c>
    </row>
    <row r="133" spans="1:39" ht="16.5">
      <c r="A133" s="14"/>
      <c r="B133" s="63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64" si="120">F133+H133+J133+L133+N133+P133+R133+T133+V133+X133+Z133+AB133+AD133+AF133+AH133</f>
        <v>0</v>
      </c>
      <c r="AJ133" s="3" t="str">
        <f t="shared" ref="AJ133:AJ164" si="121">IF(AI133&lt;&gt;0,RANK(AI133,$AI$5:$AI$72),"")</f>
        <v/>
      </c>
      <c r="AK133" s="5">
        <f t="shared" ref="AK133:AK148" si="122">COUNTA(E133,G133,I133,K133,M133,O133,Q133,S133,U133,W133,Y133,AA133,AC133,AE133,AG133)</f>
        <v>0</v>
      </c>
      <c r="AL133" s="41" t="e">
        <f t="shared" ref="AL133:AL148" si="123">HLOOKUP($AL$2,$BD$4:$BR$72,ROW(A133)-3,FALSE)</f>
        <v>#REF!</v>
      </c>
      <c r="AM133" s="33" t="e">
        <f t="shared" ref="AM133:AM164" si="124">IF(AL133&lt;&gt;0,RANK(AL133,$AL$5:$AL$72),"")</f>
        <v>#REF!</v>
      </c>
    </row>
    <row r="134" spans="1:39" ht="16.5">
      <c r="A134" s="14"/>
      <c r="B134" s="63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20"/>
        <v>0</v>
      </c>
      <c r="AJ134" s="3" t="str">
        <f t="shared" si="121"/>
        <v/>
      </c>
      <c r="AK134" s="5">
        <f t="shared" si="122"/>
        <v>0</v>
      </c>
      <c r="AL134" s="41" t="e">
        <f t="shared" si="123"/>
        <v>#REF!</v>
      </c>
      <c r="AM134" s="33" t="e">
        <f t="shared" si="124"/>
        <v>#REF!</v>
      </c>
    </row>
    <row r="135" spans="1:39" ht="16.5">
      <c r="A135" s="14"/>
      <c r="B135" s="63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20"/>
        <v>0</v>
      </c>
      <c r="AJ135" s="3" t="str">
        <f t="shared" si="121"/>
        <v/>
      </c>
      <c r="AK135" s="5">
        <f t="shared" si="122"/>
        <v>0</v>
      </c>
      <c r="AL135" s="41" t="e">
        <f t="shared" si="123"/>
        <v>#REF!</v>
      </c>
      <c r="AM135" s="33" t="e">
        <f t="shared" si="124"/>
        <v>#REF!</v>
      </c>
    </row>
    <row r="136" spans="1:39" ht="16.5">
      <c r="A136" s="14"/>
      <c r="B136" s="63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20"/>
        <v>0</v>
      </c>
      <c r="AJ136" s="3" t="str">
        <f t="shared" si="121"/>
        <v/>
      </c>
      <c r="AK136" s="5">
        <f t="shared" si="122"/>
        <v>0</v>
      </c>
      <c r="AL136" s="41" t="e">
        <f t="shared" si="123"/>
        <v>#REF!</v>
      </c>
      <c r="AM136" s="33" t="e">
        <f t="shared" si="124"/>
        <v>#REF!</v>
      </c>
    </row>
    <row r="137" spans="1:39" ht="16.5">
      <c r="A137" s="14"/>
      <c r="B137" s="63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20"/>
        <v>0</v>
      </c>
      <c r="AJ137" s="3" t="str">
        <f t="shared" si="121"/>
        <v/>
      </c>
      <c r="AK137" s="5">
        <f t="shared" si="122"/>
        <v>0</v>
      </c>
      <c r="AL137" s="41" t="e">
        <f t="shared" si="123"/>
        <v>#REF!</v>
      </c>
      <c r="AM137" s="33" t="e">
        <f t="shared" si="124"/>
        <v>#REF!</v>
      </c>
    </row>
    <row r="138" spans="1:39" ht="16.5">
      <c r="A138" s="14"/>
      <c r="B138" s="63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20"/>
        <v>0</v>
      </c>
      <c r="AJ138" s="3" t="str">
        <f t="shared" si="121"/>
        <v/>
      </c>
      <c r="AK138" s="5">
        <f t="shared" si="122"/>
        <v>0</v>
      </c>
      <c r="AL138" s="41" t="e">
        <f t="shared" si="123"/>
        <v>#REF!</v>
      </c>
      <c r="AM138" s="33" t="e">
        <f t="shared" si="124"/>
        <v>#REF!</v>
      </c>
    </row>
    <row r="139" spans="1:39" ht="16.5">
      <c r="A139" s="14"/>
      <c r="B139" s="63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46"/>
      <c r="AF139" s="2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20"/>
        <v>0</v>
      </c>
      <c r="AJ139" s="3" t="str">
        <f t="shared" si="121"/>
        <v/>
      </c>
      <c r="AK139" s="5">
        <f t="shared" si="122"/>
        <v>0</v>
      </c>
      <c r="AL139" s="41" t="e">
        <f t="shared" si="123"/>
        <v>#REF!</v>
      </c>
      <c r="AM139" s="33" t="e">
        <f t="shared" si="124"/>
        <v>#REF!</v>
      </c>
    </row>
    <row r="140" spans="1:39" ht="16.5">
      <c r="A140" s="14"/>
      <c r="B140" s="63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46"/>
      <c r="AF140" s="2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20"/>
        <v>0</v>
      </c>
      <c r="AJ140" s="3" t="str">
        <f t="shared" si="121"/>
        <v/>
      </c>
      <c r="AK140" s="5">
        <f t="shared" si="122"/>
        <v>0</v>
      </c>
      <c r="AL140" s="41" t="e">
        <f t="shared" si="123"/>
        <v>#REF!</v>
      </c>
      <c r="AM140" s="33" t="e">
        <f t="shared" si="124"/>
        <v>#REF!</v>
      </c>
    </row>
    <row r="141" spans="1:39" ht="16.5">
      <c r="A141" s="14"/>
      <c r="B141" s="63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46"/>
      <c r="AF141" s="2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20"/>
        <v>0</v>
      </c>
      <c r="AJ141" s="3" t="str">
        <f t="shared" si="121"/>
        <v/>
      </c>
      <c r="AK141" s="5">
        <f t="shared" si="122"/>
        <v>0</v>
      </c>
      <c r="AL141" s="41" t="e">
        <f t="shared" si="123"/>
        <v>#REF!</v>
      </c>
      <c r="AM141" s="33" t="e">
        <f t="shared" si="124"/>
        <v>#REF!</v>
      </c>
    </row>
    <row r="142" spans="1:39" ht="16.5">
      <c r="A142" s="14"/>
      <c r="B142" s="63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46"/>
      <c r="AF142" s="2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20"/>
        <v>0</v>
      </c>
      <c r="AJ142" s="3" t="str">
        <f t="shared" si="121"/>
        <v/>
      </c>
      <c r="AK142" s="5">
        <f t="shared" si="122"/>
        <v>0</v>
      </c>
      <c r="AL142" s="41" t="e">
        <f t="shared" si="123"/>
        <v>#REF!</v>
      </c>
      <c r="AM142" s="33" t="e">
        <f t="shared" si="124"/>
        <v>#REF!</v>
      </c>
    </row>
    <row r="143" spans="1:39" ht="16.5">
      <c r="A143" s="14"/>
      <c r="B143" s="63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46"/>
      <c r="AF143" s="2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20"/>
        <v>0</v>
      </c>
      <c r="AJ143" s="3" t="str">
        <f t="shared" si="121"/>
        <v/>
      </c>
      <c r="AK143" s="5">
        <f t="shared" si="122"/>
        <v>0</v>
      </c>
      <c r="AL143" s="41" t="e">
        <f t="shared" si="123"/>
        <v>#REF!</v>
      </c>
      <c r="AM143" s="33" t="e">
        <f t="shared" si="124"/>
        <v>#REF!</v>
      </c>
    </row>
    <row r="144" spans="1:39" ht="16.5">
      <c r="A144" s="14"/>
      <c r="B144" s="63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46"/>
      <c r="AF144" s="2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20"/>
        <v>0</v>
      </c>
      <c r="AJ144" s="3" t="str">
        <f t="shared" si="121"/>
        <v/>
      </c>
      <c r="AK144" s="5">
        <f t="shared" si="122"/>
        <v>0</v>
      </c>
      <c r="AL144" s="41" t="e">
        <f t="shared" si="123"/>
        <v>#REF!</v>
      </c>
      <c r="AM144" s="33" t="e">
        <f t="shared" si="124"/>
        <v>#REF!</v>
      </c>
    </row>
    <row r="145" spans="1:39" ht="16.5">
      <c r="A145" s="14"/>
      <c r="B145" s="63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46"/>
      <c r="AF145" s="2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20"/>
        <v>0</v>
      </c>
      <c r="AJ145" s="3" t="str">
        <f t="shared" si="121"/>
        <v/>
      </c>
      <c r="AK145" s="5">
        <f t="shared" si="122"/>
        <v>0</v>
      </c>
      <c r="AL145" s="41" t="e">
        <f t="shared" si="123"/>
        <v>#REF!</v>
      </c>
      <c r="AM145" s="33" t="e">
        <f t="shared" si="124"/>
        <v>#REF!</v>
      </c>
    </row>
    <row r="146" spans="1:39" ht="16.5">
      <c r="A146" s="14"/>
      <c r="B146" s="63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46"/>
      <c r="AF146" s="2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20"/>
        <v>0</v>
      </c>
      <c r="AJ146" s="3" t="str">
        <f t="shared" si="121"/>
        <v/>
      </c>
      <c r="AK146" s="5">
        <f t="shared" si="122"/>
        <v>0</v>
      </c>
      <c r="AL146" s="41" t="e">
        <f t="shared" si="123"/>
        <v>#REF!</v>
      </c>
      <c r="AM146" s="33" t="e">
        <f t="shared" si="124"/>
        <v>#REF!</v>
      </c>
    </row>
    <row r="147" spans="1:39" ht="16.5">
      <c r="A147" s="14"/>
      <c r="B147" s="63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46"/>
      <c r="AF147" s="2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20"/>
        <v>0</v>
      </c>
      <c r="AJ147" s="3" t="str">
        <f t="shared" si="121"/>
        <v/>
      </c>
      <c r="AK147" s="5">
        <f t="shared" si="122"/>
        <v>0</v>
      </c>
      <c r="AL147" s="41" t="e">
        <f t="shared" si="123"/>
        <v>#REF!</v>
      </c>
      <c r="AM147" s="33" t="e">
        <f t="shared" si="124"/>
        <v>#REF!</v>
      </c>
    </row>
    <row r="148" spans="1:39" ht="16.5">
      <c r="A148" s="14"/>
      <c r="B148" s="63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46"/>
      <c r="AF148" s="2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20"/>
        <v>0</v>
      </c>
      <c r="AJ148" s="3" t="str">
        <f t="shared" si="121"/>
        <v/>
      </c>
      <c r="AK148" s="5">
        <f t="shared" si="122"/>
        <v>0</v>
      </c>
      <c r="AL148" s="41" t="e">
        <f t="shared" si="123"/>
        <v>#REF!</v>
      </c>
      <c r="AM148" s="33" t="e">
        <f t="shared" si="124"/>
        <v>#REF!</v>
      </c>
    </row>
  </sheetData>
  <sheetProtection selectLockedCells="1" selectUnlockedCells="1"/>
  <sortState xmlns:xlrd2="http://schemas.microsoft.com/office/spreadsheetml/2017/richdata2" ref="A5:AM149">
    <sortCondition descending="1" ref="AI4:AI149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47 A49:A72" xr:uid="{00000000-0002-0000-06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148" xr:uid="{00000000-0002-0000-06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42"/>
  <dimension ref="A1:BR138"/>
  <sheetViews>
    <sheetView workbookViewId="0">
      <pane xSplit="4" ySplit="3" topLeftCell="S4" activePane="bottomRight" state="frozen"/>
      <selection pane="topRight" activeCell="E1" sqref="E1"/>
      <selection pane="bottomLeft" activeCell="A4" sqref="A4"/>
      <selection pane="bottomRight" activeCell="AI12" sqref="AI12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16"/>
      <c r="B1" s="119" t="s">
        <v>10</v>
      </c>
      <c r="C1" s="119"/>
      <c r="D1" s="122"/>
      <c r="E1" s="115">
        <f>IF(Paramètres!K3&lt;&gt;"",Paramètres!K3,"")</f>
        <v>45200</v>
      </c>
      <c r="F1" s="115"/>
      <c r="G1" s="115">
        <f>IF(Paramètres!K4&lt;&gt;"",Paramètres!K4,"")</f>
        <v>45243</v>
      </c>
      <c r="H1" s="115"/>
      <c r="I1" s="115">
        <f>IF(Paramètres!K5&lt;&gt;"",Paramètres!K5,"")</f>
        <v>45311</v>
      </c>
      <c r="J1" s="115"/>
      <c r="K1" s="115">
        <f>IF(Paramètres!K6&lt;&gt;"",Paramètres!K6,"")</f>
        <v>45326</v>
      </c>
      <c r="L1" s="115"/>
      <c r="M1" s="115">
        <f>IF(Paramètres!K7&lt;&gt;"",Paramètres!K7,"")</f>
        <v>45333</v>
      </c>
      <c r="N1" s="115"/>
      <c r="O1" s="115">
        <f>IF(Paramètres!K8&lt;&gt;"",Paramètres!K8,"")</f>
        <v>45368</v>
      </c>
      <c r="P1" s="115"/>
      <c r="Q1" s="115">
        <f>IF(Paramètres!K9&lt;&gt;"",Paramètres!K9,"")</f>
        <v>45396</v>
      </c>
      <c r="R1" s="115"/>
      <c r="S1" s="115" t="str">
        <f>IF(Paramètres!K10&lt;&gt;"",Paramètres!K10,"")</f>
        <v>4&amp;5/05/2024</v>
      </c>
      <c r="T1" s="115"/>
      <c r="U1" s="115" t="str">
        <f>IF(Paramètres!K11&lt;&gt;"",Paramètres!K11,"")</f>
        <v>25&amp;26/05/2024</v>
      </c>
      <c r="V1" s="115"/>
      <c r="W1" s="115">
        <f>IF(Paramètres!K12&lt;&gt;"",Paramètres!K12,"")</f>
        <v>45458</v>
      </c>
      <c r="X1" s="115"/>
      <c r="Y1" s="115">
        <f>IF(Paramètres!K13&lt;&gt;"",Paramètres!K13,"")</f>
        <v>45473</v>
      </c>
      <c r="Z1" s="115"/>
      <c r="AA1" s="115">
        <f>IF(Paramètres!K14&lt;&gt;"",Paramètres!K14,"")</f>
        <v>45550</v>
      </c>
      <c r="AB1" s="115"/>
      <c r="AC1" s="115">
        <f>IF(Paramètres!K15&lt;&gt;"",Paramètres!K15,"")</f>
        <v>45564</v>
      </c>
      <c r="AD1" s="115"/>
      <c r="AE1" s="115">
        <f>IF(Paramètres!K16&lt;&gt;"",Paramètres!K16,"")</f>
        <v>45571</v>
      </c>
      <c r="AF1" s="115"/>
      <c r="AG1" s="115">
        <f>IF(Paramètres!K17&lt;&gt;"",Paramètres!K17,"")</f>
        <v>45613</v>
      </c>
      <c r="AH1" s="107"/>
      <c r="AI1" s="114" t="s">
        <v>0</v>
      </c>
      <c r="AJ1" s="114"/>
      <c r="AK1" s="114"/>
      <c r="AL1" s="114"/>
      <c r="AM1" s="114"/>
    </row>
    <row r="2" spans="1:70" ht="32.25" customHeight="1">
      <c r="A2" s="117"/>
      <c r="B2" s="120"/>
      <c r="C2" s="120"/>
      <c r="D2" s="123"/>
      <c r="E2" s="107" t="str">
        <f>IF(E1&lt;&gt;"",Paramètres!L3,"")</f>
        <v>Triathlon</v>
      </c>
      <c r="F2" s="108"/>
      <c r="G2" s="107" t="str">
        <f>IF(G1&lt;&gt;"",Paramètres!L4,"")</f>
        <v>Bike &amp; Run</v>
      </c>
      <c r="H2" s="108"/>
      <c r="I2" s="107" t="str">
        <f>IF(I1&lt;&gt;"",Paramètres!L5,"")</f>
        <v>Bike &amp; Run</v>
      </c>
      <c r="J2" s="108"/>
      <c r="K2" s="107" t="str">
        <f>IF(K1&lt;&gt;"",Paramètres!L6,"")</f>
        <v>Bike &amp; Run</v>
      </c>
      <c r="L2" s="108"/>
      <c r="M2" s="107" t="str">
        <f>IF(M1&lt;&gt;"",Paramètres!L7,"")</f>
        <v>Class Triathlon</v>
      </c>
      <c r="N2" s="108"/>
      <c r="O2" s="107" t="str">
        <f>IF(O1&lt;&gt;"",Paramètres!L8,"")</f>
        <v>Bike &amp; Run</v>
      </c>
      <c r="P2" s="108"/>
      <c r="Q2" s="107" t="str">
        <f>IF(Q1&lt;&gt;"",Paramètres!L9,"")</f>
        <v>Cross Duathlon</v>
      </c>
      <c r="R2" s="108"/>
      <c r="S2" s="107" t="str">
        <f>IF(S1&lt;&gt;"",Paramètres!L10,"")</f>
        <v>Cross Triathlon - Triathlon</v>
      </c>
      <c r="T2" s="108"/>
      <c r="U2" s="107" t="str">
        <f>IF(U1&lt;&gt;"",Paramètres!L11,"")</f>
        <v>Cross Triathlon - Triathlon</v>
      </c>
      <c r="V2" s="108"/>
      <c r="W2" s="107" t="str">
        <f>IF(W1&lt;&gt;"",Paramètres!L12,"")</f>
        <v>Aquathlon</v>
      </c>
      <c r="X2" s="108"/>
      <c r="Y2" s="107" t="str">
        <f>IF(Y1&lt;&gt;"",Paramètres!L13,"")</f>
        <v>Cross Triathlon - Triathlon</v>
      </c>
      <c r="Z2" s="108"/>
      <c r="AA2" s="107" t="str">
        <f>IF(AA1&lt;&gt;"",Paramètres!L14,"")</f>
        <v>Cross Triathlon - Triathlon</v>
      </c>
      <c r="AB2" s="108"/>
      <c r="AC2" s="107" t="str">
        <f>IF(AC1&lt;&gt;"",Paramètres!L15,"")</f>
        <v>Cross Triathlon - Triathlon</v>
      </c>
      <c r="AD2" s="108"/>
      <c r="AE2" s="107" t="str">
        <f>IF(AE1&lt;&gt;"",Paramètres!L16,"")</f>
        <v>Cross Duathlon</v>
      </c>
      <c r="AF2" s="108"/>
      <c r="AG2" s="107" t="str">
        <f>IF(AG1&lt;&gt;"",Paramètres!L17,"")</f>
        <v>Bike &amp; Run</v>
      </c>
      <c r="AH2" s="111"/>
      <c r="AI2" s="109" t="s">
        <v>87</v>
      </c>
      <c r="AJ2" s="109"/>
      <c r="AK2" s="109"/>
      <c r="AL2" s="110">
        <f>Paramètres!T10</f>
        <v>9</v>
      </c>
      <c r="AM2" s="110"/>
    </row>
    <row r="3" spans="1:70" ht="44.25" customHeight="1">
      <c r="A3" s="118"/>
      <c r="B3" s="121"/>
      <c r="C3" s="121"/>
      <c r="D3" s="124"/>
      <c r="E3" s="107" t="str">
        <f>IF(E1&lt;&gt;"",Paramètres!M3,"")</f>
        <v>La Chapelle d'Angillon (18)</v>
      </c>
      <c r="F3" s="108"/>
      <c r="G3" s="107" t="str">
        <f>IF(G1&lt;&gt;"",Paramètres!M4,"")</f>
        <v>Amilly (45)</v>
      </c>
      <c r="H3" s="108"/>
      <c r="I3" s="107" t="str">
        <f>IF(I1&lt;&gt;"",Paramètres!M5,"")</f>
        <v>St Avertin (37)</v>
      </c>
      <c r="J3" s="108"/>
      <c r="K3" s="107" t="str">
        <f>IF(K1&lt;&gt;"",Paramètres!M6,"")</f>
        <v>Orléans (45)</v>
      </c>
      <c r="L3" s="108"/>
      <c r="M3" s="107" t="str">
        <f>IF(M1&lt;&gt;"",Paramètres!M7,"")</f>
        <v>Châteauroux (36)</v>
      </c>
      <c r="N3" s="108"/>
      <c r="O3" s="107" t="str">
        <f>IF(O1&lt;&gt;"",Paramètres!M8,"")</f>
        <v>Bourges (18)</v>
      </c>
      <c r="P3" s="108"/>
      <c r="Q3" s="107" t="str">
        <f>IF(Q1&lt;&gt;"",Paramètres!M9,"")</f>
        <v>St Cyr sur Loire (37)</v>
      </c>
      <c r="R3" s="108"/>
      <c r="S3" s="107" t="str">
        <f>IF(S1&lt;&gt;"",Paramètres!M10,"")</f>
        <v>Suèvres (41)</v>
      </c>
      <c r="T3" s="108"/>
      <c r="U3" s="107" t="str">
        <f>IF(U1&lt;&gt;"",Paramètres!M11,"")</f>
        <v>Villiers sur Loir (41)</v>
      </c>
      <c r="V3" s="108"/>
      <c r="W3" s="107" t="str">
        <f>IF(W1&lt;&gt;"",Paramètres!M12,"")</f>
        <v>St Laurent Nouan (41)</v>
      </c>
      <c r="X3" s="108"/>
      <c r="Y3" s="107" t="str">
        <f>IF(Y1&lt;&gt;"",Paramètres!M13,"")</f>
        <v>St George sur Eure (28)</v>
      </c>
      <c r="Z3" s="108"/>
      <c r="AA3" s="107" t="str">
        <f>IF(AA1&lt;&gt;"",Paramètres!M14,"")</f>
        <v>Joué les Tours (37)</v>
      </c>
      <c r="AB3" s="108"/>
      <c r="AC3" s="107" t="str">
        <f>IF(AC1&lt;&gt;"",Paramètres!M15,"")</f>
        <v>Chartres (28)</v>
      </c>
      <c r="AD3" s="108"/>
      <c r="AE3" s="107" t="str">
        <f>IF(AE1&lt;&gt;"",Paramètres!M16,"")</f>
        <v>Chaâteau Renault (37)</v>
      </c>
      <c r="AF3" s="108"/>
      <c r="AG3" s="107" t="str">
        <f>IF(AG1&lt;&gt;"",Paramètres!M17,"")</f>
        <v>Amilly (45)</v>
      </c>
      <c r="AH3" s="108"/>
      <c r="AI3" s="109"/>
      <c r="AJ3" s="109"/>
      <c r="AK3" s="109"/>
      <c r="AL3" s="110"/>
      <c r="AM3" s="110"/>
      <c r="BD3" s="106" t="s">
        <v>103</v>
      </c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322</v>
      </c>
      <c r="B5" s="73" t="s">
        <v>307</v>
      </c>
      <c r="C5" s="73" t="s">
        <v>323</v>
      </c>
      <c r="D5" s="73" t="s">
        <v>17</v>
      </c>
      <c r="E5" s="6">
        <v>4</v>
      </c>
      <c r="F5" s="2">
        <v>25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70</v>
      </c>
      <c r="M5" s="4">
        <v>2</v>
      </c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80</v>
      </c>
      <c r="O5" s="46">
        <v>1</v>
      </c>
      <c r="P5" s="2">
        <v>55</v>
      </c>
      <c r="Q5" s="46">
        <v>2</v>
      </c>
      <c r="R5" s="61">
        <v>65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41" si="0">F5+H5+J5+L5+N5+P5+R5+T5+V5+X5+Z5+AB5+AD5+AF5+AH5</f>
        <v>350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6</v>
      </c>
      <c r="AL5" s="41">
        <f t="shared" ref="AL5:AL52" si="3">HLOOKUP($AL$2,$BD$4:$BR$72,ROW(A5)-3,FALSE)</f>
        <v>350</v>
      </c>
      <c r="AM5" s="33" t="e">
        <f t="shared" ref="AM5:AM36" si="4">IF(AL5&lt;&gt;0,RANK(AL5,$AL$5:$AL$72),"")</f>
        <v>#REF!</v>
      </c>
      <c r="AO5" s="22">
        <f t="shared" ref="AO5:AO36" si="5">F5</f>
        <v>25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70</v>
      </c>
      <c r="AS5">
        <f t="shared" ref="AS5:AS36" si="9">N5</f>
        <v>80</v>
      </c>
      <c r="AT5">
        <f t="shared" ref="AT5:AT36" si="10">P5</f>
        <v>55</v>
      </c>
      <c r="AU5">
        <f t="shared" ref="AU5:AU36" si="11">R5</f>
        <v>65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80</v>
      </c>
      <c r="BE5" s="22">
        <f t="shared" ref="BE5:BR5" si="21">BD5+LARGE($AO5:$BC5,BE$4)</f>
        <v>150</v>
      </c>
      <c r="BF5" s="22">
        <f t="shared" si="21"/>
        <v>215</v>
      </c>
      <c r="BG5" s="22">
        <f t="shared" si="21"/>
        <v>270</v>
      </c>
      <c r="BH5" s="22">
        <f t="shared" si="21"/>
        <v>325</v>
      </c>
      <c r="BI5" s="22">
        <f t="shared" si="21"/>
        <v>350</v>
      </c>
      <c r="BJ5" s="22">
        <f t="shared" si="21"/>
        <v>350</v>
      </c>
      <c r="BK5" s="22">
        <f t="shared" si="21"/>
        <v>350</v>
      </c>
      <c r="BL5" s="22">
        <f t="shared" si="21"/>
        <v>350</v>
      </c>
      <c r="BM5" s="22">
        <f t="shared" si="21"/>
        <v>350</v>
      </c>
      <c r="BN5" s="22">
        <f t="shared" si="21"/>
        <v>350</v>
      </c>
      <c r="BO5" s="22">
        <f t="shared" si="21"/>
        <v>350</v>
      </c>
      <c r="BP5" s="22">
        <f t="shared" si="21"/>
        <v>350</v>
      </c>
      <c r="BQ5" s="22">
        <f t="shared" si="21"/>
        <v>350</v>
      </c>
      <c r="BR5" s="22">
        <f t="shared" si="21"/>
        <v>350</v>
      </c>
    </row>
    <row r="6" spans="1:70" ht="16.5">
      <c r="A6" s="82" t="s">
        <v>306</v>
      </c>
      <c r="B6" s="73" t="s">
        <v>307</v>
      </c>
      <c r="C6" s="73" t="s">
        <v>308</v>
      </c>
      <c r="D6" s="73" t="s">
        <v>17</v>
      </c>
      <c r="E6" s="6">
        <v>5</v>
      </c>
      <c r="F6" s="2">
        <v>20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70</v>
      </c>
      <c r="M6" s="4">
        <v>8</v>
      </c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42</v>
      </c>
      <c r="O6" s="46">
        <v>1</v>
      </c>
      <c r="P6" s="2">
        <v>55</v>
      </c>
      <c r="Q6" s="46">
        <v>1</v>
      </c>
      <c r="R6" s="61">
        <v>85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327</v>
      </c>
      <c r="AJ6" s="3">
        <f t="shared" si="1"/>
        <v>2</v>
      </c>
      <c r="AK6" s="5">
        <f t="shared" si="2"/>
        <v>6</v>
      </c>
      <c r="AL6" s="41">
        <f t="shared" si="3"/>
        <v>327</v>
      </c>
      <c r="AM6" s="33" t="e">
        <f t="shared" si="4"/>
        <v>#REF!</v>
      </c>
      <c r="AO6" s="22">
        <f t="shared" si="5"/>
        <v>20</v>
      </c>
      <c r="AP6">
        <f t="shared" si="6"/>
        <v>55</v>
      </c>
      <c r="AQ6">
        <f t="shared" si="7"/>
        <v>0</v>
      </c>
      <c r="AR6">
        <f t="shared" si="8"/>
        <v>70</v>
      </c>
      <c r="AS6">
        <f t="shared" si="9"/>
        <v>42</v>
      </c>
      <c r="AT6">
        <f t="shared" si="10"/>
        <v>55</v>
      </c>
      <c r="AU6">
        <f t="shared" si="11"/>
        <v>85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85</v>
      </c>
      <c r="BE6" s="22">
        <f t="shared" ref="BE6:BR6" si="22">BD6+LARGE($AO6:$BC6,BE$4)</f>
        <v>155</v>
      </c>
      <c r="BF6" s="22">
        <f t="shared" si="22"/>
        <v>210</v>
      </c>
      <c r="BG6" s="22">
        <f t="shared" si="22"/>
        <v>265</v>
      </c>
      <c r="BH6" s="22">
        <f t="shared" si="22"/>
        <v>307</v>
      </c>
      <c r="BI6" s="22">
        <f t="shared" si="22"/>
        <v>327</v>
      </c>
      <c r="BJ6" s="22">
        <f t="shared" si="22"/>
        <v>327</v>
      </c>
      <c r="BK6" s="22">
        <f t="shared" si="22"/>
        <v>327</v>
      </c>
      <c r="BL6" s="22">
        <f t="shared" si="22"/>
        <v>327</v>
      </c>
      <c r="BM6" s="22">
        <f t="shared" si="22"/>
        <v>327</v>
      </c>
      <c r="BN6" s="22">
        <f t="shared" si="22"/>
        <v>327</v>
      </c>
      <c r="BO6" s="22">
        <f t="shared" si="22"/>
        <v>327</v>
      </c>
      <c r="BP6" s="22">
        <f t="shared" si="22"/>
        <v>327</v>
      </c>
      <c r="BQ6" s="22">
        <f t="shared" si="22"/>
        <v>327</v>
      </c>
      <c r="BR6" s="22">
        <f t="shared" si="22"/>
        <v>327</v>
      </c>
    </row>
    <row r="7" spans="1:70" ht="16.5">
      <c r="A7" s="82" t="s">
        <v>317</v>
      </c>
      <c r="B7" s="73" t="s">
        <v>290</v>
      </c>
      <c r="C7" s="73" t="s">
        <v>318</v>
      </c>
      <c r="D7" s="73" t="s">
        <v>17</v>
      </c>
      <c r="E7" s="6">
        <v>7</v>
      </c>
      <c r="F7" s="2">
        <v>14</v>
      </c>
      <c r="G7" s="4">
        <v>2</v>
      </c>
      <c r="H7" s="2">
        <v>35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6</v>
      </c>
      <c r="L7" s="2">
        <v>16</v>
      </c>
      <c r="M7" s="4">
        <v>3</v>
      </c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65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4</v>
      </c>
      <c r="R7" s="61">
        <v>40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170</v>
      </c>
      <c r="AJ7" s="3">
        <f t="shared" si="1"/>
        <v>3</v>
      </c>
      <c r="AK7" s="5">
        <f t="shared" si="2"/>
        <v>5</v>
      </c>
      <c r="AL7" s="41">
        <f t="shared" si="3"/>
        <v>170</v>
      </c>
      <c r="AM7" s="33" t="e">
        <f t="shared" si="4"/>
        <v>#REF!</v>
      </c>
      <c r="AO7" s="22">
        <f t="shared" si="5"/>
        <v>14</v>
      </c>
      <c r="AP7">
        <f t="shared" si="6"/>
        <v>35</v>
      </c>
      <c r="AQ7">
        <f t="shared" si="7"/>
        <v>0</v>
      </c>
      <c r="AR7">
        <f t="shared" si="8"/>
        <v>16</v>
      </c>
      <c r="AS7">
        <f t="shared" si="9"/>
        <v>65</v>
      </c>
      <c r="AT7">
        <f t="shared" si="10"/>
        <v>0</v>
      </c>
      <c r="AU7">
        <f t="shared" si="11"/>
        <v>40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65</v>
      </c>
      <c r="BE7" s="22">
        <f t="shared" ref="BE7:BR7" si="23">BD7+LARGE($AO7:$BC7,BE$4)</f>
        <v>105</v>
      </c>
      <c r="BF7" s="22">
        <f t="shared" si="23"/>
        <v>140</v>
      </c>
      <c r="BG7" s="22">
        <f t="shared" si="23"/>
        <v>156</v>
      </c>
      <c r="BH7" s="22">
        <f t="shared" si="23"/>
        <v>170</v>
      </c>
      <c r="BI7" s="22">
        <f t="shared" si="23"/>
        <v>170</v>
      </c>
      <c r="BJ7" s="22">
        <f t="shared" si="23"/>
        <v>170</v>
      </c>
      <c r="BK7" s="22">
        <f t="shared" si="23"/>
        <v>170</v>
      </c>
      <c r="BL7" s="22">
        <f t="shared" si="23"/>
        <v>170</v>
      </c>
      <c r="BM7" s="22">
        <f t="shared" si="23"/>
        <v>170</v>
      </c>
      <c r="BN7" s="22">
        <f t="shared" si="23"/>
        <v>170</v>
      </c>
      <c r="BO7" s="22">
        <f t="shared" si="23"/>
        <v>170</v>
      </c>
      <c r="BP7" s="22">
        <f t="shared" si="23"/>
        <v>170</v>
      </c>
      <c r="BQ7" s="22">
        <f t="shared" si="23"/>
        <v>170</v>
      </c>
      <c r="BR7" s="22">
        <f t="shared" si="23"/>
        <v>170</v>
      </c>
    </row>
    <row r="8" spans="1:70" ht="16.5">
      <c r="A8" s="82" t="s">
        <v>326</v>
      </c>
      <c r="B8" s="73" t="s">
        <v>327</v>
      </c>
      <c r="C8" s="73" t="s">
        <v>328</v>
      </c>
      <c r="D8" s="73" t="s">
        <v>43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2</v>
      </c>
      <c r="J8" s="2">
        <v>35</v>
      </c>
      <c r="K8" s="4">
        <v>4</v>
      </c>
      <c r="L8" s="2">
        <v>25</v>
      </c>
      <c r="M8" s="4">
        <v>10</v>
      </c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38</v>
      </c>
      <c r="O8" s="46">
        <v>2</v>
      </c>
      <c r="P8" s="2">
        <v>35</v>
      </c>
      <c r="Q8" s="46">
        <v>5</v>
      </c>
      <c r="R8" s="61">
        <v>35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168</v>
      </c>
      <c r="AJ8" s="3">
        <f t="shared" si="1"/>
        <v>4</v>
      </c>
      <c r="AK8" s="5">
        <f t="shared" si="2"/>
        <v>5</v>
      </c>
      <c r="AL8" s="41">
        <f t="shared" si="3"/>
        <v>168</v>
      </c>
      <c r="AM8" s="33" t="e">
        <f t="shared" si="4"/>
        <v>#REF!</v>
      </c>
      <c r="AO8" s="22">
        <f t="shared" si="5"/>
        <v>0</v>
      </c>
      <c r="AP8">
        <f t="shared" si="6"/>
        <v>0</v>
      </c>
      <c r="AQ8">
        <f t="shared" si="7"/>
        <v>35</v>
      </c>
      <c r="AR8">
        <f t="shared" si="8"/>
        <v>25</v>
      </c>
      <c r="AS8">
        <f t="shared" si="9"/>
        <v>38</v>
      </c>
      <c r="AT8">
        <f t="shared" si="10"/>
        <v>35</v>
      </c>
      <c r="AU8">
        <f t="shared" si="11"/>
        <v>35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38</v>
      </c>
      <c r="BE8" s="22">
        <f t="shared" ref="BE8:BR8" si="24">BD8+LARGE($AO8:$BC8,BE$4)</f>
        <v>73</v>
      </c>
      <c r="BF8" s="22">
        <f t="shared" si="24"/>
        <v>108</v>
      </c>
      <c r="BG8" s="22">
        <f t="shared" si="24"/>
        <v>143</v>
      </c>
      <c r="BH8" s="22">
        <f t="shared" si="24"/>
        <v>168</v>
      </c>
      <c r="BI8" s="22">
        <f t="shared" si="24"/>
        <v>168</v>
      </c>
      <c r="BJ8" s="22">
        <f t="shared" si="24"/>
        <v>168</v>
      </c>
      <c r="BK8" s="22">
        <f t="shared" si="24"/>
        <v>168</v>
      </c>
      <c r="BL8" s="22">
        <f t="shared" si="24"/>
        <v>168</v>
      </c>
      <c r="BM8" s="22">
        <f t="shared" si="24"/>
        <v>168</v>
      </c>
      <c r="BN8" s="22">
        <f t="shared" si="24"/>
        <v>168</v>
      </c>
      <c r="BO8" s="22">
        <f t="shared" si="24"/>
        <v>168</v>
      </c>
      <c r="BP8" s="22">
        <f t="shared" si="24"/>
        <v>168</v>
      </c>
      <c r="BQ8" s="22">
        <f t="shared" si="24"/>
        <v>168</v>
      </c>
      <c r="BR8" s="22">
        <f t="shared" si="24"/>
        <v>168</v>
      </c>
    </row>
    <row r="9" spans="1:70" ht="16.5">
      <c r="A9" s="81" t="s">
        <v>1295</v>
      </c>
      <c r="B9" s="32" t="s">
        <v>814</v>
      </c>
      <c r="C9" s="32" t="s">
        <v>1294</v>
      </c>
      <c r="D9" s="32" t="s">
        <v>222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2</v>
      </c>
      <c r="L9" s="2">
        <v>50</v>
      </c>
      <c r="M9" s="4">
        <v>12</v>
      </c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34</v>
      </c>
      <c r="O9" s="97">
        <v>1</v>
      </c>
      <c r="P9" s="2">
        <v>55</v>
      </c>
      <c r="Q9" s="46">
        <v>7</v>
      </c>
      <c r="R9" s="61">
        <v>29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168</v>
      </c>
      <c r="AJ9" s="3">
        <f t="shared" si="1"/>
        <v>4</v>
      </c>
      <c r="AK9" s="5">
        <f t="shared" si="2"/>
        <v>4</v>
      </c>
      <c r="AL9" s="41">
        <f t="shared" si="3"/>
        <v>168</v>
      </c>
      <c r="AM9" s="33" t="e">
        <f t="shared" si="4"/>
        <v>#REF!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50</v>
      </c>
      <c r="AS9">
        <f t="shared" si="9"/>
        <v>34</v>
      </c>
      <c r="AT9">
        <f t="shared" si="10"/>
        <v>55</v>
      </c>
      <c r="AU9">
        <f t="shared" si="11"/>
        <v>29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105</v>
      </c>
      <c r="BF9" s="22">
        <f t="shared" si="25"/>
        <v>139</v>
      </c>
      <c r="BG9" s="22">
        <f t="shared" si="25"/>
        <v>168</v>
      </c>
      <c r="BH9" s="22">
        <f t="shared" si="25"/>
        <v>168</v>
      </c>
      <c r="BI9" s="22">
        <f t="shared" si="25"/>
        <v>168</v>
      </c>
      <c r="BJ9" s="22">
        <f t="shared" si="25"/>
        <v>168</v>
      </c>
      <c r="BK9" s="22">
        <f t="shared" si="25"/>
        <v>168</v>
      </c>
      <c r="BL9" s="22">
        <f t="shared" si="25"/>
        <v>168</v>
      </c>
      <c r="BM9" s="22">
        <f t="shared" si="25"/>
        <v>168</v>
      </c>
      <c r="BN9" s="22">
        <f t="shared" si="25"/>
        <v>168</v>
      </c>
      <c r="BO9" s="22">
        <f t="shared" si="25"/>
        <v>168</v>
      </c>
      <c r="BP9" s="22">
        <f t="shared" si="25"/>
        <v>168</v>
      </c>
      <c r="BQ9" s="22">
        <f t="shared" si="25"/>
        <v>168</v>
      </c>
      <c r="BR9" s="22">
        <f t="shared" si="25"/>
        <v>168</v>
      </c>
    </row>
    <row r="10" spans="1:70" ht="16.5">
      <c r="A10" s="82" t="s">
        <v>343</v>
      </c>
      <c r="B10" s="73" t="s">
        <v>344</v>
      </c>
      <c r="C10" s="73" t="s">
        <v>345</v>
      </c>
      <c r="D10" s="73" t="s">
        <v>41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1</v>
      </c>
      <c r="J10" s="2">
        <v>55</v>
      </c>
      <c r="K10" s="4">
        <v>8</v>
      </c>
      <c r="L10" s="2">
        <v>12</v>
      </c>
      <c r="M10" s="4">
        <v>7</v>
      </c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44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3</v>
      </c>
      <c r="R10" s="61">
        <v>50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161</v>
      </c>
      <c r="AJ10" s="3">
        <f t="shared" si="1"/>
        <v>6</v>
      </c>
      <c r="AK10" s="5">
        <f t="shared" si="2"/>
        <v>4</v>
      </c>
      <c r="AL10" s="41">
        <f t="shared" si="3"/>
        <v>161</v>
      </c>
      <c r="AM10" s="33" t="e">
        <f t="shared" si="4"/>
        <v>#REF!</v>
      </c>
      <c r="AO10" s="22">
        <f t="shared" si="5"/>
        <v>0</v>
      </c>
      <c r="AP10">
        <f t="shared" si="6"/>
        <v>0</v>
      </c>
      <c r="AQ10">
        <f t="shared" si="7"/>
        <v>55</v>
      </c>
      <c r="AR10">
        <f t="shared" si="8"/>
        <v>12</v>
      </c>
      <c r="AS10">
        <f t="shared" si="9"/>
        <v>44</v>
      </c>
      <c r="AT10">
        <f t="shared" si="10"/>
        <v>0</v>
      </c>
      <c r="AU10">
        <f t="shared" si="11"/>
        <v>50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105</v>
      </c>
      <c r="BF10" s="22">
        <f t="shared" si="26"/>
        <v>149</v>
      </c>
      <c r="BG10" s="22">
        <f t="shared" si="26"/>
        <v>161</v>
      </c>
      <c r="BH10" s="22">
        <f t="shared" si="26"/>
        <v>161</v>
      </c>
      <c r="BI10" s="22">
        <f t="shared" si="26"/>
        <v>161</v>
      </c>
      <c r="BJ10" s="22">
        <f t="shared" si="26"/>
        <v>161</v>
      </c>
      <c r="BK10" s="22">
        <f t="shared" si="26"/>
        <v>161</v>
      </c>
      <c r="BL10" s="22">
        <f t="shared" si="26"/>
        <v>161</v>
      </c>
      <c r="BM10" s="22">
        <f t="shared" si="26"/>
        <v>161</v>
      </c>
      <c r="BN10" s="22">
        <f t="shared" si="26"/>
        <v>161</v>
      </c>
      <c r="BO10" s="22">
        <f t="shared" si="26"/>
        <v>161</v>
      </c>
      <c r="BP10" s="22">
        <f t="shared" si="26"/>
        <v>161</v>
      </c>
      <c r="BQ10" s="22">
        <f t="shared" si="26"/>
        <v>161</v>
      </c>
      <c r="BR10" s="22">
        <f t="shared" si="26"/>
        <v>161</v>
      </c>
    </row>
    <row r="11" spans="1:70" ht="16.5">
      <c r="A11" s="82" t="s">
        <v>235</v>
      </c>
      <c r="B11" s="73" t="s">
        <v>236</v>
      </c>
      <c r="C11" s="73" t="s">
        <v>237</v>
      </c>
      <c r="D11" s="73" t="s">
        <v>17</v>
      </c>
      <c r="E11" s="6">
        <v>8</v>
      </c>
      <c r="F11" s="2">
        <v>12</v>
      </c>
      <c r="G11" s="4">
        <v>2</v>
      </c>
      <c r="H11" s="2">
        <v>35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>
        <v>1</v>
      </c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100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65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147</v>
      </c>
      <c r="AJ11" s="3">
        <f t="shared" si="1"/>
        <v>7</v>
      </c>
      <c r="AK11" s="5">
        <f t="shared" si="2"/>
        <v>3</v>
      </c>
      <c r="AL11" s="41">
        <f t="shared" si="3"/>
        <v>147</v>
      </c>
      <c r="AM11" s="33" t="e">
        <f t="shared" si="4"/>
        <v>#REF!</v>
      </c>
      <c r="AO11" s="22">
        <f t="shared" si="5"/>
        <v>12</v>
      </c>
      <c r="AP11">
        <f t="shared" si="6"/>
        <v>35</v>
      </c>
      <c r="AQ11">
        <f t="shared" si="7"/>
        <v>0</v>
      </c>
      <c r="AR11">
        <f t="shared" si="8"/>
        <v>0</v>
      </c>
      <c r="AS11">
        <f t="shared" si="9"/>
        <v>100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100</v>
      </c>
      <c r="BE11" s="22">
        <f t="shared" ref="BE11:BR11" si="27">BD11+LARGE($AO11:$BC11,BE$4)</f>
        <v>135</v>
      </c>
      <c r="BF11" s="22">
        <f t="shared" si="27"/>
        <v>147</v>
      </c>
      <c r="BG11" s="22">
        <f t="shared" si="27"/>
        <v>147</v>
      </c>
      <c r="BH11" s="22">
        <f t="shared" si="27"/>
        <v>147</v>
      </c>
      <c r="BI11" s="22">
        <f t="shared" si="27"/>
        <v>147</v>
      </c>
      <c r="BJ11" s="22">
        <f t="shared" si="27"/>
        <v>147</v>
      </c>
      <c r="BK11" s="22">
        <f t="shared" si="27"/>
        <v>147</v>
      </c>
      <c r="BL11" s="22">
        <f t="shared" si="27"/>
        <v>147</v>
      </c>
      <c r="BM11" s="22">
        <f t="shared" si="27"/>
        <v>147</v>
      </c>
      <c r="BN11" s="22">
        <f t="shared" si="27"/>
        <v>147</v>
      </c>
      <c r="BO11" s="22">
        <f t="shared" si="27"/>
        <v>147</v>
      </c>
      <c r="BP11" s="22">
        <f t="shared" si="27"/>
        <v>147</v>
      </c>
      <c r="BQ11" s="22">
        <f t="shared" si="27"/>
        <v>147</v>
      </c>
      <c r="BR11" s="22">
        <f t="shared" si="27"/>
        <v>147</v>
      </c>
    </row>
    <row r="12" spans="1:70" ht="16.5">
      <c r="A12" s="82" t="s">
        <v>340</v>
      </c>
      <c r="B12" s="73" t="s">
        <v>341</v>
      </c>
      <c r="C12" s="73" t="s">
        <v>342</v>
      </c>
      <c r="D12" s="73" t="s">
        <v>43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2</v>
      </c>
      <c r="J12" s="2">
        <v>35</v>
      </c>
      <c r="K12" s="4">
        <v>4</v>
      </c>
      <c r="L12" s="2">
        <v>25</v>
      </c>
      <c r="M12" s="4">
        <v>14</v>
      </c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30</v>
      </c>
      <c r="O12" s="46">
        <v>2</v>
      </c>
      <c r="P12" s="2">
        <v>35</v>
      </c>
      <c r="Q12" s="46">
        <v>13</v>
      </c>
      <c r="R12" s="61">
        <v>17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142</v>
      </c>
      <c r="AJ12" s="3">
        <f t="shared" si="1"/>
        <v>8</v>
      </c>
      <c r="AK12" s="5">
        <f t="shared" si="2"/>
        <v>5</v>
      </c>
      <c r="AL12" s="41">
        <f t="shared" si="3"/>
        <v>142</v>
      </c>
      <c r="AM12" s="33" t="e">
        <f t="shared" si="4"/>
        <v>#REF!</v>
      </c>
      <c r="AO12" s="22">
        <f t="shared" si="5"/>
        <v>0</v>
      </c>
      <c r="AP12">
        <f t="shared" si="6"/>
        <v>0</v>
      </c>
      <c r="AQ12">
        <f t="shared" si="7"/>
        <v>35</v>
      </c>
      <c r="AR12">
        <f t="shared" si="8"/>
        <v>25</v>
      </c>
      <c r="AS12">
        <f t="shared" si="9"/>
        <v>30</v>
      </c>
      <c r="AT12">
        <f t="shared" si="10"/>
        <v>35</v>
      </c>
      <c r="AU12">
        <f t="shared" si="11"/>
        <v>17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70</v>
      </c>
      <c r="BF12" s="22">
        <f t="shared" si="28"/>
        <v>100</v>
      </c>
      <c r="BG12" s="22">
        <f t="shared" si="28"/>
        <v>125</v>
      </c>
      <c r="BH12" s="22">
        <f t="shared" si="28"/>
        <v>142</v>
      </c>
      <c r="BI12" s="22">
        <f t="shared" si="28"/>
        <v>142</v>
      </c>
      <c r="BJ12" s="22">
        <f t="shared" si="28"/>
        <v>142</v>
      </c>
      <c r="BK12" s="22">
        <f t="shared" si="28"/>
        <v>142</v>
      </c>
      <c r="BL12" s="22">
        <f t="shared" si="28"/>
        <v>142</v>
      </c>
      <c r="BM12" s="22">
        <f t="shared" si="28"/>
        <v>142</v>
      </c>
      <c r="BN12" s="22">
        <f t="shared" si="28"/>
        <v>142</v>
      </c>
      <c r="BO12" s="22">
        <f t="shared" si="28"/>
        <v>142</v>
      </c>
      <c r="BP12" s="22">
        <f t="shared" si="28"/>
        <v>142</v>
      </c>
      <c r="BQ12" s="22">
        <f t="shared" si="28"/>
        <v>142</v>
      </c>
      <c r="BR12" s="22">
        <f t="shared" si="28"/>
        <v>142</v>
      </c>
    </row>
    <row r="13" spans="1:70" ht="16.5">
      <c r="A13" s="82" t="s">
        <v>253</v>
      </c>
      <c r="B13" s="73" t="s">
        <v>254</v>
      </c>
      <c r="C13" s="73" t="s">
        <v>255</v>
      </c>
      <c r="D13" s="73" t="s">
        <v>221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3</v>
      </c>
      <c r="H13" s="2">
        <v>20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3</v>
      </c>
      <c r="L13" s="2">
        <v>35</v>
      </c>
      <c r="M13" s="4">
        <v>11</v>
      </c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36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10</v>
      </c>
      <c r="R13" s="61">
        <v>23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114</v>
      </c>
      <c r="AJ13" s="3">
        <f t="shared" si="1"/>
        <v>9</v>
      </c>
      <c r="AK13" s="5">
        <f t="shared" si="2"/>
        <v>4</v>
      </c>
      <c r="AL13" s="41">
        <f t="shared" si="3"/>
        <v>114</v>
      </c>
      <c r="AM13" s="33" t="e">
        <f t="shared" si="4"/>
        <v>#REF!</v>
      </c>
      <c r="AO13" s="22">
        <f t="shared" si="5"/>
        <v>0</v>
      </c>
      <c r="AP13">
        <f t="shared" si="6"/>
        <v>20</v>
      </c>
      <c r="AQ13">
        <f t="shared" si="7"/>
        <v>0</v>
      </c>
      <c r="AR13">
        <f t="shared" si="8"/>
        <v>35</v>
      </c>
      <c r="AS13">
        <f t="shared" si="9"/>
        <v>36</v>
      </c>
      <c r="AT13">
        <f t="shared" si="10"/>
        <v>0</v>
      </c>
      <c r="AU13">
        <f t="shared" si="11"/>
        <v>23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36</v>
      </c>
      <c r="BE13" s="22">
        <f t="shared" ref="BE13:BR13" si="29">BD13+LARGE($AO13:$BC13,BE$4)</f>
        <v>71</v>
      </c>
      <c r="BF13" s="22">
        <f t="shared" si="29"/>
        <v>94</v>
      </c>
      <c r="BG13" s="22">
        <f t="shared" si="29"/>
        <v>114</v>
      </c>
      <c r="BH13" s="22">
        <f t="shared" si="29"/>
        <v>114</v>
      </c>
      <c r="BI13" s="22">
        <f t="shared" si="29"/>
        <v>114</v>
      </c>
      <c r="BJ13" s="22">
        <f t="shared" si="29"/>
        <v>114</v>
      </c>
      <c r="BK13" s="22">
        <f t="shared" si="29"/>
        <v>114</v>
      </c>
      <c r="BL13" s="22">
        <f t="shared" si="29"/>
        <v>114</v>
      </c>
      <c r="BM13" s="22">
        <f t="shared" si="29"/>
        <v>114</v>
      </c>
      <c r="BN13" s="22">
        <f t="shared" si="29"/>
        <v>114</v>
      </c>
      <c r="BO13" s="22">
        <f t="shared" si="29"/>
        <v>114</v>
      </c>
      <c r="BP13" s="22">
        <f t="shared" si="29"/>
        <v>114</v>
      </c>
      <c r="BQ13" s="22">
        <f t="shared" si="29"/>
        <v>114</v>
      </c>
      <c r="BR13" s="22">
        <f t="shared" si="29"/>
        <v>114</v>
      </c>
    </row>
    <row r="14" spans="1:70" ht="16.5">
      <c r="A14" s="81" t="s">
        <v>1309</v>
      </c>
      <c r="B14" s="32" t="s">
        <v>1304</v>
      </c>
      <c r="C14" s="32" t="s">
        <v>165</v>
      </c>
      <c r="D14" s="32" t="s">
        <v>222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2</v>
      </c>
      <c r="L14" s="2">
        <v>50</v>
      </c>
      <c r="M14" s="4">
        <v>5</v>
      </c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50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65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100</v>
      </c>
      <c r="AJ14" s="3">
        <f t="shared" si="1"/>
        <v>10</v>
      </c>
      <c r="AK14" s="5">
        <f t="shared" si="2"/>
        <v>2</v>
      </c>
      <c r="AL14" s="41">
        <f t="shared" si="3"/>
        <v>100</v>
      </c>
      <c r="AM14" s="33" t="e">
        <f t="shared" si="4"/>
        <v>#REF!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50</v>
      </c>
      <c r="AS14">
        <f t="shared" si="9"/>
        <v>50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50</v>
      </c>
      <c r="BE14" s="22">
        <f t="shared" ref="BE14:BR14" si="30">BD14+LARGE($AO14:$BC14,BE$4)</f>
        <v>100</v>
      </c>
      <c r="BF14" s="22">
        <f t="shared" si="30"/>
        <v>100</v>
      </c>
      <c r="BG14" s="22">
        <f t="shared" si="30"/>
        <v>100</v>
      </c>
      <c r="BH14" s="22">
        <f t="shared" si="30"/>
        <v>100</v>
      </c>
      <c r="BI14" s="22">
        <f t="shared" si="30"/>
        <v>100</v>
      </c>
      <c r="BJ14" s="22">
        <f t="shared" si="30"/>
        <v>100</v>
      </c>
      <c r="BK14" s="22">
        <f t="shared" si="30"/>
        <v>100</v>
      </c>
      <c r="BL14" s="22">
        <f t="shared" si="30"/>
        <v>100</v>
      </c>
      <c r="BM14" s="22">
        <f t="shared" si="30"/>
        <v>100</v>
      </c>
      <c r="BN14" s="22">
        <f t="shared" si="30"/>
        <v>100</v>
      </c>
      <c r="BO14" s="22">
        <f t="shared" si="30"/>
        <v>100</v>
      </c>
      <c r="BP14" s="22">
        <f t="shared" si="30"/>
        <v>100</v>
      </c>
      <c r="BQ14" s="22">
        <f t="shared" si="30"/>
        <v>100</v>
      </c>
      <c r="BR14" s="22">
        <f t="shared" si="30"/>
        <v>100</v>
      </c>
    </row>
    <row r="15" spans="1:70" ht="16.5">
      <c r="A15" s="82" t="s">
        <v>289</v>
      </c>
      <c r="B15" s="73" t="s">
        <v>290</v>
      </c>
      <c r="C15" s="73" t="s">
        <v>291</v>
      </c>
      <c r="D15" s="73" t="s">
        <v>45</v>
      </c>
      <c r="E15" s="6">
        <v>9</v>
      </c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50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11</v>
      </c>
      <c r="L15" s="2">
        <v>10</v>
      </c>
      <c r="M15" s="4">
        <v>15</v>
      </c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29</v>
      </c>
      <c r="O15" s="46">
        <v>4</v>
      </c>
      <c r="P15" s="2">
        <v>10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99</v>
      </c>
      <c r="AJ15" s="3">
        <f t="shared" si="1"/>
        <v>11</v>
      </c>
      <c r="AK15" s="5">
        <f t="shared" si="2"/>
        <v>4</v>
      </c>
      <c r="AL15" s="41">
        <f t="shared" si="3"/>
        <v>99</v>
      </c>
      <c r="AM15" s="33" t="e">
        <f t="shared" si="4"/>
        <v>#REF!</v>
      </c>
      <c r="AO15" s="22">
        <f t="shared" si="5"/>
        <v>50</v>
      </c>
      <c r="AP15">
        <f t="shared" si="6"/>
        <v>0</v>
      </c>
      <c r="AQ15">
        <f t="shared" si="7"/>
        <v>0</v>
      </c>
      <c r="AR15">
        <f t="shared" si="8"/>
        <v>10</v>
      </c>
      <c r="AS15">
        <f t="shared" si="9"/>
        <v>29</v>
      </c>
      <c r="AT15">
        <f t="shared" si="10"/>
        <v>10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50</v>
      </c>
      <c r="BE15" s="22">
        <f t="shared" ref="BE15:BR15" si="31">BD15+LARGE($AO15:$BC15,BE$4)</f>
        <v>79</v>
      </c>
      <c r="BF15" s="22">
        <f t="shared" si="31"/>
        <v>89</v>
      </c>
      <c r="BG15" s="22">
        <f t="shared" si="31"/>
        <v>99</v>
      </c>
      <c r="BH15" s="22">
        <f t="shared" si="31"/>
        <v>99</v>
      </c>
      <c r="BI15" s="22">
        <f t="shared" si="31"/>
        <v>99</v>
      </c>
      <c r="BJ15" s="22">
        <f t="shared" si="31"/>
        <v>99</v>
      </c>
      <c r="BK15" s="22">
        <f t="shared" si="31"/>
        <v>99</v>
      </c>
      <c r="BL15" s="22">
        <f t="shared" si="31"/>
        <v>99</v>
      </c>
      <c r="BM15" s="22">
        <f t="shared" si="31"/>
        <v>99</v>
      </c>
      <c r="BN15" s="22">
        <f t="shared" si="31"/>
        <v>99</v>
      </c>
      <c r="BO15" s="22">
        <f t="shared" si="31"/>
        <v>99</v>
      </c>
      <c r="BP15" s="22">
        <f t="shared" si="31"/>
        <v>99</v>
      </c>
      <c r="BQ15" s="22">
        <f t="shared" si="31"/>
        <v>99</v>
      </c>
      <c r="BR15" s="22">
        <f t="shared" si="31"/>
        <v>99</v>
      </c>
    </row>
    <row r="16" spans="1:70" ht="16.5">
      <c r="A16" s="82" t="s">
        <v>311</v>
      </c>
      <c r="B16" s="73" t="s">
        <v>312</v>
      </c>
      <c r="C16" s="73" t="s">
        <v>313</v>
      </c>
      <c r="D16" s="73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3</v>
      </c>
      <c r="J16" s="2">
        <v>20</v>
      </c>
      <c r="K16" s="4">
        <v>5</v>
      </c>
      <c r="L16" s="2">
        <v>20</v>
      </c>
      <c r="M16" s="4">
        <v>19</v>
      </c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25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6</v>
      </c>
      <c r="R16" s="61">
        <v>31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96</v>
      </c>
      <c r="AJ16" s="3">
        <f t="shared" si="1"/>
        <v>12</v>
      </c>
      <c r="AK16" s="5">
        <f t="shared" si="2"/>
        <v>4</v>
      </c>
      <c r="AL16" s="41">
        <f t="shared" si="3"/>
        <v>96</v>
      </c>
      <c r="AM16" s="33" t="e">
        <f t="shared" si="4"/>
        <v>#REF!</v>
      </c>
      <c r="AO16" s="22">
        <f t="shared" si="5"/>
        <v>0</v>
      </c>
      <c r="AP16">
        <f t="shared" si="6"/>
        <v>0</v>
      </c>
      <c r="AQ16">
        <f t="shared" si="7"/>
        <v>20</v>
      </c>
      <c r="AR16">
        <f t="shared" si="8"/>
        <v>20</v>
      </c>
      <c r="AS16">
        <f t="shared" si="9"/>
        <v>25</v>
      </c>
      <c r="AT16">
        <f t="shared" si="10"/>
        <v>0</v>
      </c>
      <c r="AU16">
        <f t="shared" si="11"/>
        <v>31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31</v>
      </c>
      <c r="BE16" s="22">
        <f t="shared" ref="BE16:BR16" si="32">BD16+LARGE($AO16:$BC16,BE$4)</f>
        <v>56</v>
      </c>
      <c r="BF16" s="22">
        <f t="shared" si="32"/>
        <v>76</v>
      </c>
      <c r="BG16" s="22">
        <f t="shared" si="32"/>
        <v>96</v>
      </c>
      <c r="BH16" s="22">
        <f t="shared" si="32"/>
        <v>96</v>
      </c>
      <c r="BI16" s="22">
        <f t="shared" si="32"/>
        <v>96</v>
      </c>
      <c r="BJ16" s="22">
        <f t="shared" si="32"/>
        <v>96</v>
      </c>
      <c r="BK16" s="22">
        <f t="shared" si="32"/>
        <v>96</v>
      </c>
      <c r="BL16" s="22">
        <f t="shared" si="32"/>
        <v>96</v>
      </c>
      <c r="BM16" s="22">
        <f t="shared" si="32"/>
        <v>96</v>
      </c>
      <c r="BN16" s="22">
        <f t="shared" si="32"/>
        <v>96</v>
      </c>
      <c r="BO16" s="22">
        <f t="shared" si="32"/>
        <v>96</v>
      </c>
      <c r="BP16" s="22">
        <f t="shared" si="32"/>
        <v>96</v>
      </c>
      <c r="BQ16" s="22">
        <f t="shared" si="32"/>
        <v>96</v>
      </c>
      <c r="BR16" s="22">
        <f t="shared" si="32"/>
        <v>96</v>
      </c>
    </row>
    <row r="17" spans="1:70" ht="16.5">
      <c r="A17" s="82" t="s">
        <v>309</v>
      </c>
      <c r="B17" s="73" t="s">
        <v>251</v>
      </c>
      <c r="C17" s="73" t="s">
        <v>310</v>
      </c>
      <c r="D17" s="73" t="s">
        <v>17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>
        <v>6</v>
      </c>
      <c r="L17" s="2">
        <v>16</v>
      </c>
      <c r="M17" s="4">
        <v>4</v>
      </c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55</v>
      </c>
      <c r="O17" s="46">
        <v>3</v>
      </c>
      <c r="P17" s="2">
        <v>20</v>
      </c>
      <c r="Q17" s="46"/>
      <c r="R17" s="65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91</v>
      </c>
      <c r="AJ17" s="3">
        <f t="shared" si="1"/>
        <v>13</v>
      </c>
      <c r="AK17" s="5">
        <f t="shared" si="2"/>
        <v>3</v>
      </c>
      <c r="AL17" s="41">
        <f t="shared" si="3"/>
        <v>91</v>
      </c>
      <c r="AM17" s="33" t="e">
        <f t="shared" si="4"/>
        <v>#REF!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16</v>
      </c>
      <c r="AS17">
        <f t="shared" si="9"/>
        <v>55</v>
      </c>
      <c r="AT17">
        <f t="shared" si="10"/>
        <v>20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55</v>
      </c>
      <c r="BE17" s="22">
        <f t="shared" ref="BE17:BR17" si="33">BD17+LARGE($AO17:$BC17,BE$4)</f>
        <v>75</v>
      </c>
      <c r="BF17" s="22">
        <f t="shared" si="33"/>
        <v>91</v>
      </c>
      <c r="BG17" s="22">
        <f t="shared" si="33"/>
        <v>91</v>
      </c>
      <c r="BH17" s="22">
        <f t="shared" si="33"/>
        <v>91</v>
      </c>
      <c r="BI17" s="22">
        <f t="shared" si="33"/>
        <v>91</v>
      </c>
      <c r="BJ17" s="22">
        <f t="shared" si="33"/>
        <v>91</v>
      </c>
      <c r="BK17" s="22">
        <f t="shared" si="33"/>
        <v>91</v>
      </c>
      <c r="BL17" s="22">
        <f t="shared" si="33"/>
        <v>91</v>
      </c>
      <c r="BM17" s="22">
        <f t="shared" si="33"/>
        <v>91</v>
      </c>
      <c r="BN17" s="22">
        <f t="shared" si="33"/>
        <v>91</v>
      </c>
      <c r="BO17" s="22">
        <f t="shared" si="33"/>
        <v>91</v>
      </c>
      <c r="BP17" s="22">
        <f t="shared" si="33"/>
        <v>91</v>
      </c>
      <c r="BQ17" s="22">
        <f t="shared" si="33"/>
        <v>91</v>
      </c>
      <c r="BR17" s="22">
        <f t="shared" si="33"/>
        <v>91</v>
      </c>
    </row>
    <row r="18" spans="1:70" ht="16.5">
      <c r="A18" s="82" t="s">
        <v>304</v>
      </c>
      <c r="B18" s="73" t="s">
        <v>249</v>
      </c>
      <c r="C18" s="73" t="s">
        <v>305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9</v>
      </c>
      <c r="L18" s="2">
        <v>10</v>
      </c>
      <c r="M18" s="4">
        <v>9</v>
      </c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40</v>
      </c>
      <c r="O18" s="46">
        <v>3</v>
      </c>
      <c r="P18" s="2">
        <v>20</v>
      </c>
      <c r="Q18" s="46">
        <v>12</v>
      </c>
      <c r="R18" s="61">
        <v>19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89</v>
      </c>
      <c r="AJ18" s="3">
        <f t="shared" si="1"/>
        <v>14</v>
      </c>
      <c r="AK18" s="5">
        <f t="shared" si="2"/>
        <v>4</v>
      </c>
      <c r="AL18" s="41">
        <f t="shared" si="3"/>
        <v>89</v>
      </c>
      <c r="AM18" s="33" t="e">
        <f t="shared" si="4"/>
        <v>#REF!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10</v>
      </c>
      <c r="AS18">
        <f t="shared" si="9"/>
        <v>40</v>
      </c>
      <c r="AT18">
        <f t="shared" si="10"/>
        <v>20</v>
      </c>
      <c r="AU18">
        <f t="shared" si="11"/>
        <v>19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40</v>
      </c>
      <c r="BE18" s="22">
        <f t="shared" ref="BE18:BR18" si="34">BD18+LARGE($AO18:$BC18,BE$4)</f>
        <v>60</v>
      </c>
      <c r="BF18" s="22">
        <f t="shared" si="34"/>
        <v>79</v>
      </c>
      <c r="BG18" s="22">
        <f t="shared" si="34"/>
        <v>89</v>
      </c>
      <c r="BH18" s="22">
        <f t="shared" si="34"/>
        <v>89</v>
      </c>
      <c r="BI18" s="22">
        <f t="shared" si="34"/>
        <v>89</v>
      </c>
      <c r="BJ18" s="22">
        <f t="shared" si="34"/>
        <v>89</v>
      </c>
      <c r="BK18" s="22">
        <f t="shared" si="34"/>
        <v>89</v>
      </c>
      <c r="BL18" s="22">
        <f t="shared" si="34"/>
        <v>89</v>
      </c>
      <c r="BM18" s="22">
        <f t="shared" si="34"/>
        <v>89</v>
      </c>
      <c r="BN18" s="22">
        <f t="shared" si="34"/>
        <v>89</v>
      </c>
      <c r="BO18" s="22">
        <f t="shared" si="34"/>
        <v>89</v>
      </c>
      <c r="BP18" s="22">
        <f t="shared" si="34"/>
        <v>89</v>
      </c>
      <c r="BQ18" s="22">
        <f t="shared" si="34"/>
        <v>89</v>
      </c>
      <c r="BR18" s="22">
        <f t="shared" si="34"/>
        <v>89</v>
      </c>
    </row>
    <row r="19" spans="1:70" ht="16.5">
      <c r="A19" s="82" t="s">
        <v>324</v>
      </c>
      <c r="B19" s="73" t="s">
        <v>275</v>
      </c>
      <c r="C19" s="73" t="s">
        <v>325</v>
      </c>
      <c r="D19" s="73" t="s">
        <v>19</v>
      </c>
      <c r="E19" s="6">
        <v>13</v>
      </c>
      <c r="F19" s="2">
        <v>10</v>
      </c>
      <c r="G19" s="4">
        <v>2</v>
      </c>
      <c r="H19" s="2">
        <v>35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>
        <v>17</v>
      </c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27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23</v>
      </c>
      <c r="R19" s="61">
        <v>10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82</v>
      </c>
      <c r="AJ19" s="3">
        <f t="shared" si="1"/>
        <v>15</v>
      </c>
      <c r="AK19" s="5">
        <f t="shared" si="2"/>
        <v>4</v>
      </c>
      <c r="AL19" s="41">
        <f t="shared" si="3"/>
        <v>82</v>
      </c>
      <c r="AM19" s="33" t="e">
        <f t="shared" si="4"/>
        <v>#REF!</v>
      </c>
      <c r="AO19" s="22">
        <f t="shared" si="5"/>
        <v>10</v>
      </c>
      <c r="AP19">
        <f t="shared" si="6"/>
        <v>35</v>
      </c>
      <c r="AQ19">
        <f t="shared" si="7"/>
        <v>0</v>
      </c>
      <c r="AR19">
        <f t="shared" si="8"/>
        <v>0</v>
      </c>
      <c r="AS19">
        <f t="shared" si="9"/>
        <v>27</v>
      </c>
      <c r="AT19">
        <f t="shared" si="10"/>
        <v>0</v>
      </c>
      <c r="AU19">
        <f t="shared" si="11"/>
        <v>10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35</v>
      </c>
      <c r="BE19" s="22">
        <f t="shared" ref="BE19:BR19" si="35">BD19+LARGE($AO19:$BC19,BE$4)</f>
        <v>62</v>
      </c>
      <c r="BF19" s="22">
        <f t="shared" si="35"/>
        <v>72</v>
      </c>
      <c r="BG19" s="22">
        <f t="shared" si="35"/>
        <v>82</v>
      </c>
      <c r="BH19" s="22">
        <f t="shared" si="35"/>
        <v>82</v>
      </c>
      <c r="BI19" s="22">
        <f t="shared" si="35"/>
        <v>82</v>
      </c>
      <c r="BJ19" s="22">
        <f t="shared" si="35"/>
        <v>82</v>
      </c>
      <c r="BK19" s="22">
        <f t="shared" si="35"/>
        <v>82</v>
      </c>
      <c r="BL19" s="22">
        <f t="shared" si="35"/>
        <v>82</v>
      </c>
      <c r="BM19" s="22">
        <f t="shared" si="35"/>
        <v>82</v>
      </c>
      <c r="BN19" s="22">
        <f t="shared" si="35"/>
        <v>82</v>
      </c>
      <c r="BO19" s="22">
        <f t="shared" si="35"/>
        <v>82</v>
      </c>
      <c r="BP19" s="22">
        <f t="shared" si="35"/>
        <v>82</v>
      </c>
      <c r="BQ19" s="22">
        <f t="shared" si="35"/>
        <v>82</v>
      </c>
      <c r="BR19" s="22">
        <f t="shared" si="35"/>
        <v>82</v>
      </c>
    </row>
    <row r="20" spans="1:70" ht="16.5">
      <c r="A20" s="82" t="s">
        <v>265</v>
      </c>
      <c r="B20" s="73" t="s">
        <v>266</v>
      </c>
      <c r="C20" s="73" t="s">
        <v>267</v>
      </c>
      <c r="D20" s="73" t="s">
        <v>221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5</v>
      </c>
      <c r="H20" s="2">
        <v>10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7</v>
      </c>
      <c r="L20" s="2">
        <v>14</v>
      </c>
      <c r="M20" s="4">
        <v>22</v>
      </c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22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9</v>
      </c>
      <c r="R20" s="80">
        <v>25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71</v>
      </c>
      <c r="AJ20" s="3">
        <f t="shared" si="1"/>
        <v>16</v>
      </c>
      <c r="AK20" s="5">
        <f t="shared" si="2"/>
        <v>4</v>
      </c>
      <c r="AL20" s="41">
        <f t="shared" si="3"/>
        <v>46</v>
      </c>
      <c r="AM20" s="33" t="e">
        <f t="shared" si="4"/>
        <v>#REF!</v>
      </c>
      <c r="AO20" s="22">
        <f t="shared" si="5"/>
        <v>0</v>
      </c>
      <c r="AP20">
        <f t="shared" si="6"/>
        <v>10</v>
      </c>
      <c r="AQ20">
        <f t="shared" si="7"/>
        <v>0</v>
      </c>
      <c r="AR20">
        <f t="shared" si="8"/>
        <v>14</v>
      </c>
      <c r="AS20">
        <f t="shared" si="9"/>
        <v>22</v>
      </c>
      <c r="AT20">
        <f t="shared" si="10"/>
        <v>0</v>
      </c>
      <c r="AU20">
        <f>R21</f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22</v>
      </c>
      <c r="BE20" s="22">
        <f t="shared" ref="BE20:BR20" si="36">BD20+LARGE($AO20:$BC20,BE$4)</f>
        <v>36</v>
      </c>
      <c r="BF20" s="22">
        <f t="shared" si="36"/>
        <v>46</v>
      </c>
      <c r="BG20" s="22">
        <f t="shared" si="36"/>
        <v>46</v>
      </c>
      <c r="BH20" s="22">
        <f t="shared" si="36"/>
        <v>46</v>
      </c>
      <c r="BI20" s="22">
        <f t="shared" si="36"/>
        <v>46</v>
      </c>
      <c r="BJ20" s="22">
        <f t="shared" si="36"/>
        <v>46</v>
      </c>
      <c r="BK20" s="22">
        <f t="shared" si="36"/>
        <v>46</v>
      </c>
      <c r="BL20" s="22">
        <f t="shared" si="36"/>
        <v>46</v>
      </c>
      <c r="BM20" s="22">
        <f t="shared" si="36"/>
        <v>46</v>
      </c>
      <c r="BN20" s="22">
        <f t="shared" si="36"/>
        <v>46</v>
      </c>
      <c r="BO20" s="22">
        <f t="shared" si="36"/>
        <v>46</v>
      </c>
      <c r="BP20" s="22">
        <f t="shared" si="36"/>
        <v>46</v>
      </c>
      <c r="BQ20" s="22">
        <f t="shared" si="36"/>
        <v>46</v>
      </c>
      <c r="BR20" s="22">
        <f t="shared" si="36"/>
        <v>46</v>
      </c>
    </row>
    <row r="21" spans="1:70" ht="16.5">
      <c r="A21" s="81" t="s">
        <v>1307</v>
      </c>
      <c r="B21" s="32" t="s">
        <v>1302</v>
      </c>
      <c r="C21" s="32" t="s">
        <v>1296</v>
      </c>
      <c r="D21" s="32" t="s">
        <v>222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89">
        <v>3</v>
      </c>
      <c r="L21" s="2">
        <v>20</v>
      </c>
      <c r="M21" s="4">
        <v>28</v>
      </c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16</v>
      </c>
      <c r="O21" s="97">
        <v>2</v>
      </c>
      <c r="P21" s="2">
        <v>35</v>
      </c>
      <c r="Q21" s="46"/>
      <c r="R21" s="65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71</v>
      </c>
      <c r="AJ21" s="3">
        <f t="shared" si="1"/>
        <v>16</v>
      </c>
      <c r="AK21" s="5">
        <f t="shared" si="2"/>
        <v>3</v>
      </c>
      <c r="AL21" s="41">
        <f t="shared" si="3"/>
        <v>86</v>
      </c>
      <c r="AM21" s="33" t="e">
        <f t="shared" si="4"/>
        <v>#REF!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20</v>
      </c>
      <c r="AS21">
        <f t="shared" si="9"/>
        <v>16</v>
      </c>
      <c r="AT21">
        <f t="shared" si="10"/>
        <v>35</v>
      </c>
      <c r="AU21">
        <f>R22</f>
        <v>15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35</v>
      </c>
      <c r="BE21" s="22">
        <f t="shared" ref="BE21:BR21" si="37">BD21+LARGE($AO21:$BC21,BE$4)</f>
        <v>55</v>
      </c>
      <c r="BF21" s="22">
        <f t="shared" si="37"/>
        <v>71</v>
      </c>
      <c r="BG21" s="22">
        <f t="shared" si="37"/>
        <v>86</v>
      </c>
      <c r="BH21" s="22">
        <f t="shared" si="37"/>
        <v>86</v>
      </c>
      <c r="BI21" s="22">
        <f t="shared" si="37"/>
        <v>86</v>
      </c>
      <c r="BJ21" s="22">
        <f t="shared" si="37"/>
        <v>86</v>
      </c>
      <c r="BK21" s="22">
        <f t="shared" si="37"/>
        <v>86</v>
      </c>
      <c r="BL21" s="22">
        <f t="shared" si="37"/>
        <v>86</v>
      </c>
      <c r="BM21" s="22">
        <f t="shared" si="37"/>
        <v>86</v>
      </c>
      <c r="BN21" s="22">
        <f t="shared" si="37"/>
        <v>86</v>
      </c>
      <c r="BO21" s="22">
        <f t="shared" si="37"/>
        <v>86</v>
      </c>
      <c r="BP21" s="22">
        <f t="shared" si="37"/>
        <v>86</v>
      </c>
      <c r="BQ21" s="22">
        <f t="shared" si="37"/>
        <v>86</v>
      </c>
      <c r="BR21" s="22">
        <f t="shared" si="37"/>
        <v>86</v>
      </c>
    </row>
    <row r="22" spans="1:70" ht="16.5">
      <c r="A22" s="82" t="s">
        <v>332</v>
      </c>
      <c r="B22" s="73" t="s">
        <v>333</v>
      </c>
      <c r="C22" s="73" t="s">
        <v>334</v>
      </c>
      <c r="D22" s="73" t="s">
        <v>43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1</v>
      </c>
      <c r="J22" s="2">
        <v>55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14</v>
      </c>
      <c r="R22" s="61">
        <v>15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70</v>
      </c>
      <c r="AJ22" s="3">
        <f t="shared" si="1"/>
        <v>18</v>
      </c>
      <c r="AK22" s="5">
        <f t="shared" si="2"/>
        <v>2</v>
      </c>
      <c r="AL22" s="41">
        <f t="shared" si="3"/>
        <v>55</v>
      </c>
      <c r="AM22" s="33" t="e">
        <f t="shared" si="4"/>
        <v>#REF!</v>
      </c>
      <c r="AO22" s="22">
        <f t="shared" si="5"/>
        <v>0</v>
      </c>
      <c r="AP22">
        <f t="shared" si="6"/>
        <v>0</v>
      </c>
      <c r="AQ22">
        <f t="shared" si="7"/>
        <v>55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>R23</f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55</v>
      </c>
      <c r="BE22" s="22">
        <f t="shared" ref="BE22:BR22" si="38">BD22+LARGE($AO22:$BC22,BE$4)</f>
        <v>55</v>
      </c>
      <c r="BF22" s="22">
        <f t="shared" si="38"/>
        <v>55</v>
      </c>
      <c r="BG22" s="22">
        <f t="shared" si="38"/>
        <v>55</v>
      </c>
      <c r="BH22" s="22">
        <f t="shared" si="38"/>
        <v>55</v>
      </c>
      <c r="BI22" s="22">
        <f t="shared" si="38"/>
        <v>55</v>
      </c>
      <c r="BJ22" s="22">
        <f t="shared" si="38"/>
        <v>55</v>
      </c>
      <c r="BK22" s="22">
        <f t="shared" si="38"/>
        <v>55</v>
      </c>
      <c r="BL22" s="22">
        <f t="shared" si="38"/>
        <v>55</v>
      </c>
      <c r="BM22" s="22">
        <f t="shared" si="38"/>
        <v>55</v>
      </c>
      <c r="BN22" s="22">
        <f t="shared" si="38"/>
        <v>55</v>
      </c>
      <c r="BO22" s="22">
        <f t="shared" si="38"/>
        <v>55</v>
      </c>
      <c r="BP22" s="22">
        <f t="shared" si="38"/>
        <v>55</v>
      </c>
      <c r="BQ22" s="22">
        <f t="shared" si="38"/>
        <v>55</v>
      </c>
      <c r="BR22" s="22">
        <f t="shared" si="38"/>
        <v>55</v>
      </c>
    </row>
    <row r="23" spans="1:70" ht="16.5">
      <c r="A23" s="82" t="s">
        <v>268</v>
      </c>
      <c r="B23" s="73" t="s">
        <v>269</v>
      </c>
      <c r="C23" s="73" t="s">
        <v>270</v>
      </c>
      <c r="D23" s="73" t="s">
        <v>44</v>
      </c>
      <c r="E23" s="6">
        <v>10</v>
      </c>
      <c r="F23" s="2">
        <v>10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>
        <v>6</v>
      </c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46</v>
      </c>
      <c r="O23" s="46">
        <v>8</v>
      </c>
      <c r="P23" s="2">
        <v>12</v>
      </c>
      <c r="Q23" s="46"/>
      <c r="R23" s="65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68</v>
      </c>
      <c r="AJ23" s="3">
        <f t="shared" si="1"/>
        <v>19</v>
      </c>
      <c r="AK23" s="5">
        <f t="shared" si="2"/>
        <v>3</v>
      </c>
      <c r="AL23" s="41" t="e">
        <f t="shared" si="3"/>
        <v>#REF!</v>
      </c>
      <c r="AM23" s="33" t="e">
        <f t="shared" si="4"/>
        <v>#REF!</v>
      </c>
      <c r="AO23" s="22">
        <f t="shared" si="5"/>
        <v>10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46</v>
      </c>
      <c r="AT23">
        <f t="shared" si="10"/>
        <v>12</v>
      </c>
      <c r="AU23" t="e">
        <f>#REF!</f>
        <v>#REF!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 t="e">
        <f t="shared" si="20"/>
        <v>#REF!</v>
      </c>
      <c r="BE23" s="22" t="e">
        <f t="shared" ref="BE23:BR23" si="39">BD23+LARGE($AO23:$BC23,BE$4)</f>
        <v>#REF!</v>
      </c>
      <c r="BF23" s="22" t="e">
        <f t="shared" si="39"/>
        <v>#REF!</v>
      </c>
      <c r="BG23" s="22" t="e">
        <f t="shared" si="39"/>
        <v>#REF!</v>
      </c>
      <c r="BH23" s="22" t="e">
        <f t="shared" si="39"/>
        <v>#REF!</v>
      </c>
      <c r="BI23" s="22" t="e">
        <f t="shared" si="39"/>
        <v>#REF!</v>
      </c>
      <c r="BJ23" s="22" t="e">
        <f t="shared" si="39"/>
        <v>#REF!</v>
      </c>
      <c r="BK23" s="22" t="e">
        <f t="shared" si="39"/>
        <v>#REF!</v>
      </c>
      <c r="BL23" s="22" t="e">
        <f t="shared" si="39"/>
        <v>#REF!</v>
      </c>
      <c r="BM23" s="22" t="e">
        <f t="shared" si="39"/>
        <v>#REF!</v>
      </c>
      <c r="BN23" s="22" t="e">
        <f t="shared" si="39"/>
        <v>#REF!</v>
      </c>
      <c r="BO23" s="22" t="e">
        <f t="shared" si="39"/>
        <v>#REF!</v>
      </c>
      <c r="BP23" s="22" t="e">
        <f t="shared" si="39"/>
        <v>#REF!</v>
      </c>
      <c r="BQ23" s="22" t="e">
        <f t="shared" si="39"/>
        <v>#REF!</v>
      </c>
      <c r="BR23" s="22" t="e">
        <f t="shared" si="39"/>
        <v>#REF!</v>
      </c>
    </row>
    <row r="24" spans="1:70" ht="16.5">
      <c r="A24" s="82" t="s">
        <v>301</v>
      </c>
      <c r="B24" s="73" t="s">
        <v>302</v>
      </c>
      <c r="C24" s="73" t="s">
        <v>303</v>
      </c>
      <c r="D24" s="73" t="s">
        <v>17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3</v>
      </c>
      <c r="J24" s="2">
        <v>20</v>
      </c>
      <c r="K24" s="4">
        <v>5</v>
      </c>
      <c r="L24" s="2">
        <v>20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8</v>
      </c>
      <c r="R24" s="61">
        <v>27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67</v>
      </c>
      <c r="AJ24" s="3">
        <f t="shared" si="1"/>
        <v>20</v>
      </c>
      <c r="AK24" s="5">
        <f t="shared" si="2"/>
        <v>3</v>
      </c>
      <c r="AL24" s="41">
        <f t="shared" si="3"/>
        <v>67</v>
      </c>
      <c r="AM24" s="33" t="e">
        <f t="shared" si="4"/>
        <v>#REF!</v>
      </c>
      <c r="AO24" s="22">
        <f t="shared" si="5"/>
        <v>0</v>
      </c>
      <c r="AP24">
        <f t="shared" si="6"/>
        <v>0</v>
      </c>
      <c r="AQ24">
        <f t="shared" si="7"/>
        <v>20</v>
      </c>
      <c r="AR24">
        <f t="shared" si="8"/>
        <v>20</v>
      </c>
      <c r="AS24">
        <f t="shared" si="9"/>
        <v>0</v>
      </c>
      <c r="AT24">
        <f t="shared" si="10"/>
        <v>0</v>
      </c>
      <c r="AU24">
        <f t="shared" si="11"/>
        <v>27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27</v>
      </c>
      <c r="BE24" s="22">
        <f t="shared" ref="BE24:BR24" si="40">BD24+LARGE($AO24:$BC24,BE$4)</f>
        <v>47</v>
      </c>
      <c r="BF24" s="22">
        <f t="shared" si="40"/>
        <v>67</v>
      </c>
      <c r="BG24" s="22">
        <f t="shared" si="40"/>
        <v>67</v>
      </c>
      <c r="BH24" s="22">
        <f t="shared" si="40"/>
        <v>67</v>
      </c>
      <c r="BI24" s="22">
        <f t="shared" si="40"/>
        <v>67</v>
      </c>
      <c r="BJ24" s="22">
        <f t="shared" si="40"/>
        <v>67</v>
      </c>
      <c r="BK24" s="22">
        <f t="shared" si="40"/>
        <v>67</v>
      </c>
      <c r="BL24" s="22">
        <f t="shared" si="40"/>
        <v>67</v>
      </c>
      <c r="BM24" s="22">
        <f t="shared" si="40"/>
        <v>67</v>
      </c>
      <c r="BN24" s="22">
        <f t="shared" si="40"/>
        <v>67</v>
      </c>
      <c r="BO24" s="22">
        <f t="shared" si="40"/>
        <v>67</v>
      </c>
      <c r="BP24" s="22">
        <f t="shared" si="40"/>
        <v>67</v>
      </c>
      <c r="BQ24" s="22">
        <f t="shared" si="40"/>
        <v>67</v>
      </c>
      <c r="BR24" s="22">
        <f t="shared" si="40"/>
        <v>67</v>
      </c>
    </row>
    <row r="25" spans="1:70" ht="16.5">
      <c r="A25" s="82" t="s">
        <v>271</v>
      </c>
      <c r="B25" s="73" t="s">
        <v>272</v>
      </c>
      <c r="C25" s="73" t="s">
        <v>273</v>
      </c>
      <c r="D25" s="73" t="s">
        <v>44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20</v>
      </c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24</v>
      </c>
      <c r="O25" s="46">
        <v>5</v>
      </c>
      <c r="P25" s="2">
        <v>10</v>
      </c>
      <c r="Q25" s="46">
        <v>11</v>
      </c>
      <c r="R25" s="61">
        <v>21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55</v>
      </c>
      <c r="AJ25" s="3">
        <f t="shared" si="1"/>
        <v>21</v>
      </c>
      <c r="AK25" s="5">
        <f t="shared" si="2"/>
        <v>3</v>
      </c>
      <c r="AL25" s="41">
        <f t="shared" si="3"/>
        <v>55</v>
      </c>
      <c r="AM25" s="33" t="e">
        <f t="shared" si="4"/>
        <v>#REF!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24</v>
      </c>
      <c r="AT25">
        <f t="shared" si="10"/>
        <v>10</v>
      </c>
      <c r="AU25">
        <f t="shared" si="11"/>
        <v>21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24</v>
      </c>
      <c r="BE25" s="22">
        <f t="shared" ref="BE25:BR25" si="41">BD25+LARGE($AO25:$BC25,BE$4)</f>
        <v>45</v>
      </c>
      <c r="BF25" s="22">
        <f t="shared" si="41"/>
        <v>55</v>
      </c>
      <c r="BG25" s="22">
        <f t="shared" si="41"/>
        <v>55</v>
      </c>
      <c r="BH25" s="22">
        <f t="shared" si="41"/>
        <v>55</v>
      </c>
      <c r="BI25" s="22">
        <f t="shared" si="41"/>
        <v>55</v>
      </c>
      <c r="BJ25" s="22">
        <f t="shared" si="41"/>
        <v>55</v>
      </c>
      <c r="BK25" s="22">
        <f t="shared" si="41"/>
        <v>55</v>
      </c>
      <c r="BL25" s="22">
        <f t="shared" si="41"/>
        <v>55</v>
      </c>
      <c r="BM25" s="22">
        <f t="shared" si="41"/>
        <v>55</v>
      </c>
      <c r="BN25" s="22">
        <f t="shared" si="41"/>
        <v>55</v>
      </c>
      <c r="BO25" s="22">
        <f t="shared" si="41"/>
        <v>55</v>
      </c>
      <c r="BP25" s="22">
        <f t="shared" si="41"/>
        <v>55</v>
      </c>
      <c r="BQ25" s="22">
        <f t="shared" si="41"/>
        <v>55</v>
      </c>
      <c r="BR25" s="22">
        <f t="shared" si="41"/>
        <v>55</v>
      </c>
    </row>
    <row r="26" spans="1:70" ht="16.5">
      <c r="A26" s="82" t="s">
        <v>226</v>
      </c>
      <c r="B26" s="73" t="s">
        <v>227</v>
      </c>
      <c r="C26" s="73" t="s">
        <v>228</v>
      </c>
      <c r="D26" s="73" t="s">
        <v>221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3</v>
      </c>
      <c r="H26" s="2">
        <v>20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3</v>
      </c>
      <c r="L26" s="2">
        <v>35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65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55</v>
      </c>
      <c r="AJ26" s="3">
        <f t="shared" si="1"/>
        <v>21</v>
      </c>
      <c r="AK26" s="5">
        <f t="shared" si="2"/>
        <v>2</v>
      </c>
      <c r="AL26" s="41">
        <f t="shared" si="3"/>
        <v>55</v>
      </c>
      <c r="AM26" s="33" t="e">
        <f t="shared" si="4"/>
        <v>#REF!</v>
      </c>
      <c r="AO26" s="22">
        <f t="shared" si="5"/>
        <v>0</v>
      </c>
      <c r="AP26">
        <f t="shared" si="6"/>
        <v>20</v>
      </c>
      <c r="AQ26">
        <f t="shared" si="7"/>
        <v>0</v>
      </c>
      <c r="AR26">
        <f t="shared" si="8"/>
        <v>35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35</v>
      </c>
      <c r="BE26" s="22">
        <f t="shared" ref="BE26:BR26" si="42">BD26+LARGE($AO26:$BC26,BE$4)</f>
        <v>55</v>
      </c>
      <c r="BF26" s="22">
        <f t="shared" si="42"/>
        <v>55</v>
      </c>
      <c r="BG26" s="22">
        <f t="shared" si="42"/>
        <v>55</v>
      </c>
      <c r="BH26" s="22">
        <f t="shared" si="42"/>
        <v>55</v>
      </c>
      <c r="BI26" s="22">
        <f t="shared" si="42"/>
        <v>55</v>
      </c>
      <c r="BJ26" s="22">
        <f t="shared" si="42"/>
        <v>55</v>
      </c>
      <c r="BK26" s="22">
        <f t="shared" si="42"/>
        <v>55</v>
      </c>
      <c r="BL26" s="22">
        <f t="shared" si="42"/>
        <v>55</v>
      </c>
      <c r="BM26" s="22">
        <f t="shared" si="42"/>
        <v>55</v>
      </c>
      <c r="BN26" s="22">
        <f t="shared" si="42"/>
        <v>55</v>
      </c>
      <c r="BO26" s="22">
        <f t="shared" si="42"/>
        <v>55</v>
      </c>
      <c r="BP26" s="22">
        <f t="shared" si="42"/>
        <v>55</v>
      </c>
      <c r="BQ26" s="22">
        <f t="shared" si="42"/>
        <v>55</v>
      </c>
      <c r="BR26" s="22">
        <f t="shared" si="42"/>
        <v>55</v>
      </c>
    </row>
    <row r="27" spans="1:70" ht="16.5">
      <c r="A27" s="82" t="s">
        <v>295</v>
      </c>
      <c r="B27" s="73" t="s">
        <v>296</v>
      </c>
      <c r="C27" s="73" t="s">
        <v>297</v>
      </c>
      <c r="D27" s="73" t="s">
        <v>45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11</v>
      </c>
      <c r="L27" s="2">
        <v>10</v>
      </c>
      <c r="M27" s="4">
        <v>24</v>
      </c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20</v>
      </c>
      <c r="O27" s="46">
        <v>4</v>
      </c>
      <c r="P27" s="2">
        <v>10</v>
      </c>
      <c r="Q27" s="46">
        <v>15</v>
      </c>
      <c r="R27" s="61">
        <v>14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54</v>
      </c>
      <c r="AJ27" s="3">
        <f t="shared" si="1"/>
        <v>23</v>
      </c>
      <c r="AK27" s="5">
        <f t="shared" si="2"/>
        <v>4</v>
      </c>
      <c r="AL27" s="41">
        <f t="shared" si="3"/>
        <v>54</v>
      </c>
      <c r="AM27" s="33" t="e">
        <f t="shared" si="4"/>
        <v>#REF!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10</v>
      </c>
      <c r="AS27">
        <f t="shared" si="9"/>
        <v>20</v>
      </c>
      <c r="AT27">
        <f t="shared" si="10"/>
        <v>10</v>
      </c>
      <c r="AU27">
        <f t="shared" si="11"/>
        <v>14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20</v>
      </c>
      <c r="BE27" s="22">
        <f t="shared" ref="BE27:BR27" si="43">BD27+LARGE($AO27:$BC27,BE$4)</f>
        <v>34</v>
      </c>
      <c r="BF27" s="22">
        <f t="shared" si="43"/>
        <v>44</v>
      </c>
      <c r="BG27" s="22">
        <f t="shared" si="43"/>
        <v>54</v>
      </c>
      <c r="BH27" s="22">
        <f t="shared" si="43"/>
        <v>54</v>
      </c>
      <c r="BI27" s="22">
        <f t="shared" si="43"/>
        <v>54</v>
      </c>
      <c r="BJ27" s="22">
        <f t="shared" si="43"/>
        <v>54</v>
      </c>
      <c r="BK27" s="22">
        <f t="shared" si="43"/>
        <v>54</v>
      </c>
      <c r="BL27" s="22">
        <f t="shared" si="43"/>
        <v>54</v>
      </c>
      <c r="BM27" s="22">
        <f t="shared" si="43"/>
        <v>54</v>
      </c>
      <c r="BN27" s="22">
        <f t="shared" si="43"/>
        <v>54</v>
      </c>
      <c r="BO27" s="22">
        <f t="shared" si="43"/>
        <v>54</v>
      </c>
      <c r="BP27" s="22">
        <f t="shared" si="43"/>
        <v>54</v>
      </c>
      <c r="BQ27" s="22">
        <f t="shared" si="43"/>
        <v>54</v>
      </c>
      <c r="BR27" s="22">
        <f t="shared" si="43"/>
        <v>54</v>
      </c>
    </row>
    <row r="28" spans="1:70" ht="16.5">
      <c r="A28" s="81" t="s">
        <v>1311</v>
      </c>
      <c r="B28" s="32" t="s">
        <v>599</v>
      </c>
      <c r="C28" s="32" t="s">
        <v>741</v>
      </c>
      <c r="D28" s="32" t="s">
        <v>44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13</v>
      </c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32</v>
      </c>
      <c r="O28" s="46">
        <v>5</v>
      </c>
      <c r="P28" s="2">
        <v>10</v>
      </c>
      <c r="Q28" s="46">
        <v>24</v>
      </c>
      <c r="R28" s="61">
        <v>10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52</v>
      </c>
      <c r="AJ28" s="3">
        <f t="shared" si="1"/>
        <v>24</v>
      </c>
      <c r="AK28" s="5">
        <f t="shared" si="2"/>
        <v>3</v>
      </c>
      <c r="AL28" s="41">
        <f t="shared" si="3"/>
        <v>52</v>
      </c>
      <c r="AM28" s="33" t="e">
        <f t="shared" si="4"/>
        <v>#REF!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32</v>
      </c>
      <c r="AT28">
        <f t="shared" si="10"/>
        <v>10</v>
      </c>
      <c r="AU28">
        <f t="shared" si="11"/>
        <v>10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32</v>
      </c>
      <c r="BE28" s="22">
        <f t="shared" ref="BE28:BR28" si="44">BD28+LARGE($AO28:$BC28,BE$4)</f>
        <v>42</v>
      </c>
      <c r="BF28" s="22">
        <f t="shared" si="44"/>
        <v>52</v>
      </c>
      <c r="BG28" s="22">
        <f t="shared" si="44"/>
        <v>52</v>
      </c>
      <c r="BH28" s="22">
        <f t="shared" si="44"/>
        <v>52</v>
      </c>
      <c r="BI28" s="22">
        <f t="shared" si="44"/>
        <v>52</v>
      </c>
      <c r="BJ28" s="22">
        <f t="shared" si="44"/>
        <v>52</v>
      </c>
      <c r="BK28" s="22">
        <f t="shared" si="44"/>
        <v>52</v>
      </c>
      <c r="BL28" s="22">
        <f t="shared" si="44"/>
        <v>52</v>
      </c>
      <c r="BM28" s="22">
        <f t="shared" si="44"/>
        <v>52</v>
      </c>
      <c r="BN28" s="22">
        <f t="shared" si="44"/>
        <v>52</v>
      </c>
      <c r="BO28" s="22">
        <f t="shared" si="44"/>
        <v>52</v>
      </c>
      <c r="BP28" s="22">
        <f t="shared" si="44"/>
        <v>52</v>
      </c>
      <c r="BQ28" s="22">
        <f t="shared" si="44"/>
        <v>52</v>
      </c>
      <c r="BR28" s="22">
        <f t="shared" si="44"/>
        <v>52</v>
      </c>
    </row>
    <row r="29" spans="1:70" ht="16.5">
      <c r="A29" s="82" t="s">
        <v>256</v>
      </c>
      <c r="B29" s="73" t="s">
        <v>257</v>
      </c>
      <c r="C29" s="73" t="s">
        <v>258</v>
      </c>
      <c r="D29" s="73" t="s">
        <v>221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>
        <v>5</v>
      </c>
      <c r="H29" s="2">
        <v>10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>
        <v>7</v>
      </c>
      <c r="L29" s="2">
        <v>14</v>
      </c>
      <c r="M29" s="4">
        <v>21</v>
      </c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23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65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47</v>
      </c>
      <c r="AJ29" s="3">
        <f t="shared" si="1"/>
        <v>25</v>
      </c>
      <c r="AK29" s="5">
        <f t="shared" si="2"/>
        <v>3</v>
      </c>
      <c r="AL29" s="41">
        <f t="shared" si="3"/>
        <v>47</v>
      </c>
      <c r="AM29" s="33" t="e">
        <f t="shared" si="4"/>
        <v>#REF!</v>
      </c>
      <c r="AO29" s="22">
        <f t="shared" si="5"/>
        <v>0</v>
      </c>
      <c r="AP29">
        <f t="shared" si="6"/>
        <v>10</v>
      </c>
      <c r="AQ29">
        <f t="shared" si="7"/>
        <v>0</v>
      </c>
      <c r="AR29">
        <f t="shared" si="8"/>
        <v>14</v>
      </c>
      <c r="AS29">
        <f t="shared" si="9"/>
        <v>23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23</v>
      </c>
      <c r="BE29" s="22">
        <f t="shared" ref="BE29:BR29" si="45">BD29+LARGE($AO29:$BC29,BE$4)</f>
        <v>37</v>
      </c>
      <c r="BF29" s="22">
        <f t="shared" si="45"/>
        <v>47</v>
      </c>
      <c r="BG29" s="22">
        <f t="shared" si="45"/>
        <v>47</v>
      </c>
      <c r="BH29" s="22">
        <f t="shared" si="45"/>
        <v>47</v>
      </c>
      <c r="BI29" s="22">
        <f t="shared" si="45"/>
        <v>47</v>
      </c>
      <c r="BJ29" s="22">
        <f t="shared" si="45"/>
        <v>47</v>
      </c>
      <c r="BK29" s="22">
        <f t="shared" si="45"/>
        <v>47</v>
      </c>
      <c r="BL29" s="22">
        <f t="shared" si="45"/>
        <v>47</v>
      </c>
      <c r="BM29" s="22">
        <f t="shared" si="45"/>
        <v>47</v>
      </c>
      <c r="BN29" s="22">
        <f t="shared" si="45"/>
        <v>47</v>
      </c>
      <c r="BO29" s="22">
        <f t="shared" si="45"/>
        <v>47</v>
      </c>
      <c r="BP29" s="22">
        <f t="shared" si="45"/>
        <v>47</v>
      </c>
      <c r="BQ29" s="22">
        <f t="shared" si="45"/>
        <v>47</v>
      </c>
      <c r="BR29" s="22">
        <f t="shared" si="45"/>
        <v>47</v>
      </c>
    </row>
    <row r="30" spans="1:70" ht="16.5">
      <c r="A30" s="82" t="s">
        <v>244</v>
      </c>
      <c r="B30" s="73" t="s">
        <v>245</v>
      </c>
      <c r="C30" s="73" t="s">
        <v>246</v>
      </c>
      <c r="D30" s="73" t="s">
        <v>20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89">
        <v>2</v>
      </c>
      <c r="L30" s="2">
        <v>35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>
        <v>25</v>
      </c>
      <c r="R30" s="61">
        <v>10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45</v>
      </c>
      <c r="AJ30" s="3">
        <f t="shared" si="1"/>
        <v>26</v>
      </c>
      <c r="AK30" s="5">
        <f t="shared" si="2"/>
        <v>2</v>
      </c>
      <c r="AL30" s="41">
        <f t="shared" si="3"/>
        <v>45</v>
      </c>
      <c r="AM30" s="33" t="e">
        <f t="shared" si="4"/>
        <v>#REF!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35</v>
      </c>
      <c r="AS30">
        <f t="shared" si="9"/>
        <v>0</v>
      </c>
      <c r="AT30">
        <f t="shared" si="10"/>
        <v>0</v>
      </c>
      <c r="AU30">
        <f t="shared" si="11"/>
        <v>10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35</v>
      </c>
      <c r="BE30" s="22">
        <f t="shared" ref="BE30:BR30" si="46">BD30+LARGE($AO30:$BC30,BE$4)</f>
        <v>45</v>
      </c>
      <c r="BF30" s="22">
        <f t="shared" si="46"/>
        <v>45</v>
      </c>
      <c r="BG30" s="22">
        <f t="shared" si="46"/>
        <v>45</v>
      </c>
      <c r="BH30" s="22">
        <f t="shared" si="46"/>
        <v>45</v>
      </c>
      <c r="BI30" s="22">
        <f t="shared" si="46"/>
        <v>45</v>
      </c>
      <c r="BJ30" s="22">
        <f t="shared" si="46"/>
        <v>45</v>
      </c>
      <c r="BK30" s="22">
        <f t="shared" si="46"/>
        <v>45</v>
      </c>
      <c r="BL30" s="22">
        <f t="shared" si="46"/>
        <v>45</v>
      </c>
      <c r="BM30" s="22">
        <f t="shared" si="46"/>
        <v>45</v>
      </c>
      <c r="BN30" s="22">
        <f t="shared" si="46"/>
        <v>45</v>
      </c>
      <c r="BO30" s="22">
        <f t="shared" si="46"/>
        <v>45</v>
      </c>
      <c r="BP30" s="22">
        <f t="shared" si="46"/>
        <v>45</v>
      </c>
      <c r="BQ30" s="22">
        <f t="shared" si="46"/>
        <v>45</v>
      </c>
      <c r="BR30" s="22">
        <f t="shared" si="46"/>
        <v>45</v>
      </c>
    </row>
    <row r="31" spans="1:70" ht="16.5">
      <c r="A31" s="81" t="s">
        <v>1455</v>
      </c>
      <c r="B31" s="32" t="s">
        <v>731</v>
      </c>
      <c r="C31" s="32" t="s">
        <v>732</v>
      </c>
      <c r="D31" s="32" t="s">
        <v>108</v>
      </c>
      <c r="E31" s="6">
        <v>12</v>
      </c>
      <c r="F31" s="2">
        <v>10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16</v>
      </c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28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65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38</v>
      </c>
      <c r="AJ31" s="3">
        <f t="shared" si="1"/>
        <v>27</v>
      </c>
      <c r="AK31" s="5">
        <f t="shared" si="2"/>
        <v>2</v>
      </c>
      <c r="AL31" s="41">
        <f t="shared" si="3"/>
        <v>38</v>
      </c>
      <c r="AM31" s="33" t="e">
        <f t="shared" si="4"/>
        <v>#REF!</v>
      </c>
      <c r="AO31" s="22">
        <f t="shared" si="5"/>
        <v>10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28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28</v>
      </c>
      <c r="BE31" s="22">
        <f t="shared" ref="BE31:BR31" si="47">BD31+LARGE($AO31:$BC31,BE$4)</f>
        <v>38</v>
      </c>
      <c r="BF31" s="22">
        <f t="shared" si="47"/>
        <v>38</v>
      </c>
      <c r="BG31" s="22">
        <f t="shared" si="47"/>
        <v>38</v>
      </c>
      <c r="BH31" s="22">
        <f t="shared" si="47"/>
        <v>38</v>
      </c>
      <c r="BI31" s="22">
        <f t="shared" si="47"/>
        <v>38</v>
      </c>
      <c r="BJ31" s="22">
        <f t="shared" si="47"/>
        <v>38</v>
      </c>
      <c r="BK31" s="22">
        <f t="shared" si="47"/>
        <v>38</v>
      </c>
      <c r="BL31" s="22">
        <f t="shared" si="47"/>
        <v>38</v>
      </c>
      <c r="BM31" s="22">
        <f t="shared" si="47"/>
        <v>38</v>
      </c>
      <c r="BN31" s="22">
        <f t="shared" si="47"/>
        <v>38</v>
      </c>
      <c r="BO31" s="22">
        <f t="shared" si="47"/>
        <v>38</v>
      </c>
      <c r="BP31" s="22">
        <f t="shared" si="47"/>
        <v>38</v>
      </c>
      <c r="BQ31" s="22">
        <f t="shared" si="47"/>
        <v>38</v>
      </c>
      <c r="BR31" s="22">
        <f t="shared" si="47"/>
        <v>38</v>
      </c>
    </row>
    <row r="32" spans="1:70" ht="16.5">
      <c r="A32" s="82" t="s">
        <v>232</v>
      </c>
      <c r="B32" s="73" t="s">
        <v>233</v>
      </c>
      <c r="C32" s="73" t="s">
        <v>234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>
        <v>6</v>
      </c>
      <c r="H32" s="2">
        <v>10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29</v>
      </c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15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>
        <v>20</v>
      </c>
      <c r="R32" s="94">
        <v>11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36</v>
      </c>
      <c r="AJ32" s="3">
        <f t="shared" si="1"/>
        <v>28</v>
      </c>
      <c r="AK32" s="5">
        <f t="shared" si="2"/>
        <v>3</v>
      </c>
      <c r="AL32" s="41">
        <f t="shared" si="3"/>
        <v>36</v>
      </c>
      <c r="AM32" s="33" t="e">
        <f t="shared" si="4"/>
        <v>#REF!</v>
      </c>
      <c r="AO32" s="22">
        <f t="shared" si="5"/>
        <v>0</v>
      </c>
      <c r="AP32">
        <f t="shared" si="6"/>
        <v>10</v>
      </c>
      <c r="AQ32">
        <f t="shared" si="7"/>
        <v>0</v>
      </c>
      <c r="AR32">
        <f t="shared" si="8"/>
        <v>0</v>
      </c>
      <c r="AS32">
        <f t="shared" si="9"/>
        <v>15</v>
      </c>
      <c r="AT32">
        <f t="shared" si="10"/>
        <v>0</v>
      </c>
      <c r="AU32">
        <f t="shared" si="11"/>
        <v>11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15</v>
      </c>
      <c r="BE32" s="22">
        <f t="shared" ref="BE32:BR32" si="48">BD32+LARGE($AO32:$BC32,BE$4)</f>
        <v>26</v>
      </c>
      <c r="BF32" s="22">
        <f t="shared" si="48"/>
        <v>36</v>
      </c>
      <c r="BG32" s="22">
        <f t="shared" si="48"/>
        <v>36</v>
      </c>
      <c r="BH32" s="22">
        <f t="shared" si="48"/>
        <v>36</v>
      </c>
      <c r="BI32" s="22">
        <f t="shared" si="48"/>
        <v>36</v>
      </c>
      <c r="BJ32" s="22">
        <f t="shared" si="48"/>
        <v>36</v>
      </c>
      <c r="BK32" s="22">
        <f t="shared" si="48"/>
        <v>36</v>
      </c>
      <c r="BL32" s="22">
        <f t="shared" si="48"/>
        <v>36</v>
      </c>
      <c r="BM32" s="22">
        <f t="shared" si="48"/>
        <v>36</v>
      </c>
      <c r="BN32" s="22">
        <f t="shared" si="48"/>
        <v>36</v>
      </c>
      <c r="BO32" s="22">
        <f t="shared" si="48"/>
        <v>36</v>
      </c>
      <c r="BP32" s="22">
        <f t="shared" si="48"/>
        <v>36</v>
      </c>
      <c r="BQ32" s="22">
        <f t="shared" si="48"/>
        <v>36</v>
      </c>
      <c r="BR32" s="22">
        <f t="shared" si="48"/>
        <v>36</v>
      </c>
    </row>
    <row r="33" spans="1:70" ht="16.5">
      <c r="A33" s="82" t="s">
        <v>277</v>
      </c>
      <c r="B33" s="73" t="s">
        <v>278</v>
      </c>
      <c r="C33" s="73" t="s">
        <v>279</v>
      </c>
      <c r="D33" s="73" t="s">
        <v>19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>
        <v>7</v>
      </c>
      <c r="H33" s="2">
        <v>10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18</v>
      </c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26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36</v>
      </c>
      <c r="AJ33" s="3">
        <f t="shared" si="1"/>
        <v>28</v>
      </c>
      <c r="AK33" s="5">
        <f t="shared" si="2"/>
        <v>2</v>
      </c>
      <c r="AL33" s="41">
        <f t="shared" si="3"/>
        <v>36</v>
      </c>
      <c r="AM33" s="33" t="e">
        <f t="shared" si="4"/>
        <v>#REF!</v>
      </c>
      <c r="AO33" s="22">
        <f t="shared" si="5"/>
        <v>0</v>
      </c>
      <c r="AP33">
        <f t="shared" si="6"/>
        <v>10</v>
      </c>
      <c r="AQ33">
        <f t="shared" si="7"/>
        <v>0</v>
      </c>
      <c r="AR33">
        <f t="shared" si="8"/>
        <v>0</v>
      </c>
      <c r="AS33">
        <f t="shared" si="9"/>
        <v>26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26</v>
      </c>
      <c r="BE33" s="22">
        <f t="shared" ref="BE33:BR33" si="49">BD33+LARGE($AO33:$BC33,BE$4)</f>
        <v>36</v>
      </c>
      <c r="BF33" s="22">
        <f t="shared" si="49"/>
        <v>36</v>
      </c>
      <c r="BG33" s="22">
        <f t="shared" si="49"/>
        <v>36</v>
      </c>
      <c r="BH33" s="22">
        <f t="shared" si="49"/>
        <v>36</v>
      </c>
      <c r="BI33" s="22">
        <f t="shared" si="49"/>
        <v>36</v>
      </c>
      <c r="BJ33" s="22">
        <f t="shared" si="49"/>
        <v>36</v>
      </c>
      <c r="BK33" s="22">
        <f t="shared" si="49"/>
        <v>36</v>
      </c>
      <c r="BL33" s="22">
        <f t="shared" si="49"/>
        <v>36</v>
      </c>
      <c r="BM33" s="22">
        <f t="shared" si="49"/>
        <v>36</v>
      </c>
      <c r="BN33" s="22">
        <f t="shared" si="49"/>
        <v>36</v>
      </c>
      <c r="BO33" s="22">
        <f t="shared" si="49"/>
        <v>36</v>
      </c>
      <c r="BP33" s="22">
        <f t="shared" si="49"/>
        <v>36</v>
      </c>
      <c r="BQ33" s="22">
        <f t="shared" si="49"/>
        <v>36</v>
      </c>
      <c r="BR33" s="22">
        <f t="shared" si="49"/>
        <v>36</v>
      </c>
    </row>
    <row r="34" spans="1:70" ht="16.5">
      <c r="A34" s="82" t="s">
        <v>262</v>
      </c>
      <c r="B34" s="73" t="s">
        <v>263</v>
      </c>
      <c r="C34" s="73" t="s">
        <v>264</v>
      </c>
      <c r="D34" s="73" t="s">
        <v>221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>
        <v>6</v>
      </c>
      <c r="H34" s="2">
        <v>10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>
        <v>15</v>
      </c>
      <c r="L34" s="2">
        <v>10</v>
      </c>
      <c r="M34" s="4">
        <v>30</v>
      </c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14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34</v>
      </c>
      <c r="AJ34" s="3">
        <f t="shared" si="1"/>
        <v>30</v>
      </c>
      <c r="AK34" s="5">
        <f t="shared" si="2"/>
        <v>3</v>
      </c>
      <c r="AL34" s="41">
        <f t="shared" si="3"/>
        <v>34</v>
      </c>
      <c r="AM34" s="33" t="e">
        <f t="shared" si="4"/>
        <v>#REF!</v>
      </c>
      <c r="AO34" s="22">
        <f t="shared" si="5"/>
        <v>0</v>
      </c>
      <c r="AP34">
        <f t="shared" si="6"/>
        <v>10</v>
      </c>
      <c r="AQ34">
        <f t="shared" si="7"/>
        <v>0</v>
      </c>
      <c r="AR34">
        <f t="shared" si="8"/>
        <v>10</v>
      </c>
      <c r="AS34">
        <f t="shared" si="9"/>
        <v>14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14</v>
      </c>
      <c r="BE34" s="22">
        <f t="shared" ref="BE34:BR34" si="50">BD34+LARGE($AO34:$BC34,BE$4)</f>
        <v>24</v>
      </c>
      <c r="BF34" s="22">
        <f t="shared" si="50"/>
        <v>34</v>
      </c>
      <c r="BG34" s="22">
        <f t="shared" si="50"/>
        <v>34</v>
      </c>
      <c r="BH34" s="22">
        <f t="shared" si="50"/>
        <v>34</v>
      </c>
      <c r="BI34" s="22">
        <f t="shared" si="50"/>
        <v>34</v>
      </c>
      <c r="BJ34" s="22">
        <f t="shared" si="50"/>
        <v>34</v>
      </c>
      <c r="BK34" s="22">
        <f t="shared" si="50"/>
        <v>34</v>
      </c>
      <c r="BL34" s="22">
        <f t="shared" si="50"/>
        <v>34</v>
      </c>
      <c r="BM34" s="22">
        <f t="shared" si="50"/>
        <v>34</v>
      </c>
      <c r="BN34" s="22">
        <f t="shared" si="50"/>
        <v>34</v>
      </c>
      <c r="BO34" s="22">
        <f t="shared" si="50"/>
        <v>34</v>
      </c>
      <c r="BP34" s="22">
        <f t="shared" si="50"/>
        <v>34</v>
      </c>
      <c r="BQ34" s="22">
        <f t="shared" si="50"/>
        <v>34</v>
      </c>
      <c r="BR34" s="22">
        <f t="shared" si="50"/>
        <v>34</v>
      </c>
    </row>
    <row r="35" spans="1:70" ht="16.5">
      <c r="A35" s="82" t="s">
        <v>338</v>
      </c>
      <c r="B35" s="73" t="s">
        <v>201</v>
      </c>
      <c r="C35" s="73" t="s">
        <v>339</v>
      </c>
      <c r="D35" s="73" t="s">
        <v>19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>
        <v>7</v>
      </c>
      <c r="H35" s="2">
        <v>10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23</v>
      </c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21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31</v>
      </c>
      <c r="AJ35" s="3">
        <f t="shared" si="1"/>
        <v>31</v>
      </c>
      <c r="AK35" s="5">
        <f t="shared" si="2"/>
        <v>2</v>
      </c>
      <c r="AL35" s="41">
        <f t="shared" si="3"/>
        <v>31</v>
      </c>
      <c r="AM35" s="33" t="e">
        <f t="shared" si="4"/>
        <v>#REF!</v>
      </c>
      <c r="AO35" s="22">
        <f t="shared" si="5"/>
        <v>0</v>
      </c>
      <c r="AP35">
        <f t="shared" si="6"/>
        <v>10</v>
      </c>
      <c r="AQ35">
        <f t="shared" si="7"/>
        <v>0</v>
      </c>
      <c r="AR35">
        <f t="shared" si="8"/>
        <v>0</v>
      </c>
      <c r="AS35">
        <f t="shared" si="9"/>
        <v>21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21</v>
      </c>
      <c r="BE35" s="22">
        <f t="shared" ref="BE35:BR35" si="51">BD35+LARGE($AO35:$BC35,BE$4)</f>
        <v>31</v>
      </c>
      <c r="BF35" s="22">
        <f t="shared" si="51"/>
        <v>31</v>
      </c>
      <c r="BG35" s="22">
        <f t="shared" si="51"/>
        <v>31</v>
      </c>
      <c r="BH35" s="22">
        <f t="shared" si="51"/>
        <v>31</v>
      </c>
      <c r="BI35" s="22">
        <f t="shared" si="51"/>
        <v>31</v>
      </c>
      <c r="BJ35" s="22">
        <f t="shared" si="51"/>
        <v>31</v>
      </c>
      <c r="BK35" s="22">
        <f t="shared" si="51"/>
        <v>31</v>
      </c>
      <c r="BL35" s="22">
        <f t="shared" si="51"/>
        <v>31</v>
      </c>
      <c r="BM35" s="22">
        <f t="shared" si="51"/>
        <v>31</v>
      </c>
      <c r="BN35" s="22">
        <f t="shared" si="51"/>
        <v>31</v>
      </c>
      <c r="BO35" s="22">
        <f t="shared" si="51"/>
        <v>31</v>
      </c>
      <c r="BP35" s="22">
        <f t="shared" si="51"/>
        <v>31</v>
      </c>
      <c r="BQ35" s="22">
        <f t="shared" si="51"/>
        <v>31</v>
      </c>
      <c r="BR35" s="22">
        <f t="shared" si="51"/>
        <v>31</v>
      </c>
    </row>
    <row r="36" spans="1:70" ht="16.5">
      <c r="A36" s="82" t="s">
        <v>247</v>
      </c>
      <c r="B36" s="73" t="s">
        <v>248</v>
      </c>
      <c r="C36" s="73" t="s">
        <v>249</v>
      </c>
      <c r="D36" s="73" t="s">
        <v>44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>
        <v>8</v>
      </c>
      <c r="L36" s="2">
        <v>12</v>
      </c>
      <c r="M36" s="4">
        <v>27</v>
      </c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17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29</v>
      </c>
      <c r="AJ36" s="3">
        <f t="shared" si="1"/>
        <v>32</v>
      </c>
      <c r="AK36" s="5">
        <f t="shared" si="2"/>
        <v>2</v>
      </c>
      <c r="AL36" s="41">
        <f t="shared" si="3"/>
        <v>29</v>
      </c>
      <c r="AM36" s="33" t="e">
        <f t="shared" si="4"/>
        <v>#REF!</v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12</v>
      </c>
      <c r="AS36">
        <f t="shared" si="9"/>
        <v>17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17</v>
      </c>
      <c r="BE36" s="22">
        <f t="shared" ref="BE36:BR36" si="52">BD36+LARGE($AO36:$BC36,BE$4)</f>
        <v>29</v>
      </c>
      <c r="BF36" s="22">
        <f t="shared" si="52"/>
        <v>29</v>
      </c>
      <c r="BG36" s="22">
        <f t="shared" si="52"/>
        <v>29</v>
      </c>
      <c r="BH36" s="22">
        <f t="shared" si="52"/>
        <v>29</v>
      </c>
      <c r="BI36" s="22">
        <f t="shared" si="52"/>
        <v>29</v>
      </c>
      <c r="BJ36" s="22">
        <f t="shared" si="52"/>
        <v>29</v>
      </c>
      <c r="BK36" s="22">
        <f t="shared" si="52"/>
        <v>29</v>
      </c>
      <c r="BL36" s="22">
        <f t="shared" si="52"/>
        <v>29</v>
      </c>
      <c r="BM36" s="22">
        <f t="shared" si="52"/>
        <v>29</v>
      </c>
      <c r="BN36" s="22">
        <f t="shared" si="52"/>
        <v>29</v>
      </c>
      <c r="BO36" s="22">
        <f t="shared" si="52"/>
        <v>29</v>
      </c>
      <c r="BP36" s="22">
        <f t="shared" si="52"/>
        <v>29</v>
      </c>
      <c r="BQ36" s="22">
        <f t="shared" si="52"/>
        <v>29</v>
      </c>
      <c r="BR36" s="22">
        <f t="shared" si="52"/>
        <v>29</v>
      </c>
    </row>
    <row r="37" spans="1:70" ht="16.5">
      <c r="A37" s="82" t="s">
        <v>250</v>
      </c>
      <c r="B37" s="73" t="s">
        <v>251</v>
      </c>
      <c r="C37" s="73" t="s">
        <v>252</v>
      </c>
      <c r="D37" s="73" t="s">
        <v>19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32</v>
      </c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12</v>
      </c>
      <c r="O37" s="46">
        <v>6</v>
      </c>
      <c r="P37" s="2">
        <v>10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si="0"/>
        <v>22</v>
      </c>
      <c r="AJ37" s="3">
        <f t="shared" ref="AJ37:AJ68" si="53">IF(AI37&lt;&gt;0,RANK(AI37,$AI$5:$AI$72),"")</f>
        <v>33</v>
      </c>
      <c r="AK37" s="5">
        <f t="shared" ref="AK37:AK68" si="54">COUNTA(E37,G37,I37,K37,M37,O37,Q37,S37,U37,W37,Y37,AA37,AC37,AE37,AG37)</f>
        <v>2</v>
      </c>
      <c r="AL37" s="41">
        <f t="shared" si="3"/>
        <v>22</v>
      </c>
      <c r="AM37" s="33" t="e">
        <f t="shared" ref="AM37:AM68" si="55">IF(AL37&lt;&gt;0,RANK(AL37,$AL$5:$AL$72),"")</f>
        <v>#REF!</v>
      </c>
      <c r="AO37" s="22">
        <f t="shared" ref="AO37:AO72" si="56">F37</f>
        <v>0</v>
      </c>
      <c r="AP37">
        <f t="shared" ref="AP37:AP72" si="57">H37</f>
        <v>0</v>
      </c>
      <c r="AQ37">
        <f t="shared" ref="AQ37:AQ72" si="58">J37</f>
        <v>0</v>
      </c>
      <c r="AR37">
        <f t="shared" ref="AR37:AR72" si="59">L37</f>
        <v>0</v>
      </c>
      <c r="AS37">
        <f t="shared" ref="AS37:AS72" si="60">N37</f>
        <v>12</v>
      </c>
      <c r="AT37">
        <f t="shared" ref="AT37:AT72" si="61">P37</f>
        <v>10</v>
      </c>
      <c r="AU37">
        <f t="shared" ref="AU37:AU72" si="62">R37</f>
        <v>0</v>
      </c>
      <c r="AV37">
        <f t="shared" ref="AV37:AV72" si="63">T37</f>
        <v>0</v>
      </c>
      <c r="AW37">
        <f t="shared" ref="AW37:AW72" si="64">V37</f>
        <v>0</v>
      </c>
      <c r="AX37">
        <f t="shared" ref="AX37:AX72" si="65">X37</f>
        <v>0</v>
      </c>
      <c r="AY37">
        <f t="shared" ref="AY37:AY72" si="66">Z37</f>
        <v>0</v>
      </c>
      <c r="AZ37">
        <f t="shared" ref="AZ37:AZ72" si="67">AB37</f>
        <v>0</v>
      </c>
      <c r="BA37">
        <f t="shared" ref="BA37:BA72" si="68">AD37</f>
        <v>0</v>
      </c>
      <c r="BB37">
        <f t="shared" ref="BB37:BB72" si="69">AF37</f>
        <v>0</v>
      </c>
      <c r="BC37">
        <f t="shared" ref="BC37:BC72" si="70">AH37</f>
        <v>0</v>
      </c>
      <c r="BD37">
        <f t="shared" ref="BD37:BD72" si="71">LARGE($AO37:$BC37,BD$4)</f>
        <v>12</v>
      </c>
      <c r="BE37" s="22">
        <f t="shared" ref="BE37:BR37" si="72">BD37+LARGE($AO37:$BC37,BE$4)</f>
        <v>22</v>
      </c>
      <c r="BF37" s="22">
        <f t="shared" si="72"/>
        <v>22</v>
      </c>
      <c r="BG37" s="22">
        <f t="shared" si="72"/>
        <v>22</v>
      </c>
      <c r="BH37" s="22">
        <f t="shared" si="72"/>
        <v>22</v>
      </c>
      <c r="BI37" s="22">
        <f t="shared" si="72"/>
        <v>22</v>
      </c>
      <c r="BJ37" s="22">
        <f t="shared" si="72"/>
        <v>22</v>
      </c>
      <c r="BK37" s="22">
        <f t="shared" si="72"/>
        <v>22</v>
      </c>
      <c r="BL37" s="22">
        <f t="shared" si="72"/>
        <v>22</v>
      </c>
      <c r="BM37" s="22">
        <f t="shared" si="72"/>
        <v>22</v>
      </c>
      <c r="BN37" s="22">
        <f t="shared" si="72"/>
        <v>22</v>
      </c>
      <c r="BO37" s="22">
        <f t="shared" si="72"/>
        <v>22</v>
      </c>
      <c r="BP37" s="22">
        <f t="shared" si="72"/>
        <v>22</v>
      </c>
      <c r="BQ37" s="22">
        <f t="shared" si="72"/>
        <v>22</v>
      </c>
      <c r="BR37" s="22">
        <f t="shared" si="72"/>
        <v>22</v>
      </c>
    </row>
    <row r="38" spans="1:70" ht="16.5">
      <c r="A38" s="81" t="s">
        <v>1316</v>
      </c>
      <c r="B38" s="32" t="s">
        <v>341</v>
      </c>
      <c r="C38" s="32" t="s">
        <v>1301</v>
      </c>
      <c r="D38" s="32" t="s">
        <v>20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>
        <v>6</v>
      </c>
      <c r="L38" s="2">
        <v>10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>
        <v>21</v>
      </c>
      <c r="R38" s="94">
        <v>10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0"/>
        <v>20</v>
      </c>
      <c r="AJ38" s="3">
        <f t="shared" si="53"/>
        <v>34</v>
      </c>
      <c r="AK38" s="5">
        <f t="shared" si="54"/>
        <v>2</v>
      </c>
      <c r="AL38" s="41">
        <f t="shared" si="3"/>
        <v>20</v>
      </c>
      <c r="AM38" s="33" t="e">
        <f t="shared" si="55"/>
        <v>#REF!</v>
      </c>
      <c r="AO38" s="22">
        <f t="shared" si="56"/>
        <v>0</v>
      </c>
      <c r="AP38">
        <f t="shared" si="57"/>
        <v>0</v>
      </c>
      <c r="AQ38">
        <f t="shared" si="58"/>
        <v>0</v>
      </c>
      <c r="AR38">
        <f t="shared" si="59"/>
        <v>10</v>
      </c>
      <c r="AS38">
        <f t="shared" si="60"/>
        <v>0</v>
      </c>
      <c r="AT38">
        <f t="shared" si="61"/>
        <v>0</v>
      </c>
      <c r="AU38">
        <f t="shared" si="62"/>
        <v>10</v>
      </c>
      <c r="AV38">
        <f t="shared" si="63"/>
        <v>0</v>
      </c>
      <c r="AW38">
        <f t="shared" si="64"/>
        <v>0</v>
      </c>
      <c r="AX38">
        <f t="shared" si="65"/>
        <v>0</v>
      </c>
      <c r="AY38">
        <f t="shared" si="66"/>
        <v>0</v>
      </c>
      <c r="AZ38">
        <f t="shared" si="67"/>
        <v>0</v>
      </c>
      <c r="BA38">
        <f t="shared" si="68"/>
        <v>0</v>
      </c>
      <c r="BB38">
        <f t="shared" si="69"/>
        <v>0</v>
      </c>
      <c r="BC38">
        <f t="shared" si="70"/>
        <v>0</v>
      </c>
      <c r="BD38">
        <f t="shared" si="71"/>
        <v>10</v>
      </c>
      <c r="BE38" s="22">
        <f t="shared" ref="BE38:BR38" si="73">BD38+LARGE($AO38:$BC38,BE$4)</f>
        <v>20</v>
      </c>
      <c r="BF38" s="22">
        <f t="shared" si="73"/>
        <v>20</v>
      </c>
      <c r="BG38" s="22">
        <f t="shared" si="73"/>
        <v>20</v>
      </c>
      <c r="BH38" s="22">
        <f t="shared" si="73"/>
        <v>20</v>
      </c>
      <c r="BI38" s="22">
        <f t="shared" si="73"/>
        <v>20</v>
      </c>
      <c r="BJ38" s="22">
        <f t="shared" si="73"/>
        <v>20</v>
      </c>
      <c r="BK38" s="22">
        <f t="shared" si="73"/>
        <v>20</v>
      </c>
      <c r="BL38" s="22">
        <f t="shared" si="73"/>
        <v>20</v>
      </c>
      <c r="BM38" s="22">
        <f t="shared" si="73"/>
        <v>20</v>
      </c>
      <c r="BN38" s="22">
        <f t="shared" si="73"/>
        <v>20</v>
      </c>
      <c r="BO38" s="22">
        <f t="shared" si="73"/>
        <v>20</v>
      </c>
      <c r="BP38" s="22">
        <f t="shared" si="73"/>
        <v>20</v>
      </c>
      <c r="BQ38" s="22">
        <f t="shared" si="73"/>
        <v>20</v>
      </c>
      <c r="BR38" s="22">
        <f t="shared" si="73"/>
        <v>20</v>
      </c>
    </row>
    <row r="39" spans="1:70" ht="16.5">
      <c r="A39" s="82" t="s">
        <v>329</v>
      </c>
      <c r="B39" s="73" t="s">
        <v>330</v>
      </c>
      <c r="C39" s="73" t="s">
        <v>331</v>
      </c>
      <c r="D39" s="73" t="s">
        <v>19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>
        <v>8</v>
      </c>
      <c r="H39" s="2">
        <v>10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>
        <v>27</v>
      </c>
      <c r="R39" s="94">
        <v>10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0"/>
        <v>20</v>
      </c>
      <c r="AJ39" s="3">
        <f t="shared" si="53"/>
        <v>34</v>
      </c>
      <c r="AK39" s="5">
        <f t="shared" si="54"/>
        <v>2</v>
      </c>
      <c r="AL39" s="41">
        <f t="shared" si="3"/>
        <v>20</v>
      </c>
      <c r="AM39" s="33" t="e">
        <f t="shared" si="55"/>
        <v>#REF!</v>
      </c>
      <c r="AO39" s="22">
        <f t="shared" si="56"/>
        <v>0</v>
      </c>
      <c r="AP39">
        <f t="shared" si="57"/>
        <v>10</v>
      </c>
      <c r="AQ39">
        <f t="shared" si="58"/>
        <v>0</v>
      </c>
      <c r="AR39">
        <f t="shared" si="59"/>
        <v>0</v>
      </c>
      <c r="AS39">
        <f t="shared" si="60"/>
        <v>0</v>
      </c>
      <c r="AT39">
        <f t="shared" si="61"/>
        <v>0</v>
      </c>
      <c r="AU39">
        <f t="shared" si="62"/>
        <v>10</v>
      </c>
      <c r="AV39">
        <f t="shared" si="63"/>
        <v>0</v>
      </c>
      <c r="AW39">
        <f t="shared" si="64"/>
        <v>0</v>
      </c>
      <c r="AX39">
        <f t="shared" si="65"/>
        <v>0</v>
      </c>
      <c r="AY39">
        <f t="shared" si="66"/>
        <v>0</v>
      </c>
      <c r="AZ39">
        <f t="shared" si="67"/>
        <v>0</v>
      </c>
      <c r="BA39">
        <f t="shared" si="68"/>
        <v>0</v>
      </c>
      <c r="BB39">
        <f t="shared" si="69"/>
        <v>0</v>
      </c>
      <c r="BC39">
        <f t="shared" si="70"/>
        <v>0</v>
      </c>
      <c r="BD39">
        <f t="shared" si="71"/>
        <v>10</v>
      </c>
      <c r="BE39" s="22">
        <f t="shared" ref="BE39:BR39" si="74">BD39+LARGE($AO39:$BC39,BE$4)</f>
        <v>20</v>
      </c>
      <c r="BF39" s="22">
        <f t="shared" si="74"/>
        <v>20</v>
      </c>
      <c r="BG39" s="22">
        <f t="shared" si="74"/>
        <v>20</v>
      </c>
      <c r="BH39" s="22">
        <f t="shared" si="74"/>
        <v>20</v>
      </c>
      <c r="BI39" s="22">
        <f t="shared" si="74"/>
        <v>20</v>
      </c>
      <c r="BJ39" s="22">
        <f t="shared" si="74"/>
        <v>20</v>
      </c>
      <c r="BK39" s="22">
        <f t="shared" si="74"/>
        <v>20</v>
      </c>
      <c r="BL39" s="22">
        <f t="shared" si="74"/>
        <v>20</v>
      </c>
      <c r="BM39" s="22">
        <f t="shared" si="74"/>
        <v>20</v>
      </c>
      <c r="BN39" s="22">
        <f t="shared" si="74"/>
        <v>20</v>
      </c>
      <c r="BO39" s="22">
        <f t="shared" si="74"/>
        <v>20</v>
      </c>
      <c r="BP39" s="22">
        <f t="shared" si="74"/>
        <v>20</v>
      </c>
      <c r="BQ39" s="22">
        <f t="shared" si="74"/>
        <v>20</v>
      </c>
      <c r="BR39" s="22">
        <f t="shared" si="74"/>
        <v>20</v>
      </c>
    </row>
    <row r="40" spans="1:70" ht="16.5">
      <c r="A40" s="82" t="s">
        <v>238</v>
      </c>
      <c r="B40" s="73" t="s">
        <v>239</v>
      </c>
      <c r="C40" s="73" t="s">
        <v>240</v>
      </c>
      <c r="D40" s="73" t="s">
        <v>45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>
        <v>7</v>
      </c>
      <c r="J40" s="2">
        <v>10</v>
      </c>
      <c r="K40" s="4">
        <v>13</v>
      </c>
      <c r="L40" s="2">
        <v>10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0"/>
        <v>20</v>
      </c>
      <c r="AJ40" s="3">
        <f t="shared" si="53"/>
        <v>34</v>
      </c>
      <c r="AK40" s="5">
        <f t="shared" si="54"/>
        <v>2</v>
      </c>
      <c r="AL40" s="41">
        <f t="shared" si="3"/>
        <v>20</v>
      </c>
      <c r="AM40" s="33" t="e">
        <f t="shared" si="55"/>
        <v>#REF!</v>
      </c>
      <c r="AO40" s="22">
        <f t="shared" si="56"/>
        <v>0</v>
      </c>
      <c r="AP40">
        <f t="shared" si="57"/>
        <v>0</v>
      </c>
      <c r="AQ40">
        <f t="shared" si="58"/>
        <v>10</v>
      </c>
      <c r="AR40">
        <f t="shared" si="59"/>
        <v>10</v>
      </c>
      <c r="AS40">
        <f t="shared" si="60"/>
        <v>0</v>
      </c>
      <c r="AT40">
        <f t="shared" si="61"/>
        <v>0</v>
      </c>
      <c r="AU40">
        <f t="shared" si="62"/>
        <v>0</v>
      </c>
      <c r="AV40">
        <f t="shared" si="63"/>
        <v>0</v>
      </c>
      <c r="AW40">
        <f t="shared" si="64"/>
        <v>0</v>
      </c>
      <c r="AX40">
        <f t="shared" si="65"/>
        <v>0</v>
      </c>
      <c r="AY40">
        <f t="shared" si="66"/>
        <v>0</v>
      </c>
      <c r="AZ40">
        <f t="shared" si="67"/>
        <v>0</v>
      </c>
      <c r="BA40">
        <f t="shared" si="68"/>
        <v>0</v>
      </c>
      <c r="BB40">
        <f t="shared" si="69"/>
        <v>0</v>
      </c>
      <c r="BC40">
        <f t="shared" si="70"/>
        <v>0</v>
      </c>
      <c r="BD40">
        <f t="shared" si="71"/>
        <v>10</v>
      </c>
      <c r="BE40" s="22">
        <f t="shared" ref="BE40:BR40" si="75">BD40+LARGE($AO40:$BC40,BE$4)</f>
        <v>20</v>
      </c>
      <c r="BF40" s="22">
        <f t="shared" si="75"/>
        <v>20</v>
      </c>
      <c r="BG40" s="22">
        <f t="shared" si="75"/>
        <v>20</v>
      </c>
      <c r="BH40" s="22">
        <f t="shared" si="75"/>
        <v>20</v>
      </c>
      <c r="BI40" s="22">
        <f t="shared" si="75"/>
        <v>20</v>
      </c>
      <c r="BJ40" s="22">
        <f t="shared" si="75"/>
        <v>20</v>
      </c>
      <c r="BK40" s="22">
        <f t="shared" si="75"/>
        <v>20</v>
      </c>
      <c r="BL40" s="22">
        <f t="shared" si="75"/>
        <v>20</v>
      </c>
      <c r="BM40" s="22">
        <f t="shared" si="75"/>
        <v>20</v>
      </c>
      <c r="BN40" s="22">
        <f t="shared" si="75"/>
        <v>20</v>
      </c>
      <c r="BO40" s="22">
        <f t="shared" si="75"/>
        <v>20</v>
      </c>
      <c r="BP40" s="22">
        <f t="shared" si="75"/>
        <v>20</v>
      </c>
      <c r="BQ40" s="22">
        <f t="shared" si="75"/>
        <v>20</v>
      </c>
      <c r="BR40" s="22">
        <f t="shared" si="75"/>
        <v>20</v>
      </c>
    </row>
    <row r="41" spans="1:70" ht="16.5">
      <c r="A41" s="81" t="s">
        <v>1310</v>
      </c>
      <c r="B41" s="32" t="s">
        <v>1305</v>
      </c>
      <c r="C41" s="32" t="s">
        <v>1298</v>
      </c>
      <c r="D41" s="32" t="s">
        <v>21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>
        <v>25</v>
      </c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19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0"/>
        <v>19</v>
      </c>
      <c r="AJ41" s="3">
        <f t="shared" si="53"/>
        <v>37</v>
      </c>
      <c r="AK41" s="5">
        <f t="shared" si="54"/>
        <v>1</v>
      </c>
      <c r="AL41" s="41">
        <f t="shared" si="3"/>
        <v>19</v>
      </c>
      <c r="AM41" s="33" t="e">
        <f t="shared" si="55"/>
        <v>#REF!</v>
      </c>
      <c r="AO41" s="22">
        <f t="shared" si="56"/>
        <v>0</v>
      </c>
      <c r="AP41">
        <f t="shared" si="57"/>
        <v>0</v>
      </c>
      <c r="AQ41">
        <f t="shared" si="58"/>
        <v>0</v>
      </c>
      <c r="AR41">
        <f t="shared" si="59"/>
        <v>0</v>
      </c>
      <c r="AS41">
        <f t="shared" si="60"/>
        <v>19</v>
      </c>
      <c r="AT41">
        <f t="shared" si="61"/>
        <v>0</v>
      </c>
      <c r="AU41">
        <f t="shared" si="62"/>
        <v>0</v>
      </c>
      <c r="AV41">
        <f t="shared" si="63"/>
        <v>0</v>
      </c>
      <c r="AW41">
        <f t="shared" si="64"/>
        <v>0</v>
      </c>
      <c r="AX41">
        <f t="shared" si="65"/>
        <v>0</v>
      </c>
      <c r="AY41">
        <f t="shared" si="66"/>
        <v>0</v>
      </c>
      <c r="AZ41">
        <f t="shared" si="67"/>
        <v>0</v>
      </c>
      <c r="BA41">
        <f t="shared" si="68"/>
        <v>0</v>
      </c>
      <c r="BB41">
        <f t="shared" si="69"/>
        <v>0</v>
      </c>
      <c r="BC41">
        <f t="shared" si="70"/>
        <v>0</v>
      </c>
      <c r="BD41">
        <f t="shared" si="71"/>
        <v>19</v>
      </c>
      <c r="BE41" s="22">
        <f t="shared" ref="BE41:BR41" si="76">BD41+LARGE($AO41:$BC41,BE$4)</f>
        <v>19</v>
      </c>
      <c r="BF41" s="22">
        <f t="shared" si="76"/>
        <v>19</v>
      </c>
      <c r="BG41" s="22">
        <f t="shared" si="76"/>
        <v>19</v>
      </c>
      <c r="BH41" s="22">
        <f t="shared" si="76"/>
        <v>19</v>
      </c>
      <c r="BI41" s="22">
        <f t="shared" si="76"/>
        <v>19</v>
      </c>
      <c r="BJ41" s="22">
        <f t="shared" si="76"/>
        <v>19</v>
      </c>
      <c r="BK41" s="22">
        <f t="shared" si="76"/>
        <v>19</v>
      </c>
      <c r="BL41" s="22">
        <f t="shared" si="76"/>
        <v>19</v>
      </c>
      <c r="BM41" s="22">
        <f t="shared" si="76"/>
        <v>19</v>
      </c>
      <c r="BN41" s="22">
        <f t="shared" si="76"/>
        <v>19</v>
      </c>
      <c r="BO41" s="22">
        <f t="shared" si="76"/>
        <v>19</v>
      </c>
      <c r="BP41" s="22">
        <f t="shared" si="76"/>
        <v>19</v>
      </c>
      <c r="BQ41" s="22">
        <f t="shared" si="76"/>
        <v>19</v>
      </c>
      <c r="BR41" s="22">
        <f t="shared" si="76"/>
        <v>19</v>
      </c>
    </row>
    <row r="42" spans="1:70" ht="16.5">
      <c r="A42" s="82" t="s">
        <v>319</v>
      </c>
      <c r="B42" s="73" t="s">
        <v>320</v>
      </c>
      <c r="C42" s="73" t="s">
        <v>321</v>
      </c>
      <c r="D42" s="73" t="s">
        <v>17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>
        <v>26</v>
      </c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18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>
        <v>18</v>
      </c>
      <c r="R42" s="94">
        <v>12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>F42+H42+J42+L42+N42+P42+R43+T42+V42+X42+Z42+AB42+AD42+AF42+AH42</f>
        <v>18</v>
      </c>
      <c r="AJ42" s="3">
        <f t="shared" si="53"/>
        <v>38</v>
      </c>
      <c r="AK42" s="5">
        <f t="shared" si="54"/>
        <v>2</v>
      </c>
      <c r="AL42" s="41">
        <f t="shared" si="3"/>
        <v>30</v>
      </c>
      <c r="AM42" s="33" t="e">
        <f t="shared" si="55"/>
        <v>#REF!</v>
      </c>
      <c r="AO42" s="22">
        <f t="shared" si="56"/>
        <v>0</v>
      </c>
      <c r="AP42">
        <f t="shared" si="57"/>
        <v>0</v>
      </c>
      <c r="AQ42">
        <f t="shared" si="58"/>
        <v>0</v>
      </c>
      <c r="AR42">
        <f t="shared" si="59"/>
        <v>0</v>
      </c>
      <c r="AS42">
        <f t="shared" si="60"/>
        <v>18</v>
      </c>
      <c r="AT42">
        <f t="shared" si="61"/>
        <v>0</v>
      </c>
      <c r="AU42">
        <f t="shared" si="62"/>
        <v>12</v>
      </c>
      <c r="AV42">
        <f t="shared" si="63"/>
        <v>0</v>
      </c>
      <c r="AW42">
        <f t="shared" si="64"/>
        <v>0</v>
      </c>
      <c r="AX42">
        <f t="shared" si="65"/>
        <v>0</v>
      </c>
      <c r="AY42">
        <f t="shared" si="66"/>
        <v>0</v>
      </c>
      <c r="AZ42">
        <f t="shared" si="67"/>
        <v>0</v>
      </c>
      <c r="BA42">
        <f t="shared" si="68"/>
        <v>0</v>
      </c>
      <c r="BB42">
        <f t="shared" si="69"/>
        <v>0</v>
      </c>
      <c r="BC42">
        <f t="shared" si="70"/>
        <v>0</v>
      </c>
      <c r="BD42">
        <f t="shared" si="71"/>
        <v>18</v>
      </c>
      <c r="BE42" s="22">
        <f t="shared" ref="BE42:BR42" si="77">BD42+LARGE($AO42:$BC42,BE$4)</f>
        <v>30</v>
      </c>
      <c r="BF42" s="22">
        <f t="shared" si="77"/>
        <v>30</v>
      </c>
      <c r="BG42" s="22">
        <f t="shared" si="77"/>
        <v>30</v>
      </c>
      <c r="BH42" s="22">
        <f t="shared" si="77"/>
        <v>30</v>
      </c>
      <c r="BI42" s="22">
        <f t="shared" si="77"/>
        <v>30</v>
      </c>
      <c r="BJ42" s="22">
        <f t="shared" si="77"/>
        <v>30</v>
      </c>
      <c r="BK42" s="22">
        <f t="shared" si="77"/>
        <v>30</v>
      </c>
      <c r="BL42" s="22">
        <f t="shared" si="77"/>
        <v>30</v>
      </c>
      <c r="BM42" s="22">
        <f t="shared" si="77"/>
        <v>30</v>
      </c>
      <c r="BN42" s="22">
        <f t="shared" si="77"/>
        <v>30</v>
      </c>
      <c r="BO42" s="22">
        <f t="shared" si="77"/>
        <v>30</v>
      </c>
      <c r="BP42" s="22">
        <f t="shared" si="77"/>
        <v>30</v>
      </c>
      <c r="BQ42" s="22">
        <f t="shared" si="77"/>
        <v>30</v>
      </c>
      <c r="BR42" s="22">
        <f t="shared" si="77"/>
        <v>30</v>
      </c>
    </row>
    <row r="43" spans="1:70" ht="16.5">
      <c r="A43" s="14" t="s">
        <v>7</v>
      </c>
      <c r="B43" s="32" t="s">
        <v>1555</v>
      </c>
      <c r="C43" s="32" t="s">
        <v>1556</v>
      </c>
      <c r="D43" s="32" t="s">
        <v>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>
        <v>16</v>
      </c>
      <c r="R43" s="94"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>F43+H43+J43+L43+N43+P43+R44+T43+V43+X43+Z43+AB43+AD43+AF43+AH43</f>
        <v>0</v>
      </c>
      <c r="AJ43" s="3" t="str">
        <f t="shared" si="53"/>
        <v/>
      </c>
      <c r="AK43" s="5">
        <f t="shared" si="54"/>
        <v>1</v>
      </c>
      <c r="AL43" s="41">
        <f t="shared" si="3"/>
        <v>0</v>
      </c>
      <c r="AM43" s="33" t="str">
        <f t="shared" si="55"/>
        <v/>
      </c>
      <c r="AO43" s="22">
        <f t="shared" si="56"/>
        <v>0</v>
      </c>
      <c r="AP43">
        <f t="shared" si="57"/>
        <v>0</v>
      </c>
      <c r="AQ43">
        <f t="shared" si="58"/>
        <v>0</v>
      </c>
      <c r="AR43">
        <f t="shared" si="59"/>
        <v>0</v>
      </c>
      <c r="AS43">
        <f t="shared" si="60"/>
        <v>0</v>
      </c>
      <c r="AT43">
        <f t="shared" si="61"/>
        <v>0</v>
      </c>
      <c r="AU43">
        <f t="shared" si="62"/>
        <v>0</v>
      </c>
      <c r="AV43">
        <f t="shared" si="63"/>
        <v>0</v>
      </c>
      <c r="AW43">
        <f t="shared" si="64"/>
        <v>0</v>
      </c>
      <c r="AX43">
        <f t="shared" si="65"/>
        <v>0</v>
      </c>
      <c r="AY43">
        <f t="shared" si="66"/>
        <v>0</v>
      </c>
      <c r="AZ43">
        <f t="shared" si="67"/>
        <v>0</v>
      </c>
      <c r="BA43">
        <f t="shared" si="68"/>
        <v>0</v>
      </c>
      <c r="BB43">
        <f t="shared" si="69"/>
        <v>0</v>
      </c>
      <c r="BC43">
        <f t="shared" si="70"/>
        <v>0</v>
      </c>
      <c r="BD43">
        <f t="shared" si="71"/>
        <v>0</v>
      </c>
      <c r="BE43" s="22">
        <f t="shared" ref="BE43:BR43" si="78">BD43+LARGE($AO43:$BC43,BE$4)</f>
        <v>0</v>
      </c>
      <c r="BF43" s="22">
        <f t="shared" si="78"/>
        <v>0</v>
      </c>
      <c r="BG43" s="22">
        <f t="shared" si="78"/>
        <v>0</v>
      </c>
      <c r="BH43" s="22">
        <f t="shared" si="78"/>
        <v>0</v>
      </c>
      <c r="BI43" s="22">
        <f t="shared" si="78"/>
        <v>0</v>
      </c>
      <c r="BJ43" s="22">
        <f t="shared" si="78"/>
        <v>0</v>
      </c>
      <c r="BK43" s="22">
        <f t="shared" si="78"/>
        <v>0</v>
      </c>
      <c r="BL43" s="22">
        <f t="shared" si="78"/>
        <v>0</v>
      </c>
      <c r="BM43" s="22">
        <f t="shared" si="78"/>
        <v>0</v>
      </c>
      <c r="BN43" s="22">
        <f t="shared" si="78"/>
        <v>0</v>
      </c>
      <c r="BO43" s="22">
        <f t="shared" si="78"/>
        <v>0</v>
      </c>
      <c r="BP43" s="22">
        <f t="shared" si="78"/>
        <v>0</v>
      </c>
      <c r="BQ43" s="22">
        <f t="shared" si="78"/>
        <v>0</v>
      </c>
      <c r="BR43" s="22">
        <f t="shared" si="78"/>
        <v>0</v>
      </c>
    </row>
    <row r="44" spans="1:70" ht="16.5">
      <c r="A44" s="81" t="s">
        <v>1314</v>
      </c>
      <c r="B44" s="32" t="s">
        <v>1130</v>
      </c>
      <c r="C44" s="32" t="s">
        <v>1300</v>
      </c>
      <c r="D44" s="32" t="s">
        <v>27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>
        <v>31</v>
      </c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13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>F44+H44+J44+L44+N44+P44+R44+T44+V44+X44+Z44+AB44+AD44+AF44+AH44</f>
        <v>13</v>
      </c>
      <c r="AJ44" s="3">
        <f t="shared" si="53"/>
        <v>39</v>
      </c>
      <c r="AK44" s="5">
        <f t="shared" si="54"/>
        <v>1</v>
      </c>
      <c r="AL44" s="41">
        <f t="shared" si="3"/>
        <v>13</v>
      </c>
      <c r="AM44" s="33" t="e">
        <f t="shared" si="55"/>
        <v>#REF!</v>
      </c>
      <c r="AO44" s="22">
        <f t="shared" si="56"/>
        <v>0</v>
      </c>
      <c r="AP44">
        <f t="shared" si="57"/>
        <v>0</v>
      </c>
      <c r="AQ44">
        <f t="shared" si="58"/>
        <v>0</v>
      </c>
      <c r="AR44">
        <f t="shared" si="59"/>
        <v>0</v>
      </c>
      <c r="AS44">
        <f t="shared" si="60"/>
        <v>13</v>
      </c>
      <c r="AT44">
        <f t="shared" si="61"/>
        <v>0</v>
      </c>
      <c r="AU44">
        <f t="shared" si="62"/>
        <v>0</v>
      </c>
      <c r="AV44">
        <f t="shared" si="63"/>
        <v>0</v>
      </c>
      <c r="AW44">
        <f t="shared" si="64"/>
        <v>0</v>
      </c>
      <c r="AX44">
        <f t="shared" si="65"/>
        <v>0</v>
      </c>
      <c r="AY44">
        <f t="shared" si="66"/>
        <v>0</v>
      </c>
      <c r="AZ44">
        <f t="shared" si="67"/>
        <v>0</v>
      </c>
      <c r="BA44">
        <f t="shared" si="68"/>
        <v>0</v>
      </c>
      <c r="BB44">
        <f t="shared" si="69"/>
        <v>0</v>
      </c>
      <c r="BC44">
        <f t="shared" si="70"/>
        <v>0</v>
      </c>
      <c r="BD44">
        <f t="shared" si="71"/>
        <v>13</v>
      </c>
      <c r="BE44" s="22">
        <f t="shared" ref="BE44:BR44" si="79">BD44+LARGE($AO44:$BC44,BE$4)</f>
        <v>13</v>
      </c>
      <c r="BF44" s="22">
        <f t="shared" si="79"/>
        <v>13</v>
      </c>
      <c r="BG44" s="22">
        <f t="shared" si="79"/>
        <v>13</v>
      </c>
      <c r="BH44" s="22">
        <f t="shared" si="79"/>
        <v>13</v>
      </c>
      <c r="BI44" s="22">
        <f t="shared" si="79"/>
        <v>13</v>
      </c>
      <c r="BJ44" s="22">
        <f t="shared" si="79"/>
        <v>13</v>
      </c>
      <c r="BK44" s="22">
        <f t="shared" si="79"/>
        <v>13</v>
      </c>
      <c r="BL44" s="22">
        <f t="shared" si="79"/>
        <v>13</v>
      </c>
      <c r="BM44" s="22">
        <f t="shared" si="79"/>
        <v>13</v>
      </c>
      <c r="BN44" s="22">
        <f t="shared" si="79"/>
        <v>13</v>
      </c>
      <c r="BO44" s="22">
        <f t="shared" si="79"/>
        <v>13</v>
      </c>
      <c r="BP44" s="22">
        <f t="shared" si="79"/>
        <v>13</v>
      </c>
      <c r="BQ44" s="22">
        <f t="shared" si="79"/>
        <v>13</v>
      </c>
      <c r="BR44" s="22">
        <f t="shared" si="79"/>
        <v>13</v>
      </c>
    </row>
    <row r="45" spans="1:70" ht="16.5">
      <c r="A45" s="82" t="s">
        <v>286</v>
      </c>
      <c r="B45" s="73" t="s">
        <v>287</v>
      </c>
      <c r="C45" s="73" t="s">
        <v>288</v>
      </c>
      <c r="D45" s="73" t="s">
        <v>56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>
        <v>17</v>
      </c>
      <c r="R45" s="94">
        <v>13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>F45+H45+J45+L45+N45+P45+R46+T45+V45+X45+Z45+AB45+AD45+AF45+AH45</f>
        <v>0</v>
      </c>
      <c r="AJ45" s="3" t="str">
        <f t="shared" si="53"/>
        <v/>
      </c>
      <c r="AK45" s="5">
        <f t="shared" si="54"/>
        <v>1</v>
      </c>
      <c r="AL45" s="41">
        <f t="shared" si="3"/>
        <v>13</v>
      </c>
      <c r="AM45" s="33" t="e">
        <f t="shared" si="55"/>
        <v>#REF!</v>
      </c>
      <c r="AO45" s="22">
        <f t="shared" si="56"/>
        <v>0</v>
      </c>
      <c r="AP45">
        <f t="shared" si="57"/>
        <v>0</v>
      </c>
      <c r="AQ45">
        <f t="shared" si="58"/>
        <v>0</v>
      </c>
      <c r="AR45">
        <f t="shared" si="59"/>
        <v>0</v>
      </c>
      <c r="AS45">
        <f t="shared" si="60"/>
        <v>0</v>
      </c>
      <c r="AT45">
        <f t="shared" si="61"/>
        <v>0</v>
      </c>
      <c r="AU45">
        <f t="shared" si="62"/>
        <v>13</v>
      </c>
      <c r="AV45">
        <f t="shared" si="63"/>
        <v>0</v>
      </c>
      <c r="AW45">
        <f t="shared" si="64"/>
        <v>0</v>
      </c>
      <c r="AX45">
        <f t="shared" si="65"/>
        <v>0</v>
      </c>
      <c r="AY45">
        <f t="shared" si="66"/>
        <v>0</v>
      </c>
      <c r="AZ45">
        <f t="shared" si="67"/>
        <v>0</v>
      </c>
      <c r="BA45">
        <f t="shared" si="68"/>
        <v>0</v>
      </c>
      <c r="BB45">
        <f t="shared" si="69"/>
        <v>0</v>
      </c>
      <c r="BC45">
        <f t="shared" si="70"/>
        <v>0</v>
      </c>
      <c r="BD45">
        <f t="shared" si="71"/>
        <v>13</v>
      </c>
      <c r="BE45" s="22">
        <f t="shared" ref="BE45:BR45" si="80">BD45+LARGE($AO45:$BC45,BE$4)</f>
        <v>13</v>
      </c>
      <c r="BF45" s="22">
        <f t="shared" si="80"/>
        <v>13</v>
      </c>
      <c r="BG45" s="22">
        <f t="shared" si="80"/>
        <v>13</v>
      </c>
      <c r="BH45" s="22">
        <f t="shared" si="80"/>
        <v>13</v>
      </c>
      <c r="BI45" s="22">
        <f t="shared" si="80"/>
        <v>13</v>
      </c>
      <c r="BJ45" s="22">
        <f t="shared" si="80"/>
        <v>13</v>
      </c>
      <c r="BK45" s="22">
        <f t="shared" si="80"/>
        <v>13</v>
      </c>
      <c r="BL45" s="22">
        <f t="shared" si="80"/>
        <v>13</v>
      </c>
      <c r="BM45" s="22">
        <f t="shared" si="80"/>
        <v>13</v>
      </c>
      <c r="BN45" s="22">
        <f t="shared" si="80"/>
        <v>13</v>
      </c>
      <c r="BO45" s="22">
        <f t="shared" si="80"/>
        <v>13</v>
      </c>
      <c r="BP45" s="22">
        <f t="shared" si="80"/>
        <v>13</v>
      </c>
      <c r="BQ45" s="22">
        <f t="shared" si="80"/>
        <v>13</v>
      </c>
      <c r="BR45" s="22">
        <f t="shared" si="80"/>
        <v>13</v>
      </c>
    </row>
    <row r="46" spans="1:70" ht="16.5">
      <c r="A46" s="14" t="s">
        <v>7</v>
      </c>
      <c r="B46" s="32" t="s">
        <v>599</v>
      </c>
      <c r="C46" s="32" t="s">
        <v>1557</v>
      </c>
      <c r="D46" s="32" t="s">
        <v>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>
        <v>19</v>
      </c>
      <c r="R46" s="94"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>F46+H46+J46+L46+N46+P46+R47+T46+V46+X46+Z46+AB46+AD46+AF46+AH46</f>
        <v>0</v>
      </c>
      <c r="AJ46" s="3" t="str">
        <f t="shared" si="53"/>
        <v/>
      </c>
      <c r="AK46" s="5">
        <f t="shared" si="54"/>
        <v>1</v>
      </c>
      <c r="AL46" s="41">
        <f t="shared" si="3"/>
        <v>0</v>
      </c>
      <c r="AM46" s="33" t="str">
        <f t="shared" si="55"/>
        <v/>
      </c>
      <c r="AO46" s="22">
        <f t="shared" si="56"/>
        <v>0</v>
      </c>
      <c r="AP46">
        <f t="shared" si="57"/>
        <v>0</v>
      </c>
      <c r="AQ46">
        <f t="shared" si="58"/>
        <v>0</v>
      </c>
      <c r="AR46">
        <f t="shared" si="59"/>
        <v>0</v>
      </c>
      <c r="AS46">
        <f t="shared" si="60"/>
        <v>0</v>
      </c>
      <c r="AT46">
        <f t="shared" si="61"/>
        <v>0</v>
      </c>
      <c r="AU46">
        <f t="shared" si="62"/>
        <v>0</v>
      </c>
      <c r="AV46">
        <f t="shared" si="63"/>
        <v>0</v>
      </c>
      <c r="AW46">
        <f t="shared" si="64"/>
        <v>0</v>
      </c>
      <c r="AX46">
        <f t="shared" si="65"/>
        <v>0</v>
      </c>
      <c r="AY46">
        <f t="shared" si="66"/>
        <v>0</v>
      </c>
      <c r="AZ46">
        <f t="shared" si="67"/>
        <v>0</v>
      </c>
      <c r="BA46">
        <f t="shared" si="68"/>
        <v>0</v>
      </c>
      <c r="BB46">
        <f t="shared" si="69"/>
        <v>0</v>
      </c>
      <c r="BC46">
        <f t="shared" si="70"/>
        <v>0</v>
      </c>
      <c r="BD46">
        <f t="shared" si="71"/>
        <v>0</v>
      </c>
      <c r="BE46" s="22">
        <f t="shared" ref="BE46:BR46" si="81">BD46+LARGE($AO46:$BC46,BE$4)</f>
        <v>0</v>
      </c>
      <c r="BF46" s="22">
        <f t="shared" si="81"/>
        <v>0</v>
      </c>
      <c r="BG46" s="22">
        <f t="shared" si="81"/>
        <v>0</v>
      </c>
      <c r="BH46" s="22">
        <f t="shared" si="81"/>
        <v>0</v>
      </c>
      <c r="BI46" s="22">
        <f t="shared" si="81"/>
        <v>0</v>
      </c>
      <c r="BJ46" s="22">
        <f t="shared" si="81"/>
        <v>0</v>
      </c>
      <c r="BK46" s="22">
        <f t="shared" si="81"/>
        <v>0</v>
      </c>
      <c r="BL46" s="22">
        <f t="shared" si="81"/>
        <v>0</v>
      </c>
      <c r="BM46" s="22">
        <f t="shared" si="81"/>
        <v>0</v>
      </c>
      <c r="BN46" s="22">
        <f t="shared" si="81"/>
        <v>0</v>
      </c>
      <c r="BO46" s="22">
        <f t="shared" si="81"/>
        <v>0</v>
      </c>
      <c r="BP46" s="22">
        <f t="shared" si="81"/>
        <v>0</v>
      </c>
      <c r="BQ46" s="22">
        <f t="shared" si="81"/>
        <v>0</v>
      </c>
      <c r="BR46" s="22">
        <f t="shared" si="81"/>
        <v>0</v>
      </c>
    </row>
    <row r="47" spans="1:70" ht="16.5">
      <c r="A47" s="82" t="s">
        <v>229</v>
      </c>
      <c r="B47" s="73" t="s">
        <v>230</v>
      </c>
      <c r="C47" s="73" t="s">
        <v>231</v>
      </c>
      <c r="D47" s="73" t="s">
        <v>222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>
        <v>33</v>
      </c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11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ref="AI47:AI78" si="82">F47+H47+J47+L47+N47+P47+R47+T47+V47+X47+Z47+AB47+AD47+AF47+AH47</f>
        <v>11</v>
      </c>
      <c r="AJ47" s="3">
        <f t="shared" si="53"/>
        <v>40</v>
      </c>
      <c r="AK47" s="5">
        <f t="shared" si="54"/>
        <v>1</v>
      </c>
      <c r="AL47" s="41">
        <f t="shared" si="3"/>
        <v>11</v>
      </c>
      <c r="AM47" s="33" t="e">
        <f t="shared" si="55"/>
        <v>#REF!</v>
      </c>
      <c r="AO47" s="22">
        <f t="shared" si="56"/>
        <v>0</v>
      </c>
      <c r="AP47">
        <f t="shared" si="57"/>
        <v>0</v>
      </c>
      <c r="AQ47">
        <f t="shared" si="58"/>
        <v>0</v>
      </c>
      <c r="AR47">
        <f t="shared" si="59"/>
        <v>0</v>
      </c>
      <c r="AS47">
        <f t="shared" si="60"/>
        <v>11</v>
      </c>
      <c r="AT47">
        <f t="shared" si="61"/>
        <v>0</v>
      </c>
      <c r="AU47">
        <f t="shared" si="62"/>
        <v>0</v>
      </c>
      <c r="AV47">
        <f t="shared" si="63"/>
        <v>0</v>
      </c>
      <c r="AW47">
        <f t="shared" si="64"/>
        <v>0</v>
      </c>
      <c r="AX47">
        <f t="shared" si="65"/>
        <v>0</v>
      </c>
      <c r="AY47">
        <f t="shared" si="66"/>
        <v>0</v>
      </c>
      <c r="AZ47">
        <f t="shared" si="67"/>
        <v>0</v>
      </c>
      <c r="BA47">
        <f t="shared" si="68"/>
        <v>0</v>
      </c>
      <c r="BB47">
        <f t="shared" si="69"/>
        <v>0</v>
      </c>
      <c r="BC47">
        <f t="shared" si="70"/>
        <v>0</v>
      </c>
      <c r="BD47">
        <f t="shared" si="71"/>
        <v>11</v>
      </c>
      <c r="BE47" s="22">
        <f t="shared" ref="BE47:BR47" si="83">BD47+LARGE($AO47:$BC47,BE$4)</f>
        <v>11</v>
      </c>
      <c r="BF47" s="22">
        <f t="shared" si="83"/>
        <v>11</v>
      </c>
      <c r="BG47" s="22">
        <f t="shared" si="83"/>
        <v>11</v>
      </c>
      <c r="BH47" s="22">
        <f t="shared" si="83"/>
        <v>11</v>
      </c>
      <c r="BI47" s="22">
        <f t="shared" si="83"/>
        <v>11</v>
      </c>
      <c r="BJ47" s="22">
        <f t="shared" si="83"/>
        <v>11</v>
      </c>
      <c r="BK47" s="22">
        <f t="shared" si="83"/>
        <v>11</v>
      </c>
      <c r="BL47" s="22">
        <f t="shared" si="83"/>
        <v>11</v>
      </c>
      <c r="BM47" s="22">
        <f t="shared" si="83"/>
        <v>11</v>
      </c>
      <c r="BN47" s="22">
        <f t="shared" si="83"/>
        <v>11</v>
      </c>
      <c r="BO47" s="22">
        <f t="shared" si="83"/>
        <v>11</v>
      </c>
      <c r="BP47" s="22">
        <f t="shared" si="83"/>
        <v>11</v>
      </c>
      <c r="BQ47" s="22">
        <f t="shared" si="83"/>
        <v>11</v>
      </c>
      <c r="BR47" s="22">
        <f t="shared" si="83"/>
        <v>11</v>
      </c>
    </row>
    <row r="48" spans="1:70" ht="16.5">
      <c r="A48" s="82" t="s">
        <v>298</v>
      </c>
      <c r="B48" s="75" t="s">
        <v>299</v>
      </c>
      <c r="C48" s="73" t="s">
        <v>300</v>
      </c>
      <c r="D48" s="73" t="s">
        <v>45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>
        <v>13</v>
      </c>
      <c r="L48" s="2">
        <v>10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82"/>
        <v>10</v>
      </c>
      <c r="AJ48" s="3">
        <f t="shared" si="53"/>
        <v>41</v>
      </c>
      <c r="AK48" s="5">
        <f t="shared" si="54"/>
        <v>1</v>
      </c>
      <c r="AL48" s="41">
        <f t="shared" si="3"/>
        <v>10</v>
      </c>
      <c r="AM48" s="33" t="e">
        <f t="shared" si="55"/>
        <v>#REF!</v>
      </c>
      <c r="AO48" s="22">
        <f t="shared" si="56"/>
        <v>0</v>
      </c>
      <c r="AP48">
        <f t="shared" si="57"/>
        <v>0</v>
      </c>
      <c r="AQ48">
        <f t="shared" si="58"/>
        <v>0</v>
      </c>
      <c r="AR48">
        <f t="shared" si="59"/>
        <v>10</v>
      </c>
      <c r="AS48">
        <f t="shared" si="60"/>
        <v>0</v>
      </c>
      <c r="AT48">
        <f t="shared" si="61"/>
        <v>0</v>
      </c>
      <c r="AU48">
        <f t="shared" si="62"/>
        <v>0</v>
      </c>
      <c r="AV48">
        <f t="shared" si="63"/>
        <v>0</v>
      </c>
      <c r="AW48">
        <f t="shared" si="64"/>
        <v>0</v>
      </c>
      <c r="AX48">
        <f t="shared" si="65"/>
        <v>0</v>
      </c>
      <c r="AY48">
        <f t="shared" si="66"/>
        <v>0</v>
      </c>
      <c r="AZ48">
        <f t="shared" si="67"/>
        <v>0</v>
      </c>
      <c r="BA48">
        <f t="shared" si="68"/>
        <v>0</v>
      </c>
      <c r="BB48">
        <f t="shared" si="69"/>
        <v>0</v>
      </c>
      <c r="BC48">
        <f t="shared" si="70"/>
        <v>0</v>
      </c>
      <c r="BD48">
        <f t="shared" si="71"/>
        <v>10</v>
      </c>
      <c r="BE48" s="22">
        <f t="shared" ref="BE48:BR48" si="84">BD48+LARGE($AO48:$BC48,BE$4)</f>
        <v>10</v>
      </c>
      <c r="BF48" s="22">
        <f t="shared" si="84"/>
        <v>10</v>
      </c>
      <c r="BG48" s="22">
        <f t="shared" si="84"/>
        <v>10</v>
      </c>
      <c r="BH48" s="22">
        <f t="shared" si="84"/>
        <v>10</v>
      </c>
      <c r="BI48" s="22">
        <f t="shared" si="84"/>
        <v>10</v>
      </c>
      <c r="BJ48" s="22">
        <f t="shared" si="84"/>
        <v>10</v>
      </c>
      <c r="BK48" s="22">
        <f t="shared" si="84"/>
        <v>10</v>
      </c>
      <c r="BL48" s="22">
        <f t="shared" si="84"/>
        <v>10</v>
      </c>
      <c r="BM48" s="22">
        <f t="shared" si="84"/>
        <v>10</v>
      </c>
      <c r="BN48" s="22">
        <f t="shared" si="84"/>
        <v>10</v>
      </c>
      <c r="BO48" s="22">
        <f t="shared" si="84"/>
        <v>10</v>
      </c>
      <c r="BP48" s="22">
        <f t="shared" si="84"/>
        <v>10</v>
      </c>
      <c r="BQ48" s="22">
        <f t="shared" si="84"/>
        <v>10</v>
      </c>
      <c r="BR48" s="22">
        <f t="shared" si="84"/>
        <v>10</v>
      </c>
    </row>
    <row r="49" spans="1:70" ht="16.5">
      <c r="A49" s="82" t="s">
        <v>259</v>
      </c>
      <c r="B49" s="75" t="s">
        <v>260</v>
      </c>
      <c r="C49" s="73" t="s">
        <v>261</v>
      </c>
      <c r="D49" s="73" t="s">
        <v>221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>
        <v>15</v>
      </c>
      <c r="L49" s="2">
        <v>10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82"/>
        <v>10</v>
      </c>
      <c r="AJ49" s="3">
        <f t="shared" si="53"/>
        <v>41</v>
      </c>
      <c r="AK49" s="5">
        <f t="shared" si="54"/>
        <v>1</v>
      </c>
      <c r="AL49" s="41">
        <f t="shared" si="3"/>
        <v>10</v>
      </c>
      <c r="AM49" s="33" t="e">
        <f t="shared" si="55"/>
        <v>#REF!</v>
      </c>
      <c r="AO49" s="22">
        <f t="shared" si="56"/>
        <v>0</v>
      </c>
      <c r="AP49">
        <f t="shared" si="57"/>
        <v>0</v>
      </c>
      <c r="AQ49">
        <f t="shared" si="58"/>
        <v>0</v>
      </c>
      <c r="AR49">
        <f t="shared" si="59"/>
        <v>10</v>
      </c>
      <c r="AS49">
        <f t="shared" si="60"/>
        <v>0</v>
      </c>
      <c r="AT49">
        <f t="shared" si="61"/>
        <v>0</v>
      </c>
      <c r="AU49">
        <f t="shared" si="62"/>
        <v>0</v>
      </c>
      <c r="AV49">
        <f t="shared" si="63"/>
        <v>0</v>
      </c>
      <c r="AW49">
        <f t="shared" si="64"/>
        <v>0</v>
      </c>
      <c r="AX49">
        <f t="shared" si="65"/>
        <v>0</v>
      </c>
      <c r="AY49">
        <f t="shared" si="66"/>
        <v>0</v>
      </c>
      <c r="AZ49">
        <f t="shared" si="67"/>
        <v>0</v>
      </c>
      <c r="BA49">
        <f t="shared" si="68"/>
        <v>0</v>
      </c>
      <c r="BB49">
        <f t="shared" si="69"/>
        <v>0</v>
      </c>
      <c r="BC49">
        <f t="shared" si="70"/>
        <v>0</v>
      </c>
      <c r="BD49">
        <f t="shared" si="71"/>
        <v>10</v>
      </c>
      <c r="BE49" s="22">
        <f t="shared" ref="BE49:BR49" si="85">BD49+LARGE($AO49:$BC49,BE$4)</f>
        <v>10</v>
      </c>
      <c r="BF49" s="22">
        <f t="shared" si="85"/>
        <v>10</v>
      </c>
      <c r="BG49" s="22">
        <f t="shared" si="85"/>
        <v>10</v>
      </c>
      <c r="BH49" s="22">
        <f t="shared" si="85"/>
        <v>10</v>
      </c>
      <c r="BI49" s="22">
        <f t="shared" si="85"/>
        <v>10</v>
      </c>
      <c r="BJ49" s="22">
        <f t="shared" si="85"/>
        <v>10</v>
      </c>
      <c r="BK49" s="22">
        <f t="shared" si="85"/>
        <v>10</v>
      </c>
      <c r="BL49" s="22">
        <f t="shared" si="85"/>
        <v>10</v>
      </c>
      <c r="BM49" s="22">
        <f t="shared" si="85"/>
        <v>10</v>
      </c>
      <c r="BN49" s="22">
        <f t="shared" si="85"/>
        <v>10</v>
      </c>
      <c r="BO49" s="22">
        <f t="shared" si="85"/>
        <v>10</v>
      </c>
      <c r="BP49" s="22">
        <f t="shared" si="85"/>
        <v>10</v>
      </c>
      <c r="BQ49" s="22">
        <f t="shared" si="85"/>
        <v>10</v>
      </c>
      <c r="BR49" s="22">
        <f t="shared" si="85"/>
        <v>10</v>
      </c>
    </row>
    <row r="50" spans="1:70" ht="16.5">
      <c r="A50" s="82" t="s">
        <v>280</v>
      </c>
      <c r="B50" s="75" t="s">
        <v>281</v>
      </c>
      <c r="C50" s="73" t="s">
        <v>282</v>
      </c>
      <c r="D50" s="73" t="s">
        <v>17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>
        <v>4</v>
      </c>
      <c r="J50" s="2">
        <v>10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82"/>
        <v>10</v>
      </c>
      <c r="AJ50" s="3">
        <f t="shared" si="53"/>
        <v>41</v>
      </c>
      <c r="AK50" s="5">
        <f t="shared" si="54"/>
        <v>1</v>
      </c>
      <c r="AL50" s="41">
        <f t="shared" si="3"/>
        <v>10</v>
      </c>
      <c r="AM50" s="33" t="e">
        <f t="shared" si="55"/>
        <v>#REF!</v>
      </c>
      <c r="AO50" s="22">
        <f t="shared" si="56"/>
        <v>0</v>
      </c>
      <c r="AP50">
        <f t="shared" si="57"/>
        <v>0</v>
      </c>
      <c r="AQ50">
        <f t="shared" si="58"/>
        <v>10</v>
      </c>
      <c r="AR50">
        <f t="shared" si="59"/>
        <v>0</v>
      </c>
      <c r="AS50">
        <f t="shared" si="60"/>
        <v>0</v>
      </c>
      <c r="AT50">
        <f t="shared" si="61"/>
        <v>0</v>
      </c>
      <c r="AU50">
        <f t="shared" si="62"/>
        <v>0</v>
      </c>
      <c r="AV50">
        <f t="shared" si="63"/>
        <v>0</v>
      </c>
      <c r="AW50">
        <f t="shared" si="64"/>
        <v>0</v>
      </c>
      <c r="AX50">
        <f t="shared" si="65"/>
        <v>0</v>
      </c>
      <c r="AY50">
        <f t="shared" si="66"/>
        <v>0</v>
      </c>
      <c r="AZ50">
        <f t="shared" si="67"/>
        <v>0</v>
      </c>
      <c r="BA50">
        <f t="shared" si="68"/>
        <v>0</v>
      </c>
      <c r="BB50">
        <f t="shared" si="69"/>
        <v>0</v>
      </c>
      <c r="BC50">
        <f t="shared" si="70"/>
        <v>0</v>
      </c>
      <c r="BD50">
        <f t="shared" si="71"/>
        <v>10</v>
      </c>
      <c r="BE50" s="22">
        <f t="shared" ref="BE50:BR50" si="86">BD50+LARGE($AO50:$BC50,BE$4)</f>
        <v>10</v>
      </c>
      <c r="BF50" s="22">
        <f t="shared" si="86"/>
        <v>10</v>
      </c>
      <c r="BG50" s="22">
        <f t="shared" si="86"/>
        <v>10</v>
      </c>
      <c r="BH50" s="22">
        <f t="shared" si="86"/>
        <v>10</v>
      </c>
      <c r="BI50" s="22">
        <f t="shared" si="86"/>
        <v>10</v>
      </c>
      <c r="BJ50" s="22">
        <f t="shared" si="86"/>
        <v>10</v>
      </c>
      <c r="BK50" s="22">
        <f t="shared" si="86"/>
        <v>10</v>
      </c>
      <c r="BL50" s="22">
        <f t="shared" si="86"/>
        <v>10</v>
      </c>
      <c r="BM50" s="22">
        <f t="shared" si="86"/>
        <v>10</v>
      </c>
      <c r="BN50" s="22">
        <f t="shared" si="86"/>
        <v>10</v>
      </c>
      <c r="BO50" s="22">
        <f t="shared" si="86"/>
        <v>10</v>
      </c>
      <c r="BP50" s="22">
        <f t="shared" si="86"/>
        <v>10</v>
      </c>
      <c r="BQ50" s="22">
        <f t="shared" si="86"/>
        <v>10</v>
      </c>
      <c r="BR50" s="22">
        <f t="shared" si="86"/>
        <v>10</v>
      </c>
    </row>
    <row r="51" spans="1:70" ht="16.5">
      <c r="A51" s="82" t="s">
        <v>283</v>
      </c>
      <c r="B51" s="75" t="s">
        <v>284</v>
      </c>
      <c r="C51" s="73" t="s">
        <v>285</v>
      </c>
      <c r="D51" s="73" t="s">
        <v>19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>
        <v>8</v>
      </c>
      <c r="H51" s="2">
        <v>10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82"/>
        <v>10</v>
      </c>
      <c r="AJ51" s="3">
        <f t="shared" si="53"/>
        <v>41</v>
      </c>
      <c r="AK51" s="5">
        <f t="shared" si="54"/>
        <v>1</v>
      </c>
      <c r="AL51" s="41">
        <f t="shared" si="3"/>
        <v>10</v>
      </c>
      <c r="AM51" s="33" t="e">
        <f t="shared" si="55"/>
        <v>#REF!</v>
      </c>
      <c r="AO51" s="22">
        <f t="shared" si="56"/>
        <v>0</v>
      </c>
      <c r="AP51">
        <f t="shared" si="57"/>
        <v>10</v>
      </c>
      <c r="AQ51">
        <f t="shared" si="58"/>
        <v>0</v>
      </c>
      <c r="AR51">
        <f t="shared" si="59"/>
        <v>0</v>
      </c>
      <c r="AS51">
        <f t="shared" si="60"/>
        <v>0</v>
      </c>
      <c r="AT51">
        <f t="shared" si="61"/>
        <v>0</v>
      </c>
      <c r="AU51">
        <f t="shared" si="62"/>
        <v>0</v>
      </c>
      <c r="AV51">
        <f t="shared" si="63"/>
        <v>0</v>
      </c>
      <c r="AW51">
        <f t="shared" si="64"/>
        <v>0</v>
      </c>
      <c r="AX51">
        <f t="shared" si="65"/>
        <v>0</v>
      </c>
      <c r="AY51">
        <f t="shared" si="66"/>
        <v>0</v>
      </c>
      <c r="AZ51">
        <f t="shared" si="67"/>
        <v>0</v>
      </c>
      <c r="BA51">
        <f t="shared" si="68"/>
        <v>0</v>
      </c>
      <c r="BB51">
        <f t="shared" si="69"/>
        <v>0</v>
      </c>
      <c r="BC51">
        <f t="shared" si="70"/>
        <v>0</v>
      </c>
      <c r="BD51">
        <f t="shared" si="71"/>
        <v>10</v>
      </c>
      <c r="BE51" s="22">
        <f t="shared" ref="BE51:BR51" si="87">BD51+LARGE($AO51:$BC51,BE$4)</f>
        <v>10</v>
      </c>
      <c r="BF51" s="22">
        <f t="shared" si="87"/>
        <v>10</v>
      </c>
      <c r="BG51" s="22">
        <f t="shared" si="87"/>
        <v>10</v>
      </c>
      <c r="BH51" s="22">
        <f t="shared" si="87"/>
        <v>10</v>
      </c>
      <c r="BI51" s="22">
        <f t="shared" si="87"/>
        <v>10</v>
      </c>
      <c r="BJ51" s="22">
        <f t="shared" si="87"/>
        <v>10</v>
      </c>
      <c r="BK51" s="22">
        <f t="shared" si="87"/>
        <v>10</v>
      </c>
      <c r="BL51" s="22">
        <f t="shared" si="87"/>
        <v>10</v>
      </c>
      <c r="BM51" s="22">
        <f t="shared" si="87"/>
        <v>10</v>
      </c>
      <c r="BN51" s="22">
        <f t="shared" si="87"/>
        <v>10</v>
      </c>
      <c r="BO51" s="22">
        <f t="shared" si="87"/>
        <v>10</v>
      </c>
      <c r="BP51" s="22">
        <f t="shared" si="87"/>
        <v>10</v>
      </c>
      <c r="BQ51" s="22">
        <f t="shared" si="87"/>
        <v>10</v>
      </c>
      <c r="BR51" s="22">
        <f t="shared" si="87"/>
        <v>10</v>
      </c>
    </row>
    <row r="52" spans="1:70" ht="16.5">
      <c r="A52" s="82" t="s">
        <v>314</v>
      </c>
      <c r="B52" s="75" t="s">
        <v>315</v>
      </c>
      <c r="C52" s="73" t="s">
        <v>316</v>
      </c>
      <c r="D52" s="73" t="s">
        <v>19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>
        <v>6</v>
      </c>
      <c r="P52" s="2">
        <v>10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82"/>
        <v>10</v>
      </c>
      <c r="AJ52" s="3">
        <f t="shared" si="53"/>
        <v>41</v>
      </c>
      <c r="AK52" s="5">
        <f t="shared" si="54"/>
        <v>1</v>
      </c>
      <c r="AL52" s="41">
        <f t="shared" si="3"/>
        <v>10</v>
      </c>
      <c r="AM52" s="33" t="e">
        <f t="shared" si="55"/>
        <v>#REF!</v>
      </c>
      <c r="AO52" s="22">
        <f t="shared" si="56"/>
        <v>0</v>
      </c>
      <c r="AP52">
        <f t="shared" si="57"/>
        <v>0</v>
      </c>
      <c r="AQ52">
        <f t="shared" si="58"/>
        <v>0</v>
      </c>
      <c r="AR52">
        <f t="shared" si="59"/>
        <v>0</v>
      </c>
      <c r="AS52">
        <f t="shared" si="60"/>
        <v>0</v>
      </c>
      <c r="AT52">
        <f t="shared" si="61"/>
        <v>10</v>
      </c>
      <c r="AU52">
        <f t="shared" si="62"/>
        <v>0</v>
      </c>
      <c r="AV52">
        <f t="shared" si="63"/>
        <v>0</v>
      </c>
      <c r="AW52">
        <f t="shared" si="64"/>
        <v>0</v>
      </c>
      <c r="AX52">
        <f t="shared" si="65"/>
        <v>0</v>
      </c>
      <c r="AY52">
        <f t="shared" si="66"/>
        <v>0</v>
      </c>
      <c r="AZ52">
        <f t="shared" si="67"/>
        <v>0</v>
      </c>
      <c r="BA52">
        <f t="shared" si="68"/>
        <v>0</v>
      </c>
      <c r="BB52">
        <f t="shared" si="69"/>
        <v>0</v>
      </c>
      <c r="BC52">
        <f t="shared" si="70"/>
        <v>0</v>
      </c>
      <c r="BD52">
        <f t="shared" si="71"/>
        <v>10</v>
      </c>
      <c r="BE52" s="22">
        <f t="shared" ref="BE52:BR52" si="88">BD52+LARGE($AO52:$BC52,BE$4)</f>
        <v>10</v>
      </c>
      <c r="BF52" s="22">
        <f t="shared" si="88"/>
        <v>10</v>
      </c>
      <c r="BG52" s="22">
        <f t="shared" si="88"/>
        <v>10</v>
      </c>
      <c r="BH52" s="22">
        <f t="shared" si="88"/>
        <v>10</v>
      </c>
      <c r="BI52" s="22">
        <f t="shared" si="88"/>
        <v>10</v>
      </c>
      <c r="BJ52" s="22">
        <f t="shared" si="88"/>
        <v>10</v>
      </c>
      <c r="BK52" s="22">
        <f t="shared" si="88"/>
        <v>10</v>
      </c>
      <c r="BL52" s="22">
        <f t="shared" si="88"/>
        <v>10</v>
      </c>
      <c r="BM52" s="22">
        <f t="shared" si="88"/>
        <v>10</v>
      </c>
      <c r="BN52" s="22">
        <f t="shared" si="88"/>
        <v>10</v>
      </c>
      <c r="BO52" s="22">
        <f t="shared" si="88"/>
        <v>10</v>
      </c>
      <c r="BP52" s="22">
        <f t="shared" si="88"/>
        <v>10</v>
      </c>
      <c r="BQ52" s="22">
        <f t="shared" si="88"/>
        <v>10</v>
      </c>
      <c r="BR52" s="22">
        <f t="shared" si="88"/>
        <v>10</v>
      </c>
    </row>
    <row r="53" spans="1:70" ht="16.5">
      <c r="A53" s="14" t="s">
        <v>726</v>
      </c>
      <c r="B53" s="63" t="s">
        <v>1103</v>
      </c>
      <c r="C53" s="32" t="s">
        <v>1558</v>
      </c>
      <c r="D53" s="32" t="s">
        <v>22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>
        <v>22</v>
      </c>
      <c r="R53" s="94"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82"/>
        <v>0</v>
      </c>
      <c r="AJ53" s="3" t="str">
        <f t="shared" si="53"/>
        <v/>
      </c>
      <c r="AK53" s="5">
        <f t="shared" si="54"/>
        <v>1</v>
      </c>
      <c r="AL53" s="41">
        <f>HLOOKUP($AL$2,$BD$4:$BR$72,ROW(A52)-3,FALSE)</f>
        <v>10</v>
      </c>
      <c r="AM53" s="33" t="e">
        <f t="shared" si="55"/>
        <v>#REF!</v>
      </c>
      <c r="AO53" s="22">
        <f t="shared" si="56"/>
        <v>0</v>
      </c>
      <c r="AP53">
        <f t="shared" si="57"/>
        <v>0</v>
      </c>
      <c r="AQ53">
        <f t="shared" si="58"/>
        <v>0</v>
      </c>
      <c r="AR53">
        <f t="shared" si="59"/>
        <v>0</v>
      </c>
      <c r="AS53">
        <f t="shared" si="60"/>
        <v>0</v>
      </c>
      <c r="AT53">
        <f t="shared" si="61"/>
        <v>0</v>
      </c>
      <c r="AU53">
        <f t="shared" si="62"/>
        <v>0</v>
      </c>
      <c r="AV53">
        <f t="shared" si="63"/>
        <v>0</v>
      </c>
      <c r="AW53">
        <f t="shared" si="64"/>
        <v>0</v>
      </c>
      <c r="AX53">
        <f t="shared" si="65"/>
        <v>0</v>
      </c>
      <c r="AY53">
        <f t="shared" si="66"/>
        <v>0</v>
      </c>
      <c r="AZ53">
        <f t="shared" si="67"/>
        <v>0</v>
      </c>
      <c r="BA53">
        <f t="shared" si="68"/>
        <v>0</v>
      </c>
      <c r="BB53">
        <f t="shared" si="69"/>
        <v>0</v>
      </c>
      <c r="BC53">
        <f t="shared" si="70"/>
        <v>0</v>
      </c>
      <c r="BD53">
        <f t="shared" si="71"/>
        <v>0</v>
      </c>
      <c r="BE53" s="22">
        <f t="shared" ref="BE53:BR53" si="89">BD53+LARGE($AO53:$BC53,BE$4)</f>
        <v>0</v>
      </c>
      <c r="BF53" s="22">
        <f t="shared" si="89"/>
        <v>0</v>
      </c>
      <c r="BG53" s="22">
        <f t="shared" si="89"/>
        <v>0</v>
      </c>
      <c r="BH53" s="22">
        <f t="shared" si="89"/>
        <v>0</v>
      </c>
      <c r="BI53" s="22">
        <f t="shared" si="89"/>
        <v>0</v>
      </c>
      <c r="BJ53" s="22">
        <f t="shared" si="89"/>
        <v>0</v>
      </c>
      <c r="BK53" s="22">
        <f t="shared" si="89"/>
        <v>0</v>
      </c>
      <c r="BL53" s="22">
        <f t="shared" si="89"/>
        <v>0</v>
      </c>
      <c r="BM53" s="22">
        <f t="shared" si="89"/>
        <v>0</v>
      </c>
      <c r="BN53" s="22">
        <f t="shared" si="89"/>
        <v>0</v>
      </c>
      <c r="BO53" s="22">
        <f t="shared" si="89"/>
        <v>0</v>
      </c>
      <c r="BP53" s="22">
        <f t="shared" si="89"/>
        <v>0</v>
      </c>
      <c r="BQ53" s="22">
        <f t="shared" si="89"/>
        <v>0</v>
      </c>
      <c r="BR53" s="22">
        <f t="shared" si="89"/>
        <v>0</v>
      </c>
    </row>
    <row r="54" spans="1:70" ht="16.5">
      <c r="A54" s="14" t="s">
        <v>726</v>
      </c>
      <c r="B54" s="63" t="s">
        <v>1103</v>
      </c>
      <c r="C54" s="32" t="s">
        <v>1559</v>
      </c>
      <c r="D54" s="32" t="s">
        <v>22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>
        <v>26</v>
      </c>
      <c r="R54" s="94"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82"/>
        <v>0</v>
      </c>
      <c r="AJ54" s="3" t="str">
        <f t="shared" si="53"/>
        <v/>
      </c>
      <c r="AK54" s="5">
        <f t="shared" si="54"/>
        <v>1</v>
      </c>
      <c r="AL54" s="41">
        <f>HLOOKUP($AL$2,$BD$4:$BR$72,ROW(A52)-3,FALSE)</f>
        <v>10</v>
      </c>
      <c r="AM54" s="33" t="e">
        <f t="shared" si="55"/>
        <v>#REF!</v>
      </c>
      <c r="AO54" s="22">
        <f t="shared" si="56"/>
        <v>0</v>
      </c>
      <c r="AP54">
        <f t="shared" si="57"/>
        <v>0</v>
      </c>
      <c r="AQ54">
        <f t="shared" si="58"/>
        <v>0</v>
      </c>
      <c r="AR54">
        <f t="shared" si="59"/>
        <v>0</v>
      </c>
      <c r="AS54">
        <f t="shared" si="60"/>
        <v>0</v>
      </c>
      <c r="AT54">
        <f t="shared" si="61"/>
        <v>0</v>
      </c>
      <c r="AU54">
        <f t="shared" si="62"/>
        <v>0</v>
      </c>
      <c r="AV54">
        <f t="shared" si="63"/>
        <v>0</v>
      </c>
      <c r="AW54">
        <f t="shared" si="64"/>
        <v>0</v>
      </c>
      <c r="AX54">
        <f t="shared" si="65"/>
        <v>0</v>
      </c>
      <c r="AY54">
        <f t="shared" si="66"/>
        <v>0</v>
      </c>
      <c r="AZ54">
        <f t="shared" si="67"/>
        <v>0</v>
      </c>
      <c r="BA54">
        <f t="shared" si="68"/>
        <v>0</v>
      </c>
      <c r="BB54">
        <f t="shared" si="69"/>
        <v>0</v>
      </c>
      <c r="BC54">
        <f t="shared" si="70"/>
        <v>0</v>
      </c>
      <c r="BD54">
        <f t="shared" si="71"/>
        <v>0</v>
      </c>
      <c r="BE54" s="22">
        <f t="shared" ref="BE54:BR54" si="90">BD54+LARGE($AO54:$BC54,BE$4)</f>
        <v>0</v>
      </c>
      <c r="BF54" s="22">
        <f t="shared" si="90"/>
        <v>0</v>
      </c>
      <c r="BG54" s="22">
        <f t="shared" si="90"/>
        <v>0</v>
      </c>
      <c r="BH54" s="22">
        <f t="shared" si="90"/>
        <v>0</v>
      </c>
      <c r="BI54" s="22">
        <f t="shared" si="90"/>
        <v>0</v>
      </c>
      <c r="BJ54" s="22">
        <f t="shared" si="90"/>
        <v>0</v>
      </c>
      <c r="BK54" s="22">
        <f t="shared" si="90"/>
        <v>0</v>
      </c>
      <c r="BL54" s="22">
        <f t="shared" si="90"/>
        <v>0</v>
      </c>
      <c r="BM54" s="22">
        <f t="shared" si="90"/>
        <v>0</v>
      </c>
      <c r="BN54" s="22">
        <f t="shared" si="90"/>
        <v>0</v>
      </c>
      <c r="BO54" s="22">
        <f t="shared" si="90"/>
        <v>0</v>
      </c>
      <c r="BP54" s="22">
        <f t="shared" si="90"/>
        <v>0</v>
      </c>
      <c r="BQ54" s="22">
        <f t="shared" si="90"/>
        <v>0</v>
      </c>
      <c r="BR54" s="22">
        <f t="shared" si="90"/>
        <v>0</v>
      </c>
    </row>
    <row r="55" spans="1:70" ht="16.5">
      <c r="A55" s="14" t="s">
        <v>7</v>
      </c>
      <c r="B55" s="63" t="s">
        <v>534</v>
      </c>
      <c r="C55" s="32" t="s">
        <v>1476</v>
      </c>
      <c r="D55" s="32" t="s">
        <v>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>
        <v>10</v>
      </c>
      <c r="L55" s="2"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82"/>
        <v>0</v>
      </c>
      <c r="AJ55" s="3" t="str">
        <f t="shared" si="53"/>
        <v/>
      </c>
      <c r="AK55" s="5">
        <f t="shared" si="54"/>
        <v>1</v>
      </c>
      <c r="AL55" s="41">
        <f t="shared" ref="AL55:AL74" si="91">HLOOKUP($AL$2,$BD$4:$BR$72,ROW(A55)-3,FALSE)</f>
        <v>0</v>
      </c>
      <c r="AM55" s="33" t="str">
        <f t="shared" si="55"/>
        <v/>
      </c>
      <c r="AO55" s="22">
        <f t="shared" si="56"/>
        <v>0</v>
      </c>
      <c r="AP55">
        <f t="shared" si="57"/>
        <v>0</v>
      </c>
      <c r="AQ55">
        <f t="shared" si="58"/>
        <v>0</v>
      </c>
      <c r="AR55">
        <f t="shared" si="59"/>
        <v>0</v>
      </c>
      <c r="AS55">
        <f t="shared" si="60"/>
        <v>0</v>
      </c>
      <c r="AT55">
        <f t="shared" si="61"/>
        <v>0</v>
      </c>
      <c r="AU55">
        <f t="shared" si="62"/>
        <v>0</v>
      </c>
      <c r="AV55">
        <f t="shared" si="63"/>
        <v>0</v>
      </c>
      <c r="AW55">
        <f t="shared" si="64"/>
        <v>0</v>
      </c>
      <c r="AX55">
        <f t="shared" si="65"/>
        <v>0</v>
      </c>
      <c r="AY55">
        <f t="shared" si="66"/>
        <v>0</v>
      </c>
      <c r="AZ55">
        <f t="shared" si="67"/>
        <v>0</v>
      </c>
      <c r="BA55">
        <f t="shared" si="68"/>
        <v>0</v>
      </c>
      <c r="BB55">
        <f t="shared" si="69"/>
        <v>0</v>
      </c>
      <c r="BC55">
        <f t="shared" si="70"/>
        <v>0</v>
      </c>
      <c r="BD55">
        <f t="shared" si="71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 t="s">
        <v>7</v>
      </c>
      <c r="B56" s="63" t="s">
        <v>307</v>
      </c>
      <c r="C56" s="32" t="s">
        <v>1477</v>
      </c>
      <c r="D56" s="32" t="s">
        <v>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>
        <v>10</v>
      </c>
      <c r="L56" s="2"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82"/>
        <v>0</v>
      </c>
      <c r="AJ56" s="3" t="str">
        <f t="shared" si="53"/>
        <v/>
      </c>
      <c r="AK56" s="5">
        <f t="shared" si="54"/>
        <v>1</v>
      </c>
      <c r="AL56" s="41">
        <f t="shared" si="91"/>
        <v>0</v>
      </c>
      <c r="AM56" s="33" t="str">
        <f t="shared" si="55"/>
        <v/>
      </c>
      <c r="AO56" s="22">
        <f t="shared" si="56"/>
        <v>0</v>
      </c>
      <c r="AP56">
        <f t="shared" si="57"/>
        <v>0</v>
      </c>
      <c r="AQ56">
        <f t="shared" si="58"/>
        <v>0</v>
      </c>
      <c r="AR56">
        <f t="shared" si="59"/>
        <v>0</v>
      </c>
      <c r="AS56">
        <f t="shared" si="60"/>
        <v>0</v>
      </c>
      <c r="AT56">
        <f t="shared" si="61"/>
        <v>0</v>
      </c>
      <c r="AU56">
        <f t="shared" si="62"/>
        <v>0</v>
      </c>
      <c r="AV56">
        <f t="shared" si="63"/>
        <v>0</v>
      </c>
      <c r="AW56">
        <f t="shared" si="64"/>
        <v>0</v>
      </c>
      <c r="AX56">
        <f t="shared" si="65"/>
        <v>0</v>
      </c>
      <c r="AY56">
        <f t="shared" si="66"/>
        <v>0</v>
      </c>
      <c r="AZ56">
        <f t="shared" si="67"/>
        <v>0</v>
      </c>
      <c r="BA56">
        <f t="shared" si="68"/>
        <v>0</v>
      </c>
      <c r="BB56">
        <f t="shared" si="69"/>
        <v>0</v>
      </c>
      <c r="BC56">
        <f t="shared" si="70"/>
        <v>0</v>
      </c>
      <c r="BD56">
        <f t="shared" si="71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 t="s">
        <v>7</v>
      </c>
      <c r="B57" s="63" t="s">
        <v>387</v>
      </c>
      <c r="C57" s="32" t="s">
        <v>359</v>
      </c>
      <c r="D57" s="32" t="s">
        <v>7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>
        <v>12</v>
      </c>
      <c r="L57" s="2"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82"/>
        <v>0</v>
      </c>
      <c r="AJ57" s="3" t="str">
        <f t="shared" si="53"/>
        <v/>
      </c>
      <c r="AK57" s="5">
        <f t="shared" si="54"/>
        <v>1</v>
      </c>
      <c r="AL57" s="41">
        <f t="shared" si="91"/>
        <v>0</v>
      </c>
      <c r="AM57" s="33" t="str">
        <f t="shared" si="55"/>
        <v/>
      </c>
      <c r="AO57" s="22">
        <f t="shared" si="56"/>
        <v>0</v>
      </c>
      <c r="AP57">
        <f t="shared" si="57"/>
        <v>0</v>
      </c>
      <c r="AQ57">
        <f t="shared" si="58"/>
        <v>0</v>
      </c>
      <c r="AR57">
        <f t="shared" si="59"/>
        <v>0</v>
      </c>
      <c r="AS57">
        <f t="shared" si="60"/>
        <v>0</v>
      </c>
      <c r="AT57">
        <f t="shared" si="61"/>
        <v>0</v>
      </c>
      <c r="AU57">
        <f t="shared" si="62"/>
        <v>0</v>
      </c>
      <c r="AV57">
        <f t="shared" si="63"/>
        <v>0</v>
      </c>
      <c r="AW57">
        <f t="shared" si="64"/>
        <v>0</v>
      </c>
      <c r="AX57">
        <f t="shared" si="65"/>
        <v>0</v>
      </c>
      <c r="AY57">
        <f t="shared" si="66"/>
        <v>0</v>
      </c>
      <c r="AZ57">
        <f t="shared" si="67"/>
        <v>0</v>
      </c>
      <c r="BA57">
        <f t="shared" si="68"/>
        <v>0</v>
      </c>
      <c r="BB57">
        <f t="shared" si="69"/>
        <v>0</v>
      </c>
      <c r="BC57">
        <f t="shared" si="70"/>
        <v>0</v>
      </c>
      <c r="BD57">
        <f t="shared" si="71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 t="s">
        <v>7</v>
      </c>
      <c r="B58" s="63" t="s">
        <v>1478</v>
      </c>
      <c r="C58" s="32" t="s">
        <v>359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>
        <v>12</v>
      </c>
      <c r="L58" s="2"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82"/>
        <v>0</v>
      </c>
      <c r="AJ58" s="3" t="str">
        <f t="shared" si="53"/>
        <v/>
      </c>
      <c r="AK58" s="5">
        <f t="shared" si="54"/>
        <v>1</v>
      </c>
      <c r="AL58" s="41">
        <f t="shared" si="91"/>
        <v>0</v>
      </c>
      <c r="AM58" s="33" t="str">
        <f t="shared" si="55"/>
        <v/>
      </c>
      <c r="AO58" s="22">
        <f t="shared" si="56"/>
        <v>0</v>
      </c>
      <c r="AP58">
        <f t="shared" si="57"/>
        <v>0</v>
      </c>
      <c r="AQ58">
        <f t="shared" si="58"/>
        <v>0</v>
      </c>
      <c r="AR58">
        <f t="shared" si="59"/>
        <v>0</v>
      </c>
      <c r="AS58">
        <f t="shared" si="60"/>
        <v>0</v>
      </c>
      <c r="AT58">
        <f t="shared" si="61"/>
        <v>0</v>
      </c>
      <c r="AU58">
        <f t="shared" si="62"/>
        <v>0</v>
      </c>
      <c r="AV58">
        <f t="shared" si="63"/>
        <v>0</v>
      </c>
      <c r="AW58">
        <f t="shared" si="64"/>
        <v>0</v>
      </c>
      <c r="AX58">
        <f t="shared" si="65"/>
        <v>0</v>
      </c>
      <c r="AY58">
        <f t="shared" si="66"/>
        <v>0</v>
      </c>
      <c r="AZ58">
        <f t="shared" si="67"/>
        <v>0</v>
      </c>
      <c r="BA58">
        <f t="shared" si="68"/>
        <v>0</v>
      </c>
      <c r="BB58">
        <f t="shared" si="69"/>
        <v>0</v>
      </c>
      <c r="BC58">
        <f t="shared" si="70"/>
        <v>0</v>
      </c>
      <c r="BD58">
        <f t="shared" si="71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 t="s">
        <v>7</v>
      </c>
      <c r="B59" s="63" t="s">
        <v>601</v>
      </c>
      <c r="C59" s="32" t="s">
        <v>1479</v>
      </c>
      <c r="D59" s="32" t="s">
        <v>7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>
        <v>14</v>
      </c>
      <c r="L59" s="2"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82"/>
        <v>0</v>
      </c>
      <c r="AJ59" s="3" t="str">
        <f t="shared" si="53"/>
        <v/>
      </c>
      <c r="AK59" s="5">
        <f t="shared" si="54"/>
        <v>1</v>
      </c>
      <c r="AL59" s="41">
        <f t="shared" si="91"/>
        <v>0</v>
      </c>
      <c r="AM59" s="33" t="str">
        <f t="shared" si="55"/>
        <v/>
      </c>
      <c r="AO59" s="22">
        <f t="shared" si="56"/>
        <v>0</v>
      </c>
      <c r="AP59">
        <f t="shared" si="57"/>
        <v>0</v>
      </c>
      <c r="AQ59">
        <f t="shared" si="58"/>
        <v>0</v>
      </c>
      <c r="AR59">
        <f t="shared" si="59"/>
        <v>0</v>
      </c>
      <c r="AS59">
        <f t="shared" si="60"/>
        <v>0</v>
      </c>
      <c r="AT59">
        <f t="shared" si="61"/>
        <v>0</v>
      </c>
      <c r="AU59">
        <f t="shared" si="62"/>
        <v>0</v>
      </c>
      <c r="AV59">
        <f t="shared" si="63"/>
        <v>0</v>
      </c>
      <c r="AW59">
        <f t="shared" si="64"/>
        <v>0</v>
      </c>
      <c r="AX59">
        <f t="shared" si="65"/>
        <v>0</v>
      </c>
      <c r="AY59">
        <f t="shared" si="66"/>
        <v>0</v>
      </c>
      <c r="AZ59">
        <f t="shared" si="67"/>
        <v>0</v>
      </c>
      <c r="BA59">
        <f t="shared" si="68"/>
        <v>0</v>
      </c>
      <c r="BB59">
        <f t="shared" si="69"/>
        <v>0</v>
      </c>
      <c r="BC59">
        <f t="shared" si="70"/>
        <v>0</v>
      </c>
      <c r="BD59">
        <f t="shared" si="71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 t="s">
        <v>7</v>
      </c>
      <c r="B60" s="63" t="s">
        <v>290</v>
      </c>
      <c r="C60" s="32" t="s">
        <v>1480</v>
      </c>
      <c r="D60" s="32" t="s">
        <v>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>
        <v>14</v>
      </c>
      <c r="L60" s="2"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82"/>
        <v>0</v>
      </c>
      <c r="AJ60" s="3" t="str">
        <f t="shared" si="53"/>
        <v/>
      </c>
      <c r="AK60" s="5">
        <f t="shared" si="54"/>
        <v>1</v>
      </c>
      <c r="AL60" s="41">
        <f t="shared" si="91"/>
        <v>0</v>
      </c>
      <c r="AM60" s="33" t="str">
        <f t="shared" si="55"/>
        <v/>
      </c>
      <c r="AO60" s="22">
        <f t="shared" si="56"/>
        <v>0</v>
      </c>
      <c r="AP60">
        <f t="shared" si="57"/>
        <v>0</v>
      </c>
      <c r="AQ60">
        <f t="shared" si="58"/>
        <v>0</v>
      </c>
      <c r="AR60">
        <f t="shared" si="59"/>
        <v>0</v>
      </c>
      <c r="AS60">
        <f t="shared" si="60"/>
        <v>0</v>
      </c>
      <c r="AT60">
        <f t="shared" si="61"/>
        <v>0</v>
      </c>
      <c r="AU60">
        <f t="shared" si="62"/>
        <v>0</v>
      </c>
      <c r="AV60">
        <f t="shared" si="63"/>
        <v>0</v>
      </c>
      <c r="AW60">
        <f t="shared" si="64"/>
        <v>0</v>
      </c>
      <c r="AX60">
        <f t="shared" si="65"/>
        <v>0</v>
      </c>
      <c r="AY60">
        <f t="shared" si="66"/>
        <v>0</v>
      </c>
      <c r="AZ60">
        <f t="shared" si="67"/>
        <v>0</v>
      </c>
      <c r="BA60">
        <f t="shared" si="68"/>
        <v>0</v>
      </c>
      <c r="BB60">
        <f t="shared" si="69"/>
        <v>0</v>
      </c>
      <c r="BC60">
        <f t="shared" si="70"/>
        <v>0</v>
      </c>
      <c r="BD60">
        <f t="shared" si="71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 t="s">
        <v>7</v>
      </c>
      <c r="B61" s="63" t="s">
        <v>245</v>
      </c>
      <c r="C61" s="32" t="s">
        <v>779</v>
      </c>
      <c r="D61" s="32" t="s">
        <v>7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>
        <v>4</v>
      </c>
      <c r="H61" s="2"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82"/>
        <v>0</v>
      </c>
      <c r="AJ61" s="3" t="str">
        <f t="shared" si="53"/>
        <v/>
      </c>
      <c r="AK61" s="5">
        <f t="shared" si="54"/>
        <v>1</v>
      </c>
      <c r="AL61" s="41">
        <f t="shared" si="91"/>
        <v>0</v>
      </c>
      <c r="AM61" s="33" t="str">
        <f t="shared" si="55"/>
        <v/>
      </c>
      <c r="AO61" s="22">
        <f t="shared" si="56"/>
        <v>0</v>
      </c>
      <c r="AP61">
        <f t="shared" si="57"/>
        <v>0</v>
      </c>
      <c r="AQ61">
        <f t="shared" si="58"/>
        <v>0</v>
      </c>
      <c r="AR61">
        <f t="shared" si="59"/>
        <v>0</v>
      </c>
      <c r="AS61">
        <f t="shared" si="60"/>
        <v>0</v>
      </c>
      <c r="AT61">
        <f t="shared" si="61"/>
        <v>0</v>
      </c>
      <c r="AU61">
        <f t="shared" si="62"/>
        <v>0</v>
      </c>
      <c r="AV61">
        <f t="shared" si="63"/>
        <v>0</v>
      </c>
      <c r="AW61">
        <f t="shared" si="64"/>
        <v>0</v>
      </c>
      <c r="AX61">
        <f t="shared" si="65"/>
        <v>0</v>
      </c>
      <c r="AY61">
        <f t="shared" si="66"/>
        <v>0</v>
      </c>
      <c r="AZ61">
        <f t="shared" si="67"/>
        <v>0</v>
      </c>
      <c r="BA61">
        <f t="shared" si="68"/>
        <v>0</v>
      </c>
      <c r="BB61">
        <f t="shared" si="69"/>
        <v>0</v>
      </c>
      <c r="BC61">
        <f t="shared" si="70"/>
        <v>0</v>
      </c>
      <c r="BD61">
        <f t="shared" si="71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 t="s">
        <v>7</v>
      </c>
      <c r="B62" s="63" t="s">
        <v>733</v>
      </c>
      <c r="C62" s="32" t="s">
        <v>779</v>
      </c>
      <c r="D62" s="32" t="s">
        <v>7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>
        <v>4</v>
      </c>
      <c r="H62" s="2"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82"/>
        <v>0</v>
      </c>
      <c r="AJ62" s="3" t="str">
        <f t="shared" si="53"/>
        <v/>
      </c>
      <c r="AK62" s="5">
        <f t="shared" si="54"/>
        <v>1</v>
      </c>
      <c r="AL62" s="41">
        <f t="shared" si="91"/>
        <v>0</v>
      </c>
      <c r="AM62" s="33" t="str">
        <f t="shared" si="55"/>
        <v/>
      </c>
      <c r="AO62" s="22">
        <f t="shared" si="56"/>
        <v>0</v>
      </c>
      <c r="AP62">
        <f t="shared" si="57"/>
        <v>0</v>
      </c>
      <c r="AQ62">
        <f t="shared" si="58"/>
        <v>0</v>
      </c>
      <c r="AR62">
        <f t="shared" si="59"/>
        <v>0</v>
      </c>
      <c r="AS62">
        <f t="shared" si="60"/>
        <v>0</v>
      </c>
      <c r="AT62">
        <f t="shared" si="61"/>
        <v>0</v>
      </c>
      <c r="AU62">
        <f t="shared" si="62"/>
        <v>0</v>
      </c>
      <c r="AV62">
        <f t="shared" si="63"/>
        <v>0</v>
      </c>
      <c r="AW62">
        <f t="shared" si="64"/>
        <v>0</v>
      </c>
      <c r="AX62">
        <f t="shared" si="65"/>
        <v>0</v>
      </c>
      <c r="AY62">
        <f t="shared" si="66"/>
        <v>0</v>
      </c>
      <c r="AZ62">
        <f t="shared" si="67"/>
        <v>0</v>
      </c>
      <c r="BA62">
        <f t="shared" si="68"/>
        <v>0</v>
      </c>
      <c r="BB62">
        <f t="shared" si="69"/>
        <v>0</v>
      </c>
      <c r="BC62">
        <f t="shared" si="70"/>
        <v>0</v>
      </c>
      <c r="BD62">
        <f t="shared" si="71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 t="s">
        <v>7</v>
      </c>
      <c r="B63" s="63" t="s">
        <v>645</v>
      </c>
      <c r="C63" s="32" t="s">
        <v>782</v>
      </c>
      <c r="D63" s="32" t="s">
        <v>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>
        <v>1</v>
      </c>
      <c r="H63" s="2"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82"/>
        <v>0</v>
      </c>
      <c r="AJ63" s="3" t="str">
        <f t="shared" si="53"/>
        <v/>
      </c>
      <c r="AK63" s="5">
        <f t="shared" si="54"/>
        <v>1</v>
      </c>
      <c r="AL63" s="41">
        <f t="shared" si="91"/>
        <v>0</v>
      </c>
      <c r="AM63" s="33" t="str">
        <f t="shared" si="55"/>
        <v/>
      </c>
      <c r="AO63" s="22">
        <f t="shared" si="56"/>
        <v>0</v>
      </c>
      <c r="AP63">
        <f t="shared" si="57"/>
        <v>0</v>
      </c>
      <c r="AQ63">
        <f t="shared" si="58"/>
        <v>0</v>
      </c>
      <c r="AR63">
        <f t="shared" si="59"/>
        <v>0</v>
      </c>
      <c r="AS63">
        <f t="shared" si="60"/>
        <v>0</v>
      </c>
      <c r="AT63">
        <f t="shared" si="61"/>
        <v>0</v>
      </c>
      <c r="AU63">
        <f t="shared" si="62"/>
        <v>0</v>
      </c>
      <c r="AV63">
        <f t="shared" si="63"/>
        <v>0</v>
      </c>
      <c r="AW63">
        <f t="shared" si="64"/>
        <v>0</v>
      </c>
      <c r="AX63">
        <f t="shared" si="65"/>
        <v>0</v>
      </c>
      <c r="AY63">
        <f t="shared" si="66"/>
        <v>0</v>
      </c>
      <c r="AZ63">
        <f t="shared" si="67"/>
        <v>0</v>
      </c>
      <c r="BA63">
        <f t="shared" si="68"/>
        <v>0</v>
      </c>
      <c r="BB63">
        <f t="shared" si="69"/>
        <v>0</v>
      </c>
      <c r="BC63">
        <f t="shared" si="70"/>
        <v>0</v>
      </c>
      <c r="BD63">
        <f t="shared" si="71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 t="s">
        <v>7</v>
      </c>
      <c r="B64" s="63" t="s">
        <v>733</v>
      </c>
      <c r="C64" s="32" t="s">
        <v>734</v>
      </c>
      <c r="D64" s="32" t="s">
        <v>7</v>
      </c>
      <c r="E64" s="6">
        <v>15</v>
      </c>
      <c r="F64" s="2"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82"/>
        <v>0</v>
      </c>
      <c r="AJ64" s="3" t="str">
        <f t="shared" si="53"/>
        <v/>
      </c>
      <c r="AK64" s="5">
        <f t="shared" si="54"/>
        <v>1</v>
      </c>
      <c r="AL64" s="41">
        <f t="shared" si="91"/>
        <v>0</v>
      </c>
      <c r="AM64" s="33" t="str">
        <f t="shared" si="55"/>
        <v/>
      </c>
      <c r="AO64" s="22">
        <f t="shared" si="56"/>
        <v>0</v>
      </c>
      <c r="AP64">
        <f t="shared" si="57"/>
        <v>0</v>
      </c>
      <c r="AQ64">
        <f t="shared" si="58"/>
        <v>0</v>
      </c>
      <c r="AR64">
        <f t="shared" si="59"/>
        <v>0</v>
      </c>
      <c r="AS64">
        <f t="shared" si="60"/>
        <v>0</v>
      </c>
      <c r="AT64">
        <f t="shared" si="61"/>
        <v>0</v>
      </c>
      <c r="AU64">
        <f t="shared" si="62"/>
        <v>0</v>
      </c>
      <c r="AV64">
        <f t="shared" si="63"/>
        <v>0</v>
      </c>
      <c r="AW64">
        <f t="shared" si="64"/>
        <v>0</v>
      </c>
      <c r="AX64">
        <f t="shared" si="65"/>
        <v>0</v>
      </c>
      <c r="AY64">
        <f t="shared" si="66"/>
        <v>0</v>
      </c>
      <c r="AZ64">
        <f t="shared" si="67"/>
        <v>0</v>
      </c>
      <c r="BA64">
        <f t="shared" si="68"/>
        <v>0</v>
      </c>
      <c r="BB64">
        <f t="shared" si="69"/>
        <v>0</v>
      </c>
      <c r="BC64">
        <f t="shared" si="70"/>
        <v>0</v>
      </c>
      <c r="BD64">
        <f t="shared" si="71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82" t="s">
        <v>223</v>
      </c>
      <c r="B65" s="75" t="s">
        <v>224</v>
      </c>
      <c r="C65" s="73" t="s">
        <v>225</v>
      </c>
      <c r="D65" s="73" t="s">
        <v>221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82"/>
        <v>0</v>
      </c>
      <c r="AJ65" s="3" t="str">
        <f t="shared" si="53"/>
        <v/>
      </c>
      <c r="AK65" s="5">
        <f t="shared" si="54"/>
        <v>0</v>
      </c>
      <c r="AL65" s="41">
        <f t="shared" si="91"/>
        <v>0</v>
      </c>
      <c r="AM65" s="33" t="str">
        <f t="shared" si="55"/>
        <v/>
      </c>
      <c r="AO65" s="22">
        <f t="shared" si="56"/>
        <v>0</v>
      </c>
      <c r="AP65">
        <f t="shared" si="57"/>
        <v>0</v>
      </c>
      <c r="AQ65">
        <f t="shared" si="58"/>
        <v>0</v>
      </c>
      <c r="AR65">
        <f t="shared" si="59"/>
        <v>0</v>
      </c>
      <c r="AS65">
        <f t="shared" si="60"/>
        <v>0</v>
      </c>
      <c r="AT65">
        <f t="shared" si="61"/>
        <v>0</v>
      </c>
      <c r="AU65">
        <f t="shared" si="62"/>
        <v>0</v>
      </c>
      <c r="AV65">
        <f t="shared" si="63"/>
        <v>0</v>
      </c>
      <c r="AW65">
        <f t="shared" si="64"/>
        <v>0</v>
      </c>
      <c r="AX65">
        <f t="shared" si="65"/>
        <v>0</v>
      </c>
      <c r="AY65">
        <f t="shared" si="66"/>
        <v>0</v>
      </c>
      <c r="AZ65">
        <f t="shared" si="67"/>
        <v>0</v>
      </c>
      <c r="BA65">
        <f t="shared" si="68"/>
        <v>0</v>
      </c>
      <c r="BB65">
        <f t="shared" si="69"/>
        <v>0</v>
      </c>
      <c r="BC65">
        <f t="shared" si="70"/>
        <v>0</v>
      </c>
      <c r="BD65">
        <f t="shared" si="71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82" t="s">
        <v>241</v>
      </c>
      <c r="B66" s="75" t="s">
        <v>242</v>
      </c>
      <c r="C66" s="73" t="s">
        <v>243</v>
      </c>
      <c r="D66" s="73" t="s">
        <v>20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82"/>
        <v>0</v>
      </c>
      <c r="AJ66" s="3" t="str">
        <f t="shared" si="53"/>
        <v/>
      </c>
      <c r="AK66" s="5">
        <f t="shared" si="54"/>
        <v>0</v>
      </c>
      <c r="AL66" s="41">
        <f t="shared" si="91"/>
        <v>0</v>
      </c>
      <c r="AM66" s="33" t="str">
        <f t="shared" si="55"/>
        <v/>
      </c>
      <c r="AO66" s="22">
        <f t="shared" si="56"/>
        <v>0</v>
      </c>
      <c r="AP66">
        <f t="shared" si="57"/>
        <v>0</v>
      </c>
      <c r="AQ66">
        <f t="shared" si="58"/>
        <v>0</v>
      </c>
      <c r="AR66">
        <f t="shared" si="59"/>
        <v>0</v>
      </c>
      <c r="AS66">
        <f t="shared" si="60"/>
        <v>0</v>
      </c>
      <c r="AT66">
        <f t="shared" si="61"/>
        <v>0</v>
      </c>
      <c r="AU66">
        <f t="shared" si="62"/>
        <v>0</v>
      </c>
      <c r="AV66">
        <f t="shared" si="63"/>
        <v>0</v>
      </c>
      <c r="AW66">
        <f t="shared" si="64"/>
        <v>0</v>
      </c>
      <c r="AX66">
        <f t="shared" si="65"/>
        <v>0</v>
      </c>
      <c r="AY66">
        <f t="shared" si="66"/>
        <v>0</v>
      </c>
      <c r="AZ66">
        <f t="shared" si="67"/>
        <v>0</v>
      </c>
      <c r="BA66">
        <f t="shared" si="68"/>
        <v>0</v>
      </c>
      <c r="BB66">
        <f t="shared" si="69"/>
        <v>0</v>
      </c>
      <c r="BC66">
        <f t="shared" si="70"/>
        <v>0</v>
      </c>
      <c r="BD66">
        <f t="shared" si="71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82" t="s">
        <v>274</v>
      </c>
      <c r="B67" s="75" t="s">
        <v>275</v>
      </c>
      <c r="C67" s="73" t="s">
        <v>276</v>
      </c>
      <c r="D67" s="73" t="s">
        <v>41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82"/>
        <v>0</v>
      </c>
      <c r="AJ67" s="3" t="str">
        <f t="shared" si="53"/>
        <v/>
      </c>
      <c r="AK67" s="5">
        <f t="shared" si="54"/>
        <v>0</v>
      </c>
      <c r="AL67" s="41">
        <f t="shared" si="91"/>
        <v>0</v>
      </c>
      <c r="AM67" s="33" t="str">
        <f t="shared" si="55"/>
        <v/>
      </c>
      <c r="AO67" s="22">
        <f t="shared" si="56"/>
        <v>0</v>
      </c>
      <c r="AP67">
        <f t="shared" si="57"/>
        <v>0</v>
      </c>
      <c r="AQ67">
        <f t="shared" si="58"/>
        <v>0</v>
      </c>
      <c r="AR67">
        <f t="shared" si="59"/>
        <v>0</v>
      </c>
      <c r="AS67">
        <f t="shared" si="60"/>
        <v>0</v>
      </c>
      <c r="AT67">
        <f t="shared" si="61"/>
        <v>0</v>
      </c>
      <c r="AU67">
        <f t="shared" si="62"/>
        <v>0</v>
      </c>
      <c r="AV67">
        <f t="shared" si="63"/>
        <v>0</v>
      </c>
      <c r="AW67">
        <f t="shared" si="64"/>
        <v>0</v>
      </c>
      <c r="AX67">
        <f t="shared" si="65"/>
        <v>0</v>
      </c>
      <c r="AY67">
        <f t="shared" si="66"/>
        <v>0</v>
      </c>
      <c r="AZ67">
        <f t="shared" si="67"/>
        <v>0</v>
      </c>
      <c r="BA67">
        <f t="shared" si="68"/>
        <v>0</v>
      </c>
      <c r="BB67">
        <f t="shared" si="69"/>
        <v>0</v>
      </c>
      <c r="BC67">
        <f t="shared" si="70"/>
        <v>0</v>
      </c>
      <c r="BD67">
        <f t="shared" si="71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82" t="s">
        <v>292</v>
      </c>
      <c r="B68" s="75" t="s">
        <v>293</v>
      </c>
      <c r="C68" s="73" t="s">
        <v>294</v>
      </c>
      <c r="D68" s="73" t="s">
        <v>45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82"/>
        <v>0</v>
      </c>
      <c r="AJ68" s="3" t="str">
        <f t="shared" si="53"/>
        <v/>
      </c>
      <c r="AK68" s="5">
        <f t="shared" si="54"/>
        <v>0</v>
      </c>
      <c r="AL68" s="41">
        <f t="shared" si="91"/>
        <v>0</v>
      </c>
      <c r="AM68" s="33" t="str">
        <f t="shared" si="55"/>
        <v/>
      </c>
      <c r="AO68" s="22">
        <f t="shared" si="56"/>
        <v>0</v>
      </c>
      <c r="AP68">
        <f t="shared" si="57"/>
        <v>0</v>
      </c>
      <c r="AQ68">
        <f t="shared" si="58"/>
        <v>0</v>
      </c>
      <c r="AR68">
        <f t="shared" si="59"/>
        <v>0</v>
      </c>
      <c r="AS68">
        <f t="shared" si="60"/>
        <v>0</v>
      </c>
      <c r="AT68">
        <f t="shared" si="61"/>
        <v>0</v>
      </c>
      <c r="AU68">
        <f t="shared" si="62"/>
        <v>0</v>
      </c>
      <c r="AV68">
        <f t="shared" si="63"/>
        <v>0</v>
      </c>
      <c r="AW68">
        <f t="shared" si="64"/>
        <v>0</v>
      </c>
      <c r="AX68">
        <f t="shared" si="65"/>
        <v>0</v>
      </c>
      <c r="AY68">
        <f t="shared" si="66"/>
        <v>0</v>
      </c>
      <c r="AZ68">
        <f t="shared" si="67"/>
        <v>0</v>
      </c>
      <c r="BA68">
        <f t="shared" si="68"/>
        <v>0</v>
      </c>
      <c r="BB68">
        <f t="shared" si="69"/>
        <v>0</v>
      </c>
      <c r="BC68">
        <f t="shared" si="70"/>
        <v>0</v>
      </c>
      <c r="BD68">
        <f t="shared" si="71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82" t="s">
        <v>335</v>
      </c>
      <c r="B69" s="75" t="s">
        <v>336</v>
      </c>
      <c r="C69" s="73" t="s">
        <v>337</v>
      </c>
      <c r="D69" s="73" t="s">
        <v>41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si="82"/>
        <v>0</v>
      </c>
      <c r="AJ69" s="3" t="str">
        <f t="shared" ref="AJ69:AJ100" si="106">IF(AI69&lt;&gt;0,RANK(AI69,$AI$5:$AI$72),"")</f>
        <v/>
      </c>
      <c r="AK69" s="5">
        <f t="shared" ref="AK69:AK100" si="107">COUNTA(E69,G69,I69,K69,M69,O69,Q69,S69,U69,W69,Y69,AA69,AC69,AE69,AG69)</f>
        <v>0</v>
      </c>
      <c r="AL69" s="41">
        <f t="shared" si="91"/>
        <v>0</v>
      </c>
      <c r="AM69" s="33" t="str">
        <f t="shared" ref="AM69:AM100" si="108">IF(AL69&lt;&gt;0,RANK(AL69,$AL$5:$AL$72),"")</f>
        <v/>
      </c>
      <c r="AO69" s="22">
        <f t="shared" si="56"/>
        <v>0</v>
      </c>
      <c r="AP69">
        <f t="shared" si="57"/>
        <v>0</v>
      </c>
      <c r="AQ69">
        <f t="shared" si="58"/>
        <v>0</v>
      </c>
      <c r="AR69">
        <f t="shared" si="59"/>
        <v>0</v>
      </c>
      <c r="AS69">
        <f t="shared" si="60"/>
        <v>0</v>
      </c>
      <c r="AT69">
        <f t="shared" si="61"/>
        <v>0</v>
      </c>
      <c r="AU69">
        <f t="shared" si="62"/>
        <v>0</v>
      </c>
      <c r="AV69">
        <f t="shared" si="63"/>
        <v>0</v>
      </c>
      <c r="AW69">
        <f t="shared" si="64"/>
        <v>0</v>
      </c>
      <c r="AX69">
        <f t="shared" si="65"/>
        <v>0</v>
      </c>
      <c r="AY69">
        <f t="shared" si="66"/>
        <v>0</v>
      </c>
      <c r="AZ69">
        <f t="shared" si="67"/>
        <v>0</v>
      </c>
      <c r="BA69">
        <f t="shared" si="68"/>
        <v>0</v>
      </c>
      <c r="BB69">
        <f t="shared" si="69"/>
        <v>0</v>
      </c>
      <c r="BC69">
        <f t="shared" si="70"/>
        <v>0</v>
      </c>
      <c r="BD69">
        <f t="shared" si="71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81" t="s">
        <v>1308</v>
      </c>
      <c r="B70" s="63" t="s">
        <v>1303</v>
      </c>
      <c r="C70" s="32" t="s">
        <v>1297</v>
      </c>
      <c r="D70" s="32" t="s">
        <v>43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82"/>
        <v>0</v>
      </c>
      <c r="AJ70" s="3" t="str">
        <f t="shared" si="106"/>
        <v/>
      </c>
      <c r="AK70" s="5">
        <f t="shared" si="107"/>
        <v>0</v>
      </c>
      <c r="AL70" s="41">
        <f t="shared" si="91"/>
        <v>0</v>
      </c>
      <c r="AM70" s="33" t="str">
        <f t="shared" si="108"/>
        <v/>
      </c>
      <c r="AO70" s="22">
        <f t="shared" si="56"/>
        <v>0</v>
      </c>
      <c r="AP70">
        <f t="shared" si="57"/>
        <v>0</v>
      </c>
      <c r="AQ70">
        <f t="shared" si="58"/>
        <v>0</v>
      </c>
      <c r="AR70">
        <f t="shared" si="59"/>
        <v>0</v>
      </c>
      <c r="AS70">
        <f t="shared" si="60"/>
        <v>0</v>
      </c>
      <c r="AT70">
        <f t="shared" si="61"/>
        <v>0</v>
      </c>
      <c r="AU70">
        <f t="shared" si="62"/>
        <v>0</v>
      </c>
      <c r="AV70">
        <f t="shared" si="63"/>
        <v>0</v>
      </c>
      <c r="AW70">
        <f t="shared" si="64"/>
        <v>0</v>
      </c>
      <c r="AX70">
        <f t="shared" si="65"/>
        <v>0</v>
      </c>
      <c r="AY70">
        <f t="shared" si="66"/>
        <v>0</v>
      </c>
      <c r="AZ70">
        <f t="shared" si="67"/>
        <v>0</v>
      </c>
      <c r="BA70">
        <f t="shared" si="68"/>
        <v>0</v>
      </c>
      <c r="BB70">
        <f t="shared" si="69"/>
        <v>0</v>
      </c>
      <c r="BC70">
        <f t="shared" si="70"/>
        <v>0</v>
      </c>
      <c r="BD70">
        <f t="shared" si="71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81" t="s">
        <v>1312</v>
      </c>
      <c r="B71" s="63" t="s">
        <v>1306</v>
      </c>
      <c r="C71" s="32" t="s">
        <v>1299</v>
      </c>
      <c r="D71" s="32" t="s">
        <v>27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82"/>
        <v>0</v>
      </c>
      <c r="AJ71" s="3" t="str">
        <f t="shared" si="106"/>
        <v/>
      </c>
      <c r="AK71" s="5">
        <f t="shared" si="107"/>
        <v>0</v>
      </c>
      <c r="AL71" s="41">
        <f t="shared" si="91"/>
        <v>0</v>
      </c>
      <c r="AM71" s="33" t="str">
        <f t="shared" si="108"/>
        <v/>
      </c>
      <c r="AO71" s="22">
        <f t="shared" si="56"/>
        <v>0</v>
      </c>
      <c r="AP71">
        <f t="shared" si="57"/>
        <v>0</v>
      </c>
      <c r="AQ71">
        <f t="shared" si="58"/>
        <v>0</v>
      </c>
      <c r="AR71">
        <f t="shared" si="59"/>
        <v>0</v>
      </c>
      <c r="AS71">
        <f t="shared" si="60"/>
        <v>0</v>
      </c>
      <c r="AT71">
        <f t="shared" si="61"/>
        <v>0</v>
      </c>
      <c r="AU71">
        <f t="shared" si="62"/>
        <v>0</v>
      </c>
      <c r="AV71">
        <f t="shared" si="63"/>
        <v>0</v>
      </c>
      <c r="AW71">
        <f t="shared" si="64"/>
        <v>0</v>
      </c>
      <c r="AX71">
        <f t="shared" si="65"/>
        <v>0</v>
      </c>
      <c r="AY71">
        <f t="shared" si="66"/>
        <v>0</v>
      </c>
      <c r="AZ71">
        <f t="shared" si="67"/>
        <v>0</v>
      </c>
      <c r="BA71">
        <f t="shared" si="68"/>
        <v>0</v>
      </c>
      <c r="BB71">
        <f t="shared" si="69"/>
        <v>0</v>
      </c>
      <c r="BC71">
        <f t="shared" si="70"/>
        <v>0</v>
      </c>
      <c r="BD71">
        <f t="shared" si="71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81" t="s">
        <v>1313</v>
      </c>
      <c r="B72" s="63" t="s">
        <v>1059</v>
      </c>
      <c r="C72" s="32" t="s">
        <v>127</v>
      </c>
      <c r="D72" s="32" t="s">
        <v>27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82"/>
        <v>0</v>
      </c>
      <c r="AJ72" s="3" t="str">
        <f t="shared" si="106"/>
        <v/>
      </c>
      <c r="AK72" s="5">
        <f t="shared" si="107"/>
        <v>0</v>
      </c>
      <c r="AL72" s="41">
        <f t="shared" si="91"/>
        <v>0</v>
      </c>
      <c r="AM72" s="33" t="str">
        <f t="shared" si="108"/>
        <v/>
      </c>
      <c r="AO72" s="22">
        <f t="shared" si="56"/>
        <v>0</v>
      </c>
      <c r="AP72">
        <f t="shared" si="57"/>
        <v>0</v>
      </c>
      <c r="AQ72">
        <f t="shared" si="58"/>
        <v>0</v>
      </c>
      <c r="AR72">
        <f t="shared" si="59"/>
        <v>0</v>
      </c>
      <c r="AS72">
        <f t="shared" si="60"/>
        <v>0</v>
      </c>
      <c r="AT72">
        <f t="shared" si="61"/>
        <v>0</v>
      </c>
      <c r="AU72">
        <f t="shared" si="62"/>
        <v>0</v>
      </c>
      <c r="AV72">
        <f t="shared" si="63"/>
        <v>0</v>
      </c>
      <c r="AW72">
        <f t="shared" si="64"/>
        <v>0</v>
      </c>
      <c r="AX72">
        <f t="shared" si="65"/>
        <v>0</v>
      </c>
      <c r="AY72">
        <f t="shared" si="66"/>
        <v>0</v>
      </c>
      <c r="AZ72">
        <f t="shared" si="67"/>
        <v>0</v>
      </c>
      <c r="BA72">
        <f t="shared" si="68"/>
        <v>0</v>
      </c>
      <c r="BB72">
        <f t="shared" si="69"/>
        <v>0</v>
      </c>
      <c r="BC72">
        <f t="shared" si="70"/>
        <v>0</v>
      </c>
      <c r="BD72">
        <f t="shared" si="71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  <row r="73" spans="1:70" ht="16.5">
      <c r="A73" s="81" t="s">
        <v>1315</v>
      </c>
      <c r="B73" s="63" t="s">
        <v>281</v>
      </c>
      <c r="C73" s="32" t="s">
        <v>486</v>
      </c>
      <c r="D73" s="32" t="s">
        <v>27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82"/>
        <v>0</v>
      </c>
      <c r="AJ73" s="3" t="str">
        <f t="shared" si="106"/>
        <v/>
      </c>
      <c r="AK73" s="5">
        <f t="shared" si="107"/>
        <v>0</v>
      </c>
      <c r="AL73" s="41" t="e">
        <f t="shared" si="91"/>
        <v>#REF!</v>
      </c>
      <c r="AM73" s="33" t="e">
        <f t="shared" si="108"/>
        <v>#REF!</v>
      </c>
    </row>
    <row r="74" spans="1:70" ht="16.5">
      <c r="A74" s="14" t="s">
        <v>7</v>
      </c>
      <c r="B74" s="63" t="s">
        <v>1522</v>
      </c>
      <c r="C74" s="32" t="s">
        <v>663</v>
      </c>
      <c r="D74" s="32" t="s">
        <v>7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97">
        <v>3</v>
      </c>
      <c r="P74" s="2"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82"/>
        <v>0</v>
      </c>
      <c r="AJ74" s="3" t="str">
        <f t="shared" si="106"/>
        <v/>
      </c>
      <c r="AK74" s="5">
        <f t="shared" si="107"/>
        <v>1</v>
      </c>
      <c r="AL74" s="41" t="e">
        <f t="shared" si="91"/>
        <v>#REF!</v>
      </c>
      <c r="AM74" s="33" t="e">
        <f t="shared" si="108"/>
        <v>#REF!</v>
      </c>
    </row>
    <row r="75" spans="1:70" ht="16.5">
      <c r="A75" s="14"/>
      <c r="B75" s="63" t="str">
        <f>IF(ISNA(VLOOKUP(A75,'Licenciés Jeunes 2023'!A:C,3,0)),"",VLOOKUP(A75,'Licenciés Jeunes 2023'!A:C,3,0))</f>
        <v/>
      </c>
      <c r="C75" s="32" t="str">
        <f>IF(ISNA(VLOOKUP(A75,'Licenciés Jeunes 2023'!A:C,2,0)),"",VLOOKUP(A75,'Licenciés Jeunes 2023'!A:C,2,0))</f>
        <v/>
      </c>
      <c r="D75" s="32" t="str">
        <f>IF(ISNA(VLOOKUP(A75,'Licenciés Jeunes 2023'!A:F,6,0)),"",VLOOKUP(A75,'Licenciés Jeunes 2023'!A:F,6,0))</f>
        <v/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82"/>
        <v>0</v>
      </c>
      <c r="AJ75" s="3" t="str">
        <f t="shared" si="106"/>
        <v/>
      </c>
      <c r="AK75" s="5">
        <f t="shared" si="107"/>
        <v>0</v>
      </c>
      <c r="AL75" s="41">
        <f>HLOOKUP($AL$2,$BD$4:$BR$72,ROW(A72)-3,FALSE)</f>
        <v>0</v>
      </c>
      <c r="AM75" s="33" t="str">
        <f t="shared" si="108"/>
        <v/>
      </c>
    </row>
    <row r="76" spans="1:70" ht="16.5">
      <c r="A76" s="14"/>
      <c r="B76" s="63" t="str">
        <f>IF(ISNA(VLOOKUP(A76,'Licenciés Jeunes 2023'!A:C,3,0)),"",VLOOKUP(A76,'Licenciés Jeunes 2023'!A:C,3,0))</f>
        <v/>
      </c>
      <c r="C76" s="32" t="str">
        <f>IF(ISNA(VLOOKUP(A76,'Licenciés Jeunes 2023'!A:C,2,0)),"",VLOOKUP(A76,'Licenciés Jeunes 2023'!A:C,2,0))</f>
        <v/>
      </c>
      <c r="D76" s="32" t="str">
        <f>IF(ISNA(VLOOKUP(A76,'Licenciés Jeunes 2023'!A:F,6,0)),"",VLOOKUP(A76,'Licenciés Jeunes 2023'!A:F,6,0))</f>
        <v/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82"/>
        <v>0</v>
      </c>
      <c r="AJ76" s="3" t="str">
        <f t="shared" si="106"/>
        <v/>
      </c>
      <c r="AK76" s="5">
        <f t="shared" si="107"/>
        <v>0</v>
      </c>
      <c r="AL76" s="41">
        <f>HLOOKUP($AL$2,$BD$4:$BR$72,ROW(A72)-3,FALSE)</f>
        <v>0</v>
      </c>
      <c r="AM76" s="33" t="str">
        <f t="shared" si="108"/>
        <v/>
      </c>
    </row>
    <row r="77" spans="1:70" ht="16.5">
      <c r="A77" s="14"/>
      <c r="B77" s="63" t="str">
        <f>IF(ISNA(VLOOKUP(A77,'Licenciés Jeunes 2023'!A:C,3,0)),"",VLOOKUP(A77,'Licenciés Jeunes 2023'!A:C,3,0))</f>
        <v/>
      </c>
      <c r="C77" s="32" t="str">
        <f>IF(ISNA(VLOOKUP(A77,'Licenciés Jeunes 2023'!A:C,2,0)),"",VLOOKUP(A77,'Licenciés Jeunes 2023'!A:C,2,0))</f>
        <v/>
      </c>
      <c r="D77" s="32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82"/>
        <v>0</v>
      </c>
      <c r="AJ77" s="3" t="str">
        <f t="shared" si="106"/>
        <v/>
      </c>
      <c r="AK77" s="5">
        <f t="shared" si="107"/>
        <v>0</v>
      </c>
      <c r="AL77" s="41">
        <f>HLOOKUP($AL$2,$BD$4:$BR$72,ROW(A72)-3,FALSE)</f>
        <v>0</v>
      </c>
      <c r="AM77" s="33" t="str">
        <f t="shared" si="108"/>
        <v/>
      </c>
    </row>
    <row r="78" spans="1:70" ht="16.5">
      <c r="A78" s="14"/>
      <c r="B78" s="63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82"/>
        <v>0</v>
      </c>
      <c r="AJ78" s="3" t="str">
        <f t="shared" si="106"/>
        <v/>
      </c>
      <c r="AK78" s="5">
        <f t="shared" si="107"/>
        <v>0</v>
      </c>
      <c r="AL78" s="41">
        <f>HLOOKUP($AL$2,$BD$4:$BR$72,ROW(A72)-3,FALSE)</f>
        <v>0</v>
      </c>
      <c r="AM78" s="33" t="str">
        <f t="shared" si="108"/>
        <v/>
      </c>
    </row>
    <row r="79" spans="1:70" ht="16.5">
      <c r="A79" s="14"/>
      <c r="B79" s="63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ref="AI79:AI110" si="113">F79+H79+J79+L79+N79+P79+R79+T79+V79+X79+Z79+AB79+AD79+AF79+AH79</f>
        <v>0</v>
      </c>
      <c r="AJ79" s="3" t="str">
        <f t="shared" si="106"/>
        <v/>
      </c>
      <c r="AK79" s="5">
        <f t="shared" si="107"/>
        <v>0</v>
      </c>
      <c r="AL79" s="41">
        <f>HLOOKUP($AL$2,$BD$4:$BR$72,ROW(A72)-3,FALSE)</f>
        <v>0</v>
      </c>
      <c r="AM79" s="33" t="str">
        <f t="shared" si="108"/>
        <v/>
      </c>
    </row>
    <row r="80" spans="1:70" ht="16.5">
      <c r="A80" s="14"/>
      <c r="B80" s="63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13"/>
        <v>0</v>
      </c>
      <c r="AJ80" s="3" t="str">
        <f t="shared" si="106"/>
        <v/>
      </c>
      <c r="AK80" s="5">
        <f t="shared" si="107"/>
        <v>0</v>
      </c>
      <c r="AL80" s="41">
        <f>HLOOKUP($AL$2,$BD$4:$BR$72,ROW(A72)-3,FALSE)</f>
        <v>0</v>
      </c>
      <c r="AM80" s="33" t="str">
        <f t="shared" si="108"/>
        <v/>
      </c>
    </row>
    <row r="81" spans="1:39" ht="16.5">
      <c r="A81" s="14"/>
      <c r="B81" s="63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13"/>
        <v>0</v>
      </c>
      <c r="AJ81" s="3" t="str">
        <f t="shared" si="106"/>
        <v/>
      </c>
      <c r="AK81" s="5">
        <f t="shared" si="107"/>
        <v>0</v>
      </c>
      <c r="AL81" s="41">
        <f>HLOOKUP($AL$2,$BD$4:$BR$72,ROW(A72)-3,FALSE)</f>
        <v>0</v>
      </c>
      <c r="AM81" s="33" t="str">
        <f t="shared" si="108"/>
        <v/>
      </c>
    </row>
    <row r="82" spans="1:39" ht="16.5">
      <c r="A82" s="14"/>
      <c r="B82" s="63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13"/>
        <v>0</v>
      </c>
      <c r="AJ82" s="3" t="str">
        <f t="shared" si="106"/>
        <v/>
      </c>
      <c r="AK82" s="5">
        <f t="shared" si="107"/>
        <v>0</v>
      </c>
      <c r="AL82" s="41">
        <f>HLOOKUP($AL$2,$BD$4:$BR$72,ROW(A72)-3,FALSE)</f>
        <v>0</v>
      </c>
      <c r="AM82" s="33" t="str">
        <f t="shared" si="108"/>
        <v/>
      </c>
    </row>
    <row r="83" spans="1:39" ht="16.5">
      <c r="A83" s="14"/>
      <c r="B83" s="63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13"/>
        <v>0</v>
      </c>
      <c r="AJ83" s="3" t="str">
        <f t="shared" si="106"/>
        <v/>
      </c>
      <c r="AK83" s="5">
        <f t="shared" si="107"/>
        <v>0</v>
      </c>
      <c r="AL83" s="41">
        <f>HLOOKUP($AL$2,$BD$4:$BR$72,ROW(A72)-3,FALSE)</f>
        <v>0</v>
      </c>
      <c r="AM83" s="33" t="str">
        <f t="shared" si="108"/>
        <v/>
      </c>
    </row>
    <row r="84" spans="1:39" ht="16.5">
      <c r="A84" s="14"/>
      <c r="B84" s="63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13"/>
        <v>0</v>
      </c>
      <c r="AJ84" s="3" t="str">
        <f t="shared" si="106"/>
        <v/>
      </c>
      <c r="AK84" s="5">
        <f t="shared" si="107"/>
        <v>0</v>
      </c>
      <c r="AL84" s="41">
        <f>HLOOKUP($AL$2,$BD$4:$BR$72,ROW(A72)-3,FALSE)</f>
        <v>0</v>
      </c>
      <c r="AM84" s="33" t="str">
        <f t="shared" si="108"/>
        <v/>
      </c>
    </row>
    <row r="85" spans="1:39" ht="16.5">
      <c r="A85" s="14"/>
      <c r="B85" s="63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13"/>
        <v>0</v>
      </c>
      <c r="AJ85" s="3" t="str">
        <f t="shared" si="106"/>
        <v/>
      </c>
      <c r="AK85" s="5">
        <f t="shared" si="107"/>
        <v>0</v>
      </c>
      <c r="AL85" s="41">
        <f>HLOOKUP($AL$2,$BD$4:$BR$72,ROW(A72)-3,FALSE)</f>
        <v>0</v>
      </c>
      <c r="AM85" s="33" t="str">
        <f t="shared" si="108"/>
        <v/>
      </c>
    </row>
    <row r="86" spans="1:39" ht="16.5">
      <c r="A86" s="14"/>
      <c r="B86" s="63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13"/>
        <v>0</v>
      </c>
      <c r="AJ86" s="3" t="str">
        <f t="shared" si="106"/>
        <v/>
      </c>
      <c r="AK86" s="5">
        <f t="shared" si="107"/>
        <v>0</v>
      </c>
      <c r="AL86" s="41">
        <f>HLOOKUP($AL$2,$BD$4:$BR$72,ROW(A72)-3,FALSE)</f>
        <v>0</v>
      </c>
      <c r="AM86" s="33" t="str">
        <f t="shared" si="108"/>
        <v/>
      </c>
    </row>
    <row r="87" spans="1:39" ht="16.5">
      <c r="A87" s="14"/>
      <c r="B87" s="63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13"/>
        <v>0</v>
      </c>
      <c r="AJ87" s="3" t="str">
        <f t="shared" si="106"/>
        <v/>
      </c>
      <c r="AK87" s="5">
        <f t="shared" si="107"/>
        <v>0</v>
      </c>
      <c r="AL87" s="41">
        <f>HLOOKUP($AL$2,$BD$4:$BR$72,ROW(A72)-3,FALSE)</f>
        <v>0</v>
      </c>
      <c r="AM87" s="33" t="str">
        <f t="shared" si="108"/>
        <v/>
      </c>
    </row>
    <row r="88" spans="1:39" ht="16.5">
      <c r="A88" s="14"/>
      <c r="B88" s="63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13"/>
        <v>0</v>
      </c>
      <c r="AJ88" s="3" t="str">
        <f t="shared" si="106"/>
        <v/>
      </c>
      <c r="AK88" s="5">
        <f t="shared" si="107"/>
        <v>0</v>
      </c>
      <c r="AL88" s="41">
        <f>HLOOKUP($AL$2,$BD$4:$BR$72,ROW(A72)-3,FALSE)</f>
        <v>0</v>
      </c>
      <c r="AM88" s="33" t="str">
        <f t="shared" si="108"/>
        <v/>
      </c>
    </row>
    <row r="89" spans="1:39" ht="16.5">
      <c r="A89" s="14"/>
      <c r="B89" s="63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13"/>
        <v>0</v>
      </c>
      <c r="AJ89" s="3" t="str">
        <f t="shared" si="106"/>
        <v/>
      </c>
      <c r="AK89" s="5">
        <f t="shared" si="107"/>
        <v>0</v>
      </c>
      <c r="AL89" s="41">
        <f>HLOOKUP($AL$2,$BD$4:$BR$72,ROW(A72)-3,FALSE)</f>
        <v>0</v>
      </c>
      <c r="AM89" s="33" t="str">
        <f t="shared" si="108"/>
        <v/>
      </c>
    </row>
    <row r="90" spans="1:39" ht="16.5">
      <c r="A90" s="14"/>
      <c r="B90" s="63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13"/>
        <v>0</v>
      </c>
      <c r="AJ90" s="3" t="str">
        <f t="shared" si="106"/>
        <v/>
      </c>
      <c r="AK90" s="5">
        <f t="shared" si="107"/>
        <v>0</v>
      </c>
      <c r="AL90" s="41">
        <f t="shared" ref="AL90:AL121" si="114">HLOOKUP($AL$2,$BD$4:$BR$72,ROW(A72)-3,FALSE)</f>
        <v>0</v>
      </c>
      <c r="AM90" s="33" t="str">
        <f t="shared" si="108"/>
        <v/>
      </c>
    </row>
    <row r="91" spans="1:39" ht="16.5">
      <c r="A91" s="14"/>
      <c r="B91" s="63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13"/>
        <v>0</v>
      </c>
      <c r="AJ91" s="3" t="str">
        <f t="shared" si="106"/>
        <v/>
      </c>
      <c r="AK91" s="5">
        <f t="shared" si="107"/>
        <v>0</v>
      </c>
      <c r="AL91" s="41" t="e">
        <f t="shared" si="114"/>
        <v>#REF!</v>
      </c>
      <c r="AM91" s="33" t="e">
        <f t="shared" si="108"/>
        <v>#REF!</v>
      </c>
    </row>
    <row r="92" spans="1:39" ht="16.5">
      <c r="A92" s="14"/>
      <c r="B92" s="63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13"/>
        <v>0</v>
      </c>
      <c r="AJ92" s="3" t="str">
        <f t="shared" si="106"/>
        <v/>
      </c>
      <c r="AK92" s="5">
        <f t="shared" si="107"/>
        <v>0</v>
      </c>
      <c r="AL92" s="41" t="e">
        <f t="shared" si="114"/>
        <v>#REF!</v>
      </c>
      <c r="AM92" s="33" t="e">
        <f t="shared" si="108"/>
        <v>#REF!</v>
      </c>
    </row>
    <row r="93" spans="1:39" ht="16.5">
      <c r="A93" s="14"/>
      <c r="B93" s="63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13"/>
        <v>0</v>
      </c>
      <c r="AJ93" s="3" t="str">
        <f t="shared" si="106"/>
        <v/>
      </c>
      <c r="AK93" s="5">
        <f t="shared" si="107"/>
        <v>0</v>
      </c>
      <c r="AL93" s="41" t="e">
        <f t="shared" si="114"/>
        <v>#REF!</v>
      </c>
      <c r="AM93" s="33" t="e">
        <f t="shared" si="108"/>
        <v>#REF!</v>
      </c>
    </row>
    <row r="94" spans="1:39" ht="16.5">
      <c r="A94" s="14"/>
      <c r="B94" s="63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13"/>
        <v>0</v>
      </c>
      <c r="AJ94" s="3" t="str">
        <f t="shared" si="106"/>
        <v/>
      </c>
      <c r="AK94" s="5">
        <f t="shared" si="107"/>
        <v>0</v>
      </c>
      <c r="AL94" s="41" t="e">
        <f t="shared" si="114"/>
        <v>#REF!</v>
      </c>
      <c r="AM94" s="33" t="e">
        <f t="shared" si="108"/>
        <v>#REF!</v>
      </c>
    </row>
    <row r="95" spans="1:39" ht="16.5">
      <c r="A95" s="14"/>
      <c r="B95" s="63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13"/>
        <v>0</v>
      </c>
      <c r="AJ95" s="3" t="str">
        <f t="shared" si="106"/>
        <v/>
      </c>
      <c r="AK95" s="5">
        <f t="shared" si="107"/>
        <v>0</v>
      </c>
      <c r="AL95" s="41" t="e">
        <f t="shared" si="114"/>
        <v>#REF!</v>
      </c>
      <c r="AM95" s="33" t="e">
        <f t="shared" si="108"/>
        <v>#REF!</v>
      </c>
    </row>
    <row r="96" spans="1:39" ht="16.5">
      <c r="A96" s="14"/>
      <c r="B96" s="63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13"/>
        <v>0</v>
      </c>
      <c r="AJ96" s="3" t="str">
        <f t="shared" si="106"/>
        <v/>
      </c>
      <c r="AK96" s="5">
        <f t="shared" si="107"/>
        <v>0</v>
      </c>
      <c r="AL96" s="41" t="e">
        <f t="shared" si="114"/>
        <v>#REF!</v>
      </c>
      <c r="AM96" s="33" t="e">
        <f t="shared" si="108"/>
        <v>#REF!</v>
      </c>
    </row>
    <row r="97" spans="1:39" ht="16.5">
      <c r="A97" s="14"/>
      <c r="B97" s="63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13"/>
        <v>0</v>
      </c>
      <c r="AJ97" s="3" t="str">
        <f t="shared" si="106"/>
        <v/>
      </c>
      <c r="AK97" s="5">
        <f t="shared" si="107"/>
        <v>0</v>
      </c>
      <c r="AL97" s="41" t="e">
        <f t="shared" si="114"/>
        <v>#REF!</v>
      </c>
      <c r="AM97" s="33" t="e">
        <f t="shared" si="108"/>
        <v>#REF!</v>
      </c>
    </row>
    <row r="98" spans="1:39" ht="16.5">
      <c r="A98" s="14"/>
      <c r="B98" s="63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13"/>
        <v>0</v>
      </c>
      <c r="AJ98" s="3" t="str">
        <f t="shared" si="106"/>
        <v/>
      </c>
      <c r="AK98" s="5">
        <f t="shared" si="107"/>
        <v>0</v>
      </c>
      <c r="AL98" s="41" t="e">
        <f t="shared" si="114"/>
        <v>#REF!</v>
      </c>
      <c r="AM98" s="33" t="e">
        <f t="shared" si="108"/>
        <v>#REF!</v>
      </c>
    </row>
    <row r="99" spans="1:39" ht="16.5">
      <c r="A99" s="14"/>
      <c r="B99" s="63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13"/>
        <v>0</v>
      </c>
      <c r="AJ99" s="3" t="str">
        <f t="shared" si="106"/>
        <v/>
      </c>
      <c r="AK99" s="5">
        <f t="shared" si="107"/>
        <v>0</v>
      </c>
      <c r="AL99" s="41" t="e">
        <f t="shared" si="114"/>
        <v>#REF!</v>
      </c>
      <c r="AM99" s="33" t="e">
        <f t="shared" si="108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13"/>
        <v>0</v>
      </c>
      <c r="AJ100" s="3" t="str">
        <f t="shared" si="106"/>
        <v/>
      </c>
      <c r="AK100" s="5">
        <f t="shared" si="107"/>
        <v>0</v>
      </c>
      <c r="AL100" s="41" t="e">
        <f t="shared" si="114"/>
        <v>#REF!</v>
      </c>
      <c r="AM100" s="33" t="e">
        <f t="shared" si="108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si="113"/>
        <v>0</v>
      </c>
      <c r="AJ101" s="3" t="str">
        <f t="shared" ref="AJ101:AJ132" si="115">IF(AI101&lt;&gt;0,RANK(AI101,$AI$5:$AI$72),"")</f>
        <v/>
      </c>
      <c r="AK101" s="5">
        <f t="shared" ref="AK101:AK132" si="116">COUNTA(E101,G101,I101,K101,M101,O101,Q101,S101,U101,W101,Y101,AA101,AC101,AE101,AG101)</f>
        <v>0</v>
      </c>
      <c r="AL101" s="41" t="e">
        <f t="shared" si="114"/>
        <v>#REF!</v>
      </c>
      <c r="AM101" s="33" t="e">
        <f t="shared" ref="AM101:AM132" si="117">IF(AL101&lt;&gt;0,RANK(AL101,$AL$5:$AL$72),"")</f>
        <v>#REF!</v>
      </c>
    </row>
    <row r="102" spans="1:39" ht="16.5">
      <c r="A102" s="14"/>
      <c r="B102" s="63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3"/>
        <v>0</v>
      </c>
      <c r="AJ102" s="3" t="str">
        <f t="shared" si="115"/>
        <v/>
      </c>
      <c r="AK102" s="5">
        <f t="shared" si="116"/>
        <v>0</v>
      </c>
      <c r="AL102" s="41" t="e">
        <f t="shared" si="114"/>
        <v>#REF!</v>
      </c>
      <c r="AM102" s="33" t="e">
        <f t="shared" si="117"/>
        <v>#REF!</v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3"/>
        <v>0</v>
      </c>
      <c r="AJ103" s="3" t="str">
        <f t="shared" si="115"/>
        <v/>
      </c>
      <c r="AK103" s="5">
        <f t="shared" si="116"/>
        <v>0</v>
      </c>
      <c r="AL103" s="41" t="e">
        <f t="shared" si="114"/>
        <v>#REF!</v>
      </c>
      <c r="AM103" s="33" t="e">
        <f t="shared" si="117"/>
        <v>#REF!</v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3"/>
        <v>0</v>
      </c>
      <c r="AJ104" s="3" t="str">
        <f t="shared" si="115"/>
        <v/>
      </c>
      <c r="AK104" s="5">
        <f t="shared" si="116"/>
        <v>0</v>
      </c>
      <c r="AL104" s="41" t="e">
        <f t="shared" si="114"/>
        <v>#REF!</v>
      </c>
      <c r="AM104" s="33" t="e">
        <f t="shared" si="117"/>
        <v>#REF!</v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3"/>
        <v>0</v>
      </c>
      <c r="AJ105" s="3" t="str">
        <f t="shared" si="115"/>
        <v/>
      </c>
      <c r="AK105" s="5">
        <f t="shared" si="116"/>
        <v>0</v>
      </c>
      <c r="AL105" s="41" t="e">
        <f t="shared" si="114"/>
        <v>#REF!</v>
      </c>
      <c r="AM105" s="33" t="e">
        <f t="shared" si="117"/>
        <v>#REF!</v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3"/>
        <v>0</v>
      </c>
      <c r="AJ106" s="3" t="str">
        <f t="shared" si="115"/>
        <v/>
      </c>
      <c r="AK106" s="5">
        <f t="shared" si="116"/>
        <v>0</v>
      </c>
      <c r="AL106" s="41" t="e">
        <f t="shared" si="114"/>
        <v>#REF!</v>
      </c>
      <c r="AM106" s="33" t="e">
        <f t="shared" si="117"/>
        <v>#REF!</v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3"/>
        <v>0</v>
      </c>
      <c r="AJ107" s="3" t="str">
        <f t="shared" si="115"/>
        <v/>
      </c>
      <c r="AK107" s="5">
        <f t="shared" si="116"/>
        <v>0</v>
      </c>
      <c r="AL107" s="41" t="e">
        <f t="shared" si="114"/>
        <v>#REF!</v>
      </c>
      <c r="AM107" s="33" t="e">
        <f t="shared" si="117"/>
        <v>#REF!</v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3"/>
        <v>0</v>
      </c>
      <c r="AJ108" s="3" t="str">
        <f t="shared" si="115"/>
        <v/>
      </c>
      <c r="AK108" s="5">
        <f t="shared" si="116"/>
        <v>0</v>
      </c>
      <c r="AL108" s="41" t="e">
        <f t="shared" si="114"/>
        <v>#REF!</v>
      </c>
      <c r="AM108" s="33" t="e">
        <f t="shared" si="117"/>
        <v>#REF!</v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3"/>
        <v>0</v>
      </c>
      <c r="AJ109" s="3" t="str">
        <f t="shared" si="115"/>
        <v/>
      </c>
      <c r="AK109" s="5">
        <f t="shared" si="116"/>
        <v>0</v>
      </c>
      <c r="AL109" s="41" t="e">
        <f t="shared" si="114"/>
        <v>#REF!</v>
      </c>
      <c r="AM109" s="33" t="e">
        <f t="shared" si="117"/>
        <v>#REF!</v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3"/>
        <v>0</v>
      </c>
      <c r="AJ110" s="3" t="str">
        <f t="shared" si="115"/>
        <v/>
      </c>
      <c r="AK110" s="5">
        <f t="shared" si="116"/>
        <v>0</v>
      </c>
      <c r="AL110" s="41" t="e">
        <f t="shared" si="114"/>
        <v>#REF!</v>
      </c>
      <c r="AM110" s="33" t="e">
        <f t="shared" si="117"/>
        <v>#REF!</v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ref="AI111:AI142" si="118">F111+H111+J111+L111+N111+P111+R111+T111+V111+X111+Z111+AB111+AD111+AF111+AH111</f>
        <v>0</v>
      </c>
      <c r="AJ111" s="3" t="str">
        <f t="shared" si="115"/>
        <v/>
      </c>
      <c r="AK111" s="5">
        <f t="shared" si="116"/>
        <v>0</v>
      </c>
      <c r="AL111" s="41" t="e">
        <f t="shared" si="114"/>
        <v>#REF!</v>
      </c>
      <c r="AM111" s="33" t="e">
        <f t="shared" si="117"/>
        <v>#REF!</v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8"/>
        <v>0</v>
      </c>
      <c r="AJ112" s="3" t="str">
        <f t="shared" si="115"/>
        <v/>
      </c>
      <c r="AK112" s="5">
        <f t="shared" si="116"/>
        <v>0</v>
      </c>
      <c r="AL112" s="41" t="e">
        <f t="shared" si="114"/>
        <v>#REF!</v>
      </c>
      <c r="AM112" s="33" t="e">
        <f t="shared" si="117"/>
        <v>#REF!</v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8"/>
        <v>0</v>
      </c>
      <c r="AJ113" s="3" t="str">
        <f t="shared" si="115"/>
        <v/>
      </c>
      <c r="AK113" s="5">
        <f t="shared" si="116"/>
        <v>0</v>
      </c>
      <c r="AL113" s="41" t="e">
        <f t="shared" si="114"/>
        <v>#REF!</v>
      </c>
      <c r="AM113" s="33" t="e">
        <f t="shared" si="117"/>
        <v>#REF!</v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8"/>
        <v>0</v>
      </c>
      <c r="AJ114" s="3" t="str">
        <f t="shared" si="115"/>
        <v/>
      </c>
      <c r="AK114" s="5">
        <f t="shared" si="116"/>
        <v>0</v>
      </c>
      <c r="AL114" s="41" t="e">
        <f t="shared" si="114"/>
        <v>#REF!</v>
      </c>
      <c r="AM114" s="33" t="e">
        <f t="shared" si="117"/>
        <v>#REF!</v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8"/>
        <v>0</v>
      </c>
      <c r="AJ115" s="3" t="str">
        <f t="shared" si="115"/>
        <v/>
      </c>
      <c r="AK115" s="5">
        <f t="shared" si="116"/>
        <v>0</v>
      </c>
      <c r="AL115" s="41" t="e">
        <f t="shared" si="114"/>
        <v>#REF!</v>
      </c>
      <c r="AM115" s="33" t="e">
        <f t="shared" si="117"/>
        <v>#REF!</v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8"/>
        <v>0</v>
      </c>
      <c r="AJ116" s="3" t="str">
        <f t="shared" si="115"/>
        <v/>
      </c>
      <c r="AK116" s="5">
        <f t="shared" si="116"/>
        <v>0</v>
      </c>
      <c r="AL116" s="41" t="e">
        <f t="shared" si="114"/>
        <v>#REF!</v>
      </c>
      <c r="AM116" s="33" t="e">
        <f t="shared" si="117"/>
        <v>#REF!</v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8"/>
        <v>0</v>
      </c>
      <c r="AJ117" s="3" t="str">
        <f t="shared" si="115"/>
        <v/>
      </c>
      <c r="AK117" s="5">
        <f t="shared" si="116"/>
        <v>0</v>
      </c>
      <c r="AL117" s="41" t="e">
        <f t="shared" si="114"/>
        <v>#REF!</v>
      </c>
      <c r="AM117" s="33" t="e">
        <f t="shared" si="117"/>
        <v>#REF!</v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8"/>
        <v>0</v>
      </c>
      <c r="AJ118" s="3" t="str">
        <f t="shared" si="115"/>
        <v/>
      </c>
      <c r="AK118" s="5">
        <f t="shared" si="116"/>
        <v>0</v>
      </c>
      <c r="AL118" s="41" t="e">
        <f t="shared" si="114"/>
        <v>#REF!</v>
      </c>
      <c r="AM118" s="33" t="e">
        <f t="shared" si="117"/>
        <v>#REF!</v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8"/>
        <v>0</v>
      </c>
      <c r="AJ119" s="3" t="str">
        <f t="shared" si="115"/>
        <v/>
      </c>
      <c r="AK119" s="5">
        <f t="shared" si="116"/>
        <v>0</v>
      </c>
      <c r="AL119" s="41" t="e">
        <f t="shared" si="114"/>
        <v>#REF!</v>
      </c>
      <c r="AM119" s="33" t="e">
        <f t="shared" si="117"/>
        <v>#REF!</v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8"/>
        <v>0</v>
      </c>
      <c r="AJ120" s="3" t="str">
        <f t="shared" si="115"/>
        <v/>
      </c>
      <c r="AK120" s="5">
        <f t="shared" si="116"/>
        <v>0</v>
      </c>
      <c r="AL120" s="41" t="e">
        <f t="shared" si="114"/>
        <v>#REF!</v>
      </c>
      <c r="AM120" s="33" t="e">
        <f t="shared" si="117"/>
        <v>#REF!</v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8"/>
        <v>0</v>
      </c>
      <c r="AJ121" s="3" t="str">
        <f t="shared" si="115"/>
        <v/>
      </c>
      <c r="AK121" s="5">
        <f t="shared" si="116"/>
        <v>0</v>
      </c>
      <c r="AL121" s="41" t="e">
        <f t="shared" si="114"/>
        <v>#REF!</v>
      </c>
      <c r="AM121" s="33" t="e">
        <f t="shared" si="117"/>
        <v>#REF!</v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8"/>
        <v>0</v>
      </c>
      <c r="AJ122" s="3" t="str">
        <f t="shared" si="115"/>
        <v/>
      </c>
      <c r="AK122" s="5">
        <f t="shared" si="116"/>
        <v>0</v>
      </c>
      <c r="AL122" s="41" t="e">
        <f t="shared" ref="AL122:AL153" si="119">HLOOKUP($AL$2,$BD$4:$BR$72,ROW(A104)-3,FALSE)</f>
        <v>#REF!</v>
      </c>
      <c r="AM122" s="33" t="e">
        <f t="shared" si="117"/>
        <v>#REF!</v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8"/>
        <v>0</v>
      </c>
      <c r="AJ123" s="3" t="str">
        <f t="shared" si="115"/>
        <v/>
      </c>
      <c r="AK123" s="5">
        <f t="shared" si="116"/>
        <v>0</v>
      </c>
      <c r="AL123" s="41" t="e">
        <f t="shared" si="119"/>
        <v>#REF!</v>
      </c>
      <c r="AM123" s="33" t="e">
        <f t="shared" si="117"/>
        <v>#REF!</v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8"/>
        <v>0</v>
      </c>
      <c r="AJ124" s="3" t="str">
        <f t="shared" si="115"/>
        <v/>
      </c>
      <c r="AK124" s="5">
        <f t="shared" si="116"/>
        <v>0</v>
      </c>
      <c r="AL124" s="41" t="e">
        <f t="shared" si="119"/>
        <v>#REF!</v>
      </c>
      <c r="AM124" s="33" t="e">
        <f t="shared" si="117"/>
        <v>#REF!</v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8"/>
        <v>0</v>
      </c>
      <c r="AJ125" s="3" t="str">
        <f t="shared" si="115"/>
        <v/>
      </c>
      <c r="AK125" s="5">
        <f t="shared" si="116"/>
        <v>0</v>
      </c>
      <c r="AL125" s="41" t="e">
        <f t="shared" si="119"/>
        <v>#REF!</v>
      </c>
      <c r="AM125" s="33" t="e">
        <f t="shared" si="117"/>
        <v>#REF!</v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8"/>
        <v>0</v>
      </c>
      <c r="AJ126" s="3" t="str">
        <f t="shared" si="115"/>
        <v/>
      </c>
      <c r="AK126" s="5">
        <f t="shared" si="116"/>
        <v>0</v>
      </c>
      <c r="AL126" s="41" t="e">
        <f t="shared" si="119"/>
        <v>#REF!</v>
      </c>
      <c r="AM126" s="33" t="e">
        <f t="shared" si="117"/>
        <v>#REF!</v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8"/>
        <v>0</v>
      </c>
      <c r="AJ127" s="3" t="str">
        <f t="shared" si="115"/>
        <v/>
      </c>
      <c r="AK127" s="5">
        <f t="shared" si="116"/>
        <v>0</v>
      </c>
      <c r="AL127" s="41" t="e">
        <f t="shared" si="119"/>
        <v>#REF!</v>
      </c>
      <c r="AM127" s="33" t="e">
        <f t="shared" si="117"/>
        <v>#REF!</v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8"/>
        <v>0</v>
      </c>
      <c r="AJ128" s="3" t="str">
        <f t="shared" si="115"/>
        <v/>
      </c>
      <c r="AK128" s="5">
        <f t="shared" si="116"/>
        <v>0</v>
      </c>
      <c r="AL128" s="41" t="e">
        <f t="shared" si="119"/>
        <v>#REF!</v>
      </c>
      <c r="AM128" s="33" t="e">
        <f t="shared" si="117"/>
        <v>#REF!</v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8"/>
        <v>0</v>
      </c>
      <c r="AJ129" s="3" t="str">
        <f t="shared" si="115"/>
        <v/>
      </c>
      <c r="AK129" s="5">
        <f t="shared" si="116"/>
        <v>0</v>
      </c>
      <c r="AL129" s="41" t="e">
        <f t="shared" si="119"/>
        <v>#REF!</v>
      </c>
      <c r="AM129" s="33" t="e">
        <f t="shared" si="117"/>
        <v>#REF!</v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8"/>
        <v>0</v>
      </c>
      <c r="AJ130" s="3" t="str">
        <f t="shared" si="115"/>
        <v/>
      </c>
      <c r="AK130" s="5">
        <f t="shared" si="116"/>
        <v>0</v>
      </c>
      <c r="AL130" s="41" t="e">
        <f t="shared" si="119"/>
        <v>#REF!</v>
      </c>
      <c r="AM130" s="33" t="e">
        <f t="shared" si="117"/>
        <v>#REF!</v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8"/>
        <v>0</v>
      </c>
      <c r="AJ131" s="3" t="str">
        <f t="shared" si="115"/>
        <v/>
      </c>
      <c r="AK131" s="5">
        <f t="shared" si="116"/>
        <v>0</v>
      </c>
      <c r="AL131" s="41" t="e">
        <f t="shared" si="119"/>
        <v>#REF!</v>
      </c>
      <c r="AM131" s="33" t="e">
        <f t="shared" si="117"/>
        <v>#REF!</v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8"/>
        <v>0</v>
      </c>
      <c r="AJ132" s="3" t="str">
        <f t="shared" si="115"/>
        <v/>
      </c>
      <c r="AK132" s="5">
        <f t="shared" si="116"/>
        <v>0</v>
      </c>
      <c r="AL132" s="41" t="e">
        <f t="shared" si="119"/>
        <v>#REF!</v>
      </c>
      <c r="AM132" s="33" t="e">
        <f t="shared" si="117"/>
        <v>#REF!</v>
      </c>
    </row>
    <row r="133" spans="1:39" ht="16.5">
      <c r="A133" s="14"/>
      <c r="B133" s="63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si="118"/>
        <v>0</v>
      </c>
      <c r="AJ133" s="3" t="str">
        <f t="shared" ref="AJ133:AJ164" si="120">IF(AI133&lt;&gt;0,RANK(AI133,$AI$5:$AI$72),"")</f>
        <v/>
      </c>
      <c r="AK133" s="5">
        <f t="shared" ref="AK133:AK138" si="121">COUNTA(E133,G133,I133,K133,M133,O133,Q133,S133,U133,W133,Y133,AA133,AC133,AE133,AG133)</f>
        <v>0</v>
      </c>
      <c r="AL133" s="41" t="e">
        <f t="shared" si="119"/>
        <v>#REF!</v>
      </c>
      <c r="AM133" s="33" t="e">
        <f t="shared" ref="AM133:AM164" si="122">IF(AL133&lt;&gt;0,RANK(AL133,$AL$5:$AL$72),"")</f>
        <v>#REF!</v>
      </c>
    </row>
    <row r="134" spans="1:39" ht="16.5">
      <c r="A134" s="14"/>
      <c r="B134" s="63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18"/>
        <v>0</v>
      </c>
      <c r="AJ134" s="3" t="str">
        <f t="shared" si="120"/>
        <v/>
      </c>
      <c r="AK134" s="5">
        <f t="shared" si="121"/>
        <v>0</v>
      </c>
      <c r="AL134" s="41" t="e">
        <f t="shared" si="119"/>
        <v>#REF!</v>
      </c>
      <c r="AM134" s="33" t="e">
        <f t="shared" si="122"/>
        <v>#REF!</v>
      </c>
    </row>
    <row r="135" spans="1:39" ht="16.5">
      <c r="A135" s="14"/>
      <c r="B135" s="63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18"/>
        <v>0</v>
      </c>
      <c r="AJ135" s="3" t="str">
        <f t="shared" si="120"/>
        <v/>
      </c>
      <c r="AK135" s="5">
        <f t="shared" si="121"/>
        <v>0</v>
      </c>
      <c r="AL135" s="41" t="e">
        <f t="shared" si="119"/>
        <v>#REF!</v>
      </c>
      <c r="AM135" s="33" t="e">
        <f t="shared" si="122"/>
        <v>#REF!</v>
      </c>
    </row>
    <row r="136" spans="1:39" ht="16.5">
      <c r="A136" s="14"/>
      <c r="B136" s="63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18"/>
        <v>0</v>
      </c>
      <c r="AJ136" s="3" t="str">
        <f t="shared" si="120"/>
        <v/>
      </c>
      <c r="AK136" s="5">
        <f t="shared" si="121"/>
        <v>0</v>
      </c>
      <c r="AL136" s="41" t="e">
        <f t="shared" si="119"/>
        <v>#REF!</v>
      </c>
      <c r="AM136" s="33" t="e">
        <f t="shared" si="122"/>
        <v>#REF!</v>
      </c>
    </row>
    <row r="137" spans="1:39" ht="16.5">
      <c r="A137" s="14"/>
      <c r="B137" s="63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18"/>
        <v>0</v>
      </c>
      <c r="AJ137" s="3" t="str">
        <f t="shared" si="120"/>
        <v/>
      </c>
      <c r="AK137" s="5">
        <f t="shared" si="121"/>
        <v>0</v>
      </c>
      <c r="AL137" s="41" t="e">
        <f t="shared" si="119"/>
        <v>#REF!</v>
      </c>
      <c r="AM137" s="33" t="e">
        <f t="shared" si="122"/>
        <v>#REF!</v>
      </c>
    </row>
    <row r="138" spans="1:39" ht="16.5">
      <c r="A138" s="14"/>
      <c r="B138" s="63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18"/>
        <v>0</v>
      </c>
      <c r="AJ138" s="3" t="str">
        <f t="shared" si="120"/>
        <v/>
      </c>
      <c r="AK138" s="5">
        <f t="shared" si="121"/>
        <v>0</v>
      </c>
      <c r="AL138" s="41" t="e">
        <f t="shared" si="119"/>
        <v>#REF!</v>
      </c>
      <c r="AM138" s="33" t="e">
        <f t="shared" si="122"/>
        <v>#REF!</v>
      </c>
    </row>
  </sheetData>
  <sheetProtection selectLockedCells="1" selectUnlockedCells="1"/>
  <sortState xmlns:xlrd2="http://schemas.microsoft.com/office/spreadsheetml/2017/richdata2" ref="A5:AM140">
    <sortCondition descending="1" ref="AI4:AI140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138" xr:uid="{00000000-0002-0000-0700-000000000000}">
      <formula1>liste_clubs</formula1>
    </dataValidation>
    <dataValidation type="list" allowBlank="1" showInputMessage="1" sqref="A5:A90" xr:uid="{00000000-0002-0000-07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3"/>
  <dimension ref="A1:BR72"/>
  <sheetViews>
    <sheetView zoomScaleNormal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F7" sqref="F7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8.6328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16"/>
      <c r="B1" s="119" t="s">
        <v>51</v>
      </c>
      <c r="C1" s="119"/>
      <c r="D1" s="122"/>
      <c r="E1" s="115">
        <f>IF(Paramètres!K3&lt;&gt;"",Paramètres!K3,"")</f>
        <v>45200</v>
      </c>
      <c r="F1" s="115"/>
      <c r="G1" s="115">
        <f>IF(Paramètres!K4&lt;&gt;"",Paramètres!K4,"")</f>
        <v>45243</v>
      </c>
      <c r="H1" s="115"/>
      <c r="I1" s="115">
        <f>IF(Paramètres!K5&lt;&gt;"",Paramètres!K5,"")</f>
        <v>45311</v>
      </c>
      <c r="J1" s="115"/>
      <c r="K1" s="115">
        <f>IF(Paramètres!K6&lt;&gt;"",Paramètres!K6,"")</f>
        <v>45326</v>
      </c>
      <c r="L1" s="115"/>
      <c r="M1" s="115">
        <f>IF(Paramètres!K7&lt;&gt;"",Paramètres!K7,"")</f>
        <v>45333</v>
      </c>
      <c r="N1" s="115"/>
      <c r="O1" s="115">
        <f>IF(Paramètres!K8&lt;&gt;"",Paramètres!K8,"")</f>
        <v>45368</v>
      </c>
      <c r="P1" s="115"/>
      <c r="Q1" s="115">
        <f>IF(Paramètres!K9&lt;&gt;"",Paramètres!K9,"")</f>
        <v>45396</v>
      </c>
      <c r="R1" s="115"/>
      <c r="S1" s="115" t="str">
        <f>IF(Paramètres!K10&lt;&gt;"",Paramètres!K10,"")</f>
        <v>4&amp;5/05/2024</v>
      </c>
      <c r="T1" s="115"/>
      <c r="U1" s="115" t="str">
        <f>IF(Paramètres!K11&lt;&gt;"",Paramètres!K11,"")</f>
        <v>25&amp;26/05/2024</v>
      </c>
      <c r="V1" s="115"/>
      <c r="W1" s="115">
        <f>IF(Paramètres!K12&lt;&gt;"",Paramètres!K12,"")</f>
        <v>45458</v>
      </c>
      <c r="X1" s="115"/>
      <c r="Y1" s="115">
        <f>IF(Paramètres!K13&lt;&gt;"",Paramètres!K13,"")</f>
        <v>45473</v>
      </c>
      <c r="Z1" s="115"/>
      <c r="AA1" s="115">
        <f>IF(Paramètres!K14&lt;&gt;"",Paramètres!K14,"")</f>
        <v>45550</v>
      </c>
      <c r="AB1" s="115"/>
      <c r="AC1" s="115">
        <f>IF(Paramètres!K15&lt;&gt;"",Paramètres!K15,"")</f>
        <v>45564</v>
      </c>
      <c r="AD1" s="115"/>
      <c r="AE1" s="115">
        <f>IF(Paramètres!K16&lt;&gt;"",Paramètres!K16,"")</f>
        <v>45571</v>
      </c>
      <c r="AF1" s="115"/>
      <c r="AG1" s="115">
        <f>IF(Paramètres!K17&lt;&gt;"",Paramètres!K17,"")</f>
        <v>45613</v>
      </c>
      <c r="AH1" s="107"/>
      <c r="AI1" s="114" t="s">
        <v>0</v>
      </c>
      <c r="AJ1" s="114"/>
      <c r="AK1" s="114"/>
      <c r="AL1" s="114"/>
      <c r="AM1" s="114"/>
    </row>
    <row r="2" spans="1:70" ht="32.25" customHeight="1">
      <c r="A2" s="117"/>
      <c r="B2" s="120"/>
      <c r="C2" s="120"/>
      <c r="D2" s="123"/>
      <c r="E2" s="107" t="str">
        <f>IF(E1&lt;&gt;"",Paramètres!L3,"")</f>
        <v>Triathlon</v>
      </c>
      <c r="F2" s="108"/>
      <c r="G2" s="107" t="str">
        <f>IF(G1&lt;&gt;"",Paramètres!L4,"")</f>
        <v>Bike &amp; Run</v>
      </c>
      <c r="H2" s="108"/>
      <c r="I2" s="107" t="str">
        <f>IF(I1&lt;&gt;"",Paramètres!L5,"")</f>
        <v>Bike &amp; Run</v>
      </c>
      <c r="J2" s="108"/>
      <c r="K2" s="107" t="str">
        <f>IF(K1&lt;&gt;"",Paramètres!L6,"")</f>
        <v>Bike &amp; Run</v>
      </c>
      <c r="L2" s="108"/>
      <c r="M2" s="107" t="str">
        <f>IF(M1&lt;&gt;"",Paramètres!L7,"")</f>
        <v>Class Triathlon</v>
      </c>
      <c r="N2" s="108"/>
      <c r="O2" s="107" t="str">
        <f>IF(O1&lt;&gt;"",Paramètres!L8,"")</f>
        <v>Bike &amp; Run</v>
      </c>
      <c r="P2" s="108"/>
      <c r="Q2" s="107" t="str">
        <f>IF(Q1&lt;&gt;"",Paramètres!L9,"")</f>
        <v>Cross Duathlon</v>
      </c>
      <c r="R2" s="108"/>
      <c r="S2" s="107" t="str">
        <f>IF(S1&lt;&gt;"",Paramètres!L10,"")</f>
        <v>Cross Triathlon - Triathlon</v>
      </c>
      <c r="T2" s="108"/>
      <c r="U2" s="107" t="str">
        <f>IF(U1&lt;&gt;"",Paramètres!L11,"")</f>
        <v>Cross Triathlon - Triathlon</v>
      </c>
      <c r="V2" s="108"/>
      <c r="W2" s="107" t="str">
        <f>IF(W1&lt;&gt;"",Paramètres!L12,"")</f>
        <v>Aquathlon</v>
      </c>
      <c r="X2" s="108"/>
      <c r="Y2" s="107" t="str">
        <f>IF(Y1&lt;&gt;"",Paramètres!L13,"")</f>
        <v>Cross Triathlon - Triathlon</v>
      </c>
      <c r="Z2" s="108"/>
      <c r="AA2" s="107" t="str">
        <f>IF(AA1&lt;&gt;"",Paramètres!L14,"")</f>
        <v>Cross Triathlon - Triathlon</v>
      </c>
      <c r="AB2" s="108"/>
      <c r="AC2" s="107" t="str">
        <f>IF(AC1&lt;&gt;"",Paramètres!L15,"")</f>
        <v>Cross Triathlon - Triathlon</v>
      </c>
      <c r="AD2" s="108"/>
      <c r="AE2" s="107" t="str">
        <f>IF(AE1&lt;&gt;"",Paramètres!L16,"")</f>
        <v>Cross Duathlon</v>
      </c>
      <c r="AF2" s="108"/>
      <c r="AG2" s="107" t="str">
        <f>IF(AG1&lt;&gt;"",Paramètres!L17,"")</f>
        <v>Bike &amp; Run</v>
      </c>
      <c r="AH2" s="111"/>
      <c r="AI2" s="109" t="s">
        <v>87</v>
      </c>
      <c r="AJ2" s="109"/>
      <c r="AK2" s="109"/>
      <c r="AL2" s="110">
        <f>Paramètres!T11</f>
        <v>9</v>
      </c>
      <c r="AM2" s="110"/>
    </row>
    <row r="3" spans="1:70" ht="44.25" customHeight="1">
      <c r="A3" s="118"/>
      <c r="B3" s="121"/>
      <c r="C3" s="121"/>
      <c r="D3" s="124"/>
      <c r="E3" s="107" t="str">
        <f>IF(E1&lt;&gt;"",Paramètres!M3,"")</f>
        <v>La Chapelle d'Angillon (18)</v>
      </c>
      <c r="F3" s="108"/>
      <c r="G3" s="107" t="str">
        <f>IF(G1&lt;&gt;"",Paramètres!M4,"")</f>
        <v>Amilly (45)</v>
      </c>
      <c r="H3" s="108"/>
      <c r="I3" s="107" t="str">
        <f>IF(I1&lt;&gt;"",Paramètres!M5,"")</f>
        <v>St Avertin (37)</v>
      </c>
      <c r="J3" s="108"/>
      <c r="K3" s="107" t="str">
        <f>IF(K1&lt;&gt;"",Paramètres!M6,"")</f>
        <v>Orléans (45)</v>
      </c>
      <c r="L3" s="108"/>
      <c r="M3" s="107" t="str">
        <f>IF(M1&lt;&gt;"",Paramètres!M7,"")</f>
        <v>Châteauroux (36)</v>
      </c>
      <c r="N3" s="108"/>
      <c r="O3" s="107" t="str">
        <f>IF(O1&lt;&gt;"",Paramètres!M8,"")</f>
        <v>Bourges (18)</v>
      </c>
      <c r="P3" s="108"/>
      <c r="Q3" s="107" t="str">
        <f>IF(Q1&lt;&gt;"",Paramètres!M9,"")</f>
        <v>St Cyr sur Loire (37)</v>
      </c>
      <c r="R3" s="108"/>
      <c r="S3" s="107" t="str">
        <f>IF(S1&lt;&gt;"",Paramètres!M10,"")</f>
        <v>Suèvres (41)</v>
      </c>
      <c r="T3" s="108"/>
      <c r="U3" s="107" t="str">
        <f>IF(U1&lt;&gt;"",Paramètres!M11,"")</f>
        <v>Villiers sur Loir (41)</v>
      </c>
      <c r="V3" s="108"/>
      <c r="W3" s="107" t="str">
        <f>IF(W1&lt;&gt;"",Paramètres!M12,"")</f>
        <v>St Laurent Nouan (41)</v>
      </c>
      <c r="X3" s="108"/>
      <c r="Y3" s="107" t="str">
        <f>IF(Y1&lt;&gt;"",Paramètres!M13,"")</f>
        <v>St George sur Eure (28)</v>
      </c>
      <c r="Z3" s="108"/>
      <c r="AA3" s="107" t="str">
        <f>IF(AA1&lt;&gt;"",Paramètres!M14,"")</f>
        <v>Joué les Tours (37)</v>
      </c>
      <c r="AB3" s="108"/>
      <c r="AC3" s="107" t="str">
        <f>IF(AC1&lt;&gt;"",Paramètres!M15,"")</f>
        <v>Chartres (28)</v>
      </c>
      <c r="AD3" s="108"/>
      <c r="AE3" s="107" t="str">
        <f>IF(AE1&lt;&gt;"",Paramètres!M16,"")</f>
        <v>Chaâteau Renault (37)</v>
      </c>
      <c r="AF3" s="108"/>
      <c r="AG3" s="107" t="str">
        <f>IF(AG1&lt;&gt;"",Paramètres!M17,"")</f>
        <v>Amilly (45)</v>
      </c>
      <c r="AH3" s="108"/>
      <c r="AI3" s="109"/>
      <c r="AJ3" s="109"/>
      <c r="AK3" s="109"/>
      <c r="AL3" s="110"/>
      <c r="AM3" s="110"/>
      <c r="BD3" s="106" t="s">
        <v>103</v>
      </c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502</v>
      </c>
      <c r="B5" s="73" t="s">
        <v>503</v>
      </c>
      <c r="C5" s="73" t="s">
        <v>504</v>
      </c>
      <c r="D5" s="73" t="s">
        <v>17</v>
      </c>
      <c r="E5" s="6">
        <v>3</v>
      </c>
      <c r="F5" s="2">
        <v>35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5</v>
      </c>
      <c r="N5" s="61">
        <v>35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100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225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4</v>
      </c>
      <c r="AL5" s="41">
        <f t="shared" ref="AL5:AL36" si="3">HLOOKUP($AL$2,$BD$4:$BR$72,ROW(A5)-3,FALSE)</f>
        <v>225</v>
      </c>
      <c r="AM5" s="33">
        <f t="shared" ref="AM5:AM36" si="4">IF(AL5&lt;&gt;0,RANK(AL5,$AL$5:$AL$72),"")</f>
        <v>1</v>
      </c>
      <c r="AO5" s="22">
        <f t="shared" ref="AO5:AO36" si="5">F5</f>
        <v>35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35</v>
      </c>
      <c r="AT5">
        <f t="shared" ref="AT5:AT36" si="10">P5</f>
        <v>0</v>
      </c>
      <c r="AU5">
        <f t="shared" ref="AU5:AU36" si="11">R5</f>
        <v>100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100</v>
      </c>
      <c r="BE5" s="22">
        <f t="shared" ref="BE5:BR5" si="21">BD5+LARGE($AO5:$BC5,BE$4)</f>
        <v>155</v>
      </c>
      <c r="BF5" s="22">
        <f t="shared" si="21"/>
        <v>190</v>
      </c>
      <c r="BG5" s="22">
        <f t="shared" si="21"/>
        <v>225</v>
      </c>
      <c r="BH5" s="22">
        <f t="shared" si="21"/>
        <v>225</v>
      </c>
      <c r="BI5" s="22">
        <f t="shared" si="21"/>
        <v>225</v>
      </c>
      <c r="BJ5" s="22">
        <f t="shared" si="21"/>
        <v>225</v>
      </c>
      <c r="BK5" s="22">
        <f t="shared" si="21"/>
        <v>225</v>
      </c>
      <c r="BL5" s="22">
        <f t="shared" si="21"/>
        <v>225</v>
      </c>
      <c r="BM5" s="22">
        <f t="shared" si="21"/>
        <v>225</v>
      </c>
      <c r="BN5" s="22">
        <f t="shared" si="21"/>
        <v>225</v>
      </c>
      <c r="BO5" s="22">
        <f t="shared" si="21"/>
        <v>225</v>
      </c>
      <c r="BP5" s="22">
        <f t="shared" si="21"/>
        <v>225</v>
      </c>
      <c r="BQ5" s="22">
        <f t="shared" si="21"/>
        <v>225</v>
      </c>
      <c r="BR5" s="22">
        <f t="shared" si="21"/>
        <v>225</v>
      </c>
    </row>
    <row r="6" spans="1:70" ht="16.5">
      <c r="A6" s="81" t="s">
        <v>460</v>
      </c>
      <c r="B6" s="32" t="s">
        <v>156</v>
      </c>
      <c r="C6" s="32" t="s">
        <v>461</v>
      </c>
      <c r="D6" s="32" t="s">
        <v>44</v>
      </c>
      <c r="E6" s="6">
        <v>1</v>
      </c>
      <c r="F6" s="2">
        <v>55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55</v>
      </c>
      <c r="M6" s="4">
        <v>6</v>
      </c>
      <c r="N6" s="61">
        <v>31</v>
      </c>
      <c r="O6" s="46">
        <v>2</v>
      </c>
      <c r="P6" s="2">
        <v>35</v>
      </c>
      <c r="Q6" s="46">
        <v>9</v>
      </c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40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216</v>
      </c>
      <c r="AJ6" s="3">
        <f t="shared" si="1"/>
        <v>2</v>
      </c>
      <c r="AK6" s="5">
        <f t="shared" si="2"/>
        <v>5</v>
      </c>
      <c r="AL6" s="41">
        <f t="shared" si="3"/>
        <v>216</v>
      </c>
      <c r="AM6" s="33">
        <f t="shared" si="4"/>
        <v>2</v>
      </c>
      <c r="AO6" s="22">
        <f t="shared" si="5"/>
        <v>55</v>
      </c>
      <c r="AP6">
        <f t="shared" si="6"/>
        <v>0</v>
      </c>
      <c r="AQ6">
        <f t="shared" si="7"/>
        <v>0</v>
      </c>
      <c r="AR6">
        <f t="shared" si="8"/>
        <v>55</v>
      </c>
      <c r="AS6">
        <f t="shared" si="9"/>
        <v>31</v>
      </c>
      <c r="AT6">
        <f t="shared" si="10"/>
        <v>35</v>
      </c>
      <c r="AU6">
        <f t="shared" si="11"/>
        <v>40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150</v>
      </c>
      <c r="BG6" s="22">
        <f t="shared" si="22"/>
        <v>185</v>
      </c>
      <c r="BH6" s="22">
        <f t="shared" si="22"/>
        <v>216</v>
      </c>
      <c r="BI6" s="22">
        <f t="shared" si="22"/>
        <v>216</v>
      </c>
      <c r="BJ6" s="22">
        <f t="shared" si="22"/>
        <v>216</v>
      </c>
      <c r="BK6" s="22">
        <f t="shared" si="22"/>
        <v>216</v>
      </c>
      <c r="BL6" s="22">
        <f t="shared" si="22"/>
        <v>216</v>
      </c>
      <c r="BM6" s="22">
        <f t="shared" si="22"/>
        <v>216</v>
      </c>
      <c r="BN6" s="22">
        <f t="shared" si="22"/>
        <v>216</v>
      </c>
      <c r="BO6" s="22">
        <f t="shared" si="22"/>
        <v>216</v>
      </c>
      <c r="BP6" s="22">
        <f t="shared" si="22"/>
        <v>216</v>
      </c>
      <c r="BQ6" s="22">
        <f t="shared" si="22"/>
        <v>216</v>
      </c>
      <c r="BR6" s="22">
        <f t="shared" si="22"/>
        <v>216</v>
      </c>
    </row>
    <row r="7" spans="1:70" ht="16.5">
      <c r="A7" s="82" t="s">
        <v>518</v>
      </c>
      <c r="B7" s="73" t="s">
        <v>519</v>
      </c>
      <c r="C7" s="73" t="s">
        <v>520</v>
      </c>
      <c r="D7" s="73" t="s">
        <v>44</v>
      </c>
      <c r="E7" s="6">
        <v>6</v>
      </c>
      <c r="F7" s="2">
        <v>16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>
        <v>9</v>
      </c>
      <c r="N7" s="61">
        <v>25</v>
      </c>
      <c r="O7" s="46">
        <v>1</v>
      </c>
      <c r="P7" s="2">
        <v>55</v>
      </c>
      <c r="Q7" s="46">
        <v>6</v>
      </c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46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197</v>
      </c>
      <c r="AJ7" s="3">
        <f t="shared" si="1"/>
        <v>3</v>
      </c>
      <c r="AK7" s="5">
        <f t="shared" si="2"/>
        <v>5</v>
      </c>
      <c r="AL7" s="41">
        <f t="shared" si="3"/>
        <v>197</v>
      </c>
      <c r="AM7" s="33">
        <f t="shared" si="4"/>
        <v>3</v>
      </c>
      <c r="AO7" s="22">
        <f t="shared" si="5"/>
        <v>16</v>
      </c>
      <c r="AP7">
        <f t="shared" si="6"/>
        <v>0</v>
      </c>
      <c r="AQ7">
        <f t="shared" si="7"/>
        <v>0</v>
      </c>
      <c r="AR7">
        <f t="shared" si="8"/>
        <v>55</v>
      </c>
      <c r="AS7">
        <f t="shared" si="9"/>
        <v>25</v>
      </c>
      <c r="AT7">
        <f t="shared" si="10"/>
        <v>55</v>
      </c>
      <c r="AU7">
        <f t="shared" si="11"/>
        <v>46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156</v>
      </c>
      <c r="BG7" s="22">
        <f t="shared" si="23"/>
        <v>181</v>
      </c>
      <c r="BH7" s="22">
        <f t="shared" si="23"/>
        <v>197</v>
      </c>
      <c r="BI7" s="22">
        <f t="shared" si="23"/>
        <v>197</v>
      </c>
      <c r="BJ7" s="22">
        <f t="shared" si="23"/>
        <v>197</v>
      </c>
      <c r="BK7" s="22">
        <f t="shared" si="23"/>
        <v>197</v>
      </c>
      <c r="BL7" s="22">
        <f t="shared" si="23"/>
        <v>197</v>
      </c>
      <c r="BM7" s="22">
        <f t="shared" si="23"/>
        <v>197</v>
      </c>
      <c r="BN7" s="22">
        <f t="shared" si="23"/>
        <v>197</v>
      </c>
      <c r="BO7" s="22">
        <f t="shared" si="23"/>
        <v>197</v>
      </c>
      <c r="BP7" s="22">
        <f t="shared" si="23"/>
        <v>197</v>
      </c>
      <c r="BQ7" s="22">
        <f t="shared" si="23"/>
        <v>197</v>
      </c>
      <c r="BR7" s="22">
        <f t="shared" si="23"/>
        <v>197</v>
      </c>
    </row>
    <row r="8" spans="1:70" ht="16.5">
      <c r="A8" s="82" t="s">
        <v>499</v>
      </c>
      <c r="B8" s="73" t="s">
        <v>500</v>
      </c>
      <c r="C8" s="73" t="s">
        <v>501</v>
      </c>
      <c r="D8" s="73" t="s">
        <v>17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11</v>
      </c>
      <c r="N8" s="61">
        <v>21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2</v>
      </c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80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191</v>
      </c>
      <c r="AJ8" s="3">
        <f t="shared" si="1"/>
        <v>4</v>
      </c>
      <c r="AK8" s="5">
        <f t="shared" si="2"/>
        <v>4</v>
      </c>
      <c r="AL8" s="41">
        <f t="shared" si="3"/>
        <v>191</v>
      </c>
      <c r="AM8" s="33">
        <f t="shared" si="4"/>
        <v>4</v>
      </c>
      <c r="AO8" s="22">
        <f t="shared" si="5"/>
        <v>0</v>
      </c>
      <c r="AP8">
        <f t="shared" si="6"/>
        <v>35</v>
      </c>
      <c r="AQ8">
        <f t="shared" si="7"/>
        <v>55</v>
      </c>
      <c r="AR8">
        <f t="shared" si="8"/>
        <v>0</v>
      </c>
      <c r="AS8">
        <f t="shared" si="9"/>
        <v>21</v>
      </c>
      <c r="AT8">
        <f t="shared" si="10"/>
        <v>0</v>
      </c>
      <c r="AU8">
        <f t="shared" si="11"/>
        <v>80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80</v>
      </c>
      <c r="BE8" s="22">
        <f t="shared" ref="BE8:BR8" si="24">BD8+LARGE($AO8:$BC8,BE$4)</f>
        <v>135</v>
      </c>
      <c r="BF8" s="22">
        <f t="shared" si="24"/>
        <v>170</v>
      </c>
      <c r="BG8" s="22">
        <f t="shared" si="24"/>
        <v>191</v>
      </c>
      <c r="BH8" s="22">
        <f t="shared" si="24"/>
        <v>191</v>
      </c>
      <c r="BI8" s="22">
        <f t="shared" si="24"/>
        <v>191</v>
      </c>
      <c r="BJ8" s="22">
        <f t="shared" si="24"/>
        <v>191</v>
      </c>
      <c r="BK8" s="22">
        <f t="shared" si="24"/>
        <v>191</v>
      </c>
      <c r="BL8" s="22">
        <f t="shared" si="24"/>
        <v>191</v>
      </c>
      <c r="BM8" s="22">
        <f t="shared" si="24"/>
        <v>191</v>
      </c>
      <c r="BN8" s="22">
        <f t="shared" si="24"/>
        <v>191</v>
      </c>
      <c r="BO8" s="22">
        <f t="shared" si="24"/>
        <v>191</v>
      </c>
      <c r="BP8" s="22">
        <f t="shared" si="24"/>
        <v>191</v>
      </c>
      <c r="BQ8" s="22">
        <f t="shared" si="24"/>
        <v>191</v>
      </c>
      <c r="BR8" s="22">
        <f t="shared" si="24"/>
        <v>191</v>
      </c>
    </row>
    <row r="9" spans="1:70" ht="16.5">
      <c r="A9" s="82" t="s">
        <v>456</v>
      </c>
      <c r="B9" s="73" t="s">
        <v>457</v>
      </c>
      <c r="C9" s="73" t="s">
        <v>136</v>
      </c>
      <c r="D9" s="73" t="s">
        <v>44</v>
      </c>
      <c r="E9" s="6">
        <v>7</v>
      </c>
      <c r="F9" s="2">
        <v>14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2</v>
      </c>
      <c r="L9" s="2">
        <v>35</v>
      </c>
      <c r="M9" s="4">
        <v>12</v>
      </c>
      <c r="N9" s="61">
        <v>19</v>
      </c>
      <c r="O9" s="46">
        <v>1</v>
      </c>
      <c r="P9" s="2">
        <v>55</v>
      </c>
      <c r="Q9" s="46">
        <v>3</v>
      </c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65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188</v>
      </c>
      <c r="AJ9" s="3">
        <f t="shared" si="1"/>
        <v>5</v>
      </c>
      <c r="AK9" s="5">
        <f t="shared" si="2"/>
        <v>5</v>
      </c>
      <c r="AL9" s="41">
        <f t="shared" si="3"/>
        <v>188</v>
      </c>
      <c r="AM9" s="33">
        <f t="shared" si="4"/>
        <v>5</v>
      </c>
      <c r="AO9" s="22">
        <f t="shared" si="5"/>
        <v>14</v>
      </c>
      <c r="AP9">
        <f t="shared" si="6"/>
        <v>0</v>
      </c>
      <c r="AQ9">
        <f t="shared" si="7"/>
        <v>0</v>
      </c>
      <c r="AR9">
        <f t="shared" si="8"/>
        <v>35</v>
      </c>
      <c r="AS9">
        <f t="shared" si="9"/>
        <v>19</v>
      </c>
      <c r="AT9">
        <f t="shared" si="10"/>
        <v>55</v>
      </c>
      <c r="AU9">
        <f t="shared" si="11"/>
        <v>65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65</v>
      </c>
      <c r="BE9" s="22">
        <f t="shared" ref="BE9:BR9" si="25">BD9+LARGE($AO9:$BC9,BE$4)</f>
        <v>120</v>
      </c>
      <c r="BF9" s="22">
        <f t="shared" si="25"/>
        <v>155</v>
      </c>
      <c r="BG9" s="22">
        <f t="shared" si="25"/>
        <v>174</v>
      </c>
      <c r="BH9" s="22">
        <f t="shared" si="25"/>
        <v>188</v>
      </c>
      <c r="BI9" s="22">
        <f t="shared" si="25"/>
        <v>188</v>
      </c>
      <c r="BJ9" s="22">
        <f t="shared" si="25"/>
        <v>188</v>
      </c>
      <c r="BK9" s="22">
        <f t="shared" si="25"/>
        <v>188</v>
      </c>
      <c r="BL9" s="22">
        <f t="shared" si="25"/>
        <v>188</v>
      </c>
      <c r="BM9" s="22">
        <f t="shared" si="25"/>
        <v>188</v>
      </c>
      <c r="BN9" s="22">
        <f t="shared" si="25"/>
        <v>188</v>
      </c>
      <c r="BO9" s="22">
        <f t="shared" si="25"/>
        <v>188</v>
      </c>
      <c r="BP9" s="22">
        <f t="shared" si="25"/>
        <v>188</v>
      </c>
      <c r="BQ9" s="22">
        <f t="shared" si="25"/>
        <v>188</v>
      </c>
      <c r="BR9" s="22">
        <f t="shared" si="25"/>
        <v>188</v>
      </c>
    </row>
    <row r="10" spans="1:70" ht="16.5">
      <c r="A10" s="82" t="s">
        <v>527</v>
      </c>
      <c r="B10" s="73" t="s">
        <v>528</v>
      </c>
      <c r="C10" s="73" t="s">
        <v>529</v>
      </c>
      <c r="D10" s="73" t="s">
        <v>19</v>
      </c>
      <c r="E10" s="6">
        <v>8</v>
      </c>
      <c r="F10" s="2">
        <v>12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3</v>
      </c>
      <c r="L10" s="2">
        <v>20</v>
      </c>
      <c r="M10" s="4">
        <v>8</v>
      </c>
      <c r="N10" s="61">
        <v>27</v>
      </c>
      <c r="O10" s="97">
        <v>1</v>
      </c>
      <c r="P10" s="2">
        <v>55</v>
      </c>
      <c r="Q10" s="46">
        <v>10</v>
      </c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38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187</v>
      </c>
      <c r="AJ10" s="3">
        <f t="shared" si="1"/>
        <v>6</v>
      </c>
      <c r="AK10" s="5">
        <f t="shared" si="2"/>
        <v>6</v>
      </c>
      <c r="AL10" s="41">
        <f t="shared" si="3"/>
        <v>187</v>
      </c>
      <c r="AM10" s="33">
        <f t="shared" si="4"/>
        <v>6</v>
      </c>
      <c r="AO10" s="22">
        <f t="shared" si="5"/>
        <v>12</v>
      </c>
      <c r="AP10">
        <f t="shared" si="6"/>
        <v>35</v>
      </c>
      <c r="AQ10">
        <f t="shared" si="7"/>
        <v>0</v>
      </c>
      <c r="AR10">
        <f t="shared" si="8"/>
        <v>20</v>
      </c>
      <c r="AS10">
        <f t="shared" si="9"/>
        <v>27</v>
      </c>
      <c r="AT10">
        <f t="shared" si="10"/>
        <v>55</v>
      </c>
      <c r="AU10">
        <f t="shared" si="11"/>
        <v>38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93</v>
      </c>
      <c r="BF10" s="22">
        <f t="shared" si="26"/>
        <v>128</v>
      </c>
      <c r="BG10" s="22">
        <f t="shared" si="26"/>
        <v>155</v>
      </c>
      <c r="BH10" s="22">
        <f t="shared" si="26"/>
        <v>175</v>
      </c>
      <c r="BI10" s="22">
        <f t="shared" si="26"/>
        <v>187</v>
      </c>
      <c r="BJ10" s="22">
        <f t="shared" si="26"/>
        <v>187</v>
      </c>
      <c r="BK10" s="22">
        <f t="shared" si="26"/>
        <v>187</v>
      </c>
      <c r="BL10" s="22">
        <f t="shared" si="26"/>
        <v>187</v>
      </c>
      <c r="BM10" s="22">
        <f t="shared" si="26"/>
        <v>187</v>
      </c>
      <c r="BN10" s="22">
        <f t="shared" si="26"/>
        <v>187</v>
      </c>
      <c r="BO10" s="22">
        <f t="shared" si="26"/>
        <v>187</v>
      </c>
      <c r="BP10" s="22">
        <f t="shared" si="26"/>
        <v>187</v>
      </c>
      <c r="BQ10" s="22">
        <f t="shared" si="26"/>
        <v>187</v>
      </c>
      <c r="BR10" s="22">
        <f t="shared" si="26"/>
        <v>187</v>
      </c>
    </row>
    <row r="11" spans="1:70" ht="16.5">
      <c r="A11" s="82" t="s">
        <v>508</v>
      </c>
      <c r="B11" s="73" t="s">
        <v>509</v>
      </c>
      <c r="C11" s="73" t="s">
        <v>510</v>
      </c>
      <c r="D11" s="73" t="s">
        <v>17</v>
      </c>
      <c r="E11" s="6">
        <v>5</v>
      </c>
      <c r="F11" s="2">
        <v>20</v>
      </c>
      <c r="G11" s="4">
        <v>1</v>
      </c>
      <c r="H11" s="2">
        <v>55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2</v>
      </c>
      <c r="L11" s="2">
        <v>35</v>
      </c>
      <c r="M11" s="4">
        <v>7</v>
      </c>
      <c r="N11" s="61">
        <v>29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8</v>
      </c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42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181</v>
      </c>
      <c r="AJ11" s="3">
        <f t="shared" si="1"/>
        <v>7</v>
      </c>
      <c r="AK11" s="5">
        <f t="shared" si="2"/>
        <v>5</v>
      </c>
      <c r="AL11" s="41">
        <f t="shared" si="3"/>
        <v>181</v>
      </c>
      <c r="AM11" s="33">
        <f t="shared" si="4"/>
        <v>7</v>
      </c>
      <c r="AO11" s="22">
        <f t="shared" si="5"/>
        <v>20</v>
      </c>
      <c r="AP11">
        <f t="shared" si="6"/>
        <v>55</v>
      </c>
      <c r="AQ11">
        <f t="shared" si="7"/>
        <v>0</v>
      </c>
      <c r="AR11">
        <f t="shared" si="8"/>
        <v>35</v>
      </c>
      <c r="AS11">
        <f t="shared" si="9"/>
        <v>29</v>
      </c>
      <c r="AT11">
        <f t="shared" si="10"/>
        <v>0</v>
      </c>
      <c r="AU11">
        <f t="shared" si="11"/>
        <v>42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97</v>
      </c>
      <c r="BF11" s="22">
        <f t="shared" si="27"/>
        <v>132</v>
      </c>
      <c r="BG11" s="22">
        <f t="shared" si="27"/>
        <v>161</v>
      </c>
      <c r="BH11" s="22">
        <f t="shared" si="27"/>
        <v>181</v>
      </c>
      <c r="BI11" s="22">
        <f t="shared" si="27"/>
        <v>181</v>
      </c>
      <c r="BJ11" s="22">
        <f t="shared" si="27"/>
        <v>181</v>
      </c>
      <c r="BK11" s="22">
        <f t="shared" si="27"/>
        <v>181</v>
      </c>
      <c r="BL11" s="22">
        <f t="shared" si="27"/>
        <v>181</v>
      </c>
      <c r="BM11" s="22">
        <f t="shared" si="27"/>
        <v>181</v>
      </c>
      <c r="BN11" s="22">
        <f t="shared" si="27"/>
        <v>181</v>
      </c>
      <c r="BO11" s="22">
        <f t="shared" si="27"/>
        <v>181</v>
      </c>
      <c r="BP11" s="22">
        <f t="shared" si="27"/>
        <v>181</v>
      </c>
      <c r="BQ11" s="22">
        <f t="shared" si="27"/>
        <v>181</v>
      </c>
      <c r="BR11" s="22">
        <f t="shared" si="27"/>
        <v>181</v>
      </c>
    </row>
    <row r="12" spans="1:70" ht="16.5">
      <c r="A12" s="82" t="s">
        <v>487</v>
      </c>
      <c r="B12" s="73" t="s">
        <v>488</v>
      </c>
      <c r="C12" s="73" t="s">
        <v>489</v>
      </c>
      <c r="D12" s="73" t="s">
        <v>17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2</v>
      </c>
      <c r="H12" s="2">
        <v>35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2</v>
      </c>
      <c r="L12" s="2">
        <v>35</v>
      </c>
      <c r="M12" s="4">
        <v>13</v>
      </c>
      <c r="N12" s="61">
        <v>17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4</v>
      </c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55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142</v>
      </c>
      <c r="AJ12" s="3">
        <f t="shared" si="1"/>
        <v>8</v>
      </c>
      <c r="AK12" s="5">
        <f t="shared" si="2"/>
        <v>4</v>
      </c>
      <c r="AL12" s="41">
        <f t="shared" si="3"/>
        <v>142</v>
      </c>
      <c r="AM12" s="33">
        <f t="shared" si="4"/>
        <v>8</v>
      </c>
      <c r="AO12" s="22">
        <f t="shared" si="5"/>
        <v>0</v>
      </c>
      <c r="AP12">
        <f t="shared" si="6"/>
        <v>35</v>
      </c>
      <c r="AQ12">
        <f t="shared" si="7"/>
        <v>0</v>
      </c>
      <c r="AR12">
        <f t="shared" si="8"/>
        <v>35</v>
      </c>
      <c r="AS12">
        <f t="shared" si="9"/>
        <v>17</v>
      </c>
      <c r="AT12">
        <f t="shared" si="10"/>
        <v>0</v>
      </c>
      <c r="AU12">
        <f t="shared" si="11"/>
        <v>55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90</v>
      </c>
      <c r="BF12" s="22">
        <f t="shared" si="28"/>
        <v>125</v>
      </c>
      <c r="BG12" s="22">
        <f t="shared" si="28"/>
        <v>142</v>
      </c>
      <c r="BH12" s="22">
        <f t="shared" si="28"/>
        <v>142</v>
      </c>
      <c r="BI12" s="22">
        <f t="shared" si="28"/>
        <v>142</v>
      </c>
      <c r="BJ12" s="22">
        <f t="shared" si="28"/>
        <v>142</v>
      </c>
      <c r="BK12" s="22">
        <f t="shared" si="28"/>
        <v>142</v>
      </c>
      <c r="BL12" s="22">
        <f t="shared" si="28"/>
        <v>142</v>
      </c>
      <c r="BM12" s="22">
        <f t="shared" si="28"/>
        <v>142</v>
      </c>
      <c r="BN12" s="22">
        <f t="shared" si="28"/>
        <v>142</v>
      </c>
      <c r="BO12" s="22">
        <f t="shared" si="28"/>
        <v>142</v>
      </c>
      <c r="BP12" s="22">
        <f t="shared" si="28"/>
        <v>142</v>
      </c>
      <c r="BQ12" s="22">
        <f t="shared" si="28"/>
        <v>142</v>
      </c>
      <c r="BR12" s="22">
        <f t="shared" si="28"/>
        <v>142</v>
      </c>
    </row>
    <row r="13" spans="1:70" ht="16.5">
      <c r="A13" s="82" t="s">
        <v>490</v>
      </c>
      <c r="B13" s="73" t="s">
        <v>491</v>
      </c>
      <c r="C13" s="73" t="s">
        <v>492</v>
      </c>
      <c r="D13" s="73" t="s">
        <v>56</v>
      </c>
      <c r="E13" s="6">
        <v>5</v>
      </c>
      <c r="F13" s="2">
        <v>10</v>
      </c>
      <c r="G13" s="4">
        <v>1</v>
      </c>
      <c r="H13" s="2">
        <v>55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6</v>
      </c>
      <c r="L13" s="2">
        <v>10</v>
      </c>
      <c r="M13" s="4"/>
      <c r="N13" s="65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97">
        <v>3</v>
      </c>
      <c r="P13" s="2">
        <v>20</v>
      </c>
      <c r="Q13" s="46">
        <v>13</v>
      </c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32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127</v>
      </c>
      <c r="AJ13" s="3">
        <f t="shared" si="1"/>
        <v>9</v>
      </c>
      <c r="AK13" s="5">
        <f t="shared" si="2"/>
        <v>5</v>
      </c>
      <c r="AL13" s="41">
        <f t="shared" si="3"/>
        <v>127</v>
      </c>
      <c r="AM13" s="33">
        <f t="shared" si="4"/>
        <v>9</v>
      </c>
      <c r="AO13" s="22">
        <f t="shared" si="5"/>
        <v>10</v>
      </c>
      <c r="AP13">
        <f t="shared" si="6"/>
        <v>55</v>
      </c>
      <c r="AQ13">
        <f t="shared" si="7"/>
        <v>0</v>
      </c>
      <c r="AR13">
        <f t="shared" si="8"/>
        <v>10</v>
      </c>
      <c r="AS13">
        <f t="shared" si="9"/>
        <v>0</v>
      </c>
      <c r="AT13">
        <f t="shared" si="10"/>
        <v>20</v>
      </c>
      <c r="AU13">
        <f t="shared" si="11"/>
        <v>32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87</v>
      </c>
      <c r="BF13" s="22">
        <f t="shared" si="29"/>
        <v>107</v>
      </c>
      <c r="BG13" s="22">
        <f t="shared" si="29"/>
        <v>117</v>
      </c>
      <c r="BH13" s="22">
        <f t="shared" si="29"/>
        <v>127</v>
      </c>
      <c r="BI13" s="22">
        <f t="shared" si="29"/>
        <v>127</v>
      </c>
      <c r="BJ13" s="22">
        <f t="shared" si="29"/>
        <v>127</v>
      </c>
      <c r="BK13" s="22">
        <f t="shared" si="29"/>
        <v>127</v>
      </c>
      <c r="BL13" s="22">
        <f t="shared" si="29"/>
        <v>127</v>
      </c>
      <c r="BM13" s="22">
        <f t="shared" si="29"/>
        <v>127</v>
      </c>
      <c r="BN13" s="22">
        <f t="shared" si="29"/>
        <v>127</v>
      </c>
      <c r="BO13" s="22">
        <f t="shared" si="29"/>
        <v>127</v>
      </c>
      <c r="BP13" s="22">
        <f t="shared" si="29"/>
        <v>127</v>
      </c>
      <c r="BQ13" s="22">
        <f t="shared" si="29"/>
        <v>127</v>
      </c>
      <c r="BR13" s="22">
        <f t="shared" si="29"/>
        <v>127</v>
      </c>
    </row>
    <row r="14" spans="1:70" ht="16.5">
      <c r="A14" s="82" t="s">
        <v>462</v>
      </c>
      <c r="B14" s="73" t="s">
        <v>463</v>
      </c>
      <c r="C14" s="73" t="s">
        <v>464</v>
      </c>
      <c r="D14" s="73" t="s">
        <v>45</v>
      </c>
      <c r="E14" s="6">
        <v>4</v>
      </c>
      <c r="F14" s="2">
        <v>25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3</v>
      </c>
      <c r="N14" s="61">
        <v>50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5</v>
      </c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50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125</v>
      </c>
      <c r="AJ14" s="3">
        <f t="shared" si="1"/>
        <v>10</v>
      </c>
      <c r="AK14" s="5">
        <f t="shared" si="2"/>
        <v>3</v>
      </c>
      <c r="AL14" s="41">
        <f t="shared" si="3"/>
        <v>125</v>
      </c>
      <c r="AM14" s="33">
        <f t="shared" si="4"/>
        <v>10</v>
      </c>
      <c r="AO14" s="22">
        <f t="shared" si="5"/>
        <v>25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50</v>
      </c>
      <c r="AT14">
        <f t="shared" si="10"/>
        <v>0</v>
      </c>
      <c r="AU14">
        <f t="shared" si="11"/>
        <v>50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50</v>
      </c>
      <c r="BE14" s="22">
        <f t="shared" ref="BE14:BR14" si="30">BD14+LARGE($AO14:$BC14,BE$4)</f>
        <v>100</v>
      </c>
      <c r="BF14" s="22">
        <f t="shared" si="30"/>
        <v>125</v>
      </c>
      <c r="BG14" s="22">
        <f t="shared" si="30"/>
        <v>125</v>
      </c>
      <c r="BH14" s="22">
        <f t="shared" si="30"/>
        <v>125</v>
      </c>
      <c r="BI14" s="22">
        <f t="shared" si="30"/>
        <v>125</v>
      </c>
      <c r="BJ14" s="22">
        <f t="shared" si="30"/>
        <v>125</v>
      </c>
      <c r="BK14" s="22">
        <f t="shared" si="30"/>
        <v>125</v>
      </c>
      <c r="BL14" s="22">
        <f t="shared" si="30"/>
        <v>125</v>
      </c>
      <c r="BM14" s="22">
        <f t="shared" si="30"/>
        <v>125</v>
      </c>
      <c r="BN14" s="22">
        <f t="shared" si="30"/>
        <v>125</v>
      </c>
      <c r="BO14" s="22">
        <f t="shared" si="30"/>
        <v>125</v>
      </c>
      <c r="BP14" s="22">
        <f t="shared" si="30"/>
        <v>125</v>
      </c>
      <c r="BQ14" s="22">
        <f t="shared" si="30"/>
        <v>125</v>
      </c>
      <c r="BR14" s="22">
        <f t="shared" si="30"/>
        <v>125</v>
      </c>
    </row>
    <row r="15" spans="1:70" ht="16.5">
      <c r="A15" s="81" t="s">
        <v>1453</v>
      </c>
      <c r="B15" s="32" t="s">
        <v>126</v>
      </c>
      <c r="C15" s="32" t="s">
        <v>723</v>
      </c>
      <c r="D15" s="32" t="s">
        <v>44</v>
      </c>
      <c r="E15" s="6">
        <v>3</v>
      </c>
      <c r="F15" s="2">
        <v>20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>
        <v>10</v>
      </c>
      <c r="N15" s="61">
        <v>23</v>
      </c>
      <c r="O15" s="46">
        <v>2</v>
      </c>
      <c r="P15" s="2">
        <v>35</v>
      </c>
      <c r="Q15" s="46">
        <v>7</v>
      </c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44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122</v>
      </c>
      <c r="AJ15" s="3">
        <f t="shared" si="1"/>
        <v>11</v>
      </c>
      <c r="AK15" s="5">
        <f t="shared" si="2"/>
        <v>4</v>
      </c>
      <c r="AL15" s="41">
        <f t="shared" si="3"/>
        <v>122</v>
      </c>
      <c r="AM15" s="33">
        <f t="shared" si="4"/>
        <v>11</v>
      </c>
      <c r="AO15" s="22">
        <f t="shared" si="5"/>
        <v>20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23</v>
      </c>
      <c r="AT15">
        <f t="shared" si="10"/>
        <v>35</v>
      </c>
      <c r="AU15">
        <f t="shared" si="11"/>
        <v>44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44</v>
      </c>
      <c r="BE15" s="22">
        <f t="shared" ref="BE15:BR15" si="31">BD15+LARGE($AO15:$BC15,BE$4)</f>
        <v>79</v>
      </c>
      <c r="BF15" s="22">
        <f t="shared" si="31"/>
        <v>102</v>
      </c>
      <c r="BG15" s="22">
        <f t="shared" si="31"/>
        <v>122</v>
      </c>
      <c r="BH15" s="22">
        <f t="shared" si="31"/>
        <v>122</v>
      </c>
      <c r="BI15" s="22">
        <f t="shared" si="31"/>
        <v>122</v>
      </c>
      <c r="BJ15" s="22">
        <f t="shared" si="31"/>
        <v>122</v>
      </c>
      <c r="BK15" s="22">
        <f t="shared" si="31"/>
        <v>122</v>
      </c>
      <c r="BL15" s="22">
        <f t="shared" si="31"/>
        <v>122</v>
      </c>
      <c r="BM15" s="22">
        <f t="shared" si="31"/>
        <v>122</v>
      </c>
      <c r="BN15" s="22">
        <f t="shared" si="31"/>
        <v>122</v>
      </c>
      <c r="BO15" s="22">
        <f t="shared" si="31"/>
        <v>122</v>
      </c>
      <c r="BP15" s="22">
        <f t="shared" si="31"/>
        <v>122</v>
      </c>
      <c r="BQ15" s="22">
        <f t="shared" si="31"/>
        <v>122</v>
      </c>
      <c r="BR15" s="22">
        <f t="shared" si="31"/>
        <v>122</v>
      </c>
    </row>
    <row r="16" spans="1:70" ht="16.5">
      <c r="A16" s="82" t="s">
        <v>458</v>
      </c>
      <c r="B16" s="73" t="s">
        <v>459</v>
      </c>
      <c r="C16" s="73" t="s">
        <v>237</v>
      </c>
      <c r="D16" s="73" t="s">
        <v>17</v>
      </c>
      <c r="E16" s="6">
        <v>2</v>
      </c>
      <c r="F16" s="2">
        <v>50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2</v>
      </c>
      <c r="N16" s="61">
        <v>65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115</v>
      </c>
      <c r="AJ16" s="3">
        <f t="shared" si="1"/>
        <v>12</v>
      </c>
      <c r="AK16" s="5">
        <f t="shared" si="2"/>
        <v>2</v>
      </c>
      <c r="AL16" s="41">
        <f t="shared" si="3"/>
        <v>115</v>
      </c>
      <c r="AM16" s="33">
        <f t="shared" si="4"/>
        <v>12</v>
      </c>
      <c r="AO16" s="22">
        <f t="shared" si="5"/>
        <v>50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65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65</v>
      </c>
      <c r="BE16" s="22">
        <f t="shared" ref="BE16:BR16" si="32">BD16+LARGE($AO16:$BC16,BE$4)</f>
        <v>115</v>
      </c>
      <c r="BF16" s="22">
        <f t="shared" si="32"/>
        <v>115</v>
      </c>
      <c r="BG16" s="22">
        <f t="shared" si="32"/>
        <v>115</v>
      </c>
      <c r="BH16" s="22">
        <f t="shared" si="32"/>
        <v>115</v>
      </c>
      <c r="BI16" s="22">
        <f t="shared" si="32"/>
        <v>115</v>
      </c>
      <c r="BJ16" s="22">
        <f t="shared" si="32"/>
        <v>115</v>
      </c>
      <c r="BK16" s="22">
        <f t="shared" si="32"/>
        <v>115</v>
      </c>
      <c r="BL16" s="22">
        <f t="shared" si="32"/>
        <v>115</v>
      </c>
      <c r="BM16" s="22">
        <f t="shared" si="32"/>
        <v>115</v>
      </c>
      <c r="BN16" s="22">
        <f t="shared" si="32"/>
        <v>115</v>
      </c>
      <c r="BO16" s="22">
        <f t="shared" si="32"/>
        <v>115</v>
      </c>
      <c r="BP16" s="22">
        <f t="shared" si="32"/>
        <v>115</v>
      </c>
      <c r="BQ16" s="22">
        <f t="shared" si="32"/>
        <v>115</v>
      </c>
      <c r="BR16" s="22">
        <f t="shared" si="32"/>
        <v>115</v>
      </c>
    </row>
    <row r="17" spans="1:70" ht="16.5">
      <c r="A17" s="81" t="s">
        <v>1324</v>
      </c>
      <c r="B17" s="32" t="s">
        <v>180</v>
      </c>
      <c r="C17" s="32" t="s">
        <v>1209</v>
      </c>
      <c r="D17" s="32" t="s">
        <v>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>
        <v>1</v>
      </c>
      <c r="L17" s="2">
        <v>55</v>
      </c>
      <c r="M17" s="4">
        <v>15</v>
      </c>
      <c r="N17" s="61">
        <v>14</v>
      </c>
      <c r="O17" s="97">
        <v>2</v>
      </c>
      <c r="P17" s="2">
        <v>35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104</v>
      </c>
      <c r="AJ17" s="3">
        <f t="shared" si="1"/>
        <v>13</v>
      </c>
      <c r="AK17" s="5">
        <f t="shared" si="2"/>
        <v>3</v>
      </c>
      <c r="AL17" s="41">
        <f t="shared" si="3"/>
        <v>104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55</v>
      </c>
      <c r="AS17">
        <f t="shared" si="9"/>
        <v>14</v>
      </c>
      <c r="AT17">
        <f t="shared" si="10"/>
        <v>35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55</v>
      </c>
      <c r="BE17" s="22">
        <f t="shared" ref="BE17:BR17" si="33">BD17+LARGE($AO17:$BC17,BE$4)</f>
        <v>90</v>
      </c>
      <c r="BF17" s="22">
        <f t="shared" si="33"/>
        <v>104</v>
      </c>
      <c r="BG17" s="22">
        <f t="shared" si="33"/>
        <v>104</v>
      </c>
      <c r="BH17" s="22">
        <f t="shared" si="33"/>
        <v>104</v>
      </c>
      <c r="BI17" s="22">
        <f t="shared" si="33"/>
        <v>104</v>
      </c>
      <c r="BJ17" s="22">
        <f t="shared" si="33"/>
        <v>104</v>
      </c>
      <c r="BK17" s="22">
        <f t="shared" si="33"/>
        <v>104</v>
      </c>
      <c r="BL17" s="22">
        <f t="shared" si="33"/>
        <v>104</v>
      </c>
      <c r="BM17" s="22">
        <f t="shared" si="33"/>
        <v>104</v>
      </c>
      <c r="BN17" s="22">
        <f t="shared" si="33"/>
        <v>104</v>
      </c>
      <c r="BO17" s="22">
        <f t="shared" si="33"/>
        <v>104</v>
      </c>
      <c r="BP17" s="22">
        <f t="shared" si="33"/>
        <v>104</v>
      </c>
      <c r="BQ17" s="22">
        <f t="shared" si="33"/>
        <v>104</v>
      </c>
      <c r="BR17" s="22">
        <f t="shared" si="33"/>
        <v>104</v>
      </c>
    </row>
    <row r="18" spans="1:70" ht="16.5">
      <c r="A18" s="82" t="s">
        <v>505</v>
      </c>
      <c r="B18" s="73" t="s">
        <v>506</v>
      </c>
      <c r="C18" s="73" t="s">
        <v>507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2</v>
      </c>
      <c r="J18" s="2">
        <v>35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24</v>
      </c>
      <c r="N18" s="61">
        <v>10</v>
      </c>
      <c r="O18" s="46">
        <v>3</v>
      </c>
      <c r="P18" s="2">
        <v>20</v>
      </c>
      <c r="Q18" s="46">
        <v>15</v>
      </c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29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94</v>
      </c>
      <c r="AJ18" s="3">
        <f t="shared" si="1"/>
        <v>14</v>
      </c>
      <c r="AK18" s="5">
        <f t="shared" si="2"/>
        <v>4</v>
      </c>
      <c r="AL18" s="41">
        <f t="shared" si="3"/>
        <v>94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35</v>
      </c>
      <c r="AR18">
        <f t="shared" si="8"/>
        <v>0</v>
      </c>
      <c r="AS18">
        <f t="shared" si="9"/>
        <v>10</v>
      </c>
      <c r="AT18">
        <f t="shared" si="10"/>
        <v>20</v>
      </c>
      <c r="AU18">
        <f t="shared" si="11"/>
        <v>29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64</v>
      </c>
      <c r="BF18" s="22">
        <f t="shared" si="34"/>
        <v>84</v>
      </c>
      <c r="BG18" s="22">
        <f t="shared" si="34"/>
        <v>94</v>
      </c>
      <c r="BH18" s="22">
        <f t="shared" si="34"/>
        <v>94</v>
      </c>
      <c r="BI18" s="22">
        <f t="shared" si="34"/>
        <v>94</v>
      </c>
      <c r="BJ18" s="22">
        <f t="shared" si="34"/>
        <v>94</v>
      </c>
      <c r="BK18" s="22">
        <f t="shared" si="34"/>
        <v>94</v>
      </c>
      <c r="BL18" s="22">
        <f t="shared" si="34"/>
        <v>94</v>
      </c>
      <c r="BM18" s="22">
        <f t="shared" si="34"/>
        <v>94</v>
      </c>
      <c r="BN18" s="22">
        <f t="shared" si="34"/>
        <v>94</v>
      </c>
      <c r="BO18" s="22">
        <f t="shared" si="34"/>
        <v>94</v>
      </c>
      <c r="BP18" s="22">
        <f t="shared" si="34"/>
        <v>94</v>
      </c>
      <c r="BQ18" s="22">
        <f t="shared" si="34"/>
        <v>94</v>
      </c>
      <c r="BR18" s="22">
        <f t="shared" si="34"/>
        <v>94</v>
      </c>
    </row>
    <row r="19" spans="1:70" ht="16.5">
      <c r="A19" s="81" t="s">
        <v>1326</v>
      </c>
      <c r="B19" s="32" t="s">
        <v>500</v>
      </c>
      <c r="C19" s="32" t="s">
        <v>1318</v>
      </c>
      <c r="D19" s="32" t="s">
        <v>21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>
        <v>1</v>
      </c>
      <c r="N19" s="61">
        <v>85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85</v>
      </c>
      <c r="AJ19" s="3">
        <f t="shared" si="1"/>
        <v>15</v>
      </c>
      <c r="AK19" s="5">
        <f t="shared" si="2"/>
        <v>1</v>
      </c>
      <c r="AL19" s="41">
        <f t="shared" si="3"/>
        <v>85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85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85</v>
      </c>
      <c r="BE19" s="22">
        <f t="shared" ref="BE19:BR19" si="35">BD19+LARGE($AO19:$BC19,BE$4)</f>
        <v>85</v>
      </c>
      <c r="BF19" s="22">
        <f t="shared" si="35"/>
        <v>85</v>
      </c>
      <c r="BG19" s="22">
        <f t="shared" si="35"/>
        <v>85</v>
      </c>
      <c r="BH19" s="22">
        <f t="shared" si="35"/>
        <v>85</v>
      </c>
      <c r="BI19" s="22">
        <f t="shared" si="35"/>
        <v>85</v>
      </c>
      <c r="BJ19" s="22">
        <f t="shared" si="35"/>
        <v>85</v>
      </c>
      <c r="BK19" s="22">
        <f t="shared" si="35"/>
        <v>85</v>
      </c>
      <c r="BL19" s="22">
        <f t="shared" si="35"/>
        <v>85</v>
      </c>
      <c r="BM19" s="22">
        <f t="shared" si="35"/>
        <v>85</v>
      </c>
      <c r="BN19" s="22">
        <f t="shared" si="35"/>
        <v>85</v>
      </c>
      <c r="BO19" s="22">
        <f t="shared" si="35"/>
        <v>85</v>
      </c>
      <c r="BP19" s="22">
        <f t="shared" si="35"/>
        <v>85</v>
      </c>
      <c r="BQ19" s="22">
        <f t="shared" si="35"/>
        <v>85</v>
      </c>
      <c r="BR19" s="22">
        <f t="shared" si="35"/>
        <v>85</v>
      </c>
    </row>
    <row r="20" spans="1:70" ht="16.5">
      <c r="A20" s="82" t="s">
        <v>470</v>
      </c>
      <c r="B20" s="73" t="s">
        <v>471</v>
      </c>
      <c r="C20" s="73" t="s">
        <v>472</v>
      </c>
      <c r="D20" s="73" t="s">
        <v>20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1</v>
      </c>
      <c r="L20" s="2">
        <v>55</v>
      </c>
      <c r="M20" s="4">
        <v>16</v>
      </c>
      <c r="N20" s="61">
        <v>13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68</v>
      </c>
      <c r="AJ20" s="3">
        <f t="shared" si="1"/>
        <v>16</v>
      </c>
      <c r="AK20" s="5">
        <f t="shared" si="2"/>
        <v>2</v>
      </c>
      <c r="AL20" s="41">
        <f t="shared" si="3"/>
        <v>68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55</v>
      </c>
      <c r="AS20">
        <f t="shared" si="9"/>
        <v>13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55</v>
      </c>
      <c r="BE20" s="22">
        <f t="shared" ref="BE20:BR20" si="36">BD20+LARGE($AO20:$BC20,BE$4)</f>
        <v>68</v>
      </c>
      <c r="BF20" s="22">
        <f t="shared" si="36"/>
        <v>68</v>
      </c>
      <c r="BG20" s="22">
        <f t="shared" si="36"/>
        <v>68</v>
      </c>
      <c r="BH20" s="22">
        <f t="shared" si="36"/>
        <v>68</v>
      </c>
      <c r="BI20" s="22">
        <f t="shared" si="36"/>
        <v>68</v>
      </c>
      <c r="BJ20" s="22">
        <f t="shared" si="36"/>
        <v>68</v>
      </c>
      <c r="BK20" s="22">
        <f t="shared" si="36"/>
        <v>68</v>
      </c>
      <c r="BL20" s="22">
        <f t="shared" si="36"/>
        <v>68</v>
      </c>
      <c r="BM20" s="22">
        <f t="shared" si="36"/>
        <v>68</v>
      </c>
      <c r="BN20" s="22">
        <f t="shared" si="36"/>
        <v>68</v>
      </c>
      <c r="BO20" s="22">
        <f t="shared" si="36"/>
        <v>68</v>
      </c>
      <c r="BP20" s="22">
        <f t="shared" si="36"/>
        <v>68</v>
      </c>
      <c r="BQ20" s="22">
        <f t="shared" si="36"/>
        <v>68</v>
      </c>
      <c r="BR20" s="22">
        <f t="shared" si="36"/>
        <v>68</v>
      </c>
    </row>
    <row r="21" spans="1:70" ht="16.5">
      <c r="A21" s="81" t="s">
        <v>1454</v>
      </c>
      <c r="B21" s="32" t="s">
        <v>735</v>
      </c>
      <c r="C21" s="32" t="s">
        <v>736</v>
      </c>
      <c r="D21" s="32" t="s">
        <v>107</v>
      </c>
      <c r="E21" s="6">
        <v>10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7</v>
      </c>
      <c r="L21" s="2">
        <v>10</v>
      </c>
      <c r="M21" s="4">
        <v>21</v>
      </c>
      <c r="N21" s="61">
        <v>10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14</v>
      </c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30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60</v>
      </c>
      <c r="AJ21" s="3">
        <f t="shared" si="1"/>
        <v>17</v>
      </c>
      <c r="AK21" s="5">
        <f t="shared" si="2"/>
        <v>4</v>
      </c>
      <c r="AL21" s="41">
        <f t="shared" si="3"/>
        <v>60</v>
      </c>
      <c r="AM21" s="33">
        <f t="shared" si="4"/>
        <v>17</v>
      </c>
      <c r="AO21" s="22">
        <f t="shared" si="5"/>
        <v>10</v>
      </c>
      <c r="AP21">
        <f t="shared" si="6"/>
        <v>0</v>
      </c>
      <c r="AQ21">
        <f t="shared" si="7"/>
        <v>0</v>
      </c>
      <c r="AR21">
        <f t="shared" si="8"/>
        <v>10</v>
      </c>
      <c r="AS21">
        <f t="shared" si="9"/>
        <v>10</v>
      </c>
      <c r="AT21">
        <f t="shared" si="10"/>
        <v>0</v>
      </c>
      <c r="AU21">
        <f t="shared" si="11"/>
        <v>30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30</v>
      </c>
      <c r="BE21" s="22">
        <f t="shared" ref="BE21:BR21" si="37">BD21+LARGE($AO21:$BC21,BE$4)</f>
        <v>40</v>
      </c>
      <c r="BF21" s="22">
        <f t="shared" si="37"/>
        <v>50</v>
      </c>
      <c r="BG21" s="22">
        <f t="shared" si="37"/>
        <v>60</v>
      </c>
      <c r="BH21" s="22">
        <f t="shared" si="37"/>
        <v>60</v>
      </c>
      <c r="BI21" s="22">
        <f t="shared" si="37"/>
        <v>60</v>
      </c>
      <c r="BJ21" s="22">
        <f t="shared" si="37"/>
        <v>60</v>
      </c>
      <c r="BK21" s="22">
        <f t="shared" si="37"/>
        <v>60</v>
      </c>
      <c r="BL21" s="22">
        <f t="shared" si="37"/>
        <v>60</v>
      </c>
      <c r="BM21" s="22">
        <f t="shared" si="37"/>
        <v>60</v>
      </c>
      <c r="BN21" s="22">
        <f t="shared" si="37"/>
        <v>60</v>
      </c>
      <c r="BO21" s="22">
        <f t="shared" si="37"/>
        <v>60</v>
      </c>
      <c r="BP21" s="22">
        <f t="shared" si="37"/>
        <v>60</v>
      </c>
      <c r="BQ21" s="22">
        <f t="shared" si="37"/>
        <v>60</v>
      </c>
      <c r="BR21" s="22">
        <f t="shared" si="37"/>
        <v>60</v>
      </c>
    </row>
    <row r="22" spans="1:70" ht="16.5">
      <c r="A22" s="82" t="s">
        <v>496</v>
      </c>
      <c r="B22" s="73" t="s">
        <v>497</v>
      </c>
      <c r="C22" s="73" t="s">
        <v>498</v>
      </c>
      <c r="D22" s="73" t="s">
        <v>45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2</v>
      </c>
      <c r="J22" s="2">
        <v>35</v>
      </c>
      <c r="K22" s="4">
        <v>4</v>
      </c>
      <c r="L22" s="2">
        <v>10</v>
      </c>
      <c r="M22" s="4">
        <v>17</v>
      </c>
      <c r="N22" s="61">
        <v>12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57</v>
      </c>
      <c r="AJ22" s="3">
        <f t="shared" si="1"/>
        <v>18</v>
      </c>
      <c r="AK22" s="5">
        <f t="shared" si="2"/>
        <v>3</v>
      </c>
      <c r="AL22" s="41">
        <f t="shared" si="3"/>
        <v>57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35</v>
      </c>
      <c r="AR22">
        <f t="shared" si="8"/>
        <v>10</v>
      </c>
      <c r="AS22">
        <f t="shared" si="9"/>
        <v>12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35</v>
      </c>
      <c r="BE22" s="22">
        <f t="shared" ref="BE22:BR22" si="38">BD22+LARGE($AO22:$BC22,BE$4)</f>
        <v>47</v>
      </c>
      <c r="BF22" s="22">
        <f t="shared" si="38"/>
        <v>57</v>
      </c>
      <c r="BG22" s="22">
        <f t="shared" si="38"/>
        <v>57</v>
      </c>
      <c r="BH22" s="22">
        <f t="shared" si="38"/>
        <v>57</v>
      </c>
      <c r="BI22" s="22">
        <f t="shared" si="38"/>
        <v>57</v>
      </c>
      <c r="BJ22" s="22">
        <f t="shared" si="38"/>
        <v>57</v>
      </c>
      <c r="BK22" s="22">
        <f t="shared" si="38"/>
        <v>57</v>
      </c>
      <c r="BL22" s="22">
        <f t="shared" si="38"/>
        <v>57</v>
      </c>
      <c r="BM22" s="22">
        <f t="shared" si="38"/>
        <v>57</v>
      </c>
      <c r="BN22" s="22">
        <f t="shared" si="38"/>
        <v>57</v>
      </c>
      <c r="BO22" s="22">
        <f t="shared" si="38"/>
        <v>57</v>
      </c>
      <c r="BP22" s="22">
        <f t="shared" si="38"/>
        <v>57</v>
      </c>
      <c r="BQ22" s="22">
        <f t="shared" si="38"/>
        <v>57</v>
      </c>
      <c r="BR22" s="22">
        <f t="shared" si="38"/>
        <v>57</v>
      </c>
    </row>
    <row r="23" spans="1:70" ht="16.5">
      <c r="A23" s="82" t="s">
        <v>465</v>
      </c>
      <c r="B23" s="73" t="s">
        <v>466</v>
      </c>
      <c r="C23" s="73" t="s">
        <v>467</v>
      </c>
      <c r="D23" s="73" t="s">
        <v>20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5</v>
      </c>
      <c r="L23" s="2">
        <v>10</v>
      </c>
      <c r="M23" s="4"/>
      <c r="N23" s="65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97">
        <v>4</v>
      </c>
      <c r="P23" s="2">
        <v>10</v>
      </c>
      <c r="Q23" s="46">
        <v>11</v>
      </c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36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56</v>
      </c>
      <c r="AJ23" s="3">
        <f t="shared" si="1"/>
        <v>19</v>
      </c>
      <c r="AK23" s="5">
        <f t="shared" si="2"/>
        <v>3</v>
      </c>
      <c r="AL23" s="41">
        <f t="shared" si="3"/>
        <v>56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10</v>
      </c>
      <c r="AS23">
        <f t="shared" si="9"/>
        <v>0</v>
      </c>
      <c r="AT23">
        <f t="shared" si="10"/>
        <v>10</v>
      </c>
      <c r="AU23">
        <f t="shared" si="11"/>
        <v>36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36</v>
      </c>
      <c r="BE23" s="22">
        <f t="shared" ref="BE23:BR23" si="39">BD23+LARGE($AO23:$BC23,BE$4)</f>
        <v>46</v>
      </c>
      <c r="BF23" s="22">
        <f t="shared" si="39"/>
        <v>56</v>
      </c>
      <c r="BG23" s="22">
        <f t="shared" si="39"/>
        <v>56</v>
      </c>
      <c r="BH23" s="22">
        <f t="shared" si="39"/>
        <v>56</v>
      </c>
      <c r="BI23" s="22">
        <f t="shared" si="39"/>
        <v>56</v>
      </c>
      <c r="BJ23" s="22">
        <f t="shared" si="39"/>
        <v>56</v>
      </c>
      <c r="BK23" s="22">
        <f t="shared" si="39"/>
        <v>56</v>
      </c>
      <c r="BL23" s="22">
        <f t="shared" si="39"/>
        <v>56</v>
      </c>
      <c r="BM23" s="22">
        <f t="shared" si="39"/>
        <v>56</v>
      </c>
      <c r="BN23" s="22">
        <f t="shared" si="39"/>
        <v>56</v>
      </c>
      <c r="BO23" s="22">
        <f t="shared" si="39"/>
        <v>56</v>
      </c>
      <c r="BP23" s="22">
        <f t="shared" si="39"/>
        <v>56</v>
      </c>
      <c r="BQ23" s="22">
        <f t="shared" si="39"/>
        <v>56</v>
      </c>
      <c r="BR23" s="22">
        <f t="shared" si="39"/>
        <v>56</v>
      </c>
    </row>
    <row r="24" spans="1:70" ht="16.5">
      <c r="A24" s="82" t="s">
        <v>476</v>
      </c>
      <c r="B24" s="73" t="s">
        <v>477</v>
      </c>
      <c r="C24" s="73" t="s">
        <v>258</v>
      </c>
      <c r="D24" s="73" t="s">
        <v>221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3</v>
      </c>
      <c r="H24" s="2">
        <v>20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>
        <v>3</v>
      </c>
      <c r="L24" s="2">
        <v>20</v>
      </c>
      <c r="M24" s="4">
        <v>18</v>
      </c>
      <c r="N24" s="61">
        <v>11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51</v>
      </c>
      <c r="AJ24" s="3">
        <f t="shared" si="1"/>
        <v>20</v>
      </c>
      <c r="AK24" s="5">
        <f t="shared" si="2"/>
        <v>3</v>
      </c>
      <c r="AL24" s="41">
        <f t="shared" si="3"/>
        <v>51</v>
      </c>
      <c r="AM24" s="33">
        <f t="shared" si="4"/>
        <v>20</v>
      </c>
      <c r="AO24" s="22">
        <f t="shared" si="5"/>
        <v>0</v>
      </c>
      <c r="AP24">
        <f t="shared" si="6"/>
        <v>20</v>
      </c>
      <c r="AQ24">
        <f t="shared" si="7"/>
        <v>0</v>
      </c>
      <c r="AR24">
        <f t="shared" si="8"/>
        <v>20</v>
      </c>
      <c r="AS24">
        <f t="shared" si="9"/>
        <v>11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20</v>
      </c>
      <c r="BE24" s="22">
        <f t="shared" ref="BE24:BR24" si="40">BD24+LARGE($AO24:$BC24,BE$4)</f>
        <v>40</v>
      </c>
      <c r="BF24" s="22">
        <f t="shared" si="40"/>
        <v>51</v>
      </c>
      <c r="BG24" s="22">
        <f t="shared" si="40"/>
        <v>51</v>
      </c>
      <c r="BH24" s="22">
        <f t="shared" si="40"/>
        <v>51</v>
      </c>
      <c r="BI24" s="22">
        <f t="shared" si="40"/>
        <v>51</v>
      </c>
      <c r="BJ24" s="22">
        <f t="shared" si="40"/>
        <v>51</v>
      </c>
      <c r="BK24" s="22">
        <f t="shared" si="40"/>
        <v>51</v>
      </c>
      <c r="BL24" s="22">
        <f t="shared" si="40"/>
        <v>51</v>
      </c>
      <c r="BM24" s="22">
        <f t="shared" si="40"/>
        <v>51</v>
      </c>
      <c r="BN24" s="22">
        <f t="shared" si="40"/>
        <v>51</v>
      </c>
      <c r="BO24" s="22">
        <f t="shared" si="40"/>
        <v>51</v>
      </c>
      <c r="BP24" s="22">
        <f t="shared" si="40"/>
        <v>51</v>
      </c>
      <c r="BQ24" s="22">
        <f t="shared" si="40"/>
        <v>51</v>
      </c>
      <c r="BR24" s="22">
        <f t="shared" si="40"/>
        <v>51</v>
      </c>
    </row>
    <row r="25" spans="1:70" ht="16.5">
      <c r="A25" s="82" t="s">
        <v>530</v>
      </c>
      <c r="B25" s="73" t="s">
        <v>531</v>
      </c>
      <c r="C25" s="73" t="s">
        <v>532</v>
      </c>
      <c r="D25" s="73" t="s">
        <v>44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14</v>
      </c>
      <c r="N25" s="61">
        <v>15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12</v>
      </c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34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49</v>
      </c>
      <c r="AJ25" s="3">
        <f t="shared" si="1"/>
        <v>21</v>
      </c>
      <c r="AK25" s="5">
        <f t="shared" si="2"/>
        <v>2</v>
      </c>
      <c r="AL25" s="41">
        <f t="shared" si="3"/>
        <v>49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15</v>
      </c>
      <c r="AT25">
        <f t="shared" si="10"/>
        <v>0</v>
      </c>
      <c r="AU25">
        <f t="shared" si="11"/>
        <v>34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34</v>
      </c>
      <c r="BE25" s="22">
        <f t="shared" ref="BE25:BR25" si="41">BD25+LARGE($AO25:$BC25,BE$4)</f>
        <v>49</v>
      </c>
      <c r="BF25" s="22">
        <f t="shared" si="41"/>
        <v>49</v>
      </c>
      <c r="BG25" s="22">
        <f t="shared" si="41"/>
        <v>49</v>
      </c>
      <c r="BH25" s="22">
        <f t="shared" si="41"/>
        <v>49</v>
      </c>
      <c r="BI25" s="22">
        <f t="shared" si="41"/>
        <v>49</v>
      </c>
      <c r="BJ25" s="22">
        <f t="shared" si="41"/>
        <v>49</v>
      </c>
      <c r="BK25" s="22">
        <f t="shared" si="41"/>
        <v>49</v>
      </c>
      <c r="BL25" s="22">
        <f t="shared" si="41"/>
        <v>49</v>
      </c>
      <c r="BM25" s="22">
        <f t="shared" si="41"/>
        <v>49</v>
      </c>
      <c r="BN25" s="22">
        <f t="shared" si="41"/>
        <v>49</v>
      </c>
      <c r="BO25" s="22">
        <f t="shared" si="41"/>
        <v>49</v>
      </c>
      <c r="BP25" s="22">
        <f t="shared" si="41"/>
        <v>49</v>
      </c>
      <c r="BQ25" s="22">
        <f t="shared" si="41"/>
        <v>49</v>
      </c>
      <c r="BR25" s="22">
        <f t="shared" si="41"/>
        <v>49</v>
      </c>
    </row>
    <row r="26" spans="1:70" ht="16.5">
      <c r="A26" s="82" t="s">
        <v>481</v>
      </c>
      <c r="B26" s="73" t="s">
        <v>482</v>
      </c>
      <c r="C26" s="73" t="s">
        <v>483</v>
      </c>
      <c r="D26" s="73" t="s">
        <v>17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>
        <v>4</v>
      </c>
      <c r="N26" s="61">
        <v>40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40</v>
      </c>
      <c r="AJ26" s="3">
        <f t="shared" si="1"/>
        <v>22</v>
      </c>
      <c r="AK26" s="5">
        <f t="shared" si="2"/>
        <v>1</v>
      </c>
      <c r="AL26" s="41">
        <f t="shared" si="3"/>
        <v>40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40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40</v>
      </c>
      <c r="BE26" s="22">
        <f t="shared" ref="BE26:BR26" si="42">BD26+LARGE($AO26:$BC26,BE$4)</f>
        <v>40</v>
      </c>
      <c r="BF26" s="22">
        <f t="shared" si="42"/>
        <v>40</v>
      </c>
      <c r="BG26" s="22">
        <f t="shared" si="42"/>
        <v>40</v>
      </c>
      <c r="BH26" s="22">
        <f t="shared" si="42"/>
        <v>40</v>
      </c>
      <c r="BI26" s="22">
        <f t="shared" si="42"/>
        <v>40</v>
      </c>
      <c r="BJ26" s="22">
        <f t="shared" si="42"/>
        <v>40</v>
      </c>
      <c r="BK26" s="22">
        <f t="shared" si="42"/>
        <v>40</v>
      </c>
      <c r="BL26" s="22">
        <f t="shared" si="42"/>
        <v>40</v>
      </c>
      <c r="BM26" s="22">
        <f t="shared" si="42"/>
        <v>40</v>
      </c>
      <c r="BN26" s="22">
        <f t="shared" si="42"/>
        <v>40</v>
      </c>
      <c r="BO26" s="22">
        <f t="shared" si="42"/>
        <v>40</v>
      </c>
      <c r="BP26" s="22">
        <f t="shared" si="42"/>
        <v>40</v>
      </c>
      <c r="BQ26" s="22">
        <f t="shared" si="42"/>
        <v>40</v>
      </c>
      <c r="BR26" s="22">
        <f t="shared" si="42"/>
        <v>40</v>
      </c>
    </row>
    <row r="27" spans="1:70" ht="16.5">
      <c r="A27" s="82" t="s">
        <v>515</v>
      </c>
      <c r="B27" s="73" t="s">
        <v>516</v>
      </c>
      <c r="C27" s="73" t="s">
        <v>517</v>
      </c>
      <c r="D27" s="73" t="s">
        <v>43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3</v>
      </c>
      <c r="J27" s="2">
        <v>20</v>
      </c>
      <c r="K27" s="4">
        <v>4</v>
      </c>
      <c r="L27" s="2">
        <v>10</v>
      </c>
      <c r="M27" s="4">
        <v>22</v>
      </c>
      <c r="N27" s="61">
        <v>10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40</v>
      </c>
      <c r="AJ27" s="3">
        <f t="shared" si="1"/>
        <v>22</v>
      </c>
      <c r="AK27" s="5">
        <f t="shared" si="2"/>
        <v>3</v>
      </c>
      <c r="AL27" s="41">
        <f t="shared" si="3"/>
        <v>40</v>
      </c>
      <c r="AM27" s="33">
        <f t="shared" si="4"/>
        <v>22</v>
      </c>
      <c r="AO27" s="22">
        <f t="shared" si="5"/>
        <v>0</v>
      </c>
      <c r="AP27">
        <f t="shared" si="6"/>
        <v>0</v>
      </c>
      <c r="AQ27">
        <f t="shared" si="7"/>
        <v>20</v>
      </c>
      <c r="AR27">
        <f t="shared" si="8"/>
        <v>10</v>
      </c>
      <c r="AS27">
        <f t="shared" si="9"/>
        <v>10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20</v>
      </c>
      <c r="BE27" s="22">
        <f t="shared" ref="BE27:BR27" si="43">BD27+LARGE($AO27:$BC27,BE$4)</f>
        <v>30</v>
      </c>
      <c r="BF27" s="22">
        <f t="shared" si="43"/>
        <v>40</v>
      </c>
      <c r="BG27" s="22">
        <f t="shared" si="43"/>
        <v>40</v>
      </c>
      <c r="BH27" s="22">
        <f t="shared" si="43"/>
        <v>40</v>
      </c>
      <c r="BI27" s="22">
        <f t="shared" si="43"/>
        <v>40</v>
      </c>
      <c r="BJ27" s="22">
        <f t="shared" si="43"/>
        <v>40</v>
      </c>
      <c r="BK27" s="22">
        <f t="shared" si="43"/>
        <v>40</v>
      </c>
      <c r="BL27" s="22">
        <f t="shared" si="43"/>
        <v>40</v>
      </c>
      <c r="BM27" s="22">
        <f t="shared" si="43"/>
        <v>40</v>
      </c>
      <c r="BN27" s="22">
        <f t="shared" si="43"/>
        <v>40</v>
      </c>
      <c r="BO27" s="22">
        <f t="shared" si="43"/>
        <v>40</v>
      </c>
      <c r="BP27" s="22">
        <f t="shared" si="43"/>
        <v>40</v>
      </c>
      <c r="BQ27" s="22">
        <f t="shared" si="43"/>
        <v>40</v>
      </c>
      <c r="BR27" s="22">
        <f t="shared" si="43"/>
        <v>40</v>
      </c>
    </row>
    <row r="28" spans="1:70" ht="16.5">
      <c r="A28" s="82" t="s">
        <v>478</v>
      </c>
      <c r="B28" s="73" t="s">
        <v>479</v>
      </c>
      <c r="C28" s="73" t="s">
        <v>480</v>
      </c>
      <c r="D28" s="73" t="s">
        <v>221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3</v>
      </c>
      <c r="L28" s="2">
        <v>20</v>
      </c>
      <c r="M28" s="4"/>
      <c r="N28" s="65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20</v>
      </c>
      <c r="AJ28" s="3">
        <f t="shared" si="1"/>
        <v>24</v>
      </c>
      <c r="AK28" s="5">
        <f t="shared" si="2"/>
        <v>1</v>
      </c>
      <c r="AL28" s="41">
        <f t="shared" si="3"/>
        <v>20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20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20</v>
      </c>
      <c r="BE28" s="22">
        <f t="shared" ref="BE28:BR28" si="44">BD28+LARGE($AO28:$BC28,BE$4)</f>
        <v>20</v>
      </c>
      <c r="BF28" s="22">
        <f t="shared" si="44"/>
        <v>20</v>
      </c>
      <c r="BG28" s="22">
        <f t="shared" si="44"/>
        <v>20</v>
      </c>
      <c r="BH28" s="22">
        <f t="shared" si="44"/>
        <v>20</v>
      </c>
      <c r="BI28" s="22">
        <f t="shared" si="44"/>
        <v>20</v>
      </c>
      <c r="BJ28" s="22">
        <f t="shared" si="44"/>
        <v>20</v>
      </c>
      <c r="BK28" s="22">
        <f t="shared" si="44"/>
        <v>20</v>
      </c>
      <c r="BL28" s="22">
        <f t="shared" si="44"/>
        <v>20</v>
      </c>
      <c r="BM28" s="22">
        <f t="shared" si="44"/>
        <v>20</v>
      </c>
      <c r="BN28" s="22">
        <f t="shared" si="44"/>
        <v>20</v>
      </c>
      <c r="BO28" s="22">
        <f t="shared" si="44"/>
        <v>20</v>
      </c>
      <c r="BP28" s="22">
        <f t="shared" si="44"/>
        <v>20</v>
      </c>
      <c r="BQ28" s="22">
        <f t="shared" si="44"/>
        <v>20</v>
      </c>
      <c r="BR28" s="22">
        <f t="shared" si="44"/>
        <v>20</v>
      </c>
    </row>
    <row r="29" spans="1:70" ht="16.5">
      <c r="A29" s="81" t="s">
        <v>1323</v>
      </c>
      <c r="B29" s="32" t="s">
        <v>1320</v>
      </c>
      <c r="C29" s="32" t="s">
        <v>1279</v>
      </c>
      <c r="D29" s="32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23</v>
      </c>
      <c r="N29" s="61">
        <v>10</v>
      </c>
      <c r="O29" s="46">
        <v>4</v>
      </c>
      <c r="P29" s="2">
        <v>10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20</v>
      </c>
      <c r="AJ29" s="3">
        <f t="shared" si="1"/>
        <v>24</v>
      </c>
      <c r="AK29" s="5">
        <f t="shared" si="2"/>
        <v>2</v>
      </c>
      <c r="AL29" s="41">
        <f t="shared" si="3"/>
        <v>20</v>
      </c>
      <c r="AM29" s="33">
        <f t="shared" si="4"/>
        <v>24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10</v>
      </c>
      <c r="AT29">
        <f t="shared" si="10"/>
        <v>10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10</v>
      </c>
      <c r="BE29" s="22">
        <f t="shared" ref="BE29:BR29" si="45">BD29+LARGE($AO29:$BC29,BE$4)</f>
        <v>20</v>
      </c>
      <c r="BF29" s="22">
        <f t="shared" si="45"/>
        <v>20</v>
      </c>
      <c r="BG29" s="22">
        <f t="shared" si="45"/>
        <v>20</v>
      </c>
      <c r="BH29" s="22">
        <f t="shared" si="45"/>
        <v>20</v>
      </c>
      <c r="BI29" s="22">
        <f t="shared" si="45"/>
        <v>20</v>
      </c>
      <c r="BJ29" s="22">
        <f t="shared" si="45"/>
        <v>20</v>
      </c>
      <c r="BK29" s="22">
        <f t="shared" si="45"/>
        <v>20</v>
      </c>
      <c r="BL29" s="22">
        <f t="shared" si="45"/>
        <v>20</v>
      </c>
      <c r="BM29" s="22">
        <f t="shared" si="45"/>
        <v>20</v>
      </c>
      <c r="BN29" s="22">
        <f t="shared" si="45"/>
        <v>20</v>
      </c>
      <c r="BO29" s="22">
        <f t="shared" si="45"/>
        <v>20</v>
      </c>
      <c r="BP29" s="22">
        <f t="shared" si="45"/>
        <v>20</v>
      </c>
      <c r="BQ29" s="22">
        <f t="shared" si="45"/>
        <v>20</v>
      </c>
      <c r="BR29" s="22">
        <f t="shared" si="45"/>
        <v>20</v>
      </c>
    </row>
    <row r="30" spans="1:70" ht="16.5">
      <c r="A30" s="82" t="s">
        <v>512</v>
      </c>
      <c r="B30" s="73" t="s">
        <v>513</v>
      </c>
      <c r="C30" s="73" t="s">
        <v>514</v>
      </c>
      <c r="D30" s="73" t="s">
        <v>19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>
        <v>19</v>
      </c>
      <c r="N30" s="94">
        <v>10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</v>
      </c>
      <c r="AJ30" s="3">
        <f t="shared" si="1"/>
        <v>26</v>
      </c>
      <c r="AK30" s="5">
        <f t="shared" si="2"/>
        <v>1</v>
      </c>
      <c r="AL30" s="41">
        <f t="shared" si="3"/>
        <v>10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10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6">BD30+LARGE($AO30:$BC30,BE$4)</f>
        <v>10</v>
      </c>
      <c r="BF30" s="22">
        <f t="shared" si="46"/>
        <v>10</v>
      </c>
      <c r="BG30" s="22">
        <f t="shared" si="46"/>
        <v>10</v>
      </c>
      <c r="BH30" s="22">
        <f t="shared" si="46"/>
        <v>10</v>
      </c>
      <c r="BI30" s="22">
        <f t="shared" si="46"/>
        <v>10</v>
      </c>
      <c r="BJ30" s="22">
        <f t="shared" si="46"/>
        <v>10</v>
      </c>
      <c r="BK30" s="22">
        <f t="shared" si="46"/>
        <v>10</v>
      </c>
      <c r="BL30" s="22">
        <f t="shared" si="46"/>
        <v>10</v>
      </c>
      <c r="BM30" s="22">
        <f t="shared" si="46"/>
        <v>10</v>
      </c>
      <c r="BN30" s="22">
        <f t="shared" si="46"/>
        <v>10</v>
      </c>
      <c r="BO30" s="22">
        <f t="shared" si="46"/>
        <v>10</v>
      </c>
      <c r="BP30" s="22">
        <f t="shared" si="46"/>
        <v>10</v>
      </c>
      <c r="BQ30" s="22">
        <f t="shared" si="46"/>
        <v>10</v>
      </c>
      <c r="BR30" s="22">
        <f t="shared" si="46"/>
        <v>10</v>
      </c>
    </row>
    <row r="31" spans="1:70" ht="16.5">
      <c r="A31" s="81" t="s">
        <v>1327</v>
      </c>
      <c r="B31" s="32" t="s">
        <v>1322</v>
      </c>
      <c r="C31" s="32" t="s">
        <v>1251</v>
      </c>
      <c r="D31" s="32" t="s">
        <v>108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20</v>
      </c>
      <c r="N31" s="94">
        <v>10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10</v>
      </c>
      <c r="AJ31" s="3">
        <f t="shared" si="1"/>
        <v>26</v>
      </c>
      <c r="AK31" s="5">
        <f t="shared" si="2"/>
        <v>1</v>
      </c>
      <c r="AL31" s="41">
        <f t="shared" si="3"/>
        <v>10</v>
      </c>
      <c r="AM31" s="33">
        <f t="shared" si="4"/>
        <v>26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10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7">BD31+LARGE($AO31:$BC31,BE$4)</f>
        <v>10</v>
      </c>
      <c r="BF31" s="22">
        <f t="shared" si="47"/>
        <v>10</v>
      </c>
      <c r="BG31" s="22">
        <f t="shared" si="47"/>
        <v>10</v>
      </c>
      <c r="BH31" s="22">
        <f t="shared" si="47"/>
        <v>10</v>
      </c>
      <c r="BI31" s="22">
        <f t="shared" si="47"/>
        <v>10</v>
      </c>
      <c r="BJ31" s="22">
        <f t="shared" si="47"/>
        <v>10</v>
      </c>
      <c r="BK31" s="22">
        <f t="shared" si="47"/>
        <v>10</v>
      </c>
      <c r="BL31" s="22">
        <f t="shared" si="47"/>
        <v>10</v>
      </c>
      <c r="BM31" s="22">
        <f t="shared" si="47"/>
        <v>10</v>
      </c>
      <c r="BN31" s="22">
        <f t="shared" si="47"/>
        <v>10</v>
      </c>
      <c r="BO31" s="22">
        <f t="shared" si="47"/>
        <v>10</v>
      </c>
      <c r="BP31" s="22">
        <f t="shared" si="47"/>
        <v>10</v>
      </c>
      <c r="BQ31" s="22">
        <f t="shared" si="47"/>
        <v>10</v>
      </c>
      <c r="BR31" s="22">
        <f t="shared" si="47"/>
        <v>10</v>
      </c>
    </row>
    <row r="32" spans="1:70" ht="16.5">
      <c r="A32" s="81" t="s">
        <v>1323</v>
      </c>
      <c r="B32" s="32" t="s">
        <v>1319</v>
      </c>
      <c r="C32" s="32" t="s">
        <v>1317</v>
      </c>
      <c r="D32" s="32" t="s">
        <v>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25</v>
      </c>
      <c r="N32" s="94">
        <v>10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10</v>
      </c>
      <c r="AJ32" s="3">
        <f t="shared" si="1"/>
        <v>26</v>
      </c>
      <c r="AK32" s="5">
        <f t="shared" si="2"/>
        <v>1</v>
      </c>
      <c r="AL32" s="41">
        <f t="shared" si="3"/>
        <v>10</v>
      </c>
      <c r="AM32" s="33">
        <f t="shared" si="4"/>
        <v>26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10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48">BD32+LARGE($AO32:$BC32,BE$4)</f>
        <v>10</v>
      </c>
      <c r="BF32" s="22">
        <f t="shared" si="48"/>
        <v>10</v>
      </c>
      <c r="BG32" s="22">
        <f t="shared" si="48"/>
        <v>10</v>
      </c>
      <c r="BH32" s="22">
        <f t="shared" si="48"/>
        <v>10</v>
      </c>
      <c r="BI32" s="22">
        <f t="shared" si="48"/>
        <v>10</v>
      </c>
      <c r="BJ32" s="22">
        <f t="shared" si="48"/>
        <v>10</v>
      </c>
      <c r="BK32" s="22">
        <f t="shared" si="48"/>
        <v>10</v>
      </c>
      <c r="BL32" s="22">
        <f t="shared" si="48"/>
        <v>10</v>
      </c>
      <c r="BM32" s="22">
        <f t="shared" si="48"/>
        <v>10</v>
      </c>
      <c r="BN32" s="22">
        <f t="shared" si="48"/>
        <v>10</v>
      </c>
      <c r="BO32" s="22">
        <f t="shared" si="48"/>
        <v>10</v>
      </c>
      <c r="BP32" s="22">
        <f t="shared" si="48"/>
        <v>10</v>
      </c>
      <c r="BQ32" s="22">
        <f t="shared" si="48"/>
        <v>10</v>
      </c>
      <c r="BR32" s="22">
        <f t="shared" si="48"/>
        <v>10</v>
      </c>
    </row>
    <row r="33" spans="1:70" ht="16.5">
      <c r="A33" s="82" t="s">
        <v>493</v>
      </c>
      <c r="B33" s="73" t="s">
        <v>494</v>
      </c>
      <c r="C33" s="73" t="s">
        <v>495</v>
      </c>
      <c r="D33" s="73" t="s">
        <v>45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>
        <v>4</v>
      </c>
      <c r="L33" s="2">
        <v>10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10</v>
      </c>
      <c r="AJ33" s="3">
        <f t="shared" si="1"/>
        <v>26</v>
      </c>
      <c r="AK33" s="5">
        <f t="shared" si="2"/>
        <v>1</v>
      </c>
      <c r="AL33" s="41">
        <f t="shared" si="3"/>
        <v>10</v>
      </c>
      <c r="AM33" s="33">
        <f t="shared" si="4"/>
        <v>26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10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49">BD33+LARGE($AO33:$BC33,BE$4)</f>
        <v>10</v>
      </c>
      <c r="BF33" s="22">
        <f t="shared" si="49"/>
        <v>10</v>
      </c>
      <c r="BG33" s="22">
        <f t="shared" si="49"/>
        <v>10</v>
      </c>
      <c r="BH33" s="22">
        <f t="shared" si="49"/>
        <v>10</v>
      </c>
      <c r="BI33" s="22">
        <f t="shared" si="49"/>
        <v>10</v>
      </c>
      <c r="BJ33" s="22">
        <f t="shared" si="49"/>
        <v>10</v>
      </c>
      <c r="BK33" s="22">
        <f t="shared" si="49"/>
        <v>10</v>
      </c>
      <c r="BL33" s="22">
        <f t="shared" si="49"/>
        <v>10</v>
      </c>
      <c r="BM33" s="22">
        <f t="shared" si="49"/>
        <v>10</v>
      </c>
      <c r="BN33" s="22">
        <f t="shared" si="49"/>
        <v>10</v>
      </c>
      <c r="BO33" s="22">
        <f t="shared" si="49"/>
        <v>10</v>
      </c>
      <c r="BP33" s="22">
        <f t="shared" si="49"/>
        <v>10</v>
      </c>
      <c r="BQ33" s="22">
        <f t="shared" si="49"/>
        <v>10</v>
      </c>
      <c r="BR33" s="22">
        <f t="shared" si="49"/>
        <v>10</v>
      </c>
    </row>
    <row r="34" spans="1:70" ht="16.5">
      <c r="A34" s="14" t="s">
        <v>726</v>
      </c>
      <c r="B34" s="32" t="s">
        <v>737</v>
      </c>
      <c r="C34" s="32" t="s">
        <v>738</v>
      </c>
      <c r="D34" s="32" t="s">
        <v>22</v>
      </c>
      <c r="E34" s="6">
        <v>11</v>
      </c>
      <c r="F34" s="2"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2" t="s">
        <v>453</v>
      </c>
      <c r="B35" s="73" t="s">
        <v>454</v>
      </c>
      <c r="C35" s="73" t="s">
        <v>455</v>
      </c>
      <c r="D35" s="73" t="s">
        <v>41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82" t="s">
        <v>460</v>
      </c>
      <c r="B36" s="73" t="s">
        <v>156</v>
      </c>
      <c r="C36" s="73" t="s">
        <v>461</v>
      </c>
      <c r="D36" s="73" t="s">
        <v>44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82" t="s">
        <v>468</v>
      </c>
      <c r="B37" s="73" t="s">
        <v>469</v>
      </c>
      <c r="C37" s="73" t="s">
        <v>145</v>
      </c>
      <c r="D37" s="73" t="s">
        <v>20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2" t="s">
        <v>473</v>
      </c>
      <c r="B38" s="73" t="s">
        <v>474</v>
      </c>
      <c r="C38" s="73" t="s">
        <v>475</v>
      </c>
      <c r="D38" s="73" t="s">
        <v>221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2" t="s">
        <v>484</v>
      </c>
      <c r="B39" s="73" t="s">
        <v>485</v>
      </c>
      <c r="C39" s="73" t="s">
        <v>486</v>
      </c>
      <c r="D39" s="73" t="s">
        <v>17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2" t="s">
        <v>511</v>
      </c>
      <c r="B40" s="73" t="s">
        <v>126</v>
      </c>
      <c r="C40" s="73" t="s">
        <v>385</v>
      </c>
      <c r="D40" s="73" t="s">
        <v>41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2" t="s">
        <v>521</v>
      </c>
      <c r="B41" s="73" t="s">
        <v>522</v>
      </c>
      <c r="C41" s="73" t="s">
        <v>523</v>
      </c>
      <c r="D41" s="73" t="s">
        <v>43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2" t="s">
        <v>524</v>
      </c>
      <c r="B42" s="73" t="s">
        <v>525</v>
      </c>
      <c r="C42" s="73" t="s">
        <v>526</v>
      </c>
      <c r="D42" s="73" t="s">
        <v>19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1" t="s">
        <v>1325</v>
      </c>
      <c r="B43" s="32" t="s">
        <v>1321</v>
      </c>
      <c r="C43" s="32" t="s">
        <v>1238</v>
      </c>
      <c r="D43" s="32" t="s">
        <v>21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8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8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5</vt:i4>
      </vt:variant>
    </vt:vector>
  </HeadingPairs>
  <TitlesOfParts>
    <vt:vector size="23" baseType="lpstr">
      <vt:lpstr>MP F</vt:lpstr>
      <vt:lpstr>MP H</vt:lpstr>
      <vt:lpstr>PO F</vt:lpstr>
      <vt:lpstr>PO H</vt:lpstr>
      <vt:lpstr>PU F</vt:lpstr>
      <vt:lpstr>PU H</vt:lpstr>
      <vt:lpstr>BE F</vt:lpstr>
      <vt:lpstr>BE H</vt:lpstr>
      <vt:lpstr>MI F</vt:lpstr>
      <vt:lpstr>MI H</vt:lpstr>
      <vt:lpstr>CA F</vt:lpstr>
      <vt:lpstr>CA H</vt:lpstr>
      <vt:lpstr>JU F</vt:lpstr>
      <vt:lpstr>JU H</vt:lpstr>
      <vt:lpstr>Licenciés Jeunes 2023</vt:lpstr>
      <vt:lpstr>CLUBS</vt:lpstr>
      <vt:lpstr>Classement Clubs</vt:lpstr>
      <vt:lpstr>Paramètres</vt:lpstr>
      <vt:lpstr>liste_clubs</vt:lpstr>
      <vt:lpstr>Liste_licences</vt:lpstr>
      <vt:lpstr>N°_licence</vt:lpstr>
      <vt:lpstr>Numéro_Licence</vt:lpstr>
      <vt:lpstr>Type_epreuve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Challenge Jeunes Triathlon</dc:title>
  <dc:creator>Teddy SOULIS</dc:creator>
  <cp:lastModifiedBy>Célia FRANCOIS</cp:lastModifiedBy>
  <dcterms:created xsi:type="dcterms:W3CDTF">2018-03-27T08:13:56Z</dcterms:created>
  <dcterms:modified xsi:type="dcterms:W3CDTF">2024-04-16T09:03:13Z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e0428da-ac0f-4a84-a429-a80e20cb35de_Enabled">
    <vt:lpwstr>True</vt:lpwstr>
  </property>
  <property fmtid="{D5CDD505-2E9C-101B-9397-08002B2CF9AE}" pid="3" name="MSIP_Label_ee0428da-ac0f-4a84-a429-a80e20cb35de_SiteId">
    <vt:lpwstr>80c03608-5f64-40bb-9c70-9394abe6011c</vt:lpwstr>
  </property>
  <property fmtid="{D5CDD505-2E9C-101B-9397-08002B2CF9AE}" pid="4" name="MSIP_Label_ee0428da-ac0f-4a84-a429-a80e20cb35de_Owner">
    <vt:lpwstr>teddy.soulis@labanquepostale.fr</vt:lpwstr>
  </property>
  <property fmtid="{D5CDD505-2E9C-101B-9397-08002B2CF9AE}" pid="5" name="MSIP_Label_ee0428da-ac0f-4a84-a429-a80e20cb35de_SetDate">
    <vt:lpwstr>2020-02-06T16:08:38.2663699Z</vt:lpwstr>
  </property>
  <property fmtid="{D5CDD505-2E9C-101B-9397-08002B2CF9AE}" pid="6" name="MSIP_Label_ee0428da-ac0f-4a84-a429-a80e20cb35de_Name">
    <vt:lpwstr>C1 - Interne</vt:lpwstr>
  </property>
  <property fmtid="{D5CDD505-2E9C-101B-9397-08002B2CF9AE}" pid="7" name="MSIP_Label_ee0428da-ac0f-4a84-a429-a80e20cb35de_Application">
    <vt:lpwstr>Microsoft Azure Information Protection</vt:lpwstr>
  </property>
  <property fmtid="{D5CDD505-2E9C-101B-9397-08002B2CF9AE}" pid="8" name="MSIP_Label_ee0428da-ac0f-4a84-a429-a80e20cb35de_ActionId">
    <vt:lpwstr>d18e8141-31cb-46b4-8261-28d2cb7d28fd</vt:lpwstr>
  </property>
  <property fmtid="{D5CDD505-2E9C-101B-9397-08002B2CF9AE}" pid="9" name="MSIP_Label_ee0428da-ac0f-4a84-a429-a80e20cb35de_Extended_MSFT_Method">
    <vt:lpwstr>Automatic</vt:lpwstr>
  </property>
  <property fmtid="{D5CDD505-2E9C-101B-9397-08002B2CF9AE}" pid="10" name="Sensitivity">
    <vt:lpwstr>C1 - Interne</vt:lpwstr>
  </property>
</Properties>
</file>